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Памятка заполнения" sheetId="1" state="visible" r:id="rId2"/>
    <sheet name="Сведения об Организации" sheetId="2" state="visible" r:id="rId3"/>
    <sheet name="План Факт 2025" sheetId="3" state="visible" r:id="rId4"/>
    <sheet name="План 2026-2028" sheetId="4" state="visible" r:id="rId5"/>
    <sheet name="Программа ЦТ" sheetId="5" state="visible" r:id="rId6"/>
    <sheet name="Свод ДДС" sheetId="6" state="visible" r:id="rId7"/>
    <sheet name="Реестр отеч ПО" sheetId="7" state="visible" r:id="rId8"/>
    <sheet name="Выдержка из реестра" sheetId="8" state="visible" r:id="rId9"/>
    <sheet name="Справочники" sheetId="9" state="visible" r:id="rId10"/>
    <sheet name="Проверочный лист" sheetId="10" state="visible" r:id="rId11"/>
  </sheets>
  <definedNames>
    <definedName function="false" hidden="true" localSheetId="3" name="_xlnm._FilterDatabase" vbProcedure="false">'План 2026-2028'!$A$4:$W$50</definedName>
    <definedName function="false" hidden="true" localSheetId="2" name="_xlnm._FilterDatabase" vbProcedure="false">'План Факт 2025'!$A$4:$AA$58</definedName>
    <definedName function="false" hidden="true" localSheetId="6" name="_xlnm._FilterDatabase" vbProcedure="false">'Реестр отеч ПО'!$A$1:$E$17371</definedName>
    <definedName function="false" hidden="false" name="Аренда_оборудования_и_вычислительных_мощностей" vbProcedure="false">Справочники!$O$9</definedName>
    <definedName function="false" hidden="false" name="ГОЗ" vbProcedure="false">Справочники!$T$2</definedName>
    <definedName function="false" hidden="false" name="Запчасти_и_расходные_материалы_к_ИТ_оборудованию" vbProcedure="false">Справочники!$O$9</definedName>
    <definedName function="false" hidden="false" name="Инвестиционный_проект" vbProcedure="false">Справочники!$S$2:$S$5</definedName>
    <definedName function="false" hidden="false" name="ИТ_оборудование_и_комплектующие" vbProcedure="false">Справочники!$O$2:$O$8</definedName>
    <definedName function="false" hidden="false" name="ИТ_оборудование_и_комплектующие_ИП" vbProcedure="false">Справочники!$O$2:$O$8</definedName>
    <definedName function="false" hidden="false" name="НИОКР" vbProcedure="false">Справочники!$U$2</definedName>
    <definedName function="false" hidden="false" name="Операционный_бюджет" vbProcedure="false">Справочники!$R$2:$R$11</definedName>
    <definedName function="false" hidden="false" name="Приобретение_ПО" vbProcedure="false">Справочники!$O$10:$O$120</definedName>
    <definedName function="false" hidden="false" name="Программное_обеспечение_лицензии" vbProcedure="false">Справочники!$O$10:$O$120</definedName>
    <definedName function="false" hidden="false" name="Прочее" vbProcedure="false">Справочники!$W$2</definedName>
    <definedName function="false" hidden="false" name="реестрПО" vbProcedure="false">'Реестр отеч ПО'!$A$2:$E$17371</definedName>
    <definedName function="false" hidden="false" name="реестрЦТ" vbProcedure="false">'План Факт 2025'!$J$5:$J$55</definedName>
    <definedName function="false" hidden="false" name="Ремонт_ИТ_инфраструктуры" vbProcedure="false">Справочники!$O$9</definedName>
    <definedName function="false" hidden="false" name="статьи" vbProcedure="false">Справочники!$AA$2:$AA$19</definedName>
    <definedName function="false" hidden="false" name="Услуги_внешней_техподдержки" vbProcedure="false">Справочники!$O$9</definedName>
    <definedName function="false" hidden="false" name="Услуги_связи" vbProcedure="false">Справочники!$O$9</definedName>
    <definedName function="false" hidden="false" name="ФОТ" vbProcedure="false">Справочники!$V$2</definedName>
    <definedName function="false" hidden="false" localSheetId="3" name="реестрЦТ" vbProcedure="false">'План 2026-2028'!$J$5:$J$49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<sst xmlns="http://schemas.openxmlformats.org/spreadsheetml/2006/main" count="61332" uniqueCount="27490">
  <si>
    <t xml:space="preserve">Памятка по заполнению формы Бюджета ДДС на ИТ и программу цифровой трансформации</t>
  </si>
  <si>
    <t xml:space="preserve">1.</t>
  </si>
  <si>
    <t xml:space="preserve">Форма предполагает заполнение вкладок: Сведения об Организации, Программа ЦТ и План</t>
  </si>
  <si>
    <t xml:space="preserve">2.</t>
  </si>
  <si>
    <t xml:space="preserve">Для корректного заполнения формы План необходимо внести сведения по Наименованию Организации и Перечню филиалов на вкладке Сведения об Организации, а также перечень мероприятий программы Цифровой трансформации на вкладке Программа ЦТ</t>
  </si>
  <si>
    <t xml:space="preserve">3.</t>
  </si>
  <si>
    <t xml:space="preserve">Заполнение Программы ЦТ является обязательным, если Организации разрабатывала Стратегию Цифровой трансформации. Информация об утверждении Программы ЦТ отражается на вкладке Сведения об Организации</t>
  </si>
  <si>
    <t xml:space="preserve">4.</t>
  </si>
  <si>
    <t xml:space="preserve">План расходов включает в себя сведения по всем источникам финансирования, применяемые Организацией, в случае потребности в ИТ товарах/услугах, как для собственных нужд, так и при реализации внешних заказов</t>
  </si>
  <si>
    <t xml:space="preserve">5.</t>
  </si>
  <si>
    <t xml:space="preserve">Сводные сведения по расходам на ИТ в разрезе различных источников финансирования на основе сведений Плана представлены на вкладке Свод ДДС</t>
  </si>
  <si>
    <t xml:space="preserve">6.</t>
  </si>
  <si>
    <t xml:space="preserve">Дополнительно на вкладке Свод БДДС собирается аналитика по закупкам у Отраслевого оператора по ИТ направлению, а также аналитика о закупке Программного обеспечения, которое включено в реестр</t>
  </si>
  <si>
    <t xml:space="preserve">7.</t>
  </si>
  <si>
    <t xml:space="preserve">Для внесения сведений в План о ПО из реестра необходимо внести сведения по номеру записи в поле: Номер в реестре отеч ПО (9), сведения по классу и наименованию ПО будут автоматически заполнены, столбцы: Класс предмета закупки (10) и Предмет закупки(11)</t>
  </si>
  <si>
    <t xml:space="preserve">8.</t>
  </si>
  <si>
    <t xml:space="preserve">Если сведения из реестра по какой-то причине не получены, например, неполон перечен ПО на вкладке Реестр отеч ПО или вкладка отсутствует, то внесение сведений проводится в Ручном режиме</t>
  </si>
  <si>
    <t xml:space="preserve">9.</t>
  </si>
  <si>
    <t xml:space="preserve">Для определения номера в Реестре отечественного ПО можно использовать вкладки: Реестр отеч ПО или Выдержка из реестра, или использовать поиск на сайте: https://reestr.digital.gov.ru/</t>
  </si>
  <si>
    <t xml:space="preserve">10.</t>
  </si>
  <si>
    <t xml:space="preserve">Для планируемого к приобретению ПО вне реестра сведения в План вносятся в ручном режиме, обязательны к заполнению поля: Класс предмета (10) и Предмет закупки(11) или Подробное описание предмета закупки(12)</t>
  </si>
  <si>
    <t xml:space="preserve">11.</t>
  </si>
  <si>
    <t xml:space="preserve">При заполнении Плана необходимо отразить расходы, связанные с реализацией мероприятий Программы ЦТ. Сведения по реализации всех мероприятий программы должны найти отражение в Плане</t>
  </si>
  <si>
    <t xml:space="preserve">12.</t>
  </si>
  <si>
    <t xml:space="preserve">Если при реализации мероприятия требуется закупка ПО, Оборудования или услуг, то в Плане отражаются расходы отдельными строками с указанием ссылки на номер и наименование мероприятия из Программы ЦТ</t>
  </si>
  <si>
    <t xml:space="preserve">13.</t>
  </si>
  <si>
    <t xml:space="preserve">Если реализация мероприятия Программы ЦТ не предполагает расходы, связанные с закупкой, и рассматривается реализация собственными силами, то в План вносится строка с Источником финансированием ФОТ, указывается ссылка на мероприятия ЦТ в столбце Пункт мероприятия Программы ЦТ (Стратегии ЦТ)(8). Сведения о расходах ФОТ для реализации мероприятия являются не обязательными к заполнению</t>
  </si>
  <si>
    <t xml:space="preserve">14.</t>
  </si>
  <si>
    <t xml:space="preserve">Для реализации закупки в рамках источника финансирования: Операционный бюджет, Инвестиционный проект, ГОЗ, НИОКР или Прочее является обязательным определение стоимостной оценки расходов в рамках соответсвующего периода проведения расчетов</t>
  </si>
  <si>
    <t xml:space="preserve">15.</t>
  </si>
  <si>
    <t xml:space="preserve">По планируемым к реализации закупкам Основного периода планирования (т.е. следующего года по отношению к году подготовки Плановой заявки на расходы) требуется внесение информации о периоде проведения поставки товара или оказания услуги</t>
  </si>
  <si>
    <t xml:space="preserve">16.</t>
  </si>
  <si>
    <t xml:space="preserve">При планировании расходов на товары/услуги, предусматривающих регулярные расходы, например, квартал или месяц период проведения поставки следует указать соответствующий</t>
  </si>
  <si>
    <t xml:space="preserve">17.</t>
  </si>
  <si>
    <t xml:space="preserve">Сведения по расходам с привлечением средств в рамках Инвестиционных проектов вносятся на вкладке План с выбором соответствующего источника финансирования.
При внесении сведений по Инвестиционному проекту является обязательным заполнение оценки по расходам в рамках соответствующего периода, а также сведения о номере и общем объеме финансирования проекта</t>
  </si>
  <si>
    <t xml:space="preserve">18.</t>
  </si>
  <si>
    <t xml:space="preserve">Сводные сведения по расходам в рамках Инвестиционных проектов представлена на вкладке Свод ДДС</t>
  </si>
  <si>
    <t xml:space="preserve">19.</t>
  </si>
  <si>
    <t xml:space="preserve">При работе пользователя с файлом применяется цветовая индикация проверок, которая позволяет определить состав обязательных к заполнению полей по различным типам закупок/расходов. Легенда цветовой индикации представлена справа от заполняемой пользователем формы. Наличие цветовых маркеров не влияет на способность сохранения вносимых сведений в форму, но может стать основанием возврата пользователю форм для доработки</t>
  </si>
  <si>
    <t xml:space="preserve">Контактная информация</t>
  </si>
  <si>
    <t xml:space="preserve">Полное наименование организации</t>
  </si>
  <si>
    <t xml:space="preserve">Федеральное государственное унитарное предприятие "Научно-технический центр "Заря"</t>
  </si>
  <si>
    <t xml:space="preserve">Сокращенное наименование организации</t>
  </si>
  <si>
    <t xml:space="preserve">ФГУП "НТЦ "Заря"</t>
  </si>
  <si>
    <t xml:space="preserve">Ответственное лицо организации в части информационных технологий (заместитель ГД по ИТ, руководитель подразделения и пр.)</t>
  </si>
  <si>
    <t xml:space="preserve">Афонин Владимир Николаевич, Заместитель директора по информационной безопасности</t>
  </si>
  <si>
    <t xml:space="preserve">Электронная почта</t>
  </si>
  <si>
    <t xml:space="preserve">afonin.vn@ ntc-zarya.ru</t>
  </si>
  <si>
    <t xml:space="preserve">Юридический адрес</t>
  </si>
  <si>
    <t xml:space="preserve">123056, г. Москва, ул. 2-я Брестская, дом 9 стр. 1</t>
  </si>
  <si>
    <t xml:space="preserve">Фактический адрес</t>
  </si>
  <si>
    <t xml:space="preserve">Контактный телефон</t>
  </si>
  <si>
    <t xml:space="preserve"> +7 (499) 766-22-05, доб 43-04</t>
  </si>
  <si>
    <t xml:space="preserve">ИНН организации</t>
  </si>
  <si>
    <t xml:space="preserve">Основной вид деятельности (ОКВЭД2)</t>
  </si>
  <si>
    <t xml:space="preserve">74.90.9</t>
  </si>
  <si>
    <t xml:space="preserve">Контактные данные ответственного за подготовку отчета работника ИТ-подразделения</t>
  </si>
  <si>
    <t xml:space="preserve">ФИО (полностью)</t>
  </si>
  <si>
    <t xml:space="preserve">Матвеев Степан Евгеньевич</t>
  </si>
  <si>
    <t xml:space="preserve">Наименование подразделения</t>
  </si>
  <si>
    <t xml:space="preserve">Отдел технической поддержки</t>
  </si>
  <si>
    <t xml:space="preserve">Должность</t>
  </si>
  <si>
    <t xml:space="preserve">Главный эксперт</t>
  </si>
  <si>
    <t xml:space="preserve"> (499) 766-22-05 доб. 33-39</t>
  </si>
  <si>
    <t xml:space="preserve">matveev.se@ntc-zarya.ru</t>
  </si>
  <si>
    <t xml:space="preserve">Дополнительная информация</t>
  </si>
  <si>
    <t xml:space="preserve">Ответственное лицо организации в части цифровизации (заместитель ГД, руководитель по цифровой трансформации и пр.)</t>
  </si>
  <si>
    <t xml:space="preserve">Афонин Владимир Николаевич, заместитель директора по информационной безопасности</t>
  </si>
  <si>
    <t xml:space="preserve">Стратегия Цифровой трансформации Организации</t>
  </si>
  <si>
    <t xml:space="preserve">Утверждена</t>
  </si>
  <si>
    <t xml:space="preserve">Программа цифровой трансформации</t>
  </si>
  <si>
    <t xml:space="preserve">Да</t>
  </si>
  <si>
    <t xml:space="preserve">Дорожная карта по переходу на безбумажный конструкторский и технологический документооборот</t>
  </si>
  <si>
    <t xml:space="preserve">Не утверждена</t>
  </si>
  <si>
    <t xml:space="preserve">Подключение к ЕСПД</t>
  </si>
  <si>
    <t xml:space="preserve">Количество АРМ</t>
  </si>
  <si>
    <t xml:space="preserve">в т.ч.</t>
  </si>
  <si>
    <t xml:space="preserve">     АРМ со сроком полезного использования до 1 года</t>
  </si>
  <si>
    <t xml:space="preserve">     АРМ со сроком полезного использования от 1 года до 3 лет</t>
  </si>
  <si>
    <t xml:space="preserve">     АРМ со сроком полезного использования от 3 до 5 лет</t>
  </si>
  <si>
    <t xml:space="preserve">     АРМ со сроком полезного использования от 5 до 10 лет</t>
  </si>
  <si>
    <t xml:space="preserve">     АРМ со сроком полезного использования более 10 лет</t>
  </si>
  <si>
    <t xml:space="preserve">Количество АРМ с  подключением к ЕСПД</t>
  </si>
  <si>
    <t xml:space="preserve">Численность организации (вкл. филиалы)*</t>
  </si>
  <si>
    <t xml:space="preserve">1.1.1. Основные рабочие</t>
  </si>
  <si>
    <t xml:space="preserve">1.1.2.1 ИТР - Конструкторы</t>
  </si>
  <si>
    <t xml:space="preserve">1.1.2.2. ИТР -Технологи</t>
  </si>
  <si>
    <t xml:space="preserve">1.1.2.3. ИТР - Инженеры-испытатели</t>
  </si>
  <si>
    <t xml:space="preserve">1.1.2.4. ИТР - Прочие специалисты</t>
  </si>
  <si>
    <t xml:space="preserve">1.1.2.5. ИТР - Руководители</t>
  </si>
  <si>
    <t xml:space="preserve">1.2.1. Вспомогательные рабочие</t>
  </si>
  <si>
    <t xml:space="preserve">1.3.1.1. Руководители - Высший менеджмент</t>
  </si>
  <si>
    <t xml:space="preserve">1.3.1.2.Руководители - Средний менеджмент</t>
  </si>
  <si>
    <t xml:space="preserve">1.3.1.3. Руководители - Менеджмент</t>
  </si>
  <si>
    <t xml:space="preserve">1.3.2.1. Специалисты - Конструкторы</t>
  </si>
  <si>
    <t xml:space="preserve">1.3.2.2. Специалисты - Технологи</t>
  </si>
  <si>
    <t xml:space="preserve">1.3.2.3. Специалисты - Прочие специалисты</t>
  </si>
  <si>
    <t xml:space="preserve">1.3.3. Служащие</t>
  </si>
  <si>
    <t xml:space="preserve">2. Персонал непромышленной сферы</t>
  </si>
  <si>
    <t xml:space="preserve">Численность персонала подразделений, обеспечивающих развитие и эксплуатацию информационных систем, инфраструктуры (включая телефонию и кабельные сети), в том числе обеспечивающие внедрение и поддержание систем для собственных нужд (вкл. филиалы)</t>
  </si>
  <si>
    <t xml:space="preserve"> эксплуатация серверной инфраструктуры</t>
  </si>
  <si>
    <t xml:space="preserve"> эксплуатация сетевой инфраструктуры</t>
  </si>
  <si>
    <t xml:space="preserve"> экплуатация телефонии и кабельных сетей</t>
  </si>
  <si>
    <t xml:space="preserve"> поддержка АРМ (в т.ч. сервисов коммуникации, первая линия поддержки)</t>
  </si>
  <si>
    <t xml:space="preserve"> сопрововождение информационных систем</t>
  </si>
  <si>
    <t xml:space="preserve"> команды разработки</t>
  </si>
  <si>
    <t xml:space="preserve"> создание продуктов, внедрение систем (проектный офис)</t>
  </si>
  <si>
    <t xml:space="preserve"> аналитики (процессный офис)</t>
  </si>
  <si>
    <t xml:space="preserve"> управление данными</t>
  </si>
  <si>
    <t xml:space="preserve"> прочие </t>
  </si>
  <si>
    <t xml:space="preserve">Среднемесячный совокупный ФОТ сотрудников по ИТ функции</t>
  </si>
  <si>
    <t xml:space="preserve">414,65 тыс.руб.</t>
  </si>
  <si>
    <t xml:space="preserve">Доля расходов на содержание ИТ функции в составе Накладных расходов</t>
  </si>
  <si>
    <t xml:space="preserve">3,05%</t>
  </si>
  <si>
    <t xml:space="preserve">Список филиалов</t>
  </si>
  <si>
    <t xml:space="preserve">№ п/п</t>
  </si>
  <si>
    <t xml:space="preserve">Полное наименование филиала (без сокращений)</t>
  </si>
  <si>
    <t xml:space="preserve">ИНН</t>
  </si>
  <si>
    <t xml:space="preserve">Наименование организации </t>
  </si>
  <si>
    <t xml:space="preserve">Наименование филиала</t>
  </si>
  <si>
    <t xml:space="preserve">Источник финансирования</t>
  </si>
  <si>
    <t xml:space="preserve">Статья затрат </t>
  </si>
  <si>
    <t xml:space="preserve">Код статьи БДДС</t>
  </si>
  <si>
    <t xml:space="preserve">Статья БДДС 3 уровень</t>
  </si>
  <si>
    <t xml:space="preserve">ID инвестиционного проекта</t>
  </si>
  <si>
    <t xml:space="preserve">Отметка о типе проекта</t>
  </si>
  <si>
    <t xml:space="preserve">Объем финансирования инвестиционного проекта, всего, тыс. руб.</t>
  </si>
  <si>
    <t xml:space="preserve">Пункт мероприятия Программы ЦТ (Стратегии ЦТ)</t>
  </si>
  <si>
    <t xml:space="preserve">Номер в реестре отеч ПО</t>
  </si>
  <si>
    <t xml:space="preserve">Класс предмета закупки</t>
  </si>
  <si>
    <t xml:space="preserve">Предмет закупки</t>
  </si>
  <si>
    <t xml:space="preserve">Подробное описание объекта закупки (товара, работы или услуги)</t>
  </si>
  <si>
    <t xml:space="preserve">Отметка о закупке у Отраслевого оператора           (Да/Нет)
</t>
  </si>
  <si>
    <t xml:space="preserve">Сумма с НДС, тыс. руб</t>
  </si>
  <si>
    <t xml:space="preserve">Контрагент</t>
  </si>
  <si>
    <t xml:space="preserve">План
2025</t>
  </si>
  <si>
    <t xml:space="preserve">План
(след. Год)</t>
  </si>
  <si>
    <t xml:space="preserve">1-й квартал 2025</t>
  </si>
  <si>
    <t xml:space="preserve">2-й квартал 2025</t>
  </si>
  <si>
    <t xml:space="preserve">Ожидаемое исполнение 2025</t>
  </si>
  <si>
    <t xml:space="preserve">3-й квартал 2025</t>
  </si>
  <si>
    <t xml:space="preserve">4-й квартал 2025</t>
  </si>
  <si>
    <t xml:space="preserve">Месяц поставки</t>
  </si>
  <si>
    <t xml:space="preserve">Год поставки</t>
  </si>
  <si>
    <t xml:space="preserve">План 
(след. Год+1)</t>
  </si>
  <si>
    <t xml:space="preserve">План 
(след. Год+2)</t>
  </si>
  <si>
    <t xml:space="preserve">6 мес 2025 г.</t>
  </si>
  <si>
    <t xml:space="preserve">Отклонение (руб.)</t>
  </si>
  <si>
    <t xml:space="preserve">Не планировали</t>
  </si>
  <si>
    <t xml:space="preserve">Отклонение (%)_</t>
  </si>
  <si>
    <t xml:space="preserve">Отклонение (%)</t>
  </si>
  <si>
    <t xml:space="preserve">Комметарии по отклонению от плана</t>
  </si>
  <si>
    <t xml:space="preserve">План</t>
  </si>
  <si>
    <t xml:space="preserve">Факт</t>
  </si>
  <si>
    <t xml:space="preserve">ФГУП "НТЦ"Заря"</t>
  </si>
  <si>
    <t xml:space="preserve">Инвестиционный_проект</t>
  </si>
  <si>
    <t xml:space="preserve">ИТ_оборудование_и_комплектующие_ИП</t>
  </si>
  <si>
    <t xml:space="preserve">42210100. Приобретение, создание, строительство ОС (ИД)</t>
  </si>
  <si>
    <t xml:space="preserve">42210103. Приобретение оборудования для ИТ-инфраструктуры</t>
  </si>
  <si>
    <t xml:space="preserve">075-00011-НП</t>
  </si>
  <si>
    <t xml:space="preserve">2. Серверное оборудование, СХД</t>
  </si>
  <si>
    <t xml:space="preserve">Закупка системмы хранения данных (отечественного производства)</t>
  </si>
  <si>
    <t xml:space="preserve">Совершенствование ИТ-инфраструктуры предприятия с учетом импорьозамещения</t>
  </si>
  <si>
    <t xml:space="preserve">сентябрь</t>
  </si>
  <si>
    <t xml:space="preserve">Серверное оборудование (отечественного производства - DEPO)</t>
  </si>
  <si>
    <t xml:space="preserve">Совершенствование ИТ-инфраструктуры предприятия с учетом импортозамещения</t>
  </si>
  <si>
    <t xml:space="preserve">ООО "РК-ЦИФРА"</t>
  </si>
  <si>
    <t xml:space="preserve">июнь</t>
  </si>
  <si>
    <t xml:space="preserve">Потребность реализована</t>
  </si>
  <si>
    <t xml:space="preserve">1. Персональные компьютеры, ноутбуки, мониторы, терминалы</t>
  </si>
  <si>
    <t xml:space="preserve">АРМ, Ноутбук,ПЭВМ "ЛИС-40"</t>
  </si>
  <si>
    <t xml:space="preserve">Закупка ноутбука</t>
  </si>
  <si>
    <t xml:space="preserve">Операционный_бюджет</t>
  </si>
  <si>
    <t xml:space="preserve">ИТ_оборудование_и_комплектующие</t>
  </si>
  <si>
    <t xml:space="preserve">7. Прочее оборудование</t>
  </si>
  <si>
    <t xml:space="preserve">Комплектующие для АРМ</t>
  </si>
  <si>
    <t xml:space="preserve">Закупка комплектующих для АРМ</t>
  </si>
  <si>
    <t xml:space="preserve">Запчасти_и_расходные_материалы_к_ИТ_оборудованию</t>
  </si>
  <si>
    <t xml:space="preserve">6. Печатное оборудование и сканеры</t>
  </si>
  <si>
    <t xml:space="preserve">Картриджи для принтеров</t>
  </si>
  <si>
    <t xml:space="preserve">Закупка картриджей для принтеров</t>
  </si>
  <si>
    <t xml:space="preserve">Системные блоки</t>
  </si>
  <si>
    <t xml:space="preserve">Закупка системных блоков</t>
  </si>
  <si>
    <t xml:space="preserve">Программное_обеспечение_лицензии</t>
  </si>
  <si>
    <t xml:space="preserve">2.2 - Программы обслуживания</t>
  </si>
  <si>
    <t xml:space="preserve">БД "Госзаказ" Лицензия</t>
  </si>
  <si>
    <t xml:space="preserve">Закупка лицензии БД "Госзаказ"</t>
  </si>
  <si>
    <t xml:space="preserve">Нет</t>
  </si>
  <si>
    <t xml:space="preserve">март</t>
  </si>
  <si>
    <t xml:space="preserve">Лицензия Консультант Плюс</t>
  </si>
  <si>
    <t xml:space="preserve">Закупка лицензий Когсультант плюс</t>
  </si>
  <si>
    <t xml:space="preserve">ООО "ЭЛКОД"</t>
  </si>
  <si>
    <t xml:space="preserve">ноябрь</t>
  </si>
  <si>
    <t xml:space="preserve">Удорожание лицензий </t>
  </si>
  <si>
    <t xml:space="preserve">Автоматизированная система АС ФинПлан</t>
  </si>
  <si>
    <t xml:space="preserve">Закупка автоматезированной системы АС ФинПлан</t>
  </si>
  <si>
    <t xml:space="preserve">1.4 - Программное обеспечение интернета вещей, робототехники и сенсорики</t>
  </si>
  <si>
    <t xml:space="preserve">Сопровождение сайта</t>
  </si>
  <si>
    <t xml:space="preserve">Оптические диски</t>
  </si>
  <si>
    <t xml:space="preserve">Закупка оптических дисков</t>
  </si>
  <si>
    <t xml:space="preserve">ИП Столбов Геннадий Сергеевич</t>
  </si>
  <si>
    <t xml:space="preserve">Укажите причину отклонения</t>
  </si>
  <si>
    <t xml:space="preserve">Услуги_связи</t>
  </si>
  <si>
    <t xml:space="preserve">Интернет, выделенный канал связи</t>
  </si>
  <si>
    <t xml:space="preserve">ООО "Наука-Связь"</t>
  </si>
  <si>
    <t xml:space="preserve">Скидка провайдера</t>
  </si>
  <si>
    <t xml:space="preserve">Электронный журнал "Финансовый директор"</t>
  </si>
  <si>
    <t xml:space="preserve">Закупка электронного журнала "Финансовый директор"</t>
  </si>
  <si>
    <t xml:space="preserve">Мониторы для АРМ</t>
  </si>
  <si>
    <t xml:space="preserve">Закупка мониторов для АРМ</t>
  </si>
  <si>
    <t xml:space="preserve">Услуги_внешней_техподдержки</t>
  </si>
  <si>
    <t xml:space="preserve">Техническая поддержка UserGate</t>
  </si>
  <si>
    <t xml:space="preserve">Сопровождение 1С</t>
  </si>
  <si>
    <t xml:space="preserve">АО "Организация "Агат"</t>
  </si>
  <si>
    <t xml:space="preserve">Отказ от модуля 1С:РМ</t>
  </si>
  <si>
    <t xml:space="preserve">Сопровождение планово целевого планирования</t>
  </si>
  <si>
    <t xml:space="preserve">Внедрение системы видеоинформирования</t>
  </si>
  <si>
    <t xml:space="preserve">Закупка телевизоров</t>
  </si>
  <si>
    <t xml:space="preserve">ООО "МВМ"</t>
  </si>
  <si>
    <t xml:space="preserve">Открытая система обработки заявок</t>
  </si>
  <si>
    <t xml:space="preserve">Закупка открытой системы обработки заявок</t>
  </si>
  <si>
    <t xml:space="preserve">Отечественная корпоротивная почта</t>
  </si>
  <si>
    <t xml:space="preserve">Закупка отечественной корпоротивной почты</t>
  </si>
  <si>
    <t xml:space="preserve">Отечественное офисное приложение</t>
  </si>
  <si>
    <t xml:space="preserve">Закупка отечественного офисного приложения</t>
  </si>
  <si>
    <t xml:space="preserve">Техническая поддержка для многофункциональных устройств</t>
  </si>
  <si>
    <t xml:space="preserve">Техническая поддержка АТС</t>
  </si>
  <si>
    <t xml:space="preserve">Доработка телефонной станции</t>
  </si>
  <si>
    <t xml:space="preserve">Лицензия V-Gate</t>
  </si>
  <si>
    <t xml:space="preserve">Внедрение лицензий V-Gate</t>
  </si>
  <si>
    <t xml:space="preserve">Техническая поддержка АКПШ Континент</t>
  </si>
  <si>
    <t xml:space="preserve">Источник бесперебойного электропитания для серверов</t>
  </si>
  <si>
    <t xml:space="preserve">Закупка источников бесперебойного электропитания для серверов</t>
  </si>
  <si>
    <t xml:space="preserve">3.15 - Средства обнаружения угроз и расследования сетевых инцидентов</t>
  </si>
  <si>
    <t xml:space="preserve">Закупка подсистемы мониторинга событий информационной безопасности </t>
  </si>
  <si>
    <t xml:space="preserve">Поставка неисключительных лицензий на использование подсистема мониторинга событий информационной безопасности MaxPatrol SIEM</t>
  </si>
  <si>
    <t xml:space="preserve">Каждый квартал</t>
  </si>
  <si>
    <t xml:space="preserve">1.2 - Встроенные системные программы - операционные системы</t>
  </si>
  <si>
    <t xml:space="preserve">Операционная система Astra Linux для серверов</t>
  </si>
  <si>
    <t xml:space="preserve">Оказание услуг по предоставлению неисключительных прав (лицензий) на использование отечественной операционной системы Astra Linux 1.7 (серверная)</t>
  </si>
  <si>
    <t xml:space="preserve">3.17 - Средства автоматизации процессов информационной безопасности</t>
  </si>
  <si>
    <t xml:space="preserve">Поставка неисключительных лицензий на использование подсистемы анализа защищенности MaxPatrol VM</t>
  </si>
  <si>
    <t xml:space="preserve">2.4 - Средства виртуализации</t>
  </si>
  <si>
    <t xml:space="preserve">Закупка сертифицированной ФСТЭК России системы виртуализации</t>
  </si>
  <si>
    <t xml:space="preserve">Поставка неисключительных лицензий на использование системы виртуализации ZVirt</t>
  </si>
  <si>
    <t xml:space="preserve">Операционная система Astra Linux для рабочих станций</t>
  </si>
  <si>
    <t xml:space="preserve">Оказание услуг по предоставлению неисключительных прав (лицензий) на использование отечественной операционной системы Astra Linux 1.7 (для рабочих станций)</t>
  </si>
  <si>
    <t xml:space="preserve">3.13 - Средства резервного копирования</t>
  </si>
  <si>
    <t xml:space="preserve">Средство резервного копирования Кибер Бэкап</t>
  </si>
  <si>
    <t xml:space="preserve">Поставка неисключительных прав на использования средства резервного копирования Кибер Бэкап</t>
  </si>
  <si>
    <t xml:space="preserve">3.6 - Средства антивирусной защиты</t>
  </si>
  <si>
    <t xml:space="preserve">Kaspersky Security для почтовых сереров</t>
  </si>
  <si>
    <t xml:space="preserve">Поставка неисключительных прав на использования средства Kaspersky Security</t>
  </si>
  <si>
    <t xml:space="preserve">Скидка поставщика</t>
  </si>
  <si>
    <t xml:space="preserve">Аренда_оборудования_и_вычислительных_мощностей</t>
  </si>
  <si>
    <t xml:space="preserve">Аренда стойко-места под серверное оборудование в ЦОД</t>
  </si>
  <si>
    <t xml:space="preserve">Аренда стойко-места под серверное оборудование в ЦОД для развертывания подсистемы мониторинга событий информационной безопасности</t>
  </si>
  <si>
    <t xml:space="preserve">май</t>
  </si>
  <si>
    <t xml:space="preserve">Ремонт_ИТ_инфраструктуры</t>
  </si>
  <si>
    <t xml:space="preserve"> Услуга по ремонту</t>
  </si>
  <si>
    <t xml:space="preserve">Ремонт сетевого оборудования</t>
  </si>
  <si>
    <t xml:space="preserve">Услуга по ремонту</t>
  </si>
  <si>
    <t xml:space="preserve">Ремонт каналообразующего оборудования</t>
  </si>
  <si>
    <t xml:space="preserve">Сетевое оборудование</t>
  </si>
  <si>
    <t xml:space="preserve">Закупка межсетевого экрана  UserGate</t>
  </si>
  <si>
    <t xml:space="preserve">Закупка межсетевого экрана для обеспечения защиты периметра предприятия функционирующего UserGate</t>
  </si>
  <si>
    <t xml:space="preserve">Закупка средств криптографической защиты</t>
  </si>
  <si>
    <t xml:space="preserve">Средства криптографической защиты</t>
  </si>
  <si>
    <t xml:space="preserve">Закупка внешних съёмных носителей</t>
  </si>
  <si>
    <t xml:space="preserve">Съёмные носители(флешки)</t>
  </si>
  <si>
    <t xml:space="preserve">Прочие</t>
  </si>
  <si>
    <t xml:space="preserve">Закупка защищенных носителей для электронной подписи</t>
  </si>
  <si>
    <t xml:space="preserve">Защищенные носители  для электронной подписи </t>
  </si>
  <si>
    <t xml:space="preserve">Сопровождение_информационных_систем</t>
  </si>
  <si>
    <t xml:space="preserve">Продление лицензий систем Битрикс и Аспро</t>
  </si>
  <si>
    <t xml:space="preserve">Система комплексного анализа защищености</t>
  </si>
  <si>
    <t xml:space="preserve">Сканер-ВC</t>
  </si>
  <si>
    <t xml:space="preserve">Закупка системных блоков для нужд ФГУП "НТЦ "Заря"</t>
  </si>
  <si>
    <t xml:space="preserve">Закупка мониторов для нужд ФГУП "НТЦ "Заря"</t>
  </si>
  <si>
    <t xml:space="preserve">Закупка мониторов</t>
  </si>
  <si>
    <t xml:space="preserve">Закупка МФУ (отечественного производства)</t>
  </si>
  <si>
    <t xml:space="preserve">Закупка многофункциональных устройств</t>
  </si>
  <si>
    <t xml:space="preserve">Закупка HDD для сервера</t>
  </si>
  <si>
    <t xml:space="preserve">Закупка запасных HDD для сервера</t>
  </si>
  <si>
    <t xml:space="preserve">Закупка АРМ, серверов, принтеров, Межсетевой экран USERGate D500</t>
  </si>
  <si>
    <t xml:space="preserve">п.1.5 Приложения А Стратегии ЦТ ФГУП "НТЦ "Заря" на период до 2025 года и перспективу до 2030 года</t>
  </si>
  <si>
    <t xml:space="preserve">Прочие_ИП</t>
  </si>
  <si>
    <t xml:space="preserve">Закупка сетевого оборудования (отечественного производства)</t>
  </si>
  <si>
    <t xml:space="preserve">Закупка сетевого оборудования</t>
  </si>
  <si>
    <t xml:space="preserve">Создание сети передачи данных с использованием технологии квантового распределения криптографических ключей </t>
  </si>
  <si>
    <t xml:space="preserve">Модули IP-телелефонии</t>
  </si>
  <si>
    <t xml:space="preserve">Совершенствование корпоративной телефонной связи</t>
  </si>
  <si>
    <t xml:space="preserve">Беспроводное сетевое оборудование для офиса</t>
  </si>
  <si>
    <t xml:space="preserve">Внедрение Wi-Fi сети предприятия</t>
  </si>
  <si>
    <t xml:space="preserve">АРМ</t>
  </si>
  <si>
    <t xml:space="preserve">Закупка АРМ</t>
  </si>
  <si>
    <t xml:space="preserve">ИБП для сервера</t>
  </si>
  <si>
    <t xml:space="preserve">Закупка ИБП для сервера</t>
  </si>
  <si>
    <t xml:space="preserve">Серверное оборудование </t>
  </si>
  <si>
    <t xml:space="preserve">Закупка серверного оборудования</t>
  </si>
  <si>
    <t xml:space="preserve">План
2026</t>
  </si>
  <si>
    <t xml:space="preserve">1-й квартал 2026</t>
  </si>
  <si>
    <t xml:space="preserve">2-й квартал 2026</t>
  </si>
  <si>
    <t xml:space="preserve">3-й квартал 2026</t>
  </si>
  <si>
    <t xml:space="preserve">4-й квартал 2026</t>
  </si>
  <si>
    <t xml:space="preserve">План 
2027</t>
  </si>
  <si>
    <t xml:space="preserve">План 
2028</t>
  </si>
  <si>
    <t xml:space="preserve">План
2029</t>
  </si>
  <si>
    <t xml:space="preserve">Приобретение оборудования для ИТ-инфраструктуры</t>
  </si>
  <si>
    <t xml:space="preserve">075-00012-НП</t>
  </si>
  <si>
    <t xml:space="preserve">Закупка "Обруч 2 " спецпроверенный комплект</t>
  </si>
  <si>
    <t xml:space="preserve">Обеспечение защиты гостайны</t>
  </si>
  <si>
    <t xml:space="preserve">Закупка АРМ в защищенном исполнении (отечественного производства)</t>
  </si>
  <si>
    <t xml:space="preserve">Закупка АРМ в защищеном исполнении</t>
  </si>
  <si>
    <t xml:space="preserve">Закупка консоли для управления серверным оборудованием (отечественного производства)</t>
  </si>
  <si>
    <t xml:space="preserve">октябрь</t>
  </si>
  <si>
    <t xml:space="preserve">3. Сетевое и коммуникационное оборудование</t>
  </si>
  <si>
    <t xml:space="preserve">Закупка межсетевого экрана (отечественного производства)</t>
  </si>
  <si>
    <t xml:space="preserve">Межсетевой экран UserGate</t>
  </si>
  <si>
    <t xml:space="preserve">Закупка многофункциональных устройств (отечественного производства)</t>
  </si>
  <si>
    <t xml:space="preserve">Закупка МФУ для нужд ФГУП "НТЦ "Заря"</t>
  </si>
  <si>
    <t xml:space="preserve">Закупка серверного оборудования (отечественного производства)</t>
  </si>
  <si>
    <t xml:space="preserve">Закупка сервера для системы хранения данных, терминального доступа и подсистемы мониторинга событий информационной безопасности</t>
  </si>
  <si>
    <t xml:space="preserve">Обеспечение бесперебойной работы ФГУП "НТЦ "Заря"</t>
  </si>
  <si>
    <t xml:space="preserve">Приобретение_ПО</t>
  </si>
  <si>
    <t xml:space="preserve">42210203</t>
  </si>
  <si>
    <t xml:space="preserve">Приобретение ПО</t>
  </si>
  <si>
    <t xml:space="preserve">3.1 - Средства защиты от несанкционированного доступа к информации</t>
  </si>
  <si>
    <t xml:space="preserve">Закупка средств криптографической защиты информации (АПКШ Континент)</t>
  </si>
  <si>
    <t xml:space="preserve">Обеспечение безопасности ФГУП "НТЦ "Заря"</t>
  </si>
  <si>
    <t xml:space="preserve">Аренда ИТ-оборудования и вычислительных мощностей</t>
  </si>
  <si>
    <t xml:space="preserve">Аренда стойко-места на ММТС-10</t>
  </si>
  <si>
    <t xml:space="preserve">Аренда стойко-места на ММТС-10 для размещения каналообразуюшего оборудования, обеспечение функционирования оборудования, размещение стоек, предоставление производственных ресуросв</t>
  </si>
  <si>
    <t xml:space="preserve">Каждый месяц</t>
  </si>
  <si>
    <t xml:space="preserve">Оборудование, мебель (малоценное имущество)</t>
  </si>
  <si>
    <t xml:space="preserve">Закупка картриджей для замены в принтерах в том числе и в НКЦ</t>
  </si>
  <si>
    <t xml:space="preserve">апрель</t>
  </si>
  <si>
    <t xml:space="preserve">Закупка оптических дисков для обеспечения информационного обмена </t>
  </si>
  <si>
    <t xml:space="preserve">февраль</t>
  </si>
  <si>
    <t xml:space="preserve">Закупка съемых носителей информации</t>
  </si>
  <si>
    <t xml:space="preserve">Закупка съемных носителей информации (ЭП, идентификация пользователей и т.д.)</t>
  </si>
  <si>
    <t xml:space="preserve">4. Средства связи</t>
  </si>
  <si>
    <t xml:space="preserve">Закупка  стационарных телефонных аппаратов</t>
  </si>
  <si>
    <t xml:space="preserve">Закупка АКБ для ИБП</t>
  </si>
  <si>
    <t xml:space="preserve">Закупка АКБ для замены выработавших установленный ресурс в ИБП</t>
  </si>
  <si>
    <t xml:space="preserve">Закупка комплектующицих для АРМ и серверов</t>
  </si>
  <si>
    <t xml:space="preserve">Закупка ноутбуков</t>
  </si>
  <si>
    <t xml:space="preserve">Закупка ноутбуков для нужд ФГУП "НТЦ "Заря"</t>
  </si>
  <si>
    <t xml:space="preserve">Закупка системных блоков для нужд "ФГУП НТЦ "Заря"</t>
  </si>
  <si>
    <t xml:space="preserve">Закупка модулей IP-телефонии для телефонной станции МиниКом DX-500</t>
  </si>
  <si>
    <t xml:space="preserve">41210201</t>
  </si>
  <si>
    <t xml:space="preserve">Закупка комплектующих  для оргтехники</t>
  </si>
  <si>
    <t xml:space="preserve">Приобретение прав пользования ПО (лицензии)</t>
  </si>
  <si>
    <t xml:space="preserve">9.11 - Средства управления содержимым (CMS), сайты и портальные решения</t>
  </si>
  <si>
    <t xml:space="preserve">Доработка и обновление сайта </t>
  </si>
  <si>
    <t xml:space="preserve">Закупка средства управления содержимым сайта, SSL-сертификата, доменного имени</t>
  </si>
  <si>
    <t xml:space="preserve">Закупка неисключительных прав на использование программного обеспечения анализа защищенности </t>
  </si>
  <si>
    <t xml:space="preserve">Закупка MaxPatrol VM </t>
  </si>
  <si>
    <t xml:space="preserve">Закупка специализированного программного обеспечения </t>
  </si>
  <si>
    <t xml:space="preserve">Специализированное программное обеспечение, содержащие сведения составляющие государственную тайну</t>
  </si>
  <si>
    <t xml:space="preserve">Закупка средств антивирусной защиты информации</t>
  </si>
  <si>
    <t xml:space="preserve">Поставка неисключительных прав на использование антивирусного средства Kaspersky</t>
  </si>
  <si>
    <t xml:space="preserve">3.11 - Средства защиты каналов передачи данных, в том числе криптографическими методами</t>
  </si>
  <si>
    <t xml:space="preserve">Закупка средств криптографической защиты информации</t>
  </si>
  <si>
    <t xml:space="preserve">приобретение неискулючительных прав на использование СКЗИ Континен-АП</t>
  </si>
  <si>
    <t xml:space="preserve">3.9 - Средства обнаружения и предотвращения утечек информации</t>
  </si>
  <si>
    <t xml:space="preserve">Закупка средств обнаружения и предотвращения утечек информации</t>
  </si>
  <si>
    <t xml:space="preserve">Программное обеспечение DLP StaffCop</t>
  </si>
  <si>
    <t xml:space="preserve">Оказание услуг по предоставлению неисключительных прав (лицензий) на использование отечественной операционной системы Astra Linux (для рабочих станций и серверов)</t>
  </si>
  <si>
    <t xml:space="preserve">Услуги связи (связь, интернет) </t>
  </si>
  <si>
    <t xml:space="preserve">Услуги связи</t>
  </si>
  <si>
    <t xml:space="preserve">Аренда Потока Е 1</t>
  </si>
  <si>
    <t xml:space="preserve">Обеспеспечение функционирования телефона СПТС</t>
  </si>
  <si>
    <t xml:space="preserve">Обслуживание в сетях "Атлас", "Исток"   </t>
  </si>
  <si>
    <t xml:space="preserve">Оказание услуг виртуальных частных сетей на основе сети передачи данных</t>
  </si>
  <si>
    <t xml:space="preserve">Оказание услуг виртуальных частных сетей на основе сети передачи данных (VPN L3, Минобороны России)</t>
  </si>
  <si>
    <t xml:space="preserve">Предоставление в пользование канала (MPLS L2VPN)</t>
  </si>
  <si>
    <t xml:space="preserve">Услуги связи ОАО "КОМКОР"</t>
  </si>
  <si>
    <t xml:space="preserve">Услуги связи ПАО "Ростелеком" </t>
  </si>
  <si>
    <t xml:space="preserve">Прочие ИТ-услуги</t>
  </si>
  <si>
    <t xml:space="preserve">Ремонт оборудования специальной связи</t>
  </si>
  <si>
    <t xml:space="preserve">Услуги по ремонту</t>
  </si>
  <si>
    <t xml:space="preserve">Ремонт оборудования оргтехники</t>
  </si>
  <si>
    <t xml:space="preserve">Консультационные, юридические, аудиторские, информационные услуги</t>
  </si>
  <si>
    <t xml:space="preserve">5.14 - Справочно-правовые системы</t>
  </si>
  <si>
    <t xml:space="preserve">Закупка лицензий Консультант Плюс</t>
  </si>
  <si>
    <t xml:space="preserve">Поставка неисключительных прав на использование справочно-правовой системы Консультант Плюс</t>
  </si>
  <si>
    <t xml:space="preserve">Продление технической поддерки средств защиты информации</t>
  </si>
  <si>
    <t xml:space="preserve">Продление тезнической поддкрски средств защиты информации (АПКШ Континент, МЭ UserGate, vGate и т.д.)</t>
  </si>
  <si>
    <t xml:space="preserve">Сопровождение информационных систем для системы управления проектами</t>
  </si>
  <si>
    <t xml:space="preserve">Сопровождение информационных систем на базе программных продуктов 1С</t>
  </si>
  <si>
    <t xml:space="preserve">Сопровождение информационных систем на базе программных продуктов "1С: Зарплата и Управление персоналом", "1С: Бухгалтерия предприятия", "1С: Документооборот"</t>
  </si>
  <si>
    <t xml:space="preserve">Сопровождение информационных систем на базе программных продуктов HRLink</t>
  </si>
  <si>
    <t xml:space="preserve">Закупка услуг по доступу к сети Интернет</t>
  </si>
  <si>
    <t xml:space="preserve">Закупка услуг по доступу к сети Интернет в инфтесах ФГУП "НТЦ "Заря"</t>
  </si>
  <si>
    <t xml:space="preserve">Код</t>
  </si>
  <si>
    <t xml:space="preserve">Направление программы /мероприятие</t>
  </si>
  <si>
    <t xml:space="preserve">Дата начала реализации</t>
  </si>
  <si>
    <t xml:space="preserve">Дата окончания реализации</t>
  </si>
  <si>
    <t xml:space="preserve">Отметка о проведении работ собственными силами</t>
  </si>
  <si>
    <t xml:space="preserve">месяц</t>
  </si>
  <si>
    <t xml:space="preserve">год</t>
  </si>
  <si>
    <t xml:space="preserve">1</t>
  </si>
  <si>
    <t xml:space="preserve">Цифровая система управления</t>
  </si>
  <si>
    <t xml:space="preserve">1.1</t>
  </si>
  <si>
    <t xml:space="preserve">1.2</t>
  </si>
  <si>
    <t xml:space="preserve">1.3</t>
  </si>
  <si>
    <t xml:space="preserve">1.4</t>
  </si>
  <si>
    <t xml:space="preserve">1.5</t>
  </si>
  <si>
    <t xml:space="preserve">2</t>
  </si>
  <si>
    <t xml:space="preserve">Цифровизации производства и жизненного цикла изделий</t>
  </si>
  <si>
    <t xml:space="preserve">2.1</t>
  </si>
  <si>
    <t xml:space="preserve">2.2</t>
  </si>
  <si>
    <t xml:space="preserve">2.3</t>
  </si>
  <si>
    <t xml:space="preserve">2.4</t>
  </si>
  <si>
    <t xml:space="preserve">2.5</t>
  </si>
  <si>
    <t xml:space="preserve">3</t>
  </si>
  <si>
    <t xml:space="preserve">Цифровая система управления данными</t>
  </si>
  <si>
    <t xml:space="preserve">3.1</t>
  </si>
  <si>
    <t xml:space="preserve">3.2</t>
  </si>
  <si>
    <t xml:space="preserve">3.3</t>
  </si>
  <si>
    <t xml:space="preserve">3.4</t>
  </si>
  <si>
    <t xml:space="preserve">3.5</t>
  </si>
  <si>
    <t xml:space="preserve">3.6</t>
  </si>
  <si>
    <t xml:space="preserve">3.7</t>
  </si>
  <si>
    <t xml:space="preserve">4</t>
  </si>
  <si>
    <t xml:space="preserve"> Цифровые компетенции персонала</t>
  </si>
  <si>
    <t xml:space="preserve">4.1</t>
  </si>
  <si>
    <t xml:space="preserve">4.2</t>
  </si>
  <si>
    <t xml:space="preserve">4.3</t>
  </si>
  <si>
    <t xml:space="preserve">4.4</t>
  </si>
  <si>
    <t xml:space="preserve">4.5</t>
  </si>
  <si>
    <t xml:space="preserve">5</t>
  </si>
  <si>
    <t xml:space="preserve"> Импортозамещение</t>
  </si>
  <si>
    <t xml:space="preserve">5.1</t>
  </si>
  <si>
    <t xml:space="preserve">5.2</t>
  </si>
  <si>
    <t xml:space="preserve">5.3</t>
  </si>
  <si>
    <t xml:space="preserve">5.4</t>
  </si>
  <si>
    <t xml:space="preserve">5.5</t>
  </si>
  <si>
    <t xml:space="preserve">5.6</t>
  </si>
  <si>
    <t xml:space="preserve">5.7</t>
  </si>
  <si>
    <t xml:space="preserve">6</t>
  </si>
  <si>
    <t xml:space="preserve">Обеспечение безопасности информации (данных) и ИТ-инфраструктуры</t>
  </si>
  <si>
    <t xml:space="preserve">6.1</t>
  </si>
  <si>
    <t xml:space="preserve">6.2</t>
  </si>
  <si>
    <t xml:space="preserve">6.3</t>
  </si>
  <si>
    <t xml:space="preserve">6.4</t>
  </si>
  <si>
    <t xml:space="preserve">6.5</t>
  </si>
  <si>
    <t xml:space="preserve">6.6</t>
  </si>
  <si>
    <t xml:space="preserve">6.7</t>
  </si>
  <si>
    <t xml:space="preserve">ИТОГО</t>
  </si>
  <si>
    <t xml:space="preserve">ИТОГО </t>
  </si>
  <si>
    <t xml:space="preserve">Бюджет ДДС в части ИТ и цифровизации</t>
  </si>
  <si>
    <t xml:space="preserve">План 2026</t>
  </si>
  <si>
    <t xml:space="preserve">План 2027</t>
  </si>
  <si>
    <t xml:space="preserve">План 2028</t>
  </si>
  <si>
    <t xml:space="preserve">План 2029</t>
  </si>
  <si>
    <t xml:space="preserve">Операционные затраты</t>
  </si>
  <si>
    <t xml:space="preserve">1.6</t>
  </si>
  <si>
    <t xml:space="preserve">1.7</t>
  </si>
  <si>
    <t xml:space="preserve">1.8</t>
  </si>
  <si>
    <t xml:space="preserve">Услуги_по_внедрению_информационных_систем_(непроектные)</t>
  </si>
  <si>
    <t xml:space="preserve">1.9</t>
  </si>
  <si>
    <t xml:space="preserve">1.10</t>
  </si>
  <si>
    <t xml:space="preserve">Инвестиционные проекты</t>
  </si>
  <si>
    <t xml:space="preserve">Услуги_сторонних_организаций</t>
  </si>
  <si>
    <t xml:space="preserve">в т.ч. закупки у Отраслевого оператора</t>
  </si>
  <si>
    <t xml:space="preserve">в т.ч. Инвестиционные проекты</t>
  </si>
  <si>
    <t xml:space="preserve">Закупки ИТ оборудования, ПО, услуг в рамках Гособоронзаказа (ГОЗ)</t>
  </si>
  <si>
    <t xml:space="preserve">Закупки ИТ оборудования, ПО, услуг в рамках НИОКР</t>
  </si>
  <si>
    <t xml:space="preserve">СПРАВОЧНО</t>
  </si>
  <si>
    <t xml:space="preserve">Затраты на лицензии ПО, внедрение и сопровождение ИС</t>
  </si>
  <si>
    <t xml:space="preserve">ПО включенное в реестр</t>
  </si>
  <si>
    <t xml:space="preserve">ПО вне реестра</t>
  </si>
  <si>
    <t xml:space="preserve">Заместитель директора по информационной безопасности</t>
  </si>
  <si>
    <t xml:space="preserve">В. Н. Афонин</t>
  </si>
  <si>
    <t xml:space="preserve">Главный эксперт группы экономики и планирования</t>
  </si>
  <si>
    <t xml:space="preserve">Е. А. Миронова</t>
  </si>
  <si>
    <t xml:space="preserve">Регистрационный номер</t>
  </si>
  <si>
    <t xml:space="preserve">Наименование ПО</t>
  </si>
  <si>
    <t xml:space="preserve">Альтернативные названия ПО</t>
  </si>
  <si>
    <t xml:space="preserve">Класс ПО</t>
  </si>
  <si>
    <t xml:space="preserve">Код продукции</t>
  </si>
  <si>
    <t xml:space="preserve">BPMSoft</t>
  </si>
  <si>
    <t xml:space="preserve">09.01 - Средства управления бизнес-процессами (BPM)</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</si>
  <si>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</si>
  <si>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Средство криптографической защиты информации  ВМШ-ТР-1U</t>
  </si>
  <si>
    <t xml:space="preserve">03.11 - Средства защиты каналов передачи данных, в том числе криптографическими методами;
01.03 - Встроенные прикладные программы</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</si>
  <si>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</si>
  <si>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BI.ZONE Bug Bounty</t>
  </si>
  <si>
    <t xml:space="preserve">Платформа BI.ZONE Bug Bounty;
Программа BI.ZONE Bug Bounty;
Багбаунти</t>
  </si>
  <si>
    <t xml:space="preserve">03.17 - Средства автоматизации процессов информационной безопасности</t>
  </si>
  <si>
    <t xml:space="preserve">Программное обеспечение «ФОТОКАССА»</t>
  </si>
  <si>
    <t xml:space="preserve">11.06 - Инструменты обработки, анализа и распознавания изображений;
05.15 - Информационные системы для решения специфических отраслевых задач;
09.02 - Средства управления производственными процессами (MES)</t>
  </si>
  <si>
    <t xml:space="preserve">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</si>
  <si>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Платформа Like</t>
  </si>
  <si>
    <t xml:space="preserve">09.11 - Средства управления содержимым (CMS), сайты и портальные решения</t>
  </si>
  <si>
    <t xml:space="preserve">СЭО «ДругЗаДругом»</t>
  </si>
  <si>
    <t xml:space="preserve">Система для управления потоками клиентов;
Система управления электронной очередью;
Система электронной очереди</t>
  </si>
  <si>
    <t xml:space="preserve">05.15 - Информационные системы для решения специфических отраслевых задач</t>
  </si>
  <si>
    <t xml:space="preserve">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</si>
  <si>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ПЛАТФОРМА РАБОЧИЕ РУКИ - ОБЛАЧНЫЙ B2B СЕРВИС ДЛЯ ПОИСКА, НАЙМА И УПРАВЛЕНИЯ ВРЕМЕННЫМИ ИЛИ ПРОЕКТНЫМИ ИСПОЛНИТЕЛЯМИ, А ТАКЖЕ ПРОИЗВОДСТВА МАССОВЫХ ВЫПЛАТ</t>
  </si>
  <si>
    <t xml:space="preserve">Платформа РАБОЧИЕ РУКИ;
Программа РАБОЧИЕ РУКИ;
Система РАБОЧИЕ РУКИ;
Маркетплейс РАБОЧИЕ РУКИ</t>
  </si>
  <si>
    <t xml:space="preserve">09.07 - Средства финансового менеджмента, управления активами и трудовыми ресурсами (ERP);
09.01 - Средства управления бизнес-процессами (BPM)</t>
  </si>
  <si>
    <t xml:space="preserve">Система записи разговоров «Record» на базе ATC ASTERISK</t>
  </si>
  <si>
    <t xml:space="preserve">Программа управления наружным освещением «СПЕКТР»</t>
  </si>
  <si>
    <t xml:space="preserve">АСУНО «СПЕКТР»</t>
  </si>
  <si>
    <t xml:space="preserve">02.08 - Средства мониторинга и управления;
09.14 - Средства централизованного управления конечными устройствами</t>
  </si>
  <si>
    <t xml:space="preserve">58.29.12 Обеспечение программное сетевое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</si>
  <si>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BD-soft Analytics</t>
  </si>
  <si>
    <t xml:space="preserve">02.08 - Средства мониторинга и управления</t>
  </si>
  <si>
    <t xml:space="preserve">Автоматизированная система организации процесса контроля качества  диалогов "АУДИТОРиЯ"</t>
  </si>
  <si>
    <t xml:space="preserve">05.08 - Средства управления контактными центрами</t>
  </si>
  <si>
    <t xml:space="preserve">ОСМ Аналитика</t>
  </si>
  <si>
    <t xml:space="preserve">OCM Analytics, ОСМ АНАЛИТИКА, OCM ANALYTICS</t>
  </si>
  <si>
    <t xml:space="preserve">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
11.05 - Средства поддержки принятия решений (DSS)</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</si>
  <si>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</si>
  <si>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РЕПАБ</t>
  </si>
  <si>
    <t xml:space="preserve">05.10 - Базы знаний</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</si>
  <si>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</si>
  <si>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ПН-Контроль</t>
  </si>
  <si>
    <t xml:space="preserve">нет</t>
  </si>
  <si>
    <t xml:space="preserve">01.03 - Встроенные прикладные программы;
05.15 - Информационные системы для решения специфических отраслевых задач</t>
  </si>
  <si>
    <t xml:space="preserve">Конструктор бизнес-приложений SciOffice</t>
  </si>
  <si>
    <t xml:space="preserve">04.08 - Интегрированные платформы для создания приложений;
09.01 - Средства управления бизнес-процессами (BPM)</t>
  </si>
  <si>
    <t xml:space="preserve">58.29.14 Средства разработки инструментальные и программное обеспечение языков программирования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</si>
  <si>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Hello, Doc!</t>
  </si>
  <si>
    <t xml:space="preserve">Hello, Doc! для работы;
Hello, Doc! для пациента;
Hello, Doc! WORK</t>
  </si>
  <si>
    <t xml:space="preserve">05.15 - Информационные системы для решения специфических отраслевых задач;
09.01 - Средства управления бизнес-процессами (BPM)</t>
  </si>
  <si>
    <t xml:space="preserve">Автоматизированная информационная система «Единый реестр неработающих пенсионеров» (АИС «ЕРНП»)</t>
  </si>
  <si>
    <t xml:space="preserve">11.02 - Предметно-ориентированные информационные базы данных (EDW);
05.15 - Информационные системы для решения специфических отраслевых задач</t>
  </si>
  <si>
    <t xml:space="preserve">Мои Задания</t>
  </si>
  <si>
    <t xml:space="preserve">Программа сервера системы управления движением судов</t>
  </si>
  <si>
    <t xml:space="preserve">ПО Сервера СУДС</t>
  </si>
  <si>
    <t xml:space="preserve">Система контроля и управления обслуживанием "Консенсус"</t>
  </si>
  <si>
    <t xml:space="preserve">СКУО "Консенсус";
СКУО Consensus</t>
  </si>
  <si>
    <t xml:space="preserve">09.01 - Средства управления бизнес-процессами (BPM);
05.15 - Информационные системы для решения специфических отраслевых задач;
09.14 - Средства централизованного управления конечными устройствами</t>
  </si>
  <si>
    <t xml:space="preserve">Автоматизированная система открытия расчетного счета "АС ОРС"</t>
  </si>
  <si>
    <t xml:space="preserve">Автоматизированная система процесса открытия расчетного счета для клиентов — юридических лиц, индивидуальных предпринимателей и физических лиц, занимающихся в установленном законодательством Российской Федерации порядке частной практикой;
Автоматизированная система открытия расчетного счета;
АС ОРС</t>
  </si>
  <si>
    <t xml:space="preserve">Социальная сеть QR’ME – основной модуль</t>
  </si>
  <si>
    <t xml:space="preserve">QR’ME</t>
  </si>
  <si>
    <t xml:space="preserve">05.03 - Игры и развлечения;
06.02 - Коммуникационное программное обеспечение</t>
  </si>
  <si>
    <t xml:space="preserve">Инструментальное средство системы обеспечения исполнения функциональных алгоритмов (ИС СОИФА)</t>
  </si>
  <si>
    <t xml:space="preserve">04.01 - Средства подготовки исполнимого кода</t>
  </si>
  <si>
    <t xml:space="preserve">58.29.14 Средства разработки инструментальные и программное обеспечение языков программирования на электронном носителе</t>
  </si>
  <si>
    <t xml:space="preserve">Платформа IN.TOP</t>
  </si>
  <si>
    <t xml:space="preserve">-</t>
  </si>
  <si>
    <t xml:space="preserve">09.01 - Средства управления бизнес-процессами (BPM);
05.05 - Средства управления проектами</t>
  </si>
  <si>
    <t xml:space="preserve">58.29.21 Приложения общие для повышения эффективности бизнеса и приложения для домашнего пользования, отдельно реализуемые;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</si>
  <si>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Мобильное приложение Знакомства@Mail.ru для устройств с операционной системой Android</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</si>
  <si>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</si>
  <si>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Мобильное приложение Знакомства@Mail.ru для устройств с операционной системой iOS</t>
  </si>
  <si>
    <t xml:space="preserve">06.02 - Коммуникационное программное обеспечение;
05.03 - Игры и развлечения</t>
  </si>
  <si>
    <t xml:space="preserve">Модуль переноса данных из 1С:Управление торговлей, ред.11 в 1С:Комплексная автоматизация, ред. 1.1</t>
  </si>
  <si>
    <t xml:space="preserve">Перенос данных из УТ 11 в КА 1;
Перенос данных из 1С:УТ 11 в 1С:КА 1;
Перенос данных из "1С:Управление торговлей, ред.11" в "1С:Комплексная автоматизация, ред. 1.1"</t>
  </si>
  <si>
    <t xml:space="preserve">Программа индивидуализированной вторичной профилактики (интерактивная программа «Санрайс»)</t>
  </si>
  <si>
    <t xml:space="preserve">Автоматические акты сверки с контрагентами  для 1С:Предприятие</t>
  </si>
  <si>
    <t xml:space="preserve">Программный комплекс «GanNet-SCADA»</t>
  </si>
  <si>
    <t xml:space="preserve">09.04 - Средства управления технологическими процессами (АСУ ТП, SCADA)</t>
  </si>
  <si>
    <t xml:space="preserve">Модуль переноса данных из 1С:ERP Управление предприятием, ред. 2.5 в 1С:Управление торговлей, ред.10.3</t>
  </si>
  <si>
    <t xml:space="preserve">Перенос данных из ЕРП 2 в УТ 10;
Перенос данных из 1С:ЕРП в 1С:УТ 10;
Перенос данных из "1С:ERP Управление предприятием, ред. 2.5" в "1С:Управление торговлей, ред.10.3"</t>
  </si>
  <si>
    <t xml:space="preserve">Модуль переноса данных из 1С:ERP Управление предприятием, ред. 2.5 в 1С:Комплексная автоматизация, ред. 1.1</t>
  </si>
  <si>
    <t xml:space="preserve">Перенос данных из ЕРП 2 в КА 1;
Перенос данных из 1С:ЕРП в 1С:КА 1;
Перенос данных из "1С:ERP Управление предприятием, ред. 2.5" в "1С:Комплексная автоматизация, ред. 1.1"</t>
  </si>
  <si>
    <t xml:space="preserve">Базовая система ввода-вывода iRU BIOS 012 для системной платы ЛПГР.469559.012</t>
  </si>
  <si>
    <t xml:space="preserve">Доверенный iRU BIOS RU.ЛПГР.469559.012;
Доверенная базовая система ввода-вывода iRU BIOS RU.ЛПГР.469559.012;
Доверенная БСВВ iRU RU.ЛПГР.469559.012;
Программное обеспечение для системной платы ЛПГР.469559.012</t>
  </si>
  <si>
    <t xml:space="preserve">01.01 - Встроенные системные программы: BIOS, UEFI и иные встроенные системные программы;
03.02 - Средства управления событиями информационной безопасности</t>
  </si>
  <si>
    <t xml:space="preserve">Модуль переноса данных из 1С:Комплексная автоматизация, ред. 2.5 в 1С:Управление производственным предприятием, ред.1.3</t>
  </si>
  <si>
    <t xml:space="preserve">Перенос данных из КА 2 в УПП;
Перенос данных из 1С:КА 2 в 1С:УПП;
Перенос данных из "1С:Комплексная автоматизация, ред. 2.5" в "1С:Управление производственным предприятием, ред.1.3"</t>
  </si>
  <si>
    <t xml:space="preserve">Модуль переноса данных из 1С:ERP Управление предприятием, ред. 2.5 в 1С:Управление производственным предприятием, ред.1.3</t>
  </si>
  <si>
    <t xml:space="preserve">Перенос данных из ЕРП 2 в УПП;
Перенос данных из 1С:ЕРП в 1С:УПП;
Перенос данных из "1С:ERP Управление предприятием, ред. 2.5" в "1С:Управление производственным предприятием, ред.1.3"</t>
  </si>
  <si>
    <t xml:space="preserve">Модуль переноса данных из 1С:Комплексная автоматизация, ред. 2.5 в 1С:Комплексная автоматизация, ред. 1.1</t>
  </si>
  <si>
    <t xml:space="preserve">Перенос данных из КА 2 в КА 1;
Перенос данных из 1С:КА 2 в 1С:КА 1;
Перенос данных из "1С:Комплексная автоматизация, ред. 2.5" в "1С:Комплексная автоматизация, ред. 1.1"</t>
  </si>
  <si>
    <t xml:space="preserve">Модуль переноса данных из 1С:Управление торговлей, ред.11 в 1С:Управление торговлей, ред.10.3</t>
  </si>
  <si>
    <t xml:space="preserve">Перенос данных из УТ 11 в УТ 10;
Перенос данных из 1С: УТ 11 в 1С: УТ 10;
Перенос данных из "1С:Управление торговлей, ред.11" в "1С:Управление торговлей, ред.10.3"</t>
  </si>
  <si>
    <t xml:space="preserve">Система контроля поручений и документооборота (СКП Документооборот)</t>
  </si>
  <si>
    <t xml:space="preserve">06.12 - Системы электронного документооборота</t>
  </si>
  <si>
    <t xml:space="preserve">58.29.21 Приложения общие для повышения эффективности бизнеса и приложения для домашнего пользования, отдельно реализуемые</t>
  </si>
  <si>
    <t xml:space="preserve">Модуль переноса данных из 1С:Бухгалтерия предприятия, ред. 3.0 в 1С:Управление нашей фирмой, ред.3.0</t>
  </si>
  <si>
    <t xml:space="preserve">Перенос данных из "1С:Бухгалтерия предприятия, ред. 3.0" в "1С:Управление нашей фирмой, ред.3.0"</t>
  </si>
  <si>
    <t xml:space="preserve">Модуль переноса данных из 1С:Бухгалтерия предприятия, ред. 3.0 в 1С:ERP Управление предприятием, ред. 2.5</t>
  </si>
  <si>
    <t xml:space="preserve">Перенос данных из "1С:Бухгалтерия предприятия, ред. 3" в "1С:ERP Управление предприятием, ред. 2.5";
Перенос данных из 1С:БП3 в 1С:ERP;
Перенос данных из БП3 в ERP</t>
  </si>
  <si>
    <t xml:space="preserve">Модуль переноса данных из 1С:Управление торговлей, ред.11 в 1С:Бухгалтерия предприятия, ред. 3.0</t>
  </si>
  <si>
    <t xml:space="preserve">Перенос данных из УТ 11 в БП 3;
Перенос данных из 1С:УТ 11 в 1С:БП 3;
Перенос данных из "1С:Управление торговлей, ред.11" в "1С:Бухгалтерия предприятия, ред. 3.0"</t>
  </si>
  <si>
    <t xml:space="preserve">Модуль переноса данных из 1С:Комплексная автоматизация, ред. 2.5 в 1С:Бухгалтерия предприятия, ред. 3.0</t>
  </si>
  <si>
    <t xml:space="preserve">Перенос данных из КА 2 в БП 3;
Перенос данных из 1С:КА 2 в 1СБП 3;
Перенос данных из "1С:Комплексная автоматизация, ред. 2.5" в "1С:Бухгалтерия предприятия, ред. 3.0"</t>
  </si>
  <si>
    <t xml:space="preserve">Программа оперативного контроля и управления системой оповещения региональной системы оповещения</t>
  </si>
  <si>
    <t xml:space="preserve">05.15 - Информационные системы для решения специфических отраслевых задач;
02.08 - Средства мониторинга и управления</t>
  </si>
  <si>
    <t xml:space="preserve">58.29.12 Обеспечение программное сетевое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</si>
  <si>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Программный комплекс Гибридная система видеоаналитики, детекции и идентификации объектов лесных массивов и сельскохозяйственных угодий в сложной окружающей среде на основе использования нейросетей (ПК «ВАДИ»)</t>
  </si>
  <si>
    <t xml:space="preserve">ПК «ВАДИ»</t>
  </si>
  <si>
    <t xml:space="preserve">58.29.29 Обеспечение программное прикладное прочее на электронном носителе</t>
  </si>
  <si>
    <t xml:space="preserve">Специальное программное обеспечение "ПВ-Про"</t>
  </si>
  <si>
    <t xml:space="preserve">СПО "ПВ-Про"</t>
  </si>
  <si>
    <t xml:space="preserve">Программный комплекс Accent TMBrowser</t>
  </si>
  <si>
    <t xml:space="preserve">САПФИР_95&amp;RC_ХОЯТ</t>
  </si>
  <si>
    <t xml:space="preserve">05.15 - Информационные системы для решения специфических отраслевых задач;
10.03 - Средства математического и имитационного моделирования</t>
  </si>
  <si>
    <t xml:space="preserve">CRC15</t>
  </si>
  <si>
    <t xml:space="preserve">Vision</t>
  </si>
  <si>
    <t xml:space="preserve">Программное обеспечение Vision для просмотра, помощи в исследовании и обработки цифровых микроскопических изображений с принадлежностями;
Ключ лицензионный для активации программного обеспечения Vision;
Ключ лицензионный для активации 1000 тестов;
Ключ лицензионный для активации 5000 тестов;
Ключ лицензионный для активации 10000 тестов;
Ключ лицензионный для активации удаленного рабочего места</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</si>
  <si>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t>
  </si>
  <si>
    <t xml:space="preserve">Программа контроля и управления крановой площадкой магистрального газопровода в системе телемеханики СТН-3000-Р</t>
  </si>
  <si>
    <t xml:space="preserve">09.04 - Средства управления технологическими процессами (АСУ ТП, SCADA);
05.15 - Информационные системы для решения специфических отраслевых задач</t>
  </si>
  <si>
    <t xml:space="preserve">Программа контроля, управления и регулирования системы автоматического управления газоизмерительной станцией СТН-3000-Р</t>
  </si>
  <si>
    <t xml:space="preserve">Q.Health, Мониторинг здоровья</t>
  </si>
  <si>
    <t xml:space="preserve">Программа для ЭВМ «Пособие для оценки, мониторинга и скрининга психофизического развития ребенка «Инфант» (интерактивная программа)»</t>
  </si>
  <si>
    <t xml:space="preserve">Сервис обновления ПО</t>
  </si>
  <si>
    <t xml:space="preserve">Сервис обновления программного обеспечения</t>
  </si>
  <si>
    <t xml:space="preserve">Workforce Management</t>
  </si>
  <si>
    <t xml:space="preserve">Автоматизированная система управления наружным освещением (АСУНО) AWADA</t>
  </si>
  <si>
    <t xml:space="preserve">58.29.12 Обеспечение программное сетевое на электронном носителе</t>
  </si>
  <si>
    <t xml:space="preserve">«ГИС «Регистрация захоронений» КОРП»</t>
  </si>
  <si>
    <t xml:space="preserve">05.06 - Геоинформационные и навигационные средства (GIS);
05.15 - Информационные системы для решения специфических отраслевых задач</t>
  </si>
  <si>
    <t xml:space="preserve">Система управления производственным процессом</t>
  </si>
  <si>
    <t xml:space="preserve">СУПП</t>
  </si>
  <si>
    <t xml:space="preserve">09.02 - Средства управления производственными процессами (MES)</t>
  </si>
  <si>
    <t xml:space="preserve">I-PS – ПОС. КОМПЛЕКТ</t>
  </si>
  <si>
    <t xml:space="preserve">05.02 - Дополнительные программные модули (плагины);
05.15 -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t>
  </si>
  <si>
    <t xml:space="preserve">Физтех.Ресурс.Ядро</t>
  </si>
  <si>
    <t xml:space="preserve">Программное обеспечение универсального ядра веб-ресурса "Физтех.Ресурс.Ядро"</t>
  </si>
  <si>
    <t xml:space="preserve">РЕЛАН-61850</t>
  </si>
  <si>
    <t xml:space="preserve">02.08 - Средства мониторинга и управления;
05.15 - Информационные системы для решения специфических отраслевых задач</t>
  </si>
  <si>
    <t xml:space="preserve">SMDocs Lite</t>
  </si>
  <si>
    <t xml:space="preserve">06.01 - Файловые менеджеры</t>
  </si>
  <si>
    <t xml:space="preserve">152DOC</t>
  </si>
  <si>
    <t xml:space="preserve">Mind tracker BCI</t>
  </si>
  <si>
    <t xml:space="preserve">04.06 - Средства разработки программного обеспечения на основе нейротехнологий и искусственного интеллекта</t>
  </si>
  <si>
    <t xml:space="preserve">Программа ведения бизнеса online "БИЗ-ОН"</t>
  </si>
  <si>
    <t xml:space="preserve">05.15 - Информационные системы для решения специфических отраслевых задач;
06.12 - Системы электронного документооборота</t>
  </si>
  <si>
    <t xml:space="preserve">FamedServer v.2.0</t>
  </si>
  <si>
    <t xml:space="preserve">FamedServer</t>
  </si>
  <si>
    <t xml:space="preserve">11.01 - Инструменты извлечения и трансформации данных (ETL);
09.01 - Средства управления бизнес-процессами (BPM);
09.03 - Средства управления лабораторными потоками работ и документов (LIMS)</t>
  </si>
  <si>
    <t xml:space="preserve">АСУ- ЗиС</t>
  </si>
  <si>
    <t xml:space="preserve">Программное обеспечение АСУ ТП управления турбокомпрессорными и нагнетательными агрегатами Ю-Скат ВЕТРОЛ (ВЕТРОЛ, VETROL)</t>
  </si>
  <si>
    <t xml:space="preserve">ПО АСУ ТП Ветрол;
ПО Ветрол</t>
  </si>
  <si>
    <t xml:space="preserve">09.04 - Средства управления технологическими процессами (АСУ ТП, SCADA);
05.15 - Информационные системы для решения специфических отраслевых задач;
08.11 - Средства автоматизированного управления техникой;
09.14 - Средства централизованного управления конечными устройствами</t>
  </si>
  <si>
    <t xml:space="preserve">Tamelent</t>
  </si>
  <si>
    <t xml:space="preserve">Платформа взаимодействия с клиентами</t>
  </si>
  <si>
    <t xml:space="preserve">09.09 - Средства управления отношениями с клиентами (CRM)</t>
  </si>
  <si>
    <t xml:space="preserve">Диаграмма</t>
  </si>
  <si>
    <t xml:space="preserve">02.08 - Средства мониторинга и управления;
02.02 - Программы обслуживания;
05.15 - Информационные системы для решения специфических отраслевых задач</t>
  </si>
  <si>
    <t xml:space="preserve">СМС-Органайзер</t>
  </si>
  <si>
    <t xml:space="preserve">06.02 - Коммуникационное программное обеспечение</t>
  </si>
  <si>
    <t xml:space="preserve">Тетрадь для лабораторных работ «Физика», раздел «Молекулярная физика и термодинамика»</t>
  </si>
  <si>
    <t xml:space="preserve">05.01 - Мультимедийное программное обеспечение;
05.15 - Информационные системы для решения специфических отраслевых задач</t>
  </si>
  <si>
    <t xml:space="preserve">Цифровой двойник города на основе 3D</t>
  </si>
  <si>
    <t xml:space="preserve">05.06 - Геоинформационные и навигационные средства (GIS);
10.02 - Средства обработки и анализа геологических и геофизических данных</t>
  </si>
  <si>
    <t xml:space="preserve">Программное обеспечение дефибриллятора-монитора ДКИ-Н-10 "АКСИОН"</t>
  </si>
  <si>
    <t xml:space="preserve">01.03 - Встроенные прикладные программы</t>
  </si>
  <si>
    <t xml:space="preserve">Шлюз оплаты электронными сертификатами НСПК</t>
  </si>
  <si>
    <t xml:space="preserve">09.12 - Средства электронной коммерции (ecommerce platform);
05.15 - Информационные системы для решения специфических отраслевых задач</t>
  </si>
  <si>
    <t xml:space="preserve">SVGView</t>
  </si>
  <si>
    <t xml:space="preserve">04.03 - Библиотеки подпрограмм (SDK)</t>
  </si>
  <si>
    <t xml:space="preserve">TalkBank Platform</t>
  </si>
  <si>
    <t xml:space="preserve">05.09 - Средства управления диалоговыми роботами (чат-боты и голосовые роботы)</t>
  </si>
  <si>
    <t xml:space="preserve">Система управления данными Polyflow</t>
  </si>
  <si>
    <t xml:space="preserve">11.01 - Инструменты извлечения и трансформации данных (ETL);
05.15 - Информационные системы для решения специфических отраслевых задач</t>
  </si>
  <si>
    <t xml:space="preserve">58.29.29 Обеспечение программное прикладное прочее на электронном носителе;
63.11.19 Услуги прочие по размещению и предоставлению инфраструктуры информационных технологий</t>
  </si>
  <si>
    <t xml:space="preserve">Автоматизированная информационная система Цифровой учет биологических ресурсов "Феникс" (АИС ЦУБР "Феникс")</t>
  </si>
  <si>
    <t xml:space="preserve">Б1 Discoverit</t>
  </si>
  <si>
    <t xml:space="preserve">owl.Guard</t>
  </si>
  <si>
    <t xml:space="preserve">11.06 - Инструменты обработки, анализа и распознавания изображений;
02.06 - Серверное и связующее программное обеспечение</t>
  </si>
  <si>
    <t xml:space="preserve">TradeFP</t>
  </si>
  <si>
    <t xml:space="preserve">ОТОР (Охрана Труда Оптимизация Рисков)</t>
  </si>
  <si>
    <t xml:space="preserve">05.15 -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t>
  </si>
  <si>
    <t xml:space="preserve">Онлайн сервис Center.Travel</t>
  </si>
  <si>
    <t xml:space="preserve">Платформа Center.Travel</t>
  </si>
  <si>
    <t xml:space="preserve">DataCheckEngine v.2</t>
  </si>
  <si>
    <t xml:space="preserve">DataCheckEngine</t>
  </si>
  <si>
    <t xml:space="preserve">10.01 - Средства обработки Больших Данных (BigData);
11.04 - Средства интеллектуального анализа данных (Data Mining)</t>
  </si>
  <si>
    <t xml:space="preserve">Программное обеспечение системы скрытого субтитрирования и телетекста телевизионных программ VS Subtitles</t>
  </si>
  <si>
    <t xml:space="preserve">05.15 - Информационные системы для решения специфических отраслевых задач;
05.01 - Мультимедийное программное обеспечение</t>
  </si>
  <si>
    <t xml:space="preserve">Программное обеспечение для прогнозирования качества геометрии выпускаемой продукции и выявления причин дефектов IASolutions QForecast</t>
  </si>
  <si>
    <t xml:space="preserve">Агрегатор нагрузки "ФОТЕЛ АН-01"</t>
  </si>
  <si>
    <t xml:space="preserve">02.06 - Серверное и связующее программное обеспечение;
02.08 - Средства мониторинга и управления</t>
  </si>
  <si>
    <t xml:space="preserve">61.90.10 Услуги телекоммуникационные прочие</t>
  </si>
  <si>
    <t xml:space="preserve">UPT.Medic</t>
  </si>
  <si>
    <t xml:space="preserve">Программа автоматизированного рабочего места оператора системы управления движением судов</t>
  </si>
  <si>
    <t xml:space="preserve">программа АРМ оператора СУДС</t>
  </si>
  <si>
    <t xml:space="preserve">05.15 - Информационные системы для решения специфических отраслевых задач;
05.06 - Геоинформационные и навигационные средства (GIS)</t>
  </si>
  <si>
    <t xml:space="preserve">MaxPatrol O2</t>
  </si>
  <si>
    <t xml:space="preserve">03.02 - Средства управления событиями информационной безопасности;
03.07 - Средства выявления целевых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</si>
  <si>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Компонент обработки индексных данных «Модуль ОБХД»</t>
  </si>
  <si>
    <t xml:space="preserve">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t>
  </si>
  <si>
    <t xml:space="preserve">ТЕРАПЛАН-АВИА</t>
  </si>
  <si>
    <t xml:space="preserve">Платформа АС МК-АЗК 7</t>
  </si>
  <si>
    <t xml:space="preserve">02.09 - Операционные системы общего назначения</t>
  </si>
  <si>
    <t xml:space="preserve">58.29.11 Системы операционные на электронном носителе</t>
  </si>
  <si>
    <t xml:space="preserve">Прикладное программное обеспечение автоматизированного рабочего места дежурного по станции (АРМ ДСП) микропроцессорных систем управления железнодорожной автоматики и телемеханики (МПСУ ЖАТ)</t>
  </si>
  <si>
    <t xml:space="preserve">09.14 - Средства централизованного управления конечными устройствами;
05.15 - Информационные системы для решения специфических отраслевых задач</t>
  </si>
  <si>
    <t xml:space="preserve">Открытый цифровой университет: Поступление онлайн</t>
  </si>
  <si>
    <t xml:space="preserve">Кадровая программа «Персонал»</t>
  </si>
  <si>
    <t xml:space="preserve">Flocktory 2.0</t>
  </si>
  <si>
    <t xml:space="preserve">Plicante 1.0</t>
  </si>
  <si>
    <t xml:space="preserve">Коммуникационный сервер «Космотроника»</t>
  </si>
  <si>
    <t xml:space="preserve">Коммуникационный сервер программно-технического комплекса «Космотроника»</t>
  </si>
  <si>
    <t xml:space="preserve">05.15 - Информационные системы для решения специфических отраслевых задач;
02.06 - Серверное и связующее программное обеспечение</t>
  </si>
  <si>
    <t xml:space="preserve">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</si>
  <si>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Интерактивная карта Азимут S</t>
  </si>
  <si>
    <t xml:space="preserve">05.15 - Информационные системы для решения специфических отраслевых задач;
11.06 - Инструменты обработки, анализа и распознавания изображений</t>
  </si>
  <si>
    <t xml:space="preserve">Terminal Азимут</t>
  </si>
  <si>
    <t xml:space="preserve">Ingresso One</t>
  </si>
  <si>
    <t xml:space="preserve">10.04 - Средства управления информационными ресурсами и средства управления основными данными (ECM, MDM);
05.13 - Средства интеллектуальной обработки информации и интеллектуального анализа бизнес-процессов</t>
  </si>
  <si>
    <t xml:space="preserve">Видеопотоки типовых дефектов стальных канатов</t>
  </si>
  <si>
    <t xml:space="preserve">Информационная система «Авиационная сервисная платформа»</t>
  </si>
  <si>
    <t xml:space="preserve">ИС АСП</t>
  </si>
  <si>
    <t xml:space="preserve">АСУДД для автомагистральных дорог «InFlow»</t>
  </si>
  <si>
    <t xml:space="preserve">Q.ClientCatalog, Управление клиентским профилем</t>
  </si>
  <si>
    <t xml:space="preserve">Регби. Управление задачами по методике Agile:Scrum с элементами Канбан.</t>
  </si>
  <si>
    <t xml:space="preserve">Регби. Управление по методике Agile:Scrum с элементами Канбан.;
Регби. Управление работой по методике Agile:Scrum с элементами Канбан.;
Регби. Управление задачами по Agile:Scrum с элементами Канбан.</t>
  </si>
  <si>
    <t xml:space="preserve">09.01 - Средства управления бизнес-процессами (BPM);
05.05 - Средства управления проектами;
06.05 - Органайзеры</t>
  </si>
  <si>
    <t xml:space="preserve">Прикладное программное обеспечение сервера управляющего вычислительного комплекса микропроцессорных систем управления железнодорожной автоматики и телемеханики (ПОС МПСУ ЖАТ)</t>
  </si>
  <si>
    <t xml:space="preserve">09.04 - Средства управления технологическими процессами (АСУ ТП, SCADA);
09.14 - Средства централизованного управления конечными устройствами</t>
  </si>
  <si>
    <t xml:space="preserve">Прикладное программное обеспечение аппаратно-программного комплекса построения графика исполненного движения поездов (ГИД-Ф)</t>
  </si>
  <si>
    <t xml:space="preserve">09.02 - Средства управления производственными процессами (MES);
11.05 - Средства поддержки принятия решений (DSS)</t>
  </si>
  <si>
    <t xml:space="preserve">Прикладное технологическое программное обеспечение управляющего вычислительного комплекса системы микропроцессорной централизации МПЦ-МЗ-Ф (ТПО МПЦ-МЗ-Ф)</t>
  </si>
  <si>
    <t xml:space="preserve">Прикладное программное обеспечение автоматизированного рабочего места электромеханика (АРМ ШН) микропроцессорных систем управления железнодорожной автоматики и телемеханики (МПСУ ЖАТ)</t>
  </si>
  <si>
    <t xml:space="preserve">SIKE Электронный курс «Управление механизированными промышленными воротами»</t>
  </si>
  <si>
    <t xml:space="preserve">Электронный курс «Управление механизированными промышленными воротами»</t>
  </si>
  <si>
    <t xml:space="preserve">Программа для ЭВМ «Программное обеспечение для релаксационной гипнотерапии (интерактивная программа «Ренессанс»)»</t>
  </si>
  <si>
    <t xml:space="preserve">PowerGraph</t>
  </si>
  <si>
    <t xml:space="preserve">02.02 - Программы обслуживания</t>
  </si>
  <si>
    <t xml:space="preserve">СПО «Мобильный АРМ СППИ БВС»</t>
  </si>
  <si>
    <t xml:space="preserve">MobileSPPI UAV;
UAV SPPI;
БВС СППИ</t>
  </si>
  <si>
    <t xml:space="preserve">Программное обеспечение «FastView»</t>
  </si>
  <si>
    <t xml:space="preserve">06.06 - Средства просмотра</t>
  </si>
  <si>
    <t xml:space="preserve">Подключаемый модуль arm_el_plugin</t>
  </si>
  <si>
    <t xml:space="preserve">Отсутствуют</t>
  </si>
  <si>
    <t xml:space="preserve">Подключаемый модуль failover_plugin</t>
  </si>
  <si>
    <t xml:space="preserve">Модуль ИАС "Закупки"</t>
  </si>
  <si>
    <t xml:space="preserve">ИАС «Закупки»</t>
  </si>
  <si>
    <t xml:space="preserve">Integra.HR версия 4.0</t>
  </si>
  <si>
    <t xml:space="preserve">Система обнаружения утечек на магистральных трубопроводах LeakSPY(Pro)</t>
  </si>
  <si>
    <t xml:space="preserve">Информационная система управления рисками (Риск-менеджмент и сопровождение авиационных страховых случаев) ИСУР (РМ САСС)</t>
  </si>
  <si>
    <t xml:space="preserve">ИСУР (РМ САСС);
ИС РМ САСС;
РМ САСС;
Модуль управления информационно-аналитической системы «База данных по авиационным событиям и связанных с ними убыткам»</t>
  </si>
  <si>
    <t xml:space="preserve">GetGrade - электронный идентификатор сталей и сплавов</t>
  </si>
  <si>
    <t xml:space="preserve">ЛигаМаркет</t>
  </si>
  <si>
    <t xml:space="preserve">09.12 - Средства электронной коммерции (ecommerce platform)</t>
  </si>
  <si>
    <t xml:space="preserve">WCA 2.0</t>
  </si>
  <si>
    <t xml:space="preserve">Программа по управлению заявками на подбор недвижимости (лидами) «Лидген» («Лидген»)</t>
  </si>
  <si>
    <t xml:space="preserve">PM28922 ВНКЛ.411152.114-01 ПО</t>
  </si>
  <si>
    <t xml:space="preserve">NEONCONNECT</t>
  </si>
  <si>
    <t xml:space="preserve">09.13 - Средства управления складом и цепочками поставок (WMS, SCM)</t>
  </si>
  <si>
    <t xml:space="preserve">Геоман</t>
  </si>
  <si>
    <t xml:space="preserve">Программа Геоман для работы с манометрами ГЕОСТАР</t>
  </si>
  <si>
    <t xml:space="preserve">10.02 - Средства обработки и анализа геологических и геофизических данных;
05.15 - Информационные системы для решения специфических отраслевых задач</t>
  </si>
  <si>
    <t xml:space="preserve">Pooling Plus</t>
  </si>
  <si>
    <t xml:space="preserve">ПО контроллера умного дома</t>
  </si>
  <si>
    <t xml:space="preserve">StarOS.SmartHome</t>
  </si>
  <si>
    <t xml:space="preserve">01.04 - Программное обеспечение интернета вещей, робототехники и сенсорики</t>
  </si>
  <si>
    <t xml:space="preserve">Программно-аппаратный комплекс табло переменной информации "Идема"</t>
  </si>
  <si>
    <t xml:space="preserve">Программное обеспечение Сервис “Sendsay”</t>
  </si>
  <si>
    <t xml:space="preserve">Sendsay;
Программный продукт Sendsay</t>
  </si>
  <si>
    <t xml:space="preserve">Платформа Orchestra</t>
  </si>
  <si>
    <t xml:space="preserve">ФП АС RPA, SberRPA</t>
  </si>
  <si>
    <t xml:space="preserve">04.08 - Интегрированные платформы для создания приложений</t>
  </si>
  <si>
    <t xml:space="preserve">Учетный модуль</t>
  </si>
  <si>
    <t xml:space="preserve">«Система электронного документооборота «Гарант ДокМэйл»</t>
  </si>
  <si>
    <t xml:space="preserve">Система «ДокМэйл»</t>
  </si>
  <si>
    <t xml:space="preserve">06.12 - Системы электронного документооборота;
05.15 - Информационные системы для решения специфических отраслевых задач</t>
  </si>
  <si>
    <t xml:space="preserve">АРМ БОС (Автоматизация, рейтинги, мониторинг безопасности образовательной среды)</t>
  </si>
  <si>
    <t xml:space="preserve">ТИМФОРС360.Цифровое спасибо</t>
  </si>
  <si>
    <t xml:space="preserve">09.01 - Средства управления бизнес-процессами (BPM);
09.09 - Средства управления отношениями с клиентами (CRM)</t>
  </si>
  <si>
    <t xml:space="preserve">Программный комплекс «САБПЭК»</t>
  </si>
  <si>
    <t xml:space="preserve">ПК «САБПЭК», ПК САБПЭК, САБПЭК, Система Автоматизации Бизнес Процессов Энергетических Компаний, ПК «Система Автоматизации Бизнес Процессов Энергетических Компаний», Программный комплекс «Система Автоматизации Бизнес Процессов Энергетических Компаний»</t>
  </si>
  <si>
    <t xml:space="preserve">09.07 - Средства финансового менеджмента, управления активами и трудовыми ресурсами (ERP);
05.15 - Информационные системы для решения специфических отраслевых задач</t>
  </si>
  <si>
    <t xml:space="preserve">Maxim: заказ такси (Harmony OS)</t>
  </si>
  <si>
    <t xml:space="preserve">Информационно-аналитическая система "Управление энергоэффективностью предприятия"</t>
  </si>
  <si>
    <t xml:space="preserve">Веб-сайт doctorpiter.ru</t>
  </si>
  <si>
    <t xml:space="preserve">09.11 - Средства управления содержимым (CMS), сайты и портальные решения;
05.15 - Информационные системы для решения специфических отраслевых задач</t>
  </si>
  <si>
    <t xml:space="preserve">SITServer</t>
  </si>
  <si>
    <t xml:space="preserve">SITVibro;
SITDTS;
SITGasAnalyzer;
SITViewer;
SITABSDTS;
SITInterrogator;
SITDTSWebViewer;
SITVibroControl;
SITRele;
SITOPCClient;
SITDTSControl;
SITUPS;
SITPowerSwitch;
SITSwitch;
SITWatcher;
SitAtDIS;
SitAtBril;
SitAtTemp;
SitStProm;
SitStFol;
SitTecSoa;
SitAtInt;
SitAtGAS;
SITBrill</t>
  </si>
  <si>
    <t xml:space="preserve">05.15 -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t>
  </si>
  <si>
    <t xml:space="preserve">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</si>
  <si>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Специальное программное обеспечение (СПО) «RRJ-Express 2»</t>
  </si>
  <si>
    <t xml:space="preserve">Интерактивный атлас для учебных модулей (краткое наименование "Интерактивный атлас")</t>
  </si>
  <si>
    <t xml:space="preserve">Программное обеспечение «VRec» для многоканальной записи</t>
  </si>
  <si>
    <t xml:space="preserve">05.01 - Мультимедийное программное обеспечение</t>
  </si>
  <si>
    <t xml:space="preserve">ДОРИС Эффект</t>
  </si>
  <si>
    <t xml:space="preserve">Модульно-рейтинговая интерактивная система по обучению и тестированию. Рабочее место ученика</t>
  </si>
  <si>
    <t xml:space="preserve">"Сервис удаленного подписания документов "Визирь"</t>
  </si>
  <si>
    <t xml:space="preserve">"СУПД "Визирь"</t>
  </si>
  <si>
    <t xml:space="preserve">TENEMENT</t>
  </si>
  <si>
    <t xml:space="preserve">Электронный "Регистратор"</t>
  </si>
  <si>
    <t xml:space="preserve">08.05 - Средства инженерного анализа (CAE)</t>
  </si>
  <si>
    <t xml:space="preserve">Специализированное программное обеспечение контроллера дорожного «Синтез» версия 2.0</t>
  </si>
  <si>
    <t xml:space="preserve">01.03 - Встроенные прикладные программы;
02.08 - Средства мониторинга и управления;
08.11 - Средства автоматизированного управления техникой</t>
  </si>
  <si>
    <t xml:space="preserve">ПП "НацИнфоБез Крипто-Клиент"</t>
  </si>
  <si>
    <t xml:space="preserve">03.10 - Средства криптографической защиты информации и электронной подписи</t>
  </si>
  <si>
    <t xml:space="preserve">Проектирование и расчет систем силового электрооборудования и электроосвещения ВИНЭЛСО (WinELSO)</t>
  </si>
  <si>
    <t xml:space="preserve">08.09 - Средства информационного моделирования зданий и сооружений, архитектурно-строительного проектирования (BIM, AEC CAD);
05.15 - Информационные системы для решения специфических отраслевых задач;
08.03 - Средства автоматизированного проектирования (CAD)</t>
  </si>
  <si>
    <t xml:space="preserve">CRM для сферы услуг</t>
  </si>
  <si>
    <t xml:space="preserve">Управление взаимоотношениями с клиентами для малых предприятий в сфере услуг</t>
  </si>
  <si>
    <t xml:space="preserve">05.15 - Информационные системы для решения специфических отраслевых задач;
09.09 - Средства управления отношениями с клиентами (CRM)</t>
  </si>
  <si>
    <t xml:space="preserve">Система Федеративного Поиска</t>
  </si>
  <si>
    <t xml:space="preserve">05.04 - Поисковые средства;
05.15 - Информационные системы для решения специфических отраслевых задач</t>
  </si>
  <si>
    <t xml:space="preserve">Подбор тарифов для перевозки груза</t>
  </si>
  <si>
    <t xml:space="preserve">Подсистема управления складом AS WMS для конфигурации 1С: Управление торговлей 8</t>
  </si>
  <si>
    <t xml:space="preserve">Система управления складом AS WMS;
Программный продукт  AS WMS</t>
  </si>
  <si>
    <t xml:space="preserve">05.02 - Дополнительные программные модули (плагины);
09.13 - Средства управления складом и цепочками поставок (WMS, SCM)</t>
  </si>
  <si>
    <t xml:space="preserve">Power Platform</t>
  </si>
  <si>
    <t xml:space="preserve">Платформа умного дома</t>
  </si>
  <si>
    <t xml:space="preserve">02.08 - Средства мониторинга и управления;
02.03 - Средства обеспечения облачных и распределенных вычислений</t>
  </si>
  <si>
    <t xml:space="preserve">58.29.12 Обеспечение программное сетевое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</si>
  <si>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TrainControl (ТрейнКонтроль)</t>
  </si>
  <si>
    <t xml:space="preserve">58.29.12 Обеспечение программное сетевое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</si>
  <si>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«С – Менеджер»</t>
  </si>
  <si>
    <t xml:space="preserve">АСУ ССИ;
Сервис для автоматизации деятельности;
Сервис для цифровизации деятельности</t>
  </si>
  <si>
    <t xml:space="preserve">09.01 - Средства управления бизнес-процессами (BPM);
05.13 - Средства интеллектуальной обработки информации и интеллектуального анализа бизнес-процессов</t>
  </si>
  <si>
    <t xml:space="preserve">Программное обеспечение для работы с цифровыми медицинскими изображениями при диагностике офтальмологических патологий путем анализа фотографий глазного дна и сканов структурной ОКТ Retina.AI</t>
  </si>
  <si>
    <t xml:space="preserve">05.15 - Информационные системы для решения специфических отраслевых задач;
11.05 - Средства поддержки принятия решений (DSS)</t>
  </si>
  <si>
    <t xml:space="preserve">Платформа X Recovery Manager (XRM)</t>
  </si>
  <si>
    <t xml:space="preserve">02.06 - Серверное и связующее программное обеспечение</t>
  </si>
  <si>
    <t xml:space="preserve">Специальное программное обеспечение (СПО) «Release CMS»</t>
  </si>
  <si>
    <t xml:space="preserve">"Комплексная Бухгалтерская Система" СТЭК</t>
  </si>
  <si>
    <t xml:space="preserve">СТЭК-Бухгалтерия;
Комплексная Бухгалтерская Система;
Комплексная Бухгалтерская Система: СТЭК;
КБС СТЭК;
КБС</t>
  </si>
  <si>
    <t xml:space="preserve">Система интеллектуального поиска и анализа в Интернет-СМИ и социальных сетях «Терьер-2.0»</t>
  </si>
  <si>
    <t xml:space="preserve">05.04 - Поисковые средства;
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</si>
  <si>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 xml:space="preserve">Программный комплекс "ReVizor"</t>
  </si>
  <si>
    <t xml:space="preserve">05.15 - Информационные системы для решения специфических отраслевых задач;
02.08 - Средства мониторинга и управления;
09.04 - Средства управления технологическими процессами (АСУ ТП, SCADA)</t>
  </si>
  <si>
    <t xml:space="preserve">Портал: Маркообразование кабельного продукта</t>
  </si>
  <si>
    <t xml:space="preserve">Кабельная платформа</t>
  </si>
  <si>
    <t xml:space="preserve">09.09 - Средства управления отношениями с клиентами (CRM);
09.01 - Средства управления бизнес-процессами (BPM)</t>
  </si>
  <si>
    <t xml:space="preserve">Система управления обучением LMS «WillSkill»</t>
  </si>
  <si>
    <t xml:space="preserve">Корпоративная информационная система "Фабиус"</t>
  </si>
  <si>
    <t xml:space="preserve">КИС "Фабиус"</t>
  </si>
  <si>
    <t xml:space="preserve">Платформа разработки пользовательских интерфейсов рабочего места оператора персонального компьютера</t>
  </si>
  <si>
    <t xml:space="preserve">Цифровая система "Проект-менеджмент"</t>
  </si>
  <si>
    <t xml:space="preserve">05.15 - Информационные системы для решения специфических отраслевых задач;
05.05 - Средства управления проектами;
05.06 - Геоинформационные и навигационные средства (GIS);
11.05 - Средства поддержки принятия решений (DSS)</t>
  </si>
  <si>
    <t xml:space="preserve">Сервис для определения гранулометрического состава и процентного содержания гумуса в почве на основе спутниковых снимков  “AgroSync: Soil"</t>
  </si>
  <si>
    <t xml:space="preserve">AgroSync: Soil</t>
  </si>
  <si>
    <t xml:space="preserve">05.15 - Информационные системы для решения специфических отраслевых задач;
05.11 - Интеллектуальные средства управления экспертной деятельностью</t>
  </si>
  <si>
    <t xml:space="preserve">Обработка по настройке прав доступа пользователей в 1С</t>
  </si>
  <si>
    <t xml:space="preserve">05.02 - Дополнительные программные модули (плагины)</t>
  </si>
  <si>
    <t xml:space="preserve">Платежный ассистент. Мои Налоги</t>
  </si>
  <si>
    <t xml:space="preserve">Мои Налоги</t>
  </si>
  <si>
    <t xml:space="preserve">«СКЗА» («SCZA»)</t>
  </si>
  <si>
    <t xml:space="preserve">Средства коммуникации зонной архитектуры</t>
  </si>
  <si>
    <t xml:space="preserve">TALYS.AML</t>
  </si>
  <si>
    <t xml:space="preserve">09.01 - Средства управления бизнес-процессами (BPM);
11.05 - Средства поддержки принятия решений (DSS)</t>
  </si>
  <si>
    <t xml:space="preserve">«Программа для ЭВМ «Lement Pro Building»</t>
  </si>
  <si>
    <t xml:space="preserve">Программа для ЭВМ «Lement Pro Building»;
Lement Pro Building;
Лемент Про</t>
  </si>
  <si>
    <t xml:space="preserve">05.15 - Информационные системы для решения специфических отраслевых задач;
05.05 - Средства управления проектами</t>
  </si>
  <si>
    <t xml:space="preserve">ОРУЖЕЙНЫЙ КЛАСТЕР</t>
  </si>
  <si>
    <t xml:space="preserve">The Best Of Us</t>
  </si>
  <si>
    <t xml:space="preserve">Коммуникационно­-аналитическая платформа "Неравнодушный человек"</t>
  </si>
  <si>
    <t xml:space="preserve">09.01 - Средства управления бизнес-процессами (BPM);
06.02 - Коммуникационное программное обеспечение</t>
  </si>
  <si>
    <t xml:space="preserve">Базис.Storage Security</t>
  </si>
  <si>
    <t xml:space="preserve">Tionix Storage Security</t>
  </si>
  <si>
    <t xml:space="preserve">02.08 - Средства мониторинга и управления;
01.03 - Встроенные прикладные программы;
05.15 - Информационные системы для решения специфических отраслевых задач</t>
  </si>
  <si>
    <t xml:space="preserve">Конструктор проектов дополненной и виртуальной реальности EV Toolbox Advanced</t>
  </si>
  <si>
    <t xml:space="preserve">10.03 - Средства математического и имитационного моделирования;
05.01 - Мультимедийное программное обеспечение</t>
  </si>
  <si>
    <t xml:space="preserve">Октаграмма. Эксперт</t>
  </si>
  <si>
    <t xml:space="preserve">05.15 - Информационные системы для решения специфических отраслевых задач;
11.02 - Предметно-ориентированные информационные базы данных (EDW)</t>
  </si>
  <si>
    <t xml:space="preserve">Специальное программное обеспечение для камер видеонаблюдения</t>
  </si>
  <si>
    <t xml:space="preserve">Программное обеспечение для камер видеонаблюдения;
Специальное программное обеспечение РУВЕР</t>
  </si>
  <si>
    <t xml:space="preserve">01.03 - Встроенные прикладные программы;
02.01 - Драйверы</t>
  </si>
  <si>
    <t xml:space="preserve">Цифровая платформа распределения грузов среди перевозчиков на принципах шеринга и свободной конкуренции с использованием AI и IoT</t>
  </si>
  <si>
    <t xml:space="preserve">05.15 - Информационные системы для решения специфических отраслевых задач;
09.01 - Средства управления бизнес-процессами (BPM);
09.13 - Средства управления складом и цепочками поставок (WMS, SCM)</t>
  </si>
  <si>
    <t xml:space="preserve">Car Copy: Система управления бизнес-процессами для автодилеров</t>
  </si>
  <si>
    <t xml:space="preserve">САПФИР_РФ</t>
  </si>
  <si>
    <t xml:space="preserve">Squadus</t>
  </si>
  <si>
    <t xml:space="preserve">Программа для автоматизации работы медицинского учреждения «Медицинская информационная система Хемис» (МИС Хемис)</t>
  </si>
  <si>
    <t xml:space="preserve">МИС «Хемис», МИС Heamis, HIS Heamis, Медицинская информационная система Хелтис, МИС «Хелтис», МИС Healtis, HIS Healtis</t>
  </si>
  <si>
    <t xml:space="preserve">Универсальная платформа эквайринга ACQ4all</t>
  </si>
  <si>
    <t xml:space="preserve">Модуль "Расширение функционала ограничений доставок и оплат для интернет-магазина"</t>
  </si>
  <si>
    <t xml:space="preserve">driverDB</t>
  </si>
  <si>
    <t xml:space="preserve">ДОРИС Техника</t>
  </si>
  <si>
    <t xml:space="preserve">Модуль автоматизированной системы расчетов «Атлант» платформы цифровизации производственных процессов «Атлант» (M-EDF Atlant)</t>
  </si>
  <si>
    <t xml:space="preserve">Модуль АСР «Атлант» ПЦПП «Атлант» (M-EDF Atlant)</t>
  </si>
  <si>
    <t xml:space="preserve">09.01 - Средства управления бизнес-процессами (BPM);
11.01 - Инструменты извлечения и трансформации данных (ETL)</t>
  </si>
  <si>
    <t xml:space="preserve">Платформа опросов и сбора обратной связи Foquz</t>
  </si>
  <si>
    <t xml:space="preserve">Программная платформа Единой системы диспетчерского управления (ЕСДУ)</t>
  </si>
  <si>
    <t xml:space="preserve">Система "Электронное хранилище документов"</t>
  </si>
  <si>
    <t xml:space="preserve">10.04 - Средства управления информационными ресурсами и средства управления основными данными (ECM, MDM);
05.10 - Базы знаний</t>
  </si>
  <si>
    <t xml:space="preserve">GreenWave.City</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</si>
  <si>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08.11 - Средства автоматизированного управления техникой</t>
  </si>
  <si>
    <t xml:space="preserve">Менеджер сценариев (Enterprise Scheduler)</t>
  </si>
  <si>
    <t xml:space="preserve">ENCODE Track Line L2</t>
  </si>
  <si>
    <t xml:space="preserve">Бюро переводов - корпоративный сайт</t>
  </si>
  <si>
    <t xml:space="preserve">Программный комплекс для промышленности с использованием дополненной реальности и ее аппаратной базы Ventura.AR</t>
  </si>
  <si>
    <t xml:space="preserve">05.15 - Информационные системы для решения специфических отраслевых задач;
04.03 - Библиотеки подпрограмм (SDK);
08.09 - Средства информационного моделирования зданий и сооружений, архитектурно-строительного проектирования (BIM, AEC CAD)</t>
  </si>
  <si>
    <t xml:space="preserve">Платформа "Цифровой двойник города"</t>
  </si>
  <si>
    <t xml:space="preserve">05.06 - Геоинформационные и навигационные средства (GIS);
08.09 - Средства информационного моделирования зданий и сооружений, архитектурно-строительного проектирования (BIM, AEC CAD)</t>
  </si>
  <si>
    <t xml:space="preserve">63.11.19 Услуги прочие по размещению и предоставлению инфраструктуры информационных технологий</t>
  </si>
  <si>
    <t xml:space="preserve">Облачная платформа поддержки принятия решений на основе управления данными и бизнес-процессами "GeoData"</t>
  </si>
  <si>
    <t xml:space="preserve">11.01 - Инструменты извлечения и трансформации данных (ETL);
09.01 - Средства управления бизнес-процессами (BPM)</t>
  </si>
  <si>
    <t xml:space="preserve">OmniReact – кросс-канальный фрод-мониторинг</t>
  </si>
  <si>
    <t xml:space="preserve">FraudSuite</t>
  </si>
  <si>
    <t xml:space="preserve">03.02 - Средства управления событиями информационной безопасности;
03.05 - Средства защиты сервисов онлайн-платежей и дистанционного банковского обслуживания</t>
  </si>
  <si>
    <t xml:space="preserve">Программное обеспечение для решения задач линейного целочисленного программирования ArhiPlex</t>
  </si>
  <si>
    <t xml:space="preserve">10.03 - Средства математического и имитационного моделирования;
05.15 - Информационные системы для решения специфических отраслевых задач</t>
  </si>
  <si>
    <t xml:space="preserve">Программный комплекс интеллектуального видеомониторинга и уведомлений "VIDEOfor"</t>
  </si>
  <si>
    <t xml:space="preserve">11.06 - Инструменты обработки, анализа и распознавания изображений;
11.05 - Средства поддержки принятия решений (DSS)</t>
  </si>
  <si>
    <t xml:space="preserve">SDP Analytics</t>
  </si>
  <si>
    <t xml:space="preserve">11.02 - Предметно-ориентированные информационные базы данных (EDW)</t>
  </si>
  <si>
    <t xml:space="preserve">Расширение LightDoc для 1C</t>
  </si>
  <si>
    <t xml:space="preserve">63.11 Услуги по обработке данных, размещению и взаимосвязанные услуги</t>
  </si>
  <si>
    <t xml:space="preserve">КОМПЛЕКСНЫЙ РАСЧЕТНЫЙ СЕРВИС MYPAY</t>
  </si>
  <si>
    <t xml:space="preserve">ГИС Конструктор для Android (ГИС Конструктор для Android)</t>
  </si>
  <si>
    <t xml:space="preserve">ГИС Конструктор для Android</t>
  </si>
  <si>
    <t xml:space="preserve">04.03 - Библиотеки подпрограмм (SDK);
05.06 - Геоинформационные и навигационные средства (GIS)</t>
  </si>
  <si>
    <t xml:space="preserve">Программно-аппаратный комплекс "В небо"</t>
  </si>
  <si>
    <t xml:space="preserve">Система подготовки, подачи планов полетов по сети интернет и навигации при выполнении визуальных полетов на базе мобильного приложения</t>
  </si>
  <si>
    <t xml:space="preserve">Рамблер Видеоплатформа. Версия 3.0</t>
  </si>
  <si>
    <t xml:space="preserve">АВАДС Сервер архивирования</t>
  </si>
  <si>
    <t xml:space="preserve">АВАДС СА</t>
  </si>
  <si>
    <t xml:space="preserve">02.07 - Средства управления базами данных</t>
  </si>
  <si>
    <t xml:space="preserve">58.29.13 Обеспечение программное для администрирования баз данных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</si>
  <si>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Stereotech STE Slicer</t>
  </si>
  <si>
    <t xml:space="preserve">08.06 - Средства управления оборудованием с числовым программным управлением (CAM)</t>
  </si>
  <si>
    <t xml:space="preserve">VideoChat</t>
  </si>
  <si>
    <t xml:space="preserve">Smart Video Agent</t>
  </si>
  <si>
    <t xml:space="preserve">06.02 - Коммуникационное программное обеспечение;
05.08 - Средства управления контактными центрами</t>
  </si>
  <si>
    <t xml:space="preserve">Автоматизированная система по подготовке форм отчетности по мобилизационной подготовке (АС УМП)</t>
  </si>
  <si>
    <t xml:space="preserve">Автоматизированная система по подготовке форм отчетности по мобилизационной подготовке;
АС УМП;
АС УМП. Подсистема учета выполнения мероприятий по гражданской обороне</t>
  </si>
  <si>
    <t xml:space="preserve">Индексы пересчета сметной стоимости строительства по регионам Российской Федерации в формате Программы для ЭВМ «Программный комплекс «ГРАНД-Смета»»</t>
  </si>
  <si>
    <t xml:space="preserve">Индексы пересчета сметной стоимости строительства по регионам Российской Федерации;
Индексы пересчета сметной стоимости строительства по регионам Российской Федерации в формате Программы для ЭВМ «Программный комплекс «ГРАНД-Смета»»;
Индексы пересчета сметной стоимости строительства по регионам Российской Федерации в формате программы для ЭВМ «ГРАНД-Смета»»;
Индексы пересчета сметной стоимости строительства по регионам РФ;
Индексы пересчета сметной стоимости строительства по регионам РФ в формате Программы для ЭВМ «Программный комплекс «ГРАНД-Смета»»;
Индексы пересчета сметной стоимости строительства по регионам РФ в формате программы для ЭВМ «ГРАНД-Смета»»</t>
  </si>
  <si>
    <t xml:space="preserve">Программное обеспечение "Амалтея-01"</t>
  </si>
  <si>
    <t xml:space="preserve">Система обработки, отображения и регистрации информации СУДС СиТрафик/SiTraffic</t>
  </si>
  <si>
    <t xml:space="preserve">Программный комплекс "Экстремум"</t>
  </si>
  <si>
    <t xml:space="preserve">08.10 - Средства усовершенствованного управления технологическими процессами (APC, RTO)</t>
  </si>
  <si>
    <t xml:space="preserve">Раскраска «Народы России»</t>
  </si>
  <si>
    <t xml:space="preserve">05.03 - Игры и развлечения</t>
  </si>
  <si>
    <t xml:space="preserve">Система управления инцидентами информационной безопасности «SPACEVIEW»</t>
  </si>
  <si>
    <t xml:space="preserve">«Портал SOC»</t>
  </si>
  <si>
    <t xml:space="preserve">03.02 - Средства управления событиями информационной безопасности</t>
  </si>
  <si>
    <t xml:space="preserve">Программа для ЭВМ "101 Интернет Ру"</t>
  </si>
  <si>
    <t xml:space="preserve">05.04 - Поисковые средства</t>
  </si>
  <si>
    <t xml:space="preserve">KvantDetection</t>
  </si>
  <si>
    <t xml:space="preserve">11.03 - Средства аналитической обработки в реальном времени (OLAP);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
11.05 - Средства поддержки принятия решений (DSS)</t>
  </si>
  <si>
    <t xml:space="preserve">ПО "Платформа "Экомон"</t>
  </si>
  <si>
    <t xml:space="preserve">11.03 - Средства аналитической обработки в реальном времени (OLAP);
01.03 - Встроенные прикладные программы;
05.15 - Информационные системы для решения специфических отраслевых задач</t>
  </si>
  <si>
    <t xml:space="preserve">Программный комплекс «Социальный заказ.ПРО» (ПК «Социальный заказ.ПРО»)</t>
  </si>
  <si>
    <t xml:space="preserve">Подсистема автоматизированного контроля «ProdBox»</t>
  </si>
  <si>
    <t xml:space="preserve">01.03 - Встроенные прикладные программы;
02.02 - Программы обслуживания</t>
  </si>
  <si>
    <t xml:space="preserve">Detector.Machinerea</t>
  </si>
  <si>
    <t xml:space="preserve">11.01 - Инструменты извлечения и трансформации данных (ETL);
07.01 - Парсеры и семантические анализаторы</t>
  </si>
  <si>
    <t xml:space="preserve">Программный комплекс «Aстра База Данныx Тантор Платформа» («Astra DB Tantor Platform»)</t>
  </si>
  <si>
    <t xml:space="preserve">02.07 - Средства управления базами данных;
02.08 - Средства мониторинга и управления</t>
  </si>
  <si>
    <t xml:space="preserve">58.29.13 Обеспечение программное для администрирования баз данных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</si>
  <si>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Мобильный мониторинг технического состояния промышленных активов</t>
  </si>
  <si>
    <t xml:space="preserve">09.02 - Средства управления производственными процессами (MES);
05.15 - Информационные системы для решения специфических отраслевых задач;
11.02 - Предметно-ориентированные информационные базы данных (EDW)</t>
  </si>
  <si>
    <t xml:space="preserve">Платформенное решение для микросервисов «Securecommit»</t>
  </si>
  <si>
    <t xml:space="preserve">ATK BIView коннектор</t>
  </si>
  <si>
    <t xml:space="preserve">11.01 - Инструменты извлечения и трансформации данных (ETL);
05.13 - Средства интеллектуальной обработки информации и интеллектуального анализа бизнес-процессов</t>
  </si>
  <si>
    <t xml:space="preserve">AXELOT Mobile Platform</t>
  </si>
  <si>
    <t xml:space="preserve">Программа для создания и демонстрации сегментированного контента Selvery</t>
  </si>
  <si>
    <t xml:space="preserve">Программное обеспечение Selvery;
ПО Selvery;
Selvery</t>
  </si>
  <si>
    <t xml:space="preserve">06.09 - Редакторы презентаций</t>
  </si>
  <si>
    <t xml:space="preserve">Региональная цифровая социальная платформа</t>
  </si>
  <si>
    <t xml:space="preserve">РЦСП</t>
  </si>
  <si>
    <t xml:space="preserve">DreamDocs OCR - система оптического распознавания текста</t>
  </si>
  <si>
    <t xml:space="preserve">ApRbot OCR;
ДримДокс OCR</t>
  </si>
  <si>
    <t xml:space="preserve">07.03 - Средства распознавания символов;
06.06 - Средства просмотра;
07.01 - Парсеры и семантические анализаторы;
11.06 - Инструменты обработки, анализа и распознавания изображений</t>
  </si>
  <si>
    <t xml:space="preserve">Q.MessageHub, Центр сообщений</t>
  </si>
  <si>
    <t xml:space="preserve">ТЕХТРАН</t>
  </si>
  <si>
    <t xml:space="preserve">ТЕХТРАН®  Токарная обработка + Электроэрозионная обработка;
ТЕХТРАН®  Фрезерная обработка + Электроэрозионная обработка;
ТЕХТРАН®  Токарная обработка + Фрезерная обработка + Электроэрозионная обработка;
ТЕХТРАН®  Раскрой листового материала (фигурный) без УП;
ТЕХТРАН®  Библиотека элементов воздуховодов;
ТЕХТРАН®  Контроль управляющих программ;
ТЕХТРАН®  Резка фасок;
ТЕХТРАН®  Раскрой листового материала (прямоугольный);
ТЕХТРАН®  Раскрой листового материала (фигурный);
ТЕХТРАН®  Раскрой листового материала (фигурный + прямоугольный);
ТЕХТРАН® Листовая штамповка;
ТЕХТРАН® Механическая обработка отверстий;
ТЕХТРАН® Обработка листа по зонам;
ТЕХТРАН® Фрезерные переходы;
ТЕХТРАН®  Токарная обработка;
ТЕХТРАН®  Токарно-фрезерная обработка;
ТЕХТРАН®  Фрезерная обработка;
ТЕХТРАН®  Электроэрозионная обработка;
ТЕХТРАН® Импорт твёрдотельных моделей;
ТЕХТРАН®  Многосуппортовая обработка;
ТЕХТРАН®  Многошпиндельное сверление;
ТЕХТРАН® Токарная обработка + Фрезерная обработка;
ТЕХТРАН® Фрезерная обработка + Токарная обработка + Токарно-фрезерная обработка;
Программный комплекс ТЕХТРАН® для проектирования управляющих программ обработки деталей на станках с ЧПУ</t>
  </si>
  <si>
    <t xml:space="preserve">08.06 - Средства управления оборудованием с числовым программным управлением (CAM);
04.01 - Средства подготовки исполнимого кода;
04.04 - Среды разработки, тестирования и отладки</t>
  </si>
  <si>
    <t xml:space="preserve">Информикс</t>
  </si>
  <si>
    <t xml:space="preserve">01.04 - Программное обеспечение интернета вещей, робототехники и сенсорики;
08.11 - Средства автоматизированного управления техникой</t>
  </si>
  <si>
    <t xml:space="preserve">Браузер Atom</t>
  </si>
  <si>
    <t xml:space="preserve">06.07 - Браузеры</t>
  </si>
  <si>
    <t xml:space="preserve">Radiant Service Desk</t>
  </si>
  <si>
    <t xml:space="preserve">RSD;
Radiant SD</t>
  </si>
  <si>
    <t xml:space="preserve">09.10 - Средства управления ИТ-службой, ИТ-инфраструктурой и ИТ-активами (ITSM-ServiceDesk, SCCM, Asset Management)</t>
  </si>
  <si>
    <t xml:space="preserve">Программа для ЭВМ «ПО "Антиспам-пост"</t>
  </si>
  <si>
    <t xml:space="preserve">Сервис фильтрации почты от спама и вирусов "Антиспам-пост"</t>
  </si>
  <si>
    <t xml:space="preserve">03.04 - Средства фильтрации негативного контента</t>
  </si>
  <si>
    <t xml:space="preserve">Волга</t>
  </si>
  <si>
    <t xml:space="preserve">ReclaiMe, Volga RAID</t>
  </si>
  <si>
    <t xml:space="preserve">Открытый цифровой университет:  Управление образовательным процессом</t>
  </si>
  <si>
    <t xml:space="preserve">"Исполнительная система с поддержкой стандарта МЭК-61131-3 УСО 6000"(ИС-УСО 6000)</t>
  </si>
  <si>
    <t xml:space="preserve">Программа управления интерфейсами и базами данных сайтов средств массовой информации</t>
  </si>
  <si>
    <t xml:space="preserve">Программа создания инфоповодов и публикации новостей на сайтах СМИ</t>
  </si>
  <si>
    <t xml:space="preserve">ERP-система «Fastkore Business» (Фасткор Бизнес)</t>
  </si>
  <si>
    <t xml:space="preserve">Комплексная интеллектуальная система непрерывного управления знаниями «ONTOLOO»</t>
  </si>
  <si>
    <t xml:space="preserve">ONTOLOO</t>
  </si>
  <si>
    <t xml:space="preserve">05.10 - Базы знаний;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</si>
  <si>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Платформа удалённого сбора и обработки результатов медицинских осмотров MedControl</t>
  </si>
  <si>
    <t xml:space="preserve">05.15 - Информационные системы для решения специфических отраслевых задач;
05.11 - Интеллектуальные средства управления экспертной деятельностью;
11.05 - Средства поддержки принятия решений (DSS)</t>
  </si>
  <si>
    <t xml:space="preserve">Аура.</t>
  </si>
  <si>
    <t xml:space="preserve">Aura.</t>
  </si>
  <si>
    <t xml:space="preserve">09.01 - Средства управления бизнес-процессами (BPM);
09.10 - Средства управления ИТ-службой, ИТ-инфраструктурой и ИТ-активами (ITSM-ServiceDesk, SCCM, Asset Management)</t>
  </si>
  <si>
    <t xml:space="preserve">Модуль диспетчерского управления ИТС для ЧС и ВС</t>
  </si>
  <si>
    <t xml:space="preserve">05.15 - Информационные системы для решения специфических отраслевых задач;
02.08 - Средства мониторинга и управления;
08.11 - Средства автоматизированного управления техникой</t>
  </si>
  <si>
    <t xml:space="preserve">Сфера: Зонтичная система мониторинга</t>
  </si>
  <si>
    <t xml:space="preserve">Зонтичная система мониторинга</t>
  </si>
  <si>
    <t xml:space="preserve">Сфера: Согласования</t>
  </si>
  <si>
    <t xml:space="preserve">Согласования</t>
  </si>
  <si>
    <t xml:space="preserve">GeliosSoft (Gelios)</t>
  </si>
  <si>
    <t xml:space="preserve">ГелиосСофт;
GeliosSoft</t>
  </si>
  <si>
    <t xml:space="preserve">МРС Платформа 1.0</t>
  </si>
  <si>
    <t xml:space="preserve">02.06 - Серверное и связующее программное обеспечение;
05.15 - Информационные системы для решения специфических отраслевых задач;
09.01 - Средства управления бизнес-процессами (BPM)</t>
  </si>
  <si>
    <t xml:space="preserve">Vulns.io Enterprise Vulnerability Management</t>
  </si>
  <si>
    <t xml:space="preserve">Vulns.io Enterprise VM</t>
  </si>
  <si>
    <t xml:space="preserve">ContentReader Engine</t>
  </si>
  <si>
    <t xml:space="preserve">04.03 - Библиотеки подпрограмм (SDK);
07.03 - Средства распознавания символов;
11.06 - Инструменты обработки, анализа и распознавания изображений</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</si>
  <si>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</si>
  <si>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Система юридически значимого электронного документооборота «01_doc»</t>
  </si>
  <si>
    <t xml:space="preserve">Система юридически значимого электронного документооборота «Сберключ»</t>
  </si>
  <si>
    <t xml:space="preserve">Программное обеспечение «Netopia»</t>
  </si>
  <si>
    <t xml:space="preserve">Программный комплекс “Сигнатура-сертификат L” версия 6</t>
  </si>
  <si>
    <t xml:space="preserve">ПК “Сигнатура-сертификат L” версия 6</t>
  </si>
  <si>
    <t xml:space="preserve">Программный комплекс “Сигнатура-клиент L" версия 6</t>
  </si>
  <si>
    <t xml:space="preserve">ПК “Сигнатура-клиент L” версия 6</t>
  </si>
  <si>
    <t xml:space="preserve">Специальное программное обеспечение досмотровой мобильной системы "ЖД-Досмотр"</t>
  </si>
  <si>
    <t xml:space="preserve">Программный комплекс для проверки контрагентов Rusprofile (Rusprofile)</t>
  </si>
  <si>
    <t xml:space="preserve">Модуль переноса данных из 1С:Бухгалтерия предприятия, ред. 2.0 в 1С:Комплексная автоматизация, ред. 1.1</t>
  </si>
  <si>
    <t xml:space="preserve">Перенос данных из БП2 в КА1;
Перенос данных из 1С:БП2 в 1С: КА1;
Перенос данных из "1С:Бухгалтерия предприятия, ред. 2" в "1С:Комплексная автоматизация, ред. 1.1"</t>
  </si>
  <si>
    <t xml:space="preserve">СБАР</t>
  </si>
  <si>
    <t xml:space="preserve">Qmedic «Экосистема здоровья»</t>
  </si>
  <si>
    <t xml:space="preserve">Qmedic</t>
  </si>
  <si>
    <t xml:space="preserve">SIKE Электронный курс «Электромонтер по ремонту и обслуживанию электрооборудования: электротехника»</t>
  </si>
  <si>
    <t xml:space="preserve">Электронный курс «Электромонтер по ремонту и обслуживанию электрооборудования: электротехника»</t>
  </si>
  <si>
    <t xml:space="preserve">SIKE Электронный курс «Электромонтер по ремонту и обслуживанию электрооборудования: техническое черчение»</t>
  </si>
  <si>
    <t xml:space="preserve">Электронный курс «Электромонтер по ремонту и обслуживанию электрооборудования: техническое черчение»</t>
  </si>
  <si>
    <t xml:space="preserve">Серверное программное обеспечение «ANetMap-Active Pro»</t>
  </si>
  <si>
    <t xml:space="preserve">63.11.12 Услуги по размещению в информационно-коммуникационной сети Интернет</t>
  </si>
  <si>
    <t xml:space="preserve">Веб-приложение «Личный кабинет для бизнеса (Web)»</t>
  </si>
  <si>
    <t xml:space="preserve">Мобильное приложение «Личный кабинет для бизнеса (Android)»</t>
  </si>
  <si>
    <t xml:space="preserve">Мобильное приложение «Личный кабинет для бизнеса (iOS)»</t>
  </si>
  <si>
    <t xml:space="preserve">"Платформа BI"</t>
  </si>
  <si>
    <t xml:space="preserve">10.01 - Средства обработки Больших Данных (BigData);
05.15 - Информационные системы для решения специфических отраслевых задач</t>
  </si>
  <si>
    <t xml:space="preserve">Модуль переноса данных из 1С:Бухгалтерия предприятия, ред. 3.0 в 1С:Управление торговлей, ред.11</t>
  </si>
  <si>
    <t xml:space="preserve">Перенос данных из "1С:Бухгалтерия предприятия, ред. 3" в "1С:Управление торговлей, ред.11";
Перенос данных из 1С:БП3 в 1С:УТ11;
Перенос данных из БП3 в УТ11</t>
  </si>
  <si>
    <t xml:space="preserve">Attestator</t>
  </si>
  <si>
    <t xml:space="preserve">Программный продукт "Attestator" - система cтатистического анализа технологических процессов и оборудования</t>
  </si>
  <si>
    <t xml:space="preserve">05.15 - Информационные системы для решения специфических отраслевых задач;
08.10 - Средства усовершенствованного управления технологическими процессами (APC, RTO);
09.02 - Средства управления производственными процессами (MES)</t>
  </si>
  <si>
    <t xml:space="preserve">VK Мессенджер</t>
  </si>
  <si>
    <t xml:space="preserve">Сфера: Проверка лицензий</t>
  </si>
  <si>
    <t xml:space="preserve">Проверка лицензий</t>
  </si>
  <si>
    <t xml:space="preserve">05.13 - Средства интеллектуальной обработки информации и интеллектуального анализа бизнес-процессов</t>
  </si>
  <si>
    <t xml:space="preserve">ШЕДЕКС (SCHEDEX)</t>
  </si>
  <si>
    <t xml:space="preserve">САРД НКР "Спутник"</t>
  </si>
  <si>
    <t xml:space="preserve">САРД НКР "Спутник" - Система Автоматизированной Расшифровки Дефектограмм "Спутник";
Система Автоматизированной Расшифровки Дефектограмм "Спутник";
Система Автоматизированной Расшифровки Дефектограмм Неразрушающего Контроля Рельсов "Спутник"</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</si>
  <si>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</si>
  <si>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 xml:space="preserve">МояКоманда</t>
  </si>
  <si>
    <t xml:space="preserve">09.07 - Средства финансового менеджмента, управления активами и трудовыми ресурсами (ERP);
05.10 - Базы знаний;
09.01 - Средства управления бизнес-процессами (BPM)</t>
  </si>
  <si>
    <t xml:space="preserve">Система мониторинга ИТ-инфраструктуры Пульт</t>
  </si>
  <si>
    <t xml:space="preserve">02.08 - Средства мониторинга и управления;
05.15 -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</si>
  <si>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 xml:space="preserve">"ГИС "Регистрация захоронений мобильная"</t>
  </si>
  <si>
    <t xml:space="preserve">ГИС "Регистрация захоронений"</t>
  </si>
  <si>
    <t xml:space="preserve">ПО стенда ЭТК.Тест.Ст.XL_1.040</t>
  </si>
  <si>
    <t xml:space="preserve">ПО стенда ЭТК.Тест.Ст.XL_1.038</t>
  </si>
  <si>
    <t xml:space="preserve">Веб-приложение «Личный кабинет оператора (Web)»</t>
  </si>
  <si>
    <t xml:space="preserve">Мобильное приложение «Личный кабинет оператора (iOS)»</t>
  </si>
  <si>
    <t xml:space="preserve">SIKE Электронный курс «Электромонтер по ремонту и обслуживанию электрооборудования: охрана труда»</t>
  </si>
  <si>
    <t xml:space="preserve">Электронный курс «Электромонтер по ремонту и обслуживанию электрооборудования: охрана труда»</t>
  </si>
  <si>
    <t xml:space="preserve">Мобильное приложение «Личный кабинет оператора (Android)»</t>
  </si>
  <si>
    <t xml:space="preserve">SIKE Электронный курс «Электромонтер по ремонту и обслуживанию электрооборудования: основы технической механики и слесарных работ»</t>
  </si>
  <si>
    <t xml:space="preserve">Электронный курс «Электромонтер по ремонту и обслуживанию электрооборудования: основы технической механики и слесарных работ»</t>
  </si>
  <si>
    <t xml:space="preserve">АРМ "Весы вагонные"</t>
  </si>
  <si>
    <t xml:space="preserve">05.15 - Информационные системы для решения специфических отраслевых задач;
09.04 - Средства управления технологическими процессами (АСУ ТП, SCADA)</t>
  </si>
  <si>
    <t xml:space="preserve">Avantys ERP Lite</t>
  </si>
  <si>
    <t xml:space="preserve">Мобильное приложение «ERPmobile Lite»</t>
  </si>
  <si>
    <t xml:space="preserve">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t>
  </si>
  <si>
    <t xml:space="preserve">Автоматизированная биллинговая система «ABilling Lite»</t>
  </si>
  <si>
    <t xml:space="preserve">Учет акцизов в 1С:Бухгалтерии 3.0</t>
  </si>
  <si>
    <t xml:space="preserve">SIKE Электронный курс «Электромонтер по ремонту и обслуживанию электрооборудования: материаловедение»</t>
  </si>
  <si>
    <t xml:space="preserve">Электронный курс «Электромонтер по ремонту и обслуживанию электрооборудования: материаловедение»</t>
  </si>
  <si>
    <t xml:space="preserve">RegionSoft CRM</t>
  </si>
  <si>
    <t xml:space="preserve">Программное обеспечение для анализа маммографических снимков с использованием искусственного интеллекта «ТриоДМ-МТ»</t>
  </si>
  <si>
    <t xml:space="preserve">Система “Маркировка опасностей газовой смеси”</t>
  </si>
  <si>
    <t xml:space="preserve">09.03 - Средства управления лабораторными потоками работ и документов (LIMS);
05.15 - Информационные системы для решения специфических отраслевых задач</t>
  </si>
  <si>
    <t xml:space="preserve">Автоматизированная система управления образовательным процессом «Колледж» (АСУОП «Колледж»)</t>
  </si>
  <si>
    <t xml:space="preserve">05.15 - Информационные системы для решения специфических отраслевых задач;
09.05 - Средства управления эффективностью предприятия (CPM/EPM)</t>
  </si>
  <si>
    <t xml:space="preserve">MetaStaging</t>
  </si>
  <si>
    <t xml:space="preserve">11.01 - Инструменты извлечения и трансформации данных (ETL)</t>
  </si>
  <si>
    <t xml:space="preserve">Управление льготным лекарственным обеспечением</t>
  </si>
  <si>
    <t xml:space="preserve">Серверное программное обеспечение «ANetMap-Active»</t>
  </si>
  <si>
    <t xml:space="preserve">CTC-EXPERT</t>
  </si>
  <si>
    <t xml:space="preserve">ПО "RKPayQR"</t>
  </si>
  <si>
    <t xml:space="preserve">RkPayQR;
ПО "RKPayQR 12 мес";
ЭрКаПэйКуар</t>
  </si>
  <si>
    <t xml:space="preserve">05.02 - Дополнительные программные модули (плагины);
05.15 - Информационные системы для решения специфических отраслевых задач</t>
  </si>
  <si>
    <t xml:space="preserve">Модуль переноса данных из 1С:Управление торговлей, ред.10.3 в 1С:Бухгалтерия предприятия, ред. 3.0</t>
  </si>
  <si>
    <t xml:space="preserve">Перенос данных из УТ 10 в БП 3;
Перенос данных из 1С:УТ 10 в 1С:БП 3;
Перенос данных из "1С:Управление торговлей, ред.10.3" в "1С:Бухгалтерия предприятия, ред. 3.0"</t>
  </si>
  <si>
    <t xml:space="preserve">Модуль переноса данных из 1С:ERP Управление предприятием, ред. 2.5 в 1С:Бухгалтерия предприятия, ред. 3.0</t>
  </si>
  <si>
    <t xml:space="preserve">Перенос данных из ЕРП 2 в БП 3;
Перенос данных из 1С:ЕРП в 1СБП 3;
Перенос данных из "1С:ERP Управление предприятием, ред. 2.5" в "1С:Бухгалтерия предприятия, ред. 3.0"</t>
  </si>
  <si>
    <t xml:space="preserve">Система биллинга для взаиморасчетов</t>
  </si>
  <si>
    <t xml:space="preserve">ДИО:Учет поверок средств измерений</t>
  </si>
  <si>
    <t xml:space="preserve">05.15 - Информационные системы для решения специфических отраслевых задач;
09.03 - Средства управления лабораторными потоками работ и документов (LIMS)</t>
  </si>
  <si>
    <t xml:space="preserve">Централизация платежей "КИС iSZN"</t>
  </si>
  <si>
    <t xml:space="preserve">RT ERP</t>
  </si>
  <si>
    <t xml:space="preserve">ЯРУС. Диспетчерскaя</t>
  </si>
  <si>
    <t xml:space="preserve">Программа «Визуализация данных мониторинга PvViewer LP» (Программа «PvViewer LP»)</t>
  </si>
  <si>
    <t xml:space="preserve">Программа "Управление работами и услугами предприятия"</t>
  </si>
  <si>
    <t xml:space="preserve">WebPower - приложение по управлению объектами размещения для сдачи в краткосрочную аренду</t>
  </si>
  <si>
    <t xml:space="preserve">TOPAZ MariaDB</t>
  </si>
  <si>
    <t xml:space="preserve">58.29.13 Обеспечение программное для администрирования баз данных на электронном носителе</t>
  </si>
  <si>
    <t xml:space="preserve">Ф.Мобайл</t>
  </si>
  <si>
    <t xml:space="preserve">Программный комплекс «Houston Control Center», версия 2.0</t>
  </si>
  <si>
    <t xml:space="preserve">Web-Support</t>
  </si>
  <si>
    <t xml:space="preserve">Сложно функциональный блок контроллера интерфейса PCI Express</t>
  </si>
  <si>
    <t xml:space="preserve">Express 42 Platform. Платформа для реализации DevOps практик (Инфраструктурный оркестратор на основе Kubernetes, внутренняя CI/CD платформа для команд разработки, SDLC &amp; TM мониторинг)</t>
  </si>
  <si>
    <t xml:space="preserve">ESMP Lingvo</t>
  </si>
  <si>
    <t xml:space="preserve">07.03 - Средства распознавания символов</t>
  </si>
  <si>
    <t xml:space="preserve">Редактор веб-страниц</t>
  </si>
  <si>
    <t xml:space="preserve">Личный кабинет "ФССП-ИЛМА"</t>
  </si>
  <si>
    <t xml:space="preserve">Подсистема автоматизированного контроля «Конструктор состояний контроллера управления оборудованием»</t>
  </si>
  <si>
    <t xml:space="preserve">02.02 - Программы обслуживания;
02.06 - Серверное и связующее программное обеспечение;
02.08 - Средства мониторинга и управления;
08.11 - Средства автоматизированного управления техникой</t>
  </si>
  <si>
    <t xml:space="preserve">Универсальный программный комплекс (УПК) "Сириус"</t>
  </si>
  <si>
    <t xml:space="preserve">ПО РМ Мангуст РШПИ.30078-01</t>
  </si>
  <si>
    <t xml:space="preserve">08.11 - Средства автоматизированного управления техникой;
02.02 - Программы обслуживания</t>
  </si>
  <si>
    <t xml:space="preserve">«Программное обеспечение АРМ лаборанта «SOLO DR AWS» для ретрофит детектора»</t>
  </si>
  <si>
    <t xml:space="preserve">СПО "Свиток 3.1: Тест"</t>
  </si>
  <si>
    <t xml:space="preserve">Программа контроля, управления и регулирования системы автоматического управления газораспределительной станцией СТН-3000-Р</t>
  </si>
  <si>
    <t xml:space="preserve">Робустат</t>
  </si>
  <si>
    <t xml:space="preserve">РобуСтат;
Робустат 1.0</t>
  </si>
  <si>
    <t xml:space="preserve">Программа для ЭВМ «Программа для прогнозирования изменения цены биржевых инструментов» (ПДПИЦБИ)</t>
  </si>
  <si>
    <t xml:space="preserve">11.04 - Средства интеллектуального анализа данных (Data Mining)</t>
  </si>
  <si>
    <t xml:space="preserve">Система электронного обучения eLearn</t>
  </si>
  <si>
    <t xml:space="preserve">Портал электронного обучения eLearn</t>
  </si>
  <si>
    <t xml:space="preserve">Платформа Лидирующего исследовательского центра сквозной цифровой технологии виртуальной и дополненной реальности</t>
  </si>
  <si>
    <t xml:space="preserve">Небеса</t>
  </si>
  <si>
    <t xml:space="preserve">Модуль межсистемного взаимодействия</t>
  </si>
  <si>
    <t xml:space="preserve">05.15 - Информационные системы для решения специфических отраслевых задач;
08.03 - Средства автоматизированного проектирования (CAD);
08.05 - Средства инженерного анализа (CAE);
08.08 - Средства управления инженерными данными об изделии (PDM)</t>
  </si>
  <si>
    <t xml:space="preserve">Операционная система TeNIX Work Station (ОС TeNIX WS)</t>
  </si>
  <si>
    <t xml:space="preserve">Платёжный_шлюз</t>
  </si>
  <si>
    <t xml:space="preserve">Программное средство разработки и отображения видеокадров VDesk</t>
  </si>
  <si>
    <t xml:space="preserve">«INTEC.site - конструктор сайтов и интернет-магазинов»</t>
  </si>
  <si>
    <t xml:space="preserve">Система управления бизнес-процессами</t>
  </si>
  <si>
    <t xml:space="preserve">Программа по управлению информационным порталом</t>
  </si>
  <si>
    <t xml:space="preserve">Модуль расширения управление издательством для 1С</t>
  </si>
  <si>
    <t xml:space="preserve">09.01 - Средства управления бизнес-процессами (BPM);
05.15 - Информационные системы для решения специфических отраслевых задач</t>
  </si>
  <si>
    <t xml:space="preserve">Cubic Computer Vision</t>
  </si>
  <si>
    <t xml:space="preserve">Cubic Media Computer Vision;
Cubic AI;
Cubic CV;
Cubic Media CV</t>
  </si>
  <si>
    <t xml:space="preserve">02.08 - Средства мониторинга и управления;
11.05 - Средства поддержки принятия решений (DSS)</t>
  </si>
  <si>
    <t xml:space="preserve">58.29.12 Обеспечение программное сетевое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</si>
  <si>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Сфера: Запросы на обслуживание</t>
  </si>
  <si>
    <t xml:space="preserve">Запросы на обслуживание</t>
  </si>
  <si>
    <t xml:space="preserve">СИСТЕМА УПРАВЛЕНИЯ ИМУЩЕСТВЕННЫМ КОМПЛЕКСОМ (СУИК)</t>
  </si>
  <si>
    <t xml:space="preserve">Программное обеспечение РВД-2500.Д2</t>
  </si>
  <si>
    <t xml:space="preserve">ИТС Консультант: Управление бетонным заводом</t>
  </si>
  <si>
    <t xml:space="preserve">ContentReader PDF</t>
  </si>
  <si>
    <t xml:space="preserve">06.06 - Средства просмотра;
06.11 - Текстовые редакторы;
07.03 - Средства распознавания символов</t>
  </si>
  <si>
    <t xml:space="preserve">Система контроля безопасности и надежности гидротехнических сооружений и оснований БИНГ-4 (БИНГ-4)</t>
  </si>
  <si>
    <t xml:space="preserve">Infrastructure Control Center (ICC)</t>
  </si>
  <si>
    <t xml:space="preserve">Система мониторинга информационной безопасности сетей связи</t>
  </si>
  <si>
    <t xml:space="preserve">Каталоги текущих цен в строительстве по регионам Российской Федерации в формате Программы для ЭВМ «Программный комплекс «ГРАНД-Смета»»</t>
  </si>
  <si>
    <t xml:space="preserve">Каталоги текущих цен в строительстве по регионам Российской Федерации;
Каталоги текущих цен в строительстве по регионам Российской Федерации в формате Программы для ЭВМ «Программный комплекс «ГРАНД-Смета»»;
Каталоги текущих цен в строительстве по регионам Российской Федерации в формате программы для ЭВМ «ГРАНД-Смета»»;
Каталоги текущих цен в строительстве по регионам РФ;
Каталоги текущих цен в строительстве по регионам РФ в формате Программы для ЭВМ «Программный комплекс «ГРАНД-Смета»»;
Каталоги текущих цен в строительстве по регионам РФ в формате программы для ЭВМ «ГРАНД-Смета»»</t>
  </si>
  <si>
    <t xml:space="preserve">МЕДОДС</t>
  </si>
  <si>
    <t xml:space="preserve">Medods, Медодс, МИС Медодс, МИС Medods</t>
  </si>
  <si>
    <t xml:space="preserve">Цифровой сервис льготного и субсидированного проезда</t>
  </si>
  <si>
    <t xml:space="preserve">05.15 - Информационные системы для решения специфических отраслевых задач;
02.07 - Средства управления базами данных;
05.04 - Поисковые средства</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</si>
  <si>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</si>
  <si>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НОВА МЛ</t>
  </si>
  <si>
    <t xml:space="preserve">Nova ML</t>
  </si>
  <si>
    <t xml:space="preserve">05.13 - Средства интеллектуальной обработки информации и интеллектуального анализа бизнес-процессов;
11.05 - Средства поддержки принятия решений (DSS)</t>
  </si>
  <si>
    <t xml:space="preserve">Шоппер Инстамарт</t>
  </si>
  <si>
    <t xml:space="preserve">Мобильное приложение "Инстамарт для водителей" для Андроид</t>
  </si>
  <si>
    <t xml:space="preserve">SIKE Электронный курс «Станочник широкого профиля: основы электротехники»</t>
  </si>
  <si>
    <t xml:space="preserve">Электронный курс «Станочник широкого профиля: основы электротехники»</t>
  </si>
  <si>
    <t xml:space="preserve">Платформа аналитики и контроля роста эффективности онлайн маркетинга с решениями на основе искусственного интеллекта SEOWORK</t>
  </si>
  <si>
    <t xml:space="preserve">SEOWORK</t>
  </si>
  <si>
    <t xml:space="preserve">Модуль "Salto.Bank.Зарплатный проект"</t>
  </si>
  <si>
    <t xml:space="preserve">Программа пересчета электрического поля REF</t>
  </si>
  <si>
    <t xml:space="preserve">Конфигурация 1С: Маркообразование кабельного продукта</t>
  </si>
  <si>
    <t xml:space="preserve">09.02 - Средства управления производственными процессами (MES);
09.01 - Средства управления бизнес-процессами (BPM)</t>
  </si>
  <si>
    <t xml:space="preserve">Технологическая платформа "Инстамарт"</t>
  </si>
  <si>
    <t xml:space="preserve">Программная платформа "Инстамарт"</t>
  </si>
  <si>
    <t xml:space="preserve">SIKE Электронный курс «Станочник широкого профиля: охрана труда»</t>
  </si>
  <si>
    <t xml:space="preserve">Электронный курс «Станочник широкого профиля: охрана труда»</t>
  </si>
  <si>
    <t xml:space="preserve">SIKE Электронный курс «Станочник широкого профиля: материаловедение»</t>
  </si>
  <si>
    <t xml:space="preserve">Электронный курс «Станочник широкого профиля: материаловедение»;
Электронный курс «Станочник: материаловедение»</t>
  </si>
  <si>
    <t xml:space="preserve">SIKE Электронный курс «Станочник: промышленная безопасность и производственная санитария</t>
  </si>
  <si>
    <t xml:space="preserve">Электронный курс «Станочник: промышленная безопасность и производственная санитария»</t>
  </si>
  <si>
    <t xml:space="preserve">Модуль обмена данными с сайтами для конфигурации «Бухгалтерия предприятия 3.0» на платформе 1С: Предприятие 8</t>
  </si>
  <si>
    <t xml:space="preserve">Обмен данными с сайтом. БП 3.0;
Обмен данными с сайтом. БП 3.0 + изображения номенклатуры</t>
  </si>
  <si>
    <t xml:space="preserve">Управление заказами (ORDER_MANAGEMENT)</t>
  </si>
  <si>
    <t xml:space="preserve">Order management System (BSS_ORDERING), Order management (ORDER_MANAGEMENT)</t>
  </si>
  <si>
    <t xml:space="preserve">Система сбора и анализа событий информационной безопасности «SAVA»</t>
  </si>
  <si>
    <t xml:space="preserve">03.02 - Средства управления событиями информационной безопасности;
03.01 - Средства защиты от несанкционированного доступа к информации</t>
  </si>
  <si>
    <t xml:space="preserve">Bothelp.io</t>
  </si>
  <si>
    <t xml:space="preserve">«Аналитический модуль «Smartmetrics» («Смартметрикс»)</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</si>
  <si>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t>
  </si>
  <si>
    <t xml:space="preserve">Система мониторинга воздуха для контроля и измерения концентрации газовых веществ в атмосфере</t>
  </si>
  <si>
    <t xml:space="preserve">Регистратор данных о концентрации газовых веществ в атмосфере с прибора Эколаб</t>
  </si>
  <si>
    <t xml:space="preserve">02.08 - Средства мониторинга и управления;
01.03 - Встроенные прикладные программы</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</si>
  <si>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</si>
  <si>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Встроенное программное обеспечение блоков мониторинга ВЕГА МТ Х CAN INT «VEGA MT X CAN INT»</t>
  </si>
  <si>
    <t xml:space="preserve">Модуль переноса данных из 1С:ERP Управление предприятием, ред. 2.5  в 1С:Зарплата и управление персоналом, ред.3.1</t>
  </si>
  <si>
    <t xml:space="preserve">Перенос данных из ERP в ЗУП 3;
Перенос данных из 1С:ERP 2 в 1С:ЗУП 3;
Перенос данных из "1С:ERP Управление предприятием, ред. 2.5" в "1С:Зарплата и управление персоналом, ред.3.1"</t>
  </si>
  <si>
    <t xml:space="preserve">Сервис ЕРАИ</t>
  </si>
  <si>
    <t xml:space="preserve">Модуль переноса данных из 1С:Бухгалтерия предприятия, ред. 3.0 в 1С:Управление торговлей, ред.10.3</t>
  </si>
  <si>
    <t xml:space="preserve">Перенос данных из БП3 в УТ10;
Перенос данных из 1С:БП3 в 1С:УТ10;
Перенос данных из "1С:Бухгалтерия предприятия, ред. 3" в "1С:Управление торговлей, ред.10.3"</t>
  </si>
  <si>
    <t xml:space="preserve">FEDOR (Версия 1.0)</t>
  </si>
  <si>
    <t xml:space="preserve">Программное обеспечение РНД-500.Д2</t>
  </si>
  <si>
    <t xml:space="preserve">01.01 - Встроенные системные программы: BIOS, UEFI и иные встроенные системные программы</t>
  </si>
  <si>
    <t xml:space="preserve">Автоматизированная система управления дорожным движением (АСУДД ЦИРКОН)</t>
  </si>
  <si>
    <t xml:space="preserve">АСУДД ЦИРКОН</t>
  </si>
  <si>
    <t xml:space="preserve">05.15 - Информационные системы для решения специфических отраслевых задач;
09.14 - Средства централизованного управления конечными устройствами</t>
  </si>
  <si>
    <t xml:space="preserve">Модуль переноса данных из 1С:Бухгалтерия предприятия, ред. 3.0 в 1С:Комплексная автоматизация, ред. 2.5</t>
  </si>
  <si>
    <t xml:space="preserve">Перенос данных из "1С:Бухгалтерия предприятия, ред. 3" в "1С:Комплексная автоматизация, ред. 2.5";
Перенос данных из 1С:БП3 в 1С: КА2;
Перенос данных из БП3 в КА2</t>
  </si>
  <si>
    <t xml:space="preserve">Модуль переноса данных из 1С:Бухгалтерия предприятия, ред. 3.0 в 1С:Комплексная автоматизация, ред. 1.1</t>
  </si>
  <si>
    <t xml:space="preserve">Перенос данных из "1С:Бухгалтерия предприятия, ред. 3" в "1С:Комплексная автоматизация, ред. 1.1";
Перенос данных из 1С:БП3 в 1С:КА1;
Перенос данных из БП3 в КА1</t>
  </si>
  <si>
    <t xml:space="preserve">Модуль переноса данных из 1С:Бухгалтерия предприятия, ред. 3.0 в 1С:Управление производственным предприятием, ред.1.3</t>
  </si>
  <si>
    <t xml:space="preserve">Перенос данных из "1С:Бухгалтерия предприятия, ред. 3" в "1С:Управление производственным предприятием, ред.1.3";
Перенос данных из 1С:БП3 в 1С: УПП;
Перенос данных из БП3 в УПП</t>
  </si>
  <si>
    <t xml:space="preserve">«АИИС Телематика: Интеграция»</t>
  </si>
  <si>
    <t xml:space="preserve">Программа контроля и управления кустом газовых скважин в системе телемеханики СТН-3000-Р</t>
  </si>
  <si>
    <t xml:space="preserve">ПО метрологической части счетчика газа</t>
  </si>
  <si>
    <t xml:space="preserve">ПО телеметрической части счетчика газа</t>
  </si>
  <si>
    <t xml:space="preserve">Сфера: Транзакционный Мониторинг Бизнес-Сервисов</t>
  </si>
  <si>
    <t xml:space="preserve">Транзакционный Мониторинг Бизнес-Сервисов</t>
  </si>
  <si>
    <t xml:space="preserve">Resource Modelling (RM) «Оценка ресурсов и подсчет запасов нефтяных, газовых и газоконденсатных месторождений»</t>
  </si>
  <si>
    <t xml:space="preserve">Resource Modelling (RM)</t>
  </si>
  <si>
    <t xml:space="preserve">05.15 - Информационные системы для решения специфических отраслевых задач;
10.02 - Средства обработки и анализа геологических и геофизических данных;
11.04 - Средства интеллектуального анализа данных (Data Mining);
11.05 - Средства поддержки принятия решений (DSS)</t>
  </si>
  <si>
    <t xml:space="preserve">Программный комплекс «Определение кадастровой стоимости»</t>
  </si>
  <si>
    <t xml:space="preserve">АС Андромеда</t>
  </si>
  <si>
    <t xml:space="preserve">АС Система телеметрии и дистанционного управления (СТДУ)</t>
  </si>
  <si>
    <t xml:space="preserve">01.04 - Программное обеспечение интернета вещей, робототехники и сенсорики;
02.08 - Средства мониторинга и управления;
05.13 - Средства интеллектуальной обработки информации и интеллектуального анализа бизнес-процессов;
08.07 - Средства технологической подготовки производства (CAPP);
09.04 - Средства управления технологическими процессами (АСУ ТП, SCADA);
09.05 - Средства управления эффективностью предприятия (CPM/EPM);
09.14 - Средства централизованного управления конечными устройствами</t>
  </si>
  <si>
    <t xml:space="preserve">SP5000 SPA «Единая система управления оперативно-технологической сетью»</t>
  </si>
  <si>
    <t xml:space="preserve">Система управления оперативно-технологической сетью</t>
  </si>
  <si>
    <t xml:space="preserve">Цифровой курс</t>
  </si>
  <si>
    <t xml:space="preserve">Модуль "Salto.Bank.Открытие счета"</t>
  </si>
  <si>
    <t xml:space="preserve">МИРТЕК Производство</t>
  </si>
  <si>
    <t xml:space="preserve">Программный комплекс BrsUSB</t>
  </si>
  <si>
    <t xml:space="preserve">Программный комплекс TranSet</t>
  </si>
  <si>
    <t xml:space="preserve">owl.Scan</t>
  </si>
  <si>
    <t xml:space="preserve">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07.03 - Средства распознавания символов;
11.03 - Средства аналитической обработки в реальном времени (OLAP)</t>
  </si>
  <si>
    <t xml:space="preserve">ХантерЛог (HunterLog)</t>
  </si>
  <si>
    <t xml:space="preserve">02.08 - Средства мониторинга и управления;
11.03 - Средства аналитической обработки в реальном времени (OLAP);
11.05 - Средства поддержки принятия решений (DSS)</t>
  </si>
  <si>
    <t xml:space="preserve">ГИС-калькулятор «НАШа ГИС»</t>
  </si>
  <si>
    <t xml:space="preserve">05.06 - Геоинформационные и навигационные средства (GIS)</t>
  </si>
  <si>
    <t xml:space="preserve">Easyteka</t>
  </si>
  <si>
    <t xml:space="preserve">Изитека;
EASYTEKA</t>
  </si>
  <si>
    <t xml:space="preserve">05.15 - Информационные системы для решения специфических отраслевых задач;
05.01 - Мультимедийное программное обеспечение;
09.12 - Средства электронной коммерции (ecommerce platform)</t>
  </si>
  <si>
    <t xml:space="preserve">Распознавание дефектов и повреждений металлоконструкций</t>
  </si>
  <si>
    <t xml:space="preserve">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</si>
  <si>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Специализированное программное обеспечение структурированной системы мониторинга и управления  инженерными системами. Модуль сбора данных (СПО СМИС ЦСБ. Модуль сбора данных)</t>
  </si>
  <si>
    <t xml:space="preserve">СПО СМИС ЦСБ. Модуль сбора данных</t>
  </si>
  <si>
    <t xml:space="preserve">02.08 - Средства мониторинга и управления;
05.15 - Информационные системы для решения специфических отраслевых задач;
11.03 - Средства аналитической обработки в реальном времени (OLAP)</t>
  </si>
  <si>
    <t xml:space="preserve">Kaspersky Premium</t>
  </si>
  <si>
    <t xml:space="preserve">Kaspersky Premium + Who Calls</t>
  </si>
  <si>
    <t xml:space="preserve">03.06 - Средства антивирусной защиты</t>
  </si>
  <si>
    <t xml:space="preserve">Kaspersky Plus</t>
  </si>
  <si>
    <t xml:space="preserve">Kaspersky Plus + Who Calls;
Kaspersky Plus + Safe Kids + Who Calls</t>
  </si>
  <si>
    <t xml:space="preserve">Kaspersky Standard</t>
  </si>
  <si>
    <t xml:space="preserve">Kaspersky Standard Mobile</t>
  </si>
  <si>
    <t xml:space="preserve">Информационная система «Электронные Журналы Заявок»</t>
  </si>
  <si>
    <t xml:space="preserve">Комплекс подготовки карт к изданию</t>
  </si>
  <si>
    <t xml:space="preserve">Онлайн-сервис «Цифровой сервис «Реестр и Конструктор основных профессиональных образовательных программ»</t>
  </si>
  <si>
    <t xml:space="preserve">Реестр ОПОП;
Реестр и конструктор ОПОП;
Конструктор основных профессиональных образовательных программ;
Реестр и конструктор основных профессиональных образовательных программ ЕМОП</t>
  </si>
  <si>
    <t xml:space="preserve">09.11 - Средства управления содержимым (CMS), сайты и портальные решения;
05.10 - Базы знаний;
05.13 - Средства интеллектуальной обработки информации и интеллектуального анализа бизнес-процессов;
05.14 - Справочно-правовые системы;
05.15 - Информационные системы для решения специфических отраслевых задач</t>
  </si>
  <si>
    <t xml:space="preserve">Программа для управления процессами сериализации и агрегации Фарм Трейс (Pharm Trace)</t>
  </si>
  <si>
    <t xml:space="preserve">09.01 - Средства управления бизнес-процессами (BPM);
09.02 - Средства управления производственными процессами (MES)</t>
  </si>
  <si>
    <t xml:space="preserve">Quantum SCADA</t>
  </si>
  <si>
    <t xml:space="preserve">09.04 - Средства управления технологическими процессами (АСУ ТП, SCADA);
02.08 - Средства мониторинга и управления</t>
  </si>
  <si>
    <t xml:space="preserve">ACU-PROG-PLC</t>
  </si>
  <si>
    <t xml:space="preserve">08.11 - Средства автоматизированного управления техникой</t>
  </si>
  <si>
    <t xml:space="preserve">Онлайн-сервис «Каталог образовательных курсов»</t>
  </si>
  <si>
    <t xml:space="preserve">Каталог образовательных курсов ЕМОП;
Каталог образовательных курсов платформы «ЕМОП»;
Образовательная платформа Университета Иннополис;
Каталог курсов;
Онлайн-витрина курсов</t>
  </si>
  <si>
    <t xml:space="preserve">05.10 - Базы знаний;
05.14 - Справочно-правовые системы;
05.15 - Информационные системы для решения специфических отраслевых задач</t>
  </si>
  <si>
    <t xml:space="preserve">Онлайн-сервис «Каталог программного обеспечения»</t>
  </si>
  <si>
    <t xml:space="preserve">ЕМОП;
Образовательная онлайн-платформа;
Образовательная платформа Университета Иннополис;
Каталог программного обеспечения</t>
  </si>
  <si>
    <t xml:space="preserve">Программа для проведения оценки уровня сформированности компетенций «Ассесмент»</t>
  </si>
  <si>
    <t xml:space="preserve">Матрица IT компетенций;
Цифровая модель IT компетенций;
Программа для проведения оценки уровня сформированности компетенций платформы ЕМОП;
Сервис по оценке компетенций</t>
  </si>
  <si>
    <t xml:space="preserve">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05.14 - Справочно-правовые системы;
05.15 - Информационные системы для решения специфических отраслевых задач</t>
  </si>
  <si>
    <t xml:space="preserve">IS-Kiosk</t>
  </si>
  <si>
    <t xml:space="preserve">ТАЙМВЭБ ПОЧТА</t>
  </si>
  <si>
    <t xml:space="preserve">Timeweb Mail;
Платформа Таймвэб Почта;
TIMEWEB MAIL;
ПЛАТФОРМА ТАЙМВЭБ ПОЧТА</t>
  </si>
  <si>
    <t xml:space="preserve">Облачная DPA платформа «DocTrix Platform»</t>
  </si>
  <si>
    <t xml:space="preserve">VR-Школа: учебники Galacom: Конструктор VR проектов, ОБЖ, Микробиология, Геропротектор zoo</t>
  </si>
  <si>
    <t xml:space="preserve">DINERO - автоматизированная система финансового мониторинга</t>
  </si>
  <si>
    <t xml:space="preserve">Система предоставления услуг IT- инфраструктуры Dinero, Dinero</t>
  </si>
  <si>
    <t xml:space="preserve">02.02 - Программы обслуживания;
02.08 - Средства мониторинга и управления</t>
  </si>
  <si>
    <t xml:space="preserve">SP5000 ICP «Интеллектуальная облачная платформа»</t>
  </si>
  <si>
    <t xml:space="preserve">«Интеллектуальная облачная платформа»</t>
  </si>
  <si>
    <t xml:space="preserve">Из Эксель в 1С одним нажатием</t>
  </si>
  <si>
    <t xml:space="preserve">Corporate Training Hub</t>
  </si>
  <si>
    <t xml:space="preserve">Цифровая платформа "CLS Planner"</t>
  </si>
  <si>
    <t xml:space="preserve">08.05 - Средства инженерного анализа (CAE);
08.03 - Средства автоматизированного проектирования (CAD)</t>
  </si>
  <si>
    <t xml:space="preserve">Облачный сервис для сбора погодных данных "Погодавполе"</t>
  </si>
  <si>
    <t xml:space="preserve">WMS: Your Solution Система управления складом</t>
  </si>
  <si>
    <t xml:space="preserve">05.15 - Информационные системы для решения специфических отраслевых задач;
09.13 - Средства управления складом и цепочками поставок (WMS, SCM)</t>
  </si>
  <si>
    <t xml:space="preserve">Маркетинговая платформа для коммуникации производителей и потребителей в дополненной реальности</t>
  </si>
  <si>
    <t xml:space="preserve">Arograf;
Арограф</t>
  </si>
  <si>
    <t xml:space="preserve">05.01 - Мультимедийное программное обеспечение;
11.06 - Инструменты обработки, анализа и распознавания изображений</t>
  </si>
  <si>
    <t xml:space="preserve">58.29.21 Приложения общие для повышения эффективности бизнеса и приложения для домашнего пользования, отдельно реализуемые;
63.11.19 Услуги прочие по размещению и предоставлению инфраструктуры информационных технологий</t>
  </si>
  <si>
    <t xml:space="preserve">«Система управления очередью Q5 WEB»</t>
  </si>
  <si>
    <t xml:space="preserve">Универсальное решение  "Акона. Диджитал стор" для разработки сайта</t>
  </si>
  <si>
    <t xml:space="preserve">Kaspersky Machine Learning for Anomaly Detection</t>
  </si>
  <si>
    <t xml:space="preserve">Kaspersky MLAD;
Система раннего обнаружения аномалий Kaspersky Machine Learning for Anomaly Detection, Site;
Система раннего обнаружения аномалий Kaspersky MLAD, Site;
Система раннего обнаружения аномалий Kaspersky Machine Learning for Anomaly Detection, Tags;
Система раннего обнаружения аномалий Kaspersky Machine Learning for Anomaly Detection, ПО для пилотных проектов;
Система раннего обнаружения аномалий Kaspersky MLAD, Tags;
Система раннего обнаружения аномалий Kaspersky MLAD, ПО для пилотных проектов</t>
  </si>
  <si>
    <t xml:space="preserve">02.08 - Средства мониторинга и управления;
11.04 - Средства интеллектуального анализа данных (Data Mining)</t>
  </si>
  <si>
    <t xml:space="preserve">"Система сбора телеметрии по стандарту LoRaWAN"</t>
  </si>
  <si>
    <t xml:space="preserve">09.14 - Средства централизованного управления конечными устройствами;
02.06 - Серверное и связующее программное обеспечение</t>
  </si>
  <si>
    <t xml:space="preserve">Medzoom.МИС</t>
  </si>
  <si>
    <t xml:space="preserve">МИС Medzoom;
МИС.Medzoom</t>
  </si>
  <si>
    <t xml:space="preserve">Платформа оптовых продаж</t>
  </si>
  <si>
    <t xml:space="preserve">Мобильное приложение "Аукцион Ау.ру, версия 3.0"</t>
  </si>
  <si>
    <t xml:space="preserve">09.12 - Средства электронной коммерции (ecommerce platform);
05.04 - Поисковые средства;
05.15 - Информационные системы для решения специфических отраслевых задач</t>
  </si>
  <si>
    <t xml:space="preserve">reTributor</t>
  </si>
  <si>
    <t xml:space="preserve">03.15 - Средства обнаружения угроз и расследования сетевых инцидентов</t>
  </si>
  <si>
    <t xml:space="preserve">Базис-Табель</t>
  </si>
  <si>
    <t xml:space="preserve">05.05 - Средства управления проектами</t>
  </si>
  <si>
    <t xml:space="preserve">Облачная платформа управления интеллектуальной собственностью (ОПУИС)</t>
  </si>
  <si>
    <t xml:space="preserve">Гардиум ПРО</t>
  </si>
  <si>
    <t xml:space="preserve">Корпоративный сервис межсистемного электронного взаимодействия» («КСМЭВ»)</t>
  </si>
  <si>
    <t xml:space="preserve">Цифровой сервис “Дар”</t>
  </si>
  <si>
    <t xml:space="preserve">F3 BUS</t>
  </si>
  <si>
    <t xml:space="preserve">отсутсвуют</t>
  </si>
  <si>
    <t xml:space="preserve">Программный комплекс "ПрограмБанк.ФронтОфис"</t>
  </si>
  <si>
    <t xml:space="preserve">Программное обеспечение "SatRLT.OS"</t>
  </si>
  <si>
    <t xml:space="preserve">Программное обеспечение "Сириус-ПЛК"</t>
  </si>
  <si>
    <t xml:space="preserve">ПО "Конфигуратор"</t>
  </si>
  <si>
    <t xml:space="preserve">04.04 - Среды разработки, тестирования и отладки;
02.02 - Программы обслуживания</t>
  </si>
  <si>
    <t xml:space="preserve">Система управления документами "Эффект Офис.ДОК" (EffectOffice.DOC)</t>
  </si>
  <si>
    <t xml:space="preserve">Эффект Офис.ДОК;
EffectOffice.DOC</t>
  </si>
  <si>
    <t xml:space="preserve">ViPNet Модуль оптоэлектронный сервера квантового распределения ключей</t>
  </si>
  <si>
    <t xml:space="preserve">ПО МОС</t>
  </si>
  <si>
    <t xml:space="preserve">ViPNet Клиентский узел квантовой сети Лайт</t>
  </si>
  <si>
    <t xml:space="preserve">ПО КУКС Лайт</t>
  </si>
  <si>
    <t xml:space="preserve">03.11 - Средства защиты каналов передачи данных, в том числе криптографическими методами;
01.01 - Встроенные системные программы: BIOS, UEFI и иные встроенные системные программы</t>
  </si>
  <si>
    <t xml:space="preserve">ViPNet Распределительный узел квантовой сети Лайт</t>
  </si>
  <si>
    <t xml:space="preserve">ПО РУКС Лайт</t>
  </si>
  <si>
    <t xml:space="preserve">ViPNet Модуль оптоэлектронный клиента квантового распределения ключей</t>
  </si>
  <si>
    <t xml:space="preserve">ПО МОК</t>
  </si>
  <si>
    <t xml:space="preserve">Piklema Predictive Maintenance (Пиклема Прогнозная Диагностика)</t>
  </si>
  <si>
    <t xml:space="preserve">Система прогнозирования поломок ДВС;
Система прогнозирования выхода из строя узлов и агрегатов;
Предиктивная Диагностика;
Модуль прогнозирования поломок узлов и агрегатов;
Модуль Диагностики;
Удаленная диагностика;
Диагностика и прогнозирование выхода из строя ДВС</t>
  </si>
  <si>
    <t xml:space="preserve">11.05 - Средства поддержки принятия решений (DSS)</t>
  </si>
  <si>
    <t xml:space="preserve">F1MFO-OCR (compare data)</t>
  </si>
  <si>
    <t xml:space="preserve">11.01 - Инструменты извлечения и трансформации данных (ETL);
11.06 - Инструменты обработки, анализа и распознавания изображений</t>
  </si>
  <si>
    <t xml:space="preserve">Цифровая платежная система ОАО «РЖД» (АС ЦПС)</t>
  </si>
  <si>
    <t xml:space="preserve">ЦИФРОВАЯ ПЛАТЕЖНАЯ СИСТЕМА ОАО «РЖД». ОЧЕРЕДЬ 2021 Г. (АС ЦПС. ОЧЕРЕДЬ 2021 Г.);
АС ЦПС</t>
  </si>
  <si>
    <t xml:space="preserve">Справочная Система «Экология»</t>
  </si>
  <si>
    <t xml:space="preserve">05.14 - Справочно-правовые системы</t>
  </si>
  <si>
    <t xml:space="preserve">МОБИЛТЕСТ</t>
  </si>
  <si>
    <t xml:space="preserve">BI.ZONE Privileged Access Management</t>
  </si>
  <si>
    <t xml:space="preserve">BI.ZONE PAM</t>
  </si>
  <si>
    <t xml:space="preserve">02.08 - Средства мониторинга и управления;
03.12 - Средства управления доступом к информационным ресурсам</t>
  </si>
  <si>
    <t xml:space="preserve">Конструктор интерактивных презентаций “Премьер-интерактив”</t>
  </si>
  <si>
    <t xml:space="preserve">Вандерджет CRM</t>
  </si>
  <si>
    <t xml:space="preserve">НЕО ЭКСПЕРТ.3D-Браузер</t>
  </si>
  <si>
    <t xml:space="preserve">Модуль "Salto.Bank.Неснижаемый остаток"</t>
  </si>
  <si>
    <t xml:space="preserve">05.15 - Информационные системы для решения специфических отраслевых задач;
05.02 - Дополнительные программные модули (плагины)</t>
  </si>
  <si>
    <t xml:space="preserve">Подсчет площадей</t>
  </si>
  <si>
    <t xml:space="preserve">05.02 - Дополнительные программные модули (плагины);
08.09 - Средства информационного моделирования зданий и сооружений, архитектурно-строительного проектирования (BIM, AEC CAD)</t>
  </si>
  <si>
    <t xml:space="preserve">Mall Traffic</t>
  </si>
  <si>
    <t xml:space="preserve">GET SUPPORT</t>
  </si>
  <si>
    <t xml:space="preserve">Matrix</t>
  </si>
  <si>
    <t xml:space="preserve">"Автоматизированная информационная система управления процессами капитального строительства" (АИС КапС.Pro)</t>
  </si>
  <si>
    <t xml:space="preserve">05.15 - Информационные системы для решения специфических отраслевых задач;
09.06 - Средства управления основными фондами предприятия (EAM)</t>
  </si>
  <si>
    <t xml:space="preserve">Автоматизированная система дистанционного видеосупервайзинга (Цифровой СВ)</t>
  </si>
  <si>
    <t xml:space="preserve">Автоматизированная система дистанционного видеосупервайзинга;
Digital SV;
Цифровой СВ</t>
  </si>
  <si>
    <t xml:space="preserve">09.01 - Средства управления бизнес-процессами (BPM);
05.01 - Мультимедийное программное обеспечение;
05.15 - Информационные системы для решения специфических отраслевых задач;
09.14 - Средства централизованного управления конечными устройствами;
11.06 - Инструменты обработки, анализа и распознавания изображений</t>
  </si>
  <si>
    <t xml:space="preserve">Лабораторная информационная менеджмент система  "Квадрат-А"</t>
  </si>
  <si>
    <t xml:space="preserve">09.03 - Средства управления лабораторными потоками работ и документов (LIMS)</t>
  </si>
  <si>
    <t xml:space="preserve">AdForm</t>
  </si>
  <si>
    <t xml:space="preserve">Эдформ</t>
  </si>
  <si>
    <t xml:space="preserve">Мониторинг транспорта</t>
  </si>
  <si>
    <t xml:space="preserve">GSExplorer</t>
  </si>
  <si>
    <t xml:space="preserve">База данных «Сметно-нормативная база по техническому обслуживанию и ремонту»;
Электронная территориальная сметно-нормативная база для города Москвы ТСН-2001;
База данных «Глава 13. ТСН-2001.13-2. Средние сметные цены на оборудование, мебель, инвентарь и принадлежности»;
Электронная база данных коэффициентов пересчета стоимости строительства в текущий уровень цен к ТСН-2001 для г.Москвы;
База данных коэффициентов пересчета в текущий уровень цен сметной стоимости оборудования, мебели, инвентаря и принадлежностей, определенной в базисных ценах 2000 года. ТСН-2001.13-2;
База данных «Отраслевая сметно-нормативная база ОАО «РЖД» (ОСНБЖ-2001) в формате программы для ЭВМ «ГРАНД-Смета»;
База данных «Индексы к ОСНБЖ-2001» в формате программы для ЭВМ «ГРАНД-Смета»;
Территориальные единичные расценки</t>
  </si>
  <si>
    <t xml:space="preserve">«Единое рабочее пространство оператора OKTA «Desktop»</t>
  </si>
  <si>
    <t xml:space="preserve">Программный комплекс Инж-РУ (Ing-RU) в составе  программ СтаДиКон (СДК), СТАТИКА и ProfilMaker</t>
  </si>
  <si>
    <t xml:space="preserve">Расчетная система Инж-РУ (Ing-RU) в составе  программ СтаДиКон (СДК), СТАТИКА и ProfilMaker</t>
  </si>
  <si>
    <t xml:space="preserve">05.15 - Информационные системы для решения специфических отраслевых задач;
08.05 - Средства инженерного анализа (CAE)</t>
  </si>
  <si>
    <t xml:space="preserve">Автоматизированная информационная система акустического мониторинга</t>
  </si>
  <si>
    <t xml:space="preserve">05.15 - Информационные системы для решения специфических отраслевых задач;
02.08 - Средства мониторинга и управления;
11.05 - Средства поддержки принятия решений (DSS)</t>
  </si>
  <si>
    <t xml:space="preserve">58.29.12 Обеспечение программное сетевое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</si>
  <si>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Диалог с работодателем</t>
  </si>
  <si>
    <t xml:space="preserve">Информационная система «Цифровая платформа внутрирегиональных пассажирских перевозок»</t>
  </si>
  <si>
    <t xml:space="preserve">05.15 - Информационные системы для решения специфических отраслевых задач;
02.06 - Серверное и связующее программное обеспечение;
05.06 - Геоинформационные и навигационные средства (GIS)</t>
  </si>
  <si>
    <t xml:space="preserve">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</si>
  <si>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Инфо-Бухгалтер 8</t>
  </si>
  <si>
    <t xml:space="preserve">Система автоматического распознавания патологий легких по рентгеновским изображениям</t>
  </si>
  <si>
    <t xml:space="preserve">AIRADIOLOGY;
AI RADIOLOGY CXR;
Cистема распознавания патологий легких;
AI RADIOLOGY;
AIRADIOLOGY CXR;
Программное обеспечение для автоматического распознавания патологий легких по рентгеновским изображениям «AI RADIOLOGY CXR»</t>
  </si>
  <si>
    <t xml:space="preserve">TYMY</t>
  </si>
  <si>
    <t xml:space="preserve">SDP DataLab</t>
  </si>
  <si>
    <t xml:space="preserve">ПКАП ЛД Машина DS</t>
  </si>
  <si>
    <t xml:space="preserve">11.04 - Средства интеллектуального анализа данных (Data Mining);
10.01 - Средства обработки Больших Данных (BigData)</t>
  </si>
  <si>
    <t xml:space="preserve">Модуль переноса данных из 1С:Комплексная автоматизация, ред. 2.5 в 1С:Зарплата и управление персоналом, ред.3.1</t>
  </si>
  <si>
    <t xml:space="preserve">Перенос данных из КА 2 в ЗУП 3;
Перенос данных из 1С:КА 2 в 1С:ЗУП 3;
Перенос данных из "1С:Комплексная автоматизация, ред. 2.5" в "1С:Зарплата и управление персоналом, ред.3.1"</t>
  </si>
  <si>
    <t xml:space="preserve">Мобильное рабочее место инспектора по контролю за техническим содержанием зданий (МРМ ЕК АСУИ ЦУО)</t>
  </si>
  <si>
    <t xml:space="preserve">МРМ ЕК АСУИ ЦУО;
Мобильное рабочее место инспектора по контролю за техническим содержанием зданий;
Мобильное рабочее место инспектора по контролю за техническим содержанием зданий. Эксплуатационный контроль;
Мобильное рабочее место инспектора по контролю за техническим содержанием зданий. Эксплуатационный контроль (МРМ ЕК АСУИ ЦУО ЭК);
МРМ ЕК АСУИ ЦУО ЭК</t>
  </si>
  <si>
    <t xml:space="preserve">Модуль переноса данных из 1С:Бухгалтерия предприятия, ред. 2.0 в 1С:Комплексная автоматизация, ред. 2.5</t>
  </si>
  <si>
    <t xml:space="preserve">Перенос данных из БП2 в КА2;
Перенос данных из 1С:БП2 в 1С: КА2;
Перенос данных из "1С:Бухгалтерия предприятия, ред. 2" в "1С:Комплексная автоматизация, ред. 2.5"</t>
  </si>
  <si>
    <t xml:space="preserve">Модуль переноса данных из 1С:Бухгалтерия предприятия, ред. 2.0 в 1С:Управление торговлей, ред.11</t>
  </si>
  <si>
    <t xml:space="preserve">Перенос данных из БП2 в УТ11;
Перенос данных из 1С:БП2 в 1С: УТ11;
Перенос данных из "1С:Бухгалтерия предприятия, ред. 2" в "1С:Управление торговлей, ред.11"</t>
  </si>
  <si>
    <t xml:space="preserve">Автоматизированная система расчётов "pgBill"</t>
  </si>
  <si>
    <t xml:space="preserve">ИИ Автопилот Пеппер</t>
  </si>
  <si>
    <t xml:space="preserve">08.11 - Средства автоматизированного управления техникой;
11.06 - Инструменты обработки, анализа и распознавания изображений</t>
  </si>
  <si>
    <t xml:space="preserve">Модуль переноса данных из 1С:Бухгалтерия предприятия, ред. 2.0 в 1С:ERP Управление предприятием, ред. 2.5</t>
  </si>
  <si>
    <t xml:space="preserve">Перенос данных из "1С:Бухгалтерия предприятия, ред. 2" в "1С:ERP Управление предприятием, ред. 2.5";
Перенос данных из 1С:БП2 в 1С: ЕРП;
Перенос данных из БП2 в ЕРП</t>
  </si>
  <si>
    <t xml:space="preserve">Fitter</t>
  </si>
  <si>
    <t xml:space="preserve">01.03 - Встроенные прикладные программы;
02.08 - Средства мониторинга и управления;
05.06 - Геоинформационные и навигационные средства (GIS)</t>
  </si>
  <si>
    <t xml:space="preserve">Автоматизированная система сбора, анализа и демонстрации данных о работе Центра технического аудита (АС ЦТА)</t>
  </si>
  <si>
    <t xml:space="preserve">Автоматизированная система сбора, анализа и демонстрации данных о работе Центра технического аудита ОАО «РЖД»;
АС ЦТА;
Автоматизированная система сбора, анализа и демонстрации данных о работе Центра технического аудита</t>
  </si>
  <si>
    <t xml:space="preserve">ППРБ-Карты</t>
  </si>
  <si>
    <t xml:space="preserve">Платформа поддержки развития бизнеса(Проект Карты), Платформа процессинга, Payment Processing Platform</t>
  </si>
  <si>
    <t xml:space="preserve">Автоматизированная система управления единой службы поддержки пользователей 2.0 (АСУ ЕСПП 2.0)</t>
  </si>
  <si>
    <t xml:space="preserve">Автоматизированная система управления единой службы поддержки пользователей 2.0;
АСУ ЕСПП 2.0;
Автоматизированная система управления Единой службы поддержки польз. 2.0 (АСУ ЕСПП 2.0)</t>
  </si>
  <si>
    <t xml:space="preserve">Программное обеспечение информационной системы «Электронный документооборот «ИС ЭДО»</t>
  </si>
  <si>
    <t xml:space="preserve">"Звук Бизнес"</t>
  </si>
  <si>
    <t xml:space="preserve">ИЗИХОРЕКА - управление шеринговым предприятием</t>
  </si>
  <si>
    <t xml:space="preserve">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t>
  </si>
  <si>
    <t xml:space="preserve">Тренажер главной электрической схемы станции 220/110/6 кВ</t>
  </si>
  <si>
    <t xml:space="preserve">Единая система идентификации «OneID»</t>
  </si>
  <si>
    <t xml:space="preserve">Система идентификации ЕМОП;
Сервис для авторизации</t>
  </si>
  <si>
    <t xml:space="preserve">03.16 - Средства администрирования и управления жизненным циклом ключевых носителей;
05.10 - Базы знаний</t>
  </si>
  <si>
    <t xml:space="preserve">Аврора</t>
  </si>
  <si>
    <t xml:space="preserve">Тренажер гидроэлектростанции (ГЭС)</t>
  </si>
  <si>
    <t xml:space="preserve">Тренажер химводоочистки тепловой электрической станции</t>
  </si>
  <si>
    <t xml:space="preserve">Модуль переноса данных из 1С:Бухгалтерия предприятия, ред. 2.0 в 1С:Бухгалтерия предприятия, ред. 3.0</t>
  </si>
  <si>
    <t xml:space="preserve">Перенос данных из БП2 в БП3;
Перенос данных из 1С:БП2 в 1С: БП3;
Перенос данных из "1С:Бухгалтерия предприятия, ред. 2" в "1С:Бухгалтерия предприятия, ред. 3"</t>
  </si>
  <si>
    <t xml:space="preserve">Экспертная информационная система для логопедической коррекции</t>
  </si>
  <si>
    <t xml:space="preserve">Логопед будущего</t>
  </si>
  <si>
    <t xml:space="preserve">Cursed Treasure</t>
  </si>
  <si>
    <t xml:space="preserve">Cursed Treasure: Don't Touch My Gems;
Cursed Treasure Tower Defense</t>
  </si>
  <si>
    <t xml:space="preserve">Автоматизированная информационно-аналитическая система "Restoclub" с электронным каталогом</t>
  </si>
  <si>
    <t xml:space="preserve">ТУРБО WMS</t>
  </si>
  <si>
    <t xml:space="preserve">DataTransformTermoprinting</t>
  </si>
  <si>
    <t xml:space="preserve">Artix:SCO</t>
  </si>
  <si>
    <t xml:space="preserve">Артикс: Касса самообслуживания</t>
  </si>
  <si>
    <t xml:space="preserve">Турнирный модуль GoodGame.ru/cups</t>
  </si>
  <si>
    <t xml:space="preserve">Q.Security, Обеспечение безопасности</t>
  </si>
  <si>
    <t xml:space="preserve">ТВИМ: Официальный сайт для администраций. Версия 2</t>
  </si>
  <si>
    <t xml:space="preserve">Диполь СПУТНИК</t>
  </si>
  <si>
    <t xml:space="preserve">Smart Ticketing</t>
  </si>
  <si>
    <t xml:space="preserve">Мобильное приложение работника вагонного хозяйства (ЕК АСУВ МРМ ОРВ)</t>
  </si>
  <si>
    <t xml:space="preserve">«Мобильное приложение работника вагонного хозяйства. Очередь 2021 года» (ЕК АСУВ МРМ ОРВ);
Единая корпоративная автоматизированная система управления вагонного хозяйства (ЕК АСУВ). Мобильное приложение работника вагонного хозяйства. Очередь 2021 года (ЕК АСУВ МРМ ОРВ);
ЕК АСУВ МРМ ОРВ</t>
  </si>
  <si>
    <t xml:space="preserve">Система анализа и визуализации данных строительного комплекса (АВД СК)</t>
  </si>
  <si>
    <t xml:space="preserve">Система анализа и визуализации данных строительного комплекса (АВД СК (2020г.));
Система анализа и визуализации данных строительного комплекса;
АВД СК</t>
  </si>
  <si>
    <t xml:space="preserve">Q.Management, Умное управление</t>
  </si>
  <si>
    <t xml:space="preserve">04.08 - Интегрированные платформы для создания приложений;
09.02 - Средства управления производственными процессами (MES)</t>
  </si>
  <si>
    <t xml:space="preserve">R-Тариф Сервер</t>
  </si>
  <si>
    <t xml:space="preserve">Q.DevProfile, Цифровой профиль производства</t>
  </si>
  <si>
    <t xml:space="preserve">Q.VСS, Система контроля версий</t>
  </si>
  <si>
    <t xml:space="preserve">04.02 - Средства версионного контроля исходного кода</t>
  </si>
  <si>
    <t xml:space="preserve">Личный кабинет Соцработника</t>
  </si>
  <si>
    <t xml:space="preserve">E-Rent</t>
  </si>
  <si>
    <t xml:space="preserve">КРЕДО АНАЛИЗ ПРОСТРАНСТВЕННЫХ ДАННЫХ</t>
  </si>
  <si>
    <t xml:space="preserve">05.15 - Информационные системы для решения специфических отраслевых задач;
08.03 - Средства автоматизированного проектирования (CAD)</t>
  </si>
  <si>
    <t xml:space="preserve">Интернет-витрина дополнительной продажи туристических услуг</t>
  </si>
  <si>
    <t xml:space="preserve">Greenbox 3.0</t>
  </si>
  <si>
    <t xml:space="preserve">Димео.Подписка 1.22</t>
  </si>
  <si>
    <t xml:space="preserve">VSaaS Platform</t>
  </si>
  <si>
    <t xml:space="preserve">05.15 - Информационные системы для решения специфических отраслевых задач;
02.06 - Серверное и связующее программное обеспечение;
05.01 - Мультимедийное программное обеспечение;
11.06 - Инструменты обработки, анализа и распознавания изображений</t>
  </si>
  <si>
    <t xml:space="preserve">58.29.21 Приложения общие для повышения эффективности бизнеса и приложения для домашнего пользования, отдельно реализуемые;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</si>
  <si>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Цифровая образовательная платформа: Модуль "Журнал"</t>
  </si>
  <si>
    <t xml:space="preserve">ЦОП Журнал</t>
  </si>
  <si>
    <t xml:space="preserve">Информационная система управления результатами интеллектуальной деятельности</t>
  </si>
  <si>
    <t xml:space="preserve">ИСУ РИД;
Система управления РИД;
Информационная система управления РИД</t>
  </si>
  <si>
    <t xml:space="preserve">Программный комплекс «Звезда»</t>
  </si>
  <si>
    <t xml:space="preserve">02.04 - Средства виртуализации</t>
  </si>
  <si>
    <t xml:space="preserve">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</si>
  <si>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АБП Отчеты</t>
  </si>
  <si>
    <t xml:space="preserve">Программный Комплекс "Ромашка"</t>
  </si>
  <si>
    <t xml:space="preserve">Система автоматизации и информационного обеспечения процессов управления полным жизненным циклом инвестиционно-строительных объектов КАПСТРОЙ (КАПСТРОЙ)</t>
  </si>
  <si>
    <t xml:space="preserve">05.15 -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
09.01 - Средства управления бизнес-процессами (BPM)</t>
  </si>
  <si>
    <t xml:space="preserve">Программа управления информационными поводами</t>
  </si>
  <si>
    <t xml:space="preserve">Автоматизированная система управления исполнительской деятельностью «ОПЕР»</t>
  </si>
  <si>
    <t xml:space="preserve">Единая цифровая бортовая платформа безопасности БСБ-Е</t>
  </si>
  <si>
    <t xml:space="preserve">Программное обеспечение цифровой платформы БСБ-Е</t>
  </si>
  <si>
    <t xml:space="preserve">05.15 - Информационные системы для решения специфических отраслевых задач;
01.03 - Встроенные прикладные программы</t>
  </si>
  <si>
    <t xml:space="preserve">JarvisX</t>
  </si>
  <si>
    <t xml:space="preserve">Jarvis</t>
  </si>
  <si>
    <t xml:space="preserve">Программный продукт "Каркоин 2.0"</t>
  </si>
  <si>
    <t xml:space="preserve">Цифровая образовательная платформа Академии ПСБ</t>
  </si>
  <si>
    <t xml:space="preserve">Мобильное приложение МегаФон</t>
  </si>
  <si>
    <t xml:space="preserve">Мобильный личный кабинет;
«МегаФон Личный кабинет» для iOS и Android;
Мобильное приложение "МегаФон";
Мобильное приложение Личный кабинет</t>
  </si>
  <si>
    <t xml:space="preserve">Единая корпоративная автоматизированная система управления инфраструктурой в части мобильного рабочего места в интересах путевого хозяйства (ЕК АСУИ МРМ-П)</t>
  </si>
  <si>
    <t xml:space="preserve">ЕК АСУИ МРМ-П;
Единая корпоративная автоматизированная система управления инфраструктурой в части мобильного рабочего места в интересах путевого хозяйства</t>
  </si>
  <si>
    <t xml:space="preserve">Программный комплекс Vision QC</t>
  </si>
  <si>
    <t xml:space="preserve">Vision QC</t>
  </si>
  <si>
    <t xml:space="preserve">КрафтРадио</t>
  </si>
  <si>
    <t xml:space="preserve">CraftRadio</t>
  </si>
  <si>
    <t xml:space="preserve">05.01 - Мультимедийное программное обеспечение;
06.08 - Редакторы мультимедиа</t>
  </si>
  <si>
    <t xml:space="preserve">Веб-сайт megafon.ru</t>
  </si>
  <si>
    <t xml:space="preserve">megafon.ru;
WEB-сайт "Универсальный кабинет клиента"</t>
  </si>
  <si>
    <t xml:space="preserve">TELARM Lite</t>
  </si>
  <si>
    <t xml:space="preserve">GeoProject</t>
  </si>
  <si>
    <t xml:space="preserve">10.03 - Средства математического и имитационного моделирования</t>
  </si>
  <si>
    <t xml:space="preserve">GeoSCADA</t>
  </si>
  <si>
    <t xml:space="preserve">Global Configuration Tool</t>
  </si>
  <si>
    <t xml:space="preserve">58.29.12 Обеспечение программное сетевое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</si>
  <si>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Встроенное ПО контроллера адресных устройств МОПС-R2</t>
  </si>
  <si>
    <t xml:space="preserve">Программный комплекс «Управление соглашениями.ПРО» (ПК «Управление соглашениями.ПРО»)</t>
  </si>
  <si>
    <t xml:space="preserve">Программный комплекс «Финансовый бюджетный контроль» (ПК «ФБК»)</t>
  </si>
  <si>
    <t xml:space="preserve">Автоматизированная Система «Облачный Контакт Центр» (АС «ОКЦ»)</t>
  </si>
  <si>
    <t xml:space="preserve">Программа для ЭВМ "Wrapper"</t>
  </si>
  <si>
    <t xml:space="preserve">Программа для ЭВМ EMERLAB "Wrapper";
Программа для ЭВМ Emerlab "Wrapper"</t>
  </si>
  <si>
    <t xml:space="preserve">Вектор ETL</t>
  </si>
  <si>
    <t xml:space="preserve">VectorETL</t>
  </si>
  <si>
    <t xml:space="preserve">КИДСБИ - цифровая платформа для развития дошкольников</t>
  </si>
  <si>
    <t xml:space="preserve">КИДСБИ - цифровая платформа для развития дошкольников, версия 0.1.0</t>
  </si>
  <si>
    <t xml:space="preserve">Программный комплекс "Иридиум"</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</si>
  <si>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</si>
  <si>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Специальное программное обеспечение "ДЗ-УРМ"</t>
  </si>
  <si>
    <t xml:space="preserve">СПО "ДЗ-УРМ"</t>
  </si>
  <si>
    <t xml:space="preserve">Professional Identity Security Manager</t>
  </si>
  <si>
    <t xml:space="preserve">03.01 - Средства защиты от несанкционированного доступа к информации;
03.12 - Средства управления доступом к информационным ресурсам</t>
  </si>
  <si>
    <t xml:space="preserve">Решение для автоматической проверки и анализа договорных документов на базе технологий глубокого обучения с использованием предобученных контекстно-зависимых языковых моделей "Contract by Embedika"</t>
  </si>
  <si>
    <t xml:space="preserve">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t>
  </si>
  <si>
    <t xml:space="preserve">Медицинская информационная система «Интерин PROMIS Alpha PG»</t>
  </si>
  <si>
    <t xml:space="preserve">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t>
  </si>
  <si>
    <t xml:space="preserve">Модуль "Salto.Bank.Кредиты"</t>
  </si>
  <si>
    <t xml:space="preserve">ReestrDoma.ru</t>
  </si>
  <si>
    <t xml:space="preserve">Nemind</t>
  </si>
  <si>
    <t xml:space="preserve">Neoneuro, Nemind Pivot Table</t>
  </si>
  <si>
    <t xml:space="preserve">11.05 - Средства поддержки принятия решений (DSS);
11.04 - Средства интеллектуального анализа данных (Data Mining)</t>
  </si>
  <si>
    <t xml:space="preserve">Специализированное программное обеспечение системы мониторинга инженерных (несущих) конструкций. Модуль АРМ (СПО СМИК ЦСБ. Модуль АРМ)</t>
  </si>
  <si>
    <t xml:space="preserve">СПО СМИК ЦСБ. Модуль АРМ</t>
  </si>
  <si>
    <t xml:space="preserve">02.08 - Средства мониторинга и управления;
05.15 - Информационные системы для решения специфических отраслевых задач;
10.02 - Средства обработки и анализа геологических и геофизических данных;
11.05 - Средства поддержки принятия решений (DSS)</t>
  </si>
  <si>
    <t xml:space="preserve">Специализированное программное обеспечение системы мониторинга инженерных (несущих) конструкций. Модуль сервера (СПО СМИК ЦСБ. Модуль сервера)</t>
  </si>
  <si>
    <t xml:space="preserve">СПО СМИК ЦСБ. Модуль сервера</t>
  </si>
  <si>
    <t xml:space="preserve">Дорис Полотно</t>
  </si>
  <si>
    <t xml:space="preserve">Специализированное программное обеспечение детектора транспорта "SmartVision-2"</t>
  </si>
  <si>
    <t xml:space="preserve">Специализированное программное обеспечение аппаратно-программного комплекса "Скальд"</t>
  </si>
  <si>
    <t xml:space="preserve">Система управления льготным лекарственным обеспечением</t>
  </si>
  <si>
    <t xml:space="preserve">Сфера: Дистрибутивы и библиотеки</t>
  </si>
  <si>
    <t xml:space="preserve">Дистрибутивы и библиотеки</t>
  </si>
  <si>
    <t xml:space="preserve">Полный анализ себестоимости реализованной продукции в 1С:ERP</t>
  </si>
  <si>
    <t xml:space="preserve">09.07 - Средства финансового менеджмента, управления активами и трудовыми ресурсами (ERP)</t>
  </si>
  <si>
    <t xml:space="preserve">Программно-аппаратный комплекс в составе прикладного программного обеспечения и устройства модели с версией встроенного программного обеспечения (ТФП Соло-4) "Устройство специальное для чтения "говорящих книг" ТФП Соло- 4"</t>
  </si>
  <si>
    <t xml:space="preserve">Программное обеспечение для ТФП "Соло";
Соло-4;
ТФП Соло-4;
Тифлофлешплеер Соло-4</t>
  </si>
  <si>
    <t xml:space="preserve">Q.DataFlows, Управление данными</t>
  </si>
  <si>
    <t xml:space="preserve">Welltransmiter</t>
  </si>
  <si>
    <t xml:space="preserve">WITS4GA</t>
  </si>
  <si>
    <t xml:space="preserve">Q.FinancialMarkets, Финансовые рынки</t>
  </si>
  <si>
    <t xml:space="preserve">"Процессинговый Центр ТС Электронный проездной"</t>
  </si>
  <si>
    <t xml:space="preserve">DataPipe: Программный комплекс обмена данными между различными платформами обработки информации.</t>
  </si>
  <si>
    <t xml:space="preserve">Q.Reporting, Аналитика и отчетность</t>
  </si>
  <si>
    <t xml:space="preserve">Сфера: Мобильная ферма</t>
  </si>
  <si>
    <t xml:space="preserve">Мобильная ферма</t>
  </si>
  <si>
    <t xml:space="preserve">Автоматизированная система «Единый реестр билетов»</t>
  </si>
  <si>
    <t xml:space="preserve">Сфера: Контрольные точки</t>
  </si>
  <si>
    <t xml:space="preserve">Контрольные точки</t>
  </si>
  <si>
    <t xml:space="preserve">Q.Requirements, Управление требованиями</t>
  </si>
  <si>
    <t xml:space="preserve">05.10 - Базы знаний;
05.15 - Информационные системы для решения специфических отраслевых задач</t>
  </si>
  <si>
    <t xml:space="preserve">Сфера: Нагрузочное тестирование</t>
  </si>
  <si>
    <t xml:space="preserve">Нагрузочное тестирование</t>
  </si>
  <si>
    <t xml:space="preserve">Q.Archer, Создание PBC и микросервисов</t>
  </si>
  <si>
    <t xml:space="preserve">04.01 - Средства подготовки исполнимого кода;
04.02 - Средства версионного контроля исходного кода;
04.03 - Библиотеки подпрограмм (SDK);
04.08 - Интегрированные платформы для создания приложений</t>
  </si>
  <si>
    <t xml:space="preserve">Haraba</t>
  </si>
  <si>
    <t xml:space="preserve">Цифровая платформа производственного предприятия для оптимизации производственных процессов с системой аналитики на базе цифровых технологий</t>
  </si>
  <si>
    <t xml:space="preserve">АльфаЦЕНТР</t>
  </si>
  <si>
    <t xml:space="preserve">Программа «АльфаЦЕНТР» («AlphaCENTER»), включающая модули, объединенные единой тематикой: АЦ Коммуникатор, АЦ Лаптоп, АЦ OPC Сервер, AЦ МЭК-104 Сервер, АЦ Плюс, АЦ Мониторинг, АЦ Генератор отчетов, АЦ Диспетчер Заданий, АЦ XML, АЦ ПАК Энергия, АЦ РРЭ, АЦ Клиентский интерфейс, АЦ Time, АЦ АСКП, АЦ Передача файлов, АЦ Запуск внешних приложений, АЦ WEB, АЦ Диагностика и Анализ данных, АЦ Утилиты, АЦ ОРЭ РК, АЦ ОРЭ РУ, АЦ Энергоресурсы.</t>
  </si>
  <si>
    <t xml:space="preserve">05.15 - Информационные системы для решения специфических отраслевых задач;
09.02 - Средства управления производственными процессами (MES);
10.04 - Средства управления информационными ресурсами и средства управления основными данными (ECM, MDM)</t>
  </si>
  <si>
    <t xml:space="preserve">SmartShell Cloud</t>
  </si>
  <si>
    <t xml:space="preserve">СмартШелл Клауд</t>
  </si>
  <si>
    <t xml:space="preserve">Базовая система ввода-вывода Рикор BIOS для вычислительных устройств на базе процессоров AMD и Intel</t>
  </si>
  <si>
    <t xml:space="preserve">HARDROLLER: Исполнительная документация</t>
  </si>
  <si>
    <t xml:space="preserve">05.15 - Информационные системы для решения специфических отраслевых задач;
05.05 - Средства управления проектами;
09.01 - Средства управления бизнес-процессами (BPM)</t>
  </si>
  <si>
    <t xml:space="preserve">Q.Teams, Осознанные команды</t>
  </si>
  <si>
    <t xml:space="preserve">Оформление таможенных деклараций</t>
  </si>
  <si>
    <t xml:space="preserve">Программно-аппаратный комплекс в составе прикладного программного обеспечения и устройства моделей с версией встроенного программного обеспечения (ВОЙСА) "Специальное устройство для чтения "говорящих книг" Тифлофлешплеер ВОЙСА"</t>
  </si>
  <si>
    <t xml:space="preserve">Программное обеспечение для ТФП "ВОЙСА";
ВОЙСА;
ТФП ВОЙСА;
Тифлофлешплеер ВОЙСА</t>
  </si>
  <si>
    <t xml:space="preserve">Программно-аппаратный комплекс в составе прикладного программного обеспечения и устройства модели с версией встроенного программного обеспечения (Сокол-1) “Специальное устройство для оптической коррекции слабовидения ЭРВУ “Сокол-1”</t>
  </si>
  <si>
    <t xml:space="preserve">Программное обеспечение для электронного ручного видеоувеличителя ЭРВУ “Сокол”;
Программное обеспечение для ЭРВУ “СОКОЛ”;
Сокол-1;
ЭРВУ Сокол-1;
Программно-аппаратный комплекс в составе прикладного программного обеспечения и устройства модели с версией встроенного программного обеспечения (Сокол-1) “Специальное устройство для оптической коррекции слабовидения Электронный ручной видеоувеличитель “Сокол-1”</t>
  </si>
  <si>
    <t xml:space="preserve">"Партионный Прием" АО Почта России</t>
  </si>
  <si>
    <t xml:space="preserve">ИС Партионный Прием;
Парт прием;
Партионный приём;
Приём;
Парт. приём</t>
  </si>
  <si>
    <t xml:space="preserve">Автоматизированная система Аналитическая модель производственного баланса, учитывающая перерабатывающие мощности портов, объемы производства угольной продукции и направления перевозок угля (АС «АМБАЛ»)</t>
  </si>
  <si>
    <t xml:space="preserve">АС «АМБАЛ»</t>
  </si>
  <si>
    <t xml:space="preserve">Q.DevOps, CI/CD конвейер</t>
  </si>
  <si>
    <t xml:space="preserve">Программный комплекс для модуля электронного L-PCM</t>
  </si>
  <si>
    <t xml:space="preserve">Программный комплекс «Симулятор гибких насосно-компрессорных труб «РН-ВЕКТОР» (ПК «РН-ВЕКТОР»)</t>
  </si>
  <si>
    <t xml:space="preserve">ПК РН-ВЕКТОР</t>
  </si>
  <si>
    <t xml:space="preserve">Программный модуль сбора, обработки и визуализации данных в реальном времени для станций управления флота гибких насосно-компрессорных труб/гидроразрыва пласта «РН-ВИЗОР» (ПМ «РН-ВИЗОР»)</t>
  </si>
  <si>
    <t xml:space="preserve">ПМ РН-ВИЗОР</t>
  </si>
  <si>
    <t xml:space="preserve">Симулятор для моделирования технологических процессов (РН-СИМТЕП)</t>
  </si>
  <si>
    <t xml:space="preserve">ПО РН-СИМТЕП</t>
  </si>
  <si>
    <t xml:space="preserve">Программный комплекс геологического моделирования «РН-ГЕОСИМ» (ПК «РН-ГЕОСИМ»)</t>
  </si>
  <si>
    <t xml:space="preserve">ПК РН-ГЕОСИМ</t>
  </si>
  <si>
    <t xml:space="preserve">Программный Комплекс для Моделирования (РН-КИМ)/Reservoir Modeling Tools (RN-RMT)</t>
  </si>
  <si>
    <t xml:space="preserve">ПК РН-КИМ</t>
  </si>
  <si>
    <t xml:space="preserve">Модуль автоматизированного прокторинга</t>
  </si>
  <si>
    <t xml:space="preserve">СКЗИ Бикрипт 5.0 (варианты исполнения 15 и 16)</t>
  </si>
  <si>
    <t xml:space="preserve">ППрограммный комплекс для 1D геомеханического моделирования устойчивости ствола скважины (ПК «РН-СИГМА 2018»)</t>
  </si>
  <si>
    <t xml:space="preserve">ПК РН-СИГМА</t>
  </si>
  <si>
    <t xml:space="preserve">Программный комплекс «Симулятор гидроразрыва пласта РН-ГРИД 2021» (Симулятор ГРП «РН-ГРИД 2021»)</t>
  </si>
  <si>
    <t xml:space="preserve">ПК РН-ГРИД</t>
  </si>
  <si>
    <t xml:space="preserve">Горизонт+</t>
  </si>
  <si>
    <t xml:space="preserve">Единая автоматизированная процессинговая система безналичной оплаты социальных товаров, работ и услуг</t>
  </si>
  <si>
    <t xml:space="preserve">Личный кабинет Оператора транспортного проекта</t>
  </si>
  <si>
    <t xml:space="preserve">Платформа для анализа географических данных по спутниковым снимкам "SMART GEO PLATFORM"</t>
  </si>
  <si>
    <t xml:space="preserve">SMART GEO PLATFORM</t>
  </si>
  <si>
    <t xml:space="preserve">05.06 - Геоинформационные и навигационные средства (GIS);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</si>
  <si>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Цифровой паспорт</t>
  </si>
  <si>
    <t xml:space="preserve">10.01 - Средства обработки Больших Данных (BigData)</t>
  </si>
  <si>
    <t xml:space="preserve">Программа для диагностического комплекса ВКД</t>
  </si>
  <si>
    <t xml:space="preserve">ВКД-Софт</t>
  </si>
  <si>
    <t xml:space="preserve">Комплекс систем телемедицины Вега (MVS VEGA)</t>
  </si>
  <si>
    <t xml:space="preserve">01.03 - Встроенные прикладные программы;
02.05 - Средства хранения данных;
05.15 - Информационные системы для решения специфических отраслевых задач</t>
  </si>
  <si>
    <t xml:space="preserve">IoT-платформа SmartUnity 4.0</t>
  </si>
  <si>
    <t xml:space="preserve">Q.Palette, Дизайн-система</t>
  </si>
  <si>
    <t xml:space="preserve">04.08 - Интегрированные платформы для создания приложений;
04.03 - Библиотеки подпрограмм (SDK);
04.04 - Среды разработки, тестирования и отладки</t>
  </si>
  <si>
    <t xml:space="preserve">Microimpuls Hybrid IPTV/OTT Middleware</t>
  </si>
  <si>
    <t xml:space="preserve">Microimpuls Smarty;
Smarty Middleware;
Smarty</t>
  </si>
  <si>
    <t xml:space="preserve">02.06 - Серверное и связующее программное обеспечение;
05.15 - Информационные системы для решения специфических отраслевых задач</t>
  </si>
  <si>
    <t xml:space="preserve">Парконика</t>
  </si>
  <si>
    <t xml:space="preserve">Tevian LPR SDK</t>
  </si>
  <si>
    <t xml:space="preserve">Цифровая платформа «Кавёр»</t>
  </si>
  <si>
    <t xml:space="preserve">Кавёр - афиша необычных событий;
Мобильное приложение "Кавёр";
Кавёр</t>
  </si>
  <si>
    <t xml:space="preserve">05.15 - Информационные системы для решения специфических отраслевых задач;
05.04 - Поисковые средства</t>
  </si>
  <si>
    <t xml:space="preserve">iOko</t>
  </si>
  <si>
    <t xml:space="preserve">Расширение для автоматического заполнения и копирование графиков оплаты для 1С:Управление учебным центром</t>
  </si>
  <si>
    <t xml:space="preserve">Расширение для конфигурации «1С:Управление учебным центром». Дополнительный функционал документа «График платежей»;
«Расширение для конфигурации «1С:Управление учебным центром». Дополнительный функционал документа «График платежей»</t>
  </si>
  <si>
    <t xml:space="preserve">Апрель Софт: Бухгалтерия хлебобулочного производства</t>
  </si>
  <si>
    <t xml:space="preserve">Q.Environment, Системное окружение</t>
  </si>
  <si>
    <t xml:space="preserve">Ядро vcore</t>
  </si>
  <si>
    <t xml:space="preserve">«Мобильный транспортный терминал» на базе Linux</t>
  </si>
  <si>
    <t xml:space="preserve">ПО «Мобильный транспортный терминал» New8210;
ПО «Мобильный транспортный терминал»;
ПО «Мобильный транспортный терминал» на базе New8210</t>
  </si>
  <si>
    <t xml:space="preserve">"Терминал Ревизора" на базе Linux</t>
  </si>
  <si>
    <t xml:space="preserve">ПО "Терминал ревизора" на базе New8210;
ПО "Терминал ревизора" New8210;
ПО "Терминал ревизора";
ПО "Мобильный транспортный терминал ревизора"</t>
  </si>
  <si>
    <t xml:space="preserve">«Терминал водителя»  на базе Linux</t>
  </si>
  <si>
    <t xml:space="preserve">ПО «Терминал водителя OCT37»;
ПО «Терминал водителя» на базе OCT37;
ПО «Терминал водителя»</t>
  </si>
  <si>
    <t xml:space="preserve">"Бескондукторный транспортный терминал"</t>
  </si>
  <si>
    <t xml:space="preserve">"Бескондукторный транспортный терминал CVB34";
"Бескондукторный транспортный терминал" на базе Linux;
"Бескондукторный транспортный терминал" на базе CVB34;
"Бескондукторный транспортный терминал ВМ-18";
"Бескондукторный транспортный терминал aQsi_Cube";
"Бескондукторный транспортный терминал" на базе Vendotek</t>
  </si>
  <si>
    <t xml:space="preserve">Office Document Finder</t>
  </si>
  <si>
    <t xml:space="preserve">Микропрограммное обеспечение IP-камер “Beward”</t>
  </si>
  <si>
    <t xml:space="preserve">Программный комплекс для изучения текстовых и медиа файлов, сформированных в мобильных приложениях "Check-up Online"</t>
  </si>
  <si>
    <t xml:space="preserve">Инспекционная платформа Check-up Online</t>
  </si>
  <si>
    <t xml:space="preserve">05.15 - Информационные системы для решения специфических отраслевых задач;
05.12 - Интеллектуальные средства разработки и управления стандартами и нормативами;
05.13 - Средства интеллектуальной обработки информации и интеллектуального анализа бизнес-процессов</t>
  </si>
  <si>
    <t xml:space="preserve">Расширение «Управление проектами и задачами» для конфигурации 1С:УНФ, версия 1.6</t>
  </si>
  <si>
    <t xml:space="preserve">Расширение "Управление проектами и задачами" для конфигурации 1С "Управление нашей фирмой, редакция 1.6";
Расширение "Управление проектами и задачами"</t>
  </si>
  <si>
    <t xml:space="preserve">05.02 - Дополнительные программные модули (плагины);
05.05 - Средства управления проектами;
09.01 - Средства управления бизнес-процессами (BPM)</t>
  </si>
  <si>
    <t xml:space="preserve">Платформа Inmedikum.Online</t>
  </si>
  <si>
    <t xml:space="preserve">04.08 - Интегрированные платформы для создания приложений;
11.02 - Предметно-ориентированные информационные базы данных (EDW)</t>
  </si>
  <si>
    <t xml:space="preserve">58.29.14 Средства разработки инструментальные и программное обеспечение языков программирования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</si>
  <si>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Приложение для мобильных устройств Соблюдай тишину («KeepQuiet»)</t>
  </si>
  <si>
    <t xml:space="preserve">TransTrade</t>
  </si>
  <si>
    <t xml:space="preserve">"ИНОМ"</t>
  </si>
  <si>
    <t xml:space="preserve">GeoReader Project</t>
  </si>
  <si>
    <t xml:space="preserve">05.15 - Информационные системы для решения специфических отраслевых задач;
10.02 - Средства обработки и анализа геологических и геофизических данных</t>
  </si>
  <si>
    <t xml:space="preserve">СКР "Скорпион"</t>
  </si>
  <si>
    <t xml:space="preserve">Единая платформа планирования развития сети - «СПАРТА»</t>
  </si>
  <si>
    <t xml:space="preserve">СПАРТА</t>
  </si>
  <si>
    <t xml:space="preserve">05.05 - Средства управления проектами;
02.08 - Средства мониторинга и управления;
05.15 - Информационные системы для решения специфических отраслевых задач</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</si>
  <si>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</si>
  <si>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«Система управления, обработки, хранения медицинских изображений и данных «Апикс» («Apix»)»</t>
  </si>
  <si>
    <t xml:space="preserve">Система «Апикс»;
«Apix» System</t>
  </si>
  <si>
    <t xml:space="preserve">05.15 - Информационные системы для решения специфических отраслевых задач;
02.06 - Серверное и связующее программное обеспечение;
11.06 - Инструменты обработки, анализа и распознавания изображений</t>
  </si>
  <si>
    <t xml:space="preserve">Веб-интерфейс для просмотра технической документации</t>
  </si>
  <si>
    <t xml:space="preserve">ОКУЛЯР</t>
  </si>
  <si>
    <t xml:space="preserve">Мобильное приложение "Пикабу" (для iOS)</t>
  </si>
  <si>
    <t xml:space="preserve">Войси Речевая Аналитика</t>
  </si>
  <si>
    <t xml:space="preserve">Войси Речевая и Текстовая Аналитика Войси</t>
  </si>
  <si>
    <t xml:space="preserve">05.13 - Средства интеллектуальной обработки информации и интеллектуального анализа бизнес-процессов;
07.04 - Средства распознавания и синтеза речи;
11.05 - Средства поддержки принятия решений (DSS)</t>
  </si>
  <si>
    <t xml:space="preserve">Мобильное приложение для чтения электронных книг «Books Reader»</t>
  </si>
  <si>
    <t xml:space="preserve">Платформа разработки и эксплуатации приложений для гражданской авиации IPG AERO версия 3.0</t>
  </si>
  <si>
    <t xml:space="preserve">05.16 - Автоматизированные информационные системы оформления воздушных перевозок;
05.15 - Информационные системы для решения специфических отраслевых задач</t>
  </si>
  <si>
    <t xml:space="preserve">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62.01 Продукты программные и услуги по разработке и тестированию программного обеспечения;
63.11 Услуги по обработке данных, размещению и взаимосвязанные услуги</t>
  </si>
  <si>
    <t xml:space="preserve">Система управления офисным пространством INFLEX</t>
  </si>
  <si>
    <t xml:space="preserve">Интеграция Битрикс24 с Asterisk</t>
  </si>
  <si>
    <t xml:space="preserve">Модуль «Изделия» Автоматизированной системы секретного делопроизводства, документооборота и допускной работы (Изделия АС СДП)</t>
  </si>
  <si>
    <t xml:space="preserve">Piklema Data Analytics Platform (Пиклема Платформа Анализа Данных)</t>
  </si>
  <si>
    <t xml:space="preserve">Piklema Data Analytics Platform;
Пиклема Платформа Анализа Данных</t>
  </si>
  <si>
    <t xml:space="preserve">Программный комплекс «Lekton Sigma I»</t>
  </si>
  <si>
    <t xml:space="preserve">SDP Hadoop</t>
  </si>
  <si>
    <t xml:space="preserve">КАП ТС – Хранение данных КАП в SDP</t>
  </si>
  <si>
    <t xml:space="preserve">02.07 - Средства управления базами данных;
02.05 - Средства хранения данных</t>
  </si>
  <si>
    <t xml:space="preserve">Электронный учебно-методический комплекс  «Каменщик»</t>
  </si>
  <si>
    <t xml:space="preserve">«Электронный учебно-методический комплекс «Рабочий люльки»»</t>
  </si>
  <si>
    <t xml:space="preserve">Кассир</t>
  </si>
  <si>
    <t xml:space="preserve">SDK onlineconvertfree – облачный конвертер файлов</t>
  </si>
  <si>
    <t xml:space="preserve">SEES</t>
  </si>
  <si>
    <t xml:space="preserve">Видеоаналитика средств индивидуальной защиты и нахождение в опасной зоне </t>
  </si>
  <si>
    <t xml:space="preserve">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11.06 - Инструменты обработки, анализа и распознавания изображений</t>
  </si>
  <si>
    <t xml:space="preserve">СКАНКОД:Драйвер устройств ввода данных</t>
  </si>
  <si>
    <t xml:space="preserve">Мобильный Драйвер 1С</t>
  </si>
  <si>
    <t xml:space="preserve">02.01 - Драйверы;
04.03 - Библиотеки подпрограмм (SDK)</t>
  </si>
  <si>
    <t xml:space="preserve">Электронный учебно-методический комплекс  «Токарь на станках с числовым программным управлением. ПМ 1. Изготовление изделий на токарных станках по стадиям технологического процесса в соответствии с требованиями охраны труда и экологической безопасности»</t>
  </si>
  <si>
    <t xml:space="preserve">Электронный практикум. Преподавание в начальных классах. Преподавание по программам начального общего образования</t>
  </si>
  <si>
    <t xml:space="preserve">Электронный практикум. Дошкольное образование. Организация занятий по основным общеобразовательным программам дошкольного образования</t>
  </si>
  <si>
    <t xml:space="preserve">«Электронный учебно-методический комплекс «Электрооборудование ТЭС. Устройство, эксплуатация, техническое обслуживание»»</t>
  </si>
  <si>
    <t xml:space="preserve">МС23.00.00.08 ПО</t>
  </si>
  <si>
    <t xml:space="preserve">Источник питания МС23.00.00.0Х;
ИСТОЧНИК ПИТАНИЯ ИСКРОБЕЗОПАСНЫЙ МС23.00.00.08;
ИСТОЧНИК ПИТАНИЯ МС23.00.00.08</t>
  </si>
  <si>
    <t xml:space="preserve">01.01 - Встроенные системные программы: BIOS, UEFI и иные встроенные системные программы;
05.15 - Информационные системы для решения специфических отраслевых задач</t>
  </si>
  <si>
    <t xml:space="preserve">MC23.00.04 МУ ПО ПТС</t>
  </si>
  <si>
    <t xml:space="preserve">Модуль управления поточно-транспортных систем МС23</t>
  </si>
  <si>
    <t xml:space="preserve">МС23.00.00.01 КТВ ПО</t>
  </si>
  <si>
    <t xml:space="preserve">Блок питания КТВ;
Кабель-тросовый выключатель МС23</t>
  </si>
  <si>
    <t xml:space="preserve">Программа Accent WebSPSClient</t>
  </si>
  <si>
    <t xml:space="preserve">МС23.00.01 ПО ШСУ</t>
  </si>
  <si>
    <t xml:space="preserve">Шахтная станция управления МС23.00.01</t>
  </si>
  <si>
    <t xml:space="preserve">Автоматизированная Информационная Система «Центр непрерывного образования»</t>
  </si>
  <si>
    <t xml:space="preserve">Блок управления универсальный П-166Ц БУУ-02</t>
  </si>
  <si>
    <t xml:space="preserve">Программный комплекс WinBres</t>
  </si>
  <si>
    <t xml:space="preserve">ArgonaOne</t>
  </si>
  <si>
    <t xml:space="preserve">02.08 - Средства мониторинга и управления;
08.11 - Средства автоматизированного управления техникой</t>
  </si>
  <si>
    <t xml:space="preserve">Комплексная система автоматизации проектных работ и подготовки производства БАЗИС 2023 (БАЗИС 2023)</t>
  </si>
  <si>
    <t xml:space="preserve">Комплексная система автоматизации проектных работ и подготовки производства БАЗИС 2022 (БАЗИС 2022);
Комплексная система автоматизации проектных работ и подготовки производства БАЗИС 2021 (БАЗИС 2021);
Комплексная система автоматизации проектных работ и подготовки производства БАЗИС 11 (БАЗИС 11);
Комплексная система автоматизации проектных работ и подготовки производства БАЗИС</t>
  </si>
  <si>
    <t xml:space="preserve">08.03 - Средства автоматизированного проектирования (CAD)</t>
  </si>
  <si>
    <t xml:space="preserve">Программа для работы с мульти и гиперспектральными данными, предназначенная для препроцессинга и анализа мульти и гиперспектральных данных с различных камер ("Spectra")</t>
  </si>
  <si>
    <t xml:space="preserve">Цифровая платформа для визуализации, обработки и анализа гиперспектральных данных "Спектра"</t>
  </si>
  <si>
    <t xml:space="preserve">11.06 - Инструменты обработки, анализа и распознавания изображений;
10.01 - Средства обработки Больших Данных (BigData)</t>
  </si>
  <si>
    <t xml:space="preserve">Сфера: Оркестрация</t>
  </si>
  <si>
    <t xml:space="preserve">Оркестрация</t>
  </si>
  <si>
    <t xml:space="preserve">MDN Vector Line</t>
  </si>
  <si>
    <t xml:space="preserve">Vector Line</t>
  </si>
  <si>
    <t xml:space="preserve">08.11 - Средства автоматизированного управления техникой;
02.08 - Средства мониторинга и управления</t>
  </si>
  <si>
    <t xml:space="preserve">ПК 2.0</t>
  </si>
  <si>
    <t xml:space="preserve">Автоматизированная система обработки заявок (АС ОЗ ЦСС)</t>
  </si>
  <si>
    <t xml:space="preserve">Автоматизированная система обработки заявок. Очередь 2018 (АС ОЗ ЦСС Очередь 2018);
Автоматизированная система обработки заявок Центральной станции связи - филиала ОАО «РЖД»;
Автоматизированная система обработки заявок Центральной станции связи - филиала ОАО «РЖД» (АС ОЗ ЦСС);
АС ОЗ ЦСС</t>
  </si>
  <si>
    <t xml:space="preserve">Веб-платформа "БЕГЕТ"</t>
  </si>
  <si>
    <t xml:space="preserve">02.03 - Средства обеспечения облачных и распределенных вычислений;
02.06 - Серверное и связующее программное обеспечение;
02.07 - Средства управления базами данных;
02.08 - Средства мониторинга и управления</t>
  </si>
  <si>
    <t xml:space="preserve">БГ.ИНТЕГРАЦИЯ</t>
  </si>
  <si>
    <t xml:space="preserve">02.07 - Средства управления базами данных;
05.02 - Дополнительные программные модули (плагины)</t>
  </si>
  <si>
    <t xml:space="preserve">Специальное программное обеспечение "ДЗ-Лайт"</t>
  </si>
  <si>
    <t xml:space="preserve">СПО "ДЗ-Лайт"</t>
  </si>
  <si>
    <t xml:space="preserve">Специальное программное обеспечение "ДЗ-Про"</t>
  </si>
  <si>
    <t xml:space="preserve">СПО "ДЗ-Про"</t>
  </si>
  <si>
    <t xml:space="preserve">Система дистанционного обучения Курсон (СДО Курсон)</t>
  </si>
  <si>
    <t xml:space="preserve">Courson;
Курсон</t>
  </si>
  <si>
    <t xml:space="preserve">Информационно-диагностическая система состояния гидротехнических сооружений "ДЕДАЛ 2.0"</t>
  </si>
  <si>
    <t xml:space="preserve">ProbeX</t>
  </si>
  <si>
    <t xml:space="preserve">Программа регистрации информации со скважинной аппаратуры в процессе геофизических исследований "Registration 3.0"</t>
  </si>
  <si>
    <t xml:space="preserve">Программа регистрации информации со скважинной аппаратуры в процессе геофизических исследований  "Registration 3.0""</t>
  </si>
  <si>
    <t xml:space="preserve">10.02 - Средства обработки и анализа геологических и геофизических данных</t>
  </si>
  <si>
    <t xml:space="preserve">Система проведения оценки корпоративных компетенций в цифровом формате (СПОКК)</t>
  </si>
  <si>
    <t xml:space="preserve">Система проведения оценки корпоративных компетенций в цифровом формате;
СПОКК;
Система проведения оценки корпоративных компетенций в цифровом формате (Платформа оценки персонала)</t>
  </si>
  <si>
    <t xml:space="preserve">Samiso</t>
  </si>
  <si>
    <t xml:space="preserve">08.06 - Средства управления оборудованием с числовым программным управлением (CAM);
08.05 - Средства инженерного анализа (CAE);
08.08 - Средства управления инженерными данными об изделии (PDM)</t>
  </si>
  <si>
    <t xml:space="preserve">ПрЭВМ "АРГОС"</t>
  </si>
  <si>
    <t xml:space="preserve">11.03 - Средства аналитической обработки в реальном времени (OLAP);
11.01 - Инструменты извлечения и трансформации данных (ETL)</t>
  </si>
  <si>
    <t xml:space="preserve">GeoSeisQC</t>
  </si>
  <si>
    <t xml:space="preserve">Легковесный Java контейнер «Axiom Runtime Container Pro»</t>
  </si>
  <si>
    <t xml:space="preserve">02.12 - Системы контейнеризации и контейнеры;
02.06 - Серверное и связующее программное обеспечение;
04.03 - Библиотеки подпрограмм (SDK)</t>
  </si>
  <si>
    <t xml:space="preserve">Doxcell</t>
  </si>
  <si>
    <t xml:space="preserve">Альфа-Смарт</t>
  </si>
  <si>
    <t xml:space="preserve">09.02 - Средства управления производственными процессами (MES);
09.04 - Средства управления технологическими процессами (АСУ ТП, SCADA);
10.04 - Средства управления информационными ресурсами и средства управления основными данными (ECM, MDM);
11.05 - Средства поддержки принятия решений (DSS)</t>
  </si>
  <si>
    <t xml:space="preserve">Reasonance</t>
  </si>
  <si>
    <t xml:space="preserve">02.08 - Средства мониторинга и управления;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</si>
  <si>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 xml:space="preserve">Программа для ЭВМ для автоматизации процессов управления предприятий в сфере гостеприимства "RusTNG"</t>
  </si>
  <si>
    <t xml:space="preserve">Программы для ЭВМ для автоматизации процессов управления предприятий в сфере гостеприимства</t>
  </si>
  <si>
    <t xml:space="preserve">OBR.MARKET</t>
  </si>
  <si>
    <t xml:space="preserve">11.05 - Средства поддержки принятия решений (DSS);
05.13 - Средства интеллектуальной обработки информации и интеллектуального анализа бизнес-процессов</t>
  </si>
  <si>
    <t xml:space="preserve">Автоматизированная система управления финансовыми показателями корпоративной поддержки работников ОАО «РЖД» (АСУ ФПКП)</t>
  </si>
  <si>
    <t xml:space="preserve">Автоматизированная система управления финансовыми показателями корпоративной поддержки работников ОАО «РЖД»;
АСУ ФПКП</t>
  </si>
  <si>
    <t xml:space="preserve">Программное средство "Система мониторинга и управления сетями и сервисами "Нейрон"</t>
  </si>
  <si>
    <t xml:space="preserve">Система мониторинга и управления сетями и сервисами "Нейрон";
Нейрон</t>
  </si>
  <si>
    <t xml:space="preserve">02.08 - Средства мониторинга и управления;
05.02 - Дополнительные программные модули (плагины);
05.15 - Информационные системы для решения специфических отраслевых задач</t>
  </si>
  <si>
    <t xml:space="preserve">58.29.12 Обеспечение программное сетевое на электронном носителе;
58.29.29 Обеспечение программное прикладное прочее на электронном носителе</t>
  </si>
  <si>
    <t xml:space="preserve">Автоматизированная система управления «Личный кабинет машиниста Дирекции тяги» (ЛК АСУТ)</t>
  </si>
  <si>
    <t xml:space="preserve">Автоматизированная система управления «Личный кабинет машиниста Дирекции тяги» (ЛК АСУТ). Модуль автоматизации производственных процессов локомотивных бригад» (ЛК АСУТ. Модуль АПП ЛБ);
Личный кабинет машиниста Дирекции тяги;
ЛК АСУТ;
Автоматизированная система управления «Личный кабинет машиниста Дирекции тяги нового поколения» (ЛК АСУТ НП);
Личный кабинет машиниста Дирекции тяги нового поколения;
ЛК АСУТ НП</t>
  </si>
  <si>
    <t xml:space="preserve">Сервис печатных форм "Erika"</t>
  </si>
  <si>
    <t xml:space="preserve">Программное обеспечение для обработки и анализа видеоданных "Сильфида VMS"</t>
  </si>
  <si>
    <t xml:space="preserve">Комплекс программных продуктов с искусственным интеллектом «Сильфида»;
Платформа цифровая «Сильфида»</t>
  </si>
  <si>
    <t xml:space="preserve">Гармония</t>
  </si>
  <si>
    <t xml:space="preserve">Navicon MDM;
Гармония MDM</t>
  </si>
  <si>
    <t xml:space="preserve">10.04 - Средства управления информационными ресурсами и средства управления основными данными (ECM, MDM)</t>
  </si>
  <si>
    <t xml:space="preserve">Система управления портфелем проектов</t>
  </si>
  <si>
    <t xml:space="preserve">05.05 - Средства управления проектами;
05.15 - Информационные системы для решения специфических отраслевых задач</t>
  </si>
  <si>
    <t xml:space="preserve">Система "RBT/RFT"</t>
  </si>
  <si>
    <t xml:space="preserve">Программное обеспечение контроллера</t>
  </si>
  <si>
    <t xml:space="preserve">Внешняя обработка для 1С Предприятие 8.3 «Управление Торговлей» 11  Конвектор штрих кодов в коды для RFID меток</t>
  </si>
  <si>
    <t xml:space="preserve">Приложение организации и учета удаленной работы сотрудников и подрядчиков</t>
  </si>
  <si>
    <t xml:space="preserve">Клиентское приложение организации и учета удаленной работы сотрудников и подрядчиков (RemoteWork_bot);
TheMezEx. RemoteWork;
TheRemoteWork_bot</t>
  </si>
  <si>
    <t xml:space="preserve">09.10 - Средства управления ИТ-службой, ИТ-инфраструктурой и ИТ-активами (ITSM-ServiceDesk, SCCM, Asset Management);
02.08 - Средства мониторинга и управления;
09.07 - Средства финансового менеджмента, управления активами и трудовыми ресурсами (ERP);
09.09 - Средства управления отношениями с клиентами (CRM)</t>
  </si>
  <si>
    <t xml:space="preserve">ITL Light Control Application (LCApp)</t>
  </si>
  <si>
    <t xml:space="preserve">02.08 - Средства мониторинга и управления;
02.06 - Серверное и связующее программное обеспечение</t>
  </si>
  <si>
    <t xml:space="preserve">dostavka.io</t>
  </si>
  <si>
    <t xml:space="preserve">05.15 - Информационные системы для решения специфических отраслевых задач;
02.08 - Средства мониторинга и управления;
09.01 - Средства управления бизнес-процессами (BPM)</t>
  </si>
  <si>
    <t xml:space="preserve">К-Сервис: Универсальный модуль интеграции с личным кабинетом ГИИС ДМДК</t>
  </si>
  <si>
    <t xml:space="preserve">Веб-приложение для совместной работы с документами, данными геоинформационных систем и мониторинга "Datrics"</t>
  </si>
  <si>
    <t xml:space="preserve">09.11 - Средства управления содержимым (CMS), сайты и портальные решения;
05.05 - Средства управления проектами;
05.06 - Геоинформационные и навигационные средства (GIS);
09.09 - Средства управления отношениями с клиентами (CRM)</t>
  </si>
  <si>
    <t xml:space="preserve">Communication</t>
  </si>
  <si>
    <t xml:space="preserve">Интеллектуальная платформа пользовательских данных и продуктовой аналитики HumanSignals</t>
  </si>
  <si>
    <t xml:space="preserve">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11.05 - Средства поддержки принятия решений (DSS)</t>
  </si>
  <si>
    <t xml:space="preserve">SL</t>
  </si>
  <si>
    <t xml:space="preserve">БИТ.Управление маркетплейсами</t>
  </si>
  <si>
    <t xml:space="preserve">БИТ. Интеграция с маркетплейсами</t>
  </si>
  <si>
    <t xml:space="preserve">BY-InformixII</t>
  </si>
  <si>
    <t xml:space="preserve">02.10 - Операционные системы реального времени;
01.02 - Встроенные системные программы - операционные системы;
01.04 - Программное обеспечение интернета вещей, робототехники и сенсорики</t>
  </si>
  <si>
    <t xml:space="preserve">58.29.11 Системы операционные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</si>
  <si>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NeoLand</t>
  </si>
  <si>
    <t xml:space="preserve">05.06 - Геоинформационные и навигационные средства (GIS);
05.15 - Информационные системы для решения специфических отраслевых задач;
06.12 - Системы электронного документооборота;
09.05 - Средства управления эффективностью предприятия (CPM/EPM)</t>
  </si>
  <si>
    <t xml:space="preserve">ЦИФРОВАЯ ПЛАТФОРМА ИНТЕГРАЛЬНОГО МОНИТОРИНГА</t>
  </si>
  <si>
    <t xml:space="preserve">11.04 - Средства интеллектуального анализа данных (Data Mining);
05.11 - Интеллектуальные средства управления экспертной деятельностью;
10.01 - Средства обработки Больших Данных (BigData)</t>
  </si>
  <si>
    <t xml:space="preserve">ROBIN ChatBot</t>
  </si>
  <si>
    <t xml:space="preserve">Робин ЧатБот</t>
  </si>
  <si>
    <t xml:space="preserve">Информационно-аналитическая платформа ситуационных центров OODM</t>
  </si>
  <si>
    <t xml:space="preserve">Цифровая платформа MSA</t>
  </si>
  <si>
    <t xml:space="preserve">02.06 - Серверное и связующее программное обеспечение;
02.08 - Средства мониторинга и управления;
09.02 - Средства управления производственными процессами (MES)</t>
  </si>
  <si>
    <t xml:space="preserve">Программное обеспечение монитора фетального портативного «Илифия»</t>
  </si>
  <si>
    <t xml:space="preserve">ZMeet</t>
  </si>
  <si>
    <t xml:space="preserve">Zuzan Meet</t>
  </si>
  <si>
    <t xml:space="preserve">CDO.LMS</t>
  </si>
  <si>
    <t xml:space="preserve">Облачная платформа автоматизированного анализа, контроля, координации и управления данными цифровых информационных моделей объектов капитального строительства и объектов инфраструктуры Tangl</t>
  </si>
  <si>
    <t xml:space="preserve">08.09 - Средства информационного моделирования зданий и сооружений, архитектурно-строительного проектирования (BIM, AEC CAD);
10.04 - Средства управления информационными ресурсами и средства управления основными данными (ECM, MDM)</t>
  </si>
  <si>
    <t xml:space="preserve">Автоматизированная информационная система "Награды"</t>
  </si>
  <si>
    <t xml:space="preserve">Card Printing Utility</t>
  </si>
  <si>
    <t xml:space="preserve">Программное обеспечение для формирования и печати по самоламинирующимся бланкам «Card Printing Utility»</t>
  </si>
  <si>
    <t xml:space="preserve">Oncobox Sample Storage</t>
  </si>
  <si>
    <t xml:space="preserve">05.15 - Информационные системы для решения специфических отраслевых задач;
11.01 - Инструменты извлечения и трансформации данных (ETL)</t>
  </si>
  <si>
    <t xml:space="preserve">Stworka</t>
  </si>
  <si>
    <t xml:space="preserve">Створка</t>
  </si>
  <si>
    <t xml:space="preserve">ФотоМОНТАЖ</t>
  </si>
  <si>
    <t xml:space="preserve">06.08 - Редакторы мультимедиа</t>
  </si>
  <si>
    <t xml:space="preserve">Explo-IT</t>
  </si>
  <si>
    <t xml:space="preserve">INCOnet Professional</t>
  </si>
  <si>
    <t xml:space="preserve">ОПТИМА ВИДЕО</t>
  </si>
  <si>
    <t xml:space="preserve">Галион.Розница</t>
  </si>
  <si>
    <t xml:space="preserve">Галион.ЦО;
Галион.Филиал;
Галион.Касса</t>
  </si>
  <si>
    <t xml:space="preserve">05.15 - Информационные системы для решения специфических отраслевых задач;
09.09 - Средства управления отношениями с клиентами (CRM);
09.13 - Средства управления складом и цепочками поставок (WMS, SCM)</t>
  </si>
  <si>
    <t xml:space="preserve">АНАЛИТИЧЕСКАЯ ПЛАТФОРМА СБОРА И ПРОВЕРКИ ДАННЫХ РЫНКА НЕДВИЖИМОСТИ BNМАР PRO</t>
  </si>
  <si>
    <t xml:space="preserve">11.02 - Предметно-ориентированные информационные базы данных (EDW);
11.01 - Инструменты извлечения и трансформации данных (ETL);
11.04 - Средства интеллектуального анализа данных (Data Mining);
11.05 - Средства поддержки принятия решений (DSS)</t>
  </si>
  <si>
    <t xml:space="preserve">Инструментальная среда разработки "RLT Studio"</t>
  </si>
  <si>
    <t xml:space="preserve">Студия "RLT Studio"</t>
  </si>
  <si>
    <t xml:space="preserve">04.04 - Среды разработки, тестирования и отладки</t>
  </si>
  <si>
    <t xml:space="preserve">NetX-A-BZ</t>
  </si>
  <si>
    <t xml:space="preserve">NetX-A-mini, NetX-A-TG, NetX-A-1, NetX-2</t>
  </si>
  <si>
    <t xml:space="preserve">Интернет-портал "Пикабу"</t>
  </si>
  <si>
    <t xml:space="preserve">Программа для ЭВМ «Corpstories Manager»</t>
  </si>
  <si>
    <t xml:space="preserve">АСМО-СМК</t>
  </si>
  <si>
    <t xml:space="preserve">Программный комплекс внутреннего аудита системы менеджмента качества «АСМО-СМК»</t>
  </si>
  <si>
    <t xml:space="preserve">Программа для настройки и управления работой навигационного оборудования Web Survey</t>
  </si>
  <si>
    <t xml:space="preserve">Web Survey</t>
  </si>
  <si>
    <t xml:space="preserve">Витрина продуктов и услуг</t>
  </si>
  <si>
    <t xml:space="preserve">«ДК Сервис Мобайл»</t>
  </si>
  <si>
    <t xml:space="preserve">09.01 - Средства управления бизнес-процессами (BPM);
05.02 - Дополнительные программные модули (плагины)</t>
  </si>
  <si>
    <t xml:space="preserve">СК-Электронная библиотека</t>
  </si>
  <si>
    <t xml:space="preserve">Программный видеотерминал IVA Largo</t>
  </si>
  <si>
    <t xml:space="preserve">DRE Messaging Service</t>
  </si>
  <si>
    <t xml:space="preserve">Hermes</t>
  </si>
  <si>
    <t xml:space="preserve">Omnichannel platform for message-communication</t>
  </si>
  <si>
    <t xml:space="preserve">Платформа Teko – Openone</t>
  </si>
  <si>
    <t xml:space="preserve">Международная процессинговая платформа OpenOne</t>
  </si>
  <si>
    <t xml:space="preserve">09.12 - Средства электронной коммерции (ecommerce platform);
03.05 - Средства защиты сервисов онлайн-платежей и дистанционного банковского обслуживания</t>
  </si>
  <si>
    <t xml:space="preserve">"Доставка продуктов: мобильное приложение для iOS"</t>
  </si>
  <si>
    <t xml:space="preserve">Мобильное приложение "Инстамарт" для iOS</t>
  </si>
  <si>
    <t xml:space="preserve">Система хранения данных "Шторм"</t>
  </si>
  <si>
    <t xml:space="preserve">02.05 - Средства хранения данных</t>
  </si>
  <si>
    <t xml:space="preserve">Рамблер почта. Версия 6.0.</t>
  </si>
  <si>
    <t xml:space="preserve">06.04 - Почтовые приложения</t>
  </si>
  <si>
    <t xml:space="preserve">Модуль "Salto.Bank.Депозиты"</t>
  </si>
  <si>
    <t xml:space="preserve">ПРОГРАММА ДЛЯ ЭВМ "МОНИТОР РЕАЛЬНОГО ВРЕМЕНИ  СИСТЕМЫ СБОРА И ПЕРВИЧНОЙ ОБРАБОТКИ  ТЕЛЕИНФОРМАЦИИ (МОНИТОР РВ)"</t>
  </si>
  <si>
    <t xml:space="preserve">09.04 - Средства управления технологическими процессами (АСУ ТП, SCADA);
02.06 - Серверное и связующее программное обеспечение;
02.08 - Средства мониторинга и управления</t>
  </si>
  <si>
    <t xml:space="preserve">Программное обеспечение TIME2SAVE по расчету и аналитике цен на электроэнергию для предприятий РФ</t>
  </si>
  <si>
    <t xml:space="preserve">Мобильное приложение по Учету запасов и основных средств</t>
  </si>
  <si>
    <t xml:space="preserve">RT.Activator</t>
  </si>
  <si>
    <t xml:space="preserve">Rostelecom Activator, RTSA, RT Service Activator, SA, Service Activator</t>
  </si>
  <si>
    <t xml:space="preserve">Подсистема машинного зрения для бутобоев с функционалом сегментации элементов горнорудной массы на грохотной решетке, интерполяции облака точек, а также расчета ключевых массогабаритных параметров.</t>
  </si>
  <si>
    <t xml:space="preserve">SmartView</t>
  </si>
  <si>
    <t xml:space="preserve">Модуль визуализации для цифрового управления бутобоем в условиях шахты</t>
  </si>
  <si>
    <t xml:space="preserve">08.11 - Средства автоматизированного управления техникой;
08.10 - Средства усовершенствованного управления технологическими процессами (APC, RTO)</t>
  </si>
  <si>
    <t xml:space="preserve">SkillCode</t>
  </si>
  <si>
    <t xml:space="preserve">05.15 -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
11.05 - Средства поддержки принятия решений (DSS)</t>
  </si>
  <si>
    <t xml:space="preserve">Комбинированная система обнаружений утечек на магистральных трубопроводах (LeakSPY(Expert))</t>
  </si>
  <si>
    <t xml:space="preserve">Автоматизированная Информационная Система «Сервис центр ЖКХ». Подсистема «Планово-технический отдел»</t>
  </si>
  <si>
    <t xml:space="preserve">АИС «Сервис центр ЖКХ». Подсистема «ПТО».</t>
  </si>
  <si>
    <t xml:space="preserve">Информационная система "Безопасный регион"</t>
  </si>
  <si>
    <t xml:space="preserve">05.15 - Информационные системы для решения специфических отраслевых задач;
02.08 - Средства мониторинга и управления;
05.06 - Геоинформационные и навигационные средства (GIS)</t>
  </si>
  <si>
    <t xml:space="preserve">Автоматизированная система формирования отчетности по рискам (АСФОР)</t>
  </si>
  <si>
    <t xml:space="preserve">Автоматизированная система формирования отчетности по рискам;
АСФОР</t>
  </si>
  <si>
    <t xml:space="preserve">Интеллектуальная транспортная система (ИТС)</t>
  </si>
  <si>
    <t xml:space="preserve">SDP AnalyticDB</t>
  </si>
  <si>
    <t xml:space="preserve">001 ТС КАП - Greenplum</t>
  </si>
  <si>
    <t xml:space="preserve">Система автоматизации товарно-транспортной логистики 2.0</t>
  </si>
  <si>
    <t xml:space="preserve">САТТЛ 2.0.</t>
  </si>
  <si>
    <t xml:space="preserve">Автоматизированная система управления  АСУНО/АСКУЭ/АСУО/АСУ (LEDPLAST ASU)</t>
  </si>
  <si>
    <t xml:space="preserve">58.29.12 Обеспечение программное сетевое на электронном носителе;
63.11.12 Услуги по размещению в информационно-коммуникационной сети Интернет</t>
  </si>
  <si>
    <t xml:space="preserve">Спектр-ГТ: технологическая платформа (для классического веб-хостинга)</t>
  </si>
  <si>
    <t xml:space="preserve">TSE/CMS "WEB-ADMIN" ver.2.0;
WA2;
WEB-ADMIN;
Спектр</t>
  </si>
  <si>
    <t xml:space="preserve">Кассовый модуль с искусственным интеллектом "Система ДоПродажник"</t>
  </si>
  <si>
    <t xml:space="preserve">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</si>
  <si>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 xml:space="preserve">Программный комплекс Imredi Audit Pro</t>
  </si>
  <si>
    <t xml:space="preserve">Программный комплекс Imredi Audit</t>
  </si>
  <si>
    <t xml:space="preserve">Программа для управления зарядными станциями электромобилей</t>
  </si>
  <si>
    <t xml:space="preserve">Электрифлай;
ELECTRIFLY;
Electrifly</t>
  </si>
  <si>
    <t xml:space="preserve">09.14 - Средства централизованного управления конечными устройствами;
05.15 - Информационные системы для решения специфических отраслевых задач;
09.01 - Средства управления бизнес-процессами (BPM)</t>
  </si>
  <si>
    <t xml:space="preserve">Встроенного программного обеспечения  для терминалов присоединений БИМ</t>
  </si>
  <si>
    <t xml:space="preserve">VDSP B0.66</t>
  </si>
  <si>
    <t xml:space="preserve">Программный комплекс мультиплексора цифровых абонентских линий с поддержкой маскирования для платформы "МиниКом"</t>
  </si>
  <si>
    <t xml:space="preserve">Система для создания обучающего контента и взаимодействия с пользователями с возможностью включения нативной рекламы</t>
  </si>
  <si>
    <t xml:space="preserve">Модуль. Learning management system;
Модуль. LMS;
Модуль.Learning management system;
Модуль.LMS;
LMS</t>
  </si>
  <si>
    <t xml:space="preserve">05.15 - Информационные системы для решения специфических отраслевых задач;
09.11 - Средства управления содержимым (CMS), сайты и портальные решения</t>
  </si>
  <si>
    <t xml:space="preserve">Мобильное приложение «RMPhoto»</t>
  </si>
  <si>
    <t xml:space="preserve">Программное обеспечение "Модуль интеграции АС взвешивания с АСКМ ИКО"</t>
  </si>
  <si>
    <t xml:space="preserve">Mafin Подписки</t>
  </si>
  <si>
    <t xml:space="preserve">05.15 - Информационные системы для решения специфических отраслевых задач;
09.12 - Средства электронной коммерции (ecommerce platform)</t>
  </si>
  <si>
    <t xml:space="preserve">Управляющая программа абонентской радиостанции «МиниКом TETRA»</t>
  </si>
  <si>
    <t xml:space="preserve">Программный комплекс коммутационной станции «МиниКом TETRA»</t>
  </si>
  <si>
    <t xml:space="preserve">Инфраструктурный паспорт</t>
  </si>
  <si>
    <t xml:space="preserve">Компьютерный тренажерно-аналитический комплекс энергоблока ПГУ-410 МВт «Siemens» SCC5-4000F с АСУТП типа ПТК SPPA-T3000</t>
  </si>
  <si>
    <t xml:space="preserve">Система организации деятельности, распространения контента и управления потоком заявок в специализированных партнерских сетях</t>
  </si>
  <si>
    <t xml:space="preserve">Модуль Колизей;
Модуль. Колизей;
Модуль.Колизей</t>
  </si>
  <si>
    <t xml:space="preserve">Программное обеспечение «АПВГК»</t>
  </si>
  <si>
    <t xml:space="preserve">СПО ОИУК «МОНИТОР»</t>
  </si>
  <si>
    <t xml:space="preserve">СПО ОИУК «МОНИТОР-2»;
СПО ОИУК «МОНИТОР-OPC»;
СПО ОИУК «МОНИТОР-OPC2»;
СПО ОИУК «МОНИТОР-М»;
СПО ОИУК «МОНИТОР-М2»;
СПО ОИУК «МОНИТОР-Ц»;
СПО ОИУК «МОНИТОР-Ц2»;
СПО ОИУК «МОНИТОР-OPC-М»;
СПО ОИУК «МОНИТОР-OPC-М2»;
СПО ОИУК «МОНИТОР-OPC-Ц»;
СПО ОИУК «МОНИТОР-OPC-Ц2»;
СПО «Мультипорт»;
СПО «Мультипорт-2»;
СПО "Клиент 61850"</t>
  </si>
  <si>
    <t xml:space="preserve">02.08 - Средства мониторинга и управления;
05.15 - Информационные системы для решения специфических отраслевых задач;
09.04 - Средства управления технологическими процессами (АСУ ТП, SCADA)</t>
  </si>
  <si>
    <t xml:space="preserve">Мобильное приложение автоматизации процессов складского учета вагонного хозяйства (ЕК АСУВ МРМ МОЛ)</t>
  </si>
  <si>
    <t xml:space="preserve">Единая корпоративная автоматизированная система управления вагонного хозяйства (ЕК АСУВ). Мобильное приложение автоматизации процессов складского учета вагонного хозяйства (ЕК АСУВ МРМ МОЛ);
ЕК АСУВ МРМ МОЛ;
«Мобильное приложение автоматизации процессов складского учета вагонного хозяйства» (ЕК АСУВ МРМ МОЛ)</t>
  </si>
  <si>
    <t xml:space="preserve">R-Тариф Онлайн</t>
  </si>
  <si>
    <t xml:space="preserve">Интеллектуальная система мониторинга погодных и экологических условий "Инфометеос-ПРО"</t>
  </si>
  <si>
    <t xml:space="preserve">Распределенная система управления и обработки аудио- видео контента "ВИДО" с функциями GPU ускорения транскодирования</t>
  </si>
  <si>
    <t xml:space="preserve">1С-Рарус: Торговый комплекс</t>
  </si>
  <si>
    <t xml:space="preserve">1С-Рарус: ТК</t>
  </si>
  <si>
    <t xml:space="preserve">OnCloud.КОСМОС – Корпоративная Система Мультиоблачных Сервисов</t>
  </si>
  <si>
    <t xml:space="preserve">Oncloud.КОСМОС</t>
  </si>
  <si>
    <t xml:space="preserve">61.20.3 Услуги по передаче данных по беспроводным телекоммуникационным сетям</t>
  </si>
  <si>
    <t xml:space="preserve">Автоматизированная система внедрения, протоколирования и разрешения инцидентов в «1С:Предприятие»</t>
  </si>
  <si>
    <t xml:space="preserve">Система внедрения и управления доступом в «1С:Предприятие» (СВД)</t>
  </si>
  <si>
    <t xml:space="preserve">Семантическая платформа d0sl</t>
  </si>
  <si>
    <t xml:space="preserve">Платформа d0sl;
d0sl</t>
  </si>
  <si>
    <t xml:space="preserve">05.13 - Средства интеллектуальной обработки информации и интеллектуального анализа бизнес-процессов;
05.12 - Интеллектуальные средства разработки и управления стандартами и нормативами</t>
  </si>
  <si>
    <t xml:space="preserve">Сервис весовой модели летательного аппарата</t>
  </si>
  <si>
    <t xml:space="preserve">Хайстекс Акура - аварийное восстановление и резервное копирование</t>
  </si>
  <si>
    <t xml:space="preserve">03.13 - Средства резервного копирования</t>
  </si>
  <si>
    <t xml:space="preserve">Хайстекс Акура - миграция между платформами виртуализации</t>
  </si>
  <si>
    <t xml:space="preserve">MetaVault</t>
  </si>
  <si>
    <t xml:space="preserve">SellerExpert(СеллерЭксперт)</t>
  </si>
  <si>
    <t xml:space="preserve">Интеллектуальная система управления продвижения на маркетплейсах</t>
  </si>
  <si>
    <t xml:space="preserve">02.03 - Средства обеспечения облачных и распределенных вычислений</t>
  </si>
  <si>
    <t xml:space="preserve">Модуль тарировки топливных емкостей</t>
  </si>
  <si>
    <t xml:space="preserve">Цифровой профиль пользователя</t>
  </si>
  <si>
    <t xml:space="preserve">Программный сервер IVA AVES</t>
  </si>
  <si>
    <t xml:space="preserve">Программа телекоммуникационной системы «ДТС Фотон-А»</t>
  </si>
  <si>
    <t xml:space="preserve">ПО ДТС Фотон-А;
ПО Фотон-ПК;
ПО Фотон-АРМ;
ПО Фотон-ПСС;
ПО Фотон-МШ</t>
  </si>
  <si>
    <t xml:space="preserve">01.03 - Встроенные прикладные программы;
02.06 - Серверное и связующее программное обеспечение</t>
  </si>
  <si>
    <t xml:space="preserve">Шлюз доступа к API (API_GATEWAY)</t>
  </si>
  <si>
    <t xml:space="preserve">API GATEWAY</t>
  </si>
  <si>
    <t xml:space="preserve">Автоматизированная система построения бизнес процессов сопровождения корпоративных клиентов с кредитным и/или дебиторским риском</t>
  </si>
  <si>
    <t xml:space="preserve">Pega - Управление возвратом задолженности, АС УВЗ</t>
  </si>
  <si>
    <t xml:space="preserve">05.05 - Средства управления проектами;
09.01 - Средства управления бизнес-процессами (BPM)</t>
  </si>
  <si>
    <t xml:space="preserve">Контур.Сайн</t>
  </si>
  <si>
    <t xml:space="preserve">Контур.Подпись, Сайн</t>
  </si>
  <si>
    <t xml:space="preserve">Шаблоны.doc для 1С: Предприятие</t>
  </si>
  <si>
    <t xml:space="preserve">CRM система ТурОфис</t>
  </si>
  <si>
    <t xml:space="preserve">ТурОфис</t>
  </si>
  <si>
    <t xml:space="preserve">09.09 - Средства управления отношениями с клиентами (CRM);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09.12 - Средства электронной коммерции (ecommerce platform)</t>
  </si>
  <si>
    <t xml:space="preserve">Система настройки таргетирования рекламных кампаний CyberTarget DeLuxe</t>
  </si>
  <si>
    <t xml:space="preserve">Веб-сайт mydecor.ru</t>
  </si>
  <si>
    <t xml:space="preserve">Веб-сайт woman.ru</t>
  </si>
  <si>
    <t xml:space="preserve">Веб-сайт wday.ru</t>
  </si>
  <si>
    <t xml:space="preserve">Веб-сайт vokrugsveta.ru</t>
  </si>
  <si>
    <t xml:space="preserve">Веб-сайт starhit.ru</t>
  </si>
  <si>
    <t xml:space="preserve">Веб-сайт psychologies.ru</t>
  </si>
  <si>
    <t xml:space="preserve">Комплекс "Классикор"</t>
  </si>
  <si>
    <t xml:space="preserve">Компьютерный психологический комплекс «КЛАССИКОР»;
КПК «КЛАССИКОР»</t>
  </si>
  <si>
    <t xml:space="preserve">Программный комплекс гарантированной доставки и трансформации данных «сервисная шина «СинтезПлюс» для организации взаимодействия различных приложений и сервисов</t>
  </si>
  <si>
    <t xml:space="preserve">Сервисная шина;
ESB;
Корпоративная сервисная шина;
Сервисная шина предприятия;
Добыча и Мониторинг</t>
  </si>
  <si>
    <t xml:space="preserve">02.06 - Серверное и связующее программное обеспечение;
05.13 - Средства интеллектуальной обработки информации и интеллектуального анализа бизнес-процессов</t>
  </si>
  <si>
    <t xml:space="preserve">Веб-сайт maximonline.ru</t>
  </si>
  <si>
    <t xml:space="preserve">Веб-сайт marieclaire.ru</t>
  </si>
  <si>
    <t xml:space="preserve">Программная оболочка ПАК «Учебные лаборатории»</t>
  </si>
  <si>
    <t xml:space="preserve">Учебные лаборатории;
ПАК "Учебные лаборатории";
all-labs.ru</t>
  </si>
  <si>
    <t xml:space="preserve">Программа для обучения и тестирования «СПО» (Система «принудительного» обучения)</t>
  </si>
  <si>
    <t xml:space="preserve">«СПО» (Система «принудительного» обучения)</t>
  </si>
  <si>
    <t xml:space="preserve">Программно-аппаратный комплекс «ШУС-КИП» (шкаф управления и связи со встроенным ПО «МТР» и программным модулем «КИП» - контрольно-измерительные приборы)</t>
  </si>
  <si>
    <t xml:space="preserve">Программное обеспечение «МТР» для программно-аппаратного комплекса ШУС (шкаф управления и связи);
Программный модуль «КИП» - контрольно-измерительные приборы для программно-аппаратного комплекса ШУС (шкаф управления и связи)</t>
  </si>
  <si>
    <t xml:space="preserve">Программный комплекс сбора и обработки сенсорной информации автоматизированной информационно-контролирующей системы</t>
  </si>
  <si>
    <t xml:space="preserve">01.04 - Программное обеспечение интернета вещей, робототехники и сенсорики;
02.06 - Серверное и связующее программное обеспечение</t>
  </si>
  <si>
    <t xml:space="preserve">Электронная торговая площадка для коммерческих заказчиков "Простые Закупки"</t>
  </si>
  <si>
    <t xml:space="preserve">Программа для конвертирования XML-файлов, предоставляемых Росреестром по запросу о предоставлении сведений, в векторные форматы «RosreestrXML»</t>
  </si>
  <si>
    <t xml:space="preserve">Единая многофункциональная образовательная платформа</t>
  </si>
  <si>
    <t xml:space="preserve">ЕМОП;
Образовательная онлайн-платформа;
Образовательная платформа Университета Иннополис</t>
  </si>
  <si>
    <t xml:space="preserve">MDN Vector Server</t>
  </si>
  <si>
    <t xml:space="preserve">Vector Server</t>
  </si>
  <si>
    <t xml:space="preserve">Встроенное программное обеспечение для модемов</t>
  </si>
  <si>
    <t xml:space="preserve">01.02 - Встроенные системные программы - операционные системы;
01.03 - Встроенные прикладные программы</t>
  </si>
  <si>
    <t xml:space="preserve">Суперапп "BenefittY" в виде мобильного приложения на IOS и Android, веб-версии, серверного ПО</t>
  </si>
  <si>
    <t xml:space="preserve">Платформа программ лояльности и персональных предложений «Бенефитты» (BenefittY)</t>
  </si>
  <si>
    <t xml:space="preserve">09.09 - Средства управления отношениями с клиентами (CRM);
05.04 - Поисковые средства;
05.06 - Геоинформационные и навигационные средства (GIS);
05.15 - Информационные системы для решения специфических отраслевых задач;
09.12 - Средства электронной коммерции (ecommerce platform)</t>
  </si>
  <si>
    <t xml:space="preserve">Система управления базами данных "Енисей"</t>
  </si>
  <si>
    <t xml:space="preserve">Программное обеспечение системы взимания платы InfraPay (ПО СВП InfraPay)</t>
  </si>
  <si>
    <t xml:space="preserve">Torgbox</t>
  </si>
  <si>
    <t xml:space="preserve">05.13 - Средства интеллектуальной обработки информации и интеллектуального анализа бизнес-процессов;
05.04 - Поисковые средства;
09.01 - Средства управления бизнес-процессами (BPM)</t>
  </si>
  <si>
    <t xml:space="preserve">Союз: Обработка документов БЛИЦ для управляемого приложения  1С:Предприятие 8.3</t>
  </si>
  <si>
    <t xml:space="preserve">Студия совещаний цифровая «Соло»</t>
  </si>
  <si>
    <t xml:space="preserve">ПО версия 10.01 Студия совещаний цифровая «Соло»;
ПО версия 10.01 Студия совещаний Соло</t>
  </si>
  <si>
    <t xml:space="preserve">Устройство Переговорное Громкоговорящее «Аккорд»</t>
  </si>
  <si>
    <t xml:space="preserve">ПО версия 12.01 Устройство Переговорное Громкоговорящее «Аккорд»</t>
  </si>
  <si>
    <t xml:space="preserve">Смарт АТС</t>
  </si>
  <si>
    <t xml:space="preserve">Финтабло</t>
  </si>
  <si>
    <t xml:space="preserve">REDROOM</t>
  </si>
  <si>
    <t xml:space="preserve">58.29.12 Обеспечение программное сетевое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</si>
  <si>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Платформа для онлайн-обучения Skillspace</t>
  </si>
  <si>
    <t xml:space="preserve">Skillspace;
Скиллспейс;
Скилспейс;
skillspace.ru</t>
  </si>
  <si>
    <t xml:space="preserve">Единая цифровая платформа "Деловой путь НМА"</t>
  </si>
  <si>
    <t xml:space="preserve">ЕЦП "ДП НМА"</t>
  </si>
  <si>
    <t xml:space="preserve">Редактор для Веб разработки  «Редактор среда»</t>
  </si>
  <si>
    <t xml:space="preserve">Sreda+</t>
  </si>
  <si>
    <t xml:space="preserve">05.15 - Информационные системы для решения специфических отраслевых задач;
09.01 - Средства управления бизнес-процессами (BPM);
09.09 - Средства управления отношениями с клиентами (CRM)</t>
  </si>
  <si>
    <t xml:space="preserve">Программное обеспечение для высокопроизводительной обработки двумерных и трёхмерных сейсмических данных GEOLAB</t>
  </si>
  <si>
    <t xml:space="preserve">Мониторинг состояния объектов инфраструктуры и систем водоснабжения города на основе гидродинамических характеристик</t>
  </si>
  <si>
    <t xml:space="preserve">Программный комплекс для модуля электронного L-CPU (исп.S)</t>
  </si>
  <si>
    <t xml:space="preserve">Система "DevStore"</t>
  </si>
  <si>
    <t xml:space="preserve">Автоматизированная система управления социально-кадровых центров (АСУ СКЦ)</t>
  </si>
  <si>
    <t xml:space="preserve">Автоматизированная система управления социально-кадровых центров;
АСУ СКЦ;
ЕК АСУТР. Автоматизированная система управления социально-кадровых центров (АСУ СКЦ)» (АСУ СКЦ - 2020);
Автоматизированная система управления социально-кадровых центров ОАО "РЖД";
ЕК АСУТР. Автоматизированная система управления социально-кадровых центров (АСУ СКЦ);
«ЕК АСУТР. Автоматизированная система управления социально-кадровых центров (АСУ СКЦ)» (АСУ СКЦ - 2020);
АСУ СКЦ НП;
Автоматизированная система управления социально-кадровых центров нового поколения (АСУ СКЦ НП)</t>
  </si>
  <si>
    <t xml:space="preserve">Корпоративное хранилище данных ОАО «РЖД» (КХД РЖД)</t>
  </si>
  <si>
    <t xml:space="preserve">Корпоративное хранилище данных ОАО «РЖД»;
КХД РЖД;
КИХ ООДД;
Корпоративное информационное хранилище отчетных и оперативных данных деятельности ОАО «РЖД»;
Корпоративное информационное хранилище отчетных и оперативных данных деятельности ОАО «РЖД» (КИХ ООДД)</t>
  </si>
  <si>
    <t xml:space="preserve">Автоматизированная информационная система социального блока АИС Льготы</t>
  </si>
  <si>
    <t xml:space="preserve">АИС Льготы;
Автоматизированная информационная система социального блока АИС Льготы нового поколения;
АИС Льготы НП</t>
  </si>
  <si>
    <t xml:space="preserve">Управляющая программа  усилителя мощности базовой станции  стандарта TETRA марки «МиниКом»</t>
  </si>
  <si>
    <t xml:space="preserve">Электронный кадровый документооборот (ЭКДО)</t>
  </si>
  <si>
    <t xml:space="preserve">Электронный кадровый документооборот;
ЭКДО;
Электронный кадровый документооборот нового поколения;
Электронный кадровый документооборот нового поколения (ЭКДО НП);
ЭКДО НП</t>
  </si>
  <si>
    <t xml:space="preserve">Программный математический комплекс для расчета взлетно-посадочных характеристик RRJ-95B ("RWAnalysis95")</t>
  </si>
  <si>
    <t xml:space="preserve">Сервисный портал работника, руководителя и неработающего пенсионера ОАО «РЖД»</t>
  </si>
  <si>
    <t xml:space="preserve">Сервисный портал работника;
«ЕК АСУТР. Сервисный портал работника, руководителя и неработающего пенсионера ОАО «РЖД». Очередь 2019».;
ЕК АСУТР. Сервисный портал работника, руководителя и неработающего пенсионера ОАО «РЖД»;
ЕК АСУТР. Сервисный портал работника, руководителя и неработающего пенсионера ОАО «РЖД». Очередь 2020-2;
Сервисный портал работника, руководителя и неработающего пенсионера ОАО "РЖД" нового поколения;
Сервисный портал работника ОАО "РЖД" НП;
Сервисный портал работника. Очередь 2020-2</t>
  </si>
  <si>
    <t xml:space="preserve">Единая автоматизированная система актово-претензионной работы хозяйства коммерческой работы в сфере грузовых перевозок нового поколения (ЕАСАПР М НП)</t>
  </si>
  <si>
    <t xml:space="preserve">ЕАСАПР М НП;
Единая автоматизированная система актово-претензионной работы хозяйства коммерческой работы в сфере грузовых перевозок;
ЕАСАПР М</t>
  </si>
  <si>
    <t xml:space="preserve">Автоматизированная система претензионной работы системы фирменного транспортного обслуживания нового поколения (ЕАСАПР СФТО НП)</t>
  </si>
  <si>
    <t xml:space="preserve">ЕАСАПР СФТО НП;
Автоматизированная система претензионной работы системы фирменного транспортного обслуживания;
ЕАСАПР СФТО</t>
  </si>
  <si>
    <t xml:space="preserve">Купол-ИБ</t>
  </si>
  <si>
    <t xml:space="preserve">03.17 - Средства автоматизации процессов информационной безопасности;
03.02 - Средства управления событиями информационной безопасности;
03.14 - Средства обнаружения и/или предотвращения вторжений (атак);
03.15 - Средства обнаружения угроз и расследования сетевых инцидентов</t>
  </si>
  <si>
    <t xml:space="preserve">IZI-partner</t>
  </si>
  <si>
    <t xml:space="preserve">Программный комплекс электронного абонентского модуля для 16UPN</t>
  </si>
  <si>
    <t xml:space="preserve">Ситроникс Платформа виртуализации</t>
  </si>
  <si>
    <t xml:space="preserve">Платформа виртуализации;
SVPlatform</t>
  </si>
  <si>
    <t xml:space="preserve">02.08 - Средства мониторинга и управления;
02.03 - Средства обеспечения облачных и распределенных вычислений;
02.04 - Средства виртуализации;
02.06 - Серверное и связующее программное обеспечение;
02.12 - Системы контейнеризации и контейнеры;
05.15 - Информационные системы для решения специфических отраслевых задач</t>
  </si>
  <si>
    <t xml:space="preserve">58.29.11 Системы операционные на электронном носителе;
58.29.12 Обеспечение программное сетевое на электронном носителе;
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</si>
  <si>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Программное обеспечение "Видеосервер ЖД"</t>
  </si>
  <si>
    <t xml:space="preserve">Модуль "Salto.Bank.Банковская рассылка"</t>
  </si>
  <si>
    <t xml:space="preserve">Дорис Ассистент</t>
  </si>
  <si>
    <t xml:space="preserve">GEOKASKAD Maritime GIS</t>
  </si>
  <si>
    <t xml:space="preserve">Система анализа измерительных и контрольных процессов по методологии MSA</t>
  </si>
  <si>
    <t xml:space="preserve">Soft MSA</t>
  </si>
  <si>
    <t xml:space="preserve">DControl</t>
  </si>
  <si>
    <t xml:space="preserve">Daimon</t>
  </si>
  <si>
    <t xml:space="preserve">Программное обеспечение для цифровой обработки широкополосных сигналов</t>
  </si>
  <si>
    <t xml:space="preserve">Программное обеспечение для контроля параметров источника питания постоянного тока</t>
  </si>
  <si>
    <t xml:space="preserve">Программное обеспечение для контроля параметров источника питания переменного тока</t>
  </si>
  <si>
    <t xml:space="preserve">Программное обеспечение для управления и контроля параметров платы канала ретрансляции</t>
  </si>
  <si>
    <t xml:space="preserve">Программное обеспечение для контроля параметров усилителя GSM</t>
  </si>
  <si>
    <t xml:space="preserve">Программный агент системы удаленного мониторинга и управления блоков комплекса подвижной радиотелефонной связи oDAS Radius</t>
  </si>
  <si>
    <t xml:space="preserve">Программный комплекс для модуля электронного L-CPU</t>
  </si>
  <si>
    <t xml:space="preserve">Программный комплекс для модуля электронного L-PCM (исп.S)</t>
  </si>
  <si>
    <t xml:space="preserve">Программный комплекс для модуля электронного L-ADK (исп. S)</t>
  </si>
  <si>
    <t xml:space="preserve">Программный комплекс для модуля электронного L-ADK</t>
  </si>
  <si>
    <t xml:space="preserve">ПО версия 2.04 УПАТС "Плагин"</t>
  </si>
  <si>
    <t xml:space="preserve">ЕГАИС-Декларант</t>
  </si>
  <si>
    <t xml:space="preserve">СПН ЕД;
ПК-ЕД Алкодекларирование;
ПК-ЕД Выравнивание</t>
  </si>
  <si>
    <t xml:space="preserve">Система статистического анализа показателей надежности и прескриптивного управления процессами хозяйства автоматики и телемеханики (АС АНПШ)</t>
  </si>
  <si>
    <t xml:space="preserve">Система статистического анализа показателей надежности и прескриптивного управления процессами хозяйства автоматики и телемеханики;
АС АНПШ</t>
  </si>
  <si>
    <t xml:space="preserve">Прикладная программа передающей станции ЦИВР.90017-02</t>
  </si>
  <si>
    <t xml:space="preserve">Прикладное программное обеспечение  ЦИВР.90017-02</t>
  </si>
  <si>
    <t xml:space="preserve">Прикладная программа приемной станции ЦИВР.90019-02</t>
  </si>
  <si>
    <t xml:space="preserve">Прикладное программное обеспечение ЦИВР.90019-02</t>
  </si>
  <si>
    <t xml:space="preserve">EdiAgent</t>
  </si>
  <si>
    <t xml:space="preserve">VT-CMF</t>
  </si>
  <si>
    <t xml:space="preserve">09.11 - Средства управления содержимым (CMS), сайты и портальные решения;
09.12 - Средства электронной коммерции (ecommerce platform)</t>
  </si>
  <si>
    <t xml:space="preserve">VK HR Tek</t>
  </si>
  <si>
    <t xml:space="preserve">Приложение АнимаМенеджер для сбора, адаптации, сжатия и отправки баз данных графических пакетов 3ds Max, Cinema4D, MAYA, Blender на удаленный программно-аппаратный кластер для визуализации 3d моделей</t>
  </si>
  <si>
    <t xml:space="preserve">Приложение АнимаМенеджер;
АнимаМенеджер</t>
  </si>
  <si>
    <t xml:space="preserve">Программный комплекс «Вектор-86»</t>
  </si>
  <si>
    <t xml:space="preserve">ПК «Вектор-86»</t>
  </si>
  <si>
    <t xml:space="preserve">01.03 - Встроенные прикладные программы;
02.06 - Серверное и связующее программное обеспечение;
05.15 - Информационные системы для решения специфических отраслевых задач</t>
  </si>
  <si>
    <t xml:space="preserve">Программный комплекс «Вектор-IP»</t>
  </si>
  <si>
    <t xml:space="preserve">ПК «Вектор-IP»</t>
  </si>
  <si>
    <t xml:space="preserve">Программный комплекс «Вектор-IP-374»</t>
  </si>
  <si>
    <t xml:space="preserve">ПК «Вектор-IP-374»</t>
  </si>
  <si>
    <t xml:space="preserve">АРМ картографа, версия 1 (АРМК)</t>
  </si>
  <si>
    <t xml:space="preserve">Getblogger</t>
  </si>
  <si>
    <t xml:space="preserve">Телемед: удаленное оказание услуг здравоохранения</t>
  </si>
  <si>
    <t xml:space="preserve">Legal AI: Обработка запросов</t>
  </si>
  <si>
    <t xml:space="preserve">Система анализа входящих документов с применением технологий обработки естественного языка и онтологий</t>
  </si>
  <si>
    <t xml:space="preserve">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</si>
  <si>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Программный комплекс "АвтЭвак"</t>
  </si>
  <si>
    <t xml:space="preserve">Управление политиками и тарификацией (NWM_PCRF)</t>
  </si>
  <si>
    <t xml:space="preserve">Policy Control &amp; Charging Rules Function (NWM_PCRF)</t>
  </si>
  <si>
    <t xml:space="preserve">Базовая система ввода-вывода NP-BIOS</t>
  </si>
  <si>
    <t xml:space="preserve">Средство сбора и анализа шаблонов компьютерных атак и связанных с ними слабостей программного обеспечения "MITRE Gathering &amp; Analyze Tool"</t>
  </si>
  <si>
    <t xml:space="preserve">03.17 - Средства автоматизации процессов информационной безопасности;
11.01 - Инструменты извлечения и трансформации данных (ETL)</t>
  </si>
  <si>
    <t xml:space="preserve">WalkieFleet</t>
  </si>
  <si>
    <t xml:space="preserve">Программный комплекс «Глобальная консоль мерчанта»</t>
  </si>
  <si>
    <t xml:space="preserve">ПК «Глобальная консоль мерчанта»;
ПК «ГКМ»</t>
  </si>
  <si>
    <t xml:space="preserve">09.12 - Средства электронной коммерции (ecommerce platform);
02.06 - Серверное и связующее программное обеспечение</t>
  </si>
  <si>
    <t xml:space="preserve">Программный комплекс «Система выплат»</t>
  </si>
  <si>
    <t xml:space="preserve">ПК «Система выплат»</t>
  </si>
  <si>
    <t xml:space="preserve">Программный универсальный модульный контроллер для автоматизации технологических процессов «SHS UMCA»</t>
  </si>
  <si>
    <t xml:space="preserve">Программный комплекс UMCA-IX-01;
UMCA-IX-01</t>
  </si>
  <si>
    <t xml:space="preserve">09.04 - Средства управления технологическими процессами (АСУ ТП, SCADA);
02.08 - Средства мониторинга и управления;
05.15 - Информационные системы для решения специфических отраслевых задач;
09.14 - Средства централизованного управления конечными устройствами</t>
  </si>
  <si>
    <t xml:space="preserve">Верификатор</t>
  </si>
  <si>
    <t xml:space="preserve">CerebroSQL</t>
  </si>
  <si>
    <t xml:space="preserve">02.07 - Средства управления базами данных;
05.10 - Базы знаний;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</si>
  <si>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 xml:space="preserve">58.29.13 Обеспечение программное для администрирования баз данных на электронном носителе;
63.11 Услуги по обработке данных, размещению и взаимосвязанные услуги</t>
  </si>
  <si>
    <t xml:space="preserve">Makves DCAP Enterprise Domain Audit</t>
  </si>
  <si>
    <t xml:space="preserve">Makves DCAP Enterprise Domain Audit-U;
Makves DCAP Enterprise Domain Audit-P;
Makves DCAP Enterprise Domain Audit-Up;
DCAP-E-D-1-U;
DCAP-E-D-100-U;
DCAP-E-D-1000-U;
DCAP-E-D-2000-U;
DCAP-E-D-3000-U;
DCAP-E-D-5000-U;
DCAP-E-D-10000-U;
Makves DCAP-E-D-1-U;
Makves DCAP-E-D-100-U;
Makves DCAP-E-D-1000-U;
Makves DCAP-E-D-2000-U;
Makves DCAP-E-D-3000-U;
Makves DCAP-E-D-5000-U;
Makves DCAP-E-D-10000-U;
DCAP-E-D-1-P;
DCAP-E-D-100-P;
DCAP-E-D-1000-P;
DCAP-E-D-2000-P;
DCAP-E-D-3000-P;
DCAP-E-D-5000-P;
DCAP-E-D-10000-P;
Makves DCAP-E-D-1-P;
Makves DCAP-E-D-100-P;
Makves DCAP-E-D-1000-P;
Makves DCAP-E-D-2000-P;
Makves DCAP-E-D-3000-P;
Makves DCAP-E-D-5000-P;
Makves DCAP-E-D-10000-P;
DCAP-E-D-1-P-Up;
DCAP-E-D-100-P-Up;
DCAP-E-D-1000-P-Up;
DCAP-E-D-2000-P-Up;
DCAP-E-D-3000-P-Up;
DCAP-E-D-5000-P-Up;
DCAP-E-D-10000-P-Up;
Makves DCAP-E-D-1-P-Up;
Makves DCAP-E-D-100-P-Up;
Makves DCAP-E-D-1000-P-Up;
Makves DCAP-E-D-2000-P-Up;
Makves DCAP-E-D-3000-P-Up;
Makves DCAP-E-D-5000-P-Up;
Makves DCAP-E-D-10000-P-Up;
DCAP-E-D-1-S;
DCAP-E-D-100-S;
DCAP-E-D-1000-S;
DCAP-E-D-2000-S;
DCAP-E-D-3000-S;
DCAP-E-D-5000-S;
DCAP-E-D-10000-S;
Makves DCAP-E-D-1-S;
Makves DCAP-E-D-100-S;
Makves DCAP-E-D-1000-S;
Makves DCAP-E-D-2000-S;
Makves DCAP-E-D-3000-S;
Makves DCAP-E-D-5000-S;
Makves DCAP-E-D-10000-S;
Makves DCAP Enterprise Domain Audit-OCR-U;
Makves DCAP Enterprise Domain Audit-OCR-P</t>
  </si>
  <si>
    <t xml:space="preserve">02.08 - Средства мониторинга и управления;
03.01 - Средства защиты от несанкционированного доступа к информации;
03.09 - Средства обнаружения и предотвращения утечек информации;
03.15 - Средства обнаружения угроз и расследования сетевых инцидентов;
03.17 - Средства автоматизации процессов информационной безопасности</t>
  </si>
  <si>
    <t xml:space="preserve">Makves DCAP Enterprise File Audit</t>
  </si>
  <si>
    <t xml:space="preserve">Makves DCAP Enterprise File Audit-U;
Makves DCAP Enterprise File Audit-P;
Makves DCAP Enterprise File Audit-Up;
Makves DCAP-E-F-1-U;
Makves DCAP-E-F-100-U;
Makves DCAP-E-F-1000-U;
Makves DCAP-E-F-2000-U;
Makves DCAP-E-F-3000-U;
Makves DCAP-E-F-5000-U;
Makves DCAP-E-F-1-P;
Makves DCAP-E-F-100-P;
Makves DCAP-E-F-1000-P;
Makves DCAP-E-F-2000-P;
Makves DCAP-E-F-3000-P;
Makves DCAP-E-F-5000-P;
Makves DCAP-E-F-10000-P;
Makves DCAP-E-F-1-P-Up;
Makves DCAP-E-F-100-P-Up;
Makves DCAP-E-F-1000-P-Up;
Makves DCAP-E-F-2000-P-Up;
Makves DCAP-E-F-3000-P-Up;
Makves DCAP-E-F-5000-P-Up;
Makves DCAP-E-F-10000-P-Up;
Makves DCAP-E-F-1-S;
Makves DCAP-E-F-100-S;
Makves DCAP-E-F-1000-S;
Makves DCAP-E-F-2000-S;
Makves DCAP-E-F-3000-S;
Makves DCAP-E-F-5000-S;
Makves DCAP-E-F-10000-S;
Makves DCAP-E-F-10000-U;
DCAP-E-F-1-U;
DCAP-E-F-100-U;
DCAP-E-F-1000-U;
DCAP-E-F-2000-U;
DCAP-E-F-3000-U;
DCAP-E-F-5000-U;
DCAP-E-F-10000-U;
DCAP-E-F-1-P;
DCAP-E-F-100-P;
DCAP-E-F-1000-P;
DCAP-E-F-2000-P;
DCAP-E-F-3000-P;
DCAP-E-F-5000-P;
DCAP-E-F-10000-P;
DCAP-E-F-1-P-Up;
DCAP-E-F-100-P-Up;
DCAP-E-F-1000-P-Up;
DCAP-E-F-2000-P-Up;
DCAP-E-F-3000-P-Up;
DCAP-E-F-5000-P-Up;
DCAP-E-F-10000-P-Up;
DCAP-E-F-1-S;
DCAP-E-F-100-S;
DCAP-E-F-1000-S;
DCAP-E-F-2000-S;
DCAP-E-F-3000-S;
DCAP-E-F-5000-S;
DCAP-E-F-10000-S;
Makves DCAP Enterprise File Audit-OCR-U;
Makves DCAP Enterprise File Audit-OCR-P</t>
  </si>
  <si>
    <t xml:space="preserve">«Intecstat – онлайн-сервис автоматизации поискового продвижения, поисковой аналитики сайта и мониторинга технического состояния сайта»</t>
  </si>
  <si>
    <t xml:space="preserve">Интегрированная бухгалтерская система</t>
  </si>
  <si>
    <t xml:space="preserve">ИБС 2.0</t>
  </si>
  <si>
    <t xml:space="preserve">Агентум 4</t>
  </si>
  <si>
    <t xml:space="preserve">DataGrain Event Stream Optimization (ESO)</t>
  </si>
  <si>
    <t xml:space="preserve">DataGrain ESO</t>
  </si>
  <si>
    <t xml:space="preserve">11.03 - Средства аналитической обработки в реальном времени (OLAP);
11.04 - Средства интеллектуального анализа данных (Data Mining)</t>
  </si>
  <si>
    <t xml:space="preserve">Платформенное решение разработки отраслевых систем "LSS"</t>
  </si>
  <si>
    <t xml:space="preserve">04.03 - Библиотеки подпрограмм (SDK);
05.15 - Информационные системы для решения специфических отраслевых задач</t>
  </si>
  <si>
    <t xml:space="preserve">Аналитика гостиничного рынка</t>
  </si>
  <si>
    <t xml:space="preserve">SaaS аналитика пригородных ЖД перевозок</t>
  </si>
  <si>
    <t xml:space="preserve">11.05 - Средства поддержки принятия решений (DSS);
11.01 - Инструменты извлечения и трансформации данных (ETL);
11.04 - Средства интеллектуального анализа данных (Data Mining)</t>
  </si>
  <si>
    <t xml:space="preserve">Универсальный кабинет клиента финансовых организаций</t>
  </si>
  <si>
    <t xml:space="preserve">Универсальная платформа коммуникаций</t>
  </si>
  <si>
    <t xml:space="preserve">Модуль обработки заявок сайта vbr.ru</t>
  </si>
  <si>
    <t xml:space="preserve">Автоматизированное рабочее место Системы документационного управления «Приоритет» для ОС «Аврора»</t>
  </si>
  <si>
    <t xml:space="preserve">АРМ СДУ «Приоритет» для ОС «Аврора»;
Рабочее место руководителя для ОС «Аврора»</t>
  </si>
  <si>
    <t xml:space="preserve">SCOneLoyalty</t>
  </si>
  <si>
    <t xml:space="preserve">Модуль новостная лента сайта vbr.ru</t>
  </si>
  <si>
    <t xml:space="preserve">Система уведомления обучающихся</t>
  </si>
  <si>
    <t xml:space="preserve">Система уведомления студентов;
Lions Students Notifications</t>
  </si>
  <si>
    <t xml:space="preserve">05.15 - Информационные системы для решения специфических отраслевых задач;
05.09 - Средства управления диалоговыми роботами (чат-боты и голосовые роботы)</t>
  </si>
  <si>
    <t xml:space="preserve">Централизованная система управления программным обеспечением «LayerPie»</t>
  </si>
  <si>
    <t xml:space="preserve">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</si>
  <si>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 xml:space="preserve">Система самообслуживания покупателей SelfX</t>
  </si>
  <si>
    <t xml:space="preserve">Портал "Инфоклиника.RU"</t>
  </si>
  <si>
    <t xml:space="preserve">Программа для информационного взаимодействия медицинской организации с пациентами и внешними системами Портал "Инфоклиника.RU"</t>
  </si>
  <si>
    <t xml:space="preserve">Мобильное приложение управления и мониторинга состояний транспортных средств Connected Car (Сбербанк-Телеком) для физических лиц для Android</t>
  </si>
  <si>
    <t xml:space="preserve">Интеграционная шина данных Delta Enterprise Service Bus</t>
  </si>
  <si>
    <t xml:space="preserve">Delta ESB</t>
  </si>
  <si>
    <t xml:space="preserve">04.04 - Среды разработки, тестирования и отладки;
04.08 - Интегрированные платформы для создания приложений</t>
  </si>
  <si>
    <t xml:space="preserve">Операционная Система "РОСА МОБАЙЛ"</t>
  </si>
  <si>
    <t xml:space="preserve">02.11 - Мобильная операционная система</t>
  </si>
  <si>
    <t xml:space="preserve">Комплекс инструментальных средств настройки и администрирования программно-технических комплексов («СПРУТ!»)</t>
  </si>
  <si>
    <t xml:space="preserve">FLEETDATA</t>
  </si>
  <si>
    <t xml:space="preserve">Мобильный личный кабинет</t>
  </si>
  <si>
    <t xml:space="preserve">Операционная система РОСА "БАРИЙ"</t>
  </si>
  <si>
    <t xml:space="preserve">Веб-сайт parents.ru</t>
  </si>
  <si>
    <t xml:space="preserve">Веб-сайт thegirl.ru</t>
  </si>
  <si>
    <t xml:space="preserve">Автоматизированная система по сбору и обработке данных о закупках и торгах</t>
  </si>
  <si>
    <t xml:space="preserve">05.04 - Поисковые средства;
11.01 - Инструменты извлечения и трансформации данных (ETL)</t>
  </si>
  <si>
    <t xml:space="preserve">«NEUROCAM SUPERVISOR»</t>
  </si>
  <si>
    <t xml:space="preserve">11.06 - Инструменты обработки, анализа и распознавания изображений</t>
  </si>
  <si>
    <t xml:space="preserve">TRS.EVA IIoT Monitoring Platform</t>
  </si>
  <si>
    <t xml:space="preserve">Makves DCAP Enterprise Mail Audit</t>
  </si>
  <si>
    <t xml:space="preserve">Makves DCAP Enterprise Mail Audit-U;
Makves DCAP Enterprise Mail Audit-P;
Makves DCAP Enterprise Mail Audit-Up;
DCAP-E-M-1-U;
DCAP-E-M-100-U;
DCAP-E-M-1000-U;
DCAP-E-M-2000-U;
DCAP-E-M-3000-U;
DCAP-E-M-5000-U;
DCAP-E-M-10000-U;
Makves DCAP-E-M-1-U;
Makves DCAP-E-M-100-U;
Makves DCAP-E-M-1000-U;
Makves DCAP-E-M-2000-U;
Makves DCAP-E-M-3000-U;
Makves DCAP-E-M-5000-U;
Makves DCAP-E-M-10000-U;
DCAP-E-M-1-P;
DCAP-E-M-100-P;
DCAP-E-M-1000-P;
DCAP-E-M-2000-P;
DCAP-E-M-3000-P;
DCAP-E-M-5000-P;
DCAP-E-M-10000-P;
Makves DCAP-E-M-1-P;
Makves DCAP-E-M-100-P;
Makves DCAP-E-M-1000-P;
Makves DCAP-E-M-2000-P;
Makves DCAP-E-M-3000-P;
Makves DCAP-E-M-5000-P;
Makves DCAP-E-M-10000-P;
DCAP-E-M-1-P-Up;
DCAP-E-M-100-P-Up;
DCAP-E-M-1000-P-Up;
DCAP-E-M-2000-P-Up;
DCAP-E-M-3000-P-Up;
DCAP-E-M-5000-P-Up;
DCAP-E-M-10000-P-Up;
Makves DCAP-E-M-1-P-Up;
Makves DCAP-E-M-100-P-Up;
Makves DCAP-E-M-1000-P-Up;
Makves DCAP-E-M-2000-P-Up;
Makves DCAP-E-M-3000-P-Up;
Makves DCAP-E-M-5000-P-Up;
Makves DCAP-E-M-10000-P-Up;
DCAP-E-M-1-S;
DCAP-E-M-100-S;
DCAP-E-M-1000-S;
DCAP-E-M-2000-S;
DCAP-E-M-3000-S;
DCAP-E-M-5000-S;
DCAP-E-M-10000-S;
Makves DCAP-E-M-1-S;
Makves DCAP-E-M-100-S;
Makves DCAP-E-M-1000-S;
Makves DCAP-E-M-2000-S;
Makves DCAP-E-M-3000-S;
Makves DCAP-E-M-5000-S;
Makves DCAP-E-M-10000-S;
Makves DCAP Enterprise Mail Audit-OCR-U;
Makves DCAP Enterprise Mail Audit-OCR-P</t>
  </si>
  <si>
    <t xml:space="preserve">02.08 - Средства мониторинга и управления;
03.01 - Средства защиты от несанкционированного доступа к информации;
03.15 - Средства обнаружения угроз и расследования сетевых инцидентов;
03.17 - Средства автоматизации процессов информационной безопасности</t>
  </si>
  <si>
    <t xml:space="preserve">Makves DCAP Enterprise</t>
  </si>
  <si>
    <t xml:space="preserve">Makves DCAP Enterprise-U;
Makves DCAP Enterprise-P;
Makves DCAP Enterprise-Up;
DCAP-E-1-U;
DCAP-E-100-U;
DCAP-E-1000-U;
DCAP-E-2000-U;
DCAP-E-3000-U;
DCAP-E-5000-U;
DCAP-E-10000-U;
Makves DCAP-E-1-U;
Makves DCAP-E-100-U;
Makves DCAP-E-1000-U;
Makves DCAP-E-2000-U;
Makves DCAP-E-3000-U;
Makves DCAP-E-5000-U;
Makves DCAP-E-10000-U;
DCAP-E-1-P;
DCAP-E-100-P;
DCAP-E-1000-P;
DCAP-E-2000-P;
DCAP-E-3000-P;
DCAP-E-5000-P;
DCAP-E-10000-P;
Makves DCAP-E-1-P;
Makves DCAP-E-100-P;
Makves DCAP-E-1000-P;
Makves DCAP-E-2000-P;
Makves DCAP-E-3000-P;
Makves DCAP-E-5000-P;
Makves DCAP-E-10000-P;
DCAP-E-1-P-Up;
DCAP-E-100-P-Up;
DCAP-E-1000-P-Up;
DCAP-E-2000-P-Up;
DCAP-E-3000-P-Up;
DCAP-E-5000-P-Up;
DCAP-E-10000-P-Up;
Makves DCAP-E-1-P-Up;
Makves DCAP-E-100-P-Up;
Makves DCAP-E-1000-P-Up;
Makves DCAP-E-2000-P-Up;
Makves DCAP-E-3000-P-Up;
Makves DCAP-E-5000-P-Up;
Makves DCAP-E-10000-P-Up;
DCAP-E-1-S;
DCAP-E-100-S;
DCAP-E-1000-S;
DCAP-E-2000-S;
DCAP-E-3000-S;
DCAP-E-5000-S;
DCAP-E-10000-S;
Makves DCAP-E-1-S;
Makves DCAP-E-100-S;
Makves DCAP-E-1000-S;
Makves DCAP-E-2000-S;
Makves DCAP-E-3000-S;
Makves DCAP-E-5000-S;
Makves DCAP-E-10000-S;
Makves DCAP Enterprise-OCR-U;
Makves DCAP Enterprise-OCR-P</t>
  </si>
  <si>
    <t xml:space="preserve">Система управления трудозатратами «Ресурс»</t>
  </si>
  <si>
    <t xml:space="preserve">СУТ "Ресурс"</t>
  </si>
  <si>
    <t xml:space="preserve">09.07 - Средства финансового менеджмента, управления активами и трудовыми ресурсами (ERP);
05.05 - Средства управления проектами;
09.05 - Средства управления эффективностью предприятия (CPM/EPM)</t>
  </si>
  <si>
    <t xml:space="preserve">Онлайн сервис оценки персонала proaction.pro</t>
  </si>
  <si>
    <t xml:space="preserve">«Автоматизированный сервис проверки паспорта по базе недействительных паспортов»</t>
  </si>
  <si>
    <t xml:space="preserve">True Fields</t>
  </si>
  <si>
    <t xml:space="preserve">Программная платформа Fastkore (Фасткор) для разработки корпоративных многопользовательских систем состоящая из Fastkore Server (Фасткор Сервер) и Fastkore Client (Фасткор Клиент)</t>
  </si>
  <si>
    <t xml:space="preserve">Программа "ModuleUC"</t>
  </si>
  <si>
    <t xml:space="preserve">03.10 - Средства криптографической защиты информации и электронной подписи;
05.15 - Информационные системы для решения специфических отраслевых задач</t>
  </si>
  <si>
    <t xml:space="preserve">Платформа ITQC</t>
  </si>
  <si>
    <t xml:space="preserve">Омнидата.B2B</t>
  </si>
  <si>
    <t xml:space="preserve">СНТклуб - сервис для председателей и садоводов</t>
  </si>
  <si>
    <t xml:space="preserve">Комплексная система управления предприятием "UNIVERSE-ФИТНЕС"</t>
  </si>
  <si>
    <t xml:space="preserve">Комплексная система управления предприятием "UNIVERSE-МЕДИЦИНА"</t>
  </si>
  <si>
    <t xml:space="preserve">Комплексная система управления предприятием "UNIVERSE-КРАСОТА"</t>
  </si>
  <si>
    <t xml:space="preserve">d-Flow</t>
  </si>
  <si>
    <t xml:space="preserve">10.03 - Средства математического и имитационного моделирования;
08.07 - Средства технологической подготовки производства (CAPP)</t>
  </si>
  <si>
    <t xml:space="preserve">CIRCON</t>
  </si>
  <si>
    <t xml:space="preserve">РУС Квант</t>
  </si>
  <si>
    <t xml:space="preserve">Okmeter</t>
  </si>
  <si>
    <t xml:space="preserve">Окметр</t>
  </si>
  <si>
    <t xml:space="preserve">Программный комплекс Report Z</t>
  </si>
  <si>
    <t xml:space="preserve">Report Z</t>
  </si>
  <si>
    <t xml:space="preserve">Программный комплекс Help Z</t>
  </si>
  <si>
    <t xml:space="preserve">Help Z</t>
  </si>
  <si>
    <t xml:space="preserve">"Доставка продуктов: мобильное приложение для Android"</t>
  </si>
  <si>
    <t xml:space="preserve">Мобильное приложение "Инстамарт" для Андроид</t>
  </si>
  <si>
    <t xml:space="preserve">Комплекс программных средств технологического электронного документооборота (КП ЭДО)</t>
  </si>
  <si>
    <t xml:space="preserve">КП ЭДО;
Комплекс программных средств технологического электронного документооборота (КП ЭДО). ОЧЕРЕДЬ 2020-1;
Комплекс программных средств технологического электронного документооборота (КП ЭДО). ОЧЕРЕДЬ 2020-1);
Комплекс программных средств технологического электронного документооборота нового поколения;
Комплекс программных средств технологического электронного документооборота нового поколения (КП ЭДО НП);
КП ЭДО НП;
Автоматизированное рабочее место комплекса программных средств технологического электронного документооборота (АРМ КП ЭДО)</t>
  </si>
  <si>
    <t xml:space="preserve">Автоматизированная информационно-аналитическая система планирования, мониторинга и реализации сводной Программы импортозамещения в холдинге «РЖД» (АИС Импортозамещение)</t>
  </si>
  <si>
    <t xml:space="preserve">Автоматизированная информационно-аналитическая система планирования, мониторинга и реализации сводной Программы импортозамещения в холдинге «РЖД»;
АИС Импортозамещение</t>
  </si>
  <si>
    <t xml:space="preserve">Программное обеспечение технологии организации вагонопотоков (АСОВ)</t>
  </si>
  <si>
    <t xml:space="preserve">Программное обеспечение технологии организации вагонопотоков (АСОВ) подсистема автоматизации бизнес-процесса анализа информации о вагонопотоках ((АСОВ - АВП) очередь 2020);
Программное обеспечение технологии организации вагонопотоков (АСОВ) подсистема автоматизации бизнес-процесса анализа информации о вагонопотоках (АСОВ - АВП);
АСОВ;
АСОВ-АВП;
Программное обеспечение технологии организации вагонопотоков (АСОВ) очередь 2021» (АСОВ очередь 2021);
Программное обеспечение технологии организации вагонопотоков (АСОВ). Очередь 2019 года;
Программное обеспечение технологии организации вагонопотоков;
Программное обеспечение технологии организации вагонопотоков (АСОВ). Очередь 2018 года;
Программное обеспечение технологии организации вагонопотоков. Подсистема оперативного управления поездо- и вагонопотоками (АСОВ-АСОУВ);
АСОВ-АСОУВ;
Подсистема оперативного управления поездо- и вагонопотоками;
Подсистема автоматизации бизнес-процесса анализа информации о вагонопотоках;
подсистема автоматизации бизнес-процесса анализа информации о вагонопотоках (АСОВ - АВП);
Подсистема оперативного управления поездо- и вагонопотоками (АСОВ-АСОУВ)</t>
  </si>
  <si>
    <t xml:space="preserve">Единая корпоративная система управления документами второго поколения (ЕКАСУД 2.0)</t>
  </si>
  <si>
    <t xml:space="preserve">Единая корпоративная система управления документами второго поколения;
ЕКАСУД 2.0</t>
  </si>
  <si>
    <t xml:space="preserve">Информационно-аналитическая система обеспечения процессов в хозяйстве автоматики и телемеханики (ИАС-Ш). Технологические задачи кабельных бригад (ИАС-Ш)</t>
  </si>
  <si>
    <t xml:space="preserve">ИАС-Ш;
Информационно-аналитическая система обеспечения процессов в хозяйстве автоматики и телемеханики (ИАС-Ш);
Информационно-аналитическая система обеспечения процессов в хозяйстве автоматики и телемеханики</t>
  </si>
  <si>
    <t xml:space="preserve">Glarus BI</t>
  </si>
  <si>
    <t xml:space="preserve">Mediatag SDK (iOS)</t>
  </si>
  <si>
    <t xml:space="preserve">Mediatag SDK</t>
  </si>
  <si>
    <t xml:space="preserve">VoiceKey.PLATFORM. Программный комплекс мультимодальной биометрической аутентификации</t>
  </si>
  <si>
    <t xml:space="preserve">02.06 - Серверное и связующее программное обеспечение;
03.05 - Средства защиты сервисов онлайн-платежей и дистанционного банковского обслуживания;
07.04 - Средства распознавания и синтеза речи;
11.06 - Инструменты обработки, анализа и распознавания изображений</t>
  </si>
  <si>
    <t xml:space="preserve">ТриАР-Меркурий</t>
  </si>
  <si>
    <t xml:space="preserve">СПН Меркурий</t>
  </si>
  <si>
    <t xml:space="preserve">Система разработки, интеллектуального поиска и содержательного анализа документов ОАО «РЖД» (ЕИС НД)</t>
  </si>
  <si>
    <t xml:space="preserve">Система разработки, интеллектуального поиска и содержательного анализа документов ОАО «РЖД»;
ЕИС НД</t>
  </si>
  <si>
    <t xml:space="preserve">Программный комплекс «Вектор-573»</t>
  </si>
  <si>
    <t xml:space="preserve">ПК «Вектор-573»</t>
  </si>
  <si>
    <t xml:space="preserve">Программный комплекс «Вектор-571»</t>
  </si>
  <si>
    <t xml:space="preserve">ПК «Вектор-571»</t>
  </si>
  <si>
    <t xml:space="preserve">Система базовых ИТ-сервисов (СБИТС)</t>
  </si>
  <si>
    <t xml:space="preserve">СБИТС;
Система базовых ИТ-сервисов;
Система базовых ИТ-сервисов (СБИТС) / (СБИТС (2020 р.);
Система базовых ИТ-сервисов (СБИТС) / (СБИТС (2020 р.))</t>
  </si>
  <si>
    <t xml:space="preserve">ФСНБ-2022 в формате программы для ЭВМ «ГРАНД-Смета»</t>
  </si>
  <si>
    <t xml:space="preserve">БД «ФСНБ-2022»;
БД «ФСНБ-2022 в формате Программы для ЭВМ «Программный комплекс «ГРАНД-Смета»»;
БД «ФСНБ-2022 в формате программы для ЭВМ «ГРАНД-Смета»»</t>
  </si>
  <si>
    <t xml:space="preserve">OTRiSet</t>
  </si>
  <si>
    <t xml:space="preserve">11.05 - Средства поддержки принятия решений (DSS);
05.13 - Средства интеллектуальной обработки информации и интеллектуального анализа бизнес-процессов;
10.01 - Средства обработки Больших Данных (BigData)</t>
  </si>
  <si>
    <t xml:space="preserve">Программное обеспечение "Реестр Адресных программ (РАП)"</t>
  </si>
  <si>
    <t xml:space="preserve">R-Тариф</t>
  </si>
  <si>
    <t xml:space="preserve">R-Тариф Россия</t>
  </si>
  <si>
    <t xml:space="preserve">R-Инфо</t>
  </si>
  <si>
    <t xml:space="preserve">R-Info</t>
  </si>
  <si>
    <t xml:space="preserve">R-Атлас</t>
  </si>
  <si>
    <t xml:space="preserve">R-Маршрут Сервер</t>
  </si>
  <si>
    <t xml:space="preserve">R-Тариф Сервер COM</t>
  </si>
  <si>
    <t xml:space="preserve">Модуль подготовки исходных данных для моделирования ГРП (инклинометрия, конструкция, заканчивание скважины, свойства пласта, параметры закачки) (расширенная версия)</t>
  </si>
  <si>
    <t xml:space="preserve">Где Курьер</t>
  </si>
  <si>
    <t xml:space="preserve">Guardant Station</t>
  </si>
  <si>
    <t xml:space="preserve">Сервис контроля ремонта и ТО техники</t>
  </si>
  <si>
    <t xml:space="preserve">на_полке</t>
  </si>
  <si>
    <t xml:space="preserve">Продукты оптом от поставщиков в сервисе «на_полке»;
Продукты оптом «на_полке»</t>
  </si>
  <si>
    <t xml:space="preserve">Автоматизированная система совместной разработки и экспертизе документов АС «ВикиВот!»</t>
  </si>
  <si>
    <t xml:space="preserve">Wote;
Wikiwote</t>
  </si>
  <si>
    <t xml:space="preserve">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t>
  </si>
  <si>
    <t xml:space="preserve">Резолют Страхование (Resolute Insurance)</t>
  </si>
  <si>
    <t xml:space="preserve">VUOSSiG</t>
  </si>
  <si>
    <t xml:space="preserve">Voximplant Kit</t>
  </si>
  <si>
    <t xml:space="preserve">ARCute, версия 1.0.2.9</t>
  </si>
  <si>
    <t xml:space="preserve">ARCute</t>
  </si>
  <si>
    <t xml:space="preserve">05.15 - Информационные системы для решения специфических отраслевых задач;
05.16 - Автоматизированные информационные системы оформления воздушных перевозок</t>
  </si>
  <si>
    <t xml:space="preserve">IOSYA DSS</t>
  </si>
  <si>
    <t xml:space="preserve">Автоматизированная система Управление взаимоотношениями с клиентами (АС УВК)</t>
  </si>
  <si>
    <t xml:space="preserve">Автоматизированная система Управление взаимоотношениями с клиентами. Очередь 2022. Единая база данных клиентов;
АС УВК ЕБДК;
Автоматизированная система Управление взаимоотношениями с клиентами. Управление продажами услуг в сфере грузовых перевозок;
АС УВК;
АС УВК. Управление продажами услуг в сфере грузовых перевозок;
АС УВК. Управление лояльностью клиентов. Модуль Программы лояльности « РЖД Бонус - ГП . (АС УВК. УЛК. Модуль «РЖД Бонус - ГП»);
АС УВК. УЛК. Модуль «РЖД Бонус - ГП»;
Автоматизированная система Управление взаимоотношениями с клиентами в области грузовых перевозок</t>
  </si>
  <si>
    <t xml:space="preserve">Программный интерфейс (API) приложений Центра обработки вызовов</t>
  </si>
  <si>
    <t xml:space="preserve">05.08 - Средства управления контактными центрами;
02.06 - Серверное и связующее программное обеспечение;
05.15 - Информационные системы для решения специфических отраслевых задач</t>
  </si>
  <si>
    <t xml:space="preserve">Project Point</t>
  </si>
  <si>
    <t xml:space="preserve">09.01 - Средства управления бизнес-процессами (BPM);
05.05 - Средства управления проектами;
05.15 - Информационные системы для решения специфических отраслевых задач</t>
  </si>
  <si>
    <t xml:space="preserve">CARNAGE</t>
  </si>
  <si>
    <t xml:space="preserve">Система автопротоколирования SumMeet 2.0</t>
  </si>
  <si>
    <t xml:space="preserve">SumMeet 2.0</t>
  </si>
  <si>
    <t xml:space="preserve">СУИК. Система анализа и визуализации данных комплекса по управлению недвижимым имуществом (СУИК АС ВИД)</t>
  </si>
  <si>
    <t xml:space="preserve">Система анализа и визуализации данных комплекса по управлению недвижимым имуществом.;
СУИК АС ВИД;
АС ВИД</t>
  </si>
  <si>
    <t xml:space="preserve">Программное обеспечение "Space Dispatcher" ДСБР.30002-01</t>
  </si>
  <si>
    <t xml:space="preserve">Space Dispatcher;
Программное обеспечение Space Dispatcher</t>
  </si>
  <si>
    <t xml:space="preserve">02.04 - Средства виртуализации;
02.03 - Средства обеспечения облачных и распределенных вычислений;
02.05 - Средства хранения данных;
02.06 - Серверное и связующее программное обеспечение</t>
  </si>
  <si>
    <t xml:space="preserve">CMS Brane</t>
  </si>
  <si>
    <t xml:space="preserve">GEFEST</t>
  </si>
  <si>
    <t xml:space="preserve">05.15 - Информационные системы для решения специфических отраслевых задач;
10.02 - Средства обработки и анализа геологических и геофизических данных;
10.03 - Средства математического и имитационного моделирования</t>
  </si>
  <si>
    <t xml:space="preserve">Платёжный шлюз ООО "Фулсофт"</t>
  </si>
  <si>
    <t xml:space="preserve">ПРОСТОР.НПРЧ</t>
  </si>
  <si>
    <t xml:space="preserve">Система центрального мониторинга СЦМ 4.0</t>
  </si>
  <si>
    <t xml:space="preserve">Система центрального мониторинга 4.0;
СЦМ 4.0</t>
  </si>
  <si>
    <t xml:space="preserve">«PR-Volga: Business. Готовый корпоративный сайт»</t>
  </si>
  <si>
    <t xml:space="preserve">Платформа Eltex SC</t>
  </si>
  <si>
    <t xml:space="preserve">Обмен «ЭСТИ: Управление фирмой-франчайзи для 1С:Управление торговлей и взаимоотношениями с клиентами» — «облачная Help Desk система ОкДеск»</t>
  </si>
  <si>
    <t xml:space="preserve">«Цифровая платформа  «Ares ERP»</t>
  </si>
  <si>
    <t xml:space="preserve">Модуль интеграции с CRM в системе виртуальной инфраструктуры Dy Wan</t>
  </si>
  <si>
    <t xml:space="preserve">Агент синхронизации объектов (OSA)</t>
  </si>
  <si>
    <t xml:space="preserve">Objects Synchronization Agent (OSA)</t>
  </si>
  <si>
    <t xml:space="preserve">CM Ocean.Optimum</t>
  </si>
  <si>
    <t xml:space="preserve">11.04 - Средства интеллектуального анализа данных (Data Mining);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t>
  </si>
  <si>
    <t xml:space="preserve">ОПТИМА ПЦ (OPTIMA Processing)</t>
  </si>
  <si>
    <t xml:space="preserve">Платформа управления операционной надежностью, самооценки рисков и контроля Lancelot RCSA</t>
  </si>
  <si>
    <t xml:space="preserve">Система управления операционной надежностью (СУОН Ланселот)</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</si>
  <si>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</si>
  <si>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 xml:space="preserve">«eKassir Digital Bank Platform 2.0 RUS»</t>
  </si>
  <si>
    <t xml:space="preserve">Программный комплекс All¹Mix</t>
  </si>
  <si>
    <t xml:space="preserve">Фокус, All¹Mix, PanaStudio, ВидеоДистант, All¹Presenter, VR Presenter</t>
  </si>
  <si>
    <t xml:space="preserve">MobilPay-АТМ с подпрограммами MP-XFS, MP-EMV, MP-NFC, MP-Interactive</t>
  </si>
  <si>
    <t xml:space="preserve">MP-ATM</t>
  </si>
  <si>
    <t xml:space="preserve">ПРОГРАММНЫЙ КОМПЛЕКС ДЛЯ РАБОТЫ СО СТРУКТУРИРОВАННЫМИ ФАЙЛАМИ SIO</t>
  </si>
  <si>
    <t xml:space="preserve">Statisto</t>
  </si>
  <si>
    <t xml:space="preserve">Управляющее ПО устройств самообслуживания</t>
  </si>
  <si>
    <t xml:space="preserve">АС ATMoSphere, InterSphere</t>
  </si>
  <si>
    <t xml:space="preserve">Директ Кредит v2</t>
  </si>
  <si>
    <t xml:space="preserve">05.15 - Информационные системы для решения специфических отраслевых задач;
11.03 - Средства аналитической обработки в реальном времени (OLAP)</t>
  </si>
  <si>
    <t xml:space="preserve">ZEVS - IT-платформа управления зарядной инфраструктурой</t>
  </si>
  <si>
    <t xml:space="preserve">Программа для ЭВМ "Обращайся"</t>
  </si>
  <si>
    <t xml:space="preserve">Модуль управления оборудованием линии сериализации и агрегации</t>
  </si>
  <si>
    <t xml:space="preserve">Автономный стенд сериализации, агрегации и управления печатью;
Автономное рабочее место маркировки</t>
  </si>
  <si>
    <t xml:space="preserve">Система поиска закупок FindTenders.ru</t>
  </si>
  <si>
    <t xml:space="preserve">Система проектирования светопрозрачных конструкций и фасадов (СКиФ) - оконный модуль</t>
  </si>
  <si>
    <t xml:space="preserve">08.03 - Средства автоматизированного проектирования (CAD);
05.02 - Дополнительные программные модули (плагины)</t>
  </si>
  <si>
    <t xml:space="preserve">«Система управления складом «lsFUSION WMS»</t>
  </si>
  <si>
    <t xml:space="preserve">09.13 - Средства управления складом и цепочками поставок (WMS, SCM);
09.01 - Средства управления бизнес-процессами (BPM)</t>
  </si>
  <si>
    <t xml:space="preserve">Система автоматизированного выявления и администрирования нарушений правил перемещения транспортных средств по улично-дорожной сети (САВАНТ)</t>
  </si>
  <si>
    <t xml:space="preserve">ИСУП X-Lance</t>
  </si>
  <si>
    <t xml:space="preserve">ТСМ-Про</t>
  </si>
  <si>
    <t xml:space="preserve">Scorey.ru;
Спортмэн;
Sportman</t>
  </si>
  <si>
    <t xml:space="preserve">Мобильный сбор данных</t>
  </si>
  <si>
    <t xml:space="preserve">МСДа</t>
  </si>
  <si>
    <t xml:space="preserve">Тэсонэро Вьювер</t>
  </si>
  <si>
    <t xml:space="preserve">Tesonero Viewer</t>
  </si>
  <si>
    <t xml:space="preserve">CRM Avirent - система управления автопарком</t>
  </si>
  <si>
    <t xml:space="preserve">OneCell PACS Server (Сервер для работы с гистологическими снимками)</t>
  </si>
  <si>
    <t xml:space="preserve">Платформа OneCell;
OneCell PACS Server</t>
  </si>
  <si>
    <t xml:space="preserve">Мобильное программное обеспечение Lis Mobile для лазерного спектрометра ЛИС-02</t>
  </si>
  <si>
    <t xml:space="preserve">Lis Mobile;
Мобильное программное обеспечение Lis Mobile</t>
  </si>
  <si>
    <t xml:space="preserve">АИСМК</t>
  </si>
  <si>
    <t xml:space="preserve">Автоматизированная Информационная Система Менеджмента Качества</t>
  </si>
  <si>
    <t xml:space="preserve">05.15 - Информационные системы для решения специфических отраслевых задач;
05.05 - Средства управления проектами;
08.10 - Средства усовершенствованного управления технологическими процессами (APC, RTO);
09.01 - Средства управления бизнес-процессами (BPM)</t>
  </si>
  <si>
    <t xml:space="preserve">Программа управления сайтом romansgym.ru</t>
  </si>
  <si>
    <t xml:space="preserve">09.01 - Средства управления бизнес-процессами (BPM);
09.11 - Средства управления содержимым (CMS), сайты и портальные решения</t>
  </si>
  <si>
    <t xml:space="preserve">API Геосаджеста</t>
  </si>
  <si>
    <t xml:space="preserve">Геосаджест;
API Геосаджест;
Яндекс.Геосаджест;
Яндекс Геосаджест;
АПИ Геосаджеста;
АПИ Геосаджест;
АПИ Яндекс.Геосаджест;
АПИ Яндекс.Геосаджеста</t>
  </si>
  <si>
    <t xml:space="preserve">02.06 - Серверное и связующее программное обеспечение;
05.06 - Геоинформационные и навигационные средства (GIS)</t>
  </si>
  <si>
    <t xml:space="preserve">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</si>
  <si>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Автоматизированная система управления финансовой и закупочной деятельностью подсистема "Управление промышленной безопасностью, охраной труда, охраной окружающей среды и транспортной безопасностью организаций"</t>
  </si>
  <si>
    <t xml:space="preserve">АС ФЗД подсистема КУБ, АС КУБ, модуль АС КУБ, подсистема АС КУБ</t>
  </si>
  <si>
    <t xml:space="preserve">09.05 - Средства управления эффективностью предприятия (CPM/EPM)</t>
  </si>
  <si>
    <t xml:space="preserve">К-Team</t>
  </si>
  <si>
    <t xml:space="preserve">05.02 - Дополнительные программные модули (плагины);
09.11 - Средства управления содержимым (CMS), сайты и портальные решения</t>
  </si>
  <si>
    <t xml:space="preserve">Программа для хранения и передачи медицинских данных  «Sciberia PACS»</t>
  </si>
  <si>
    <t xml:space="preserve">Веб-сервис TruckLoader</t>
  </si>
  <si>
    <t xml:space="preserve">Программный комплекс BOD</t>
  </si>
  <si>
    <t xml:space="preserve">Система BOD;
BOD</t>
  </si>
  <si>
    <t xml:space="preserve">Edwica – сервис формирования и сопровождения персонального образовательного и карьерного пути на основе анализа методами искусственного интеллекта данных о личных достижениях, предпочтениях и целях, а также требованиях рынка труда и предложениях образоват</t>
  </si>
  <si>
    <t xml:space="preserve">Edwica - сервис формирования и сопровождения персонального образовательного и карьерного пути на основе анализа методами искусственного интеллекта данных о личных достижениях, предпочтениях и целях, а также требованиях рынка труда и предложениях образовательных курсов и программ 2.0</t>
  </si>
  <si>
    <t xml:space="preserve">Автоматизированная система «Виртуальный консультант»</t>
  </si>
  <si>
    <t xml:space="preserve">АС «Виртуальный консультант»</t>
  </si>
  <si>
    <t xml:space="preserve">Информационная система «Феникс 2.0»</t>
  </si>
  <si>
    <t xml:space="preserve">Феникс;
LKUD;
LK API</t>
  </si>
  <si>
    <t xml:space="preserve">Функциональность аналитики производственно-технологического блока в части показателей состояния сервисов сети связи и показателей работы структурных подразделений Центральной станции связи по безопасности, технологическим процессам и управлению персоналом</t>
  </si>
  <si>
    <t xml:space="preserve">Функциональность аналитики производственно-технологического блока в части показателей состояния сервисов сети связи и показателей работы структурных подразделений Центральной станции связи по безопасности, технологическим процессам и управлению персоналом (СКИМ ЦСС);
Функциональность аналитики производственно-технологического блока в части показателей состояния сервисов сети связи и показателей работы структурных подразделений Центральной станции связи по безопасности, технологическим процессам и управлению персоналом (Аналитика ПТБ. ЦСС. Очередь 2021);
СКИМ ЦСС</t>
  </si>
  <si>
    <t xml:space="preserve">Автоматизированная система «Реестр информационных систем» (АС Реестр ИС)</t>
  </si>
  <si>
    <t xml:space="preserve">Автоматизированная система «Реестр информационных систем» ( АС Реестр ИС очередь 2018)» ( АС Реестр ИС оч.2018);
Автоматизированная система «Реестр информационных систем» (АС Реестр ИС очередь 2018);
Автоматизированная система «Реестр информационных систем». Очередь 2018 (АС «Реестр ИС». Очередь 2018);
АС Реестр ИС;
Автоматизированная система «Реестр информационных систем»</t>
  </si>
  <si>
    <t xml:space="preserve">Автоматизированная система технологического руководства в хозяйстве автоматики и телемеханики (АС TP)</t>
  </si>
  <si>
    <t xml:space="preserve">"Автоматизированная система технологического руководства в хозяйстве автоматики и телемеханики" (АС TP);
Автоматизированная система технологического руководства в хозяйстве автоматики и телемеханики;
АС TP</t>
  </si>
  <si>
    <t xml:space="preserve">Автоматизированная система управления инфраструктурой квантовых сетей (АСУ ИКС)</t>
  </si>
  <si>
    <t xml:space="preserve">АСУ ИКС;
Автоматизированная система управления инфраструктурой квантовых сетей</t>
  </si>
  <si>
    <t xml:space="preserve">Автоматизированная система управления метрологическим обеспечением ОАО «РЖД» (АСУ МО сетевая)</t>
  </si>
  <si>
    <t xml:space="preserve">Автоматизированная система управления метрологическим обеспечением ОАО «РЖД»;
АСУ МО сетевая;
АСУ МО</t>
  </si>
  <si>
    <t xml:space="preserve">Система оперативного контроля и управления технологическими сетями связи (ОУТ СС)</t>
  </si>
  <si>
    <t xml:space="preserve">Система оперативного контроля и управления технологическими сетями связи (CMC КСС. ООУТ СС 2019);
ОУТ СС</t>
  </si>
  <si>
    <t xml:space="preserve">Автоматизированная система управления корпоративной Программой информатизации ОАО "РЖД" (АСУ КПИ)</t>
  </si>
  <si>
    <t xml:space="preserve">АСУ КПИ</t>
  </si>
  <si>
    <t xml:space="preserve">Client IP: Okko Movies for iOS and Android</t>
  </si>
  <si>
    <t xml:space="preserve">Мобильное приложение "Звук"</t>
  </si>
  <si>
    <t xml:space="preserve">"TMS"</t>
  </si>
  <si>
    <t xml:space="preserve">Q.Sensor, Бизнес мониторинг</t>
  </si>
  <si>
    <t xml:space="preserve">Программа для мониторинга и управления комплекса систем наружного освещения и диспетчеризации "ИнкортисSCADA"</t>
  </si>
  <si>
    <t xml:space="preserve">09.04 - Средства управления технологическими процессами (АСУ ТП, SCADA);
02.08 - Средства мониторинга и управления;
05.15 - Информационные системы для решения специфических отраслевых задач;
08.10 - Средства усовершенствованного управления технологическими процессами (APC, RTO)</t>
  </si>
  <si>
    <t xml:space="preserve">Экосистема пользователя услуг сотовой связи</t>
  </si>
  <si>
    <t xml:space="preserve">Система стимулирования покупательского поведения (лояльности) РусБонус</t>
  </si>
  <si>
    <t xml:space="preserve">Программа лояльности Dinect</t>
  </si>
  <si>
    <t xml:space="preserve">Автоматизированная система «Закупки» (АС «Закупки»)</t>
  </si>
  <si>
    <t xml:space="preserve">АС «Закупки»;
Автоматизированная система «Закупки»</t>
  </si>
  <si>
    <t xml:space="preserve">Терминал оповещения П-166Ц АПУ-РСО-01</t>
  </si>
  <si>
    <t xml:space="preserve">Программная платформа для генерации уникальных коротких ссылок и рассылки сообщений "Click to offer"</t>
  </si>
  <si>
    <t xml:space="preserve">Click to Offer;
Click2Offer;
C2O</t>
  </si>
  <si>
    <t xml:space="preserve">WAY2WEI (Way to Working Emotional Intelligence)- платформа оценки и развития эмоционального интеллекта человека и корпорации как фундамента гибких навыков</t>
  </si>
  <si>
    <t xml:space="preserve">Интеграционное решение EtaData, версия 2</t>
  </si>
  <si>
    <t xml:space="preserve">Система управления бизнес-процессами «Эталон.BPM»</t>
  </si>
  <si>
    <t xml:space="preserve">Платформа сопоставления НСИ на основе машинного обучения FlexMatching</t>
  </si>
  <si>
    <t xml:space="preserve">Единая корпоративная платформа управления ресурсами, рисками и надежностью на стадиях жизненного цикла в локомотивном комплексе (ЕКП УРРАН Т)</t>
  </si>
  <si>
    <t xml:space="preserve">Единая корпоративная платформа управления ресурсами, рисками и надежностью на стадиях жизненного цикла в локомотивном комплексе (ЕКП УРРАН Т. Очередь 2019);
ЕКП УРРАН Т</t>
  </si>
  <si>
    <t xml:space="preserve">СПУТНИК:Регистратура санатория</t>
  </si>
  <si>
    <t xml:space="preserve">КомпасПлюс: Регистратура санатория</t>
  </si>
  <si>
    <t xml:space="preserve">Цифровая платформа для создания интернет - тестов, прохождения тестирования и обучения "Профконтур"</t>
  </si>
  <si>
    <t xml:space="preserve">Профконтур;
Цифровая платформа для создания интернет-тестов, прохождения тестирования и обучения;
Цифровая платформа «Профконтур»;
Платформа «Профконтур»;
Система тестирования «Профконтур»;
Удобное и быстрое тестирование в школе «Профконтур»</t>
  </si>
  <si>
    <t xml:space="preserve">11.03 - Средства аналитической обработки в реальном времени (OLAP);
05.15 - Информационные системы для решения специфических отраслевых задач</t>
  </si>
  <si>
    <t xml:space="preserve">Лeндорг.ру (Landorg.ru) - Сайт для СНТ, ОНТ и любого ТСН</t>
  </si>
  <si>
    <t xml:space="preserve">Модуль «Salto.Bank.Переписка с банком»</t>
  </si>
  <si>
    <t xml:space="preserve">DD FLOW</t>
  </si>
  <si>
    <t xml:space="preserve">09.13 - Средства управления складом и цепочками поставок (WMS, SCM);
09.02 - Средства управления производственными процессами (MES)</t>
  </si>
  <si>
    <t xml:space="preserve">Программный комплекс для управления интернет-порталом Sports.ru</t>
  </si>
  <si>
    <t xml:space="preserve">ТриАР-Касса</t>
  </si>
  <si>
    <t xml:space="preserve">ТриАР-Контроль марок</t>
  </si>
  <si>
    <t xml:space="preserve">Информационная система "Система оповещения 112"</t>
  </si>
  <si>
    <t xml:space="preserve">Sales Plan Distribution System (SPD)</t>
  </si>
  <si>
    <t xml:space="preserve">Beauty Expert</t>
  </si>
  <si>
    <t xml:space="preserve">СК Среда</t>
  </si>
  <si>
    <t xml:space="preserve">СК Прогресс</t>
  </si>
  <si>
    <t xml:space="preserve">Q.ProductCatalog, Продуктовый каталог</t>
  </si>
  <si>
    <t xml:space="preserve">«Индустриальная Кибернетическая Платформа 4.0 (ИНКА 4.0)»</t>
  </si>
  <si>
    <t xml:space="preserve">IRMACOM</t>
  </si>
  <si>
    <t xml:space="preserve">06.12 - Системы электронного документооборота;
09.09 - Средства управления отношениями с клиентами (CRM)</t>
  </si>
  <si>
    <t xml:space="preserve">Электронная торговая площадка Альянс Эко</t>
  </si>
  <si>
    <t xml:space="preserve">Мобильный платежный сервис "G-PAY"</t>
  </si>
  <si>
    <t xml:space="preserve">Skilla IS (Скилла АйЭс)</t>
  </si>
  <si>
    <t xml:space="preserve">09.01 - Средства управления бизнес-процессами (BPM);
02.08 - Средства мониторинга и управления</t>
  </si>
  <si>
    <t xml:space="preserve">StarForce Content Enterprise</t>
  </si>
  <si>
    <t xml:space="preserve">03.01 - Средства защиты от несанкционированного доступа к информации</t>
  </si>
  <si>
    <t xml:space="preserve">Программа для ЭВМ "BFG QRM+" (Технология управления производственной системой предприятия)</t>
  </si>
  <si>
    <t xml:space="preserve">Интеллектуальная IT-платформа «BFG QRM+» для управления производственной системой предприятия с быстрой реакцией;
Интеллектуальная IT-платформа «BFG QRM+» для управления производственной системой предприятия на принципах «производства с быстрой реакцией» в состоянии неопределенности и изменчивости;
Система оперативного планирования производства с пооперационным учетом в составе технологии операционного управления производственной системой с быстрой реакцией</t>
  </si>
  <si>
    <t xml:space="preserve">09.02 - Средства управления производственными процессами (MES);
09.05 - Средства управления эффективностью предприятия (CPM/EPM);
09.07 - Средства финансового менеджмента, управления активами и трудовыми ресурсами (ERP);
09.13 - Средства управления складом и цепочками поставок (WMS, SCM);
10.03 - Средства математического и имитационного моделирования</t>
  </si>
  <si>
    <t xml:space="preserve">ServiceBook</t>
  </si>
  <si>
    <t xml:space="preserve">Программа для микроконтроллера электронного замка ServiceLock</t>
  </si>
  <si>
    <t xml:space="preserve">Интегрированная система безопасности «ОПЕРАНД-М2»</t>
  </si>
  <si>
    <t xml:space="preserve">ИСБ «Операнд-М2»</t>
  </si>
  <si>
    <t xml:space="preserve">Машина логического вывода (EPM)</t>
  </si>
  <si>
    <t xml:space="preserve">Inference Engine (EPM)</t>
  </si>
  <si>
    <t xml:space="preserve">Система управления ИТ</t>
  </si>
  <si>
    <t xml:space="preserve">СУИТ</t>
  </si>
  <si>
    <t xml:space="preserve">Сервис налогового агента (Ортакс 1.0)</t>
  </si>
  <si>
    <t xml:space="preserve">Sophrosyne.Core</t>
  </si>
  <si>
    <t xml:space="preserve">Система управления контентом Dartinfo</t>
  </si>
  <si>
    <t xml:space="preserve">Платформа "FlexiFlow"</t>
  </si>
  <si>
    <t xml:space="preserve">FlexiFlow;
ФлексиФлоу</t>
  </si>
  <si>
    <t xml:space="preserve">05.13 - Средства интеллектуальной обработки информации и интеллектуального анализа бизнес-процессов;
04.08 - Интегрированные платформы для создания приложений</t>
  </si>
  <si>
    <t xml:space="preserve">Chat2Desk</t>
  </si>
  <si>
    <t xml:space="preserve">05.09 - Средства управления диалоговыми роботами (чат-боты и голосовые роботы);
09.09 - Средства управления отношениями с клиентами (CRM)</t>
  </si>
  <si>
    <t xml:space="preserve">Филин</t>
  </si>
  <si>
    <t xml:space="preserve">Luca;
СДО Филин;
Filin;
LMS Filin</t>
  </si>
  <si>
    <t xml:space="preserve">05.15 - Информационные системы для решения специфических отраслевых задач;
09.09 - Средства управления отношениями с клиентами (CRM);
09.11 - Средства управления содержимым (CMS), сайты и портальные решения</t>
  </si>
  <si>
    <t xml:space="preserve">Информационная система Программное обеспечение «Контроль договоров» (ИС ПО «Контроль договоров»)</t>
  </si>
  <si>
    <t xml:space="preserve">ИС ПО «Контроль договоров»;
Информационная система Программное обеспечение «Контроль договоров»</t>
  </si>
  <si>
    <t xml:space="preserve">Система автоматизированного управления откачки вакуумных камер</t>
  </si>
  <si>
    <t xml:space="preserve">Client IP Okko Movies for Apple TV</t>
  </si>
  <si>
    <t xml:space="preserve">Client IP: Okko Movies for LG</t>
  </si>
  <si>
    <t xml:space="preserve">Client IP: Okko Movies for PANASONIC</t>
  </si>
  <si>
    <t xml:space="preserve">Client IP: Okko Movies for SAMSUNG</t>
  </si>
  <si>
    <t xml:space="preserve">Client IP: Okko Movies for PHILIPS</t>
  </si>
  <si>
    <t xml:space="preserve">Client IP Okko Movies for Xbox</t>
  </si>
  <si>
    <t xml:space="preserve">Сервисы представления данных в части обеспечения безопасности движения, мониторинга и управления чрезвычайными ситуациями (Сервисы ЦЧС)</t>
  </si>
  <si>
    <t xml:space="preserve">«Сервисы представления данных в части обеспечения безопасности движения, мониторинга и управления чрезвычайными ситуациями» (ГИС РЖД в части обеспечения безопасности движения, мониторинга и управления ЧС (2019));
Сервисы представления данных в части обеспечения безопасности движения, мониторинга и управления чрезвычайными ситуациями (ГИС РЖД в части обеспечения безопасности движения, мониторинга и управления чрезвычайными ситуациями);
Сервисы ЦЧС</t>
  </si>
  <si>
    <t xml:space="preserve">Единая система роботизации ОАО «РЖД»</t>
  </si>
  <si>
    <t xml:space="preserve">Автоматизированная система роботизации процессов;
Программа роботизации процессов РЦКУ (АС РП РЦКУ)» Очередь 2021 г.;
Автоматизированная система роботизации процессов Региональных центров корпоративного управления» ОАО «РЖД» (АС РП РЦКУ);
Автоматизированная система управления роботизацией рутинных операций (АСУ РРО);
Автоматизированная система роботизации процессов ГВЦ (АС РП ГВЦ);
Автоматизированная система роботизации процессов Департамента по организации, оплате и мотивации труда ОАО «РЖД» – филиал ОАО «РЖД» (АС РП ЦЗТ);
Автоматизированная система роботизации процессов Департамента бухгалтерского учета ОАО «РЖД» (АС РП ЦБС);
Автоматизированная система роботизации процессов Центральной дирекции управления движением (АС РП ЦД);
Автоматизированная система роботизации процессов Дирекции по ремонту тягового подвижного состава – филиала ОАО «РЖД» (АС РП ЦТР);
Автоматизированная система роботизации бизнес-процессов Центральной дирекции моторвагонного подвижного состава (АС РП ЦДМВ);
Автоматизированная система роботизации процессов Центральной станции связи - филиала ОАО «РЖД» (АС РП ЦСС);
Автоматизированная система роботизации процессов Центра фирменного транспортного обслуживания (АС РП ЦФТО);
АС РП;
АС РП РЦКУ;
АСУ РРО;
АС РП ГВЦ;
АС РП ЦЗТ;
АС РП ЦБС;
АС РП ЦД;
АС РП ЦТР;
АС РП ЦДМВ;
АС РП ЦСС;
АС РП ЦФТО</t>
  </si>
  <si>
    <t xml:space="preserve">Управление персоналом</t>
  </si>
  <si>
    <t xml:space="preserve">index.cms</t>
  </si>
  <si>
    <t xml:space="preserve">index.next</t>
  </si>
  <si>
    <t xml:space="preserve">НЕО ЭКСПЕРТ.3D-АНИМАТОР</t>
  </si>
  <si>
    <t xml:space="preserve">06.08 - Редакторы мультимедиа;
05.01 - Мультимедийное программное обеспечение</t>
  </si>
  <si>
    <t xml:space="preserve">Единая автоматизированная система рекламационно-претензионной работы ОАО «РЖД» в составе проекта ЕАСАПР во взаимодействии с действующими автоматизированными системами (ЕАСАПР РЖД)</t>
  </si>
  <si>
    <t xml:space="preserve">Единая автоматизированная система рекламационно-претензионной работы ОАО «РЖД» в составе проекта ЕАСАПР во взаимодействии с действующими автоматизированными системами;
Единая автоматизированная система рекламационно-претензионной работы ОАО «РЖД»;
ЕАСАПР РЖД</t>
  </si>
  <si>
    <t xml:space="preserve">ЕК АСУИ. Подсистема управления капитальным ремонтом и реконструкцией объектов электрификации и электроснабжения железных дорог (ЕК АСУИ ДКРЭ)</t>
  </si>
  <si>
    <t xml:space="preserve">«ЕК АСУИ. Подсистема управления капитальным ремонтом и реконструкцией объектов электрификации и электроснабжения железных дорог (ЕК АСУИ ДКРЭ)» (ЕК АСУИ ДКРЭ);
Подсистема управления капитальным ремонтом и реконструкцией объектов электрификации и электроснабжения железных дорог (ЕК АСУИ ДКРЭ);
ЕК АСУИ ДКРЭ</t>
  </si>
  <si>
    <t xml:space="preserve">SI3000 DRS «Система записи разговоров»</t>
  </si>
  <si>
    <t xml:space="preserve">«Система записи разговоров»</t>
  </si>
  <si>
    <t xml:space="preserve">Data Quality Framework</t>
  </si>
  <si>
    <t xml:space="preserve">DQF;
Дейта Кволити Фреймворк;
Data quality framework;
Дейта кволити фреймворк</t>
  </si>
  <si>
    <t xml:space="preserve">10.04 - Средства управления информационными ресурсами и средства управления основными данными (ECM, MDM);
11.04 - Средства интеллектуального анализа данных (Data Mining)</t>
  </si>
  <si>
    <t xml:space="preserve">Аналитическая платформа РИДА</t>
  </si>
  <si>
    <t xml:space="preserve">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</si>
  <si>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Комплексная автоматизированная система учета, контроля устранения отказов технических средств и анализа их надежности</t>
  </si>
  <si>
    <t xml:space="preserve">Комплексная автоматизированная система учёта, контроля устранения отказов технических средств и анализа их надёжности (КАС АНТ 2019) в части перевода БД на свободно распространяемое ПО (КАС АНТ . Очередь 2019);
Комплексная автоматизированная система учёта, контроля устранения отказов технических средств и анализа их надёжности (КАС АНТ 2019);
КАС АНТ;
КАСАНТ</t>
  </si>
  <si>
    <t xml:space="preserve">Комплексная автоматизированная система учета, расследования и анализа случаев технологических нарушений</t>
  </si>
  <si>
    <t xml:space="preserve">Комплексная автоматизированная система учета, расследования и анализа случаев технологических нарушений (КАСАТ 2019);
Комплексная автоматизированная система учета, расследования и анализа случаев технологических нарушений (КАСАТ 2019) в части перевода БД на свободно распространяемое ПО (КАСАТ. Очередь 2019);
КАСАТ</t>
  </si>
  <si>
    <t xml:space="preserve">Единая корпоративная платформа управления ресурсами, рисками и надежностью на стадиях жизненного цикла объектов железнодорожной автоматики и телемеханики (ЕКП УРРАН-Ш)</t>
  </si>
  <si>
    <t xml:space="preserve">Программа для "Единой корпоративной платформы управления ресурсами, рисками и надежностью на стадиях жизненного цикла объектов железнодорожной автоматики и телемеханики (ЕКП УРРАН-Ш)";
ЕКП УРРАН-Ш</t>
  </si>
  <si>
    <t xml:space="preserve">Единая корпоративная платформа управления ресурсами, рисками и надежностью на стадиях жизненного цикла на железнодорожном транспорте в хозяйстве пути и сооружений (ЕКП УРРАН П)</t>
  </si>
  <si>
    <t xml:space="preserve">Единая корпоративная платформа управления ресурсами, рисками и надежностью на стадиях жизненного цикла на железнодорожном транспорте в хозяйстве пути и сооружений (ЕКП УРРАН П). Очередь 2019;
ЕКП УРРАН П</t>
  </si>
  <si>
    <t xml:space="preserve">Система контроля и мониторинга ОАО "РЖД" (СКИМ). Автоматизированное рабочее место ручного ввода показателей (АРМ РВ)</t>
  </si>
  <si>
    <t xml:space="preserve">Автоматизированное рабочее место ручного ввода показателей (АРМ РВ);
АРМ РВ</t>
  </si>
  <si>
    <t xml:space="preserve">PromUC</t>
  </si>
  <si>
    <t xml:space="preserve">09.04 - Средства управления технологическими процессами (АСУ ТП, SCADA);
02.06 - Серверное и связующее программное обеспечение;
02.07 - Средства управления базами данных;
02.08 - Средства мониторинга и управления;
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t>
  </si>
  <si>
    <t xml:space="preserve">ЕК АСУТР. Модуль корпоративной витрины (ЕК АСУТР. ВКП)</t>
  </si>
  <si>
    <t xml:space="preserve">Модуль корпоративной витрины (ЕК АСУТР. ВКП);
ЕК АСУТР. ВКП;
Модуль корпоративной витрины;
ВКП</t>
  </si>
  <si>
    <t xml:space="preserve">Полный анализ себестоимости выпущенной продукции в 1С:ERP</t>
  </si>
  <si>
    <t xml:space="preserve">Автоматизированная система управления дочерними и зависимыми обществами ОАО "РЖД" (АСУ ДЗО (АСКУ))</t>
  </si>
  <si>
    <t xml:space="preserve">АСУ ДЗО (АСКУ);
Автоматизированная система корпоративного управления (АСКУ);
Автоматизированная система управления дочерними и зависимыми обществами ОАО "РЖД"</t>
  </si>
  <si>
    <t xml:space="preserve">Колим: Контроль исполнительской дисциплины</t>
  </si>
  <si>
    <t xml:space="preserve">КОЛИМ: Контроль исполнительной дисциплины;
Колим: КИД</t>
  </si>
  <si>
    <t xml:space="preserve">Автоматизированная система по реализации и доставке товаров «РЖД Маркет»</t>
  </si>
  <si>
    <t xml:space="preserve">РЖД Маркет</t>
  </si>
  <si>
    <t xml:space="preserve">Единая модель данных перевозочного процесса (ЕМД ПП)</t>
  </si>
  <si>
    <t xml:space="preserve">ЕМД ПП;
Единая модель данных перевозочного процесса (ЕМД ПП) (очередь 2021-2022 гг.)</t>
  </si>
  <si>
    <t xml:space="preserve">Подсистема автоматизированного учета и контроля расследования допущенных нарушений безопасности движения (АС РБ НБД)</t>
  </si>
  <si>
    <t xml:space="preserve">АС РБ НБД;
Автоматизированная система управления безопасностью движения (АС РБ). Подсистема автоматизированного учета и контроля расследования допущенных нарушений безопасности движения (АС РБ НБД).;
АС РБ. Модуль формирования технического заключения допущенных нарушений безопасности движения (АС РБ ТЗ НБД)</t>
  </si>
  <si>
    <t xml:space="preserve">nanoCAD Конструкции PS</t>
  </si>
  <si>
    <t xml:space="preserve">08.03 - Средства автоматизированного проектирования (CAD);
05.15 -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t>
  </si>
  <si>
    <t xml:space="preserve">Okko SPORT</t>
  </si>
  <si>
    <t xml:space="preserve">Цифровая платформа учёта и интеллектуального анализа в реальном времени персонала,оборудования и техники в помещениях(здания,наземные и подземные сооружения,тоннели,шахты)и на открытых промышленных площадках- программа для ЭВМ"Цифровая платформа трекинга"</t>
  </si>
  <si>
    <t xml:space="preserve">09.02 - Средства управления производственными процессами (MES);
09.05 - Средства управления эффективностью предприятия (CPM/EPM)</t>
  </si>
  <si>
    <t xml:space="preserve">Survey</t>
  </si>
  <si>
    <t xml:space="preserve">09.05 - Средства управления эффективностью предприятия (CPM/EPM);
09.07 - Средства финансового менеджмента, управления активами и трудовыми ресурсами (ERP)</t>
  </si>
  <si>
    <t xml:space="preserve">АРБИ (Анализ Работы Бурильного Инструмента)</t>
  </si>
  <si>
    <t xml:space="preserve">08.01 - Средства управления жизненным циклом изделия (PLM);
08.08 - Средства управления инженерными данными об изделии (PDM)</t>
  </si>
  <si>
    <t xml:space="preserve">Программный комплекс защиты телекоммуникационных каналов БАС</t>
  </si>
  <si>
    <t xml:space="preserve">03.11 - Средства защиты каналов передачи данных, в том числе криптографическими методами</t>
  </si>
  <si>
    <t xml:space="preserve">Русская версия Multi-Vendor</t>
  </si>
  <si>
    <t xml:space="preserve">CS-Cart для маркетплейсов;
Русская версия CS-Cart Multi-Vendor;
Multi-Vendor Русская версия;
CS-Cart Multi-Vendor Русская версия</t>
  </si>
  <si>
    <t xml:space="preserve">Информационно-аналитическая система «Энергобаланс» (ИАС «Энергобаланс» )</t>
  </si>
  <si>
    <t xml:space="preserve">Redkit SCADA 2.0</t>
  </si>
  <si>
    <t xml:space="preserve">Программный комплекс Платежный шлюз</t>
  </si>
  <si>
    <t xml:space="preserve">МСВСфера Сервер</t>
  </si>
  <si>
    <t xml:space="preserve">МСВСфера АРМ</t>
  </si>
  <si>
    <t xml:space="preserve">Программное обеспечение для управления ультразвуковым сканером посредством русскоязычного интерфейса «РуСкан 50 версия 2.01.01»</t>
  </si>
  <si>
    <t xml:space="preserve">РуСкан 50 версия 2.01.01</t>
  </si>
  <si>
    <t xml:space="preserve">02.02 - Программы обслуживания;
01.03 - Встроенные прикладные программы</t>
  </si>
  <si>
    <t xml:space="preserve">Система мобильного оповещения</t>
  </si>
  <si>
    <t xml:space="preserve">СиМО;
SyMO</t>
  </si>
  <si>
    <t xml:space="preserve">Медицинский чат-бот</t>
  </si>
  <si>
    <t xml:space="preserve">Учетная система лицензирования продажи алкогольной продукции</t>
  </si>
  <si>
    <t xml:space="preserve">LERADOC</t>
  </si>
  <si>
    <t xml:space="preserve">06.06 - Средства просмотра;
07.03 - Средства распознавания символов</t>
  </si>
  <si>
    <t xml:space="preserve">DataGrain Remote User Monitoring Analytics (RUMA)</t>
  </si>
  <si>
    <t xml:space="preserve">DataGrain RUMA</t>
  </si>
  <si>
    <t xml:space="preserve">03.15 - Средства обнаружения угроз и расследования сетевых инцидентов;
03.07 - Средства выявления целевых атак</t>
  </si>
  <si>
    <t xml:space="preserve">ГРАДА - Городская Аналитика</t>
  </si>
  <si>
    <t xml:space="preserve">UES BI Analytics</t>
  </si>
  <si>
    <t xml:space="preserve">05.15 - Информационные системы для решения специфических отраслевых задач;
02.08 - Средства мониторинга и управления;
11.06 - Инструменты обработки, анализа и распознавания изображений</t>
  </si>
  <si>
    <t xml:space="preserve">Мобильное приложение "Пикабу" (для Android)</t>
  </si>
  <si>
    <t xml:space="preserve">Программное обеспечение для автоматизации акустических испытаний по синтезу речи и проверки разборчивости речи ("СПРУТ-А)"</t>
  </si>
  <si>
    <t xml:space="preserve">Встроенное программное обеспечение для роутеров</t>
  </si>
  <si>
    <t xml:space="preserve">WiseAdvice: Личный кабинет сотрудника</t>
  </si>
  <si>
    <t xml:space="preserve">EmplDocs</t>
  </si>
  <si>
    <t xml:space="preserve">тренинго-тестирующая платформа</t>
  </si>
  <si>
    <t xml:space="preserve">Восход</t>
  </si>
  <si>
    <t xml:space="preserve">02.08 - Средства мониторинга и управления;
11.06 - Инструменты обработки, анализа и распознавания изображений</t>
  </si>
  <si>
    <t xml:space="preserve">Программный комплекс «Опека и попечительство»</t>
  </si>
  <si>
    <t xml:space="preserve">Директ Кредит v3</t>
  </si>
  <si>
    <t xml:space="preserve">DEERAY</t>
  </si>
  <si>
    <t xml:space="preserve">Модуль семантического анализа клиентских коммуникаций;
Аналитическая платформа DEERAY;
Платформа аналитики коммуникаций;
Платформа аналитики коммуникаций DEERAY;
Платформа речевой аналитики</t>
  </si>
  <si>
    <t xml:space="preserve">10.01 - Средства обработки Больших Данных (BigData);
05.13 - Средства интеллектуальной обработки информации и интеллектуального анализа бизнес-процессов;
09.09 - Средства управления отношениями с клиентами (CRM);
11.04 - Средства интеллектуального анализа данных (Data Mining)</t>
  </si>
  <si>
    <t xml:space="preserve">"ДатаМед"</t>
  </si>
  <si>
    <t xml:space="preserve">Интерсвязь. Платформа автоматизации контакт-центров с интеллектуальной обработкой сообщений. Чат-система обслуживания абонентов</t>
  </si>
  <si>
    <t xml:space="preserve">Ганчек</t>
  </si>
  <si>
    <t xml:space="preserve">Платформа контейнерной безопасности Трон</t>
  </si>
  <si>
    <t xml:space="preserve">03.14 - Средства обнаружения и/или предотвращения вторжений (атак);
03.15 - Средства обнаружения угроз и расследования сетевых инцидентов</t>
  </si>
  <si>
    <t xml:space="preserve">Программный комплекс «Конфигуратор-МТ»</t>
  </si>
  <si>
    <t xml:space="preserve">02.08 - Средства мониторинга и управления;
02.02 - Программы обслуживания</t>
  </si>
  <si>
    <t xml:space="preserve">G2 корпорация</t>
  </si>
  <si>
    <t xml:space="preserve">Agent Z</t>
  </si>
  <si>
    <t xml:space="preserve">Мобильное приложение Okko для Android и Android TV версия 2.0</t>
  </si>
  <si>
    <t xml:space="preserve">Client IP: web-site Okko.tv</t>
  </si>
  <si>
    <t xml:space="preserve">Автоматизированная система управления ликвидностью предприятия</t>
  </si>
  <si>
    <t xml:space="preserve">Корпоративное управление ликвидностью;
КУПЛ;
TMG</t>
  </si>
  <si>
    <t xml:space="preserve">Client IP: Okko Movies for Sony PlayStation 3 and PlayStation 4</t>
  </si>
  <si>
    <t xml:space="preserve">Информационная система СРЗА (ИС СРЗА)</t>
  </si>
  <si>
    <t xml:space="preserve">ИС СРЗА</t>
  </si>
  <si>
    <t xml:space="preserve">SmartTV W20</t>
  </si>
  <si>
    <t xml:space="preserve">АСИУДД «Дирижер»</t>
  </si>
  <si>
    <t xml:space="preserve">НЕО ЭКСПЕРТ.ИНТЕРАКТИВНЫЕ СХЕМЫ</t>
  </si>
  <si>
    <t xml:space="preserve">Внешняя обработка «1C:ETM.EDI»</t>
  </si>
  <si>
    <t xml:space="preserve">Atnmmon-zbx</t>
  </si>
  <si>
    <t xml:space="preserve">Atnmmon</t>
  </si>
  <si>
    <t xml:space="preserve">Программно-аппаратный комплекс «Терминал самообслуживания автозаправочных станций уличного исполнения»</t>
  </si>
  <si>
    <t xml:space="preserve">ПВК "Веста-тренажер (добыча)"</t>
  </si>
  <si>
    <t xml:space="preserve">ТУРБО ТРЕКИНГ</t>
  </si>
  <si>
    <t xml:space="preserve">05.05 - Средства управления проектами;
06.12 - Системы электронного документооборота</t>
  </si>
  <si>
    <t xml:space="preserve">Программа для управления ресурсами, рисками и надежностью на стадиях жизненного цикла в хозяйстве связи (ЕКП УРРАН С)</t>
  </si>
  <si>
    <t xml:space="preserve">Единая корпоративная платформа управления ресурсами, рисками и надежностью на стадиях жизненного цикла в хозяйстве связи (ЕКП УРРАН С);
Система управления ресурсами, рисками и надежностью на стадиях жизненного цикла в хозяйстве связи;
ЕКП УРРАН С</t>
  </si>
  <si>
    <t xml:space="preserve">Revvy</t>
  </si>
  <si>
    <t xml:space="preserve">Micro-Seismic Denoising</t>
  </si>
  <si>
    <t xml:space="preserve">Система взаимодействия с электронным сервисом СК МВД России СМЭВ в защищенном исполнении («Оракул»)</t>
  </si>
  <si>
    <t xml:space="preserve">ОРАКУЛ;
Система взаимодействия с электронным сервисом СК МВД России СМЭВ в защищенном исполнении</t>
  </si>
  <si>
    <t xml:space="preserve">Программа для составления сметной документации "WinCмета NEO"</t>
  </si>
  <si>
    <t xml:space="preserve">РЕГАГРО-Паспорт</t>
  </si>
  <si>
    <t xml:space="preserve">отсуствуют</t>
  </si>
  <si>
    <t xml:space="preserve">Портал по взаимодействию с федеральными и региональными органами власти</t>
  </si>
  <si>
    <t xml:space="preserve">Портал по взаимодействию с федеральными и региональными органами власти (Портал СФ);
Портал СФ</t>
  </si>
  <si>
    <t xml:space="preserve">Расширяемая платформа информационно-функциональных интернет-ресурсов и сервисов веб–портала ОАО «РЖД» (ПИРС)</t>
  </si>
  <si>
    <t xml:space="preserve">Расширяемая платформа информационно-функциональных интернет-ресурсов и сервисов веб–портала ОАО «РЖД». Очередь 2018-2 (ПИРС Очередь 2018-2);
ПИРС</t>
  </si>
  <si>
    <t xml:space="preserve">ЕК АСУТР. Рабочее место руководителя по управлению персоналом</t>
  </si>
  <si>
    <t xml:space="preserve">ЕК АСУТР. Рабочее место руководителя по управлению персоналом (ЕК АСУТР. HR РМР (очередь 2019);
ЕК АСУТР. HR РМР;
HR РМР</t>
  </si>
  <si>
    <t xml:space="preserve">Biosmart-Studio v6</t>
  </si>
  <si>
    <t xml:space="preserve">Панель «Производство и оптовая торговля»</t>
  </si>
  <si>
    <t xml:space="preserve">Портрет клиента</t>
  </si>
  <si>
    <t xml:space="preserve">ALAN IoT Application</t>
  </si>
  <si>
    <t xml:space="preserve">Smart Tomo Engine</t>
  </si>
  <si>
    <t xml:space="preserve">11.04 - Средства интеллектуального анализа данных (Data Mining);
04.03 - Библиотеки подпрограмм (SDK);
10.01 - Средства обработки Больших Данных (BigData);
11.06 - Инструменты обработки, анализа и распознавания изображений</t>
  </si>
  <si>
    <t xml:space="preserve">Q.Insurance, Страховые решения</t>
  </si>
  <si>
    <t xml:space="preserve">Аспро: Корпоративный сайт современной компании</t>
  </si>
  <si>
    <t xml:space="preserve">Аспро: Корпоративный сайт современной компании, Корпоративный сайт современной компании</t>
  </si>
  <si>
    <t xml:space="preserve">Программа RGS для решения геодезических задач</t>
  </si>
  <si>
    <t xml:space="preserve">RGS</t>
  </si>
  <si>
    <t xml:space="preserve">1С:LIMS Управление лабораторией предприятия</t>
  </si>
  <si>
    <t xml:space="preserve">1С:LIMS Управление лабораторией предприятия. Расширение для 1С:ERP и 1С:КА</t>
  </si>
  <si>
    <t xml:space="preserve">Cистема прогнозирования потребительского поведения покупателей</t>
  </si>
  <si>
    <t xml:space="preserve">11.05 - Средства поддержки принятия решений (DSS);
10.01 - Средства обработки Больших Данных (BigData)</t>
  </si>
  <si>
    <t xml:space="preserve">Защищенная операционная система реального времени КПДА.00002-01</t>
  </si>
  <si>
    <t xml:space="preserve">ЗОСРВ КПДА.00002-01; Программное изделие КПДА.00002-01</t>
  </si>
  <si>
    <t xml:space="preserve">02.10 - Операционные системы реального времени</t>
  </si>
  <si>
    <t xml:space="preserve">WP PRO Таймер обратного отсчета</t>
  </si>
  <si>
    <t xml:space="preserve">WP PRO Countdown Timer</t>
  </si>
  <si>
    <t xml:space="preserve">Matchflow</t>
  </si>
  <si>
    <t xml:space="preserve">Matchfow.Loyaly, Matchflow.Manufacturer, Matchflow.Pharmacy</t>
  </si>
  <si>
    <t xml:space="preserve">Nimbius - Платформа управления гибридным облаком (Нимбиус)</t>
  </si>
  <si>
    <t xml:space="preserve">09.10 - Средства управления ИТ-службой, ИТ-инфраструктурой и ИТ-активами (ITSM-ServiceDesk, SCCM, Asset Management);
02.06 - Серверное и связующее программное обеспечение;
02.08 - Средства мониторинга и управления</t>
  </si>
  <si>
    <t xml:space="preserve">AVOSHOP Автоматизация торговли на платформе 1С</t>
  </si>
  <si>
    <t xml:space="preserve">АВОШОП;
AVOSHOP</t>
  </si>
  <si>
    <t xml:space="preserve">Система предотвращения мошенничества «Web Antifraud»</t>
  </si>
  <si>
    <t xml:space="preserve">03.05 - Средства защиты сервисов онлайн-платежей и дистанционного банковского обслуживания;
05.15 - Информационные системы для решения специфических отраслевых задач</t>
  </si>
  <si>
    <t xml:space="preserve">Реконсилятор данных OSS/BSS</t>
  </si>
  <si>
    <t xml:space="preserve">Мои задания UserSide</t>
  </si>
  <si>
    <t xml:space="preserve">05.13 - Средства интеллектуальной обработки информации и интеллектуального анализа бизнес-процессов;
09.02 - Средства управления производственными процессами (MES)</t>
  </si>
  <si>
    <t xml:space="preserve">Микропрограммное обеспечение IP-домофонов “Beward”</t>
  </si>
  <si>
    <t xml:space="preserve">01.03 - Встроенные прикладные программы;
01.01 - Встроенные системные программы: BIOS, UEFI и иные встроенные системные программы</t>
  </si>
  <si>
    <t xml:space="preserve">Мега.Веб</t>
  </si>
  <si>
    <t xml:space="preserve">MegaWeb;
МЕГАВЕБ;
МЕГАВЕБ 2.0;
Мега-Веб</t>
  </si>
  <si>
    <t xml:space="preserve">09.04 - Средства управления технологическими процессами (АСУ ТП, SCADA);
01.04 - Программное обеспечение интернета вещей, робототехники и сенсорики;
08.11 - Средства автоматизированного управления техникой</t>
  </si>
  <si>
    <t xml:space="preserve">EHR Locator</t>
  </si>
  <si>
    <t xml:space="preserve">Программное обеспечение для Ethernet-коммутаторов серии QSW-4xxx</t>
  </si>
  <si>
    <t xml:space="preserve">01.01 - Встроенные системные программы: BIOS, UEFI и иные встроенные системные программы;
01.02 - Встроенные системные программы - операционные системы</t>
  </si>
  <si>
    <t xml:space="preserve">Программное средство реализации функции СОРМ для коммутационной станции МиниКом-КСР</t>
  </si>
  <si>
    <t xml:space="preserve">Программа для автоматизации работы отделения лучевой диагностики «Радиологическая информационная система Хелтис»</t>
  </si>
  <si>
    <t xml:space="preserve">Радиологическая информационная система Хелтис, Радиологическая информационная система Healtis, РИС Хелтис, РИС Healtis, RIS Healtis</t>
  </si>
  <si>
    <t xml:space="preserve">Alaskar CAM&amp;MRO</t>
  </si>
  <si>
    <t xml:space="preserve">Part-M</t>
  </si>
  <si>
    <t xml:space="preserve">RT.Address</t>
  </si>
  <si>
    <t xml:space="preserve">Цифровая платформа обеспечения процессов вывода из эксплуатации объектов использования атомной энергии «Digital Decommissioning»</t>
  </si>
  <si>
    <t xml:space="preserve">08.07 - Средства технологической подготовки производства (CAPP);
05.15 - Информационные системы для решения специфических отраслевых задач;
08.08 - Средства управления инженерными данными об изделии (PDM)</t>
  </si>
  <si>
    <t xml:space="preserve">Веб-сервис profisketch.com v.0.3</t>
  </si>
  <si>
    <t xml:space="preserve">Веб-сервис ProfiSketch</t>
  </si>
  <si>
    <t xml:space="preserve">08.09 - Средства информационного моделирования зданий и сооружений, архитектурно-строительного проектирования (BIM, AEC CAD);
08.03 - Средства автоматизированного проектирования (CAD);
09.04 - Средства управления технологическими процессами (АСУ ТП, SCADA)</t>
  </si>
  <si>
    <t xml:space="preserve">GAK-BOX 2.0</t>
  </si>
  <si>
    <t xml:space="preserve">ОПЕРАЦИОННАЯ СИСТЕМА РОСА «НИКЕЛЬ»</t>
  </si>
  <si>
    <t xml:space="preserve">ОПЕРАЦИОННАЯ СИСТЕМА РОСА "НИКЕЛЬ" 64</t>
  </si>
  <si>
    <t xml:space="preserve">02.09 - Операционные системы общего назначения;
03.01 - Средства защиты от несанкционированного доступа к информации</t>
  </si>
  <si>
    <t xml:space="preserve">Up Rating</t>
  </si>
  <si>
    <t xml:space="preserve">Кроссплатформенная вещательная система "Cast"</t>
  </si>
  <si>
    <t xml:space="preserve">Кроссплатформенная вещательная система "Maxicast";
Кроссплатформенное приложение "Maxicast"</t>
  </si>
  <si>
    <t xml:space="preserve">Цифровая платформа  Управления активами предприятия</t>
  </si>
  <si>
    <t xml:space="preserve">09.06 - Средства управления основными фондами предприятия (EAM);
11.05 - Средства поддержки принятия решений (DSS)</t>
  </si>
  <si>
    <t xml:space="preserve">3i Text To Speech</t>
  </si>
  <si>
    <t xml:space="preserve">3i TTS</t>
  </si>
  <si>
    <t xml:space="preserve">07.04 - Средства распознавания и синтеза речи;
05.02 - Дополнительные программные модули (плагины)</t>
  </si>
  <si>
    <t xml:space="preserve">DRE Account Manager</t>
  </si>
  <si>
    <t xml:space="preserve">Account Manager;
ACM</t>
  </si>
  <si>
    <t xml:space="preserve">02.02 - Программы обслуживания;
02.06 - Серверное и связующее программное обеспечение</t>
  </si>
  <si>
    <t xml:space="preserve">Программное обеспечение для организации полетов БВС «Небосвод», веб-версия</t>
  </si>
  <si>
    <t xml:space="preserve">Учетно-биллинговая система "БУХОТЧЕТ.ру"</t>
  </si>
  <si>
    <t xml:space="preserve">Личный кабинет БУХОТЧЕТ.ру</t>
  </si>
  <si>
    <t xml:space="preserve">Quality map</t>
  </si>
  <si>
    <t xml:space="preserve">QMAP, Qmap</t>
  </si>
  <si>
    <t xml:space="preserve">Сайт Автохаб</t>
  </si>
  <si>
    <t xml:space="preserve">Личный кабинет</t>
  </si>
  <si>
    <t xml:space="preserve">INTELSIB:ПО ЛК</t>
  </si>
  <si>
    <t xml:space="preserve">Мобильное приложение ДК-ESL</t>
  </si>
  <si>
    <t xml:space="preserve">NeoQuarry</t>
  </si>
  <si>
    <t xml:space="preserve">05.15 - Информационные системы для решения специфических отраслевых задач;
05.06 - Геоинформационные и навигационные средства (GIS);
09.01 - Средства управления бизнес-процессами (BPM)</t>
  </si>
  <si>
    <t xml:space="preserve">"Почтовый консьерж"</t>
  </si>
  <si>
    <t xml:space="preserve">1С коннектор  для внешних систем 8</t>
  </si>
  <si>
    <t xml:space="preserve">1С:КДВС</t>
  </si>
  <si>
    <t xml:space="preserve">Excellent</t>
  </si>
  <si>
    <t xml:space="preserve">Callshark</t>
  </si>
  <si>
    <t xml:space="preserve">Программы для ЭВМ Программный комплекс для навигации внутри помещений и мест с затруднённым приёмом спутникового навигационного сигнала</t>
  </si>
  <si>
    <t xml:space="preserve">АргусДок.Скриншот</t>
  </si>
  <si>
    <t xml:space="preserve">07.03 - Средства распознавания символов;
07.05 - Средства автоматизированного перевода</t>
  </si>
  <si>
    <t xml:space="preserve">Greenwave.Pass</t>
  </si>
  <si>
    <t xml:space="preserve">АЛЬТЕО ЛИЗИНГ</t>
  </si>
  <si>
    <t xml:space="preserve">АЛЬТЕО Лизинг: ФБСУ;
АЛЬТЕО Лизинг: ФБСУ25;
АЛЬТЕО Лизинг: НУ;
АЛЬТЕО Лизинг: Регламентированный учет;
АЛЬТЕО Лизинг: МСФО;
АЛЬТЕО ЛИЗИНГ. Модуль «Управление лизинговым портфелем»;
АЛЬТЕО ЛИЗИНГ. Модуль «Налоговый учет» (регламентированный учёт);
АЛЬТЕО ЛИЗИНГ. Модуль «ФСБУ 25» (регламентированный учёт);
АЛЬТЕО ЛИЗИНГ. Модуль «МСФО Лайт» (регламентированный учёт);
АЛЬТЕО Лизинг. Модуль «ФСБУ 25»;
АЛЬТЕО Лизинг. Модуль «НУ»</t>
  </si>
  <si>
    <t xml:space="preserve">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t>
  </si>
  <si>
    <t xml:space="preserve">Лабораторный портал</t>
  </si>
  <si>
    <t xml:space="preserve">Программа для информационного взаимодействия медицинской организации с лабораторными системами "Лабораторный портал"</t>
  </si>
  <si>
    <t xml:space="preserve">EFT ГНСС ИНФРАСТРУКТУРА</t>
  </si>
  <si>
    <t xml:space="preserve">05.06 - Геоинформационные и навигационные средства (GIS);
02.06 - Серверное и связующее программное обеспечение</t>
  </si>
  <si>
    <t xml:space="preserve">Проведение экзаменов в устной форме</t>
  </si>
  <si>
    <t xml:space="preserve">ЭВЕРВОЛЛЕТ</t>
  </si>
  <si>
    <t xml:space="preserve">Программный комплекс "Мобильный помощник врача"</t>
  </si>
  <si>
    <t xml:space="preserve">Конструктор интерактивных карт Планограф</t>
  </si>
  <si>
    <t xml:space="preserve">Планограф;
Planograph</t>
  </si>
  <si>
    <t xml:space="preserve">Banki.shop</t>
  </si>
  <si>
    <t xml:space="preserve">Цифровая платформа Banki.shop</t>
  </si>
  <si>
    <t xml:space="preserve">Future Docs</t>
  </si>
  <si>
    <t xml:space="preserve">Школа Экспертов</t>
  </si>
  <si>
    <t xml:space="preserve">Программный комплекс ProfPass для оценки, тренировки и коррекции психоэмоционального состояния человека</t>
  </si>
  <si>
    <t xml:space="preserve">Talys.SDE</t>
  </si>
  <si>
    <t xml:space="preserve">ERP «Eludia»</t>
  </si>
  <si>
    <t xml:space="preserve">Автоматизированная система учёта закупочной деятельности</t>
  </si>
  <si>
    <t xml:space="preserve">AlphaSE Controller</t>
  </si>
  <si>
    <t xml:space="preserve">InfoWatch Data Discovery</t>
  </si>
  <si>
    <t xml:space="preserve">Data Discovery;
Data Discovery 1.1</t>
  </si>
  <si>
    <t xml:space="preserve">03.09 - Средства обнаружения и предотвращения утечек информации;
02.08 - Средства мониторинга и управления;
03.17 - Средства автоматизации процессов информационной безопасности</t>
  </si>
  <si>
    <t xml:space="preserve">Симфония</t>
  </si>
  <si>
    <t xml:space="preserve">06.12 - Системы электронного документооборота;
09.01 - Средства управления бизнес-процессами (BPM);
11.06 - Инструменты обработки, анализа и распознавания изображений</t>
  </si>
  <si>
    <t xml:space="preserve">58.29.21 Приложения общие для повышения эффективности бизнеса и приложения для домашнего пользования, отдельно реализуемые;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</si>
  <si>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Облачная платформа KeyStack</t>
  </si>
  <si>
    <t xml:space="preserve">02.03 - Средства обеспечения облачных и распределенных вычислений;
02.04 - Средства виртуализации;
02.06 - Серверное и связующее программное обеспечение</t>
  </si>
  <si>
    <t xml:space="preserve">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</si>
  <si>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Piklema Tires Management (Пиклема Управление Эксплуатацией Шин)</t>
  </si>
  <si>
    <t xml:space="preserve">Цифровой Советчик Шинному Инженеру;
Система управления эксплуатацией КГШ;
Программное обеспечение “Piklema Tires Management”;
Рекомендация система по управлению ходимости КГШ;
Модуль управления крупногабаритными шинами;
Модуль оптимизации ходимости крупногабаритных шин;
Цифровой советчик механику по управлению шинами;
Цифровое шинное хозяйство;
Система анализа состояния, ходимости шин карьерных самосвалов и поддержки ведения шинного хозяйства</t>
  </si>
  <si>
    <t xml:space="preserve">Piklema Driver Assistant (Пиклема Цифровой Cоветчик Водителя)</t>
  </si>
  <si>
    <t xml:space="preserve">Цифровой Cоветчик Водителя;
Цифровой советчик водителя самосвала;
Программное обеспечение “Piklema Driver Assistant”;
Модуль оптимизации удельного расхода топлива;
Цифровой советчик водителям самосвалов</t>
  </si>
  <si>
    <t xml:space="preserve">Модуль для конфигурации «1С:Бухгалтерия». Расширение возможностей для расчетчиков. Отчет «Справка о заработке для сотрудников»</t>
  </si>
  <si>
    <t xml:space="preserve">Справка о заработке для сотрудников (БП)</t>
  </si>
  <si>
    <t xml:space="preserve">Программа для конвертирования XML-файлов, предоставляемых Росреестром по запросу о предоставлении сведений, в печатное представление «RosreestrPDF»</t>
  </si>
  <si>
    <t xml:space="preserve">Программный продукт «Фискальная платформа для индустрии гостеприимства»</t>
  </si>
  <si>
    <t xml:space="preserve">KkmServer</t>
  </si>
  <si>
    <t xml:space="preserve">ККМ web-сервер</t>
  </si>
  <si>
    <t xml:space="preserve">trusport</t>
  </si>
  <si>
    <t xml:space="preserve">VK Play Cloud</t>
  </si>
  <si>
    <t xml:space="preserve">04.01 - Средства подготовки исполнимого кода;
05.03 - Игры и развлечения</t>
  </si>
  <si>
    <t xml:space="preserve">Сервер маршрутизации Diameter протокола в режиме реального времени (NWM_DRA)</t>
  </si>
  <si>
    <t xml:space="preserve">Diameter Routing Agent  (NWM_DRA)</t>
  </si>
  <si>
    <t xml:space="preserve">Профиль групп доступа "Кладовщик" для "1С:Бухгалтерия Предприятия 3.0"</t>
  </si>
  <si>
    <t xml:space="preserve">Профиль Кладовщик;
Права доступа Кладовщик;
«Профиль групп доступа «Кладовщик»</t>
  </si>
  <si>
    <t xml:space="preserve">Встроенное программное обеспечение для контроллера автоматизированного твердотопливного водогрейного котла</t>
  </si>
  <si>
    <t xml:space="preserve">01.01 - Встроенные системные программы: BIOS, UEFI и иные встроенные системные программы;
01.03 - Встроенные прикладные программы</t>
  </si>
  <si>
    <t xml:space="preserve">Merge Cats: Игры про котиков!</t>
  </si>
  <si>
    <t xml:space="preserve">Merge Cats</t>
  </si>
  <si>
    <t xml:space="preserve">Test CT</t>
  </si>
  <si>
    <t xml:space="preserve">GEORITM версия 2</t>
  </si>
  <si>
    <t xml:space="preserve">GEO.RITM;
GeoRITM</t>
  </si>
  <si>
    <t xml:space="preserve">Панель «Ритейл»</t>
  </si>
  <si>
    <t xml:space="preserve">КЛЮЧ. Автоматизация контрольно-пропускного режима на объектах</t>
  </si>
  <si>
    <t xml:space="preserve">Программный модуль АИС: Обмен ЕГАИС для 1С: Предприятие 7.7</t>
  </si>
  <si>
    <t xml:space="preserve">Обмен с ЕГАИС для конфигураций 1С 7.7;
Обмен с ЕГАИС 4.0 для 1С 7.7</t>
  </si>
  <si>
    <t xml:space="preserve">Программный модуль АИС: Обмен ФГИС «Меркурий (Ветис.API)» для 1С: Предприятие 7.7</t>
  </si>
  <si>
    <t xml:space="preserve">Обмен с ФГИС Меркурий для 1С 7.7;
Обмен с ФГИС Меркурий (Ветис.API) для 1С 7.7</t>
  </si>
  <si>
    <t xml:space="preserve">Процессинг программы лояльности</t>
  </si>
  <si>
    <t xml:space="preserve">Расширение "Контроль прикрепления файлов"</t>
  </si>
  <si>
    <t xml:space="preserve">Расширение "Контроль наличия оригиналов документов"</t>
  </si>
  <si>
    <t xml:space="preserve">Carambis Cleaner</t>
  </si>
  <si>
    <t xml:space="preserve">"АС Process Mining"</t>
  </si>
  <si>
    <t xml:space="preserve">Sber Process Mining;
SPM</t>
  </si>
  <si>
    <t xml:space="preserve">11.04 - Средства интеллектуального анализа данных (Data Mining);
11.01 - Инструменты извлечения и трансформации данных (ETL);
11.05 - Средства поддержки принятия решений (DSS)</t>
  </si>
  <si>
    <t xml:space="preserve">РАСШИРЕНИЕ КОНФИГУРАЦИЙ НА ПЛАТФОРМЕ 1С,  «KolbitecEDI» (КЛИЕНТ)</t>
  </si>
  <si>
    <t xml:space="preserve">Управление зданиями и территорией производственных площадок</t>
  </si>
  <si>
    <t xml:space="preserve">02.08 - Средства мониторинга и управления;
05.06 - Геоинформационные и навигационные средства (GIS);
09.04 - Средства управления технологическими процессами (АСУ ТП, SCADA)</t>
  </si>
  <si>
    <t xml:space="preserve">Личный кабинет Entercam</t>
  </si>
  <si>
    <t xml:space="preserve">09.14 - Средства централизованного управления конечными устройствами;
02.05 - Средства хранения данных;
02.06 - Серверное и связующее программное обеспечение</t>
  </si>
  <si>
    <t xml:space="preserve">Корпоративная интеграционная шина Polus ESB</t>
  </si>
  <si>
    <t xml:space="preserve">Аспро: Маркет - адаптивный интернет-магазин</t>
  </si>
  <si>
    <t xml:space="preserve">Маркет - адаптивный интернет-магазин, Аспро: Маркет - интернет-магазин, Аспро: Маркет</t>
  </si>
  <si>
    <t xml:space="preserve">«Агромониторинг»</t>
  </si>
  <si>
    <t xml:space="preserve">Мобильная игра “Мир Теней”</t>
  </si>
  <si>
    <t xml:space="preserve">Программное обеспечение контроллера мониторинга состояния сервером ITgo 2.0</t>
  </si>
  <si>
    <t xml:space="preserve">"FlowExpert AI" Самообучающийся модуль семантического структурирования баз данных номенклатур лекарственных препаратов и расходных материалов  с функциями поддержки интеллектуальной обработки запросов</t>
  </si>
  <si>
    <t xml:space="preserve">Glaber</t>
  </si>
  <si>
    <t xml:space="preserve">Платформа дистанционного мониторинга больных Medvox.Monitoring</t>
  </si>
  <si>
    <t xml:space="preserve">SpaceApp.Dev.ApiToMobile</t>
  </si>
  <si>
    <t xml:space="preserve">Автоматизированная информационная система внешнеэкономической деятельности Mycustoms (АИС ВЭД Mycustoms)</t>
  </si>
  <si>
    <t xml:space="preserve">09.01 - Средства управления бизнес-процессами (BPM);
05.15 - Информационные системы для решения специфических отраслевых задач;
09.09 - Средства управления отношениями с клиентами (CRM)</t>
  </si>
  <si>
    <t xml:space="preserve">Программное обеспечение "Замена позиций чеков"</t>
  </si>
  <si>
    <t xml:space="preserve">Адаптивный сайт для стоматологии / dx.adclinic</t>
  </si>
  <si>
    <t xml:space="preserve">Адаптивный сайт для стоматологии</t>
  </si>
  <si>
    <t xml:space="preserve">Универсальная платформа выпуска и оборота цифровых активов с использованием технологии распределенного реестра</t>
  </si>
  <si>
    <t xml:space="preserve">ПО «Мобильный АРМ СППИ»</t>
  </si>
  <si>
    <t xml:space="preserve">MobileSPPI;
PilotSPPI;
ПилотСППИ;
СПО «m_arm_sppi»;
СПО «Мобильный АРМ СППИ»</t>
  </si>
  <si>
    <t xml:space="preserve">Программное обеспечение маршрутизаторов ESR-1700</t>
  </si>
  <si>
    <t xml:space="preserve">Программный комплекс "НТ BIOS"</t>
  </si>
  <si>
    <t xml:space="preserve">Мобильное приложение "Клуб 500"</t>
  </si>
  <si>
    <t xml:space="preserve">05.01 - Мультимедийное программное обеспечение;
05.10 - Базы знаний</t>
  </si>
  <si>
    <t xml:space="preserve">Лабораторная информационная медицинская система «ЭФИР»</t>
  </si>
  <si>
    <t xml:space="preserve">Плагин "Плюс" для конфигурации «1С:Управление нашей фирмой»</t>
  </si>
  <si>
    <t xml:space="preserve">11.01 - Инструменты извлечения и трансформации данных (ETL);
05.02 - Дополнительные программные модули (плагины)</t>
  </si>
  <si>
    <t xml:space="preserve">Облачная платформа "SpaceVM"</t>
  </si>
  <si>
    <t xml:space="preserve">SpaceVM;
ДСБР.30001-01</t>
  </si>
  <si>
    <t xml:space="preserve">02.03 - Средства обеспечения облачных и распределенных вычислений;
02.04 - Средства виртуализации;
02.05 - Средства хранения данных;
02.06 - Серверное и связующее программное обеспечение</t>
  </si>
  <si>
    <t xml:space="preserve">FOXTAIL - интеллектуализированная программа для поиска и управления удаленными командами разработчиков</t>
  </si>
  <si>
    <t xml:space="preserve">Программный модуль ПАК АСУ «ОТЗВУК»</t>
  </si>
  <si>
    <t xml:space="preserve">Встроенное программное обеспечение микропроцессорных устройств защит серии "Сириус" (программно-аппаратный комплекс)</t>
  </si>
  <si>
    <t xml:space="preserve">Справочник медсестры. Электронная версия</t>
  </si>
  <si>
    <t xml:space="preserve">Система автоматического анализа документации</t>
  </si>
  <si>
    <t xml:space="preserve">OmegaOCR.Архив конструкторской документации;
OmegaOCR</t>
  </si>
  <si>
    <t xml:space="preserve">Автоматизированная Система Управления ТОРЭКС (Техническое Обслуживание, Ремонт и Эксплуатация)</t>
  </si>
  <si>
    <t xml:space="preserve">Система управления сетью радиодоступа 5G/IMT-2020</t>
  </si>
  <si>
    <t xml:space="preserve">Pooling</t>
  </si>
  <si>
    <t xml:space="preserve">PoolingMe;
ПулингМи;
Pooling Me</t>
  </si>
  <si>
    <t xml:space="preserve">Сайт autoteka.ru</t>
  </si>
  <si>
    <t xml:space="preserve">Сайт avito.ru</t>
  </si>
  <si>
    <t xml:space="preserve">05.15 - Информационные системы для решения специфических отраслевых задач;
05.04 - Поисковые средства;
09.12 - Средства электронной коммерции (ecommerce platform)</t>
  </si>
  <si>
    <t xml:space="preserve">"Sigma"</t>
  </si>
  <si>
    <t xml:space="preserve">A4ScanDoc</t>
  </si>
  <si>
    <t xml:space="preserve">Опция «СОКОК» для АИС МФЦ</t>
  </si>
  <si>
    <t xml:space="preserve">05.15 - Информационные системы для решения специфических отраслевых задач;
05.02 - Дополнительные программные модули (плагины);
09.01 - Средства управления бизнес-процессами (BPM)</t>
  </si>
  <si>
    <t xml:space="preserve">АппИвент</t>
  </si>
  <si>
    <t xml:space="preserve">AppEvent</t>
  </si>
  <si>
    <t xml:space="preserve">Специализированная программная платформа АСТ СН</t>
  </si>
  <si>
    <t xml:space="preserve">STOCRM</t>
  </si>
  <si>
    <t xml:space="preserve">VINCRM;
CTOCRM</t>
  </si>
  <si>
    <t xml:space="preserve">09.09 - Средства управления отношениями с клиентами (CRM);
09.13 - Средства управления складом и цепочками поставок (WMS, SCM)</t>
  </si>
  <si>
    <t xml:space="preserve">Data Wave CDP</t>
  </si>
  <si>
    <t xml:space="preserve">09.09 - Средства управления отношениями с клиентами (CRM);
11.05 - Средства поддержки принятия решений (DSS)</t>
  </si>
  <si>
    <t xml:space="preserve">ИБР: Управление Технологическими присоединениями</t>
  </si>
  <si>
    <t xml:space="preserve">ИБР: УТП10</t>
  </si>
  <si>
    <t xml:space="preserve">АИС "Электронная Школа 2.0"</t>
  </si>
  <si>
    <t xml:space="preserve">Webasyst</t>
  </si>
  <si>
    <t xml:space="preserve">Shop-Script</t>
  </si>
  <si>
    <t xml:space="preserve">04.08 - Интегрированные платформы для создания приложений;
04.04 - Среды разработки, тестирования и отладки</t>
  </si>
  <si>
    <t xml:space="preserve">программный модуль "Забота"</t>
  </si>
  <si>
    <t xml:space="preserve">05.02 - Дополнительные программные модули (плагины);
05.09 - Средства управления диалоговыми роботами (чат-боты и голосовые роботы)</t>
  </si>
  <si>
    <t xml:space="preserve">Интеллектуальная логистическая платформа</t>
  </si>
  <si>
    <t xml:space="preserve">ИЛП;
ILP</t>
  </si>
  <si>
    <t xml:space="preserve">11.04 - Средства интеллектуального анализа данных (Data Mining);
11.01 - Инструменты извлечения и трансформации данных (ETL)</t>
  </si>
  <si>
    <t xml:space="preserve">Территориальные единичные расценки (ТЕР) по субъектам РФ в редакции 2014 года в формате программы для ЭВМ «ГРАНД-Смета»</t>
  </si>
  <si>
    <t xml:space="preserve">БД «Территориальные единичные расценки (ТЕР) по субъектам РФ в редакции 2014 года в формате программы для ЭВМ «ГРАНД-Смета»»;
БД «Территориальные единичные расценки (ТЕР) по субъектам Российской Федерации в редакции 2014 года»;
БД «Территориальные единичные расценки (ТЕР) по субъектам Российской Федерации»;
БД «Территориальные единичные расценки (ТЕР) по субъектам Российской Федерации в формате ПК «ГРАНД-Смета»»;
БД «Территориальные единичные расценки (ТЕР) по субъектам Российской Федерации в формате программы для ЭВМ «ГРАНД-Смета»»;
БД «Территориальные единичные расценки (ТЕР) по субъектам РФ в редакции 2014 года»;
БД «Территориальные единичные расценки (ТЕР) по субъектам РФ»;
БД «Территориальные единичные расценки (ТЕР) по субъектам РФ в формате ПК «ГРАНД-Смета»»;
БД «Территориальные единичные расценки (ТЕР) по субъектам РФ в формате программы для ЭВМ «ГРАНД-Смета»»</t>
  </si>
  <si>
    <t xml:space="preserve">Интеграционная платформа ИТС</t>
  </si>
  <si>
    <t xml:space="preserve">ЕПУТС;
Единая платформа управления транспортной системой;
ИТС:ЕПУТС;
Интеграционная платформа</t>
  </si>
  <si>
    <t xml:space="preserve">Платформа стимулирования платежей (ПСП) Версия 4.0</t>
  </si>
  <si>
    <t xml:space="preserve">Программный модуль АИС: Онлайн-кассы + Маркировка для 1С: Предприятие 7.7</t>
  </si>
  <si>
    <t xml:space="preserve">54-ФЗ: РМК ГИСМ (Маркировка) для 1С 7.7;
54-ФЗ: Онлайн-кассы для 1С 7.7</t>
  </si>
  <si>
    <t xml:space="preserve">Геоинформационная система «GIS-Мастерская»</t>
  </si>
  <si>
    <t xml:space="preserve">Модуль интеграции Терминала продавца каско (СМАРТ-КАСКО)</t>
  </si>
  <si>
    <t xml:space="preserve">Модуль интергации СМАРТ-КАСКО</t>
  </si>
  <si>
    <t xml:space="preserve">Специальное программное обеспечение анализа данных подсистемы наземных пунктов видеонаблюдения</t>
  </si>
  <si>
    <t xml:space="preserve">СПО "Собака"</t>
  </si>
  <si>
    <t xml:space="preserve">Автоматизированная система управления пассажирскими перевозками "Экспресс" нового поколения</t>
  </si>
  <si>
    <t xml:space="preserve">Комплекс обработки данных для управления пассажирских перевозок (КОД УПП);
«АСУ « ЭКСПРЕСС » НП . ПОДСИСТЕМА «КОМПЛЕКС ОБРАБОТКИ ДАННЫХ ДЛЯ УПРАВЛЕНИЯ ПАССАЖИРСКИМИ ПЕРЕВОЗКАМИ». МОДУЛЬ «ПЛАНИРОВАНИЕ И ПРОГНОЗИРОВАНИЕ ДЕЯТЕЛЬНОСТИ ПАССАЖИРСКОГО КОМПЛЕКСА» (АСУ « ЭКСПРЕСС » НП . КОДУПП. МОДУЛЬ ПП)»;
АСУ "Экспресс" нового поколения;
Подсистема КОД УПП АСУ "Экспресс" НП;
Автоматизированная система управления пассажирскими перевозками «Экспресс» нового поколения. Подсистема «Комплекс обработки данных для управления пассажирскими перевозками». Модуль «Планирование и прогнозирование деятельности пассажирского комплекса» (АСУ « Экспресс » НП . КОДУПП. Модуль ПП)»</t>
  </si>
  <si>
    <t xml:space="preserve">ЕК АСУИ в части мобильного рабочего места в хозяйства автоматики и телемеханики (ЕК АСУИ МРМ-Ш)</t>
  </si>
  <si>
    <t xml:space="preserve">ЕК АСУИ в части мобильного рабочего места в хозяйства автоматики и телемеханики (ЕК АСУИ МРМ-Ш (Очередь 2020));
ЕК АСУИ МРМ-Ш</t>
  </si>
  <si>
    <t xml:space="preserve">Модуль расширения АВАРД для 1С</t>
  </si>
  <si>
    <t xml:space="preserve">Связьком.SMSC</t>
  </si>
  <si>
    <t xml:space="preserve">SC.SMSC;
SC.P2P SMSC;
Связьком.P2P SMSC</t>
  </si>
  <si>
    <t xml:space="preserve">СИУП: Создание Информационно-Управляющего поля приборов и автоматизированных рабочих мест</t>
  </si>
  <si>
    <t xml:space="preserve">04.04 - Среды разработки, тестирования и отладки;
05.01 - Мультимедийное программное обеспечение</t>
  </si>
  <si>
    <t xml:space="preserve">Система принятия решений «Супремум» (Supremum)</t>
  </si>
  <si>
    <t xml:space="preserve">Конструктор презентаций «ВИЗИРЬ»</t>
  </si>
  <si>
    <t xml:space="preserve">КП ССТУ, версия 4.0 (LB)</t>
  </si>
  <si>
    <t xml:space="preserve">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</si>
  <si>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Система оповещения П-366</t>
  </si>
  <si>
    <t xml:space="preserve">Многоотраслевая информационная система для автоматизации прослеживаемости продукции «TraceWay»</t>
  </si>
  <si>
    <t xml:space="preserve">ТуДу</t>
  </si>
  <si>
    <t xml:space="preserve">СИСТЕМА ДЛЯ УПРАВЛЕНИЯ ПРОЕКТАМИ «ТУДУ»</t>
  </si>
  <si>
    <t xml:space="preserve">Система управления складом «YARUS WMS»</t>
  </si>
  <si>
    <t xml:space="preserve">Модуль статистического анализа</t>
  </si>
  <si>
    <t xml:space="preserve">Связьком.SMS Firewall</t>
  </si>
  <si>
    <t xml:space="preserve">Связьком.SS7 Firewall;
SC.SS7 Firewall/SMS Firewal;
Связьком.SS7 Firewall/SMS Firewall;
SC.SMS Firewall</t>
  </si>
  <si>
    <t xml:space="preserve">Цифровой партнер производственной безопасности</t>
  </si>
  <si>
    <t xml:space="preserve">Цифровой двойник HSE</t>
  </si>
  <si>
    <t xml:space="preserve">05.15 - Информационные системы для решения специфических отраслевых задач;
09.02 - Средства управления производственными процессами (MES)</t>
  </si>
  <si>
    <t xml:space="preserve">Кристалл</t>
  </si>
  <si>
    <t xml:space="preserve">Crystal</t>
  </si>
  <si>
    <t xml:space="preserve">BuildBus</t>
  </si>
  <si>
    <t xml:space="preserve">Программный комплекс по управлению информационной системой Stroyportal.ru</t>
  </si>
  <si>
    <t xml:space="preserve">Стройпортал</t>
  </si>
  <si>
    <t xml:space="preserve">Программное обеспечение промышленного радиотелефона</t>
  </si>
  <si>
    <t xml:space="preserve">Навигационно-информационная платформа «ЭРА-ГЛОНАСС» (НИП)</t>
  </si>
  <si>
    <t xml:space="preserve">Рокит Клауд</t>
  </si>
  <si>
    <t xml:space="preserve">Rockit Cloud;
Рокит Облако;
Частное облако Рокит Клауд;
Облачная платформа Рокит Клауд;
Private Cloud Rockit Cloud</t>
  </si>
  <si>
    <t xml:space="preserve">02.03 - Средства обеспечения облачных и распределенных вычислений;
02.04 - Средства виртуализации;
02.05 - Средства хранения данных</t>
  </si>
  <si>
    <t xml:space="preserve">"Digital Marker" / "Система управления контентом дополненной реальности"</t>
  </si>
  <si>
    <t xml:space="preserve">ARGUMENT</t>
  </si>
  <si>
    <t xml:space="preserve">09.11 - Средства управления содержимым (CMS), сайты и портальные решения;
06.08 - Редакторы мультимедиа;
11.06 - Инструменты обработки, анализа и распознавания изображений</t>
  </si>
  <si>
    <t xml:space="preserve">АВТОМАТИЗИРОВАННАЯ ИНФОРМАЦИОННАЯ СИСТЕМА «МУЛЬТИПРОТОКОЛЬНЫЙ ШЛЮЗ ОБМЕНА» ГАИС «ЭРА-ГЛОНАСС»</t>
  </si>
  <si>
    <t xml:space="preserve">OMEGA</t>
  </si>
  <si>
    <t xml:space="preserve">ОМЕГА;
Программа обработки данных "ОМЕГА"</t>
  </si>
  <si>
    <t xml:space="preserve">61.10.3 Услуги по передаче данных по проводным телекоммуникационным сетям</t>
  </si>
  <si>
    <t xml:space="preserve">Центр уведомления клиентов (CNC)</t>
  </si>
  <si>
    <t xml:space="preserve">Центр оповещения клиента (CNC);
Customer Notification Center (CNC)</t>
  </si>
  <si>
    <t xml:space="preserve">In.Plan - платформа интегрированного планирования</t>
  </si>
  <si>
    <t xml:space="preserve">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t>
  </si>
  <si>
    <t xml:space="preserve">Клиент сервиса весовой модели летательного аппарата</t>
  </si>
  <si>
    <t xml:space="preserve">АС МК-АЗК 7</t>
  </si>
  <si>
    <t xml:space="preserve">ПРОГРАММНЫЙ КОМПЛЕКС РЕТРОСПЕКТИВНОГО АНАЛИЗА СЕТЕВОГО ТРАФИКА  «СТЕТОСКОП» ВЕРСИИ 3.0</t>
  </si>
  <si>
    <t xml:space="preserve">Аппаратно-программный комплекс  ретроспективного анализа сетевого трафика  «Стетоскоп» 3.0;
АПК "Стетоскоп" 3.0;
Комплекс  программных средств ретроспективного анализа сетевого трафика  «Стетоскоп» 3.0</t>
  </si>
  <si>
    <t xml:space="preserve">Топография</t>
  </si>
  <si>
    <t xml:space="preserve">Комплект СПО АП.000414-01</t>
  </si>
  <si>
    <t xml:space="preserve">«СЕРВИС УПРАВЛЕНИЯ ВЫЧИСЛИТЕЛЬНЫМИ РЕСУРСАМИ СРЕД РАЗРАБОТКИ И ТЕСТИРОВАНИЯ АО «Россельхозбанк» «Частное облако»</t>
  </si>
  <si>
    <t xml:space="preserve">Программный комплекс IVA MS VCS</t>
  </si>
  <si>
    <t xml:space="preserve">Поисково-аналитическая система «АйТи-Поиск»</t>
  </si>
  <si>
    <t xml:space="preserve">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
07.01 - Парсеры и семантические анализаторы</t>
  </si>
  <si>
    <t xml:space="preserve">Внутреннее программное обеспечение радиостанций АСТРА серии DP</t>
  </si>
  <si>
    <t xml:space="preserve">Программа для ЭВМ «Информационно-аналитическая система «Probit» для определения расчетных величин пожарного риска на производственных объектах»</t>
  </si>
  <si>
    <t xml:space="preserve">Информационно-аналитическая система «Probit»;
Probit</t>
  </si>
  <si>
    <t xml:space="preserve">Корпоративная программная платформа автоматизации и цифровизации деятельности производителя высокотехнологичных медицинских изделий</t>
  </si>
  <si>
    <t xml:space="preserve">Программный модуль для удаленных проверок защищенности систем SCADA</t>
  </si>
  <si>
    <t xml:space="preserve">SCADA-модуль</t>
  </si>
  <si>
    <t xml:space="preserve">LANIT DOCUMENT MANAGEMENT (LDM) / ЛАНИТ УПРАВЛЕНИЕ ДОКУМЕНТАМИ (ЛДМ)</t>
  </si>
  <si>
    <t xml:space="preserve">10.04 - Средства управления информационными ресурсами и средства управления основными данными (ECM, MDM);
05.05 - Средства управления проектами;
05.10 - Базы знаний;
05.13 - Средства интеллектуальной обработки информации и интеллектуального анализа бизнес-процессов;
06.12 - Системы электронного документооборота;
09.01 - Средства управления бизнес-процессами (BPM)</t>
  </si>
  <si>
    <t xml:space="preserve">Программа для верификации и валидации программного обеспечения компьютерного моделирования</t>
  </si>
  <si>
    <t xml:space="preserve">ЕДИНАЯ БАЗА ДАННЫХ ДЛЯ ВЕРИФИКАЦИИ И ВАЛИДАЦИИ ПРОГРАММНОГО ОБЕСПЕЧЕНИЯ КОМПЬЮТЕРНОГО МОДЕЛИРОВАНИЯ;
Единая база данных;
ЕБД</t>
  </si>
  <si>
    <t xml:space="preserve">РЕД АДМ</t>
  </si>
  <si>
    <t xml:space="preserve">RED ADM</t>
  </si>
  <si>
    <t xml:space="preserve">WISETECO IoT</t>
  </si>
  <si>
    <t xml:space="preserve">09.14 - Средства централизованного управления конечными устройствами;
01.04 - Программное обеспечение интернета вещей, робототехники и сенсорики;
05.13 - Средства интеллектуальной обработки информации и интеллектуального анализа бизнес-процессов;
10.01 - Средства обработки Больших Данных (BigData);
11.04 - Средства интеллектуального анализа данных (Data Mining)</t>
  </si>
  <si>
    <t xml:space="preserve">Веб-портал 74.ru</t>
  </si>
  <si>
    <t xml:space="preserve">Веб-портал ngs24.ru</t>
  </si>
  <si>
    <t xml:space="preserve">Веб-портал NN.ru</t>
  </si>
  <si>
    <t xml:space="preserve">Веб-портал ngs.ru</t>
  </si>
  <si>
    <t xml:space="preserve">09.11 - Средства управления содержимым (CMS), сайты и портальные решения;
05.01 - Мультимедийное программное обеспечение</t>
  </si>
  <si>
    <t xml:space="preserve">Веб-портал 63.ru</t>
  </si>
  <si>
    <t xml:space="preserve">Веб-портал 72.ru</t>
  </si>
  <si>
    <t xml:space="preserve">Крибрум. Гео</t>
  </si>
  <si>
    <t xml:space="preserve">02.07 - Средства управления базами данных;
05.04 - Поисковые средства;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</si>
  <si>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</si>
  <si>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МиР ПиА Процесс +</t>
  </si>
  <si>
    <t xml:space="preserve">МиР ПиА Процесс</t>
  </si>
  <si>
    <t xml:space="preserve">«Геоаналитика»</t>
  </si>
  <si>
    <t xml:space="preserve">HARDROLLER</t>
  </si>
  <si>
    <t xml:space="preserve">04.08 - Интегрированные платформы для создания приложений;
04.03 - Библиотеки подпрограмм (SDK)</t>
  </si>
  <si>
    <t xml:space="preserve">Нетология</t>
  </si>
  <si>
    <t xml:space="preserve">Платформа Нетология</t>
  </si>
  <si>
    <t xml:space="preserve">Среда разработки моделей для Платформы промышленного интернета вещей</t>
  </si>
  <si>
    <t xml:space="preserve">Zyfra Model Studio for Zyfra IIОТ Platform;
Z-MS</t>
  </si>
  <si>
    <t xml:space="preserve">04.08 - Интегрированные платформы для создания приложений;
04.06 - Средства разработки программного обеспечения на основе нейротехнологий и искусственного интеллекта;
11.04 - Средства интеллектуального анализа данных (Data Mining)</t>
  </si>
  <si>
    <t xml:space="preserve">Мобильное приложение AdMonitor</t>
  </si>
  <si>
    <t xml:space="preserve">Мобильное приложение AdMonitor, v.1.1;
AdMonitor v.1.1;
AdMonitor</t>
  </si>
  <si>
    <t xml:space="preserve">МАИКС (MAICS): Многофункциональная система обработки входящих и выполнения исходящих голосовых и текстовых сообщений</t>
  </si>
  <si>
    <t xml:space="preserve">МАИКС;
МАИКС (MAICS);
МАИКС/MAICS;
MAICS;
MAICS (МАИКС);
MAICS/МАИКС;
Многофункциональная система обработки входящих и выполнения исходящих голосовых и текстовых сообщений;
Многофункциональная система обработки входящих и выполнения исходящих голосовых и текстовых сообщений "МАИКС";
Многофункциональная система обработки входящих и выполнения исходящих голосовых и текстовых сообщений "МАИКС (MAICS)";
Многофункциональная система обработки входящих и выполнения исходящих голосовых и текстовых сообщений "MAICS";
Многофункциональная система обработки входящих и выполнения исходящих голосовых и текстовых сообщений МАИКС;
Многофункциональная система обработки входящих и выполнения исходящих голосовых и текстовых сообщений МАИКС (MAICS);
Многофункциональная система обработки входящих и выполнения исходящих голосовых и текстовых сообщений MAICS;
МАИКС: Многофункциональная система обработки входящих и выполнения исходящих голосовых и текстовых сообщений;
MAICS: Многофункциональная система обработки входящих и выполнения исходящих голосовых и текстовых сообщений;
MAICS МНОГОФУНКЦИОНАЛЬНАЯ СИСТЕМА ОБРАБОТКИ ВХОДЯЩИХ И ИСХОДЯЩИХ ВЫЗОВОВ;
MAICS: МНОГОФУНКЦИОНАЛЬНАЯ СИСТЕМА ОБРАБОТКИ ВХОДЯЩИХ И ИСХОДЯЩИХ ВЫЗОВОВ</t>
  </si>
  <si>
    <t xml:space="preserve">05.09 - Средства управления диалоговыми роботами (чат-боты и голосовые роботы);
05.15 - Информационные системы для решения специфических отраслевых задач;
07.04 - Средства распознавания и синтеза речи</t>
  </si>
  <si>
    <t xml:space="preserve">Система управления контентом "Галактика"</t>
  </si>
  <si>
    <t xml:space="preserve">Учет Цифровых Профилей Граждан</t>
  </si>
  <si>
    <t xml:space="preserve">Система контроля и мониторинга ОАО «РЖД». Функциональность аналитики производственно-технологического блока в части картографического представления. Картографическо-аналитическое представление данных (СКИМ КАД)</t>
  </si>
  <si>
    <t xml:space="preserve">Функциональность аналитики производственно-технологического блока в части картографического представления. Картографическо-аналитическое представление данных (СКИМ КАД);
СКИМ КАД</t>
  </si>
  <si>
    <t xml:space="preserve">Автоматизированная система управления учебными центрами ОАО «РЖД» (АСУ УЦПК)</t>
  </si>
  <si>
    <t xml:space="preserve">Автоматизированная система управления учебными центрами ОАО «РЖД» (АСУ УЦПК). Очередб 2019 (АСУ УЦПК (Очередь 2019));
АСУ УЦПК. Подсистема организации и управления процессами профессионального обучения в учебных центрах ОАО «РЖД» (АСУ УЦПК.Подсистема  ОиУ ППО в УЦ ОАО «РЖД»);
АСУ УЦПК</t>
  </si>
  <si>
    <t xml:space="preserve">Система прогнозирования и аналитики ДТП (СПАД)</t>
  </si>
  <si>
    <t xml:space="preserve">Экспертная облачная платформа анализа метаданных и принятия решений с применением методов нейросетевого моделирования</t>
  </si>
  <si>
    <t xml:space="preserve">05.11 - Интеллектуальные средства управления экспертной деятельностью;
11.05 - Средства поддержки принятия решений (DSS)</t>
  </si>
  <si>
    <t xml:space="preserve">Программный комплекс Т-Комплекс (T-Complex)</t>
  </si>
  <si>
    <t xml:space="preserve">Матрица. Кролиководство</t>
  </si>
  <si>
    <t xml:space="preserve">Технологическая платформа "Авента"</t>
  </si>
  <si>
    <t xml:space="preserve">Авента, AventaPlatform</t>
  </si>
  <si>
    <t xml:space="preserve">Маркер трекер версия 2</t>
  </si>
  <si>
    <t xml:space="preserve">Маркер трекер;
Marker tracker verion 2;
Marker tracker</t>
  </si>
  <si>
    <t xml:space="preserve">Модуль взаимодействия с PDM системами</t>
  </si>
  <si>
    <t xml:space="preserve">Плагин экспорта файлов Siemens Teamcenter</t>
  </si>
  <si>
    <t xml:space="preserve">Конфигурируемый модуль импорта данных из сторонних файлов</t>
  </si>
  <si>
    <t xml:space="preserve">«Аналитика жилой и коммерческой недвижимости»</t>
  </si>
  <si>
    <t xml:space="preserve">«Аналитика ассортимента»</t>
  </si>
  <si>
    <t xml:space="preserve">Единая цифровая платформа образовательного опыта</t>
  </si>
  <si>
    <t xml:space="preserve">Learning Experience Platform (LXP);
Learning Experience Platform;
LXP;
ЕДИНАЯ ЦИФРОВАЯ ПЛАТФОРМА ОБРАЗОВАТЕЛЬНОГО ОПЫТА;
ТюмГУ.LXP</t>
  </si>
  <si>
    <t xml:space="preserve">Графический интерфейс пользователя статистического модуля</t>
  </si>
  <si>
    <t xml:space="preserve">Модуль API для подключения весовых сервисов</t>
  </si>
  <si>
    <t xml:space="preserve">"Модуль IoT сервер ИКС "Агроаналитика IoT"</t>
  </si>
  <si>
    <t xml:space="preserve">01.04 - Программное обеспечение интернета вещей, робототехники и сенсорики;
02.08 - Средства мониторинга и управления</t>
  </si>
  <si>
    <t xml:space="preserve">Клиент модуля тарировки топливных емкостей</t>
  </si>
  <si>
    <t xml:space="preserve">Клиент сервиса синтеза и анализа программ заправки и выработки топлива</t>
  </si>
  <si>
    <t xml:space="preserve">ЦП ВП ЛА. Клиент сервиса весового облика ЛА</t>
  </si>
  <si>
    <t xml:space="preserve">ЦП ВП ЛА. Клиент сервиса ведения каталога подвесок и перевозимых грузов ЛА</t>
  </si>
  <si>
    <t xml:space="preserve">ЦП ВП ЛА. Сервис ведения каталога подвесок и перевозимых грузов ЛА</t>
  </si>
  <si>
    <t xml:space="preserve">Модульная информационная система «Skriptum»</t>
  </si>
  <si>
    <t xml:space="preserve">08.08 - Средства управления инженерными данными об изделии (PDM)</t>
  </si>
  <si>
    <t xml:space="preserve">Кинопоиск (для PlayStation)</t>
  </si>
  <si>
    <t xml:space="preserve">КиноПоиск</t>
  </si>
  <si>
    <t xml:space="preserve">05.01 - Мультимедийное программное обеспечение;
05.04 - Поисковые средства</t>
  </si>
  <si>
    <t xml:space="preserve">Видеоплеер "Фильмоскоп"</t>
  </si>
  <si>
    <t xml:space="preserve">05.01 - Мультимедийное программное обеспечение;
05.02 - Дополнительные программные модули (плагины)</t>
  </si>
  <si>
    <t xml:space="preserve">Видеоплеер "Кинопоиск" (веб-версия)</t>
  </si>
  <si>
    <t xml:space="preserve">Кинопоиск Web Player</t>
  </si>
  <si>
    <t xml:space="preserve">Веб-портал chita.ru</t>
  </si>
  <si>
    <t xml:space="preserve">Веб-портал E1.ru</t>
  </si>
  <si>
    <t xml:space="preserve">Контроль версий ПО АСДУ ДПМ «Диалог»</t>
  </si>
  <si>
    <t xml:space="preserve">05.15 - Информационные системы для решения специфических отраслевых задач;
04.02 - Средства версионного контроля исходного кода</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</si>
  <si>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</si>
  <si>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Веб-портал 59.ru</t>
  </si>
  <si>
    <t xml:space="preserve">«Геопомощник»</t>
  </si>
  <si>
    <t xml:space="preserve">Суточно – платформа для бронирования жилья в поездках</t>
  </si>
  <si>
    <t xml:space="preserve">ПО "XNN"</t>
  </si>
  <si>
    <t xml:space="preserve">Программное обеспечение «Verum 1.0»</t>
  </si>
  <si>
    <t xml:space="preserve">05.15 - Информационные системы для решения специфических отраслевых задач;
11.04 - Средства интеллектуального анализа данных (Data Mining);
11.06 - Инструменты обработки, анализа и распознавания изображений</t>
  </si>
  <si>
    <t xml:space="preserve">"ИНС:ОКНА/ДВЕРИ/ПЕРЕГОРОДКИ"</t>
  </si>
  <si>
    <t xml:space="preserve">"ИНС:ОКНА"</t>
  </si>
  <si>
    <t xml:space="preserve">Программный комплекс «Всегда Да 3.0»</t>
  </si>
  <si>
    <t xml:space="preserve">Программное обеспечение сервера видеоконференций IVA SFU</t>
  </si>
  <si>
    <t xml:space="preserve">02.06 - Серверное и связующее программное обеспечение;
06.02 - Коммуникационное программное обеспечение</t>
  </si>
  <si>
    <t xml:space="preserve">58.29.21 Приложения общие для повышения эффективности бизнеса и приложения для домашнего пользования, отдельно реализуемые;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</si>
  <si>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Программное обеспечение Ethernet коммутаторов серии CS21XX (B4CT-CS21XX), 643.ФВМТ.01.02-01</t>
  </si>
  <si>
    <t xml:space="preserve">B4CT-CS21XX</t>
  </si>
  <si>
    <t xml:space="preserve">Программное обеспечение CS41XX, 643.ФВМТ.62.01.10</t>
  </si>
  <si>
    <t xml:space="preserve">КСО Артол</t>
  </si>
  <si>
    <t xml:space="preserve">Касса самообслуживания Артол</t>
  </si>
  <si>
    <t xml:space="preserve">КСО Артол мини</t>
  </si>
  <si>
    <t xml:space="preserve">Касса самообслуживания Артол мини</t>
  </si>
  <si>
    <t xml:space="preserve">Обмен 1С:УНФ с ОЗОН и Aliexpress</t>
  </si>
  <si>
    <t xml:space="preserve">Функциональность аналитики производственно-технологического блока в части отчетности по показателям начальников дорог  (СКИМ Н)</t>
  </si>
  <si>
    <t xml:space="preserve">СКИМ Н;
Витрина данных для национальной системы управления данными (НСУД РЖД);
Функциональность аналитики производственно-технологического блока в части отчетности по показателям начальников дорог. Витрина данных для национальной системы управления данными (НСУД РЖД);
Функциональность аналитики производственно-технологического блока в части конструктора отчётов по показателям начальников дорог и интерфейса администратора (СКИМ Н. Конструктор)</t>
  </si>
  <si>
    <t xml:space="preserve">OPC-сервер SST.MB-OPCUA</t>
  </si>
  <si>
    <t xml:space="preserve">02.08 - Средства мониторинга и управления;
09.04 - Средства управления технологическими процессами (АСУ ТП, SCADA)</t>
  </si>
  <si>
    <t xml:space="preserve">Универсальный конвертер csv в xlsx с поддержкой тэгов</t>
  </si>
  <si>
    <t xml:space="preserve">06.10 - Табличные редакторы</t>
  </si>
  <si>
    <t xml:space="preserve">Система мониторинга и отображения сообщений SNMP ССДИО.Р27</t>
  </si>
  <si>
    <t xml:space="preserve">Система мониторинга и отображения сообщений SNMP</t>
  </si>
  <si>
    <t xml:space="preserve">RS:CORE</t>
  </si>
  <si>
    <t xml:space="preserve">RS:Data;
RS:CV;
RS:RDP;
RS:Утилита</t>
  </si>
  <si>
    <t xml:space="preserve">02.01 - Драйверы;
05.02 - Дополнительные программные модули (плагины)</t>
  </si>
  <si>
    <t xml:space="preserve">УПКМ "МОЗАИКА"</t>
  </si>
  <si>
    <t xml:space="preserve">Корпоративная экспертно-диагностическая и информационная система управления техническим обслуживанием высоковольтного электрооборудования  "Альбатрос"  (ЭДИС "Альбатрос" )</t>
  </si>
  <si>
    <t xml:space="preserve">Экспертно-диагностической и информационной системы оценки состояния маслонаполненного оборудования  "Альбатрос"  (ЭДИС "Альбатрос" )</t>
  </si>
  <si>
    <t xml:space="preserve">08.08 - Средства управления инженерными данными об изделии (PDM);
05.11 - Интеллектуальные средства управления экспертной деятельностью</t>
  </si>
  <si>
    <t xml:space="preserve">Eksis Visual Lab</t>
  </si>
  <si>
    <t xml:space="preserve">Quick Launch</t>
  </si>
  <si>
    <t xml:space="preserve">"Neurotrack"</t>
  </si>
  <si>
    <t xml:space="preserve">Сервис расчета МИХ и ЦД пустого снаряженного ЛА</t>
  </si>
  <si>
    <t xml:space="preserve">Программное обеспечение «Digit Речевая аналитика»</t>
  </si>
  <si>
    <t xml:space="preserve">07.01 - Парсеры и семантические анализаторы;
07.02 - Средства речевого перевода;
07.03 - Средства распознавания символов</t>
  </si>
  <si>
    <t xml:space="preserve">Графический интерфейс пользователя модуля баков</t>
  </si>
  <si>
    <t xml:space="preserve">Графический интерфейс пользователя весовой сводки</t>
  </si>
  <si>
    <t xml:space="preserve">Панель управления. Администратор</t>
  </si>
  <si>
    <t xml:space="preserve">Программа для контроля параметров и управления зарядом аккумуляторной батареи</t>
  </si>
  <si>
    <t xml:space="preserve">VK Play</t>
  </si>
  <si>
    <t xml:space="preserve">05.03 - Игры и развлечения;
05.01 - Мультимедийное программное обеспечение;
05.02 - Дополнительные программные модули (плагины)</t>
  </si>
  <si>
    <t xml:space="preserve">Сфера: Портал разработки</t>
  </si>
  <si>
    <t xml:space="preserve">Сфера: Центр разработки</t>
  </si>
  <si>
    <t xml:space="preserve">Сфера: Доступы</t>
  </si>
  <si>
    <t xml:space="preserve">Программный комплекс «КриптоПро PKI-Кластер» версии 1.0</t>
  </si>
  <si>
    <t xml:space="preserve">«КриптоПро PKI-Кластер» 1.0</t>
  </si>
  <si>
    <t xml:space="preserve">Программный модуль "СИЛЕРО" для синтеза речи на русском языке и сопутствующих задач на основе нейронных сетей и алгоритмов машинного обучения</t>
  </si>
  <si>
    <t xml:space="preserve">07.04 - Средства распознавания и синтеза речи;
02.06 - Серверное и связующее программное обеспечение</t>
  </si>
  <si>
    <t xml:space="preserve">Инструменты логиста 24</t>
  </si>
  <si>
    <t xml:space="preserve">«Клиент сервиса расчета МИХ и ЦД пустого снаряженного ЛА»</t>
  </si>
  <si>
    <t xml:space="preserve">ЦП ВП ЛА. Клиент сервиса анализа МИХ в полете при различных вариантах загрузки ЛА</t>
  </si>
  <si>
    <t xml:space="preserve">ЦП ВП ЛА. Сервис анализа МИХ в полете при различных вариантах загрузки ЛА</t>
  </si>
  <si>
    <t xml:space="preserve">ЦП ВП ЛА. Сервис формирования весового облика ЛА</t>
  </si>
  <si>
    <t xml:space="preserve">VK PLAY MiniGamesMobile Нарды короткие</t>
  </si>
  <si>
    <t xml:space="preserve">Нарды Короткие: Арена</t>
  </si>
  <si>
    <t xml:space="preserve">Система радиопозиционирования BRIO RTS</t>
  </si>
  <si>
    <t xml:space="preserve">Программное обеспечение Smart Sales/Смарт Сейлз</t>
  </si>
  <si>
    <t xml:space="preserve">05.02 - Дополнительные программные модули (плагины);
05.05 - Средства управления проектами;
05.15 - Информационные системы для решения специфических отраслевых задач</t>
  </si>
  <si>
    <t xml:space="preserve">РБ-СОФТ:СерверККМ</t>
  </si>
  <si>
    <t xml:space="preserve">02.06 - Серверное и связующее программное обеспечение;
02.01 - Драйверы;
05.02 - Дополнительные программные модули (плагины)</t>
  </si>
  <si>
    <t xml:space="preserve">Check, Track &amp; Trace Версия 3</t>
  </si>
  <si>
    <t xml:space="preserve">Интеграционная платформа по прослеживаемости товаров (CHECK, TRACK &amp; TRACE)</t>
  </si>
  <si>
    <t xml:space="preserve">Puzzle RPA</t>
  </si>
  <si>
    <t xml:space="preserve">PuzzleRPA;
ПАЗЗЛ РПА;
ПАЗЛ РПА</t>
  </si>
  <si>
    <t xml:space="preserve">04.04 - Среды разработки, тестирования и отладки;
04.02 - Средства версионного контроля исходного кода;
05.15 - Информационные системы для решения специфических отраслевых задач</t>
  </si>
  <si>
    <t xml:space="preserve">Inforser E-Passport Personalization Platform</t>
  </si>
  <si>
    <t xml:space="preserve">E.ID платформа</t>
  </si>
  <si>
    <t xml:space="preserve">Программное обеспечение РВД-2500.Д3</t>
  </si>
  <si>
    <t xml:space="preserve">Программное обеспечение РНД-500.Д3</t>
  </si>
  <si>
    <t xml:space="preserve">U-ON.Travel</t>
  </si>
  <si>
    <t xml:space="preserve">09.09 - Средства управления отношениями с клиентами (CRM);
05.15 - Информационные системы для решения специфических отраслевых задач;
09.05 - Средства управления эффективностью предприятия (CPM/EPM)</t>
  </si>
  <si>
    <t xml:space="preserve">Энергия данных</t>
  </si>
  <si>
    <t xml:space="preserve">06.12 - Системы электронного документооборота;
05.13 - Средства интеллектуальной обработки информации и интеллектуального анализа бизнес-процессов;
11.05 - Средства поддержки принятия решений (DSS)</t>
  </si>
  <si>
    <t xml:space="preserve">Программный интерфейс приложений (API) ivi</t>
  </si>
  <si>
    <t xml:space="preserve">Приложение IVI для телевизоров Sony</t>
  </si>
  <si>
    <t xml:space="preserve">IVI для телевизоров Sony;
ivi.ru для телевизоров Sony;
онлайн-кинотеатр IVI для телевизоров Sony</t>
  </si>
  <si>
    <t xml:space="preserve">Приложение IVI для телевизоров LG (на базе ОС WebOS)</t>
  </si>
  <si>
    <t xml:space="preserve">IVI для LG (WebOS);
ivi.ru для LG (WebOS);
онлайн-кинотеатр IVI для LG (WebOS)</t>
  </si>
  <si>
    <t xml:space="preserve">TRANSCOP</t>
  </si>
  <si>
    <t xml:space="preserve">Универсальная программа просмотра, анализа и печати данных "TRANSCOP"</t>
  </si>
  <si>
    <t xml:space="preserve">АСУ Звезда</t>
  </si>
  <si>
    <t xml:space="preserve">RuDesktop</t>
  </si>
  <si>
    <t xml:space="preserve">Реконфигурируемый модуль декодера помехоустойчивых кодов на базе программируемых интегральных схем</t>
  </si>
  <si>
    <t xml:space="preserve">05.02 - Дополнительные программные модули (плагины);
09.01 - Средства управления бизнес-процессами (BPM)</t>
  </si>
  <si>
    <t xml:space="preserve">Реконфигурируемый модуль кодера помехоустойчивых кодов на базе программируемых интегральных схем</t>
  </si>
  <si>
    <t xml:space="preserve">Универсальный программно-технический комплекс «Система предиктивной аналитики»</t>
  </si>
  <si>
    <t xml:space="preserve">10.03 - Средства математического и имитационного моделирования;
05.15 - Информационные системы для решения специфических отраслевых задач;
11.05 - Средства поддержки принятия решений (DSS)</t>
  </si>
  <si>
    <t xml:space="preserve">Программный оптический квадратурный модулятор с поляризационным мультиплексированием</t>
  </si>
  <si>
    <t xml:space="preserve">Сфера: Функциональное Тестирование</t>
  </si>
  <si>
    <t xml:space="preserve">Программный комплекс расчета центровочных параметров воздушных судов "WB-Гарантия"</t>
  </si>
  <si>
    <t xml:space="preserve">Программный комплекс «Радар» для прогнозирования вероятности и объемов выявления неучтенного потребления электроэнергии.</t>
  </si>
  <si>
    <t xml:space="preserve">ПК Радар</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</si>
  <si>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11.05 - Средства поддержки принятия решений (DSS)</t>
  </si>
  <si>
    <t xml:space="preserve">Личный кабинет "Курьер Дисконт"</t>
  </si>
  <si>
    <t xml:space="preserve">Центр управления согласиями</t>
  </si>
  <si>
    <t xml:space="preserve">ЦУС</t>
  </si>
  <si>
    <t xml:space="preserve">Забронируй</t>
  </si>
  <si>
    <t xml:space="preserve">Средство криптографической защиты информации  МШ-ТРfc</t>
  </si>
  <si>
    <t xml:space="preserve">01.03 - Встроенные прикладные программы;
03.11 - Средства защиты каналов передачи данных, в том числе криптографическими методами</t>
  </si>
  <si>
    <t xml:space="preserve">DATA INFORMATION QUALITY SYSTEM</t>
  </si>
  <si>
    <t xml:space="preserve">«Единые регионы 2.0» – «Автоматизированная информационная система  фото–видео-фиксации правонарушений»</t>
  </si>
  <si>
    <t xml:space="preserve">Система интеграции данных Личного кабинета абонента 2.0 (СИД ЛКА 2.0)</t>
  </si>
  <si>
    <t xml:space="preserve">Модуль "Система сопровождения экспертиз" на платформе "1С-Битрикс"</t>
  </si>
  <si>
    <t xml:space="preserve">Система дистанционного обучения Worksa</t>
  </si>
  <si>
    <t xml:space="preserve">Пограничный контроллер сессий (SBC)- ViSBC</t>
  </si>
  <si>
    <t xml:space="preserve">03.03 - Межсетевые экраны;
03.04 - Средства фильтрации негативного контента;
03.07 - Средства выявления целевых атак</t>
  </si>
  <si>
    <t xml:space="preserve">Цифровой сервис "Я сдам ЕГЭ"</t>
  </si>
  <si>
    <t xml:space="preserve">Сервис "Я сдам ЕГЭ";
Сервис для развития и обучения детей "На 100 баллов";
Интерактивный образовательный онлайн-сервис "Я сдам ЕГЭ"</t>
  </si>
  <si>
    <t xml:space="preserve">Платформа для повышения эффективности онлайн маркетинга с помощью построения цифровых двойников ритейла с решениями на основе искусственного интеллекта DATAFORCE</t>
  </si>
  <si>
    <t xml:space="preserve">Платформа построения цифровых двойников сайтов онлайн-ритейла и повышения их эффективности с целью роста онлайн-продаж Dataforce;
Платформа построения цифровых двойников сайтов онлайн-ритейла и повышения их эффективности с целью роста онлайн-продаж;
Платформа для управления ростом эффективности сайтов онлайн ритейла и маркетплейсов</t>
  </si>
  <si>
    <t xml:space="preserve">Единая информационная система управления строительным комплексом ОАО «РЖД» (ЕИС УСК)</t>
  </si>
  <si>
    <t xml:space="preserve">ЕИС УСК;
Первая очередь Единой информационной системы управления строительным комплексом ОАО «РЖД»;
ЕИС УСК.АРМ ДЛЯ ЗАКАЗЧИКОВ ДКРС, ДКСС</t>
  </si>
  <si>
    <t xml:space="preserve">Arenadata Catalog (AD.C)</t>
  </si>
  <si>
    <t xml:space="preserve">"Arenadata Catalog (AD.C)";
"Arenadata Catalog";
"AD.C"</t>
  </si>
  <si>
    <t xml:space="preserve">10.01 - Средства обработки Больших Данных (BigData);
05.10 - Базы знаний</t>
  </si>
  <si>
    <t xml:space="preserve">Технологическая цифровая платформа мониторинга природно-технологической среды</t>
  </si>
  <si>
    <t xml:space="preserve">Автоматизированная система управления архитектурой цифровой трансформации (АСУ АЦТ)</t>
  </si>
  <si>
    <t xml:space="preserve">АСУ АЦТ</t>
  </si>
  <si>
    <t xml:space="preserve">Moscow digital school - платформа развития компетенций для цифровой экономики</t>
  </si>
  <si>
    <t xml:space="preserve">Moscow digital school</t>
  </si>
  <si>
    <t xml:space="preserve">Коммуникационная площадка «Карьерный портал»</t>
  </si>
  <si>
    <t xml:space="preserve">Программное обеспечение Карьерного портала. Очередь 2020;
Карьерный портал;
Карьерный портал холдинга «РЖД»;
Карьерный портал холдинга ОАО «РЖД». Очередь 2021 года</t>
  </si>
  <si>
    <t xml:space="preserve">Platform V IDM</t>
  </si>
  <si>
    <t xml:space="preserve">03.12 - Средства управления доступом к информационным ресурсам;
03.16 - Средства администрирования и управления жизненным циклом ключевых носителей</t>
  </si>
  <si>
    <t xml:space="preserve">ПК АstraRegul</t>
  </si>
  <si>
    <t xml:space="preserve">Единая сквозная система управления имуществом ОАО «РЖД» (СУПРИМ)</t>
  </si>
  <si>
    <t xml:space="preserve">Система управления недвижимым и движимым имуществом ОАО «РЖД» (СУПРИМ);
СУПРИМ</t>
  </si>
  <si>
    <t xml:space="preserve">ЭТП ТЭК-Торг. Секция закупок предприятий нефтегазового комплекса</t>
  </si>
  <si>
    <t xml:space="preserve">Антитренинги</t>
  </si>
  <si>
    <t xml:space="preserve">Платформа Антитренинги;
Антитренинги.ру;
Сервис Антитренинги;
Платформа для онлайн-курсов Антитренинги;
Antitreningi</t>
  </si>
  <si>
    <t xml:space="preserve">LEAD WMS FX</t>
  </si>
  <si>
    <t xml:space="preserve">ГИС «TACL Pro»</t>
  </si>
  <si>
    <t xml:space="preserve">Система технического учёта;
Система учёта оборудования и линий связи;
Система учёта логических и физических ресурсов сети;
Система учёта активов сети</t>
  </si>
  <si>
    <t xml:space="preserve">Система управления СХД ПАК АХ ПГВТ</t>
  </si>
  <si>
    <t xml:space="preserve">ST+PROJECT</t>
  </si>
  <si>
    <t xml:space="preserve">Connect.online</t>
  </si>
  <si>
    <t xml:space="preserve">GeoTensor.Версия 2.0</t>
  </si>
  <si>
    <t xml:space="preserve">GeoTensor, ГеоТензор</t>
  </si>
  <si>
    <t xml:space="preserve">АЛЬФА-НИКА: КОСМЕТОЛОГИЯ</t>
  </si>
  <si>
    <t xml:space="preserve">09.09 - Средства управления отношениями с клиентами (CRM);
09.05 - Средства управления эффективностью предприятия (CPM/EPM)</t>
  </si>
  <si>
    <t xml:space="preserve">Информационно-аналитическая система комплексной диагностики и мониторинга железнодорожной инфраструктуры для обеспечения анализа и прогнозирования состояния объектов железнодорожной инфраструктуры в составе ЕК АСУИ (ЕК АСУИ СДМИ)</t>
  </si>
  <si>
    <t xml:space="preserve">ЕК АСУИ СДМИ;
Информационно-аналитическая система комплексной диагностики и мониторинга железнодорожной инфраструктуры для обеспечения анализа и прогнозирования состояния объектов железнодорожной инфраструктуры в составе ЕК АСУИ ( ЕК АСУИ СДМИ );
ЕК АСУИ СДМИ Очередь 2019;
ЕК АСУИ СДМИ в части геометрии рельсовой колеи, бесстыкового пути и земляного полотна</t>
  </si>
  <si>
    <t xml:space="preserve">Board Assistant</t>
  </si>
  <si>
    <t xml:space="preserve">05.15 - Информационные системы для решения специфических отраслевых задач;
05.02 - Дополнительные программные модули (плагины);
08.04 - Средства автоматизированного проектирования для радиоэлектроники и электротехники (ECAD, EDA)</t>
  </si>
  <si>
    <t xml:space="preserve">Автоматизированная система «Цифровая тяговая подстанция» (АС ЦТП)</t>
  </si>
  <si>
    <t xml:space="preserve">АС ЦТП</t>
  </si>
  <si>
    <t xml:space="preserve">Сфера: Команда</t>
  </si>
  <si>
    <t xml:space="preserve">Пантелемон версии 2</t>
  </si>
  <si>
    <t xml:space="preserve">Интернет-портал ivi.ru</t>
  </si>
  <si>
    <t xml:space="preserve">Онлайн-кинотеатр ivi.ru;
Платформа ivi.ru;
Платформа ivi;
Платформа</t>
  </si>
  <si>
    <t xml:space="preserve">Приложение IVI для телевизоров Samsung (на базе ОС Tizen)</t>
  </si>
  <si>
    <t xml:space="preserve">IVI для телевизоров Samsung (Tizen);
ivi.ru для телевизоров Samsung (Tizen);
онлайн-кинотеатр IVI для телевизоров Samsung (Tizen)</t>
  </si>
  <si>
    <t xml:space="preserve">Приложение IVI для телевизоров Samsung (на базе ОС Orsay)</t>
  </si>
  <si>
    <t xml:space="preserve">IVI для телевизоров Samsung (Orsay);
ivi.ru для телевизоров Samsung (Orsay);
онлайн-кинотеатр IVI для телевизоров Samsung (Orsay)</t>
  </si>
  <si>
    <t xml:space="preserve">Сфера. Обезличивание данных</t>
  </si>
  <si>
    <t xml:space="preserve">Приложение IVI для телевизоров LG (на базе ОС Netcast)</t>
  </si>
  <si>
    <t xml:space="preserve">IVI для LG (Netcast);
ivi.ru для LG (Netcast);
онлайн-кинотеатр IVI для LG (Netcast)</t>
  </si>
  <si>
    <t xml:space="preserve">Модуль выявления компетенций сотрудников</t>
  </si>
  <si>
    <t xml:space="preserve">Программное обеспечение автоматизированного формирования оперативных отчетов для руководства дорог ДИСКОР НП</t>
  </si>
  <si>
    <t xml:space="preserve">Программное обеспечение автоматизированного формирования оперативных отчетов для руководства дорог ДИСКОР НП (очередь 2020 г.);
ДИСКОР НП</t>
  </si>
  <si>
    <t xml:space="preserve">Программа для ЭВМ «Модульная система сетевой лояльности» (МССЛ)</t>
  </si>
  <si>
    <t xml:space="preserve">09.12 - Средства электронной коммерции (ecommerce platform);
04.08 - Интегрированные платформы для создания приложений</t>
  </si>
  <si>
    <t xml:space="preserve">Программный комплекс «”Валидата Клиент L” версия 6»</t>
  </si>
  <si>
    <t xml:space="preserve">ПК «Валидата Клиент L»</t>
  </si>
  <si>
    <t xml:space="preserve">GitFlic</t>
  </si>
  <si>
    <t xml:space="preserve">02.06 - Серверное и связующее программное обеспечение;
04.02 - Средства версионного контроля исходного кода;
04.04 - Среды разработки, тестирования и отладки</t>
  </si>
  <si>
    <t xml:space="preserve">58.29.14 Средства разработки инструментальные и программное обеспечение языков программирования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</si>
  <si>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АИС «Инвентаризация и учёт выбросов парниковых газов»</t>
  </si>
  <si>
    <t xml:space="preserve">Приложение IVI для iOS</t>
  </si>
  <si>
    <t xml:space="preserve">IVI для iOS;
ivi.ru для iOS;
онлайн-кинотеатр IVI для iOS</t>
  </si>
  <si>
    <t xml:space="preserve">Контроль бурения и ремонта скважин</t>
  </si>
  <si>
    <t xml:space="preserve">Мобильное приложение для населения «Вызов скорой помощи» ПК «ГИТ: СМП» для устройства под управлением операционной системы iOS</t>
  </si>
  <si>
    <t xml:space="preserve">Матрица. Овцеводство</t>
  </si>
  <si>
    <t xml:space="preserve">Автоматизированная система управления судебной работой Государственной корпорации «Ростех»</t>
  </si>
  <si>
    <t xml:space="preserve">АС УСР</t>
  </si>
  <si>
    <t xml:space="preserve">РестАрт</t>
  </si>
  <si>
    <t xml:space="preserve">Сфера: Интеллектуальный анализ событий</t>
  </si>
  <si>
    <t xml:space="preserve">SFERA. Платформа производства</t>
  </si>
  <si>
    <t xml:space="preserve">Сфера: Анализ пользовательской активности</t>
  </si>
  <si>
    <t xml:space="preserve">Сфера: Мониторинг рабочих станций</t>
  </si>
  <si>
    <t xml:space="preserve">Сфера: Учет рабочего времени</t>
  </si>
  <si>
    <t xml:space="preserve">"POSTSERVICE". Логистическая платформа</t>
  </si>
  <si>
    <t xml:space="preserve">Программа визуализации геолого-геофизических данных с функционалом оценки перспектив нефтегазоносности территорий с применением глубоких нейронных сетей «ГеоВизард v.1»</t>
  </si>
  <si>
    <t xml:space="preserve">10.01 - Средства обработки Больших Данных (BigData);
10.02 - Средства обработки и анализа геологических и геофизических данных</t>
  </si>
  <si>
    <t xml:space="preserve">ROBIN OCR</t>
  </si>
  <si>
    <t xml:space="preserve">СК-Периодика (регион)</t>
  </si>
  <si>
    <t xml:space="preserve">СК-Периодика</t>
  </si>
  <si>
    <t xml:space="preserve">Комплекс обработки данных сейсморазведки для ПК (SPS-PC_v.14)</t>
  </si>
  <si>
    <t xml:space="preserve">ИТД - Интерпретатор Табличных Данных</t>
  </si>
  <si>
    <t xml:space="preserve">Серверный программный комплекс интегрированной с логистическими центрами онлайн-платформы сбора заказов, хранения и доставки продуктов питания</t>
  </si>
  <si>
    <t xml:space="preserve">СПК "РусАгроМаркет";
Серверный программный комплекс "РусАгроМаркет"</t>
  </si>
  <si>
    <t xml:space="preserve">Специализированное программное обеспечение системы мониторинга инженерных (несущих) конструкций. Модуль сбора данных (СПО СМИК ЦСБ. Модуль сбора данных)</t>
  </si>
  <si>
    <t xml:space="preserve">СПО СМИК ЦСБ. Модуль сбора данных</t>
  </si>
  <si>
    <t xml:space="preserve">«Neural Processing Service» («NPS»)</t>
  </si>
  <si>
    <t xml:space="preserve">11.06 - Инструменты обработки, анализа и распознавания изображений;
11.04 - Средства интеллектуального анализа данных (Data Mining)</t>
  </si>
  <si>
    <t xml:space="preserve">Интеграционный модуль с операторами ЭДО (Диадок,Сбис, Такском)</t>
  </si>
  <si>
    <t xml:space="preserve">Коннектор ЭДО</t>
  </si>
  <si>
    <t xml:space="preserve">Цифровая платформа Multi-D 1.1</t>
  </si>
  <si>
    <t xml:space="preserve">Мульти-Д Платформа;
Multi-D Платформа</t>
  </si>
  <si>
    <t xml:space="preserve">Кассир. Кассовый интерфейс для быстрых продаж без создания номенклатуры по свободной цене</t>
  </si>
  <si>
    <t xml:space="preserve">Серверное программное обеспечение "Асгард"</t>
  </si>
  <si>
    <t xml:space="preserve">05.15 - Информационные системы для решения специфических отраслевых задач;
01.04 - Программное обеспечение интернета вещей, робототехники и сенсорики</t>
  </si>
  <si>
    <t xml:space="preserve">ФлексАйпам FlexIPAM</t>
  </si>
  <si>
    <t xml:space="preserve">Smart Checkout</t>
  </si>
  <si>
    <t xml:space="preserve">"Платформенная конфигурация Аналитического профориентационного дашборда"</t>
  </si>
  <si>
    <t xml:space="preserve">Мониторингавто</t>
  </si>
  <si>
    <t xml:space="preserve">ИнТелевидение</t>
  </si>
  <si>
    <t xml:space="preserve">Офис+ Таблицы</t>
  </si>
  <si>
    <t xml:space="preserve">Server Software for Intercom System</t>
  </si>
  <si>
    <t xml:space="preserve">Серверное программное обеспечение Домофон</t>
  </si>
  <si>
    <t xml:space="preserve">VK PLAY MiniGamesMobile Дурак</t>
  </si>
  <si>
    <t xml:space="preserve">VK PLAY MiniGamesMobile Нарды длинные</t>
  </si>
  <si>
    <t xml:space="preserve">Нарды Длинные: Арена</t>
  </si>
  <si>
    <t xml:space="preserve">VK PLAY мини-игры</t>
  </si>
  <si>
    <t xml:space="preserve">ПО "Фактор"</t>
  </si>
  <si>
    <t xml:space="preserve">SberECM</t>
  </si>
  <si>
    <t xml:space="preserve">Перекодер</t>
  </si>
  <si>
    <t xml:space="preserve">Perecoder</t>
  </si>
  <si>
    <t xml:space="preserve">Avanpost DS</t>
  </si>
  <si>
    <t xml:space="preserve">02.06 - Серверное и связующее программное обеспечение;
03.12 - Средства управления доступом к информационным ресурсам</t>
  </si>
  <si>
    <t xml:space="preserve">Программный Комплекс АУСН-Интегратор</t>
  </si>
  <si>
    <t xml:space="preserve">АИС "БИЛЕТНАЯ СИСТЕМА АТЛАС"</t>
  </si>
  <si>
    <t xml:space="preserve">ZROSIG Цифра Роботикс бортовое программное обеспечение интеллектуального управления буровым станком (автономное движение) / Zyfra Robotics onboard software for intelligent guidance of a drilling rig (autonomous motion)</t>
  </si>
  <si>
    <t xml:space="preserve">01.04 - Программное обеспечение интернета вещей, робототехники и сенсорики;
02.08 - Средства мониторинга и управления;
08.11 - Средства автоматизированного управления техникой</t>
  </si>
  <si>
    <t xml:space="preserve">AMBER BPM / ЭМБЕР БиПиЭм</t>
  </si>
  <si>
    <t xml:space="preserve">OTT-платформа "Кинопоиск"</t>
  </si>
  <si>
    <t xml:space="preserve">05.01 - Мультимедийное программное обеспечение;
05.04 - Поисковые средства;
09.11 - Средства управления содержимым (CMS), сайты и портальные решения</t>
  </si>
  <si>
    <t xml:space="preserve">Портал Кинопоиска HD</t>
  </si>
  <si>
    <t xml:space="preserve">Сайт онлайн-кинотеатра Кинопоиска HD https://hd.kinopoisk.ru</t>
  </si>
  <si>
    <t xml:space="preserve">Автоматизированная система управления технической документацией (АСУТД-2)</t>
  </si>
  <si>
    <t xml:space="preserve">Портал Кинопоиска</t>
  </si>
  <si>
    <t xml:space="preserve">Сайт Кинопоиска https://www.kinopoisk.ru/ (сайт)</t>
  </si>
  <si>
    <t xml:space="preserve">Кинопоиск (для Android TV)</t>
  </si>
  <si>
    <t xml:space="preserve">Кинопоиск (для Apple TV)</t>
  </si>
  <si>
    <t xml:space="preserve">ETHIC</t>
  </si>
  <si>
    <t xml:space="preserve">ЭМБЕР ЦРМ / AMBER CRM</t>
  </si>
  <si>
    <t xml:space="preserve">Модуль управления аналитикой и отчетностью CRM Rerooms</t>
  </si>
  <si>
    <t xml:space="preserve">05.02 - Дополнительные программные модули (плагины);
11.05 - Средства поддержки принятия решений (DSS)</t>
  </si>
  <si>
    <t xml:space="preserve">PIX BI</t>
  </si>
  <si>
    <t xml:space="preserve">PIX Business Intelligence;
ПИКС Бизнес-аналитика</t>
  </si>
  <si>
    <t xml:space="preserve">Platform V Frontend Std</t>
  </si>
  <si>
    <t xml:space="preserve">04.08 - Интегрированные платформы для создания приложений;
02.06 - Серверное и связующее программное обеспечение;
02.08 - Средства мониторинга и управления</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</si>
  <si>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</si>
  <si>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«Плагин для конфигурации «1С:ЗУП». Расширение возможностей для  расчетчиков. Отчет «Справка о заработке для сотрудников»</t>
  </si>
  <si>
    <t xml:space="preserve">Справка о заработке для сотрудников</t>
  </si>
  <si>
    <t xml:space="preserve">Плагин для конфигурации  "1С:Комплексная автоматизация". Расширение возможностей для розницы. Отчет "Анализ розничных скидок"</t>
  </si>
  <si>
    <t xml:space="preserve">Анализ розничных скидок для КА (2.5)</t>
  </si>
  <si>
    <t xml:space="preserve">"Мобильное приложение "Розенталь групп Сервис"</t>
  </si>
  <si>
    <t xml:space="preserve">Мобильное приложение управляющей компании, Система автоматизации работы управляющей компании</t>
  </si>
  <si>
    <t xml:space="preserve">Платформа «Метаграф»</t>
  </si>
  <si>
    <t xml:space="preserve">Специальное программно-математическое обеспечение, реализующее алгоритм семантической сети для организации и хранения корпоративной информации «Метаграф»</t>
  </si>
  <si>
    <t xml:space="preserve">09.05 - Средства управления эффективностью предприятия (CPM/EPM);
09.01 - Средства управления бизнес-процессами (BPM)</t>
  </si>
  <si>
    <t xml:space="preserve">Автоматизированная система KPI-DRIVE</t>
  </si>
  <si>
    <t xml:space="preserve">Автоматизированная система "Целевое Управление и Премирование" (TSUAL)</t>
  </si>
  <si>
    <t xml:space="preserve">Автоматизированная информационная система "КТЕ.Образование.Сбор данных"</t>
  </si>
  <si>
    <t xml:space="preserve">АИС "КТЕ.Образование.Сбор данных";
АИС "Сбор данных"</t>
  </si>
  <si>
    <t xml:space="preserve">Информационно-аналитическая торгово-операционная система электронных торгов</t>
  </si>
  <si>
    <t xml:space="preserve">Электронная торговая площадка B2B-Center;
ЭТП B2B-Center</t>
  </si>
  <si>
    <t xml:space="preserve">Плагин для конфигурации "1С:Бухгалтерия предприятия". Расширение возможностей документа "Требования накладная"</t>
  </si>
  <si>
    <t xml:space="preserve">Расширение конфигурации БП для печатной формы М11</t>
  </si>
  <si>
    <t xml:space="preserve">Автоматизированная информационная система «КТЕ.Образование.Олимпиады»</t>
  </si>
  <si>
    <t xml:space="preserve">АИС "КТЕ.Образование.Олимпиады";
АИС "Олимпиады"</t>
  </si>
  <si>
    <t xml:space="preserve">ТестОпс</t>
  </si>
  <si>
    <t xml:space="preserve">Тест.Опс;
Тестирование.Операции;
ТестированиеОперации</t>
  </si>
  <si>
    <t xml:space="preserve">Модуль автоматического генерирования статистических формул</t>
  </si>
  <si>
    <t xml:space="preserve">05.15 - Информационные системы для решения специфических отраслевых задач;
08.08 - Средства управления инженерными данными об изделии (PDM)</t>
  </si>
  <si>
    <t xml:space="preserve">Автоматизированная система «Точка интеграции со СМЭВ и ПГУ»</t>
  </si>
  <si>
    <t xml:space="preserve">Интеграционные модули торговой системы фондового рынка</t>
  </si>
  <si>
    <t xml:space="preserve">Цифровая Платформа (Личный кабинет) АО «СПВБ»</t>
  </si>
  <si>
    <t xml:space="preserve">Конструктор тестов</t>
  </si>
  <si>
    <t xml:space="preserve">Платформа JustStories</t>
  </si>
  <si>
    <t xml:space="preserve">Программный комплекс обработки и распознавания документов ESV Platform</t>
  </si>
  <si>
    <t xml:space="preserve">CedrusData</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</si>
  <si>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</si>
  <si>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ЖилДомКом</t>
  </si>
  <si>
    <t xml:space="preserve">Программа ЭВМ «Искусственный интеллект «АТОМ»</t>
  </si>
  <si>
    <t xml:space="preserve">ИИ «АТОМ»</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</si>
  <si>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</si>
  <si>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 xml:space="preserve">XRM платформа ИНДИНС для разработки систем автоматизации бизнес - процессов</t>
  </si>
  <si>
    <t xml:space="preserve">04.08 - Интегрированные платформы для создания приложений;
05.15 - Информационные системы для решения специфических отраслевых задач</t>
  </si>
  <si>
    <t xml:space="preserve">Универсальная подсистема Telegram-ботов для 1С</t>
  </si>
  <si>
    <t xml:space="preserve">Автоматизированная информационная система "КТЕ.Образование.Педагогические кадры"</t>
  </si>
  <si>
    <t xml:space="preserve">АИС "КТЕ.Образование.Педагогические кадры";
АИС "Кадры";
Автоматизированная информационная система "Кадры"</t>
  </si>
  <si>
    <t xml:space="preserve">Автоматизированная информационная система "АИС Город. Платформа анализа и накопления данных абонента"</t>
  </si>
  <si>
    <t xml:space="preserve">АИС "АИС Город. Панда";
Автоматизированная информационная система "АИС Город. CRM ЖКХ (ПАНДА)"</t>
  </si>
  <si>
    <t xml:space="preserve">05.08 - Средства управления контактными центрами;
09.09 - Средства управления отношениями с клиентами (CRM)</t>
  </si>
  <si>
    <t xml:space="preserve">«Облачный сервис «Система управления доступом пользователей к программному обеспечению»</t>
  </si>
  <si>
    <t xml:space="preserve">05.15 - Информационные системы для решения специфических отраслевых задач;
05.10 - Базы знаний</t>
  </si>
  <si>
    <t xml:space="preserve">DEL150</t>
  </si>
  <si>
    <t xml:space="preserve">ДЭЛ-150</t>
  </si>
  <si>
    <t xml:space="preserve">«Автоматизированная система управления киноправами «Гиперграф Кино»</t>
  </si>
  <si>
    <t xml:space="preserve">Гиперграф Кино;
Гипеграф;
Hypergraph Kino;
Hypergraph;
Автоматизированная система управления киноправами;
Гиперграф.Кино;
Hypergraph.Kino</t>
  </si>
  <si>
    <t xml:space="preserve">Эллис</t>
  </si>
  <si>
    <t xml:space="preserve">05.15 - Информационные системы для решения специфических отраслевых задач;
05.08 - Средства управления контактными центрами;
09.01 - Средства управления бизнес-процессами (BPM)</t>
  </si>
  <si>
    <t xml:space="preserve">Система управления освещением EconexSmart</t>
  </si>
  <si>
    <t xml:space="preserve">ВИТРИНА ДОМИЛЕНД</t>
  </si>
  <si>
    <t xml:space="preserve">eCom platform</t>
  </si>
  <si>
    <t xml:space="preserve">Единая система управления продажами Е-Ком Платформа</t>
  </si>
  <si>
    <t xml:space="preserve">09.12 - Средства электронной коммерции (ecommerce platform);
09.01 - Средства управления бизнес-процессами (BPM)</t>
  </si>
  <si>
    <t xml:space="preserve">Аскан: Мониторинг транспорта</t>
  </si>
  <si>
    <t xml:space="preserve">Humart HRM</t>
  </si>
  <si>
    <t xml:space="preserve">Платформа дистанционного обучения ONLINESCHOOL1 v1.0</t>
  </si>
  <si>
    <t xml:space="preserve">Базис.vCore</t>
  </si>
  <si>
    <t xml:space="preserve">02.04 - Средства виртуализации;
02.08 - Средства мониторинга и управления</t>
  </si>
  <si>
    <t xml:space="preserve">Дизайн-система Атомаро</t>
  </si>
  <si>
    <t xml:space="preserve">Дизайн-система Atomaro</t>
  </si>
  <si>
    <t xml:space="preserve">mottor (моттор)</t>
  </si>
  <si>
    <t xml:space="preserve">Едадил для Android</t>
  </si>
  <si>
    <t xml:space="preserve">Едадил — акции, скидки и кэшбэк в магазинах</t>
  </si>
  <si>
    <t xml:space="preserve">05.04 - Поисковые средства;
05.06 - Геоинформационные и навигационные средства (GIS)</t>
  </si>
  <si>
    <t xml:space="preserve">СфераСайт</t>
  </si>
  <si>
    <t xml:space="preserve">PRO.FINANSY</t>
  </si>
  <si>
    <t xml:space="preserve">Система управления микросервисными приложениями</t>
  </si>
  <si>
    <t xml:space="preserve">02.06 - Серверное и связующее программное обеспечение;
04.03 - Библиотеки подпрограмм (SDK)</t>
  </si>
  <si>
    <t xml:space="preserve">Цифровой сервис «К школе готов!»</t>
  </si>
  <si>
    <t xml:space="preserve">Сервис "К школе готов!";
Сервис для развития и обучения детей «К школе готов!»</t>
  </si>
  <si>
    <t xml:space="preserve">Цифровой сервис «Начинайзер»</t>
  </si>
  <si>
    <t xml:space="preserve">Сервис "Начинайзер";
Сервис для развития и обучения детей «Начинайзер»;
Интерактивный образовательный онлайн-сервис "Начинайзер";
Сервис "Учимся вместе"</t>
  </si>
  <si>
    <t xml:space="preserve">Цифровой сервис "ПРОвоспитание"</t>
  </si>
  <si>
    <t xml:space="preserve">Сервис "ПРОвоспитание";
Сервис для развития и обучения детей «ПРОвоспитание»;
Интерактивный образовательный онлайн-сервис "ПРОвоспитание"</t>
  </si>
  <si>
    <t xml:space="preserve">Речевой диалоговый тренажер Раппорт Топ</t>
  </si>
  <si>
    <t xml:space="preserve">05.15 - Информационные системы для решения специфических отраслевых задач;
07.04 - Средства распознавания и синтеза речи</t>
  </si>
  <si>
    <t xml:space="preserve">Архитектурная Голограмма Goodini</t>
  </si>
  <si>
    <t xml:space="preserve">Голографический макет;
Интерактивный макет ЖК;
Архитектурная Голограмма</t>
  </si>
  <si>
    <t xml:space="preserve">Система управления электронной очередью "Smartix"</t>
  </si>
  <si>
    <t xml:space="preserve">Программа для оценки радиоэлектронной обстановки "Сота"</t>
  </si>
  <si>
    <t xml:space="preserve">SOTA</t>
  </si>
  <si>
    <t xml:space="preserve">Умная диагностика</t>
  </si>
  <si>
    <t xml:space="preserve">SmartDiagnostics</t>
  </si>
  <si>
    <t xml:space="preserve">11.05 - Средства поддержки принятия решений (DSS);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</si>
  <si>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Ruvaya Communicator 8.x</t>
  </si>
  <si>
    <t xml:space="preserve">Баранка.Про</t>
  </si>
  <si>
    <t xml:space="preserve">Числовое программное управление Titanium (ЧПУ Titanium)</t>
  </si>
  <si>
    <t xml:space="preserve">08.11 - Средства автоматизированного управления техникой;
08.06 - Средства управления оборудованием с числовым программным управлением (CAM)</t>
  </si>
  <si>
    <t xml:space="preserve">ИС Medins</t>
  </si>
  <si>
    <t xml:space="preserve">ИС Medins, Система автоматизации для страховой компании Версия 3.9.13</t>
  </si>
  <si>
    <t xml:space="preserve">Инженер-изобретатель</t>
  </si>
  <si>
    <t xml:space="preserve">"Коммунальные платежи"</t>
  </si>
  <si>
    <t xml:space="preserve">Программный комплекс «Валидата Транзит L»</t>
  </si>
  <si>
    <t xml:space="preserve">Программный комплекс веб-визуализации геолого-геофизических данных (GeoViewer)</t>
  </si>
  <si>
    <t xml:space="preserve">Цифровая железнодорожная станция. Модуль контроля исполнения.</t>
  </si>
  <si>
    <t xml:space="preserve">ЦЖС МКИ;
Цифровая железнодорожная станция. Модуль контроля исполнения (очередь 2020-1);
Цифровая железнодорожная станция. Модуль контроля исполнения (очередь 2020-2)</t>
  </si>
  <si>
    <t xml:space="preserve">СК-ЕСИА</t>
  </si>
  <si>
    <t xml:space="preserve">СК-Основной фонд (регион)</t>
  </si>
  <si>
    <t xml:space="preserve">СК-Основной фонд</t>
  </si>
  <si>
    <t xml:space="preserve">1С-Рарус: Система подсчета посетителей</t>
  </si>
  <si>
    <t xml:space="preserve">1С-Рарус: СПП</t>
  </si>
  <si>
    <t xml:space="preserve">Delta DCM</t>
  </si>
  <si>
    <t xml:space="preserve">Программное обеспечение для визуализации и управления физической инфраструктурой ЦОД Delta Data Center Manager</t>
  </si>
  <si>
    <t xml:space="preserve">TOT Pyramid v3.0</t>
  </si>
  <si>
    <t xml:space="preserve">ТОТ Пирамид</t>
  </si>
  <si>
    <t xml:space="preserve">Программа для управления психофизиологическим комплексом УПДК-МК железнодорожный</t>
  </si>
  <si>
    <t xml:space="preserve">Геном Эксперт.Биобанк</t>
  </si>
  <si>
    <t xml:space="preserve">Программный модуль по обмену данными с Государственной информационной системой маркировки товаров (ГИС МТ) из 1С: Предприятие 8</t>
  </si>
  <si>
    <t xml:space="preserve">ПРОГРАММА ДЛЯ ВИЗУАЛИЗАЦИИ ПРОИЗВОДСТВЕННЫХ ПОКАЗАТЕЛЕЙ В ЦЕНТРАХ УПРАВЛЕНИЯ ДОБЫЧИ (ЦУД)</t>
  </si>
  <si>
    <t xml:space="preserve">BOARD</t>
  </si>
  <si>
    <t xml:space="preserve">09.05 - Средства управления эффективностью предприятия (CPM/EPM);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</si>
  <si>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Система автоматизации бизнес процессов Rifora BPMS</t>
  </si>
  <si>
    <t xml:space="preserve">Программно-аппаратный комплекс Наземное радиооборудование системы посадки ILS 734 РАПГ.461512.018 в составе прикладного программного обеспечения Console734  с версией встроенного программного обеспечения "Control Unit 734"</t>
  </si>
  <si>
    <t xml:space="preserve">Сириус Навигатор</t>
  </si>
  <si>
    <t xml:space="preserve">06.02 - Коммуникационное программное обеспечение;
05.06 - Геоинформационные и навигационные средства (GIS)</t>
  </si>
  <si>
    <t xml:space="preserve">Комплекс программного обеспечения ONIE loader CS41XX</t>
  </si>
  <si>
    <t xml:space="preserve">Комплекс программного обеспечения BCOM-OS</t>
  </si>
  <si>
    <t xml:space="preserve">Medlinx FHIR Server</t>
  </si>
  <si>
    <t xml:space="preserve">FHIRLinx;
Medlinx Rubik</t>
  </si>
  <si>
    <t xml:space="preserve">«Программа для ЭВМ «Corpstories Player» версия 0.1»</t>
  </si>
  <si>
    <t xml:space="preserve">11.06 - Инструменты обработки, анализа и распознавания изображений;
05.01 - Мультимедийное программное обеспечение</t>
  </si>
  <si>
    <t xml:space="preserve">Приложение IVI для Android</t>
  </si>
  <si>
    <t xml:space="preserve">IVI для Android;
ivi.ru для Android;
онлайн-кинотеатр IVI для Android</t>
  </si>
  <si>
    <t xml:space="preserve">Комплекс программных сетевых решений Netegis</t>
  </si>
  <si>
    <t xml:space="preserve">ПО Netegis</t>
  </si>
  <si>
    <t xml:space="preserve">Platform V Content Management</t>
  </si>
  <si>
    <t xml:space="preserve">«Ситуационная аналитическая платформа «InfoVizion (ИнфоВижн)»</t>
  </si>
  <si>
    <t xml:space="preserve">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</si>
  <si>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 xml:space="preserve">Сервис "Кадровый электронный документооборот"</t>
  </si>
  <si>
    <t xml:space="preserve">Сервис "КЭДО"</t>
  </si>
  <si>
    <t xml:space="preserve">06.12 - Системы электронного документооборота;
09.07 - Средства финансового менеджмента, управления активами и трудовыми ресурсами (ERP)</t>
  </si>
  <si>
    <t xml:space="preserve">ЛИНКМЕТР</t>
  </si>
  <si>
    <t xml:space="preserve">Платформа ТАЙМВЭБ.КЛАУД</t>
  </si>
  <si>
    <t xml:space="preserve">timeweb.cloud;
ТАЙМВЭБ.КЛАУД;
Облако ТАЙМВЭБ.КЛАУД</t>
  </si>
  <si>
    <t xml:space="preserve">Платформа CAMAI</t>
  </si>
  <si>
    <t xml:space="preserve">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</si>
  <si>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 xml:space="preserve">SberIDP Skills</t>
  </si>
  <si>
    <t xml:space="preserve">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
07.03 - Средства распознавания символов</t>
  </si>
  <si>
    <t xml:space="preserve">Система управления проектами SFERA</t>
  </si>
  <si>
    <t xml:space="preserve">Архиватор ARZip</t>
  </si>
  <si>
    <t xml:space="preserve">InPortal360</t>
  </si>
  <si>
    <t xml:space="preserve">InPortal</t>
  </si>
  <si>
    <t xml:space="preserve">"Web-сервисы "Мониторинги цен на продукты питания оптом"</t>
  </si>
  <si>
    <t xml:space="preserve">Web-сервис "Мониторинг цен на продукты питания оптом (оптовые цены на мясную продукцию)"</t>
  </si>
  <si>
    <t xml:space="preserve">Tochline ТРМ</t>
  </si>
  <si>
    <t xml:space="preserve">Программный комплекс для повышения продуктивности работы распределенных команд на основе искусственного интеллекта и анализа мультимодальных данных, версия 2.0 (ПК «Team.me 2.0»)</t>
  </si>
  <si>
    <t xml:space="preserve">Ikar_NoteBook</t>
  </si>
  <si>
    <t xml:space="preserve">Встроенное программное обеспечение «ВПО (БПО) для однофазных счетчиков Квант СТ1.хх»</t>
  </si>
  <si>
    <t xml:space="preserve">Домклик.ЦифровойСтандарт</t>
  </si>
  <si>
    <t xml:space="preserve">"Платформа для партнерского маркетинга РЕЛИЗ-ИТ"</t>
  </si>
  <si>
    <t xml:space="preserve">11.03 - Средства аналитической обработки в реальном времени (OLAP);
09.09 - Средства управления отношениями с клиентами (CRM)</t>
  </si>
  <si>
    <t xml:space="preserve">Интерфейс сервиса переводов c платежных карт на платежные карты и счета "PS Pay"</t>
  </si>
  <si>
    <t xml:space="preserve">Positive Technologies BlackBox (PT BlackBox)</t>
  </si>
  <si>
    <t xml:space="preserve">PT BlackBox;
PT Vijn;
WebEngine</t>
  </si>
  <si>
    <t xml:space="preserve">03.15 - Средства обнаружения угроз и расследования сетевых инцидентов;
03.17 - Средства автоматизации процессов информационной безопасности</t>
  </si>
  <si>
    <t xml:space="preserve">Positive Technologies Threat Intelligence Feeds (PT Feeds)</t>
  </si>
  <si>
    <t xml:space="preserve">PT Feeds;
Cybsi-lite</t>
  </si>
  <si>
    <t xml:space="preserve">Программа для управления процессами сериализации и агрегации ОСТ Дейри (OST Dairy)</t>
  </si>
  <si>
    <t xml:space="preserve">«Программное обеспечение (микросервисное)»</t>
  </si>
  <si>
    <t xml:space="preserve">EFB.skyBAG Pro</t>
  </si>
  <si>
    <t xml:space="preserve">skyBAG Pro</t>
  </si>
  <si>
    <t xml:space="preserve">Поиск Дром</t>
  </si>
  <si>
    <t xml:space="preserve">IntraDesk</t>
  </si>
  <si>
    <t xml:space="preserve">09.10 - Средства управления ИТ-службой, ИТ-инфраструктурой и ИТ-активами (ITSM-ServiceDesk, SCCM, Asset Management);
05.05 - Средства управления проектами;
05.15 - Информационные системы для решения специфических отраслевых задач</t>
  </si>
  <si>
    <t xml:space="preserve">Комплекс автоматизированных систем информационной поддержки кристального и сборочного производства изделий микроэлектроники (КАС «Кремний»)</t>
  </si>
  <si>
    <t xml:space="preserve">названия отсуствуют</t>
  </si>
  <si>
    <t xml:space="preserve">PROMT Neural Translation Server Intranet Edition (for  Linux)</t>
  </si>
  <si>
    <t xml:space="preserve">07.05 - Средства автоматизированного перевода</t>
  </si>
  <si>
    <t xml:space="preserve">Common Scattering Point (CSP)</t>
  </si>
  <si>
    <t xml:space="preserve">CSP-2D;
Common Scattering Point CSP-PSTM-2D;
CSP-PSTM-2D;
CSP</t>
  </si>
  <si>
    <t xml:space="preserve">10.02 - Средства обработки и анализа геологических и геофизических данных;
10.01 - Средства обработки Больших Данных (BigData)</t>
  </si>
  <si>
    <t xml:space="preserve">Цифровой помощник</t>
  </si>
  <si>
    <t xml:space="preserve">Опция "Смартана" для СЭД "ДЕЛО"</t>
  </si>
  <si>
    <t xml:space="preserve">05.13 - Средства интеллектуальной обработки информации и интеллектуального анализа бизнес-процессов;
05.02 - Дополнительные программные модули (плагины)</t>
  </si>
  <si>
    <t xml:space="preserve">Программный комплекс "MStroy" модуль "Управление трудовыми ресурсами"</t>
  </si>
  <si>
    <t xml:space="preserve">Меркатус</t>
  </si>
  <si>
    <t xml:space="preserve">Программное обеспечение для поддержки принятия решений при диагностике поражения артерий Vasotens Office+</t>
  </si>
  <si>
    <t xml:space="preserve">Система для объемной сфигмографии "BPLab Angio"</t>
  </si>
  <si>
    <t xml:space="preserve">Программное обеспечение "ЯWatcheR" (ПО "ЯWR")</t>
  </si>
  <si>
    <t xml:space="preserve">DP Service (Data Processing Service)</t>
  </si>
  <si>
    <t xml:space="preserve">Platform V Audit SE</t>
  </si>
  <si>
    <t xml:space="preserve">03.02 - Средства управления событиями информационной безопасности;
03.17 - Средства автоматизации процессов информационной безопасности</t>
  </si>
  <si>
    <t xml:space="preserve">Мажордом</t>
  </si>
  <si>
    <t xml:space="preserve">Платформа Мажордом;
Цифровой дворецкий Мажордом</t>
  </si>
  <si>
    <t xml:space="preserve">02.08 - Средства мониторинга и управления;
02.06 - Серверное и связующее программное обеспечение;
05.15 - Информационные системы для решения специфических отраслевых задач</t>
  </si>
  <si>
    <t xml:space="preserve">58.29.12 Обеспечение программное сетевое на электронном носителе;
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</si>
  <si>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Tuxedo VideoApp</t>
  </si>
  <si>
    <t xml:space="preserve">05.01 - Мультимедийное программное обеспечение;
02.05 - Средства хранения данных;
05.15 - Информационные системы для решения специфических отраслевых задач</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</si>
  <si>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</si>
  <si>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ИС «ЦИФРОВОЙ ОФИС СОТРУДНИКА»</t>
  </si>
  <si>
    <t xml:space="preserve">Автоматизированная информационная система "КТЕ.Образование.Дополнительное образование"</t>
  </si>
  <si>
    <t xml:space="preserve">АИС "КТЕ.Образование.Дополнительное образование";
АИС "Дополнительное образование"</t>
  </si>
  <si>
    <t xml:space="preserve">Автоматизированная информационная система "КТЕ.Образование.Начальное и среднее профессиональное образование"</t>
  </si>
  <si>
    <t xml:space="preserve">АИС "КТЕ.Образование.Начальное и среднее профессиональное образование";
АИС "КТЕ.Образование.НПО и СПО";
АИС "НПО и СПО"</t>
  </si>
  <si>
    <t xml:space="preserve">Mdetectip-1.0.1</t>
  </si>
  <si>
    <t xml:space="preserve">ПО микроконтроллера материнской платы "Металлообнаружителя "МТД-КА"</t>
  </si>
  <si>
    <t xml:space="preserve">программное обеспечение для ПТК с применением облачных технологий для расширения полигона внедрения электронных проездных и перевозочных документов</t>
  </si>
  <si>
    <t xml:space="preserve">Система идентификации и обслуживания пассажиров</t>
  </si>
  <si>
    <t xml:space="preserve">Интернет-сайт «VGORODEN.RU»</t>
  </si>
  <si>
    <t xml:space="preserve">web-сайт «VGORODEN.RU»;
Информационное агентство «В городе N»;
Программный комплекс для управления интернет-сайтом «VGORODEN.RU»  Информационное агентство;
Информационное агентство «VGORODEN.RU»;
VGORODEN.RU</t>
  </si>
  <si>
    <t xml:space="preserve">05.04 - Поисковые средства;
05.15 - Информационные системы для решения специфических отраслевых задач;
09.11 - Средства управления содержимым (CMS), сайты и портальные решения</t>
  </si>
  <si>
    <t xml:space="preserve">Система оптимизации закупок лекарственных средств "PharmFrame"</t>
  </si>
  <si>
    <t xml:space="preserve">ФармФрейм;
PharmFrame</t>
  </si>
  <si>
    <t xml:space="preserve">QБуст</t>
  </si>
  <si>
    <t xml:space="preserve">Программа для ЭВМ "QБуст"</t>
  </si>
  <si>
    <t xml:space="preserve">Программный комплекс «OmniVOX»</t>
  </si>
  <si>
    <t xml:space="preserve">Программный комплекс OmniVOX;
OmniVOX;
ПК «OmniVOX»;
ПК OmniVOX;
OmniVox;
Программный комплекс OmniVox;
Программный комплекс «OmniVox»;
ПК OmniVox;
ПК «OmniVox»</t>
  </si>
  <si>
    <t xml:space="preserve">Программный комплекс 2ГИС</t>
  </si>
  <si>
    <t xml:space="preserve">Программный комплекс 2GIS, ПК 2ГИС, ПК 2GIS</t>
  </si>
  <si>
    <t xml:space="preserve">CM Ocean.Communication</t>
  </si>
  <si>
    <t xml:space="preserve">09.09 - Средства управления отношениями с клиентами (CRM);
09.11 - Средства управления содержимым (CMS), сайты и портальные решения</t>
  </si>
  <si>
    <t xml:space="preserve">CM Ocean.Offer</t>
  </si>
  <si>
    <t xml:space="preserve">Интернет-сайт «BANKNN.RU»</t>
  </si>
  <si>
    <t xml:space="preserve">веб-сайт «BANKNN.RU»;
Банкнн.ру;
Финансовый портал «BANKNN.RU»;
Программный комплекс для управления интернет-сайтом «BANKNN.RU» Кредиты и вклады в Нижнем Новгороде</t>
  </si>
  <si>
    <t xml:space="preserve">09.11 - Средства управления содержимым (CMS), сайты и портальные решения;
02.07 - Средства управления базами данных;
05.15 - Информационные системы для решения специфических отраслевых задач</t>
  </si>
  <si>
    <t xml:space="preserve">SpRecord MiniPBX</t>
  </si>
  <si>
    <t xml:space="preserve">Гарда Маскирование</t>
  </si>
  <si>
    <t xml:space="preserve">Автоматизированная система управления дистанционным образованием «Модуль-О»</t>
  </si>
  <si>
    <t xml:space="preserve">АСУДО Модуль-О;
РСК (Реестр слушателей курсов)</t>
  </si>
  <si>
    <t xml:space="preserve">Онлайн-платформа «Фоксфорд»</t>
  </si>
  <si>
    <t xml:space="preserve">Онлайн-платформа;
Учебный портал;
Учебный портал «Фоксфорд 3.0»;
LMS</t>
  </si>
  <si>
    <t xml:space="preserve">ИС «Цифровой канал обслуживания юридических лиц «Свой бизнес»</t>
  </si>
  <si>
    <t xml:space="preserve">Информационная система «Феникс Ипотека»</t>
  </si>
  <si>
    <t xml:space="preserve">Феникс;
Fenix 1.0;
Феникс-Ипотека</t>
  </si>
  <si>
    <t xml:space="preserve">DQE(u,v)_Mammo</t>
  </si>
  <si>
    <t xml:space="preserve">RTLS LocIT</t>
  </si>
  <si>
    <t xml:space="preserve">SW-LOCIT-LE-UWB-SMALL;
SW-LOCIT-LE-UWB-MEDIUM;
SW-LOCIT-LE-UWB-LARGE;
SW-LOCIT-LE-UWB-XLARGE;
SW-LOCIT-LE-BLE-SMALL;
SW-LOCIT-LE-BLE-MEDIUM;
SW-LOCIT-LE-BLE-LARGE;
SW-LOCIT-LE-BLE-XLARGE;
SW-LOCIT-BA-SMALL;
SW-LOCIT-BA-MEDIUM;
SW-LOCIT-BA-LARGE;
SW-LOCIT-BA-XLARGE;
SW-LOCIT-BA-HA;
SW-LOCIT-LE-ACTOBUS;
SW-LOCIT-LE-FUSION;
SW-LOCIT-CTOOL;
SW-LOCIT-CAS-VEH;
SW-LOCIT-CAS-PER</t>
  </si>
  <si>
    <t xml:space="preserve">"Invoice"</t>
  </si>
  <si>
    <t xml:space="preserve">"Invoice: готовые решения для приема безналичных платежей"</t>
  </si>
  <si>
    <t xml:space="preserve">09.12 - Средства электронной коммерции (ecommerce platform);
03.05 - Средства защиты сервисов онлайн-платежей и дистанционного банковского обслуживания;
04.03 - Библиотеки подпрограмм (SDK);
05.02 - Дополнительные программные модули (плагины);
09.01 - Средства управления бизнес-процессами (BPM);
09.05 - Средства управления эффективностью предприятия (CPM/EPM);
11.05 - Средства поддержки принятия решений (DSS)</t>
  </si>
  <si>
    <t xml:space="preserve">Биомеханика Неврокор</t>
  </si>
  <si>
    <t xml:space="preserve">Программа "Своё Село"</t>
  </si>
  <si>
    <t xml:space="preserve">Программа для ЭВМ «Кампус.CKProxy: Администрирование»</t>
  </si>
  <si>
    <t xml:space="preserve">Автоматизированная система взаимодействия работников с работодателем PRO’ВОДНИК</t>
  </si>
  <si>
    <t xml:space="preserve">Создание договоров по шаблонам Word в 1С</t>
  </si>
  <si>
    <t xml:space="preserve">Цифровая железнодорожная станция. Модуль планирования.</t>
  </si>
  <si>
    <t xml:space="preserve">ЦЖС МП;
Цифровая железнодорожная станция. Модуль планирования (очередь 2020)</t>
  </si>
  <si>
    <t xml:space="preserve">QForm</t>
  </si>
  <si>
    <t xml:space="preserve">СК-Wallet</t>
  </si>
  <si>
    <t xml:space="preserve">Мобильное приложение Мамба для устройств с операционной системой Android</t>
  </si>
  <si>
    <t xml:space="preserve">Мобильное приложение Мамба для устройств с операционной системой iOs</t>
  </si>
  <si>
    <t xml:space="preserve">СОДЭК Р Стандарт</t>
  </si>
  <si>
    <t xml:space="preserve">Программный комплекс "СОДЭК Р". Система Обработки Данных Электронных Корректоров России;
Редакция СОДЭК Р Стандарт;
Программное обеспечение «СОДЭК Р Стандарт»</t>
  </si>
  <si>
    <t xml:space="preserve">Audiogram</t>
  </si>
  <si>
    <t xml:space="preserve">07.04 - Средства распознавания и синтеза речи</t>
  </si>
  <si>
    <t xml:space="preserve">Базовая станция стандарта DECT с интерфейсом Ethernet БС7-ETH</t>
  </si>
  <si>
    <t xml:space="preserve">DRE Advanced Encryption Service</t>
  </si>
  <si>
    <t xml:space="preserve">ADECScrambler</t>
  </si>
  <si>
    <t xml:space="preserve">03.11 - Средства защиты каналов передачи данных, в том числе криптографическими методами;
02.06 - Серверное и связующее программное обеспечение;
05.15 - Информационные системы для решения специфических отраслевых задач</t>
  </si>
  <si>
    <t xml:space="preserve">Виртуальный интерактивный 3d шоу-рум "ELARBIS-Vision"</t>
  </si>
  <si>
    <t xml:space="preserve">Виртуальный интерактивный 3d шоу-рум "ELARBIS-Vision";
ELARBIS desktop;
ELARBIS web</t>
  </si>
  <si>
    <t xml:space="preserve">FlashMedia</t>
  </si>
  <si>
    <t xml:space="preserve">09.12 - Средства электронной коммерции (ecommerce platform);
05.01 - Мультимедийное программное обеспечение</t>
  </si>
  <si>
    <t xml:space="preserve">Имитационная ресурсная модель использования инфраструктуры ОАО «РЖД» (АС ПРОГРЕСС). Подсистема «Предиктивная бизнес-модель грузовых перевозок ОАО «РЖД» (АС ПБМ) в части расчета показателей сквозного производственного планирования» (АС ПРОГРЕСС. АС ПБМ рас</t>
  </si>
  <si>
    <t xml:space="preserve">АС ПРОГРЕСС. АС ПБМ расчёт СПП;
АС ПБМ;
Предиктивная бизнес-модель грузовых перевозок ОАО «РЖД» (АС ПБМ)</t>
  </si>
  <si>
    <t xml:space="preserve">Программа для ЭВМ «Кампус.CK11: Администрирование»</t>
  </si>
  <si>
    <t xml:space="preserve">Программное обеспечение «Нейрокурс»</t>
  </si>
  <si>
    <t xml:space="preserve">Программа для ЭВМ «CK11.Terminal Platform Special Edition» («CK11.Terminal Platform SE»)</t>
  </si>
  <si>
    <t xml:space="preserve">Автоматизированная система управления беспилотными воздушными судами (АСУ БВС)</t>
  </si>
  <si>
    <t xml:space="preserve">АСУ БВС</t>
  </si>
  <si>
    <t xml:space="preserve">Программное обеспечение «Тонус»</t>
  </si>
  <si>
    <t xml:space="preserve">Информационная система «Сервис ведения цифрового профиля здоровья ребенка»</t>
  </si>
  <si>
    <t xml:space="preserve">Программа "Своё жилье"</t>
  </si>
  <si>
    <t xml:space="preserve">Портал совета директоров ОАО "РЖД". Очередь 2021 (Портал СД. Очередь 2021)</t>
  </si>
  <si>
    <t xml:space="preserve">Портал совета директоров ОАО "РЖД";
Портал СД</t>
  </si>
  <si>
    <t xml:space="preserve">Диагностическое интернет-тестирование студентов первого курса</t>
  </si>
  <si>
    <t xml:space="preserve">Lekton Sigma</t>
  </si>
  <si>
    <t xml:space="preserve">Адаптивный продукт десктопного и мобильного сайтов Mamba</t>
  </si>
  <si>
    <t xml:space="preserve">Программная платформа для проведения и геймификации онлайн и офлайн мероприятий Team Pulse</t>
  </si>
  <si>
    <t xml:space="preserve">Тимпульс;
TeamPulse;
ТимПульс</t>
  </si>
  <si>
    <t xml:space="preserve">05.03 - Игры и развлечения;
05.01 - Мультимедийное программное обеспечение</t>
  </si>
  <si>
    <t xml:space="preserve">SDM – система дистанционного мониторинга комплексов фотовидеофиксации</t>
  </si>
  <si>
    <t xml:space="preserve">СДМ</t>
  </si>
  <si>
    <t xml:space="preserve">Программа "Свое Фермерство"</t>
  </si>
  <si>
    <t xml:space="preserve">Перенос данных из 1С:Комплексная автоматизация, ред. 2 в 1С:ERP Управление предприятием, ред. 2</t>
  </si>
  <si>
    <t xml:space="preserve">Перенос данных из КА2 в ЕРП;
Перенос данных из 1С:КА2 в 1С: ERP</t>
  </si>
  <si>
    <t xml:space="preserve">ИС Н2.0</t>
  </si>
  <si>
    <t xml:space="preserve">Программа «Свое Родное»</t>
  </si>
  <si>
    <t xml:space="preserve">Автоматизированная система проведения рекламных компаний в Интернет</t>
  </si>
  <si>
    <t xml:space="preserve">Интерактивная карта Золотой Век</t>
  </si>
  <si>
    <t xml:space="preserve">"Интерактивная карта Золотой Век";
Интерактивная карта «Золотой Век»;
Интерактивная карта;
«Интерактивная карта»;
«Золотой Век»;
Золотой Век</t>
  </si>
  <si>
    <t xml:space="preserve">S2 ERP – система управления бизнесом</t>
  </si>
  <si>
    <t xml:space="preserve">S2 CRM;
SalesapCRM;
S2</t>
  </si>
  <si>
    <t xml:space="preserve">09.07 - Средства финансового менеджмента, управления активами и трудовыми ресурсами (ERP);
05.05 - Средства управления проектами;
05.15 - Информационные системы для решения специфических отраслевых задач;
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
09.09 - Средства управления отношениями с клиентами (CRM);
09.12 - Средства электронной коммерции (ecommerce platform);
09.13 - Средства управления складом и цепочками поставок (WMS, SCM)</t>
  </si>
  <si>
    <t xml:space="preserve">Интеграционная платформа 2.0</t>
  </si>
  <si>
    <t xml:space="preserve">02.06 - Серверное и связующее программное обеспечение;
02.12 - Системы контейнеризации и контейнеры;
05.15 - Информационные системы для решения специфических отраслевых задач;
11.01 - Инструменты извлечения и трансформации данных (ETL)</t>
  </si>
  <si>
    <t xml:space="preserve">58.29.11 Системы операционные на электронном носителе;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</si>
  <si>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Staffinspector</t>
  </si>
  <si>
    <t xml:space="preserve">Medinspector;
Стаффинспектор;
Мединспектор</t>
  </si>
  <si>
    <t xml:space="preserve">Встроенное программное обеспечение «ВПО (БПО) для трехфазных счетчиков Квант СТ3.хх»</t>
  </si>
  <si>
    <t xml:space="preserve">KeepChat</t>
  </si>
  <si>
    <t xml:space="preserve">Программный комплекс обмена бухгалтерской информацией между системами v.1</t>
  </si>
  <si>
    <t xml:space="preserve">Управляющая программа счетчика количества жидкости "ЭМИС-МЕРА 300"</t>
  </si>
  <si>
    <t xml:space="preserve">INDYNAMIC</t>
  </si>
  <si>
    <t xml:space="preserve">Типовой элемент П1Р-11-ПВ-9341</t>
  </si>
  <si>
    <t xml:space="preserve">01.03 - Встроенные прикладные программы;
01.02 - Встроенные системные программы - операционные системы</t>
  </si>
  <si>
    <t xml:space="preserve">Roboschool</t>
  </si>
  <si>
    <t xml:space="preserve">05.09 - Средства управления диалоговыми роботами (чат-боты и голосовые роботы);
05.08 - Средства управления контактными центрами</t>
  </si>
  <si>
    <t xml:space="preserve">МТС Цельсиум</t>
  </si>
  <si>
    <t xml:space="preserve">01.04 - Программное обеспечение интернета вещей, робототехники и сенсорики;
05.15 - Информационные системы для решения специфических отраслевых задач</t>
  </si>
  <si>
    <t xml:space="preserve">Домашняя бухгалтерия</t>
  </si>
  <si>
    <t xml:space="preserve">Беркана. Автоматизированный учёт</t>
  </si>
  <si>
    <t xml:space="preserve">CRM OLLA BERKANA;
OLLA CRM;
BERKANA;
БЕРКАНА</t>
  </si>
  <si>
    <t xml:space="preserve">JUST JPG</t>
  </si>
  <si>
    <t xml:space="preserve">Агент Плюс: Мобильная торговля 3.0</t>
  </si>
  <si>
    <t xml:space="preserve">09.01 - Средства управления бизнес-процессами (BPM);
09.05 - Средства управления эффективностью предприятия (CPM/EPM)</t>
  </si>
  <si>
    <t xml:space="preserve">F1MFO-CFS (checking for signature)</t>
  </si>
  <si>
    <t xml:space="preserve">Гибридная интеграционная платформа ZESB</t>
  </si>
  <si>
    <t xml:space="preserve">Интеграционная платформа  Zingy ESB</t>
  </si>
  <si>
    <t xml:space="preserve">04.08 - Интегрированные платформы для создания приложений;
02.03 - Средства обеспечения облачных и распределенных вычислений</t>
  </si>
  <si>
    <t xml:space="preserve">58.29.14 Средства разработки инструментальные и программное обеспечение языков программирования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</si>
  <si>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Температурный логгер</t>
  </si>
  <si>
    <t xml:space="preserve">Программный Комплекс "АТЛАС"</t>
  </si>
  <si>
    <t xml:space="preserve">10.03 - Средства математического и имитационного моделирования;
04.01 - Средства подготовки исполнимого кода;
08.08 - Средства управления инженерными данными об изделии (PDM)</t>
  </si>
  <si>
    <t xml:space="preserve">КРЕДО ГЕОТЕХНИКА</t>
  </si>
  <si>
    <t xml:space="preserve">АвтоБриф</t>
  </si>
  <si>
    <t xml:space="preserve">05.05 - Средства управления проектами;
05.10 - Базы знаний;
05.12 - Интеллектуальные средства разработки и управления стандартами и нормативами</t>
  </si>
  <si>
    <t xml:space="preserve">Aqua Delivery (Система Aqua Delivery)</t>
  </si>
  <si>
    <t xml:space="preserve">Система Aqua Delivery</t>
  </si>
  <si>
    <t xml:space="preserve">CDO.Meet</t>
  </si>
  <si>
    <t xml:space="preserve">06.02 - Коммуникационное программное обеспечение;
02.06 - Серверное и связующее программное обеспечение</t>
  </si>
  <si>
    <t xml:space="preserve">RAMAX Air Cargo-Mail Accounting System</t>
  </si>
  <si>
    <t xml:space="preserve">RAMAX ACMAS</t>
  </si>
  <si>
    <t xml:space="preserve">Мои копии</t>
  </si>
  <si>
    <t xml:space="preserve">My copy;
my.copy;
My copies;
my.copies</t>
  </si>
  <si>
    <t xml:space="preserve">ЛМ Софт Проектное управление предприятием</t>
  </si>
  <si>
    <t xml:space="preserve">LMS EPM, Система</t>
  </si>
  <si>
    <t xml:space="preserve">getmatch</t>
  </si>
  <si>
    <t xml:space="preserve">онлайн Платформа g-mate;
GMS bot;
GetMatch</t>
  </si>
  <si>
    <t xml:space="preserve">TruckRuler - измерение транспорта по фото</t>
  </si>
  <si>
    <t xml:space="preserve">BILLmanager 6</t>
  </si>
  <si>
    <t xml:space="preserve">TestU.online</t>
  </si>
  <si>
    <t xml:space="preserve">web-платформа  для коммуникации между школьником и психологом, с возможностью проходить автоматизированные тестирования внутри самой системы</t>
  </si>
  <si>
    <t xml:space="preserve">Система объединенных коммуникаций</t>
  </si>
  <si>
    <t xml:space="preserve">«Система объединенных коммуникаций». Очередь 2020» (СОК. Очередь 2020);
СОК</t>
  </si>
  <si>
    <t xml:space="preserve">EASY</t>
  </si>
  <si>
    <t xml:space="preserve">СОДЭК Р Экстра</t>
  </si>
  <si>
    <t xml:space="preserve">Программный комплекс "СОДЭК Р". Система Обработки Данных Электронных Корректоров России";
"Система Обработки Данных Электронных Корректоров России" редакция Экстра;
Программное обеспечение "СОДЭК Р Экстра";
Редакция "СОДЭК Р Экстра"</t>
  </si>
  <si>
    <t xml:space="preserve">GSM check</t>
  </si>
  <si>
    <t xml:space="preserve">ИС АЭСФАД</t>
  </si>
  <si>
    <t xml:space="preserve">Программное обеспечение ИС АЭСФАД</t>
  </si>
  <si>
    <t xml:space="preserve">05.15 - Информационные системы для решения специфических отраслевых задач;
05.01 - Мультимедийное программное обеспечение;
09.04 - Средства управления технологическими процессами (АСУ ТП, SCADA)</t>
  </si>
  <si>
    <t xml:space="preserve">Егаиска для 1С</t>
  </si>
  <si>
    <t xml:space="preserve">NeoWell</t>
  </si>
  <si>
    <t xml:space="preserve">Платформа автоматизированного  тестирования мобильных приложений  “bft-aT”</t>
  </si>
  <si>
    <t xml:space="preserve">Система интеграции данных 2.0 (СИД 2.0)</t>
  </si>
  <si>
    <t xml:space="preserve">Универсальное удаление данных из базы 1С</t>
  </si>
  <si>
    <t xml:space="preserve">Окси-Т</t>
  </si>
  <si>
    <t xml:space="preserve">ПС "Стипендия"</t>
  </si>
  <si>
    <t xml:space="preserve">Программа для ЭВМ "Маркетплейс"</t>
  </si>
  <si>
    <t xml:space="preserve">Маркетплейс</t>
  </si>
  <si>
    <t xml:space="preserve">АС ЭТРАН Новая платформа. Очередь 2021 (АС ЭТРАН НП. Очередь 2021)</t>
  </si>
  <si>
    <t xml:space="preserve">АС ЭТРАН Новая платформа.;
АС ЭТРАН НП.;
Автоматизированная система централизованной подготовки и оформления перевозочных документов ОАО «РЖД» на новой платформе. (АС ЭТРАН НП)</t>
  </si>
  <si>
    <t xml:space="preserve">ЭТП ТЭК-Торг. Секция «Продажа имущества»</t>
  </si>
  <si>
    <t xml:space="preserve">ЭТП ТЭК-Торг. Секция закупок предприятий-операторов экспорта-импорта электроэнергии</t>
  </si>
  <si>
    <t xml:space="preserve">Образовательная платформа «Умная Ворона»</t>
  </si>
  <si>
    <t xml:space="preserve">Программный модуль «Профилактика нарушений правил благоустройства»</t>
  </si>
  <si>
    <t xml:space="preserve">Программный модуль «Единый контакт-центр муниципалитета»</t>
  </si>
  <si>
    <t xml:space="preserve">SYMICA Fast Spice</t>
  </si>
  <si>
    <t xml:space="preserve">SymSpicePro;
SymSpiceTurbo;
Программа быстрого схемотехнического моделирования СИМИКА;
СИМИКА-МБ</t>
  </si>
  <si>
    <t xml:space="preserve">08.04 - Средства автоматизированного проектирования для радиоэлектроники и электротехники (ECAD, EDA)</t>
  </si>
  <si>
    <t xml:space="preserve">АИС СТОЛИЦА</t>
  </si>
  <si>
    <t xml:space="preserve">JPrime</t>
  </si>
  <si>
    <t xml:space="preserve">Универсальная сервисная платформа "ДжиПрайм"</t>
  </si>
  <si>
    <t xml:space="preserve">Сервис «Salto.Подписи и сертификаты»</t>
  </si>
  <si>
    <t xml:space="preserve">«Площадка токенизации финансовых активов ATOMYZE (базовый токен)»</t>
  </si>
  <si>
    <t xml:space="preserve">Программа для ЭВМ «Кампус.CKProxy: Базовый уровень»</t>
  </si>
  <si>
    <t xml:space="preserve">«Цифровой инвестор»</t>
  </si>
  <si>
    <t xml:space="preserve">Система мониторинга доступности и угроз безопасности сайтов «Monitorus»</t>
  </si>
  <si>
    <t xml:space="preserve">Monitorus</t>
  </si>
  <si>
    <t xml:space="preserve">Сервис «Salto.Ролевая модель»</t>
  </si>
  <si>
    <t xml:space="preserve">КРЕДО РАСПРЕДЕЛЕНИЕ ЗЕММАСС</t>
  </si>
  <si>
    <t xml:space="preserve">Cybert (DosGate)</t>
  </si>
  <si>
    <t xml:space="preserve">SP DosGate;
CYBERT DOSGATE;
САЙБЕРТ ДОСГЕЙТ;
Cybert V.1 (DosGate)</t>
  </si>
  <si>
    <t xml:space="preserve">03.07 - Средства выявления целевых атак</t>
  </si>
  <si>
    <t xml:space="preserve">PromoData</t>
  </si>
  <si>
    <t xml:space="preserve">ПромоДата</t>
  </si>
  <si>
    <t xml:space="preserve">АСП.Шлюз</t>
  </si>
  <si>
    <t xml:space="preserve">АСП.Шлюз.Стандарт;
АСП.Шлюз.Расширенный;
АСП.Шлюз.Розница;
АСП.Шлюз.Коробка;
АСП.Шлюз.Аренда</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</si>
  <si>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</si>
  <si>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Программный модуль АИС: Обмен ГИСМТ для 1С: Предприятие 7.7</t>
  </si>
  <si>
    <t xml:space="preserve">АИС: Обмен с ЦРПТ из 1С 7.7;
АИС: Обмен с ГИСМТ из 1С 7.7</t>
  </si>
  <si>
    <t xml:space="preserve">Датазен</t>
  </si>
  <si>
    <t xml:space="preserve">Listim.Tickets</t>
  </si>
  <si>
    <t xml:space="preserve">ИС «Автоматизированный конструктор проекта решений ККР ЮЛ» (АКПР)</t>
  </si>
  <si>
    <t xml:space="preserve">Электронная площадка РСХБ (ЭП РСХБ)</t>
  </si>
  <si>
    <t xml:space="preserve">VoltExpert</t>
  </si>
  <si>
    <t xml:space="preserve">05.15 - Информационные системы для решения специфических отраслевых задач;
10.03 - Средства математического и имитационного моделирования;
11.05 - Средства поддержки принятия решений (DSS)</t>
  </si>
  <si>
    <t xml:space="preserve">Конвейер (CI/CD)</t>
  </si>
  <si>
    <t xml:space="preserve">04.08 - Интегрированные платформы для создания приложений;
04.01 - Средства подготовки исполнимого кода;
04.02 - Средства версионного контроля исходного кода;
04.04 - Среды разработки, тестирования и отладки;
04.05 - Средства анализа исходного кода на закладки и уязвимости</t>
  </si>
  <si>
    <t xml:space="preserve">Программный комплекс распределенных средств сетевой обработки "КРОСС" (ПК "КРОСС")</t>
  </si>
  <si>
    <t xml:space="preserve">61.10.3 Услуги по передаче данных по проводным телекоммуникационным сетям;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</si>
  <si>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Новые Системы: Конструктор Бизнес-Процессов</t>
  </si>
  <si>
    <t xml:space="preserve">БИП: Бизнес-Процессы;
Конструктор Бизнес-Процессов;
Мета-Бизнес-Процессы</t>
  </si>
  <si>
    <t xml:space="preserve">Офис+ Документ</t>
  </si>
  <si>
    <t xml:space="preserve">06.11 - Текстовые редакторы</t>
  </si>
  <si>
    <t xml:space="preserve">Образовательная платформа LXP IThub</t>
  </si>
  <si>
    <t xml:space="preserve">Q.Database, Управление БД</t>
  </si>
  <si>
    <t xml:space="preserve">58.29.13 Обеспечение программное для администрирования баз данных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</si>
  <si>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Программное обеспечение для управления контентом City Screen Content Manager</t>
  </si>
  <si>
    <t xml:space="preserve">Программное обеспечение для управления контентом CS Play;
CS Play;
Система управления контентом в наружной рекламе CS Play;
Система управления контентом в наружной рекламе City Screen Play</t>
  </si>
  <si>
    <t xml:space="preserve">SYMICA Spice RF</t>
  </si>
  <si>
    <t xml:space="preserve">SymSpiceRF;
Программа схемотехнического моделирования СВЧ схем СИМИКА;
СИМИКА-МС</t>
  </si>
  <si>
    <t xml:space="preserve">NORVISION</t>
  </si>
  <si>
    <t xml:space="preserve">ГИС ИНВЕНТАРИЗАЦИЯ NORVISION</t>
  </si>
  <si>
    <t xml:space="preserve">05.06 - Геоинформационные и навигационные средства (GIS);
05.15 -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t>
  </si>
  <si>
    <t xml:space="preserve">SYMICA Probe RF</t>
  </si>
  <si>
    <t xml:space="preserve">SymProbeRF;
Постпроцессор и визуализатор результатов моделирования СИМИКА для СВЧ схем;
СИМИКА-ПС</t>
  </si>
  <si>
    <t xml:space="preserve">SYMICA Design Environment</t>
  </si>
  <si>
    <t xml:space="preserve">SymicaDE;
Среда проектирования СИМИКА;
СИМИКА-СП</t>
  </si>
  <si>
    <t xml:space="preserve">BMSTU AI PLATFORM</t>
  </si>
  <si>
    <t xml:space="preserve">04.06 - Средства разработки программного обеспечения на основе нейротехнологий и искусственного интеллекта;
02.03 - Средства обеспечения облачных и распределенных вычислений;
04.08 - Интегрированные платформы для создания приложений</t>
  </si>
  <si>
    <t xml:space="preserve">58.29.14 Средства разработки инструментальные и программное обеспечение языков программирования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</si>
  <si>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Secure Authentication Server</t>
  </si>
  <si>
    <t xml:space="preserve">МТС OmniChannel</t>
  </si>
  <si>
    <t xml:space="preserve">ВШАФЛ (VSHUFFLE)</t>
  </si>
  <si>
    <t xml:space="preserve">DCI (Distributed Card Issuance)</t>
  </si>
  <si>
    <t xml:space="preserve">DCI,  Distributed Card Issuance</t>
  </si>
  <si>
    <t xml:space="preserve">Программа управления LED-экраном GorizontLed</t>
  </si>
  <si>
    <t xml:space="preserve">Сервис "Salto.Аутентификация и авторизация пользователей"</t>
  </si>
  <si>
    <t xml:space="preserve">Платформа телемедицины и дистанционного наблюдения за состоянием здоровья</t>
  </si>
  <si>
    <t xml:space="preserve">Platform V UI Kits</t>
  </si>
  <si>
    <t xml:space="preserve">Программа для ЭВМ «Кампус.CK11: Базовый уровень»</t>
  </si>
  <si>
    <t xml:space="preserve">TeamStorm</t>
  </si>
  <si>
    <t xml:space="preserve">МЕДИЦИНСКОЕ ИНФОРМАЦИОННОЕ РЕШЕНИЕ «РАДИОЛОГИЧЕСКАЯ ИНФОРМАЦИОННАЯ СИСТЕМА» (МИР РИС)</t>
  </si>
  <si>
    <t xml:space="preserve">Программа для ЭВМ "BPM-платформа Сенсей"</t>
  </si>
  <si>
    <t xml:space="preserve">Программная платформа для автоматизации технологических процессов «eOctopus»</t>
  </si>
  <si>
    <t xml:space="preserve">Программный комплекс сервера УПАК РСВО О</t>
  </si>
  <si>
    <t xml:space="preserve">02.08 - Средства мониторинга и управления;
05.15 - Информационные системы для решения специфических отраслевых задач;
11.05 - Средства поддержки принятия решений (DSS)</t>
  </si>
  <si>
    <t xml:space="preserve">Программный модуль "Технология "тонкого клиента" "Синергия-ТК" (СПЖЦ.VDI)</t>
  </si>
  <si>
    <t xml:space="preserve">02.04 - Средства виртуализации;
02.03 - Средства обеспечения облачных и распределенных вычислений;
02.08 - Средства мониторинга и управления;
03.01 - Средства защиты от несанкционированного доступа к информации</t>
  </si>
  <si>
    <t xml:space="preserve">Программный модуль "Комплекс виртуализации Синергия-Гипервизор" (СПЖЦ.HV)</t>
  </si>
  <si>
    <t xml:space="preserve">02.04 - Средства виртуализации;
02.03 - Средства обеспечения облачных и распределенных вычислений;
02.08 - Средства мониторинга и управления</t>
  </si>
  <si>
    <t xml:space="preserve">Центр Электронного Билетооформления и Центр Автоматизированной Билетопечати</t>
  </si>
  <si>
    <t xml:space="preserve">Программное обеспечение для подготовки отчетности в соответствии с международными стандартами и формирования итоговых данных по обработке контрольных купонов (КК) в ИБД</t>
  </si>
  <si>
    <t xml:space="preserve">Система интеграции данных ГИС 2.0 (СИД ГИС 2.0)</t>
  </si>
  <si>
    <t xml:space="preserve">ЭТП ТЭК-Торг. Общая секция «Закупочные процедуры»</t>
  </si>
  <si>
    <t xml:space="preserve">ЭТП ТЭК-Торг. Корпоративный интернет-магазин</t>
  </si>
  <si>
    <t xml:space="preserve">Интернет-тренажеры в сфере образования</t>
  </si>
  <si>
    <t xml:space="preserve">SGTK-ФАКТОРИНГ</t>
  </si>
  <si>
    <t xml:space="preserve">05.05 - Средства управления проектами;
05.15 -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t>
  </si>
  <si>
    <t xml:space="preserve">"РКЦ: Офис" - программный комплекс для автоматизации деятельности организаций жилищно-коммунального хозяйства и энергетики</t>
  </si>
  <si>
    <t xml:space="preserve">Система мониторинга пожарной опасности ПАК «Хранитель»</t>
  </si>
  <si>
    <t xml:space="preserve">Программа для ЭВМ «Salto.Bank»</t>
  </si>
  <si>
    <t xml:space="preserve">«Коммодити токен»</t>
  </si>
  <si>
    <t xml:space="preserve">«Токен дебиторской задолженности (NMM)»</t>
  </si>
  <si>
    <t xml:space="preserve">Расчет риск-показателей</t>
  </si>
  <si>
    <t xml:space="preserve">Расчет риск-показателей Consol</t>
  </si>
  <si>
    <t xml:space="preserve">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</si>
  <si>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СКАДИ</t>
  </si>
  <si>
    <t xml:space="preserve">Средства комплексной автоматизации и диагностики</t>
  </si>
  <si>
    <t xml:space="preserve">Platform V Print</t>
  </si>
  <si>
    <t xml:space="preserve">Платежный ассистент</t>
  </si>
  <si>
    <t xml:space="preserve">Мои штрафы</t>
  </si>
  <si>
    <t xml:space="preserve">ДОСМОТРОВАЯ МОБИЛЬНАЯ СИСТЕМА "АВТОДОСМОТР" СПЕЦИАЛЬНОЕ ПРОГРАММНОЕ ОБЕСПЕЧЕНИЕ</t>
  </si>
  <si>
    <t xml:space="preserve">NeoMSA</t>
  </si>
  <si>
    <t xml:space="preserve">MSA PLATFORM</t>
  </si>
  <si>
    <t xml:space="preserve">02.12 - Системы контейнеризации и контейнеры</t>
  </si>
  <si>
    <t xml:space="preserve">JES Платформа для работы электронной редакции и научно-образовательных журналов</t>
  </si>
  <si>
    <t xml:space="preserve">е-НОЖ;
еНОЖ</t>
  </si>
  <si>
    <t xml:space="preserve">Перенос данных из программы "1С: Альфа-Авто: Автосервис+Автозапчасти. Редакция 4.1" в типовую программу актуального релиза "1С: Бухгалтерия предприятия КОРП, редакция 3.0</t>
  </si>
  <si>
    <t xml:space="preserve">ПО серии устройств «Усилитель EDFA» модели «EDFA-1U» и «EDFA-BUN» Версия ПО: 1.0</t>
  </si>
  <si>
    <t xml:space="preserve">01.03 - Встроенные прикладные программы;
02.08 - Средства мониторинга и управления</t>
  </si>
  <si>
    <t xml:space="preserve">Omnia+</t>
  </si>
  <si>
    <t xml:space="preserve">Мониторинг исполнения проектов</t>
  </si>
  <si>
    <t xml:space="preserve">Надёжность</t>
  </si>
  <si>
    <t xml:space="preserve">Надежность</t>
  </si>
  <si>
    <t xml:space="preserve">Клиентская JAVA-библиотека для Криптографической подсистемы аппаратно-программного комплекса ФПСУ-IP "Сервер ОТП" 3.0</t>
  </si>
  <si>
    <t xml:space="preserve">Клиентская JAVA-библиотека для Сервера ОТП</t>
  </si>
  <si>
    <t xml:space="preserve">Специализированное программное обеспечение "ОСКОН"</t>
  </si>
  <si>
    <t xml:space="preserve">Программный комплекс «Browser plug-in для Валидата Клиент»</t>
  </si>
  <si>
    <t xml:space="preserve">ПК «Browser plug-in для Валидата Клиент»</t>
  </si>
  <si>
    <t xml:space="preserve">TrustTax</t>
  </si>
  <si>
    <t xml:space="preserve">SkyV Monitoring</t>
  </si>
  <si>
    <t xml:space="preserve">02.08 - Средства мониторинга и управления;
09.10 - Средства управления ИТ-службой, ИТ-инфраструктурой и ИТ-активами (ITSM-ServiceDesk, SCCM, Asset Management)</t>
  </si>
  <si>
    <t xml:space="preserve">«Программный комплекс «Автоматизированная система управления метрологической службой» версии 7» (АСУ МС версия 7)</t>
  </si>
  <si>
    <t xml:space="preserve">Тетрадь для лабораторных работ «НАУКА», раздел «Изучение атомных спектров»</t>
  </si>
  <si>
    <t xml:space="preserve">Тетрадь для лабораторных работ «Наука», раздел «Изучение атомных спектров»</t>
  </si>
  <si>
    <t xml:space="preserve">Программное средство «Бета-гамма-проект»</t>
  </si>
  <si>
    <t xml:space="preserve">Pryanik Online</t>
  </si>
  <si>
    <t xml:space="preserve">Система обработки, отображения и регистрации информации СУДС "PWS-9000" (ПО СУДС "PWS-9000")</t>
  </si>
  <si>
    <t xml:space="preserve">СООРИ СУДС "PWS-9000"</t>
  </si>
  <si>
    <t xml:space="preserve">Программный комплекс АРМ УПАК РСВО О</t>
  </si>
  <si>
    <t xml:space="preserve">SYMICA Probe</t>
  </si>
  <si>
    <t xml:space="preserve">SymProbe;
Постпроцессор и визуализатор результатов моделирования СИМИКА;
СИМИКА-П</t>
  </si>
  <si>
    <t xml:space="preserve">SYMICA Spice</t>
  </si>
  <si>
    <t xml:space="preserve">SymSpice;
Программа схемотехнического моделирования СИМИКА;
СИМИКА-М</t>
  </si>
  <si>
    <t xml:space="preserve">Программное обеспечение подсистемы обнаружения нештатных событий унифицированного комплекса телемеханики (ПО ПОНС УНК ТМ)</t>
  </si>
  <si>
    <t xml:space="preserve">Программный комплекс «WellPivot LP – Анализ данных»</t>
  </si>
  <si>
    <t xml:space="preserve">11.04 - Средства интеллектуального анализа данных (Data Mining);
05.15 - Информационные системы для решения специфических отраслевых задач</t>
  </si>
  <si>
    <t xml:space="preserve">AirBit IoT Workspace</t>
  </si>
  <si>
    <t xml:space="preserve">AirBit Workspace;
AirBit Workspace 1.0;
AirBit Workspace 2.0;
AirBit WS</t>
  </si>
  <si>
    <t xml:space="preserve">05.15 - Информационные системы для решения специфических отраслевых задач;
09.04 - Средства управления технологическими процессами (АСУ ТП, SCADA);
09.14 - Средства централизованного управления конечными устройствами</t>
  </si>
  <si>
    <t xml:space="preserve">Антегра: Фармаконадзор для 1С:Документооборот 8</t>
  </si>
  <si>
    <t xml:space="preserve">ЕДО</t>
  </si>
  <si>
    <t xml:space="preserve">ПрофПроцесс</t>
  </si>
  <si>
    <t xml:space="preserve">OPC-сервер протоколов MODBUS</t>
  </si>
  <si>
    <t xml:space="preserve">09.04 - Средства управления технологическими процессами (АСУ ТП, SCADA);
02.01 - Драйверы</t>
  </si>
  <si>
    <t xml:space="preserve">Программа управления технологическим комплексом для гидроразрыва нефтяных и газовых пластов</t>
  </si>
  <si>
    <t xml:space="preserve">05.15 - Информационные системы для решения специфических отраслевых задач;
08.11 - Средства автоматизированного управления техникой</t>
  </si>
  <si>
    <t xml:space="preserve">Yonote</t>
  </si>
  <si>
    <t xml:space="preserve">Автоматизированный программный комплекс спецконтейнер инкассации</t>
  </si>
  <si>
    <t xml:space="preserve">05.15 - Информационные системы для решения специфических отраслевых задач;
01.03 - Встроенные прикладные программы;
02.08 - Средства мониторинга и управления</t>
  </si>
  <si>
    <t xml:space="preserve">Автоматизированная система управления "Медицинский предрейсовый комплекс"</t>
  </si>
  <si>
    <t xml:space="preserve">01.03 - Встроенные прикладные программы;
02.08 - Средства мониторинга и управления;
05.15 - Информационные системы для решения специфических отраслевых задач</t>
  </si>
  <si>
    <t xml:space="preserve">CM Ocean.Batch Flow</t>
  </si>
  <si>
    <t xml:space="preserve">09.09 - Средства управления отношениями с клиентами (CRM);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</si>
  <si>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Едадил для iOS</t>
  </si>
  <si>
    <t xml:space="preserve">Едадил — скидки в магазинах</t>
  </si>
  <si>
    <t xml:space="preserve">Kolmogorov.ai Predicate</t>
  </si>
  <si>
    <t xml:space="preserve">Интерсвязь. Цифровая мультисервисная платформа - суперприложение для жителей. Модуль «Личный кабинет»</t>
  </si>
  <si>
    <t xml:space="preserve">09.09 - Средства управления отношениями с клиентами (CRM);
05.15 - Информационные системы для решения специфических отраслевых задач</t>
  </si>
  <si>
    <t xml:space="preserve">Программное обеспечение стека протоколов уровня L1-HighPHY/L2  базовой станции RAN 5G RUS</t>
  </si>
  <si>
    <t xml:space="preserve">Программа стека протоколов уровня L2 (Версия 2);
Skoltech 5G DU OpenRAN Software;
Программа стека протоколов уровня L2 (Версия 3);
Программное обеспечение стека протоколов базовой станции 5G уровня L1-HighPHY. Версия 1</t>
  </si>
  <si>
    <t xml:space="preserve">Kolmogorov.ai Continuity</t>
  </si>
  <si>
    <t xml:space="preserve">"СКС Команда"</t>
  </si>
  <si>
    <t xml:space="preserve">Медицинская информационная система для автоматизации оказания медицинской помощи с применением телемедицинских технологий</t>
  </si>
  <si>
    <t xml:space="preserve">МИС ДМП М-ЛАЙН</t>
  </si>
  <si>
    <t xml:space="preserve">Платформа образования CoreApp.ai</t>
  </si>
  <si>
    <t xml:space="preserve">Автоматизированная платформа дистанционного и смешанного обучения с системой планирования и контроля результатов обучения;
CORE – образовательная онлайн платформа;
web-система «Конструктор CORE»</t>
  </si>
  <si>
    <t xml:space="preserve">Программа для ЭВМ «CK11.OPC UA Client»</t>
  </si>
  <si>
    <t xml:space="preserve">ПРОСТОР:КАССА</t>
  </si>
  <si>
    <t xml:space="preserve">Автоматизированная система управления мобильными бригадами ПАО «Россети Московский регион». Версия 4.5</t>
  </si>
  <si>
    <t xml:space="preserve">09.06 - Средства управления основными фондами предприятия (EAM)</t>
  </si>
  <si>
    <t xml:space="preserve">Автоматизированная система управления мобильными бригадами ПАО «Россети Московский регион». Версия 4.0</t>
  </si>
  <si>
    <t xml:space="preserve">Автоматизированная система управления станцией Нового поколения</t>
  </si>
  <si>
    <t xml:space="preserve">ФИНИС Комплекс</t>
  </si>
  <si>
    <t xml:space="preserve">AISFin Complex</t>
  </si>
  <si>
    <t xml:space="preserve">11.03 - Средства аналитической обработки в реальном времени (OLAP);
09.01 - Средства управления бизнес-процессами (BPM);
10.01 - Средства обработки Больших Данных (BigData)</t>
  </si>
  <si>
    <t xml:space="preserve">Platform V SynAI</t>
  </si>
  <si>
    <t xml:space="preserve">11.04 - Средства интеллектуального анализа данных (Data Mining);
02.08 - Средства мониторинга и управления</t>
  </si>
  <si>
    <t xml:space="preserve">Platform V API Mock &amp; Contract Testing</t>
  </si>
  <si>
    <t xml:space="preserve">Platform V Works::API Mock &amp; Contract Testing</t>
  </si>
  <si>
    <t xml:space="preserve">Platform V Test Data Management</t>
  </si>
  <si>
    <t xml:space="preserve">Platform V Works::Test Data Management</t>
  </si>
  <si>
    <t xml:space="preserve">Программа обработки материалов воздушного фотографирования (Панорама Фото)</t>
  </si>
  <si>
    <t xml:space="preserve">Панорама Фото</t>
  </si>
  <si>
    <t xml:space="preserve">Dialer</t>
  </si>
  <si>
    <t xml:space="preserve">Сервер станций связи "Диалог"</t>
  </si>
  <si>
    <t xml:space="preserve">Модуль «Аналитический центр диспетчерской службы скорой медицинской помощи ПК «ГИТ: СМП»</t>
  </si>
  <si>
    <t xml:space="preserve">Сервис обезличивания неструктурированных документов DeepDocs</t>
  </si>
  <si>
    <t xml:space="preserve">Обезличивание с помощью искусственного интеллекта</t>
  </si>
  <si>
    <t xml:space="preserve">Программный модуль задач проведения розыгрыша лотерейного сервера «PREPRINTOS»</t>
  </si>
  <si>
    <t xml:space="preserve">BI.ZONE SOC Portal</t>
  </si>
  <si>
    <t xml:space="preserve">Bi.Zone Soc Portal;
BI.ZONE SOC</t>
  </si>
  <si>
    <t xml:space="preserve">02.06 - Серверное и связующее программное обеспечение;
02.08 - Средства мониторинга и управления;
03.15 - Средства обнаружения угроз и расследования сетевых инцидентов;
03.17 - Средства автоматизации процессов информационной безопасности</t>
  </si>
  <si>
    <t xml:space="preserve">Программа для ЭВМ Грейдер</t>
  </si>
  <si>
    <t xml:space="preserve">Grader;
Грейдер</t>
  </si>
  <si>
    <t xml:space="preserve">05.11 - Интеллектуальные средства управления экспертной деятельностью;
09.07 - Средства финансового менеджмента, управления активами и трудовыми ресурсами (ERP)</t>
  </si>
  <si>
    <t xml:space="preserve">SEO Optimal</t>
  </si>
  <si>
    <t xml:space="preserve">ИНКА 4.0 Цифровое производство</t>
  </si>
  <si>
    <t xml:space="preserve">КОНСОМ.ИНКА.ЦП;
KONSOM.INKA.DI</t>
  </si>
  <si>
    <t xml:space="preserve">TrustDoc</t>
  </si>
  <si>
    <t xml:space="preserve">Программный модуль игровой среды шаблонов отчетов и квитанций</t>
  </si>
  <si>
    <t xml:space="preserve">Библиотека маршрутизатора верификации вызовов “HexCVS SDK”</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</si>
  <si>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t>
  </si>
  <si>
    <t xml:space="preserve">Приложение "AIRANMARKET"</t>
  </si>
  <si>
    <t xml:space="preserve">09.12 - Средства электронной коммерции (ecommerce platform);
09.01 - Средства управления бизнес-процессами (BPM);
09.07 - Средства финансового менеджмента, управления активами и трудовыми ресурсами (ERP)</t>
  </si>
  <si>
    <t xml:space="preserve">ЕДИНАЯ ПЛАТФОРМА УПРАВЛЕНИЯ ТРАНСПОРТНОЙ  СИСТЕМОЙ «ШЁЛКОВЫЙ ПУТЬ»</t>
  </si>
  <si>
    <t xml:space="preserve">ЕПУТС ШП</t>
  </si>
  <si>
    <t xml:space="preserve">ЦПК</t>
  </si>
  <si>
    <t xml:space="preserve">Цифровой портал конкурсов</t>
  </si>
  <si>
    <t xml:space="preserve">Conf Suit</t>
  </si>
  <si>
    <t xml:space="preserve">СS</t>
  </si>
  <si>
    <t xml:space="preserve">Система интеллектуального управления строительной техникой и СМР - «СМАРТ.Тех»</t>
  </si>
  <si>
    <t xml:space="preserve">Система интеллектуального управления строительной техникой</t>
  </si>
  <si>
    <t xml:space="preserve">Сервис DACON</t>
  </si>
  <si>
    <t xml:space="preserve">DACON</t>
  </si>
  <si>
    <t xml:space="preserve">ARMDL</t>
  </si>
  <si>
    <t xml:space="preserve">АРМ-Конструктора;
Автоматизированное рабочее место должностного лица;
АРМДЛ;
АРМ-Конструктор-Снаб</t>
  </si>
  <si>
    <t xml:space="preserve">Татлин-Обджект</t>
  </si>
  <si>
    <t xml:space="preserve">SkyV IT Asset Management</t>
  </si>
  <si>
    <t xml:space="preserve">09.10 - Средства управления ИТ-службой, ИТ-инфраструктурой и ИТ-активами (ITSM-ServiceDesk, SCCM, Asset Management);
02.08 - Средства мониторинга и управления</t>
  </si>
  <si>
    <t xml:space="preserve">САПФИР ПУДС</t>
  </si>
  <si>
    <t xml:space="preserve">Программный комплекс сервера УПАК РСВО КБ</t>
  </si>
  <si>
    <t xml:space="preserve">05.15 -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11.05 - Средства поддержки принятия решений (DSS)</t>
  </si>
  <si>
    <t xml:space="preserve">Программный комплекс  рабочего места оператора  для изделий марки "МиниКом"</t>
  </si>
  <si>
    <t xml:space="preserve">Автоматизация сортировки мерчантов для маркетплейсов</t>
  </si>
  <si>
    <t xml:space="preserve">Платформа цифровой трансформации Softailor Stitch</t>
  </si>
  <si>
    <t xml:space="preserve">02.06 - Серверное и связующее программное обеспечение;
10.04 - Средства управления информационными ресурсами и средства управления основными данными (ECM, MDM);
11.01 - Инструменты извлечения и трансформации данных (ETL);
11.03 - Средства аналитической обработки в реальном времени (OLAP)</t>
  </si>
  <si>
    <t xml:space="preserve">Информационная система «Формирование реестров счетов медицинских услуг в сфере обязательного медицинского страхования» (ИС «ТФОМС»)</t>
  </si>
  <si>
    <t xml:space="preserve">Комплексная логистическая платформа TopDelivery</t>
  </si>
  <si>
    <t xml:space="preserve">09.01 - Средства управления бизнес-процессами (BPM);
09.13 - Средства управления складом и цепочками поставок (WMS, SCM)</t>
  </si>
  <si>
    <t xml:space="preserve">Программный модуль игровой среды взаимодействия с сервером</t>
  </si>
  <si>
    <t xml:space="preserve">Платформа Rubbles SCM</t>
  </si>
  <si>
    <t xml:space="preserve">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
10.03 - Средства математического и имитационного моделирования</t>
  </si>
  <si>
    <t xml:space="preserve">Программный комплекс АРМ УПАК РСВО КБ</t>
  </si>
  <si>
    <t xml:space="preserve">Программный модуль интеграции программного решения для обеспечения функции диспетчеризации санитарного автотранспорта (ПК «ГИТ: СМП») с федеральной государственной информационной системой мониторинга движения лекарственных препаратов (ФГИС МДЛП)</t>
  </si>
  <si>
    <t xml:space="preserve">Модуль «Генератор отчетов» программного решения для обеспечения функции диспетчеризации санитарного автотранспорта (ПК «ГИТ: СМП»)</t>
  </si>
  <si>
    <t xml:space="preserve">Программное обеспечение стека протоколов уровня L3 базовой станции RAN 5G RUS</t>
  </si>
  <si>
    <t xml:space="preserve">Программа стека протоколов уровня L3 с поддержкой Standalone подключения к ядру сети (Версия 2);
Skoltech 5G CU OpenRAN Software;
Программа стека протоколов уровня L3 с поддержкой Non-Standalone подключения к ядру сети (Версия 2);
Программа стека протоколов уровня L3 с поддержкой Non-Standalone подключения к ядру сети (Версия 3);
Программа стека протоколов уровня L3 с поддержкой Standalone подключения к ядру сети (Версия 3)</t>
  </si>
  <si>
    <t xml:space="preserve">Система управления базами данных ЛИНТЕР СОКОЛ</t>
  </si>
  <si>
    <t xml:space="preserve">СУБД ЛИНТЕР СОКОЛ;
DBMS LINTER SOQOL;
СУБД ЛИНТЕР SoQoL</t>
  </si>
  <si>
    <t xml:space="preserve">Simple.Кладовщик</t>
  </si>
  <si>
    <t xml:space="preserve">Simple.Мобильная торговля;
Simple.Магазин;
Simple.Печать ценников;
Simple.Маркировка;
Simple.Меркурий;
Simple.ЕГАИС;
Simple.Торговый представитель;
Simple.Склад;
Simple.Универсальный клиент;
Simple.Инвентаризация ОС;
Simple.Мобильное рабочее место;
Simple.Учет в кармане;
Simple.Учет и Управление;
Simple.Учет;
Simple.Учет +;
Simple.Задачи;
Simple.Tasks;
Simple.To do лист;
Simple.Бар;
Simple.Мобильный учет;
Simple.Мобильный клиент;
Simple.МДЛП;
Simple.Безопасность;
Simple.МойСклад;
Simple.Доставка;
Simple.Курьер;
Simple.Заказы;
Simple.Прайсчекер;
Simple.Парковка;
Simple.Мобильный клиент WMS Total Logistic</t>
  </si>
  <si>
    <t xml:space="preserve">М2М платформа</t>
  </si>
  <si>
    <t xml:space="preserve">Документно-ориентированная система управления базами данных "Лира-Д"</t>
  </si>
  <si>
    <t xml:space="preserve">Специальное программное обеспечение взаимодействия с Kaspersky Anti Targeted Attack Platform</t>
  </si>
  <si>
    <t xml:space="preserve">AkiTorg Мобильная торговля.</t>
  </si>
  <si>
    <t xml:space="preserve">AkiTorg - Мобильная торговля.;
АкиТорг Мобильная торговля.;
АкиТорг;
Мобильная торговля АкиТорг;
AkiTorg;
AkiTorg МТ;
akitorg;
AkiTorg  мобильная торговля.</t>
  </si>
  <si>
    <t xml:space="preserve">Интерфакс - СКАУТ</t>
  </si>
  <si>
    <t xml:space="preserve">05.13 - Средства интеллектуальной обработки информации и интеллектуального анализа бизнес-процессов;
09.01 - Средства управления бизнес-процессами (BPM);
11.05 - Средства поддержки принятия решений (DSS)</t>
  </si>
  <si>
    <t xml:space="preserve">Модуль «Штрих-код» Автоматизированной системы секретного делопроизводства, документооборота и допускной работы (Штрих-код АС СДП)</t>
  </si>
  <si>
    <t xml:space="preserve">03.01 - Средства защиты от несанкционированного доступа к информации;
05.02 - Дополнительные программные модули (плагины);
06.12 - Системы электронного документооборота</t>
  </si>
  <si>
    <t xml:space="preserve">Nextdoc</t>
  </si>
  <si>
    <t xml:space="preserve">Предиктивное оповещение о чрезвычайных ситуациях и  их последствиях</t>
  </si>
  <si>
    <t xml:space="preserve">Программа для хранения и организации доступа к паролям "BearPass"</t>
  </si>
  <si>
    <t xml:space="preserve">ISHAWASTE</t>
  </si>
  <si>
    <t xml:space="preserve">Альтернативное название: ИШАВЕЙСТ</t>
  </si>
  <si>
    <t xml:space="preserve">Интеграционный модуль управления моделями распознавания документов</t>
  </si>
  <si>
    <t xml:space="preserve">Интеграционный модуль управления моделями распознавания документов;
Система распознавания документов;
docrec;
DocRec</t>
  </si>
  <si>
    <t xml:space="preserve">"АРМ"СУГБ"</t>
  </si>
  <si>
    <t xml:space="preserve">Platfomni</t>
  </si>
  <si>
    <t xml:space="preserve">megapteka.ru</t>
  </si>
  <si>
    <t xml:space="preserve">Автоматизированная информационная система для прогнозирования потребности и заказа автомобильных деталей на основе технологии цифровых двойников (Autodata4trade)</t>
  </si>
  <si>
    <t xml:space="preserve">Autodata4trade</t>
  </si>
  <si>
    <t xml:space="preserve">09.12 - Средства электронной коммерции (ecommerce platform);
11.04 - Средства интеллектуального анализа данных (Data Mining);
11.05 - Средства поддержки принятия решений (DSS)</t>
  </si>
  <si>
    <t xml:space="preserve">Корпоративная интеграционная платформа (КИП «Коннект»)</t>
  </si>
  <si>
    <t xml:space="preserve">02.02 - Программы обслуживания;
02.08 - Средства мониторинга и управления;
04.08 - Интегрированные платформы для создания приложений</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</si>
  <si>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</si>
  <si>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СКЗИ ОС «ФОРОС х.х.»</t>
  </si>
  <si>
    <t xml:space="preserve">Внутреннее программное обеспечение для прибора учета Нартис-И300</t>
  </si>
  <si>
    <t xml:space="preserve">Внутреннее программное обеспечение для прибора учета Нартис-И100</t>
  </si>
  <si>
    <t xml:space="preserve">Внутреннее программное обеспечение для прибора учета Нартис-300</t>
  </si>
  <si>
    <t xml:space="preserve">ИнтелВиз Видеонаблюдение</t>
  </si>
  <si>
    <t xml:space="preserve">11.06 - Инструменты обработки, анализа и распознавания изображений;
05.15 - Информационные системы для решения специфических отраслевых задач</t>
  </si>
  <si>
    <t xml:space="preserve">Внутреннее программное обеспечение для прибора учета Нартис-100</t>
  </si>
  <si>
    <t xml:space="preserve">Система управления маркировкой</t>
  </si>
  <si>
    <t xml:space="preserve">СУМ</t>
  </si>
  <si>
    <t xml:space="preserve">09.13 - Средства управления складом и цепочками поставок (WMS, SCM);
05.15 - Информационные системы для решения специфических отраслевых задач</t>
  </si>
  <si>
    <t xml:space="preserve">"CRM-система "Респект" с поддержкой рекомендаций менеджерам на базе глубокого машинного обучения для продвижения консультационных, информационных и образовательных услуг"  ("Респект.CRM")</t>
  </si>
  <si>
    <t xml:space="preserve">"Респект.CRM"</t>
  </si>
  <si>
    <t xml:space="preserve">"Аналитическая система "Профнавигационная аналитика"</t>
  </si>
  <si>
    <t xml:space="preserve">QuaSy СППР: qОЖУР_Planet</t>
  </si>
  <si>
    <t xml:space="preserve">qОЖУР_Planet</t>
  </si>
  <si>
    <t xml:space="preserve">"B2B Altis" (Б2Б Альтис)</t>
  </si>
  <si>
    <t xml:space="preserve">B2B Altis</t>
  </si>
  <si>
    <t xml:space="preserve">«RUMAP-PRO: Сервис обратного геокодирования»</t>
  </si>
  <si>
    <t xml:space="preserve">«РУМЭП-ПРО: Сервис обратного геокодирования»;
«RUMAP-PRO: Reverse Geocoding Service»</t>
  </si>
  <si>
    <t xml:space="preserve">Онлайн-сервис мониторинга цен ЦЕНОЗАВР</t>
  </si>
  <si>
    <t xml:space="preserve">PHOTOMOD Radar</t>
  </si>
  <si>
    <t xml:space="preserve">Модуль системы «Расширение локального портала. Результаты рассмотрения обращений»</t>
  </si>
  <si>
    <t xml:space="preserve">Модуль системы «Информационное обеспечение. Личный приём» для АРМ ЕС ОГ</t>
  </si>
  <si>
    <t xml:space="preserve">Модуль системы «Информационное обеспечение. Личный приём»</t>
  </si>
  <si>
    <t xml:space="preserve">Модуль системы «Информационное обеспечение. Конструктор отчётов»</t>
  </si>
  <si>
    <t xml:space="preserve">Storm Navigator</t>
  </si>
  <si>
    <t xml:space="preserve">Шторм Навигатор</t>
  </si>
  <si>
    <t xml:space="preserve">11.01 - Инструменты извлечения и трансформации данных (ETL);
11.04 - Средства интеллектуального анализа данных (Data Mining)</t>
  </si>
  <si>
    <t xml:space="preserve">IIoT платформа ТИМ-Фактор</t>
  </si>
  <si>
    <t xml:space="preserve">05.15 - Информационные системы для решения специфических отраслевых задач;
02.08 - Средства мониторинга и управления;
10.03 - Средства математического и имитационного моделирования;
11.05 - Средства поддержки принятия решений (DSS)</t>
  </si>
  <si>
    <t xml:space="preserve">Программное обеспечение "Центр управления Умного дома DREHOME&amp;TV"</t>
  </si>
  <si>
    <t xml:space="preserve">SMHDaemon</t>
  </si>
  <si>
    <t xml:space="preserve">Автоматизированная система учета движения денежных средств с возможностью их привязки к различным источникам</t>
  </si>
  <si>
    <t xml:space="preserve">АССУДДС</t>
  </si>
  <si>
    <t xml:space="preserve">Инвестиционная платформа для краудлендинга (259-ФЗ)</t>
  </si>
  <si>
    <t xml:space="preserve">Программа управления Установкой Смесительной УС</t>
  </si>
  <si>
    <t xml:space="preserve">Программа для ЭВМ «CK11.Check Measurements» («CK11.Check Meas»)</t>
  </si>
  <si>
    <t xml:space="preserve">АРК-Рецепт менеджер</t>
  </si>
  <si>
    <t xml:space="preserve">Программный комплекс «Защита криптографических ключей» версия 6</t>
  </si>
  <si>
    <t xml:space="preserve">ПК «Конверт»</t>
  </si>
  <si>
    <t xml:space="preserve">Контроль регламентных процедур службы оперативного планирования режимов исполнительного аппарата АО «СО ЕЭС»</t>
  </si>
  <si>
    <t xml:space="preserve">КРП</t>
  </si>
  <si>
    <t xml:space="preserve">Demand Response Mobile</t>
  </si>
  <si>
    <t xml:space="preserve">DRM</t>
  </si>
  <si>
    <t xml:space="preserve">ГЛОБУС: МАТЕРИК.Материалы и комплектующие</t>
  </si>
  <si>
    <t xml:space="preserve">DentalPro Система автоматизации стоматологического бизнеса вер.1</t>
  </si>
  <si>
    <t xml:space="preserve">DentalPro Система автоматизации стоматологического бизнеса</t>
  </si>
  <si>
    <t xml:space="preserve">Выгрузка в ГИС ЖКХ</t>
  </si>
  <si>
    <t xml:space="preserve">Интеграция с ГИС ЖКХ</t>
  </si>
  <si>
    <t xml:space="preserve">АргусДок.Сервер</t>
  </si>
  <si>
    <t xml:space="preserve">06.12 - Системы электронного документооборота;
05.04 - Поисковые средства;
11.06 - Инструменты обработки, анализа и распознавания изображений</t>
  </si>
  <si>
    <t xml:space="preserve">Программа автоматизированной приемки товара для магазина "cashserv"</t>
  </si>
  <si>
    <t xml:space="preserve">Приложение DREHOME&amp;TV для цифровой приставки</t>
  </si>
  <si>
    <t xml:space="preserve">Интерактивное моделирование режимов работы оборудования и персонала</t>
  </si>
  <si>
    <t xml:space="preserve">Plasmicon PlasmaCalc</t>
  </si>
  <si>
    <t xml:space="preserve">Plasmicon PlasmaNest</t>
  </si>
  <si>
    <t xml:space="preserve">DQE(u,v)_Dynamic</t>
  </si>
  <si>
    <t xml:space="preserve">Rent in Hand</t>
  </si>
  <si>
    <t xml:space="preserve">Интеллектуализированная система управления ресурсами на предприятиях проката и аренды</t>
  </si>
  <si>
    <t xml:space="preserve">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</si>
  <si>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 xml:space="preserve">Платформа для анализа управленческой отчетности</t>
  </si>
  <si>
    <t xml:space="preserve">11.01 - Инструменты извлечения и трансформации данных (ETL);
11.05 - Средства поддержки принятия решений (DSS)</t>
  </si>
  <si>
    <t xml:space="preserve">Центр обработки вызовов MoBill-CallCenter</t>
  </si>
  <si>
    <t xml:space="preserve">MoBill-CallCenter</t>
  </si>
  <si>
    <t xml:space="preserve">Комплекс задач мониторинга и диагностики устройств автоматики и телемеханики</t>
  </si>
  <si>
    <t xml:space="preserve">Система электронного документооборота "Курьер"</t>
  </si>
  <si>
    <t xml:space="preserve">Авторизация аккаунта участника</t>
  </si>
  <si>
    <t xml:space="preserve">Программа распознавания текста с фотоизображения СНИЛС</t>
  </si>
  <si>
    <t xml:space="preserve">Программа по распознаванию текста;
Система распознавания документов;
docrec;
DocRec</t>
  </si>
  <si>
    <t xml:space="preserve">Программа распознавания текста на изображениях документов, удостоверяющих личность</t>
  </si>
  <si>
    <t xml:space="preserve">Программа по распознаванию текста с фотоизображения водительского удостоверения</t>
  </si>
  <si>
    <t xml:space="preserve">Плагин план закупок</t>
  </si>
  <si>
    <t xml:space="preserve">CRM 4Dev</t>
  </si>
  <si>
    <t xml:space="preserve">Управление продажами девелоперской компании</t>
  </si>
  <si>
    <t xml:space="preserve">Система учета рабочего времени сотрудников "TimeControl"</t>
  </si>
  <si>
    <t xml:space="preserve">ТаймКонтроль</t>
  </si>
  <si>
    <t xml:space="preserve">Комплексное программное решение для автоматизации деятельности компании «APR-System»</t>
  </si>
  <si>
    <t xml:space="preserve">Программа управления сортировочным конвейером Convey</t>
  </si>
  <si>
    <t xml:space="preserve">ПУСК Convey;
Система управления конвейером Convey;
Программа управления конвейером Convey;
Convey;
Диспетчер конвейера;
Программа управления конвейером;
Диспетчер конвейера Convey;
Конвей;
Программа управления конвейером Конвей;
Диспетчер конвейера Конвей;
ПУСК Конвей</t>
  </si>
  <si>
    <t xml:space="preserve">Программа для управления психофизиологическим комплексом УПДК-МК авто</t>
  </si>
  <si>
    <t xml:space="preserve">Автоматизированное рабочее место сотрудника миддл-офиса</t>
  </si>
  <si>
    <t xml:space="preserve">DIKIDI Business</t>
  </si>
  <si>
    <t xml:space="preserve">Информационная система прогнозирования качества изделий и состояния оборудования АтомМайнд</t>
  </si>
  <si>
    <t xml:space="preserve">АтомМайнд;
Атом.Майнд;
AtomMind;
Atom.Mind</t>
  </si>
  <si>
    <t xml:space="preserve">11.04 - Средства интеллектуального анализа данных (Data Mining);
02.08 - Средства мониторинга и управления;
10.01 - Средства обработки Больших Данных (BigData);
11.05 - Средства поддержки принятия решений (DSS)</t>
  </si>
  <si>
    <t xml:space="preserve">«Автоматизированная система управленческого документооборота ПАО «Россети Московский регион», версия Android»</t>
  </si>
  <si>
    <t xml:space="preserve">Программный комплекс "Аркан 2.0"</t>
  </si>
  <si>
    <t xml:space="preserve">03.14 - Средства обнаружения и/или предотвращения вторжений (атак);
03.03 - Межсетевые экраны</t>
  </si>
  <si>
    <t xml:space="preserve">CM Ocean.Policy</t>
  </si>
  <si>
    <t xml:space="preserve">05.13 - Средства интеллектуальной обработки информации и интеллектуального анализа бизнес-процессов;
09.09 - Средства управления отношениями с клиентами (CRM)</t>
  </si>
  <si>
    <t xml:space="preserve">Перволого онлайн</t>
  </si>
  <si>
    <t xml:space="preserve">Многофункциональная модульная платформа Callpy</t>
  </si>
  <si>
    <t xml:space="preserve">Callpy.com (Коллпи)  Коммуникационная омниканальная платформа для общения с посетителями на сайтах (чат, аудио, видео), организации видео-продаж, служб поддержки, колл-центров, внутрикорпоративного общения, проведения видео-конференций и онлайн-презентаций, вебинаров</t>
  </si>
  <si>
    <t xml:space="preserve">05.01 - Мультимедийное программное обеспечение;
05.08 - Средства управления контактными центрами;
05.09 - Средства управления диалоговыми роботами (чат-боты и голосовые роботы)</t>
  </si>
  <si>
    <t xml:space="preserve">Цифровой двойник сейсморазведочных работ</t>
  </si>
  <si>
    <t xml:space="preserve">D-SEIS</t>
  </si>
  <si>
    <t xml:space="preserve">Тетрадь для лабораторных работ «Физика», раздел «Механика»</t>
  </si>
  <si>
    <t xml:space="preserve">Портал Едадил</t>
  </si>
  <si>
    <t xml:space="preserve">05.04 - Поисковые средства;
09.11 - Средства управления содержимым (CMS), сайты и портальные решения</t>
  </si>
  <si>
    <t xml:space="preserve">Система записи телефонных разговоров «ОМЕГА-ПРО»</t>
  </si>
  <si>
    <t xml:space="preserve">АТОЛЛ.УСОИ</t>
  </si>
  <si>
    <t xml:space="preserve">DATACore</t>
  </si>
  <si>
    <t xml:space="preserve">DATACore: LMS (Logistic Management System);
SeaExpediter</t>
  </si>
  <si>
    <t xml:space="preserve">09.13 - Средства управления складом и цепочками поставок (WMS, SCM);
09.07 - Средства финансового менеджмента, управления активами и трудовыми ресурсами (ERP)</t>
  </si>
  <si>
    <t xml:space="preserve">Data Gateway Framework</t>
  </si>
  <si>
    <t xml:space="preserve">04.03 - Библиотеки подпрограмм (SDK);
11.01 - Инструменты извлечения и трансформации данных (ETL)</t>
  </si>
  <si>
    <t xml:space="preserve">СПЕЦИАЛЬНОЕ МОБИЛЬНОЕ ПРИЛОЖЕНИЕ с функцией криптографической защиты информации</t>
  </si>
  <si>
    <t xml:space="preserve">Специальное мобильное приложение с функциями криптографической защиты конфиденциальной  информации в IP-сетях;
"Специальное мобильное приложение - мессенджер "СМП" Портал"</t>
  </si>
  <si>
    <t xml:space="preserve">06.02 - Коммуникационное программное обеспечение;
03.01 - Средства защиты от несанкционированного доступа к информации;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</si>
  <si>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 xml:space="preserve">Антегра: Управление Кредитной Организацией</t>
  </si>
  <si>
    <t xml:space="preserve">ERP «Энигма»</t>
  </si>
  <si>
    <t xml:space="preserve">Визуально-аналитическая платформа Cubisio</t>
  </si>
  <si>
    <t xml:space="preserve">11.03 - Средства аналитической обработки в реальном времени (OLAP);
10.01 - Средства обработки Больших Данных (BigData);
11.01 - Инструменты извлечения и трансформации данных (ETL)</t>
  </si>
  <si>
    <t xml:space="preserve">Программно-технологический комплекс «Подготовка и сбор данных»</t>
  </si>
  <si>
    <t xml:space="preserve">ПТК ПСД</t>
  </si>
  <si>
    <t xml:space="preserve">QuaSy СППР: qCODA-Planet A1.0</t>
  </si>
  <si>
    <t xml:space="preserve">qCODA-Planet</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</si>
  <si>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09.04 - Средства управления технологическими процессами (АСУ ТП, SCADA);
11.05 - Средства поддержки принятия решений (DSS)</t>
  </si>
  <si>
    <t xml:space="preserve">QuaSy СППР: q3_Planet</t>
  </si>
  <si>
    <t xml:space="preserve">q3_Planet</t>
  </si>
  <si>
    <t xml:space="preserve">Агрегатор цифрового бурения</t>
  </si>
  <si>
    <t xml:space="preserve">Агрегатор цифрового бурения на микросервисной цифровой платформе Унофактор</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</si>
  <si>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10.02 - Средства обработки и анализа геологических и геофизических данных</t>
  </si>
  <si>
    <t xml:space="preserve">Единая платформа дистанционного мониторинга здоровья «Цифровой аватар 2.0»</t>
  </si>
  <si>
    <t xml:space="preserve">Модуль для математического моделирования экономических и финансовых процессов "MATHSYNC"</t>
  </si>
  <si>
    <t xml:space="preserve">MATHSYNC</t>
  </si>
  <si>
    <t xml:space="preserve">10.03 - Средства математического и имитационного моделирования;
05.02 - Дополнительные программные модули (плагины);
05.15 - Информационные системы для решения специфических отраслевых задач</t>
  </si>
  <si>
    <t xml:space="preserve">Программное обеспечение Сервера Оператора электронного документооборота "Астрал. Сервер электронной отчетности"</t>
  </si>
  <si>
    <t xml:space="preserve">Сервер оператора ЭДО версия 3.2;
Астрал. Сервер электронной отчетности</t>
  </si>
  <si>
    <t xml:space="preserve">Цифровой сервис "Лаборатория проектов"</t>
  </si>
  <si>
    <t xml:space="preserve">Сервис "Лаборатория проектов";
Сервис для развития и обучения детей "Лаборатория проектов";
Интерактивный образовательный онлайн-сервис "Лаборатория проектов"</t>
  </si>
  <si>
    <t xml:space="preserve">"Личный кабинет агента банка 2.0"</t>
  </si>
  <si>
    <t xml:space="preserve">Программное обеспечение Маршрутизатора SS7/IP</t>
  </si>
  <si>
    <t xml:space="preserve">ЕДИНАЯ ЦИФРОВАЯ ПЛАТФОРМА ПОДПИСАНИЯ ДОКУМЕНТОВ</t>
  </si>
  <si>
    <t xml:space="preserve">ИНФОРМАЦИОННАЯ СИСТЕМА «ЕДИНАЯ ЦИФРОВАЯ ПЛАТФОРМА ПОДПИСАНИЯ ДОКУМЕНТОВ»;
ЕЦППД;
ЕЦПП;
ЕДИНАЯ ЦИФРОВАЯ ПЛАТФОРМА ПОДПИСАНИЯ;
ПЛАТФОРМА ПОДПИСАНИЯ</t>
  </si>
  <si>
    <t xml:space="preserve">Веб-приложение CampuZ.Online для сопровождения и организации мероприятий</t>
  </si>
  <si>
    <t xml:space="preserve">Программный модуль "Система управления базами данных "Синергия-БД" (СПЖЦ.DBMS)</t>
  </si>
  <si>
    <t xml:space="preserve">Программный модуль "Система обеспечения инженерных расчетов" комплекса программ в защищенном исполнении "Система полного жизненного цикла изделий "Цифровое предприятие" (СПЖЦ.CAE)</t>
  </si>
  <si>
    <t xml:space="preserve">OneGA (One Genius Advertising) - платформа для автоматизированного управления рекламными кампаниями на основе системы предиктивного выявления спроса</t>
  </si>
  <si>
    <t xml:space="preserve">Модуль видеоаналитики «Классификатор объектов» Domination</t>
  </si>
  <si>
    <t xml:space="preserve">Модуль видеоаналитики «Распознавание автомобильных номеров зарубежных стран» Domination</t>
  </si>
  <si>
    <t xml:space="preserve">Модуль видеоаналитики «Распознавание QR-кодов» Domination</t>
  </si>
  <si>
    <t xml:space="preserve">Модуль видеоаналитики «Детектор саботажа» Domination</t>
  </si>
  <si>
    <t xml:space="preserve">Positive Technologies Extended Detection and Response (PT XDR)</t>
  </si>
  <si>
    <t xml:space="preserve">PT XDR</t>
  </si>
  <si>
    <t xml:space="preserve">03.14 - Средства обнаружения и/или предотвращения вторжений (атак);
03.17 - Средства автоматизации процессов информационной безопасности</t>
  </si>
  <si>
    <t xml:space="preserve">ИС Закупщик.РФ</t>
  </si>
  <si>
    <t xml:space="preserve">Kolmogorov.ai Axiom</t>
  </si>
  <si>
    <t xml:space="preserve">11.01 - Инструменты извлечения и трансформации данных (ETL);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</si>
  <si>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Программное средство для термодинамического моделирования многокомпонентных многофазных систем. Версия 2.0 (TeDy 2.0)</t>
  </si>
  <si>
    <t xml:space="preserve">TeDy 2.0</t>
  </si>
  <si>
    <t xml:space="preserve">PHOTOMOD AutoUAS</t>
  </si>
  <si>
    <t xml:space="preserve">05.06 - Геоинформационные и навигационные средства (GIS);
11.06 - Инструменты обработки, анализа и распознавания изображений</t>
  </si>
  <si>
    <t xml:space="preserve">ГЛОБУС: Мониторинг оборудования</t>
  </si>
  <si>
    <t xml:space="preserve">Sarex – программа для управления инфраструктурными проектами на основе анализа геопространственных данных и BIM-моделей</t>
  </si>
  <si>
    <t xml:space="preserve">05.15 - Информационные системы для решения специфических отраслевых задач;
05.05 - Средства управления проектами;
05.06 - Геоинформационные и навигационные средства (GIS)</t>
  </si>
  <si>
    <t xml:space="preserve">Автоматизированная система управления «Учет производства работ» версия 4.0.</t>
  </si>
  <si>
    <t xml:space="preserve">Smart-Support</t>
  </si>
  <si>
    <t xml:space="preserve">09.10 - Средства управления ИТ-службой, ИТ-инфраструктурой и ИТ-активами (ITSM-ServiceDesk, SCCM, Asset Management);
05.15 - Информационные системы для решения специфических отраслевых задач;
06.12 - Системы электронного документооборота</t>
  </si>
  <si>
    <t xml:space="preserve">ПО управления контроллером PRIME "PRIME-High"</t>
  </si>
  <si>
    <t xml:space="preserve">Акселератор продаж 2.0</t>
  </si>
  <si>
    <t xml:space="preserve">Система мониторинга и предиктивного анализа работы оборудования промышленных объектов с использованием технологий интернета вещей СОВА Про</t>
  </si>
  <si>
    <t xml:space="preserve">СОВА Про;
Система мониторинга СОВА Про</t>
  </si>
  <si>
    <t xml:space="preserve">09.10 - Средства управления ИТ-службой, ИТ-инфраструктурой и ИТ-активами (ITSM-ServiceDesk, SCCM, Asset Management);
05.15 - Информационные системы для решения специфических отраслевых задач</t>
  </si>
  <si>
    <t xml:space="preserve">Construction Information System «CIS» / Информационная Система Строительства</t>
  </si>
  <si>
    <t xml:space="preserve">05.05 - Средства управления проектами;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06.12 - Системы электронного документооборота</t>
  </si>
  <si>
    <t xml:space="preserve">ВООСО</t>
  </si>
  <si>
    <t xml:space="preserve">05.15 - Информационные системы для решения специфических отраслевых задач;
02.08 - Средства мониторинга и управления;
05.01 - Мультимедийное программное обеспечение</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</si>
  <si>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</si>
  <si>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Stingray-Alboran</t>
  </si>
  <si>
    <t xml:space="preserve">Stingray Alboran</t>
  </si>
  <si>
    <t xml:space="preserve">04.03 - Библиотеки подпрограмм (SDK);
04.08 - Интегрированные платформы для создания приложений</t>
  </si>
  <si>
    <t xml:space="preserve">OSS TORUS</t>
  </si>
  <si>
    <t xml:space="preserve">Система контроля качества и производительности сетей и услуг «OSS TORUS»;
SERVICE QUALITY &amp;NETWORKPERFORMANCE MANAGEMENT SYSTEM "OSS TORUS"</t>
  </si>
  <si>
    <t xml:space="preserve">SmartServices</t>
  </si>
  <si>
    <t xml:space="preserve">Сервисы интеллектуальной обработки SmartServices;
Сервисы интеллектуальной обработки Smart Services;
Smart Services</t>
  </si>
  <si>
    <t xml:space="preserve">05.13 - Средства интеллектуальной обработки информации и интеллектуального анализа бизнес-процессов;
06.12 - Системы электронного документооборота;
11.01 - Инструменты извлечения и трансформации данных (ETL)</t>
  </si>
  <si>
    <t xml:space="preserve">набор модулей "Мониторинг"</t>
  </si>
  <si>
    <t xml:space="preserve">набор модулей "Threat Hunting"</t>
  </si>
  <si>
    <t xml:space="preserve">02.08 - Средства мониторинга и управления;
03.02 - Средства управления событиями информационной безопасности;
03.07 - Средства выявления целевых атак;
03.14 - Средства обнаружения и/или предотвращения вторжений (атак);
05.02 - Дополнительные программные модули (плагины)</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</si>
  <si>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</si>
  <si>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EDR.Core (Windows)</t>
  </si>
  <si>
    <t xml:space="preserve">EDR (Windows)</t>
  </si>
  <si>
    <t xml:space="preserve">EDR.Core (Linux)</t>
  </si>
  <si>
    <t xml:space="preserve">EDR (Linux)</t>
  </si>
  <si>
    <t xml:space="preserve">Информационная система централизованного управления цифровыми процессами розничного бизнеса</t>
  </si>
  <si>
    <t xml:space="preserve">НЕВА</t>
  </si>
  <si>
    <t xml:space="preserve">Конфигуратор для счетчиков НЕВА "TPMeter"</t>
  </si>
  <si>
    <t xml:space="preserve">SMENA.WFM</t>
  </si>
  <si>
    <t xml:space="preserve">09.01 - Средства управления бизнес-процессами (BPM);
09.07 - Средства финансового менеджмента, управления активами и трудовыми ресурсами (ERP)</t>
  </si>
  <si>
    <t xml:space="preserve">Naumen Workforce Management</t>
  </si>
  <si>
    <t xml:space="preserve">05.08 - Средства управления контактными центрами;
09.05 - Средства управления эффективностью предприятия (CPM/EPM);
09.07 - Средства финансового менеджмента, управления активами и трудовыми ресурсами (ERP)</t>
  </si>
  <si>
    <t xml:space="preserve">Мультиканальная распределенная e-commerce система для управления товарными каталогами, заказами и остатками</t>
  </si>
  <si>
    <t xml:space="preserve">ecomcom;
екомком;
Мультиканальная e-commerce система</t>
  </si>
  <si>
    <t xml:space="preserve">Программное обеспечение управления предприятием "АМС-Комплекс"</t>
  </si>
  <si>
    <t xml:space="preserve">АМС-Комплекс</t>
  </si>
  <si>
    <t xml:space="preserve">salebot</t>
  </si>
  <si>
    <t xml:space="preserve">Entera</t>
  </si>
  <si>
    <t xml:space="preserve">Энтера</t>
  </si>
  <si>
    <t xml:space="preserve">Биранк (Birank)</t>
  </si>
  <si>
    <t xml:space="preserve">11.05 - Средства поддержки принятия решений (DSS);
11.01 - Инструменты извлечения и трансформации данных (ETL)</t>
  </si>
  <si>
    <t xml:space="preserve">РИФ - мониторинг дорожного движения</t>
  </si>
  <si>
    <t xml:space="preserve">Программный комплекс мониторинга и контроля дорожного движения "РИФ"</t>
  </si>
  <si>
    <t xml:space="preserve">"АТЛАС - Анализ добычи"</t>
  </si>
  <si>
    <t xml:space="preserve">05.15 - Информационные системы для решения специфических отраслевых задач;
10.02 - Средства обработки и анализа геологических и геофизических данных;
11.04 - Средства интеллектуального анализа данных (Data Mining)</t>
  </si>
  <si>
    <t xml:space="preserve">GTRoute. Программа построения маршрутов</t>
  </si>
  <si>
    <t xml:space="preserve">GTRoute;
GT Route;
GT Route 2.1;
GTRoute 1.0;
TMS GTRoute</t>
  </si>
  <si>
    <t xml:space="preserve">IS-Line 2.0</t>
  </si>
  <si>
    <t xml:space="preserve">BCenter</t>
  </si>
  <si>
    <t xml:space="preserve">Программный комплекс регистрации, анализа и интерпретации рентгенографических изображений с функцией контроля условий излучения «ФотонСофт: Р-диагностика»</t>
  </si>
  <si>
    <t xml:space="preserve">DCMPigeon</t>
  </si>
  <si>
    <t xml:space="preserve">Программа для просмотра и анализа медицинских изображений "Sciberia Viewer"</t>
  </si>
  <si>
    <t xml:space="preserve">Мобильное приложение для населения «Вызов скорой помощи» ПК «ГИТ: СМП» для устройства под управлением операционной системы Android</t>
  </si>
  <si>
    <t xml:space="preserve">АСУМ ЦТС «Титан»</t>
  </si>
  <si>
    <t xml:space="preserve">Автоматизированная система управления и мониторинга цифровых транспортных сетей «Титан»;
Система управления NMS «Титан»;
NMS «Титан»</t>
  </si>
  <si>
    <t xml:space="preserve">GRAIT Audit</t>
  </si>
  <si>
    <t xml:space="preserve">Аудиты</t>
  </si>
  <si>
    <t xml:space="preserve">OpenPIM</t>
  </si>
  <si>
    <t xml:space="preserve">GreenWave.Highway</t>
  </si>
  <si>
    <t xml:space="preserve">05.15 - Информационные системы для решения специфических отраслевых задач;
08.11 - Средства автоматизированного управления техникой;
11.04 - Средства интеллектуального анализа данных (Data Mining)</t>
  </si>
  <si>
    <t xml:space="preserve">DiaviDet</t>
  </si>
  <si>
    <t xml:space="preserve">02.05 - Средства хранения данных;
02.07 - Средства управления базами данных</t>
  </si>
  <si>
    <t xml:space="preserve">Сервис синтеза и анализа программ заправки и выработки топлива</t>
  </si>
  <si>
    <t xml:space="preserve">Универсальный менеджер измерений</t>
  </si>
  <si>
    <t xml:space="preserve">Приложение для Системы автоматизации делопроизводства и электронного документооборота ("ДЕЛО") для оповещения о документах и событиях ("Мониторинг документов")</t>
  </si>
  <si>
    <t xml:space="preserve">Приложение "Мониторинг документов" для СЭД ДЕЛО;
Программное обеспечение приложение "Мониторинг документов"</t>
  </si>
  <si>
    <t xml:space="preserve">09.01 - Средства управления бизнес-процессами (BPM);
05.15 - Информационные системы для решения специфических отраслевых задач;
06.12 - Системы электронного документооборота</t>
  </si>
  <si>
    <t xml:space="preserve">Система "ВЕДОК"</t>
  </si>
  <si>
    <t xml:space="preserve">Система "ВЕДОК", версия 1.4.0;
Программное обеспечение "Ведок", базовый комплект;
Программное обеспечение "Ведок" лицензии конкурентного доступа;
Система "ВЕДОК", версия 1.4.1;
Система "ВЕДОК", версия 1.4.2;
Система "ВЕДОК", версия 1.4.3</t>
  </si>
  <si>
    <t xml:space="preserve">06.12 - Системы электронного документооборота;
05.15 - Информационные системы для решения специфических отраслевых задач;
09.01 - Средства управления бизнес-процессами (BPM)</t>
  </si>
  <si>
    <t xml:space="preserve">Extractor.expert (Экстрактор.эксперт)</t>
  </si>
  <si>
    <t xml:space="preserve">Extractor expert;
Extractor-expert;
Экстрактор.эксперт;
Экстрактор эксперт;
Экстрактор-эксперт</t>
  </si>
  <si>
    <t xml:space="preserve">11.01 - Инструменты извлечения и трансформации данных (ETL);
07.01 - Парсеры и семантические анализаторы;
07.03 - Средства распознавания символов;
11.04 - Средства интеллектуального анализа данных (Data Mining)</t>
  </si>
  <si>
    <t xml:space="preserve">Программный модуль задач управления тиражами лотерейного сервера «PREPRINTOS»</t>
  </si>
  <si>
    <t xml:space="preserve">Сервис контроля жизненного цикла грузовых вагонов на платформе «Распределенный реестр данных»</t>
  </si>
  <si>
    <t xml:space="preserve">РРД ГВ;
«Сервис контроля жизненного цикла грузовых вагонов на платформе «Распределенный реестр данных». Создание модуля контроля жизненного цикла грузового вагона в объеме комплектации после постройки, планового и непланового ремонта» (РРД ГВ Очередь 2021)</t>
  </si>
  <si>
    <t xml:space="preserve">Ландшафтный Дизайн 3D</t>
  </si>
  <si>
    <t xml:space="preserve">SmartC Detector</t>
  </si>
  <si>
    <t xml:space="preserve">Яндекс Афиша</t>
  </si>
  <si>
    <t xml:space="preserve">09.12 - Средства электронной коммерции (ecommerce platform);
05.04 - Поисковые средства</t>
  </si>
  <si>
    <t xml:space="preserve">ФреймСкан</t>
  </si>
  <si>
    <t xml:space="preserve">Plus7 EDM</t>
  </si>
  <si>
    <t xml:space="preserve">Plus7 EDM (Enterprise Data Management)</t>
  </si>
  <si>
    <t xml:space="preserve">Программный комплекс "Приказное производство"</t>
  </si>
  <si>
    <t xml:space="preserve">«Приказное производство»; «Программный комплекс «Приказное производство»; «Система автоматизированного поиска, загрузки, сохранения данных и формирования юридических документов»</t>
  </si>
  <si>
    <t xml:space="preserve">Онлайн - платформа "Школа Беспилотной Авиации "Uavprof"</t>
  </si>
  <si>
    <t xml:space="preserve">Программный сервер связи и оповещения IS-R</t>
  </si>
  <si>
    <t xml:space="preserve">05.15 - Информационные системы для решения специфических отраслевых задач;
02.06 - Серверное и связующее программное обеспечение;
06.02 - Коммуникационное программное обеспечение</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</si>
  <si>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</si>
  <si>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Система юридического программирования LegalRules</t>
  </si>
  <si>
    <t xml:space="preserve">Платформа для разработки юридических и бизнес-сервисов LegalRules</t>
  </si>
  <si>
    <t xml:space="preserve">04.04 - Среды разработки, тестирования и отладки;
04.01 - Средства подготовки исполнимого кода;
04.02 - Средства версионного контроля исходного кода;
04.03 - Библиотеки подпрограмм (SDK);
05.05 - Средства управления проектами</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</si>
  <si>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</si>
  <si>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программное обеспечение 3DiVi OMNI Platform</t>
  </si>
  <si>
    <t xml:space="preserve">Центральный уровень. Модуль построения маршрутов</t>
  </si>
  <si>
    <t xml:space="preserve">Автоматизированная система управления терминально-складским комплексом</t>
  </si>
  <si>
    <t xml:space="preserve">Автоматизированная система управления терминально-складским комплексом. Очередь 2020 (АСУ ТСК. Очередь 2020).;
АСУ ТСК</t>
  </si>
  <si>
    <t xml:space="preserve">Единая система сбора неоперативной технологической информации с объектов электроэнергетики для АО «СО ЕЭС» Программный модуль передачи НТИ</t>
  </si>
  <si>
    <t xml:space="preserve">ПМП ССНТИ</t>
  </si>
  <si>
    <t xml:space="preserve">Программное средство "Центр выплат"</t>
  </si>
  <si>
    <t xml:space="preserve">Цифровой сервис "Функциональная грамотность. Банк заданий"</t>
  </si>
  <si>
    <t xml:space="preserve">Сервис "Функциональная грамотность. Банк заданий";
Сервис для развития и обучения детей "Функциональная грамотность. Банк Заданий";
Интерактивный образовательный онлайн-сервис "Функциональная грамотность"</t>
  </si>
  <si>
    <t xml:space="preserve">Корпоративный защитник</t>
  </si>
  <si>
    <t xml:space="preserve">03.12 - Средства управления доступом к информационным ресурсам</t>
  </si>
  <si>
    <t xml:space="preserve">Программный комплекс «СКАУТ»</t>
  </si>
  <si>
    <t xml:space="preserve">Программное обеспечение «Digit PROконтакт»</t>
  </si>
  <si>
    <t xml:space="preserve">Программное обеспечение межсетевого экрана ССПТ-4А1</t>
  </si>
  <si>
    <t xml:space="preserve">03.03 - Межсетевые экраны;
03.01 - Средства защиты от несанкционированного доступа к информации;
03.12 - Средства управления доступом к информационным ресурсам</t>
  </si>
  <si>
    <t xml:space="preserve">DPrice</t>
  </si>
  <si>
    <t xml:space="preserve">REPOS</t>
  </si>
  <si>
    <t xml:space="preserve">РЕПОС</t>
  </si>
  <si>
    <t xml:space="preserve">11.05 - Средства поддержки принятия решений (DSS);
10.02 - Средства обработки и анализа геологических и геофизических данных</t>
  </si>
  <si>
    <t xml:space="preserve">Dr.Web FixIt!</t>
  </si>
  <si>
    <t xml:space="preserve">fixit;
FixIt;
drweb fxt</t>
  </si>
  <si>
    <t xml:space="preserve">03.06 - Средства антивирусной защиты;
03.15 - Средства обнаружения угроз и расследования сетевых инцидентов</t>
  </si>
  <si>
    <t xml:space="preserve">ПК "МЕРИДИАН"</t>
  </si>
  <si>
    <t xml:space="preserve">Реестр сервисов (Service Registry)</t>
  </si>
  <si>
    <t xml:space="preserve">Программное обеспечение "Платформа "Процесс"</t>
  </si>
  <si>
    <t xml:space="preserve">ПП;
АИС "Законопроект"</t>
  </si>
  <si>
    <t xml:space="preserve">Программное обеспечение «Гиберно»</t>
  </si>
  <si>
    <t xml:space="preserve">05.11 - Интеллектуальные средства управления экспертной деятельностью;
09.01 - Средства управления бизнес-процессами (BPM)</t>
  </si>
  <si>
    <t xml:space="preserve">Программа для пульта управления "Миран КСОФ"</t>
  </si>
  <si>
    <t xml:space="preserve">Ферма касс MicroPay. Мониторинг и администрирование</t>
  </si>
  <si>
    <t xml:space="preserve">IIoT.Istok</t>
  </si>
  <si>
    <t xml:space="preserve">Цифровой сервис "Учим стихи"</t>
  </si>
  <si>
    <t xml:space="preserve">Сервис "Учим стихи";
Сервис для развития и обучения детей "Учим стихи";
Интерактивный образовательный онлайн-сервис "Учим стихи"</t>
  </si>
  <si>
    <t xml:space="preserve">АэроГИС Кладбище</t>
  </si>
  <si>
    <t xml:space="preserve">Система автоматической оптимизации рекламных кампаний на основании машинного обучения</t>
  </si>
  <si>
    <t xml:space="preserve">Рекомендации 2.0;
Пятиминутные предикты;
ANDATA оптимайзер</t>
  </si>
  <si>
    <t xml:space="preserve">Электронный учебно-методический комплекс «Основы строительного черчения»</t>
  </si>
  <si>
    <t xml:space="preserve">AN-UAdd</t>
  </si>
  <si>
    <t xml:space="preserve">Программный комплекс "Ланграф-СКРИНС"</t>
  </si>
  <si>
    <t xml:space="preserve">11.06 - Инструменты обработки, анализа и распознавания изображений;
11.01 - Инструменты извлечения и трансформации данных (ETL);
11.04 - Средства интеллектуального анализа данных (Data Mining)</t>
  </si>
  <si>
    <t xml:space="preserve">Система управления медицинским симуляционно-аккредитационным центром "Аргус"</t>
  </si>
  <si>
    <t xml:space="preserve">Система управления медицинским симуляционным центром "Аргус";
Simulation center management system Argus</t>
  </si>
  <si>
    <t xml:space="preserve">Программный комплекс «Моно»</t>
  </si>
  <si>
    <t xml:space="preserve">04.01 - Средства подготовки исполнимого кода;
04.04 - Среды разработки, тестирования и отладки</t>
  </si>
  <si>
    <t xml:space="preserve">Яндекс.Телемост (для Windows)</t>
  </si>
  <si>
    <t xml:space="preserve">Я.Телемост (для Windows);
Яндекс Телемост (для Windows);
Yandex.Telemost (for Windows)</t>
  </si>
  <si>
    <t xml:space="preserve">Программно-методический комплекс "ОПТИМУС"</t>
  </si>
  <si>
    <t xml:space="preserve">SputnikVoice</t>
  </si>
  <si>
    <t xml:space="preserve">07.04 - Средства распознавания и синтеза речи;
01.03 - Встроенные прикладные программы;
04.03 - Библиотеки подпрограмм (SDK);
05.01 - Мультимедийное программное обеспечение</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</si>
  <si>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</si>
  <si>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Программа настройки Контраст 2010</t>
  </si>
  <si>
    <t xml:space="preserve">ПО КОНТРАСТ;
Контраст 2010;
ПО Контраст;
Программное обеспечение Контраст</t>
  </si>
  <si>
    <t xml:space="preserve">"LD 3.0"</t>
  </si>
  <si>
    <t xml:space="preserve">"Демон Лапласа"</t>
  </si>
  <si>
    <t xml:space="preserve">05.04 - Поисковые средства;
11.04 - Средства интеллектуального анализа данных (Data Mining)</t>
  </si>
  <si>
    <t xml:space="preserve">MyOffice Plus</t>
  </si>
  <si>
    <t xml:space="preserve">MyOffice Plus. Standard (with ALT) ;
MyOffice Plus. Advanced (with ALT);
MyOffice Plus. Professional (with ALT);
MyOffice Plus. Ultimate (with ALT);
МойОфис Плюс;
МойОфис Плюс. Стандартный (с ОС "Альт");
МойОфис Плюс. Расширенный (с ОС "Альт");
МойОфис Плюс. Профессиональный (с ОС "Альт");
МойОфис Плюс. Максимальный (с ОС "Альт");
MyOffice Plus. Standard;
MyOffice Plus. Advanced;
MyOffice Plus. Professional;
MyOffice Plus. Ultimate;
МойОфис Плюс. Стандартный;
МойОфис Плюс. Расширенный;
МойОфис Плюс. Профессиональный;
МойОфис Плюс. Максимальный</t>
  </si>
  <si>
    <t xml:space="preserve">06.03 - Офисные пакеты;
02.05 - Средства хранения данных;
02.06 - Серверное и связующее программное обеспечение;
06.01 - Файловые менеджеры;
06.02 - Коммуникационное программное обеспечение;
06.04 - Почтовые приложения;
06.05 - Органайзеры;
06.09 - Редакторы презентаций;
06.10 - Табличные редакторы;
06.11 - Текстовые редакторы</t>
  </si>
  <si>
    <t xml:space="preserve">58.29.21 Приложения общие для повышения эффективности бизнеса и приложения для домашнего пользования, отдельно реализуемые;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</si>
  <si>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BodyScan</t>
  </si>
  <si>
    <t xml:space="preserve">"RUMAP-PRO": Сервис прокладки маршрутов"</t>
  </si>
  <si>
    <t xml:space="preserve">«РУМЭП-ПРО: Сервис прокладки маршрутов»;
«RUMAP-PRO: Routing Service»</t>
  </si>
  <si>
    <t xml:space="preserve">Облачная платформа Видеонаблюдение Ростелеком</t>
  </si>
  <si>
    <t xml:space="preserve">Платформа видеоконференцсвязи «ДИОН»</t>
  </si>
  <si>
    <t xml:space="preserve">DION</t>
  </si>
  <si>
    <t xml:space="preserve">«Настольное приложение Видеонаблюдение Ростелеком»</t>
  </si>
  <si>
    <t xml:space="preserve">Платформа автоматизации бизнес-процессов iSpace</t>
  </si>
  <si>
    <t xml:space="preserve">«VMS сервер Видеонаблюдения Ростелеком»</t>
  </si>
  <si>
    <t xml:space="preserve">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</si>
  <si>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Автоматизированная система для создания сценариев обучающей виртуальной среды</t>
  </si>
  <si>
    <t xml:space="preserve">hrvr.academy - платформа для тренировки коммуникативных навыков</t>
  </si>
  <si>
    <t xml:space="preserve">05.01 - Мультимедийное программное обеспечение;
05.15 - Информационные системы для решения специфических отраслевых задач;
07.04 - Средства распознавания и синтеза речи</t>
  </si>
  <si>
    <t xml:space="preserve">Cyber X</t>
  </si>
  <si>
    <t xml:space="preserve">Программный продукт "Виста: Документооборот"</t>
  </si>
  <si>
    <t xml:space="preserve">Система бронирования рабочих мест и переговорных комнат в офисе и управления процессами компаний IndaSpace.</t>
  </si>
  <si>
    <t xml:space="preserve">Центральный Банк Расписания и Слотов</t>
  </si>
  <si>
    <t xml:space="preserve">ЦБРС</t>
  </si>
  <si>
    <t xml:space="preserve">Автоматизированная Система Калибровки Автоцистерн (АСКА) ADR Service</t>
  </si>
  <si>
    <t xml:space="preserve">Автоматизированная Система Калибровки Автоцистерн (АСКА)</t>
  </si>
  <si>
    <t xml:space="preserve">Электронный учебно-методический комплекс «Преподавание в начальных классах. ПМ1. Преподавание по программам начального общего образования»»</t>
  </si>
  <si>
    <t xml:space="preserve">IP_Seismic</t>
  </si>
  <si>
    <t xml:space="preserve">Пакет программ IP_Seismic</t>
  </si>
  <si>
    <t xml:space="preserve">ГЛОБУС: ЭКВАТОР. Калькуляция затрат</t>
  </si>
  <si>
    <t xml:space="preserve">Лабораторная информационная менеджмент-система "Н-лаб" (ЛИМС "Н-лаб")</t>
  </si>
  <si>
    <t xml:space="preserve">Программный комплекс «Интерактивные рабочие тетради»</t>
  </si>
  <si>
    <t xml:space="preserve">web-платформа «Интерактивные рабочие тетради»;
web-платформа «Интерактивные рабочие тетради «i-Workbook»</t>
  </si>
  <si>
    <t xml:space="preserve">Информационно-аналитическая система планирования, нормирования и ресурсного управления "Planner 3.0"</t>
  </si>
  <si>
    <t xml:space="preserve">«Алькир»</t>
  </si>
  <si>
    <t xml:space="preserve">Platform V SOWA</t>
  </si>
  <si>
    <t xml:space="preserve">03.03 - Межсетевые экраны</t>
  </si>
  <si>
    <t xml:space="preserve">Оценка уровня транспортной комфортности лифтовой группы</t>
  </si>
  <si>
    <t xml:space="preserve">Оценка показателей качества обслуживания лифтовой группы;
Расчет эффективности лифтовой группы в условиях строительного объекта</t>
  </si>
  <si>
    <t xml:space="preserve">Универсальный мобильный программный комплекс для регистрации и проверки демографических и биометрических данных</t>
  </si>
  <si>
    <t xml:space="preserve">Единый автоматизированный ресурс мониторинга и управления рисками нарушения сроков доставки грузов и порожних собственных вагонов нового поколения (ЕАСАПР СД НП)</t>
  </si>
  <si>
    <t xml:space="preserve">ЕАСАПР СД НП</t>
  </si>
  <si>
    <t xml:space="preserve">Индивидуализированная цифровая образовательная среда «Логомер 3»</t>
  </si>
  <si>
    <t xml:space="preserve">КУРС. Комплексный учет работы спецтранспорта</t>
  </si>
  <si>
    <t xml:space="preserve">Система роботизированных коммуникаций VOCAMATE</t>
  </si>
  <si>
    <t xml:space="preserve">05.08 - Средства управления контактными центрами;
05.09 - Средства управления диалоговыми роботами (чат-боты и голосовые роботы)</t>
  </si>
  <si>
    <t xml:space="preserve">Программа управления и мониторинга компьютерами в сети «LANGAME SOFTWARE»</t>
  </si>
  <si>
    <t xml:space="preserve">BAUM STORAGE IN</t>
  </si>
  <si>
    <t xml:space="preserve">02.06 - Серверное и связующее программное обеспечение;
02.05 - Средства хранения данных</t>
  </si>
  <si>
    <t xml:space="preserve">Яндекс.Музыка (для UWP)</t>
  </si>
  <si>
    <t xml:space="preserve">Яндекс Музыка;
Яндекс.Музыка;
Яндекс Музыка (для UWP);
Яндекс Музыка (приложение для Windows);
Yandex.Music</t>
  </si>
  <si>
    <t xml:space="preserve">05.01 - Мультимедийное программное обеспечение;
05.03 - Игры и развлечения;
05.04 - Поисковые средства;
05.10 - Базы знаний</t>
  </si>
  <si>
    <t xml:space="preserve">Дополнительный пункт управления АСУДД/подключение участка дороги</t>
  </si>
  <si>
    <t xml:space="preserve">Программное обеспечение дополнительного пункта управления АСУДД/подключения участка дороги</t>
  </si>
  <si>
    <t xml:space="preserve">Яндекс Телепрограмма</t>
  </si>
  <si>
    <t xml:space="preserve">Яндекс Телепрограмма (веб-сервис);
Я.Телепрограмма;
Яндекс.Телепрограмма;
tv.yandex.ru</t>
  </si>
  <si>
    <t xml:space="preserve">05.04 - Поисковые средства;
05.10 - Базы знаний</t>
  </si>
  <si>
    <t xml:space="preserve">Платформа для удаленного контроля и управления оборудованием, инженерными системами, транспортом и персоналом</t>
  </si>
  <si>
    <t xml:space="preserve">02.08 - Средства мониторинга и управления;
05.06 - Геоинформационные и навигационные средства (GIS);
09.14 - Средства централизованного управления конечными устройствами</t>
  </si>
  <si>
    <t xml:space="preserve">Сфера: Документы</t>
  </si>
  <si>
    <t xml:space="preserve">Документы;
Sfera: Документы;
SFERA. Платформа производства: Документы</t>
  </si>
  <si>
    <t xml:space="preserve">Яндекс.Музыка (web)</t>
  </si>
  <si>
    <t xml:space="preserve">Яндекс Музыка;
Яндекс Музыка (web);
Яндекс Музыка (веб-интерфейс для работы через браузер)</t>
  </si>
  <si>
    <t xml:space="preserve">Сфера: Инциденты</t>
  </si>
  <si>
    <t xml:space="preserve">Инциденты;
SFERA. Платформа производства – Инциденты;
SFERA: Инциденты</t>
  </si>
  <si>
    <t xml:space="preserve">Сфера: Задачи</t>
  </si>
  <si>
    <t xml:space="preserve">Задачи;
Sfera: Задачи;
SFERA. Платформа производства – Задачи</t>
  </si>
  <si>
    <t xml:space="preserve">Сфера: Знания</t>
  </si>
  <si>
    <t xml:space="preserve">Знания;
Sfera: Знания;
Знания. SFERA. Платформа производства</t>
  </si>
  <si>
    <t xml:space="preserve">Cashee bot - платформа голосовых роботов</t>
  </si>
  <si>
    <t xml:space="preserve">ВКС сервис Garantia</t>
  </si>
  <si>
    <t xml:space="preserve">Интеграционный шлюз для платежей</t>
  </si>
  <si>
    <t xml:space="preserve">Тетрадь для лабораторных работ «НАУКА», раздел «Машина Атвуда»</t>
  </si>
  <si>
    <t xml:space="preserve">Тетрадь для лабораторных работ «Наука», раздел «Машина Атвуда»</t>
  </si>
  <si>
    <t xml:space="preserve">Платформа омниканальных коммуникаций Stream Telecom</t>
  </si>
  <si>
    <t xml:space="preserve">PC-20.DataPrep</t>
  </si>
  <si>
    <t xml:space="preserve">PC-20.Platform</t>
  </si>
  <si>
    <t xml:space="preserve">05.15 - Информационные системы для решения специфических отраслевых задач;
02.06 - Серверное и связующее программное обеспечение;
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</si>
  <si>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 xml:space="preserve">PC-20.ModelEditor</t>
  </si>
  <si>
    <t xml:space="preserve">05.15 - Информационные системы для решения специфических отраслевых задач;
02.06 - Серверное и связующее программное обеспечение;
05.13 - Средства интеллектуальной обработки информации и интеллектуального анализа бизнес-процессов</t>
  </si>
  <si>
    <t xml:space="preserve">Специальное программное обеспечение «Свиток 3.1: СЭД»</t>
  </si>
  <si>
    <t xml:space="preserve">СПО «СВИТОК 3.1: СЭД»</t>
  </si>
  <si>
    <t xml:space="preserve">Luntry (Лантри)</t>
  </si>
  <si>
    <t xml:space="preserve">03.02 - Средства управления событиями информационной безопасности;
02.08 - Средства мониторинга и управления;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</si>
  <si>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UPwms</t>
  </si>
  <si>
    <t xml:space="preserve">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</si>
  <si>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КСУ "СТАРТ". Система управления эффективностью предприятия</t>
  </si>
  <si>
    <t xml:space="preserve">Система планирования и проведения закупок «Cognitive Lot»</t>
  </si>
  <si>
    <t xml:space="preserve">КСУ "СТАРТ". Система управления ресурсами предприятия</t>
  </si>
  <si>
    <t xml:space="preserve">КСУ "Старт". Система управления отношениями с клиентами</t>
  </si>
  <si>
    <t xml:space="preserve">КСУ "Старт". Система управления основными фондами предприятия</t>
  </si>
  <si>
    <t xml:space="preserve">ДОКС</t>
  </si>
  <si>
    <t xml:space="preserve">Модуль видеоаналитики «Распознавание пола, возраста, эмоций» Domination</t>
  </si>
  <si>
    <t xml:space="preserve">Модуль видеоаналитики «Подсчет уникальных посетителей» Domination</t>
  </si>
  <si>
    <t xml:space="preserve">Программа "Корпоративный кредитный конвейер"</t>
  </si>
  <si>
    <t xml:space="preserve">03.05 - Средства защиты сервисов онлайн-платежей и дистанционного банковского обслуживания</t>
  </si>
  <si>
    <t xml:space="preserve">Контейнерная платформа Imagenarium v.3.1</t>
  </si>
  <si>
    <t xml:space="preserve">02.12 - Системы контейнеризации и контейнеры;
02.03 - Средства обеспечения облачных и распределенных вычислений</t>
  </si>
  <si>
    <t xml:space="preserve">Модуль видеоаналитики «Распознавание лиц 3D» Domination</t>
  </si>
  <si>
    <t xml:space="preserve">СЕРВЕР СБОРА И ОБРАБОТКИ ТЕ-ЛЕИНФОРМАЦИИ ДЛЯ СИСТЕМ ДИСПЕТЧЕРСКОГО УПРАВ-ЛЕНИЯ (СЕРВЕР ТМ)</t>
  </si>
  <si>
    <t xml:space="preserve">02.06 - Серверное и связующее программное обеспечение;
08.02 - Универсальные машиностроительные средства автоматизированного проектирования (MCAD);
09.04 - Средства управления технологическими процессами (АСУ ТП, SCADA)</t>
  </si>
  <si>
    <t xml:space="preserve">«Розничный кредитный конвейер»</t>
  </si>
  <si>
    <t xml:space="preserve">Программа «Система управления нетранзакционными данными»</t>
  </si>
  <si>
    <t xml:space="preserve">СУДН</t>
  </si>
  <si>
    <t xml:space="preserve">Centre.cpp</t>
  </si>
  <si>
    <t xml:space="preserve">ТИМДЖЕТ (TeamJet)</t>
  </si>
  <si>
    <t xml:space="preserve">программное обеспечение web платформы для управления операционными процессами гостиниц "Тимджет"</t>
  </si>
  <si>
    <t xml:space="preserve">Астрал iКЭДО</t>
  </si>
  <si>
    <t xml:space="preserve">Автоматизированная информационная система "Хранилище данных (Datalake)"</t>
  </si>
  <si>
    <t xml:space="preserve">02.07 - Средства управления базами данных;
11.01 - Инструменты извлечения и трансформации данных (ETL)</t>
  </si>
  <si>
    <t xml:space="preserve">Платформа TagMe</t>
  </si>
  <si>
    <t xml:space="preserve">NPP Analytics</t>
  </si>
  <si>
    <t xml:space="preserve">НПП Аналитикс</t>
  </si>
  <si>
    <t xml:space="preserve">Система управления ИТ-инфраструктурой «Зодиак.АйТиЭм» (Zodiac.ITM)</t>
  </si>
  <si>
    <t xml:space="preserve">Zodiac.ITM</t>
  </si>
  <si>
    <t xml:space="preserve">Программная обработка для анализа номенклатуры ABC XYZ анализ номенклатуры</t>
  </si>
  <si>
    <t xml:space="preserve">Программный комплекс "ГазФотоКонтроль"</t>
  </si>
  <si>
    <t xml:space="preserve">ДСР СОП 2.0 (Система организации питания)</t>
  </si>
  <si>
    <t xml:space="preserve">Система заказа и учёта отпуска комплексного питания и реализации буфетной продукции (ДСР-СОП)</t>
  </si>
  <si>
    <t xml:space="preserve">СКИП-ТРАФФИК. Программное обеспечение комплексного измерения параметров автомобильных транспортных средств</t>
  </si>
  <si>
    <t xml:space="preserve">СКИП-ТРАФФИК</t>
  </si>
  <si>
    <t xml:space="preserve">Универсальная программная платформа для корпоративных Информационных систем ПАО «РусГидро»</t>
  </si>
  <si>
    <t xml:space="preserve">ЕИП;
Единая интеграционная платформа для обмена данными между корпоративными ИС;
Универсальный сервис для обмена данными между информационными системами с использованием прикладного протокола взаимодействия</t>
  </si>
  <si>
    <t xml:space="preserve">Мобильное приложение Entercam для операционной системы IOS</t>
  </si>
  <si>
    <t xml:space="preserve">Мобильное приложение Умный шлагбаум - Entercam</t>
  </si>
  <si>
    <t xml:space="preserve">09.14 - Средства централизованного управления конечными устройствами</t>
  </si>
  <si>
    <t xml:space="preserve">SMENA</t>
  </si>
  <si>
    <t xml:space="preserve">Аспро.Клауд</t>
  </si>
  <si>
    <t xml:space="preserve">Аспро.Cloud</t>
  </si>
  <si>
    <t xml:space="preserve">Admify 2.0</t>
  </si>
  <si>
    <t xml:space="preserve">05.13 - Средства интеллектуальной обработки информации и интеллектуального анализа бизнес-процессов;
09.09 - Средства управления отношениями с клиентами (CRM);
11.05 - Средства поддержки принятия решений (DSS)</t>
  </si>
  <si>
    <t xml:space="preserve">Автоматизированная информационная система Аналитический профориентационный дашборд</t>
  </si>
  <si>
    <t xml:space="preserve">MES AMON</t>
  </si>
  <si>
    <t xml:space="preserve">ПОСИФЛОРА</t>
  </si>
  <si>
    <t xml:space="preserve">POSiFLORA</t>
  </si>
  <si>
    <t xml:space="preserve">05.15 - Информационные системы для решения специфических отраслевых задач;
09.09 - Средства управления отношениями с клиентами (CRM);
09.12 - Средства электронной коммерции (ecommerce platform)</t>
  </si>
  <si>
    <t xml:space="preserve">Omniboard360</t>
  </si>
  <si>
    <t xml:space="preserve">Программа для ЭВМ «Платформа ЛМГ»</t>
  </si>
  <si>
    <t xml:space="preserve">Loyalty Hub;
Сервис GoPoints</t>
  </si>
  <si>
    <t xml:space="preserve">Опция «Интеграция с постаматом»</t>
  </si>
  <si>
    <t xml:space="preserve">09.01 - Средства управления бизнес-процессами (BPM);
05.02 - Дополнительные программные модули (плагины);
06.12 - Системы электронного документооборота</t>
  </si>
  <si>
    <t xml:space="preserve">ГЛОБУС: ЭВЕРЕСТ. Подготовка производства</t>
  </si>
  <si>
    <t xml:space="preserve">Автоматизированная система оперативного контроля и анализа качества коммерческой работы и безопасности грузовых перевозок нового поколения</t>
  </si>
  <si>
    <t xml:space="preserve">АСКМ НП;
Автоматизированная система оперативного контроля и анализа качества коммерческой работы и безопасности грузовых перевозок Нового поколения (АСКМ НП)</t>
  </si>
  <si>
    <t xml:space="preserve">ГЛОБУС: ДОК. Доставка и обеспечение кладовых</t>
  </si>
  <si>
    <t xml:space="preserve">«ХРОНОМЕТРАЖ» («TIMING»)</t>
  </si>
  <si>
    <t xml:space="preserve">«Evidence Search Camera»</t>
  </si>
  <si>
    <t xml:space="preserve">ESC</t>
  </si>
  <si>
    <t xml:space="preserve">ПЛАТФОРМА «AIR»</t>
  </si>
  <si>
    <t xml:space="preserve">Air</t>
  </si>
  <si>
    <t xml:space="preserve">Платформа анализа и управления корпоративными данными. Глоссарий бизнес-терминов</t>
  </si>
  <si>
    <t xml:space="preserve">ПАУКд. Глоссарий бизнес-терминов;
Глоссарий</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</si>
  <si>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t>
  </si>
  <si>
    <t xml:space="preserve">Модуль универсальный селекторного ядра SEL-CC</t>
  </si>
  <si>
    <t xml:space="preserve">Зелёная печать</t>
  </si>
  <si>
    <t xml:space="preserve">Platform V Dictionaries</t>
  </si>
  <si>
    <t xml:space="preserve">ПРОГРАММНО-АЛГОРИТМИЧЕСКОЕ ОБЕСПЕЧЕНИЕ ДЛЯ АВТОМАТИЧЕСКОГО СОСТАВЛЕНИЯ ПЛАНА ПЕЧАТИ ЗДАНИЙ И СООРУЖЕНИЙ ДЛЯ РОБОТИЗИРОВАННОГО КОМПЛЕКСА НА БАЗЕ АДДИТИВНЫХ ТЕХНОЛОГИЙ</t>
  </si>
  <si>
    <t xml:space="preserve">Клиентская JAVA-библиотека для Криптографической подсистемы аппаратно-программного комплекса ФПСУ-IP "Сервер LAU-ключевания" 3.0</t>
  </si>
  <si>
    <t xml:space="preserve">Клиентская JAVA-библиотека для Сервера LAU-ключевания</t>
  </si>
  <si>
    <t xml:space="preserve">Встроенное программное обеспечение Счетчиков электроэнергии однофазных многофункциональных  СЕ307</t>
  </si>
  <si>
    <t xml:space="preserve">Встроенное программное обеспечение Счетчиков электроэнергии однофазных многофункциональных  СЕ207</t>
  </si>
  <si>
    <t xml:space="preserve">Программно-аппаратный комплекс в составе прикладного программного обеспечения HMIPanel и устройства моделей ПКУ СР24 и ПКУС СР24 с версией встроенного программного обеспечения (Firmware) «МЦП ПКУС СР24 Версия 4.20»</t>
  </si>
  <si>
    <t xml:space="preserve">HMIPanel</t>
  </si>
  <si>
    <t xml:space="preserve">01.03 - Встроенные прикладные программы;
01.01 - Встроенные системные программы: BIOS, UEFI и иные встроенные системные программы;
02.08 - Средства мониторинга и управления</t>
  </si>
  <si>
    <t xml:space="preserve">ИАС XBRL</t>
  </si>
  <si>
    <t xml:space="preserve">Подсистема 1С "Бюджетирование АФИНА"</t>
  </si>
  <si>
    <t xml:space="preserve">Бюджетирование АФИНА 1С;
Расширение АФИНА 1С;
Подсистема 1С Бюджетирование АФИНА</t>
  </si>
  <si>
    <t xml:space="preserve">CM Ocean.Template</t>
  </si>
  <si>
    <t xml:space="preserve">09.11 - Средства управления содержимым (CMS), сайты и портальные решения;
05.10 - Базы знаний</t>
  </si>
  <si>
    <t xml:space="preserve">TOPAZ PROCMONITOR</t>
  </si>
  <si>
    <t xml:space="preserve">01.03 - Встроенные прикладные программы;
02.01 - Драйверы;
05.15 - Информационные системы для решения специфических отраслевых задач</t>
  </si>
  <si>
    <t xml:space="preserve">TOPAZ DRV IEC 61850-9-2 SV SUBSCRIBER</t>
  </si>
  <si>
    <t xml:space="preserve">TOPAZ CA-CONTROL</t>
  </si>
  <si>
    <t xml:space="preserve">Idea Platform Service Manager</t>
  </si>
  <si>
    <t xml:space="preserve">09.10 - Средства управления ИТ-службой, ИТ-инфраструктурой и ИТ-активами (ITSM-ServiceDesk, SCCM, Asset Management);
09.01 - Средства управления бизнес-процессами (BPM);
09.02 - Средства управления производственными процессами (MES)</t>
  </si>
  <si>
    <t xml:space="preserve">Клиентская JAVA-библиотека для Криптографической подсистемы аппаратно-программного комплекса ФПСУ-IP "Сервер ключевания" 3.0</t>
  </si>
  <si>
    <t xml:space="preserve">Клиентская JAVA-библиотека для Сервера ключевания 3.0</t>
  </si>
  <si>
    <t xml:space="preserve">Workflow System Project</t>
  </si>
  <si>
    <t xml:space="preserve">САПФИР</t>
  </si>
  <si>
    <t xml:space="preserve">08.08 - Средства управления инженерными данными об изделии (PDM);
06.12 - Системы электронного документооборота</t>
  </si>
  <si>
    <t xml:space="preserve">UNIT</t>
  </si>
  <si>
    <t xml:space="preserve">CADFLO</t>
  </si>
  <si>
    <t xml:space="preserve">CADFLO ULTRA;
CADFLO MULTICAD;
CADFLO CREO;
CADFLO NX;
CADFLO SW;
CADFLO SOLID EDGE;
CADFLO PREPOST MULTICAD Module;
CADFLO EC Module;
CADFLO LED Module;
CADFLO ADVANCED Module;
CADFLO HVAC Module;
CADFLO SOLVER Module;
CADFLO EDAIMPORT Module;
CADFLO T-FLEX;
CADFLO KOMPAS3D;
CADFLO MULTICAD PREPOST</t>
  </si>
  <si>
    <t xml:space="preserve">Платформа управления подписками</t>
  </si>
  <si>
    <t xml:space="preserve">Платформа упроавления подписками Яндекс.Плюс;
Медиабиллинг</t>
  </si>
  <si>
    <t xml:space="preserve">Арктикс</t>
  </si>
  <si>
    <t xml:space="preserve">Plasmicon PlasmaPost</t>
  </si>
  <si>
    <t xml:space="preserve">ЛАН.Хранилище</t>
  </si>
  <si>
    <t xml:space="preserve">11.01 - Инструменты извлечения и трансформации данных (ETL);
11.02 - Предметно-ориентированные информационные базы данных (EDW)</t>
  </si>
  <si>
    <t xml:space="preserve">Регистратор аварийных событий АУРА - AuraQt</t>
  </si>
  <si>
    <t xml:space="preserve">Программный комплекс СИСТЕМА УПРАВЛЕНИЯ и ПЛАНИРОВАНИЯ ЕЖЕГОДНЫХ РАБОТ в МНОГОКВАРТИРНОМ ДОМЕ ПЛЮС(ПК СУПЕР МКД+)</t>
  </si>
  <si>
    <t xml:space="preserve">ИННОВАЦИОННЫЙ ПРОГРАММНЫЙ КОМПЛЕКС "СОДЕРЖАНИЕ, УПРАВЛЕНИЕ, ПЛАНИРОВАНИЕИ ЕЖЕГОДНЫЙ РЕМОНТМНОГОКВАРТИРНОГО ДОМА"(ИПК "СУПЕР МКД")</t>
  </si>
  <si>
    <t xml:space="preserve">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t>
  </si>
  <si>
    <t xml:space="preserve">Ангел: Дорожное информирование</t>
  </si>
  <si>
    <t xml:space="preserve">Сервис управления рисками и системой внутреннего контроля (СУРиСВК)</t>
  </si>
  <si>
    <t xml:space="preserve">Информационно-аналитическая система "Налоговый мониторинг+" (ИАС "НМ+)</t>
  </si>
  <si>
    <t xml:space="preserve">Программный комплекс "Сервис и тимворк KCK.ST" (KCK.ST)</t>
  </si>
  <si>
    <t xml:space="preserve">КСК.ST</t>
  </si>
  <si>
    <t xml:space="preserve">"Платформа управления операционными рисками Lancelot ORM "</t>
  </si>
  <si>
    <t xml:space="preserve">Система управления операционными рисками Ланселот (СУОР Ланселот)</t>
  </si>
  <si>
    <t xml:space="preserve">Специальное программное обеспечение «Резидентный компонент безопасности»</t>
  </si>
  <si>
    <t xml:space="preserve">Программный комплекс EWT-128-ЦАГИ для моделирования течения в трансзвуковой аэродинамической трубе</t>
  </si>
  <si>
    <t xml:space="preserve">Интерфейс доступа к Платформе Qlean</t>
  </si>
  <si>
    <t xml:space="preserve">Программный комплекс «Виртуальная выставка»</t>
  </si>
  <si>
    <t xml:space="preserve">Мобильная игра “Моя Ферма”</t>
  </si>
  <si>
    <t xml:space="preserve">OperKit web</t>
  </si>
  <si>
    <t xml:space="preserve">Система управления контентом "FINCH CMS"</t>
  </si>
  <si>
    <t xml:space="preserve">Геном Эксперт.Клиника</t>
  </si>
  <si>
    <t xml:space="preserve">Автоматический анализатор томограмм изделий из гетерогенных материалов</t>
  </si>
  <si>
    <t xml:space="preserve">Автоматизированная облачная система неразрушающего контроля (АОС НК)</t>
  </si>
  <si>
    <t xml:space="preserve">Сервис распознавания речи CASHEE</t>
  </si>
  <si>
    <t xml:space="preserve">Электронный архив публикаций СМИ «Арсенал»</t>
  </si>
  <si>
    <t xml:space="preserve">Программный комплекс «CONVERTER DUPLO»</t>
  </si>
  <si>
    <t xml:space="preserve">Flyvi</t>
  </si>
  <si>
    <t xml:space="preserve">05.01 - Мультимедийное программное обеспечение;
06.08 - Редакторы мультимедиа;
06.09 - Редакторы презентаций</t>
  </si>
  <si>
    <t xml:space="preserve">Программный комплекс «Управление закупками.ПРО»</t>
  </si>
  <si>
    <t xml:space="preserve">ПК «Управление закупками.ПРО»</t>
  </si>
  <si>
    <t xml:space="preserve">Программный комплекс защиты электронной почты "Спаморез"</t>
  </si>
  <si>
    <t xml:space="preserve">АВТОМАТИЗИРОВАННАЯ ИНФОРМАЦИОННАЯ СИСТЕМА "ЦИФРОВАЯ ТУРИСТИЧЕСКАЯ ПЛАТФОРМА" (АИС ЦТП)</t>
  </si>
  <si>
    <t xml:space="preserve">1С:Шина</t>
  </si>
  <si>
    <t xml:space="preserve">ПРОГРАММА ДЛЯ УПРАВЛЕНИЯ ПОРТАЛОМ ПРЕДОСТАВЛЕНИЯ УСЛУГ КЛИЕНТАМ АО «ГЛОНАСС»</t>
  </si>
  <si>
    <t xml:space="preserve">«SberTrack»</t>
  </si>
  <si>
    <t xml:space="preserve">04.02 - Средства версионного контроля исходного кода;
05.05 - Средства управления проектами</t>
  </si>
  <si>
    <t xml:space="preserve">Программный комплекс "КВАНТ-ЧЭАЗ"</t>
  </si>
  <si>
    <t xml:space="preserve">09.04 - Средства управления технологическими процессами (АСУ ТП, SCADA);
02.08 - Средства мониторинга и управления;
05.15 - Информационные системы для решения специфических отраслевых задач</t>
  </si>
  <si>
    <t xml:space="preserve">Калькулятор сезонов</t>
  </si>
  <si>
    <t xml:space="preserve">Монитор поступлений</t>
  </si>
  <si>
    <t xml:space="preserve">Встраиваемый программный комплекс реализующий информационно-коммуникационные и навигационные функции на борту общественных пассажирских транспортных средств</t>
  </si>
  <si>
    <t xml:space="preserve">ПО ЦБК;
Программное обеспечение центрального бортового компьютера</t>
  </si>
  <si>
    <t xml:space="preserve">01.03 - Встроенные прикладные программы;
05.06 - Геоинформационные и навигационные средства (GIS);
08.11 - Средства автоматизированного управления техникой;
09.14 - Средства централизованного управления конечными устройствами</t>
  </si>
  <si>
    <t xml:space="preserve">Платформа SmartWay</t>
  </si>
  <si>
    <t xml:space="preserve">Клевер.Тендер. (система автоматизации внутренних закупок)</t>
  </si>
  <si>
    <t xml:space="preserve">БИБЛИОТЕКИ ПОДПРОГРАММ (SDK)  ДЛЯ ТЕКСТОПОНИМАНИЯ И ТЕКСТОГЕНЕРАЦИИ  НА ОСНОВЕ ТЕХНОЛОГИЙ МАШИННОГО ОБУЧЕНИЯ</t>
  </si>
  <si>
    <t xml:space="preserve">07.01 - Парсеры и семантические анализаторы;
04.03 - Библиотеки подпрограмм (SDK)</t>
  </si>
  <si>
    <t xml:space="preserve">Система предсказания значений параметров, влияющих на цены финансовых инструментов “Оракул”</t>
  </si>
  <si>
    <t xml:space="preserve">Система предсказания “Оракул” «Оракул»</t>
  </si>
  <si>
    <t xml:space="preserve">ПИНКИТ (PINKIT)</t>
  </si>
  <si>
    <t xml:space="preserve">02.06 - Серверное и связующее программное обеспечение;
05.15 - Информационные системы для решения специфических отраслевых задач;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</si>
  <si>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Vacation Solution</t>
  </si>
  <si>
    <t xml:space="preserve">VS</t>
  </si>
  <si>
    <t xml:space="preserve">06.12 - Системы электронного документооборота;
06.03 - Офисные пакеты</t>
  </si>
  <si>
    <t xml:space="preserve">Программное обеспечение SPB HSM PS</t>
  </si>
  <si>
    <t xml:space="preserve">05.15 - Информационные системы для решения специфических отраслевых задач;
01.01 - Встроенные системные программы: BIOS, UEFI и иные встроенные системные программы</t>
  </si>
  <si>
    <t xml:space="preserve">Radiusip</t>
  </si>
  <si>
    <t xml:space="preserve">IQ Retail</t>
  </si>
  <si>
    <t xml:space="preserve">09.12 - Средства электронной коммерции (ecommerce platform);
09.01 - Средства управления бизнес-процессами (BPM);
09.13 - Средства управления складом и цепочками поставок (WMS, SCM);
11.06 - Инструменты обработки, анализа и распознавания изображений</t>
  </si>
  <si>
    <t xml:space="preserve">XRayMedical Standard Edition</t>
  </si>
  <si>
    <t xml:space="preserve">05.15 - Информационные системы для решения специфических отраслевых задач;
01.03 - Встроенные прикладные программы;
02.07 - Средства управления базами данных</t>
  </si>
  <si>
    <t xml:space="preserve">Интерактивная среда «Цифровые образовательные материалы»</t>
  </si>
  <si>
    <t xml:space="preserve">Интерактивная среда «Цифровые образовательные материалы»;
Цифровые образовательные материалы;
Платформа ЕСПО;
Платформа ESPO;
ИС ЕСПО</t>
  </si>
  <si>
    <t xml:space="preserve">L Card Measurement Studio (LMS)</t>
  </si>
  <si>
    <t xml:space="preserve">Модуль "Документооборот" Автоматизированной системы секретного делопроизводства, документооборота и допускной работы (Документооборот АС СДП)</t>
  </si>
  <si>
    <t xml:space="preserve">Плюс7 ФормИТ</t>
  </si>
  <si>
    <t xml:space="preserve">Plus7 FormIT;
Plus7 FormIT (Плюс7 ФормИТ)</t>
  </si>
  <si>
    <t xml:space="preserve">Многофункциональный сервис для "1С:БГУ, ред. 2.0</t>
  </si>
  <si>
    <t xml:space="preserve">Программное обеспечение платформы мобильной коммерции m4bank (Комплекс клиент-серверного ПО)</t>
  </si>
  <si>
    <t xml:space="preserve">Вибродизайнер-SCADA</t>
  </si>
  <si>
    <t xml:space="preserve">АИС "МИС ПОЛИКЛИНИКА ТОНЛАЙН"</t>
  </si>
  <si>
    <t xml:space="preserve">LAB. Машинное обучение и ИИ</t>
  </si>
  <si>
    <t xml:space="preserve">LAB_ML</t>
  </si>
  <si>
    <t xml:space="preserve">05.15 - Информационные системы для решения специфических отраслевых задач;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t>
  </si>
  <si>
    <t xml:space="preserve">Черный список</t>
  </si>
  <si>
    <t xml:space="preserve">Черный список покупателей в интернете</t>
  </si>
  <si>
    <t xml:space="preserve">Плюс7 Форсаж Платформа</t>
  </si>
  <si>
    <t xml:space="preserve">Plus7 Forsage Platform</t>
  </si>
  <si>
    <t xml:space="preserve">04.04 - Среды разработки, тестирования и отладки;
04.08 - Интегрированные платформы для создания приложений;
09.01 - Средства управления бизнес-процессами (BPM)</t>
  </si>
  <si>
    <t xml:space="preserve">Клиентская JAVA-библиотека для Криптографической подсистемы аппаратно-программного комплекса ФПСУ-IP "Сервер ОЭП" 3.0</t>
  </si>
  <si>
    <t xml:space="preserve">Клиентская JAVA-библиотека для Сервера ОЭП 3.0</t>
  </si>
  <si>
    <t xml:space="preserve">ГЛОБУС: КРОНА. Модель состава изделия</t>
  </si>
  <si>
    <t xml:space="preserve">Лабораторная Информационная Система для патолого-анатомических отделений "DaVinciLab" (ЛИС DaVinciLab)</t>
  </si>
  <si>
    <t xml:space="preserve">Медицинская Информационная Система "Медис"</t>
  </si>
  <si>
    <t xml:space="preserve">Madjoranta Transfinita 1.19</t>
  </si>
  <si>
    <t xml:space="preserve">Валюты стран мира. Электронный справочник по определению подлинности банкнот и монет</t>
  </si>
  <si>
    <t xml:space="preserve">РВУ-Эколог</t>
  </si>
  <si>
    <t xml:space="preserve">Программа по расчету величин выбросов углеводородов в атмосферу от предприятий нефтепромышленности;
Расчет выбросов</t>
  </si>
  <si>
    <t xml:space="preserve">Информационная система «Удаленный мониторинг бурения LP»</t>
  </si>
  <si>
    <t xml:space="preserve">ЛАН.АРМ.Роботизированное исполнение запросов (ЛАН.Абонентский пункт, ЛАН.АРМ.АП)</t>
  </si>
  <si>
    <t xml:space="preserve">1С:Предприятие 8. Комплексная автоматизация АЗС. Бэк-офис</t>
  </si>
  <si>
    <t xml:space="preserve">Робот-рекрутер "Вера"</t>
  </si>
  <si>
    <t xml:space="preserve">05.09 - Средства управления диалоговыми роботами (чат-боты и голосовые роботы);
11.04 - Средства интеллектуального анализа данных (Data Mining)</t>
  </si>
  <si>
    <t xml:space="preserve">Интеграция 1С:Колледж с сервисом ЕПГУ</t>
  </si>
  <si>
    <t xml:space="preserve">Интеграция 1С: Колледж с сервисом ЕПГУ</t>
  </si>
  <si>
    <t xml:space="preserve">Программное обеспечение серверной и клиентской частей интеллектуальной системы ЛиманИСУ-Монитор</t>
  </si>
  <si>
    <t xml:space="preserve">«Лиман ИСУ»</t>
  </si>
  <si>
    <t xml:space="preserve">Сервер РКД</t>
  </si>
  <si>
    <t xml:space="preserve">08.08 - Средства управления инженерными данными об изделии (PDM);
10.04 - Средства управления информационными ресурсами и средства управления основными данными (ECM, MDM)</t>
  </si>
  <si>
    <t xml:space="preserve">Система "ГНИВЦ: Налоговый мониторинг" для конфигураций  "1С: Налоговый мониторинг. Бухгалтерия КОРП МСФО" , "1С ERP: Управление холдингом",  "1С:Управление холдингом 8" (Система "ГНИВЦ: НМ").</t>
  </si>
  <si>
    <t xml:space="preserve">«ГНИВЦ: Налоговый мониторинг. Дополнение к 1С:НМ, 1С:ERP.УХ, 1С:УХ 8»</t>
  </si>
  <si>
    <t xml:space="preserve">Клиентская JAVA-библиотека для Криптографической подсистемы аппаратно-программного комплекса ФПСУ-IP "Сервер кодов аутентификации" 3.0</t>
  </si>
  <si>
    <t xml:space="preserve">Клиентская JAVA-библиотека для Сервера кодов аутентификации;
Клиентская JAVA-библиотека для Сервера КА</t>
  </si>
  <si>
    <t xml:space="preserve">Клиентская JAVA-библиотека для Криптографической подсистемы аппаратно-программного комплекса ФПСУ-IP "Сервер ЭП" 3.0 с использованием зарубежных алгоритмов шифрования</t>
  </si>
  <si>
    <t xml:space="preserve">Клиентская JAVA-библиотека для Cервера ЭП с зарубежными алгоритмами;
Клиентская JAVA-библиотека для Cервера ЭП с использованием зарубежных алгоритмов;
Клиентская JAVA-библиотека для Криптографической подсистемы аппаратно-программного комплекса ФПСУ-IP "Сервер ЭП" 3.0 с зарубежными алгоритмами</t>
  </si>
  <si>
    <t xml:space="preserve">Клиентская JAVA-библиотека для Криптографической подсистемы аппаратно-программного комплекса ФПСУ-IP "Сервер ЭП" 3.0</t>
  </si>
  <si>
    <t xml:space="preserve">Клиентская JAVA-библиотека для Сервера ЭП 3.0;
Клиентская JAVA-библиотека для Сервера ЭП</t>
  </si>
  <si>
    <t xml:space="preserve">Профмед СППР</t>
  </si>
  <si>
    <t xml:space="preserve">Profmed CDSS</t>
  </si>
  <si>
    <t xml:space="preserve">11.05 - Средства поддержки принятия решений (DSS);
05.15 - Информационные системы для решения специфических отраслевых задач</t>
  </si>
  <si>
    <t xml:space="preserve">PB Tech</t>
  </si>
  <si>
    <t xml:space="preserve">05.10 - Базы знаний;
05.01 - Мультимедийное программное обеспечение</t>
  </si>
  <si>
    <t xml:space="preserve">Информационная аналитическая система «Риск-менеджмент безопасности полётов» (ИАС РМ БП)</t>
  </si>
  <si>
    <t xml:space="preserve">ИАС РМ БП;
ППО ИАС РМ БП;
ИС РМ БП;
ППО ИС РМ БП;
Модуль ввода и управления  ИАС (Информационно аналитической Системы) сбора и обработки событий и факторов, влияющих на безопасность полетов, для обеспечения принятий организационно-технических решений, направленных на достижение приемлемого уровня БП</t>
  </si>
  <si>
    <t xml:space="preserve">Программный комплекс РЭА Софт</t>
  </si>
  <si>
    <t xml:space="preserve">SmartMarket Studio</t>
  </si>
  <si>
    <t xml:space="preserve">05.09 - Средства управления диалоговыми роботами (чат-боты и голосовые роботы);
04.04 - Среды разработки, тестирования и отладки;
04.08 - Интегрированные платформы для создания приложений;
07.01 - Парсеры и семантические анализаторы</t>
  </si>
  <si>
    <t xml:space="preserve">Система электронного документооборота Лига.Док</t>
  </si>
  <si>
    <t xml:space="preserve">Лига.Док</t>
  </si>
  <si>
    <t xml:space="preserve">Crabler</t>
  </si>
  <si>
    <t xml:space="preserve">Краблер</t>
  </si>
  <si>
    <t xml:space="preserve">QR Алармы</t>
  </si>
  <si>
    <t xml:space="preserve">СберБизнесБот</t>
  </si>
  <si>
    <t xml:space="preserve">СБЕР БИЗНЕС БОТ</t>
  </si>
  <si>
    <t xml:space="preserve">Программа для блока сигнализации БС05</t>
  </si>
  <si>
    <t xml:space="preserve">Клевер.СКВЭР. Система контроля выполнения этапов работ</t>
  </si>
  <si>
    <t xml:space="preserve">SmartSpeech API для синтеза и распознавания речи</t>
  </si>
  <si>
    <t xml:space="preserve">SaluteSpeech API для синтеза и распознавания речи</t>
  </si>
  <si>
    <t xml:space="preserve">07.04 - Средства распознавания и синтеза речи;
01.03 - Встроенные прикладные программы;
02.03 - Средства обеспечения облачных и распределенных вычислений;
04.03 - Библиотеки подпрограмм (SDK);
05.01 - Мультимедийное программное обеспечение;
05.08 - Средства управления контактными центрами;
05.09 - Средства управления диалоговыми роботами (чат-боты и голосовые роботы);
07.02 - Средства речевого перевода</t>
  </si>
  <si>
    <t xml:space="preserve">СберЛид</t>
  </si>
  <si>
    <t xml:space="preserve">Табель разработчика</t>
  </si>
  <si>
    <t xml:space="preserve">Система управления службой каталогов Dynamic Directory</t>
  </si>
  <si>
    <t xml:space="preserve">BIMeister “Управление процессами проектирования”</t>
  </si>
  <si>
    <t xml:space="preserve">09.01 - Средства управления бизнес-процессами (BPM);
05.15 - Информационные системы для решения специфических отраслевых задач;
08.08 - Средства управления инженерными данными об изделии (PDM);
10.04 - Средства управления информационными ресурсами и средства управления основными данными (ECM, MDM)</t>
  </si>
  <si>
    <t xml:space="preserve">Программа для цифровых лабораторий Z.Labs</t>
  </si>
  <si>
    <t xml:space="preserve">Технологическая платформа InconaFM</t>
  </si>
  <si>
    <t xml:space="preserve">09.04 - Средства управления технологическими процессами (АСУ ТП, SCADA);
09.01 - Средства управления бизнес-процессами (BPM)</t>
  </si>
  <si>
    <t xml:space="preserve">Яндекс Расписания</t>
  </si>
  <si>
    <t xml:space="preserve">Яндекс.Расписания</t>
  </si>
  <si>
    <t xml:space="preserve">Яндекс Электрички (для Android)</t>
  </si>
  <si>
    <t xml:space="preserve">Яндекс.Электрички (для Android)</t>
  </si>
  <si>
    <t xml:space="preserve">Яндекс Электрички (для iOS)</t>
  </si>
  <si>
    <t xml:space="preserve">Яндекс.Электрички (для iOS)</t>
  </si>
  <si>
    <t xml:space="preserve">Яндекс Путешествия</t>
  </si>
  <si>
    <t xml:space="preserve">Яндекс.Путешествия;
Яндекс Путешествия (веб);
Яндекс.Путешествия (веб);
Яндекс.Путешествия (web);
Яндекс Путешествия (web)</t>
  </si>
  <si>
    <t xml:space="preserve">ГОСПОРТАЛ * АЛЬФА CMS</t>
  </si>
  <si>
    <t xml:space="preserve">АЛЬФА CMS (Content Management System);
АЛЬФА ГОСПОРТАЛ</t>
  </si>
  <si>
    <t xml:space="preserve">Мобильное приложение Entercam на операционной системе Android для смартфонов Huawei</t>
  </si>
  <si>
    <t xml:space="preserve">Мобильное приложение Entercam для операционной системы Android</t>
  </si>
  <si>
    <t xml:space="preserve">Мобильное приложение Умный шлагбаум</t>
  </si>
  <si>
    <t xml:space="preserve">05.15 - Информационные системы для решения специфических отраслевых задач;
05.04 - Поисковые средства;
09.14 - Средства централизованного управления конечными устройствами</t>
  </si>
  <si>
    <t xml:space="preserve">Сервис проверки актуальности закупочной документации</t>
  </si>
  <si>
    <t xml:space="preserve">Интернет-сайт «DOMOSTROYRF.RU»</t>
  </si>
  <si>
    <t xml:space="preserve">веб-сайт «DOMOSTROYRF.RU»;
ДомостройРФ.ру;
База новостроек ДомостройРФ.ру;
База новостроек DOMOSTROYRF.RU;
Сервис аналитики рынка строящего жилья DOMOSTROYRF.RU;
Программный комплекс для управления интернет-сайтом «DOMOSTROYRF.RU» Новостройки России</t>
  </si>
  <si>
    <t xml:space="preserve">Научно-издательская платформа "Editorum"</t>
  </si>
  <si>
    <t xml:space="preserve">09.01 - Средства управления бизнес-процессами (BPM);
05.15 - Информационные системы для решения специфических отраслевых задач;
09.09 - Средства управления отношениями с клиентами (CRM);
09.11 - Средства управления содержимым (CMS), сайты и портальные решения</t>
  </si>
  <si>
    <t xml:space="preserve">«Прайм «Цифровое машиностроение»</t>
  </si>
  <si>
    <t xml:space="preserve">05.15 - Информационные системы для решения специфических отраслевых задач;
05.02 - Дополнительные программные модули (плагины);
08.07 - Средства технологической подготовки производства (CAPP);
08.08 - Средства управления инженерными данными об изделии (PDM)</t>
  </si>
  <si>
    <t xml:space="preserve">Платформа для генерации видео Visper.tech</t>
  </si>
  <si>
    <t xml:space="preserve">Text-to-video platform Visper.tech</t>
  </si>
  <si>
    <t xml:space="preserve">Система управления порталом Sitesoft.Portal</t>
  </si>
  <si>
    <t xml:space="preserve">09.11 - Средства управления содержимым (CMS), сайты и портальные решения;
05.04 - Поисковые средства</t>
  </si>
  <si>
    <t xml:space="preserve">Сенат</t>
  </si>
  <si>
    <t xml:space="preserve">Программное обеспечение «SC-NEM»</t>
  </si>
  <si>
    <t xml:space="preserve">09.14 - Средства централизованного управления конечными устройствами;
02.04 - Средства виртуализации;
02.06 - Серверное и связующее программное обеспечение;
02.08 - Средства мониторинга и управления;
02.12 - Системы контейнеризации и контейнеры;
05.15 - Информационные системы для решения специфических отраслевых задач</t>
  </si>
  <si>
    <t xml:space="preserve">ATm</t>
  </si>
  <si>
    <t xml:space="preserve">05.15 - Информационные системы для решения специфических отраслевых задач;
02.08 - Средства мониторинга и управления;
11.01 - Инструменты извлечения и трансформации данных (ETL)</t>
  </si>
  <si>
    <t xml:space="preserve">Автоматизированная система управления “Подсистема учета ресурсов сферы здравоохранения”</t>
  </si>
  <si>
    <t xml:space="preserve">05.15 - Информационные системы для решения специфических отраслевых задач;
02.06 - Серверное и связующее программное обеспечение;
09.07 - Средства финансового менеджмента, управления активами и трудовыми ресурсами (ERP);
11.02 - Предметно-ориентированные информационные базы данных (EDW)</t>
  </si>
  <si>
    <t xml:space="preserve">Артонит 10</t>
  </si>
  <si>
    <t xml:space="preserve">Triangulatica</t>
  </si>
  <si>
    <t xml:space="preserve">Триангулятика;
Слайсер Triangulatica;
Слайсер Триангулятика;
Triangulatica slicer</t>
  </si>
  <si>
    <t xml:space="preserve">05.15 - Информационные системы для решения специфических отраслевых задач;
08.06 - Средства управления оборудованием с числовым программным управлением (CAM)</t>
  </si>
  <si>
    <t xml:space="preserve">ПАКП</t>
  </si>
  <si>
    <t xml:space="preserve">05.15 - Информационные системы для решения специфических отраслевых задач;
02.06 - Серверное и связующее программное обеспечение;
09.01 - Средства управления бизнес-процессами (BPM)</t>
  </si>
  <si>
    <t xml:space="preserve">DQE(u,v)</t>
  </si>
  <si>
    <t xml:space="preserve">КСУ "Старт". Система управления производством</t>
  </si>
  <si>
    <t xml:space="preserve">КСУ "Старт"</t>
  </si>
  <si>
    <t xml:space="preserve">Информационная система Электронных перевозочных документов (ИС ЭПД)</t>
  </si>
  <si>
    <t xml:space="preserve">CRM Портал корпоративного бизнеса</t>
  </si>
  <si>
    <t xml:space="preserve">Программа CRM Портал корпоративного бизнеса</t>
  </si>
  <si>
    <t xml:space="preserve">Программный комплекс для VR- и Desktop- обучения основам промышленной безопасности с последующим тестированием</t>
  </si>
  <si>
    <t xml:space="preserve">1С:АЗС. Модуль для 1С:ERP, 1С:КА2 и 1С:УТ. Бэк-офис</t>
  </si>
  <si>
    <t xml:space="preserve">1С:АЗС. Модуль для 1С:ERP, 1С:КА и 1С:УТ. Бэк-офис</t>
  </si>
  <si>
    <t xml:space="preserve">1С:Предприятие 8. ERP для АЗС. Бэк-офис</t>
  </si>
  <si>
    <t xml:space="preserve">09.07 - Средства финансового менеджмента, управления активами и трудовыми ресурсами (ERP);
05.15 - Информационные системы для решения специфических отраслевых задач;
09.01 - Средства управления бизнес-процессами (BPM)</t>
  </si>
  <si>
    <t xml:space="preserve">ПрЭВМ "Цифровая платформа управления жизненным циклом здания"</t>
  </si>
  <si>
    <t xml:space="preserve">1C:Розница 8. АЗС. Фронт-офис</t>
  </si>
  <si>
    <t xml:space="preserve">1C:АЗС. Фронт-офис</t>
  </si>
  <si>
    <t xml:space="preserve">"Программный комплекс для расчётов электрических величин при повреждениях сети и уставок релейной защиты"</t>
  </si>
  <si>
    <t xml:space="preserve">АРМ СРЗА</t>
  </si>
  <si>
    <t xml:space="preserve">Биз-ON</t>
  </si>
  <si>
    <t xml:space="preserve">09.10 - Средства управления ИТ-службой, ИТ-инфраструктурой и ИТ-активами (ITSM-ServiceDesk, SCCM, Asset Management);
09.06 - Средства управления основными фондами предприятия (EAM);
09.09 - Средства управления отношениями с клиентами (CRM)</t>
  </si>
  <si>
    <t xml:space="preserve">МЕДИАПРОИГРЫВАТЕЛЬ ДЛЯ ТРАНСПОРТНЫХ СРЕДСТВ</t>
  </si>
  <si>
    <t xml:space="preserve">Программа Трансляции медиаконтента на медиаустройствах транспортных средств (Трансляция медиаконтента на ТС)</t>
  </si>
  <si>
    <t xml:space="preserve">Набережная огней</t>
  </si>
  <si>
    <t xml:space="preserve">TORUS Maps</t>
  </si>
  <si>
    <t xml:space="preserve">Универсальная система веб-картографии «TORUS Maps»;
Web GIS "TORUS Maps"</t>
  </si>
  <si>
    <t xml:space="preserve">05.06 - Геоинформационные и навигационные средства (GIS);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11.02 - Предметно-ориентированные информационные базы данных (EDW)</t>
  </si>
  <si>
    <t xml:space="preserve">EMV Check</t>
  </si>
  <si>
    <t xml:space="preserve">Закупки и право: Нацрежим 44-ФЗ</t>
  </si>
  <si>
    <t xml:space="preserve">Aurora. Тепловой баланс в ЖКХ</t>
  </si>
  <si>
    <t xml:space="preserve">Система дистанционного обучения «STUDIXY»</t>
  </si>
  <si>
    <t xml:space="preserve">STUDIXY;
Studixy;
Система дистанционного обучения STUDIXY;
СДО «STUDIXY»;
СДО STUDIXY;
«Обучающая платформа «STUDIXY»</t>
  </si>
  <si>
    <t xml:space="preserve">Platform V Incident Manager</t>
  </si>
  <si>
    <t xml:space="preserve">05.13 - Средства интеллектуальной обработки информации и интеллектуального анализа бизнес-процессов;
09.02 - Средства управления производственными процессами (MES);
09.10 - Средства управления ИТ-службой, ИТ-инфраструктурой и ИТ-активами (ITSM-ServiceDesk, SCCM, Asset Management)</t>
  </si>
  <si>
    <t xml:space="preserve">База данных "ЖКХ WIZARD"</t>
  </si>
  <si>
    <t xml:space="preserve">Управление ценами сетей</t>
  </si>
  <si>
    <t xml:space="preserve">SuperSCADA</t>
  </si>
  <si>
    <t xml:space="preserve">WEB-SCADA</t>
  </si>
  <si>
    <t xml:space="preserve">Перенос данных из ЗУП 3 в УПП 1.3</t>
  </si>
  <si>
    <t xml:space="preserve">Перенос данных из «1С:Зарплата и управление персоналом 3.1» в «1С:Управление производственным предприятием 1.3»</t>
  </si>
  <si>
    <t xml:space="preserve">Аспро: Лайтшоп</t>
  </si>
  <si>
    <t xml:space="preserve">Аспро: Лайтшоп – интернет-магазин;
Лайтшоп – интернет-магазин</t>
  </si>
  <si>
    <t xml:space="preserve">«Система отображения поездного положения на базе информации систем диспетчерской централизации и диспетчерского контроля» (АС ОПП)</t>
  </si>
  <si>
    <t xml:space="preserve">Автоматизированная система отображения поездного положения;
АС ОПП;
«Автоматизированная система отображения поездного положения на базе информации систем диспетчерской централизации и диспетчерского контроля (АС ОПП)»</t>
  </si>
  <si>
    <t xml:space="preserve">RLogMan</t>
  </si>
  <si>
    <t xml:space="preserve">ТОР АРМ Кассира-1.3</t>
  </si>
  <si>
    <t xml:space="preserve">SmartBot Enterprise</t>
  </si>
  <si>
    <t xml:space="preserve">SaluteBot Enterprise</t>
  </si>
  <si>
    <t xml:space="preserve">SmartBot</t>
  </si>
  <si>
    <t xml:space="preserve">SaluteBot</t>
  </si>
  <si>
    <t xml:space="preserve">SmartMarket Studio Enterprise</t>
  </si>
  <si>
    <t xml:space="preserve">SmartMarket Code&amp;Graph Enterprise</t>
  </si>
  <si>
    <t xml:space="preserve">SmartMarket Code&amp;Graph</t>
  </si>
  <si>
    <t xml:space="preserve">Автоматизированная система управления бизнес-процессами "GPR"</t>
  </si>
  <si>
    <t xml:space="preserve">09.01 - Средства управления бизнес-процессами (BPM);
09.02 - Средства управления производственными процессами (MES);
09.09 - Средства управления отношениями с клиентами (CRM)</t>
  </si>
  <si>
    <t xml:space="preserve">Яндекс.Недвижимость (для iOS)</t>
  </si>
  <si>
    <t xml:space="preserve">Call Insight</t>
  </si>
  <si>
    <t xml:space="preserve">Специализированная граф-ориентированная система хранения медиааналитических данных</t>
  </si>
  <si>
    <t xml:space="preserve">07.01 - Парсеры и семантические анализаторы;
11.03 - Средства аналитической обработки в реальном времени (OLAP)</t>
  </si>
  <si>
    <t xml:space="preserve">Крым-Р</t>
  </si>
  <si>
    <t xml:space="preserve">СПО «Крым-Р»;
SDK «Крым-Р»;
Платформа «Крым-Р»;
dfplatform</t>
  </si>
  <si>
    <t xml:space="preserve">HR-платформа</t>
  </si>
  <si>
    <t xml:space="preserve">Телескоп</t>
  </si>
  <si>
    <t xml:space="preserve">Labsys Monitor</t>
  </si>
  <si>
    <t xml:space="preserve">Система контроля операционных ограничений</t>
  </si>
  <si>
    <t xml:space="preserve">СКООг</t>
  </si>
  <si>
    <t xml:space="preserve">WFlow</t>
  </si>
  <si>
    <t xml:space="preserve">WFlow (Система управления деятельностью организации на основе сервисного подхода и статистической оценки эффективности)</t>
  </si>
  <si>
    <t xml:space="preserve">Программное обеспечение мониторинга технического состояния, анализа информации с комплексов фотовидеофиксации и видеонаблюдения "Андромеда"</t>
  </si>
  <si>
    <t xml:space="preserve">Андромеда</t>
  </si>
  <si>
    <t xml:space="preserve">Программный комплекс "Модуль машинного зрения"</t>
  </si>
  <si>
    <t xml:space="preserve">ММЗ;
Модуль видеоаналитики для транспортных потоков;
Модуль программно-аппаратного комплекса видеоаналитики для интеллектуальных транспортных систем</t>
  </si>
  <si>
    <t xml:space="preserve">STALCRAFT</t>
  </si>
  <si>
    <t xml:space="preserve">Видеоинформационный комплекс оценки и управления профессиональными рисками травматизма</t>
  </si>
  <si>
    <t xml:space="preserve">05.01 - Мультимедийное программное обеспечение;
05.10 - Базы знаний;
05.15 - Информационные системы для решения специфических отраслевых задач</t>
  </si>
  <si>
    <t xml:space="preserve">Автоматизированная система мониторинга проектов нормативных правовых актов</t>
  </si>
  <si>
    <t xml:space="preserve">«Автоматизированная система мониторинга проектов нормативных правовых актов (Мониторинг НПА)» (Мониторинг НПА);
АС Мониторинг НПА</t>
  </si>
  <si>
    <t xml:space="preserve">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02.08 - Средства мониторинга и управления</t>
  </si>
  <si>
    <t xml:space="preserve">Программный комплекс  рабочего места диспетчера  для изделий марки "МиниКом"</t>
  </si>
  <si>
    <t xml:space="preserve">Ангел: АварКом</t>
  </si>
  <si>
    <t xml:space="preserve">05.15 - Информационные системы для решения специфических отраслевых задач;
06.02 - Коммуникационное программное обеспечение;
09.09 - Средства управления отношениями с клиентами (CRM)</t>
  </si>
  <si>
    <t xml:space="preserve">Платформа интерактивных онлайн видео трансляций</t>
  </si>
  <si>
    <t xml:space="preserve">Платформа интерактивных ивентов Хитфан;
Платформа интерактивных викторин Хитфан</t>
  </si>
  <si>
    <t xml:space="preserve">Республиканская Система Учета Оборота Алкогольной Продукции</t>
  </si>
  <si>
    <t xml:space="preserve">РСУОАП</t>
  </si>
  <si>
    <t xml:space="preserve">Программный комплекс для проведения государственной итоговой аттестации по образовательным программам основного общего образования в пунктах проведения экзаменов (региональная версия)</t>
  </si>
  <si>
    <t xml:space="preserve">07.03 - Средства распознавания символов;
05.15 - Информационные системы для решения специфических отраслевых задач</t>
  </si>
  <si>
    <t xml:space="preserve">FastReport FMX</t>
  </si>
  <si>
    <t xml:space="preserve">Хайхаб</t>
  </si>
  <si>
    <t xml:space="preserve">HiHub</t>
  </si>
  <si>
    <t xml:space="preserve">09.01 - Средства управления бизнес-процессами (BPM);
05.10 - Базы знаний</t>
  </si>
  <si>
    <t xml:space="preserve">Платформа управления интеллектуальными коммуникациями</t>
  </si>
  <si>
    <t xml:space="preserve">База данных Яндекс.Недвижимость</t>
  </si>
  <si>
    <t xml:space="preserve">Realty Database</t>
  </si>
  <si>
    <t xml:space="preserve">Ангел: Метеомониторинг</t>
  </si>
  <si>
    <t xml:space="preserve">Программный комплекс "Система визуального отображения информации многоканальных систем управления"</t>
  </si>
  <si>
    <t xml:space="preserve">02.06 - Серверное и связующее программное обеспечение;
05.15 - Информационные системы для решения специфических отраслевых задач;
10.03 - Средства математического и имитационного моделирования</t>
  </si>
  <si>
    <t xml:space="preserve">АИС "Система управления мероприятиями и учета достижений обучающихся"</t>
  </si>
  <si>
    <t xml:space="preserve">АИС "Система управления мероприятиями";
АИС "Система управления мероприятиями дополнительного образования";
АИС "Система учета мероприятий и достижений обучающихся"</t>
  </si>
  <si>
    <t xml:space="preserve">Конфигуратор ЭНКС</t>
  </si>
  <si>
    <t xml:space="preserve">ВПО ФОБОС М</t>
  </si>
  <si>
    <t xml:space="preserve">ПЛАТФОРМА УПРАВЛЕНИЯ ИНФРАСТРУКТУРАМИ ЭЛЕКТРОЗАРЯДНЫХ СТАНЦИЙ</t>
  </si>
  <si>
    <t xml:space="preserve">ChargeDaily: ПЛАТФОРМА УПРАВЛЕНИЯ ИНФРАСТРУКТУРАМИ ЭЛЕКТРОЗАРЯДНЫХ СТАНЦИЙ;
Платформа управления сетями электрозаправочных станций</t>
  </si>
  <si>
    <t xml:space="preserve">Твой регион (v.1.1)</t>
  </si>
  <si>
    <t xml:space="preserve">05.04 - Поисковые средства;
05.06 - Геоинформационные и навигационные средства (GIS);
05.14 - Справочно-правовые системы</t>
  </si>
  <si>
    <t xml:space="preserve">Программа "3S"</t>
  </si>
  <si>
    <t xml:space="preserve">Опция «Взаимодействие с ТОР КНД» для системы «ДЕЛО»</t>
  </si>
  <si>
    <t xml:space="preserve">Опция «ЕПГУ Витрина»</t>
  </si>
  <si>
    <t xml:space="preserve">Программное обеспечение, определяющее по данным электронной медицинской карты, вероятность осложнений во время госпитализации пациентов с пневмонией</t>
  </si>
  <si>
    <t xml:space="preserve">Система поддержки принятия врачебных решений предсказание осложнений пациента с пневмонией, включая вирусную пневмонию, по данным ЭМК;
ЭМК Пневмония</t>
  </si>
  <si>
    <t xml:space="preserve">11.05 - Средства поддержки принятия решений (DSS);
11.04 - Средства интеллектуального анализа данных (Data Mining);
11.06 - Инструменты обработки, анализа и распознавания изображений</t>
  </si>
  <si>
    <t xml:space="preserve">Программа для ЭВМ "АИС Стройка"</t>
  </si>
  <si>
    <t xml:space="preserve">05.05 - Средства управления проектами;
09.01 - Средства управления бизнес-процессами (BPM);
09.05 - Средства управления эффективностью предприятия (CPM/EPM)</t>
  </si>
  <si>
    <t xml:space="preserve">Личный кабинет ЖКХ</t>
  </si>
  <si>
    <t xml:space="preserve">Личный кабинет для сайта ЖКХ;
Личный кабинет жителя</t>
  </si>
  <si>
    <t xml:space="preserve">«Автоматизированные банковские системы»</t>
  </si>
  <si>
    <t xml:space="preserve">Практикующие психиатр и психолог. Электронная версия</t>
  </si>
  <si>
    <t xml:space="preserve">«Омниканальная платформа»</t>
  </si>
  <si>
    <t xml:space="preserve">Программа "Омниканальная платформа"</t>
  </si>
  <si>
    <t xml:space="preserve">Платформа Start Next</t>
  </si>
  <si>
    <t xml:space="preserve">Аналитика, отчетность и управление</t>
  </si>
  <si>
    <t xml:space="preserve">Программа «Платформа риск менеджмента»</t>
  </si>
  <si>
    <t xml:space="preserve">ПРМ</t>
  </si>
  <si>
    <t xml:space="preserve">Взаимодействие с органами государственной власти</t>
  </si>
  <si>
    <t xml:space="preserve">ПРОГРАММНЫЙ КОМПЛЕКС "ИНТЕГРАЦИОННЫЕ СЕРВИСЫ"</t>
  </si>
  <si>
    <t xml:space="preserve">Авто.ру</t>
  </si>
  <si>
    <t xml:space="preserve">Auto.ru</t>
  </si>
  <si>
    <t xml:space="preserve">Яндекс.Недвижимость (для Android)</t>
  </si>
  <si>
    <t xml:space="preserve">Авто.ру (для iOS)</t>
  </si>
  <si>
    <t xml:space="preserve">Auto.ru (для iOS)</t>
  </si>
  <si>
    <t xml:space="preserve">Авто.ру (для Android)</t>
  </si>
  <si>
    <t xml:space="preserve">Auto.ru (для Android)</t>
  </si>
  <si>
    <t xml:space="preserve">Яндекс.Недвижимость</t>
  </si>
  <si>
    <t xml:space="preserve">Единая национальная платформа видеонаблюдения</t>
  </si>
  <si>
    <t xml:space="preserve">Проведение наложенной печати электронных подписей в документах, созданных в САПР ТП «ВЕРТИКАЛЬ 2014»</t>
  </si>
  <si>
    <t xml:space="preserve">Бортовое ПО под Android</t>
  </si>
  <si>
    <t xml:space="preserve">Система электронного хранилища документов «Цифровые документы»</t>
  </si>
  <si>
    <t xml:space="preserve">Программный модуль «Формирование текстового заключения в соответствии с международным протоколом BIRADS»</t>
  </si>
  <si>
    <t xml:space="preserve">Программа «Круиз СКУ» систем контроля и управления</t>
  </si>
  <si>
    <t xml:space="preserve">База данных Авто.ру</t>
  </si>
  <si>
    <t xml:space="preserve">База данных Auto.ru;
Auto.ru Database</t>
  </si>
  <si>
    <t xml:space="preserve">Серверное программное обеспечение «ЭСМО»</t>
  </si>
  <si>
    <t xml:space="preserve">Бизнес на контроле</t>
  </si>
  <si>
    <t xml:space="preserve">Программный продукт "Бизнес на контроле";
БНК</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</si>
  <si>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05.14 - Справочно-правовые системы</t>
  </si>
  <si>
    <t xml:space="preserve">Программный комплекс информационной системы автоматизированной публикации информации редакционно-издательских систем на интернет-ресурсах</t>
  </si>
  <si>
    <t xml:space="preserve">Программная система автоматизированной публикации информации редакционно-издательских систем</t>
  </si>
  <si>
    <t xml:space="preserve">Автоматизированная система управления уличным освещением EconexOutdoor</t>
  </si>
  <si>
    <t xml:space="preserve">Программная платформа для создания  компьютерного тренажерного комплекса АСУТП</t>
  </si>
  <si>
    <t xml:space="preserve">"RUMAP-PRO: Сервис прямого геокодирования"</t>
  </si>
  <si>
    <t xml:space="preserve">"РУМЭП-ПРО: Сервис прямого геокодирования";
"RUMAP-PRO: Geocoding Service"</t>
  </si>
  <si>
    <t xml:space="preserve">ГИС-СФЕРА</t>
  </si>
  <si>
    <t xml:space="preserve">Программа для ЭВМ: Программа управления Комплексной Геоинформационной системы учета объектов недвижимости v 1.0, номер регистрации (свидетельства) в Федеральной службе по интеллектуальной собственности 2020664484 от 13.11.2020. КГИС</t>
  </si>
  <si>
    <t xml:space="preserve">Тренажер-симулятор лабораторных стендов ТС-Э6 «Электротехника, электроника, электроэнергетика и автоматика, электрические машины и электропривод»</t>
  </si>
  <si>
    <t xml:space="preserve">Автоматизированная система поиска, обработки и хранения информации по основным направлениям деятельности ОАО «РЖД»</t>
  </si>
  <si>
    <t xml:space="preserve">АС Мониторинг</t>
  </si>
  <si>
    <t xml:space="preserve">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05.04 - Поисковые средства</t>
  </si>
  <si>
    <t xml:space="preserve">Синимекс: Интеграционный адаптер для 1С</t>
  </si>
  <si>
    <t xml:space="preserve">Программный комплекс "Система мониторинга "Geo Time Online"</t>
  </si>
  <si>
    <t xml:space="preserve">Geo Time Online</t>
  </si>
  <si>
    <t xml:space="preserve">02.08 - Средства мониторинга и управления;
05.15 - Информационные системы для решения специфических отраслевых задач;
10.02 - Средства обработки и анализа геологических и геофизических данных</t>
  </si>
  <si>
    <t xml:space="preserve">PostLink</t>
  </si>
  <si>
    <t xml:space="preserve">06.02 - Коммуникационное программное обеспечение;
05.15 - Информационные системы для решения специфических отраслевых задач</t>
  </si>
  <si>
    <t xml:space="preserve">Проведение наложенной печати электронных подписей в документах, созданных в САПР «КОМПАС-3D»</t>
  </si>
  <si>
    <t xml:space="preserve">Интернет-сайт «GIPERNN.RU»</t>
  </si>
  <si>
    <t xml:space="preserve">web-сайт «GIPERNN.RU»;
Гипермаркет недвижимости Нижнего Новгорода и области;
Гипернн.ру;
Сервис размещения и поиска объявлений  «GIPERNN.RU»;
База многоквартирных домов Нижегородской области;
Программный комплекс для управления интернет-сайтом «GIPERNN.RU» Гипермаркет недвижимости Нижнего Новгорода и области</t>
  </si>
  <si>
    <t xml:space="preserve">RuStore</t>
  </si>
  <si>
    <t xml:space="preserve">Id-Time</t>
  </si>
  <si>
    <t xml:space="preserve">Программа управления группой 3D-объектов, совместно представляющих анатомически верное тело человека</t>
  </si>
  <si>
    <t xml:space="preserve">Инфолог системс (ИЛС)</t>
  </si>
  <si>
    <t xml:space="preserve">Инфолог</t>
  </si>
  <si>
    <t xml:space="preserve">ИАС «СЕЛЭКС - Цифровой регион»</t>
  </si>
  <si>
    <t xml:space="preserve">05.15 - Информационные системы для решения специфических отраслевых задач;
09.01 - Средства управления бизнес-процессами (BPM);
11.05 - Средства поддержки принятия решений (DSS)</t>
  </si>
  <si>
    <t xml:space="preserve">Система технологического управления пригородным пассажирским комплексом</t>
  </si>
  <si>
    <t xml:space="preserve">СТУППК;
Системы технологического управления пригородным пассажирским комплексом (СТУППК)(СТУППК.2020)</t>
  </si>
  <si>
    <t xml:space="preserve">Феноген (Phenogene)  – система распознавания генетических синдромов по фото и видео</t>
  </si>
  <si>
    <t xml:space="preserve">Феноген скрининг генетических синдромов (Phenogene screening of genetic syndromes) с помощью системы распознавания по фото и видео;
Скрининг генетических синдромов медицинский анализ и постановка диагноза (Phenogene diagnostics);
Скрининг генетических синдромов первичный скрининг для родителей (Phenogene primary screening);
Скрининг генетических синдромов – научные разработки (Phenogene science research);
Скрининг генетических синдромов – база данных (Phenogene Dataset) для постановки диагноза и обучения другим синдромам</t>
  </si>
  <si>
    <t xml:space="preserve">Программное обеспечение Entercam для rfid-считывателя Z-2 reader USB</t>
  </si>
  <si>
    <t xml:space="preserve">Программное обеспечение для считывателя Entercam Reader Wiegand</t>
  </si>
  <si>
    <t xml:space="preserve">Torrow Net</t>
  </si>
  <si>
    <t xml:space="preserve">ПЛАТФОРМА МОНИТОРИНГА, ДИАГНОСТИКИ, ПРОГНОЗИРОВАНИЯ, УПРАВЛЕНИЯ РАБОТОЙ ЭЛЕКТРОТЕХНИЧЕСКОГО ОБОРУДОВАНИЯ И СИСТЕМ ЭЛЕКТРОПИТАНИЯ РАСПРЕДЕЛЕННЫХ ИНФРАСТРУКТУРНЫХ ОБЪЕКТОВ</t>
  </si>
  <si>
    <t xml:space="preserve">Платформа FESCOM</t>
  </si>
  <si>
    <t xml:space="preserve">Единая система управления высокоскоростным и скоростным движением</t>
  </si>
  <si>
    <t xml:space="preserve">ЕСУ ВССД</t>
  </si>
  <si>
    <t xml:space="preserve">Система пространственного мониторинга реализации инфраструктурных проектов Центрального и Санкт-Петербургского транспортных узлов ОАО «РЖД»</t>
  </si>
  <si>
    <t xml:space="preserve">Система пространственного мониторинга реализации инфраструктурных проектов Центрального и Санкт-Петербургского транспортных узлов ОАО «РЖД». (Система пространственного мониторинга реализации ИП ЦиСП ТУ ОАО «РЖД»);
СПМ ИП РЖД</t>
  </si>
  <si>
    <t xml:space="preserve">ГЛОБУС: ГОРИЗОНТ. Портфель заказов</t>
  </si>
  <si>
    <t xml:space="preserve">Автоматизированная информационная система «Городские Парковки»</t>
  </si>
  <si>
    <t xml:space="preserve">Легкий документооборот для "1С:Управление нашей фирмой"</t>
  </si>
  <si>
    <t xml:space="preserve">Manzhela.ru:Легкий документооборот для "1С:Управление нашей фирмой"</t>
  </si>
  <si>
    <t xml:space="preserve">«Консоль водителя» на базе Android</t>
  </si>
  <si>
    <t xml:space="preserve">ПО «Консоль водителя» Aqsi5;
ПО «Консоль водителя» на базе Aqsi5;
ПО «Консоль водителя»</t>
  </si>
  <si>
    <t xml:space="preserve">Электронный учебно-методический комплекс «Дошкольное образование. ПМ. 03. Организация занятий по основным общеобразовательным программам дошкольного образования»</t>
  </si>
  <si>
    <t xml:space="preserve">Дошкольное образование</t>
  </si>
  <si>
    <t xml:space="preserve">Программное обеспечение сервера телефонии IVA CS</t>
  </si>
  <si>
    <t xml:space="preserve">Клиент ГИД "Диалог"</t>
  </si>
  <si>
    <t xml:space="preserve">АСУП СТИЛОН</t>
  </si>
  <si>
    <t xml:space="preserve">"RUMAP-PRO: ТАЙЛОВЫЙ КАРТОГРАФИЧЕСКИЙ СЕРВИС"</t>
  </si>
  <si>
    <t xml:space="preserve">"РУМЭП-ПРО: ТАЙЛОВЫЙ КАРТОГРАФИЧЕСКИЙ СЕРВИС";
"RUMAP-PRO: Tile Service"</t>
  </si>
  <si>
    <t xml:space="preserve">05.06 - Геоинформационные и навигационные средства (GIS);
02.06 - Серверное и связующее программное обеспечение;
05.15 - Информационные системы для решения специфических отраслевых задач</t>
  </si>
  <si>
    <t xml:space="preserve">Виртуальный тренажерный комплекс (VR-тренажер) «Электросети»</t>
  </si>
  <si>
    <t xml:space="preserve">Автоматизированное рабочее место управления движением поездов метрополитена</t>
  </si>
  <si>
    <t xml:space="preserve">Программный модуль "Система управления основными данными" (СПЖЦ.MDM)</t>
  </si>
  <si>
    <t xml:space="preserve">«Мобильный транспортный терминал» на базе Android</t>
  </si>
  <si>
    <t xml:space="preserve">ПО «Мобильный транспортный терминал» Салют-12Ф;
ПО «Мобильный транспортный терминал» Aqsi5;
ПО «Мобильный транспортный терминал" на базе  Aqsi5</t>
  </si>
  <si>
    <t xml:space="preserve">Delivery Guru</t>
  </si>
  <si>
    <t xml:space="preserve">Теквел Парк Сервер</t>
  </si>
  <si>
    <t xml:space="preserve">Теквел Парк</t>
  </si>
  <si>
    <t xml:space="preserve">Семантическая СУБД Bravo</t>
  </si>
  <si>
    <t xml:space="preserve">База Знаний "БРАВО"</t>
  </si>
  <si>
    <t xml:space="preserve">02.07 - Средства управления базами данных;
04.06 - Средства разработки программного обеспечения на основе нейротехнологий и искусственного интеллекта;
04.08 - Интегрированные платформы для создания приложений;
05.10 - Базы знаний</t>
  </si>
  <si>
    <t xml:space="preserve">WMS “Total Logistic“ система управления складом</t>
  </si>
  <si>
    <t xml:space="preserve">WMS “Total Logistic“ управление двором;
WMS “Total Logistic“ рейсы;
WMS “Total Logistic“ интеграция с ERP</t>
  </si>
  <si>
    <t xml:space="preserve">Конструктор по разработке цифровых двойников моделей технического творчества</t>
  </si>
  <si>
    <t xml:space="preserve">Цифровой мир технического творчества «Кулибин»;
Программа моделирования элементов цифровых двойников двойников моделей технического творчества</t>
  </si>
  <si>
    <t xml:space="preserve">Simple.Конструктор</t>
  </si>
  <si>
    <t xml:space="preserve">04.04 - Среды разработки, тестирования и отладки;
04.01 - Средства подготовки исполнимого кода</t>
  </si>
  <si>
    <t xml:space="preserve">Автоматизированная информационная система "Биллинг жилищно-коммунальных услуг"</t>
  </si>
  <si>
    <t xml:space="preserve">Квартплата</t>
  </si>
  <si>
    <t xml:space="preserve">Программа для блока коммутации "Миран КСОФ"</t>
  </si>
  <si>
    <t xml:space="preserve">АРМ Стрелец-Интеграл исп.В</t>
  </si>
  <si>
    <t xml:space="preserve">Программный комплекс «Планирование бюджета.ПРО»</t>
  </si>
  <si>
    <t xml:space="preserve">ПК «Планирование бюджета.ПРО»</t>
  </si>
  <si>
    <t xml:space="preserve">КСУ "Старт". Система управления основными данными</t>
  </si>
  <si>
    <t xml:space="preserve">Мобильное приложение ЖКХ</t>
  </si>
  <si>
    <t xml:space="preserve">Мобильное ЖКХ</t>
  </si>
  <si>
    <t xml:space="preserve">Специальное программное обеспечение "Система контроля питания"</t>
  </si>
  <si>
    <t xml:space="preserve">СПО "СКП"</t>
  </si>
  <si>
    <t xml:space="preserve">Встроенное программное обеспечение AD11x_SPODES_HPLC_v_8_x_x_x</t>
  </si>
  <si>
    <t xml:space="preserve">Встроенное программное обеспечение AD13x_SPODES_HPLC_v_8_x_x_x</t>
  </si>
  <si>
    <t xml:space="preserve">Platform V Archiving</t>
  </si>
  <si>
    <t xml:space="preserve">Система планирования, нормирования и анализа использования топливно-энергетических ресурсов на тягу поездов</t>
  </si>
  <si>
    <t xml:space="preserve">АСУ ТЭР;
Система планирования, нормирования и анализа использования топливно-энергетических ресурсов на тягу поездов (АСУ ТЭР). Очередь 2020 года</t>
  </si>
  <si>
    <t xml:space="preserve">Автоматизированная система управления технологическими процессами роботизированного склада РМС</t>
  </si>
  <si>
    <t xml:space="preserve">08.11 - Средства автоматизированного управления техникой;
01.04 - Программное обеспечение интернета вещей, робототехники и сенсорики</t>
  </si>
  <si>
    <t xml:space="preserve">Платформа для онлайн-продаж недвижимости Сделка.РФ</t>
  </si>
  <si>
    <t xml:space="preserve">Программный модуль "Система управления документами" (СПЖЦ.ECM)</t>
  </si>
  <si>
    <t xml:space="preserve">"Система управления промышленными активами (EAM) на платформе 1С:Предприятие 8"</t>
  </si>
  <si>
    <t xml:space="preserve">Сайбокс</t>
  </si>
  <si>
    <t xml:space="preserve">SCIBOX</t>
  </si>
  <si>
    <t xml:space="preserve">ПЛАТФОРМА ГРАФОВОЙ АНАЛИТИКИ «МИРИОН»</t>
  </si>
  <si>
    <t xml:space="preserve">Платформа графовой аналитики «МИРИОН» (MIRION)</t>
  </si>
  <si>
    <t xml:space="preserve">«Корпоративный портал сервисов»</t>
  </si>
  <si>
    <t xml:space="preserve">Программа «Автоматизированная система планирования и управления закупками»</t>
  </si>
  <si>
    <t xml:space="preserve">АСПУЗ</t>
  </si>
  <si>
    <t xml:space="preserve">Серверное программное обеспечение «ANetMap»</t>
  </si>
  <si>
    <t xml:space="preserve">СИСТЕМА АВТОМАТИЗИРОВАННОЙ РАЗРАБОТКИ ПРОГНОЗА ГРУЗОВЫХ ПОТОКОВ ПО УЧАСТКАМ И НАПРАВЛЕНИЯМ ЖЕЛЕЗНОДОРОЖНОЙ СЕТИ  ОАО «РЖД» («АС ПроГРУЗ»)</t>
  </si>
  <si>
    <t xml:space="preserve">АС «ПроГРУЗ»;
СИСТЕМА АВТОМАТИЗИРОВАННОЙ РАЗРАБОТКИ ПРОГНОЗА ГРУЗОВЫХ ПОТОКОВ ПО УЧАСТКАМ И НАПРАВЛЕНИЯМ ЖЕЛЕЗНОДОРОЖНОЙ СЕТИ  ОАО «РЖД»</t>
  </si>
  <si>
    <t xml:space="preserve">ДИНАМИЧЕСКАЯ МОДЕЛЬ ЗАГРУЗКИ ИНФРАСТРУКТУРЫ ОАО «РЖД»</t>
  </si>
  <si>
    <t xml:space="preserve">ДИНАМИЧЕСКАЯ МОДЕЛЬ ЗАГРУЗКИ ИНФРАСТРУКТУРЫ ОАО «РЖД». ОЧЕРЕДЬ 2021. (ДМ ЗИ ОАО «РЖД». ОЧЕРЕДЬ 2021.);
ДМ ЗИ</t>
  </si>
  <si>
    <t xml:space="preserve">Программный комплекс «WellPivot – Анализ данных»</t>
  </si>
  <si>
    <t xml:space="preserve">Shtab</t>
  </si>
  <si>
    <t xml:space="preserve">05.05 - Средства управления проектами;
09.07 - Средства финансового менеджмента, управления активами и трудовыми ресурсами (ERP);
09.09 - Средства управления отношениями с клиентами (CRM)</t>
  </si>
  <si>
    <t xml:space="preserve">Интеллектуальная транспортная система "Компас"</t>
  </si>
  <si>
    <t xml:space="preserve">отсутствуют</t>
  </si>
  <si>
    <t xml:space="preserve">Автоматизированная система управления дорожным движением "Компас"</t>
  </si>
  <si>
    <t xml:space="preserve">02.08 - Средства мониторинга и управления;
05.06 - Геоинформационные и навигационные средства (GIS)</t>
  </si>
  <si>
    <t xml:space="preserve">Комплекс информационных систем «Образование»</t>
  </si>
  <si>
    <t xml:space="preserve">Автоматизированная система "Образование". Версия 2;
КИС "Образование"</t>
  </si>
  <si>
    <t xml:space="preserve">ЯЭксперт</t>
  </si>
  <si>
    <t xml:space="preserve">Магазин приложений DRE App Boutique</t>
  </si>
  <si>
    <t xml:space="preserve">DRE App Boutique;
AP</t>
  </si>
  <si>
    <t xml:space="preserve">05.15 - Информационные системы для решения специфических отраслевых задач;
02.02 - Программы обслуживания;
02.06 - Серверное и связующее программное обеспечение</t>
  </si>
  <si>
    <t xml:space="preserve">Программа для очистки изображений и видео от шума</t>
  </si>
  <si>
    <t xml:space="preserve">Опция «Платежные терминалы»</t>
  </si>
  <si>
    <t xml:space="preserve">Приложение DRE Companion для ОС Android</t>
  </si>
  <si>
    <t xml:space="preserve">DRE Companion</t>
  </si>
  <si>
    <t xml:space="preserve">Программа для ЭВМ «Автоматизированная информационная система управления активами «ATG-EAM» далее Программы для ЭВМ «ATG ЕАМ»</t>
  </si>
  <si>
    <t xml:space="preserve">09.06 - Средства управления основными фондами предприятия (EAM);
09.07 - Средства финансового менеджмента, управления активами и трудовыми ресурсами (ERP);
09.10 - Средства управления ИТ-службой, ИТ-инфраструктурой и ИТ-активами (ITSM-ServiceDesk, SCCM, Asset Management)</t>
  </si>
  <si>
    <t xml:space="preserve">База знаний "1С-Рарус: Центр онлайн-обучения"</t>
  </si>
  <si>
    <t xml:space="preserve">1С-Рарус: Центр онлайн-обучения</t>
  </si>
  <si>
    <t xml:space="preserve">Программа для систематизации медиааналитических данных для контроля и оценки информационной повестки – “Кластер”</t>
  </si>
  <si>
    <t xml:space="preserve">10.01 - Средства обработки Больших Данных (BigData);
10.03 - Средства математического и имитационного моделирования</t>
  </si>
  <si>
    <t xml:space="preserve">Модуль авторизации и аутентификации для медиааналитических систем</t>
  </si>
  <si>
    <t xml:space="preserve">Аванкор: Мидл-Офис</t>
  </si>
  <si>
    <t xml:space="preserve">DRE Guaranteed Delivery System</t>
  </si>
  <si>
    <t xml:space="preserve">DRE Guarant;
Okydrom</t>
  </si>
  <si>
    <t xml:space="preserve">Практикующий терапевт. Электронная версия</t>
  </si>
  <si>
    <t xml:space="preserve">Правовая помощь онлайн</t>
  </si>
  <si>
    <t xml:space="preserve">05.15 - Информационные системы для решения специфических отраслевых задач;
02.06 - Серверное и связующее программное обеспечение;
09.09 - Средства управления отношениями с клиентами (CRM)</t>
  </si>
  <si>
    <t xml:space="preserve">Система управления конфигурациями «Атом.Порт»</t>
  </si>
  <si>
    <t xml:space="preserve">Автоматизированный конструктор портфеля услуг на перевозку грузов по запросам клиентов</t>
  </si>
  <si>
    <t xml:space="preserve">АР ВКУ;
«Автоматизированный конструктор портфеля услуг на перевозку грузов по запросам клиентов» (АР ВКУ)</t>
  </si>
  <si>
    <t xml:space="preserve">DRE Сonfig Manager</t>
  </si>
  <si>
    <t xml:space="preserve">СonfigManager</t>
  </si>
  <si>
    <t xml:space="preserve">Rubbles Application Development Framework</t>
  </si>
  <si>
    <t xml:space="preserve">Единая цифровая платформа.МИС 3.0</t>
  </si>
  <si>
    <t xml:space="preserve">ЕЦП.МИС 3.0</t>
  </si>
  <si>
    <t xml:space="preserve">Программный комплекс «Модульный конструктор Национальной системы профессиональных квалификаций»</t>
  </si>
  <si>
    <t xml:space="preserve">Управляющая программа счетчика-расходомера массового ЭЛМЕТРО-Фломак</t>
  </si>
  <si>
    <t xml:space="preserve">Программный модуль ДатаПлат Производство.Балансы</t>
  </si>
  <si>
    <t xml:space="preserve">09.02 - Средства управления производственными процессами (MES);
05.15 - Информационные системы для решения специфических отраслевых задач</t>
  </si>
  <si>
    <t xml:space="preserve">Система управления взысканиями – Продавай (CRM) Вэббанкир</t>
  </si>
  <si>
    <t xml:space="preserve">Сервис омниканальных коммуникаций взаимодействия с клиентом «PayLater CRM»</t>
  </si>
  <si>
    <t xml:space="preserve">PayLater CRM</t>
  </si>
  <si>
    <t xml:space="preserve">СуперМаг Vision</t>
  </si>
  <si>
    <t xml:space="preserve">Встроенное ПО для счетчиков электрической энергии НЕВА МТ115 2AR2S</t>
  </si>
  <si>
    <t xml:space="preserve">Система управления идентификацией и доступом «АтомID»</t>
  </si>
  <si>
    <t xml:space="preserve">Система развития кадрового потенциала РЕКОРД (импортонезависимая): Подбор</t>
  </si>
  <si>
    <t xml:space="preserve">Adfox</t>
  </si>
  <si>
    <t xml:space="preserve">ADFOX</t>
  </si>
  <si>
    <t xml:space="preserve">«Биллинговая расчетно-информационная система (БРИС ЖКХ)»</t>
  </si>
  <si>
    <t xml:space="preserve">Мобильный ремонтник</t>
  </si>
  <si>
    <t xml:space="preserve">Модуль "смс уведомления" V 1.5</t>
  </si>
  <si>
    <t xml:space="preserve">Экосистема ОСРВ "FX-RTOS"</t>
  </si>
  <si>
    <t xml:space="preserve">Экосистема "FX-RTOS"</t>
  </si>
  <si>
    <t xml:space="preserve">01.01 - Встроенные системные программы: BIOS, UEFI и иные встроенные системные программы;
01.04 - Программное обеспечение интернета вещей, робототехники и сенсорики;
04.03 - Библиотеки подпрограмм (SDK)</t>
  </si>
  <si>
    <t xml:space="preserve">ДБССофт (DBSSoft)</t>
  </si>
  <si>
    <t xml:space="preserve">СУБД Tantor</t>
  </si>
  <si>
    <t xml:space="preserve">СУБД Tantor Special Edition;
СУБД Tantor Basic;
СУБД Tantor Enterprise;
СУБД Tantor Certified</t>
  </si>
  <si>
    <t xml:space="preserve">Контроллер RunOS</t>
  </si>
  <si>
    <t xml:space="preserve">02.03 - Средства обеспечения облачных и распределенных вычислений;
02.06 - Серверное и связующее программное обеспечение;
02.08 - Средства мониторинга и управления;
03.12 - Средства управления доступом к информационным ресурсам;
09.10 - Средства управления ИТ-службой, ИТ-инфраструктурой и ИТ-активами (ITSM-ServiceDesk, SCCM, Asset Management)</t>
  </si>
  <si>
    <t xml:space="preserve">58.29.12 Обеспечение программное сетевое на электронном носителе;
61.10.3 Услуги по передаче данных по проводным телекоммуникационным сетям;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</si>
  <si>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Amalgama Platform</t>
  </si>
  <si>
    <t xml:space="preserve">ПО "Сканфэктори.  Мониторинг сайтов и серверов"</t>
  </si>
  <si>
    <t xml:space="preserve">Сканфэктори</t>
  </si>
  <si>
    <t xml:space="preserve">ПАПИЛОН-СКВ-БАРЬЕР-СЕРВЕР</t>
  </si>
  <si>
    <t xml:space="preserve">Яндекс Аудитории</t>
  </si>
  <si>
    <t xml:space="preserve">Интеллектуальная система технического и послепродажного обслуживания сложной техники на основе технологий искусственного интеллекта и дополненной реальности</t>
  </si>
  <si>
    <t xml:space="preserve">"Встроенное программное обеспечение Контроллера Системы Управления".</t>
  </si>
  <si>
    <t xml:space="preserve">Формпост</t>
  </si>
  <si>
    <t xml:space="preserve">08.11 - Средства автоматизированного управления техникой;
09.02 - Средства управления производственными процессами (MES);
10.03 - Средства математического и имитационного моделирования</t>
  </si>
  <si>
    <t xml:space="preserve">Platform V Cost Calculator</t>
  </si>
  <si>
    <t xml:space="preserve">10.03 - Средства математического и имитационного моделирования;
09.10 - Средства управления ИТ-службой, ИТ-инфраструктурой и ИТ-активами (ITSM-ServiceDesk, SCCM, Asset Management);
11.05 - Средства поддержки принятия решений (DSS)</t>
  </si>
  <si>
    <t xml:space="preserve">MeterTools</t>
  </si>
  <si>
    <t xml:space="preserve">LARGA.VIDEO</t>
  </si>
  <si>
    <t xml:space="preserve">Здоровье-Экспресс</t>
  </si>
  <si>
    <t xml:space="preserve">Система принятия решений по выдаче займов/кредитов для физических лиц (СПР) Вэббанкир</t>
  </si>
  <si>
    <t xml:space="preserve">Программная система для обнаружения заимствований в учебных и научных работах «Антиплагиат.Структура 5.0»</t>
  </si>
  <si>
    <t xml:space="preserve">«Антиплагиат.Структура 5.0»;
«Антиплагиат.Структура»</t>
  </si>
  <si>
    <t xml:space="preserve">07.01 - Парсеры и семантические анализаторы</t>
  </si>
  <si>
    <t xml:space="preserve">Программная система для обнаружения заимствований в учебных и научных работах «Антиплагиат.ВУЗ 5.0»</t>
  </si>
  <si>
    <t xml:space="preserve">«Антиплагиат.ВУЗ 5.0»;
«Антиплагиат.ВУЗ»</t>
  </si>
  <si>
    <t xml:space="preserve">Программная система для обнаружения заимствований в учебных и научных работах «Антиплагиат.Эксперт 5.0»</t>
  </si>
  <si>
    <t xml:space="preserve">«Антиплагиат.Эксперт 5.0»;
«Антиплагиат.Эксперт»</t>
  </si>
  <si>
    <t xml:space="preserve">TOPAZ DRP AMU8</t>
  </si>
  <si>
    <t xml:space="preserve">DRP AMU8</t>
  </si>
  <si>
    <t xml:space="preserve">TOPAZ DRP AMU12</t>
  </si>
  <si>
    <t xml:space="preserve">«DIAPROM PREDICT»</t>
  </si>
  <si>
    <t xml:space="preserve">02.08 - Средства мониторинга и управления;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10.01 - Средства обработки Больших Данных (BigData);
10.03 - Средства математического и имитационного моделирования</t>
  </si>
  <si>
    <t xml:space="preserve">Программная система для обнаружения заимствований в учебных и научных работах «Антиплагиат.Базис 5.0»</t>
  </si>
  <si>
    <t xml:space="preserve">«Антиплагиат.Базис 5.0»;
«Антиплагиат.Базис»</t>
  </si>
  <si>
    <t xml:space="preserve">ZROSID Цифра Роботикс бортовое программное обеспечение интеллектуального управления буровым станком (автономное бурение) / ZROSID Zyfra Robotics onboard software for intelligent control of a drilling rig (autonomous drilling)</t>
  </si>
  <si>
    <t xml:space="preserve">Модуль интеллектуального управления буровым станком (Drill rig intelligent control module)</t>
  </si>
  <si>
    <t xml:space="preserve">NetAngels</t>
  </si>
  <si>
    <t xml:space="preserve">Платформа NetAngels</t>
  </si>
  <si>
    <t xml:space="preserve">09.11 - Средства управления содержимым (CMS), сайты и портальные решения;
02.03 - Средства обеспечения облачных и распределенных вычислений;
05.15 - Информационные системы для решения специфических отраслевых задач</t>
  </si>
  <si>
    <t xml:space="preserve">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</si>
  <si>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Портал для работы в кризисных ситуациях</t>
  </si>
  <si>
    <t xml:space="preserve">Портал КС</t>
  </si>
  <si>
    <t xml:space="preserve">Приложение Mamba для платформы Huawei App Gallery</t>
  </si>
  <si>
    <t xml:space="preserve">Мобильное приложение PLUSOFON для платформы Android</t>
  </si>
  <si>
    <t xml:space="preserve">ПО PLUSOFON</t>
  </si>
  <si>
    <t xml:space="preserve">Программа для ЭВМ: IP ATC Krasterisk</t>
  </si>
  <si>
    <t xml:space="preserve">06.02 - Коммуникационное программное обеспечение;
02.06 - Серверное и связующее программное обеспечение;
05.15 - Информационные системы для решения специфических отраслевых задач</t>
  </si>
  <si>
    <t xml:space="preserve">Сервис "Сопровождение страхования"</t>
  </si>
  <si>
    <t xml:space="preserve">Криптографическая подсистема аппаратно-программного комплекса ФПСУ-IP "Сервер ключевания" 3.0</t>
  </si>
  <si>
    <t xml:space="preserve">"Сервер ключевания" 3.0</t>
  </si>
  <si>
    <t xml:space="preserve">Криптографическая подсистема аппаратно-программного комплекса ФПСУ-IP "Сервер ОТП" 3.0</t>
  </si>
  <si>
    <t xml:space="preserve">"Сервер ОТП" 3.0</t>
  </si>
  <si>
    <t xml:space="preserve">Криптографическая подсистема аппаратно-программного комплекса ФПСУ-IP "Сервер LAU-ключевания" 3.0</t>
  </si>
  <si>
    <t xml:space="preserve">"Сервер LAU-ключевания" 3.0</t>
  </si>
  <si>
    <t xml:space="preserve">Инструментальный контроль с использованием радиочастотной идентификации UHF RFID/NFC</t>
  </si>
  <si>
    <t xml:space="preserve">Универсальное клиентское приложение для Android терминалов сбора RFID-данных RodinBell Orca-50, Nordic ID Medea и их аналогов, а также смартфонов и планшетов с поддержкой NFC</t>
  </si>
  <si>
    <t xml:space="preserve">Программный комплекс предиктивного анализа надежности производственного оборудования (iPredicta)</t>
  </si>
  <si>
    <t xml:space="preserve">02.08 - Средства мониторинга и управления;
05.11 - Интеллектуальные средства управления экспертной деятельностью</t>
  </si>
  <si>
    <t xml:space="preserve">NOVA SPM (ver.4.0.)</t>
  </si>
  <si>
    <t xml:space="preserve">Платформа частного облака</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</si>
  <si>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11.01 - Инструменты извлечения и трансформации данных (ETL)</t>
  </si>
  <si>
    <t xml:space="preserve">Able Fax Tif View</t>
  </si>
  <si>
    <t xml:space="preserve">Advanced TIFF Editor</t>
  </si>
  <si>
    <t xml:space="preserve">02.02 - Программы обслуживания;
06.03 - Офисные пакеты;
06.06 - Средства просмотра</t>
  </si>
  <si>
    <t xml:space="preserve">Программа для настройки приборов учета РокиПО</t>
  </si>
  <si>
    <t xml:space="preserve">05.15 - Информационные системы для решения специфических отраслевых задач;
02.02 - Программы обслуживания</t>
  </si>
  <si>
    <t xml:space="preserve">Встроенное программное обеспечение Счетчиков электроэнергии однофазных многофункциональных  СЕ208</t>
  </si>
  <si>
    <t xml:space="preserve">Встроенное программное обеспечение для монитора пациента МПР 6-04</t>
  </si>
  <si>
    <t xml:space="preserve">Встроенное ПО монитора пациента МПР 6-04;
Встроенное программное обеспечение монитора пациента МПР 6-04;
Встроенное ПО для монитора пациента МПР 6-04</t>
  </si>
  <si>
    <t xml:space="preserve">Встроенное программное обеспечение для измерителя инвазивного портативного электронного автономного центрального венозного давления и других низких давлений в различных полостях организма человека ИиНД-500/75-«Тритон»</t>
  </si>
  <si>
    <t xml:space="preserve">Встроенное ПО измерителя инвазивного портативного электронного автономного центрального венозного давления и других низких давлений в различных полостях организма человека ИиНД 500/75- "Тритон";
Встроенное ПО для измерителя инвазивного портативного электронного автономного центрального венозного давления и других низких давлений в различных полостях организма человека ИиНД 500/75- "Тритон";
Встроенное программное обеспечение для измерителя инвазивного портативного электронного автономного центрального венозного давления и других низких давлений в различных полостях организма человека ИиНД-500/75;
Встроенное ПО для измерителя инвазивного портативного электронного автономного центрального венозного давления и других низких давлений в различных полостях организма человека ИиНД-500/75;
Встроенное программное обеспечение для ИиНД-500/75-"Тритон";
Встроенное программное обеспечение для ИиНД-500/75;
Встроенное ПО для ИиНД-500/75-"Тритон";
Встроенное ПО для ИиНД-500/75;
Встроенное программное обеспечение ИиНД-500/75-"Тритон";
Встроенное ПО ИиНД-500/75-"Тритон";
Встроенное программное обеспечение  ИиНД-500/75;
Встроенное ПО ИиНД-500/75</t>
  </si>
  <si>
    <t xml:space="preserve">Встроенное программное обеспечение для оксиметра пульсового ОП-31-«Тритон»</t>
  </si>
  <si>
    <t xml:space="preserve">Встроенное ПО оксиметра пульсового ОП-31.1-"Тритон";
Встроенное программное обеспечение оксиметра пульсового ОП-31.1-"Тритон";
Встроенное ПО оксиметра пульсового ОП-31.1;
Встроенное ПО оксиметра пульсового ОП-31-"Тритон";
Встроенное программное обеспечение оксиметра пульсового ОП-31.1;
Встроенное программное обеспечение оксиметра пульсового ОП-31;
Встроенное ПО для оксиметра пульсового ОП-31.1-"Тритон";
Встроенное программное обеспечение для оксиметра пульсового ОП-31.1-"Тритон";
Встроенное программное обеспечение для оксиметра пульсового ОП-31.1;
Встроенное программное обеспечение для оксиметра пульсового ОП-31;
Встроенное программное обеспечение для оксиметра пульсового ОП-31-"Тритон";
Встроенное ПО для ОП-31;
Встроенное ПО для ОП-31-"Тритон"</t>
  </si>
  <si>
    <t xml:space="preserve">Встроенное программное обеспечение для монитора прикроватного реаниматолога и анестезиолога переносного МПР6-03-«Тритон»</t>
  </si>
  <si>
    <t xml:space="preserve">Встроенное ПО монитора прикроватного реаниматолога и анестезиолога персонального МПР6-03;
Встроенное ПО для МПР6-03;
Встроенное ПО для МПР6-03-"Тритон";
Встроенное программное обеспечение для МПР6-03;
Встроенное программное обеспечение для МПР6-03-"Тритон";
Встроенное программное обеспечение для монитора прикроватного реаниматолога и анестезиолога переносного МПР6-03</t>
  </si>
  <si>
    <t xml:space="preserve">Встроенное программное обеспечение для монитора оценки глубины анестезии МГА-06</t>
  </si>
  <si>
    <t xml:space="preserve">Встроенное ПО монитора оценки глубины анестезии МГА-06;
Встроенное ПО для МГА-06;
Встроенное программное обеспечение для МГА-06</t>
  </si>
  <si>
    <t xml:space="preserve">Встроенное программное обеспечение для анализатора мультигазового АМГ-06</t>
  </si>
  <si>
    <t xml:space="preserve">Встроенное ПО "анализатора мультигазового АМГ-06";
Встроенное ПО для АМГ-06;
Встроенное программное обеспечение для АМГ-06</t>
  </si>
  <si>
    <t xml:space="preserve">База данных "ВАЛЮТЫ МИРА: Денежное обращение. Экспертиза. Фальсификации"</t>
  </si>
  <si>
    <t xml:space="preserve">ES Конфигуратор</t>
  </si>
  <si>
    <t xml:space="preserve">Tautoki ServiceGate</t>
  </si>
  <si>
    <t xml:space="preserve">Tautoki® ServiceGate;
Tautoki (TM) Service Gate 2.01</t>
  </si>
  <si>
    <t xml:space="preserve">"Программное обеспечение Интеллектуальная дифференциально-аналитическая медицинская система оказания помощи медперсоналу в постановке диагноза на основе постоянного мониторинга состояния пациента "ТачМед Про" (TouchMed Pro)"</t>
  </si>
  <si>
    <t xml:space="preserve">ПК "Модуль УНЦ"</t>
  </si>
  <si>
    <t xml:space="preserve">ПК УНЦ</t>
  </si>
  <si>
    <t xml:space="preserve">Типовой виртуальный класс для обучения руководителей и специалистов по охране труда в части разработки информационно-образовательной среды</t>
  </si>
  <si>
    <t xml:space="preserve">СДО ИОС ОТ;
"Типовой виртуальный класс для обучения руководителей и специалистов по охране труда в части разработки информационно-образовательной среды (СДО ИОС ОТ)"</t>
  </si>
  <si>
    <t xml:space="preserve">Автоматизированная обучающая система для работников хозяйства автоматики и телемеханики</t>
  </si>
  <si>
    <t xml:space="preserve">АОС-Ш;
«Автоматизированной обучающей системы для работников хозяйства автоматики и телемеханики (АОС-Ш)». Очередь 2020» (АОС-Ш. Очередь 2020)</t>
  </si>
  <si>
    <t xml:space="preserve">Platform V Index Search</t>
  </si>
  <si>
    <t xml:space="preserve">05.04 - Поисковые средства;
05.13 - Средства интеллектуальной обработки информации и интеллектуального анализа бизнес-процессов</t>
  </si>
  <si>
    <t xml:space="preserve">Platform V Persistence</t>
  </si>
  <si>
    <t xml:space="preserve">«СИСТЕМА УПРАВЛЕНИЯ ТЕХНОЛОГИЧЕСКОЙ ТРАНСФОРМАЦИЕЙ»</t>
  </si>
  <si>
    <t xml:space="preserve">СУТТ (Система управления технологической трансформации)</t>
  </si>
  <si>
    <t xml:space="preserve">Platform V Flow</t>
  </si>
  <si>
    <t xml:space="preserve">Platform V Backend</t>
  </si>
  <si>
    <t xml:space="preserve">04.08 - Интегрированные платформы для создания приложений;
02.08 - Средства мониторинга и управления;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</si>
  <si>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</si>
  <si>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Автоматизированная информационная система по вопросам взаимодействия ОАО «РЖД» с органами государственной власти, органами местного самоуправления и институтами гражданского общества</t>
  </si>
  <si>
    <t xml:space="preserve">АИС Субъект;
Автоматизированная информационная система по вопросам взаимодействия ОАО «РЖД» с органами государственной власти, органами местного самоуправления и институтами гражданского общества (АИС "Субъект")</t>
  </si>
  <si>
    <t xml:space="preserve">Интеграционный информационный ресурс для взаимодействия с федеральными органами исполнительной власти</t>
  </si>
  <si>
    <t xml:space="preserve">ИИР</t>
  </si>
  <si>
    <t xml:space="preserve">TOPAZ THRESHOLD CONTROL</t>
  </si>
  <si>
    <t xml:space="preserve">THRESHOLD CONTROL</t>
  </si>
  <si>
    <t xml:space="preserve">TOPAZ IEC61131</t>
  </si>
  <si>
    <t xml:space="preserve">DRV IEC 61131 TASK</t>
  </si>
  <si>
    <t xml:space="preserve">Лицемер</t>
  </si>
  <si>
    <t xml:space="preserve">Platform V IAM SE</t>
  </si>
  <si>
    <t xml:space="preserve">03.01 - Средства защиты от несанкционированного доступа к информации;
03.12 - Средства управления доступом к информационным ресурсам;
03.16 - Средства администрирования и управления жизненным циклом ключевых носителей</t>
  </si>
  <si>
    <t xml:space="preserve">Система для увеличения продаж (МСБ) Вэббанкир</t>
  </si>
  <si>
    <t xml:space="preserve">Программный модуль "Система разработки управляющих программ ЧПУ" комплекса программ в защищенном исполнении "Система полного жизненного цикла изделий "Цифровое предприятие" (СПЖЦ.CAМ)</t>
  </si>
  <si>
    <t xml:space="preserve">3-DS SDK for Android</t>
  </si>
  <si>
    <t xml:space="preserve">05.15 - Информационные системы для решения специфических отраслевых задач;
05.02 - Дополнительные программные модули (плагины);
09.12 - Средства электронной коммерции (ecommerce platform)</t>
  </si>
  <si>
    <t xml:space="preserve">3-DS SDK for iOs</t>
  </si>
  <si>
    <t xml:space="preserve">rtln-acs</t>
  </si>
  <si>
    <t xml:space="preserve">09.12 - Средства электронной коммерции (ecommerce platform);
05.02 - Дополнительные программные модули (плагины);
05.15 - Информационные системы для решения специфических отраслевых задач</t>
  </si>
  <si>
    <t xml:space="preserve">rtln-3ds-server</t>
  </si>
  <si>
    <t xml:space="preserve">Программа "Конвейер внешних сайтов"</t>
  </si>
  <si>
    <t xml:space="preserve">Формирование извещения об изменении по технологическому документу, созданному в САПР ТП «ВЕРТИКАЛЬ 2014»</t>
  </si>
  <si>
    <t xml:space="preserve">Радиологическая информационная система</t>
  </si>
  <si>
    <t xml:space="preserve">Программа для аппаратного комплекса автоматической сортировки твёрдых бытовых отходов WINGSBEE</t>
  </si>
  <si>
    <t xml:space="preserve">Phoenix.Data</t>
  </si>
  <si>
    <t xml:space="preserve">Феникс.Дата, Phoenix Data, Феникс Дата</t>
  </si>
  <si>
    <t xml:space="preserve">10.01 - Средства обработки Больших Данных (BigData);
05.06 - Геоинформационные и навигационные средства (GIS);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</si>
  <si>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"Программный комплекс системы расчетов за лечебно-профилактическое питание"</t>
  </si>
  <si>
    <t xml:space="preserve">Автоматизированная система определения транспортного потока “Smart Traffic Eye”</t>
  </si>
  <si>
    <t xml:space="preserve">Программное обеспечение ядра ARM OMAPL138 для носимой радиостанции РН311МР</t>
  </si>
  <si>
    <t xml:space="preserve">Генерации и проверки баз моментальных лотерей (Gen-M)</t>
  </si>
  <si>
    <t xml:space="preserve">Генерации и проверки баз моментальных лотерей;
Генерация и проверка без моментальных лотерей</t>
  </si>
  <si>
    <t xml:space="preserve">ПАПИЛОН-СКВ-СЕРВЕР</t>
  </si>
  <si>
    <t xml:space="preserve">ПАПИЛОН-СКВ-КЛИЕНТ</t>
  </si>
  <si>
    <t xml:space="preserve">Встроенное программное обеспечение Счетчиков электроэнергии трехфазных многофункциональных  СЕ308</t>
  </si>
  <si>
    <t xml:space="preserve">Finist-BPM</t>
  </si>
  <si>
    <t xml:space="preserve">Jazz by Sber (СберДжазз)</t>
  </si>
  <si>
    <t xml:space="preserve">SberJazz</t>
  </si>
  <si>
    <t xml:space="preserve">API Директа</t>
  </si>
  <si>
    <t xml:space="preserve">Директ.API</t>
  </si>
  <si>
    <t xml:space="preserve">Программа управления автоматизированным устройством расчета</t>
  </si>
  <si>
    <t xml:space="preserve">Nexign object–relational database management system (NORD)</t>
  </si>
  <si>
    <t xml:space="preserve">Система управления объекто-реляционной базой данных Nexign</t>
  </si>
  <si>
    <t xml:space="preserve">1С:Предприятие 8. Управление сетью АЗС. Бэк-офис</t>
  </si>
  <si>
    <t xml:space="preserve">1С:АЗС. Бэк-офис</t>
  </si>
  <si>
    <t xml:space="preserve">Система корпоративного общения AVSOFT BOND</t>
  </si>
  <si>
    <t xml:space="preserve">Средства безопасного корпоративного общения AVSOFT BOND.;
Средство корпоративной коммуникации BOND.;
AVSOFT BOND.</t>
  </si>
  <si>
    <t xml:space="preserve">06.02 - Коммуникационное программное обеспечение;
03.01 - Средства защиты от несанкционированного доступа к информации;
03.11 - Средства защиты каналов передачи данных, в том числе криптографическими методами</t>
  </si>
  <si>
    <t xml:space="preserve">Терминал продавца каско (СМАРТ-КАСКО)</t>
  </si>
  <si>
    <t xml:space="preserve">M-Test View</t>
  </si>
  <si>
    <t xml:space="preserve">Система Smart Control</t>
  </si>
  <si>
    <t xml:space="preserve">Платформа чат-ботов для 1С:Предприятие</t>
  </si>
  <si>
    <t xml:space="preserve">Система интеграции чат-ботов с 1С;
Платформа интеграции 1С с чат-ботами</t>
  </si>
  <si>
    <t xml:space="preserve">Криптографическая подсистема аппаратно-программного комплекса ФПСУ-IP "Сервер кодов аутентификации" 3.0</t>
  </si>
  <si>
    <t xml:space="preserve">"Сервер кодов аутентификации" 3.0;
"Сервер КА" 3.0</t>
  </si>
  <si>
    <t xml:space="preserve">03.11 - Средства защиты каналов передачи данных, в том числе криптографическими методами;
03.01 - Средства защиты от несанкционированного доступа к информации</t>
  </si>
  <si>
    <t xml:space="preserve">FraudWall AML</t>
  </si>
  <si>
    <t xml:space="preserve">Криптографическая подсистема аппаратно-программного комплекса ФПСУ-IP "Сервер ЭП" 3.0</t>
  </si>
  <si>
    <t xml:space="preserve">"Сервер ЭП" 3.0</t>
  </si>
  <si>
    <t xml:space="preserve">Комплект разработчика для ЗОСРВ «Нейтрино»</t>
  </si>
  <si>
    <t xml:space="preserve">Программное изделие КПДА.96901-01</t>
  </si>
  <si>
    <t xml:space="preserve">EHR Docs</t>
  </si>
  <si>
    <t xml:space="preserve">Программный модуль "Система информационного анализа" (СПЖЦ.BI)</t>
  </si>
  <si>
    <t xml:space="preserve">11.03 - Средства аналитической обработки в реальном времени (OLAP)</t>
  </si>
  <si>
    <t xml:space="preserve">С-Терра Шлюз ST КС3</t>
  </si>
  <si>
    <t xml:space="preserve">С-Терра Шлюз ST</t>
  </si>
  <si>
    <t xml:space="preserve">Дзен Платформа</t>
  </si>
  <si>
    <t xml:space="preserve">Дзен;
Zen;
Dzen</t>
  </si>
  <si>
    <t xml:space="preserve">05.01 - Мультимедийное программное обеспечение;
05.03 - Игры и развлечения;
06.08 - Редакторы мультимедиа;
09.11 - Средства управления содержимым (CMS), сайты и портальные решения</t>
  </si>
  <si>
    <t xml:space="preserve">Дзен (для iOS)</t>
  </si>
  <si>
    <t xml:space="preserve">Zen iOS</t>
  </si>
  <si>
    <t xml:space="preserve">Дзен (для Android)</t>
  </si>
  <si>
    <t xml:space="preserve">Дзен. Андроид.</t>
  </si>
  <si>
    <t xml:space="preserve">Программное обеспечение рабочего места телефониста РМК-Э (DX-РМК-Э-РМТ-ПО)</t>
  </si>
  <si>
    <t xml:space="preserve">ES-Граф</t>
  </si>
  <si>
    <t xml:space="preserve">Модуль визуального представления данных по итогам голосования</t>
  </si>
  <si>
    <t xml:space="preserve">Модуль мониторинга активности наблюдателей</t>
  </si>
  <si>
    <t xml:space="preserve">Программный комплекс «Мобильный терминал РиМ 099.01», ВНКЛ.426487.030</t>
  </si>
  <si>
    <t xml:space="preserve">Мобильный терминал РиМ 099.01</t>
  </si>
  <si>
    <t xml:space="preserve">Мобильное приложение пользователя услуг ЖКХ</t>
  </si>
  <si>
    <t xml:space="preserve">Единый цифровой портал</t>
  </si>
  <si>
    <t xml:space="preserve">Интерин ЛК</t>
  </si>
  <si>
    <t xml:space="preserve">ИТ-Ритейл</t>
  </si>
  <si>
    <t xml:space="preserve">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
09.13 - Средства управления складом и цепочками поставок (WMS, SCM)</t>
  </si>
  <si>
    <t xml:space="preserve">СК-SIP2</t>
  </si>
  <si>
    <t xml:space="preserve">02.06 - Серверное и связующее программное обеспечение;
05.02 - Дополнительные программные модули (плагины);
05.15 - Информационные системы для решения специфических отраслевых задач</t>
  </si>
  <si>
    <t xml:space="preserve">ENICAD 2.0.</t>
  </si>
  <si>
    <t xml:space="preserve">ENICAD</t>
  </si>
  <si>
    <t xml:space="preserve">08.03 - Средства автоматизированного проектирования (CAD);
04.04 - Среды разработки, тестирования и отладки</t>
  </si>
  <si>
    <t xml:space="preserve">Программный комплекс «Консолидация отчетности.ПРО»</t>
  </si>
  <si>
    <t xml:space="preserve">ПК «Консолидация отчетности.ПРО»</t>
  </si>
  <si>
    <t xml:space="preserve">02.07 - Средства управления базами данных;
11.02 - Предметно-ориентированные информационные базы данных (EDW)</t>
  </si>
  <si>
    <t xml:space="preserve">58.29.13 Обеспечение программное для администрирования баз данных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</si>
  <si>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Автоматизированная информационная система «Управление централизованными НСИ»</t>
  </si>
  <si>
    <t xml:space="preserve">Информационно-образовательная онлайн-платформа для организаций и управления образовательным процессом «Дом Знаний»</t>
  </si>
  <si>
    <t xml:space="preserve">Диалоговая платформа Promobot Nested Chat</t>
  </si>
  <si>
    <t xml:space="preserve">07.01 - Парсеры и семантические анализаторы;
07.04 - Средства распознавания и синтеза речи</t>
  </si>
  <si>
    <t xml:space="preserve">Программный комплекс автоматизации подбора исполнителей услуг на заказы (ПК Апиуз)</t>
  </si>
  <si>
    <t xml:space="preserve">РИФ-7</t>
  </si>
  <si>
    <t xml:space="preserve">Цифровая Платформа Развития Талантов</t>
  </si>
  <si>
    <t xml:space="preserve">Модульная платформа для работы с даными "madd"</t>
  </si>
  <si>
    <t xml:space="preserve">madd</t>
  </si>
  <si>
    <t xml:space="preserve">"Мониторинг функционального состояния спортсмена" (SportTest)</t>
  </si>
  <si>
    <t xml:space="preserve">Платформа «Гиперион»</t>
  </si>
  <si>
    <t xml:space="preserve">«Гиперион»;
Единая контейнерная платформа Гиперион</t>
  </si>
  <si>
    <t xml:space="preserve">Сервер голосовой связи «Pronto!»</t>
  </si>
  <si>
    <t xml:space="preserve">06.02 - Коммуникационное программное обеспечение;
04.03 - Библиотеки подпрограмм (SDK)</t>
  </si>
  <si>
    <t xml:space="preserve">Библиотека для сканирования документов при помощи камеры мобильного устройства «A-Docs SDK»</t>
  </si>
  <si>
    <t xml:space="preserve">Программное обеспечение «Картотека»</t>
  </si>
  <si>
    <t xml:space="preserve">Картотека</t>
  </si>
  <si>
    <t xml:space="preserve">TOPAZ ЧР-ВЧ</t>
  </si>
  <si>
    <t xml:space="preserve">ЧР-ВЧ</t>
  </si>
  <si>
    <t xml:space="preserve">Craftum</t>
  </si>
  <si>
    <t xml:space="preserve">Конструктор сайтов «Craftum</t>
  </si>
  <si>
    <t xml:space="preserve">Программа "Цифровая банковская платформа"</t>
  </si>
  <si>
    <t xml:space="preserve">Цифровая банковская платформа</t>
  </si>
  <si>
    <t xml:space="preserve">Медицинская диагностическая сонография (Медиасон)</t>
  </si>
  <si>
    <t xml:space="preserve">МЕДИЦИНСКАЯ ИНФОРМАЦИОННАЯ СИСТЕМА RENOVATIO</t>
  </si>
  <si>
    <t xml:space="preserve">МЕДИЦИНСКАЯ ИНФОРМАЦИОННАЯ СИСТЕМА РЕНОВАЦИО;
МЕДИЦИНСКАЯ ИНФОРМАЦИОННАЯ СИСТЕМА RENOVATIO CLINICA;
МЕДИЦИНСКАЯ ИНФОРМАЦИОННАЯ СИСТЕМА РЕНОВАЦИО КЛИНИКА</t>
  </si>
  <si>
    <t xml:space="preserve">Центр управления сферой ЖКХ</t>
  </si>
  <si>
    <t xml:space="preserve">Система автоматизации фонда капитального ремонта</t>
  </si>
  <si>
    <t xml:space="preserve">ИС Энергоэффективность</t>
  </si>
  <si>
    <t xml:space="preserve">Программное обеспечение валидатора на базе терминала NEW 8210</t>
  </si>
  <si>
    <t xml:space="preserve">AGMPosWorksWeb</t>
  </si>
  <si>
    <t xml:space="preserve">Личный кабинет пользователя услуг ЖКХ</t>
  </si>
  <si>
    <t xml:space="preserve">Встроенное ПО для счетчиков электрической энергии НЕВА СП3</t>
  </si>
  <si>
    <t xml:space="preserve">Встроенное ПО для счетчиков электрической энергии НЕВА СТ414</t>
  </si>
  <si>
    <t xml:space="preserve">Встроенное ПО для счетчиков электрической энергии НЕВА СТ413</t>
  </si>
  <si>
    <t xml:space="preserve">Встроенное ПО для счетчиков электрической энергии НЕВА СП1</t>
  </si>
  <si>
    <t xml:space="preserve">Программное обеспечение для автоматизации бизнес-процессов OBERMASTER</t>
  </si>
  <si>
    <t xml:space="preserve">Promobot RR Studio</t>
  </si>
  <si>
    <t xml:space="preserve">Promobot RoboxRooky Studio</t>
  </si>
  <si>
    <t xml:space="preserve">Система управления контентом «BetFrontend Butler»</t>
  </si>
  <si>
    <t xml:space="preserve">Компьютерный имитационный тренажер 3D  «Вывод в ремонт трансформатора на ТП 10(6)/0,4 кВ»</t>
  </si>
  <si>
    <t xml:space="preserve">3D-тренажеры по оперативным переключениям</t>
  </si>
  <si>
    <t xml:space="preserve">Компьютерный имитационный тренажер 3D  «Вывод в ремонт трансформатора 110/10 (6) кВ»</t>
  </si>
  <si>
    <t xml:space="preserve">ИС Лицензирование</t>
  </si>
  <si>
    <t xml:space="preserve">Автоматизированная система управления дорожным движением TransVIEW</t>
  </si>
  <si>
    <t xml:space="preserve">Программное обеспечение TransVIEW</t>
  </si>
  <si>
    <t xml:space="preserve">Автоматизированная Система Управления и Продажи Перевозок в Пригородном Сообщении (АСУПППС)</t>
  </si>
  <si>
    <t xml:space="preserve">Программный комплекс для проведения автоматизированного технического контроля выпускаемых изделий, отбраковки этих изделий и сортировки брака по геометрическим признакам (Spike 1.0)</t>
  </si>
  <si>
    <t xml:space="preserve">01.03 - Встроенные прикладные программы;
04.06 - Средства разработки программного обеспечения на основе нейротехнологий и искусственного интеллекта</t>
  </si>
  <si>
    <t xml:space="preserve">Платформа Rubbles Customer Insight</t>
  </si>
  <si>
    <t xml:space="preserve">09.09 - Средства управления отношениями с клиентами (CRM);
09.11 - Средства управления содержимым (CMS), сайты и портальные решения;
11.04 - Средства интеллектуального анализа данных (Data Mining)</t>
  </si>
  <si>
    <t xml:space="preserve">ERP-система "Инициатор"</t>
  </si>
  <si>
    <t xml:space="preserve">05.05 - Средства управления проектами;
02.08 - Средства мониторинга и управления</t>
  </si>
  <si>
    <t xml:space="preserve">Справочная Система «Завуч»</t>
  </si>
  <si>
    <t xml:space="preserve">Справочная Система «Промбезопасность»</t>
  </si>
  <si>
    <t xml:space="preserve">Система оперативного управления программами и проектами информатизации</t>
  </si>
  <si>
    <t xml:space="preserve">АСУ ПИ;
Система оперативного управления программами и проектами информатизации (АСУ ПИ). Очередь 2020-2 (АСУ ПИ. Очередь 2020-2)</t>
  </si>
  <si>
    <t xml:space="preserve">Автоматизированная информационная система управления проектами по реконструкции, капитальному строительству и капитальному ремонту объектов железнодорожного транспорта для Трансэнерго</t>
  </si>
  <si>
    <t xml:space="preserve">АИС КРС Трансэнерго</t>
  </si>
  <si>
    <t xml:space="preserve">Автоматизированная система планирования и учета корпоративных социальных программ Государственной корпорации «Ростех» (АС КСП)</t>
  </si>
  <si>
    <t xml:space="preserve">АС КСП</t>
  </si>
  <si>
    <t xml:space="preserve">Система взимания платы «Мегатолл ДВ уровень 3»</t>
  </si>
  <si>
    <t xml:space="preserve">Агрегатор автоуслуг для страховых агентов и автовладельцев AVTOSLIV.RU</t>
  </si>
  <si>
    <t xml:space="preserve">09.12 - Средства электронной коммерции (ecommerce platform);
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
09.09 - Средства управления отношениями с клиентами (CRM)</t>
  </si>
  <si>
    <t xml:space="preserve">Агрегатор PSMS-IV</t>
  </si>
  <si>
    <t xml:space="preserve">05.09 - Средства управления диалоговыми роботами (чат-боты и голосовые роботы);
05.15 - Информационные системы для решения специфических отраслевых задач</t>
  </si>
  <si>
    <t xml:space="preserve">Колибри-Сфера</t>
  </si>
  <si>
    <t xml:space="preserve">11.05 - Средства поддержки принятия решений (DSS);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t>
  </si>
  <si>
    <t xml:space="preserve">ERP4FOOD: Комплект поддержки</t>
  </si>
  <si>
    <t xml:space="preserve">ERP4FOOD: КП;
ERP4FOOD: Комплект поддержки ТЕХНО;
ERP4FOOD: Комплект поддержки ПРОФ;
ERP4FOOD: Комплект поддержки КОРП</t>
  </si>
  <si>
    <t xml:space="preserve">04.04 - Среды разработки, тестирования и отладки;
05.15 - Информационные системы для решения специфических отраслевых задач</t>
  </si>
  <si>
    <t xml:space="preserve">Перенос данных из 1С: УНФ 1.6 в УТ 10.3</t>
  </si>
  <si>
    <t xml:space="preserve">"1С:Управление Нашей Фирмой 1.6" на "1С:Управление Торговлей 10.3";
Универсальный перенос документов, остатков и справочников из программы УНФ 1.6 в УТ 10.3</t>
  </si>
  <si>
    <t xml:space="preserve">Прецизионный масштабируемый вихреразрешающий CFD модуль на базе DNS приближения, ориентированный на петафлопсные (1015) вычислительные ЭВМ. Версия 3.0</t>
  </si>
  <si>
    <t xml:space="preserve">Код для моделирования процессов переноса продуктов деления и тепломассообмена в помещениях АЭС. Версия 1.0 (КУПОЛ-БР)</t>
  </si>
  <si>
    <t xml:space="preserve">Усовершенствованная версия твэльного кода БЕРКУТ, моделирующего поведение в быстрых реакторах твэла с нитридным и оксидным топливом. Версия 2.1 (БЕРКУТ-У/V2.1)</t>
  </si>
  <si>
    <t xml:space="preserve">Обходы и задачи</t>
  </si>
  <si>
    <t xml:space="preserve">DRE Advanced Media Platform META DATA SERVER</t>
  </si>
  <si>
    <t xml:space="preserve">MDS;
DREAMPlatform MDS;
DREAMPlatform  META DATA SERVER</t>
  </si>
  <si>
    <t xml:space="preserve">Uniquesoft Planning Platform</t>
  </si>
  <si>
    <t xml:space="preserve">Программный комплекс «PlantViewer» в составе:   PlantViewer 3D (ПлантВьювер 3D), PlantViewer 2D (ПлантВьювер 2D)</t>
  </si>
  <si>
    <t xml:space="preserve">PlantViewer</t>
  </si>
  <si>
    <t xml:space="preserve">06.06 - Средства просмотра;
05.15 - Информационные системы для решения специфических отраслевых задач</t>
  </si>
  <si>
    <t xml:space="preserve">TOPAZ DRP HMI</t>
  </si>
  <si>
    <t xml:space="preserve">DRP HMI</t>
  </si>
  <si>
    <t xml:space="preserve">TOPAZ DRP DIN-DOUT</t>
  </si>
  <si>
    <t xml:space="preserve">RuPost</t>
  </si>
  <si>
    <t xml:space="preserve">06.04 - Почтовые приложения;
02.06 - Серверное и связующее программное обеспечение;
06.05 - Органайзеры</t>
  </si>
  <si>
    <t xml:space="preserve">Mobile application Intercom for Android</t>
  </si>
  <si>
    <t xml:space="preserve">Мобильное приложение Домофон;
Приложение Домофон</t>
  </si>
  <si>
    <t xml:space="preserve">Software for Database Modeling (SDM)</t>
  </si>
  <si>
    <t xml:space="preserve">АвтоДилер Онлайн</t>
  </si>
  <si>
    <t xml:space="preserve">Platform V Monitor</t>
  </si>
  <si>
    <t xml:space="preserve">02.08 - Средства мониторинга и управления;
02.05 - Средства хранения данных;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</si>
  <si>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58.29.12 Обеспечение программное сетевое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</si>
  <si>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AIMA</t>
  </si>
  <si>
    <t xml:space="preserve">05.15 - Информационные системы для решения специфических отраслевых задач;
09.05 - Средства управления эффективностью предприятия (CPM/EPM);
09.09 - Средства управления отношениями с клиентами (CRM)</t>
  </si>
  <si>
    <t xml:space="preserve">«ИТС – Интеграция. Модуль автоматизированного обмена документами»</t>
  </si>
  <si>
    <t xml:space="preserve">06.12 - Системы электронного документооборота;
05.02 - Дополнительные программные модули (плагины)</t>
  </si>
  <si>
    <t xml:space="preserve">CRM-система Удостоверяющего Центра</t>
  </si>
  <si>
    <t xml:space="preserve">Агбис.Химчистка</t>
  </si>
  <si>
    <t xml:space="preserve">CVS - DefInd3</t>
  </si>
  <si>
    <t xml:space="preserve">Автоматизированная система управления предприятием (АСУП) «Цифровые активы»</t>
  </si>
  <si>
    <t xml:space="preserve">09.06 - Средства управления основными фондами предприятия (EAM);
09.04 - Средства управления технологическими процессами (АСУ ТП, SCADA)</t>
  </si>
  <si>
    <t xml:space="preserve">ПАПИЛОН-СКВ-БАРЬЕР-КЛИЕНТ</t>
  </si>
  <si>
    <t xml:space="preserve">Программный модуль «Приоритет»</t>
  </si>
  <si>
    <t xml:space="preserve">АПЕКС (Автоматизация Производства Единая Комплексная Система)</t>
  </si>
  <si>
    <t xml:space="preserve">Электронный учебно-методический комплекс "Основы микробиологии, санитарии и гигиены в сельскохозяйственном производстве"</t>
  </si>
  <si>
    <t xml:space="preserve">Smart Control</t>
  </si>
  <si>
    <t xml:space="preserve">05.01 - Мультимедийное программное обеспечение;
05.15 -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</si>
  <si>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 xml:space="preserve">ПО Ringoline</t>
  </si>
  <si>
    <t xml:space="preserve">АТС Ринголайн</t>
  </si>
  <si>
    <t xml:space="preserve">02.06 - Серверное и связующее программное обеспечение;
05.08 - Средства управления контактными центрами</t>
  </si>
  <si>
    <t xml:space="preserve">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</si>
  <si>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HS (HSM SERVER)</t>
  </si>
  <si>
    <t xml:space="preserve">HS, HSService, HS сервер</t>
  </si>
  <si>
    <t xml:space="preserve">СПРИНТ</t>
  </si>
  <si>
    <t xml:space="preserve">Информационно-аналитическая система «ГРИФ»</t>
  </si>
  <si>
    <t xml:space="preserve">Яндекс Бизнес</t>
  </si>
  <si>
    <t xml:space="preserve">Yandex Business</t>
  </si>
  <si>
    <t xml:space="preserve">05.15 - Информационные системы для решения специфических отраслевых задач;
09.11 - Средства управления содержимым (CMS), сайты и портальные решения;
09.12 - Средства электронной коммерции (ecommerce platform)</t>
  </si>
  <si>
    <t xml:space="preserve">Грузоперевозки «Trucker»</t>
  </si>
  <si>
    <t xml:space="preserve">Единая электронная система для особо охраняемых природных территорий “TourPass”</t>
  </si>
  <si>
    <t xml:space="preserve">Платформа эмиссии и оборота цифровых активов «DiGrass»</t>
  </si>
  <si>
    <t xml:space="preserve">Система «DiGrass»</t>
  </si>
  <si>
    <t xml:space="preserve">Специальное программное обеспечение системы автоматического управления и контроля</t>
  </si>
  <si>
    <t xml:space="preserve">Ортикон: Единый план счетов</t>
  </si>
  <si>
    <t xml:space="preserve">09.07 - Средства финансового менеджмента, управления активами и трудовыми ресурсами (ERP);
09.05 - Средства управления эффективностью предприятия (CPM/EPM)</t>
  </si>
  <si>
    <t xml:space="preserve">Платформа «Ростелеком «Умный дом»</t>
  </si>
  <si>
    <t xml:space="preserve">Личный кабинет пациента MedTochka</t>
  </si>
  <si>
    <t xml:space="preserve">Электронный журнал “Хронос”</t>
  </si>
  <si>
    <t xml:space="preserve">Электронный учебно-методический комплекс «Основы строительного производства»</t>
  </si>
  <si>
    <t xml:space="preserve">CasPay v. 4.15.xx</t>
  </si>
  <si>
    <t xml:space="preserve">Яндекс Директ (для Android)</t>
  </si>
  <si>
    <t xml:space="preserve">Программа процессора К1986ВЕ92QI носимой радиостанции РН311МР</t>
  </si>
  <si>
    <t xml:space="preserve">Программа для ядра DSP OMAPL138 носимой радиостанции РН311МР</t>
  </si>
  <si>
    <t xml:space="preserve">Яндекс Директ (для iOS)</t>
  </si>
  <si>
    <t xml:space="preserve">Платформа АВСР</t>
  </si>
  <si>
    <t xml:space="preserve">DirectAggregator - инструмент работы с возможностями Яндекс Директа</t>
  </si>
  <si>
    <t xml:space="preserve">GIPRO</t>
  </si>
  <si>
    <t xml:space="preserve">SoftHome: Скоринг риска дистанционных операций клиентов</t>
  </si>
  <si>
    <t xml:space="preserve">Программный комплекс "СМР"</t>
  </si>
  <si>
    <t xml:space="preserve">Яндекс Директ</t>
  </si>
  <si>
    <t xml:space="preserve">Яндекс.Директ;
Yandex.Direct;
Yandex Direct</t>
  </si>
  <si>
    <t xml:space="preserve">АИС Мастердата</t>
  </si>
  <si>
    <t xml:space="preserve">Цифровая платформа интеллектуальной информационно-аналитической системы управления энергетическими ресурсами</t>
  </si>
  <si>
    <t xml:space="preserve">Коннектор АУСН для ФНС</t>
  </si>
  <si>
    <t xml:space="preserve">Claritech</t>
  </si>
  <si>
    <t xml:space="preserve">Открытый цифровой университет: Планирование</t>
  </si>
  <si>
    <t xml:space="preserve">Promobot Scanner Plugin</t>
  </si>
  <si>
    <t xml:space="preserve">Promobot Scan Plugin</t>
  </si>
  <si>
    <t xml:space="preserve">Система публичной экспертной оценки</t>
  </si>
  <si>
    <t xml:space="preserve">Программный модуль "Голосование"</t>
  </si>
  <si>
    <t xml:space="preserve">Система Методист детского сада</t>
  </si>
  <si>
    <t xml:space="preserve">Консультационная Система «Система Генеральный Директор»</t>
  </si>
  <si>
    <t xml:space="preserve">Автоматизированная экспертная система оценки компетенций «Ресурс-К» (интернет версия)</t>
  </si>
  <si>
    <t xml:space="preserve">ПРОГРАММНОЕ ОБЕСПЕЧЕНИЕ АВТОМАТИЗИРОВАННОЙ СИСТЕМЫ УПРАВЛЕНИЯ ЭЛЕКТРОХИМИЧЕСКОГО СТАНКА</t>
  </si>
  <si>
    <t xml:space="preserve">Автоматизированная система идентификации клиентов и блокировки интернет-ботов HUMANOMETR</t>
  </si>
  <si>
    <t xml:space="preserve">Humanometr</t>
  </si>
  <si>
    <t xml:space="preserve">Varwin Robotics - платформенное решение для обучения робототехнике детей школьного возраста с использованием среды виртуальной реальности, включая конструктор 3D объектов, визуальный редактор логики и систему личных кабинетов</t>
  </si>
  <si>
    <t xml:space="preserve">Платформа VR-моделирования робототехнических устройств Varwin Robotics</t>
  </si>
  <si>
    <t xml:space="preserve">04.08 - Интегрированные платформы для создания приложений;
01.03 - Встроенные прикладные программы;
04.03 - Библиотеки подпрограмм (SDK)</t>
  </si>
  <si>
    <t xml:space="preserve">Система поиска и бронирования туров «Канарейка»</t>
  </si>
  <si>
    <t xml:space="preserve">Автоматизированная информационная система учета результатов обхода и осмотра оборудования "Мобильный обходчик"</t>
  </si>
  <si>
    <t xml:space="preserve">ПО Дарвин</t>
  </si>
  <si>
    <t xml:space="preserve">Информационная Система Мобильное приложение "Почта России"</t>
  </si>
  <si>
    <t xml:space="preserve">Программный продукт "Мобильные приложения ФГУП "Почта России";
Мобильное приложение "Почта России";
Программный продукт "Мобильное приложение new";
Расширяемый многофукнциональный комплекс онлайн-сервисов (РМКС) "Портал";
Программный продукт "Мобильное приложение Почта России";
Программный продукт "Официальное мобильное приложение Почта России"</t>
  </si>
  <si>
    <t xml:space="preserve">Программный комплекс для модуля электронного L-16S</t>
  </si>
  <si>
    <t xml:space="preserve">Госвеб: конструктор</t>
  </si>
  <si>
    <t xml:space="preserve">Программный комплекс System Integration Suite (SIS)</t>
  </si>
  <si>
    <t xml:space="preserve">Программный модуль "Система управления данными об изделии" комплекса программ в защищенном исполнении "Система полного жизненного цикла изделий "Цифровое предприятие" (СПЖЦ.PDM)</t>
  </si>
  <si>
    <t xml:space="preserve">Сервис проверки контрагентов "Прима-Информ"</t>
  </si>
  <si>
    <t xml:space="preserve">PROSTO:СКУД ИИ</t>
  </si>
  <si>
    <t xml:space="preserve">02.08 - Средства мониторинга и управления;
04.06 - Средства разработки программного обеспечения на основе нейротехнологий и искусственного интеллекта;
05.15 - Информационные системы для решения специфических отраслевых задач</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</si>
  <si>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t>
  </si>
  <si>
    <t xml:space="preserve">pyOpenRPA</t>
  </si>
  <si>
    <t xml:space="preserve">OpenRPA;
ОпенРПА;
руОпенРПА;
Платформа ОпенРПА;
Платформа руОпенРПА;
pyOpenRPA Orchestrator;
pyOpenRPA Robot;
pyOpenRPA Studio;
pyOpenRPA Agent</t>
  </si>
  <si>
    <t xml:space="preserve">02.03 - Средства обеспечения облачных и распределенных вычислений;
02.05 - Средства хранения данных;
02.08 - Средства мониторинга и управления;
04.01 - Средства подготовки исполнимого кода;
04.02 - Средства версионного контроля исходного кода;
04.04 - Среды разработки, тестирования и отладки;
04.08 - Интегрированные платформы для создания приложений;
05.09 - Средства управления диалоговыми роботами (чат-боты и голосовые роботы)</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</si>
  <si>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</si>
  <si>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mag1c</t>
  </si>
  <si>
    <t xml:space="preserve">МЕРАСОФТ Чек-лист</t>
  </si>
  <si>
    <t xml:space="preserve">09.01 - Средства управления бизнес-процессами (BPM);
02.08 - Средства мониторинга и управления;
05.15 - Информационные системы для решения специфических отраслевых задач</t>
  </si>
  <si>
    <t xml:space="preserve">AN-Doc</t>
  </si>
  <si>
    <t xml:space="preserve">Программа для оценки визуального отображения web-ресурсов NIGMA</t>
  </si>
  <si>
    <t xml:space="preserve">Smartway - платформа для бронирования командировок на основе искусственного интеллекта</t>
  </si>
  <si>
    <t xml:space="preserve">Сингулярити</t>
  </si>
  <si>
    <t xml:space="preserve">06.05 - Органайзеры</t>
  </si>
  <si>
    <t xml:space="preserve">Рекламный код РСЯ (Видео)</t>
  </si>
  <si>
    <t xml:space="preserve">Yandex Video Ads SDK</t>
  </si>
  <si>
    <t xml:space="preserve">СИСТЕМА. Автоматизация контрольно-пропускного режима на объектах</t>
  </si>
  <si>
    <t xml:space="preserve">ГЕМБАФЕЙС</t>
  </si>
  <si>
    <t xml:space="preserve">Национальная геоинформационная система</t>
  </si>
  <si>
    <t xml:space="preserve">ВИКОНТ</t>
  </si>
  <si>
    <t xml:space="preserve">ПК "Виконт"</t>
  </si>
  <si>
    <t xml:space="preserve">03.09 - Средства обнаружения и предотвращения утечек информации</t>
  </si>
  <si>
    <t xml:space="preserve">SRTMiniServer</t>
  </si>
  <si>
    <t xml:space="preserve">Рекламный код РСЯ (web)</t>
  </si>
  <si>
    <t xml:space="preserve">Партнерский код РСЯ (web)</t>
  </si>
  <si>
    <t xml:space="preserve">«Мобильное приложение «Lusya services»</t>
  </si>
  <si>
    <t xml:space="preserve">Система EvolutionOCR (EvoOCR)</t>
  </si>
  <si>
    <t xml:space="preserve">05.13 - Средства интеллектуальной обработки информации и интеллектуального анализа бизнес-процессов;
07.03 - Средства распознавания символов</t>
  </si>
  <si>
    <t xml:space="preserve">Криптографическая подсистема аппаратно-программного комплекса ФПСУ-IP "Сервер ОЭП" 3.0</t>
  </si>
  <si>
    <t xml:space="preserve">"Сервер ОЭП" 3.0</t>
  </si>
  <si>
    <t xml:space="preserve">Privacy Box</t>
  </si>
  <si>
    <t xml:space="preserve">solOS - Операционная Система для вашего бизнеса (solOS)</t>
  </si>
  <si>
    <t xml:space="preserve">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</si>
  <si>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 xml:space="preserve">F5 Widgets Pack</t>
  </si>
  <si>
    <t xml:space="preserve">АйконБорд</t>
  </si>
  <si>
    <t xml:space="preserve">IconBoard</t>
  </si>
  <si>
    <t xml:space="preserve">11.04 - Средства интеллектуального анализа данных (Data Mining);
11.05 - Средства поддержки принятия решений (DSS)</t>
  </si>
  <si>
    <t xml:space="preserve">Информационная система определения небалансов в распределительной сети, их интерпретации и расчета вероятностной модели безучетного или бездоговорного потребления электрической энергии (ИСОН)</t>
  </si>
  <si>
    <t xml:space="preserve">Интерактивный тренажер симулятор информационного поля</t>
  </si>
  <si>
    <t xml:space="preserve">CVS - DefInd1</t>
  </si>
  <si>
    <t xml:space="preserve">CVS - DefInd2</t>
  </si>
  <si>
    <t xml:space="preserve">OY-LI</t>
  </si>
  <si>
    <t xml:space="preserve">ERP-система «X24:ERP»</t>
  </si>
  <si>
    <t xml:space="preserve">X24:ERP;
X24</t>
  </si>
  <si>
    <t xml:space="preserve">09.07 - Средства финансового менеджмента, управления активами и трудовыми ресурсами (ERP);
09.02 - Средства управления производственными процессами (MES);
09.09 - Средства управления отношениями с клиентами (CRM)</t>
  </si>
  <si>
    <t xml:space="preserve">Виртуальный комплекс для подготовки к демонстрационному экзамену по компетенции «Кирпичная кладка»</t>
  </si>
  <si>
    <t xml:space="preserve">М-комплекс</t>
  </si>
  <si>
    <t xml:space="preserve">M-complex;
M-complex Feed;
M-complex Mobile;
M-complex Hoof</t>
  </si>
  <si>
    <t xml:space="preserve">09.07 - Средства финансового менеджмента, управления активами и трудовыми ресурсами (ERP);
09.04 - Средства управления технологическими процессами (АСУ ТП, SCADA);
09.05 - Средства управления эффективностью предприятия (CPM/EPM)</t>
  </si>
  <si>
    <t xml:space="preserve">Thixomet PRO</t>
  </si>
  <si>
    <t xml:space="preserve">iNSTA-Geo - Interactive Near-Surface Technologies Application</t>
  </si>
  <si>
    <t xml:space="preserve">IS-Media</t>
  </si>
  <si>
    <t xml:space="preserve">Platform V DevOps Tools</t>
  </si>
  <si>
    <t xml:space="preserve">04.04 - Среды разработки, тестирования и отладки;
09.01 - Средства управления бизнес-процессами (BPM)</t>
  </si>
  <si>
    <t xml:space="preserve">Защищенная мобильность 2.0</t>
  </si>
  <si>
    <t xml:space="preserve">ЗМ 2.0</t>
  </si>
  <si>
    <t xml:space="preserve">СМАРТКУРС</t>
  </si>
  <si>
    <t xml:space="preserve">Интерактивный экранный симулятор виртуального пациента «Филатов. Педиатрия»</t>
  </si>
  <si>
    <t xml:space="preserve">Итерация - Модель СФЗ 2.0</t>
  </si>
  <si>
    <t xml:space="preserve">Мобильное приложение руководителя для ОС iOS (МПР iOS)</t>
  </si>
  <si>
    <t xml:space="preserve">pragmacore</t>
  </si>
  <si>
    <t xml:space="preserve">05.05 - Средства управления проектами;
05.15 - Информационные системы для решения специфических отраслевых задач;
09.02 - Средства управления производственными процессами (MES);
11.02 - Предметно-ориентированные информационные базы данных (EDW);
11.05 - Средства поддержки принятия решений (DSS)</t>
  </si>
  <si>
    <t xml:space="preserve">Comitas WD</t>
  </si>
  <si>
    <t xml:space="preserve">Модульная платформа управления знаниями и профориентации "Преамбула"</t>
  </si>
  <si>
    <t xml:space="preserve">Преамбула</t>
  </si>
  <si>
    <t xml:space="preserve">05.10 - Базы знаний;
05.14 - Справочно-правовые системы</t>
  </si>
  <si>
    <t xml:space="preserve">PM48930 ВНКЛ.411152.077-03 ПО</t>
  </si>
  <si>
    <t xml:space="preserve">AGROGLOBAL 3.5</t>
  </si>
  <si>
    <t xml:space="preserve">Agroglobal, agroglobal 2.0, Agroglobal 3.0</t>
  </si>
  <si>
    <t xml:space="preserve">05.06 - Геоинформационные и навигационные средства (GIS);
08.11 - Средства автоматизированного управления техникой</t>
  </si>
  <si>
    <t xml:space="preserve">Электронный учебно-методический комплекс «Слесарь-сантехник»</t>
  </si>
  <si>
    <t xml:space="preserve">Компьютерный имитационный тренажер 3D  «Вывод в ремонт секции шин и трансформатора на ТП 10(6)/0,4 кВ»</t>
  </si>
  <si>
    <t xml:space="preserve">Компьютерный имитационный тренажер 3D  «Ввод в работу секции шин и ввода РП 10(6) кВ»</t>
  </si>
  <si>
    <t xml:space="preserve">АгроСигнал.АЗС-Интегратор</t>
  </si>
  <si>
    <t xml:space="preserve">Компьютерный имитационный тренажер 3D  «Вывод в ремонт секции шин и ввода РП 10(6) кВ»</t>
  </si>
  <si>
    <t xml:space="preserve">Компьютерный имитационный тренажер 3D  «Ввод в работу секции шин 110 кВ»</t>
  </si>
  <si>
    <t xml:space="preserve">Компьютерный имитационный тренажер 3D  «Вывод в ремонт секции шин 110 кВ»</t>
  </si>
  <si>
    <t xml:space="preserve">Platform V Product360</t>
  </si>
  <si>
    <t xml:space="preserve">10.04 - Средства управления информационными ресурсами и средства управления основными данными (ECM, MDM);
09.12 - Средства электронной коммерции (ecommerce platform);
11.01 - Инструменты извлечения и трансформации данных (ETL)</t>
  </si>
  <si>
    <t xml:space="preserve">Mobile AirBank для Android</t>
  </si>
  <si>
    <t xml:space="preserve">Мобильное приложение Android платформы для управления операционными процессами гостиниц Тимджет</t>
  </si>
  <si>
    <t xml:space="preserve">Мобильное приложение Android платформы TeamJet</t>
  </si>
  <si>
    <t xml:space="preserve">Manzana Campaign</t>
  </si>
  <si>
    <t xml:space="preserve">Манзана Кампейн</t>
  </si>
  <si>
    <t xml:space="preserve">Компьютерный имитационный тренажер 3D  «Ввод в работу трансформатора на ТП 10(6)/0,4 кВ»</t>
  </si>
  <si>
    <t xml:space="preserve">Компьютерный имитационный тренажер 3D «Ввод в работу трансформатора 110/10 (6) кВ»</t>
  </si>
  <si>
    <t xml:space="preserve">МФСБ DAGROUP</t>
  </si>
  <si>
    <t xml:space="preserve">Platform V DataSpace</t>
  </si>
  <si>
    <t xml:space="preserve">Система предварительной обработки данных «Pi.One»</t>
  </si>
  <si>
    <t xml:space="preserve">Pi.One;
Платформа Интеграции Один</t>
  </si>
  <si>
    <t xml:space="preserve">Рекламный код РСЯ (iOS)</t>
  </si>
  <si>
    <t xml:space="preserve">Партнерский код РСЯ (iOS);
Yandex Mobile Ads SDK (iOS)</t>
  </si>
  <si>
    <t xml:space="preserve">04.03 - Библиотеки подпрограмм (SDK);
05.13 - Средства интеллектуальной обработки информации и интеллектуального анализа бизнес-процессов;
10.01 - Средства обработки Больших Данных (BigData)</t>
  </si>
  <si>
    <t xml:space="preserve">"ДЭНСИ: КАССА"</t>
  </si>
  <si>
    <t xml:space="preserve">Программа для ЭВМ Ракета</t>
  </si>
  <si>
    <t xml:space="preserve">САПР Julivi</t>
  </si>
  <si>
    <t xml:space="preserve">05.15 - Информационные системы для решения специфических отраслевых задач;
08.07 - Средства технологической подготовки производства (CAPP)</t>
  </si>
  <si>
    <t xml:space="preserve">DHCPv4 и DHCPv6  Сервер</t>
  </si>
  <si>
    <t xml:space="preserve">02.06 - Серверное и связующее программное обеспечение;
02.08 - Средства мониторинга и управления;
09.14 - Средства централизованного управления конечными устройствами</t>
  </si>
  <si>
    <t xml:space="preserve">Система мониторинга качества атмосферного воздуха CityAir.Basic</t>
  </si>
  <si>
    <t xml:space="preserve">05.15 - Информационные системы для решения специфических отраслевых задач;
10.01 - Средства обработки Больших Данных (BigData)</t>
  </si>
  <si>
    <t xml:space="preserve">Система визуального анализа данных «FlyBI»</t>
  </si>
  <si>
    <t xml:space="preserve">FlyBI</t>
  </si>
  <si>
    <t xml:space="preserve">11.05 - Средства поддержки принятия решений (DSS);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</si>
  <si>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 xml:space="preserve">Рекламный код РСЯ (Android)</t>
  </si>
  <si>
    <t xml:space="preserve">Synaps Labs</t>
  </si>
  <si>
    <t xml:space="preserve">Synaps Retail</t>
  </si>
  <si>
    <t xml:space="preserve">11.03 - Средства аналитической обработки в реальном времени (OLAP);
11.06 - Инструменты обработки, анализа и распознавания изображений</t>
  </si>
  <si>
    <t xml:space="preserve">Программный продукт 2ГИС Онлайн-версия</t>
  </si>
  <si>
    <t xml:space="preserve">2ГИС Онлайн;
Программный продукт 2ГИС 5.0 Онлайн-версия;
Онлайн-версия 2ГИС;
Веб-версия 2ГИС;
Десктопная веб-версия 2ГИС</t>
  </si>
  <si>
    <t xml:space="preserve">05.06 - Геоинформационные и навигационные средства (GIS);
05.04 - Поисковые средства</t>
  </si>
  <si>
    <t xml:space="preserve">SalesTax Online</t>
  </si>
  <si>
    <t xml:space="preserve">Микросервисная платформа  T2 Digital Platform</t>
  </si>
  <si>
    <t xml:space="preserve">Стрелец-Транслятор</t>
  </si>
  <si>
    <t xml:space="preserve">СПИ "Курьер"</t>
  </si>
  <si>
    <t xml:space="preserve">ИнтелВиз Инциденты</t>
  </si>
  <si>
    <t xml:space="preserve">ДорГИС</t>
  </si>
  <si>
    <t xml:space="preserve">Программный комплекс  "Средство криптографической защиты информации канального шифратора   "Барьер IPSec" версия 6.0</t>
  </si>
  <si>
    <t xml:space="preserve">СКЗИ "Барьер IPSec" версия 6.0</t>
  </si>
  <si>
    <t xml:space="preserve">Программный комплекс "Система криптографической защиты информации автоматизированных систем Банка России  "Янтарь" версия 6</t>
  </si>
  <si>
    <t xml:space="preserve">СКЗИ "Янтарь" версия 6</t>
  </si>
  <si>
    <t xml:space="preserve">Система криптографической авторизации электронных документов «Сигнатура» версия 6</t>
  </si>
  <si>
    <t xml:space="preserve">СКАД "Сигнатура" версия 6</t>
  </si>
  <si>
    <t xml:space="preserve">Аппаратно-программный комплекс «Автоматизированное рабочее место защиты криптографических ключей»</t>
  </si>
  <si>
    <t xml:space="preserve">АРМ «Конверт»</t>
  </si>
  <si>
    <t xml:space="preserve">WA-SCM</t>
  </si>
  <si>
    <t xml:space="preserve">Межкорпоративная сеть для развития проектной кооперации между компаниями в сфере ИТ-услуг “B2BCloud”</t>
  </si>
  <si>
    <t xml:space="preserve">NDC</t>
  </si>
  <si>
    <t xml:space="preserve">Система предоставления сервисов дистрибуции авиауслуг по стандартам IATА NDC;
NDC</t>
  </si>
  <si>
    <t xml:space="preserve">1Т Образование</t>
  </si>
  <si>
    <t xml:space="preserve">Платформа RBP</t>
  </si>
  <si>
    <t xml:space="preserve">Программный комплекс MIND для обеспечения мобильности инфраструктуры прикладных сред</t>
  </si>
  <si>
    <t xml:space="preserve">My Charter</t>
  </si>
  <si>
    <t xml:space="preserve">Интранет-система NEON (NEON_INTRANET)</t>
  </si>
  <si>
    <t xml:space="preserve">NEON Intranet</t>
  </si>
  <si>
    <t xml:space="preserve">Управление сборкой GLI. Расширение для конфигурации 1С:СППР.</t>
  </si>
  <si>
    <t xml:space="preserve">05.05 - Средства управления проектами;
05.02 - Дополнительные программные модули (плагины)</t>
  </si>
  <si>
    <t xml:space="preserve">Айконтим</t>
  </si>
  <si>
    <t xml:space="preserve">Виртуально-цифровая АЭС с ВВЭР</t>
  </si>
  <si>
    <t xml:space="preserve">БИТ.Фитнес</t>
  </si>
  <si>
    <t xml:space="preserve">Программное обеспечение «ПОЛИФЕМ-7»</t>
  </si>
  <si>
    <t xml:space="preserve">Программное обеспечение «ПОЛИФЕМ»</t>
  </si>
  <si>
    <t xml:space="preserve">Medsenger.AI - Система разговорного интеллекта, используемого в составе специализированного медицинского мессенджера</t>
  </si>
  <si>
    <t xml:space="preserve">Программный модуль "Система конструкторского проектирования" комплекса программ в защищенном исполнении "Система полного жизненного цикла изделий "Цифровое предприятие" (СПЖЦ.САD)</t>
  </si>
  <si>
    <t xml:space="preserve">Программа проверки функционирования блока программируемых таймеров</t>
  </si>
  <si>
    <t xml:space="preserve">Программа проверки функционирования блока RTC</t>
  </si>
  <si>
    <t xml:space="preserve">ТВЕРЦА-МОНИТОР</t>
  </si>
  <si>
    <t xml:space="preserve">Программа для ЭВМ "Neirolis FACES SDK"</t>
  </si>
  <si>
    <t xml:space="preserve">СКАТ-РЗА</t>
  </si>
  <si>
    <t xml:space="preserve">Система комплексного тестирования устройств РЗА</t>
  </si>
  <si>
    <t xml:space="preserve">Программа для управления процессом заряда электромобиля</t>
  </si>
  <si>
    <t xml:space="preserve">SAMOSALE</t>
  </si>
  <si>
    <t xml:space="preserve">09.09 - Средства управления отношениями с клиентами (CRM);
05.09 - Средства управления диалоговыми роботами (чат-боты и голосовые роботы)</t>
  </si>
  <si>
    <t xml:space="preserve">Комплексная программа  АРМ "Бонус. Мониторинг бюджетной сметы"</t>
  </si>
  <si>
    <t xml:space="preserve">Telebreeze Middleware</t>
  </si>
  <si>
    <t xml:space="preserve">Platform V Exchange Rates</t>
  </si>
  <si>
    <t xml:space="preserve">"Эликонт-КС"</t>
  </si>
  <si>
    <t xml:space="preserve">VR-тренажер “Внештатные ситуации на добывающей скважине”</t>
  </si>
  <si>
    <t xml:space="preserve">Measlab Explorer</t>
  </si>
  <si>
    <t xml:space="preserve">Releon Plant</t>
  </si>
  <si>
    <t xml:space="preserve">Releon Camera</t>
  </si>
  <si>
    <t xml:space="preserve">Wi-Fly</t>
  </si>
  <si>
    <t xml:space="preserve">Специализированное программное обеспечение «Универсальный контроллер для платных дорог FLYTOLL»</t>
  </si>
  <si>
    <t xml:space="preserve">Специализированное программное обеспечение «Универсальный контроллер для платных дорог «FLYTOLL»;
СПО «Универсальный контроллер для платных дорог FLYTOLL»;
Универсальный контроллер для платных дорог FLYTOLL;
ПО «Универсальный контроллер для платных дорог FLYTOLL»;
«ПО портал FLYTOLL»</t>
  </si>
  <si>
    <t xml:space="preserve">Программа расчета оттаивания земляного полотна Freeze-1z</t>
  </si>
  <si>
    <t xml:space="preserve">Система "Корпоративное хранилище данных"</t>
  </si>
  <si>
    <t xml:space="preserve">КХД;
Хранилище данных КХД;
Корпоративное хранилище данных</t>
  </si>
  <si>
    <t xml:space="preserve">10.01 - Средства обработки Больших Данных (BigData);
11.02 - Предметно-ориентированные информационные базы данных (EDW);
11.05 - Средства поддержки принятия решений (DSS)</t>
  </si>
  <si>
    <t xml:space="preserve">Автоматизация информирования дебиторов (АИД)</t>
  </si>
  <si>
    <t xml:space="preserve">ВТИ: ОБМЕН 1С</t>
  </si>
  <si>
    <t xml:space="preserve">Мониторинг сайтов государственных учреждений РФ</t>
  </si>
  <si>
    <t xml:space="preserve">мониторинг сайтов;
мониторинг-сайтов;
мониторинг-сайтов.рф</t>
  </si>
  <si>
    <t xml:space="preserve">VR-тренажер “Оказание первой помощи в шахте”</t>
  </si>
  <si>
    <t xml:space="preserve">Smart Video Sensor (SVS)</t>
  </si>
  <si>
    <t xml:space="preserve">02.08 - Средства мониторинга и управления;
05.15 - Информационные системы для решения специфических отраслевых задач;
11.06 - Инструменты обработки, анализа и распознавания изображений</t>
  </si>
  <si>
    <t xml:space="preserve">Программа "Автоматизированная система проведения процедур закупок в электронной форме ЭТП ГПБ (АС ЭТП ГПБ)"</t>
  </si>
  <si>
    <t xml:space="preserve">Платформа построения онтологических моделей "ОНТО"</t>
  </si>
  <si>
    <t xml:space="preserve">05.13 - Средства интеллектуальной обработки информации и интеллектуального анализа бизнес-процессов;
11.02 - Предметно-ориентированные информационные базы данных (EDW);
11.04 - Средства интеллектуального анализа данных (Data Mining)</t>
  </si>
  <si>
    <t xml:space="preserve">Система защиты от спама и фишинга AVSOFT KAIROS</t>
  </si>
  <si>
    <t xml:space="preserve">AVSOFT KAIROS;
Система KAIROS</t>
  </si>
  <si>
    <t xml:space="preserve">Автоматизированная информационная система управления мастер данными «Метида» (АИС УМД «Метида»)</t>
  </si>
  <si>
    <t xml:space="preserve">ZIAX ASR</t>
  </si>
  <si>
    <t xml:space="preserve">Система распознавания речи ZIAX ASR</t>
  </si>
  <si>
    <t xml:space="preserve">05.09 - Средства управления диалоговыми роботами (чат-боты и голосовые роботы);
04.06 - Средства разработки программного обеспечения на основе нейротехнологий и искусственного интеллекта</t>
  </si>
  <si>
    <t xml:space="preserve">ВКурсе</t>
  </si>
  <si>
    <t xml:space="preserve">Управление онлайн торговлей</t>
  </si>
  <si>
    <t xml:space="preserve">CG:Управление онлайн торговлей</t>
  </si>
  <si>
    <t xml:space="preserve">05.02 - Дополнительные программные модули (плагины);
09.12 - Средства электронной коммерции (ecommerce platform)</t>
  </si>
  <si>
    <t xml:space="preserve">NETVISION ANALYTICS (НЕТВИЖН АНАЛИТИКИ)</t>
  </si>
  <si>
    <t xml:space="preserve">Облачная программная платформа управления персоналом и активами</t>
  </si>
  <si>
    <t xml:space="preserve">09.05 - Средства управления эффективностью предприятия (CPM/EPM);
09.02 - Средства управления производственными процессами (MES)</t>
  </si>
  <si>
    <t xml:space="preserve">TOPAZ ЧР-АК</t>
  </si>
  <si>
    <t xml:space="preserve">TOPAZ RAS</t>
  </si>
  <si>
    <t xml:space="preserve">Компьютерный имитационный тренажер 3D «Ввод в работу секции шин 10(6) кВ »</t>
  </si>
  <si>
    <t xml:space="preserve">Компьютерный имитационный тренажер 3D «Вывод в ремонт секции шин 10(6) кВ »</t>
  </si>
  <si>
    <t xml:space="preserve">1С-Рарус: Управление отелем</t>
  </si>
  <si>
    <t xml:space="preserve">Управление отелем</t>
  </si>
  <si>
    <t xml:space="preserve">IDENT: Управление клиникой</t>
  </si>
  <si>
    <t xml:space="preserve">IDENT;
IDENT: Управление клиникой (версия 1.3)</t>
  </si>
  <si>
    <t xml:space="preserve">09.05 - Средства управления эффективностью предприятия (CPM/EPM);
05.15 - Информационные системы для решения специфических отраслевых задач</t>
  </si>
  <si>
    <t xml:space="preserve">Электронный учебно-методический комплекс  «Противопожарный инструктаж»</t>
  </si>
  <si>
    <t xml:space="preserve">Platform V Product Pricing</t>
  </si>
  <si>
    <t xml:space="preserve">Platform V Dynamic Decisions</t>
  </si>
  <si>
    <t xml:space="preserve">Platform V Addresses</t>
  </si>
  <si>
    <t xml:space="preserve">Platform V Batch</t>
  </si>
  <si>
    <t xml:space="preserve">Программно-дидактический комплекс "Мерсибо Ритм"</t>
  </si>
  <si>
    <t xml:space="preserve">Программный комплекс "Стабиломер" для стабилоплатформы</t>
  </si>
  <si>
    <t xml:space="preserve">Региональная подсистема «Организация оказания медицинской помощи по профилям «акушерство и гинекология» и «неонатология»</t>
  </si>
  <si>
    <t xml:space="preserve">РП «АКиНЕО»</t>
  </si>
  <si>
    <t xml:space="preserve">Компьютерный тренажер «Составление бланков переключений»</t>
  </si>
  <si>
    <t xml:space="preserve">MasterOPC</t>
  </si>
  <si>
    <t xml:space="preserve">BARY: SMART HOME (БАРИ: УМНЫЙ ДОМ)</t>
  </si>
  <si>
    <t xml:space="preserve">Автоматизированная система управления типографией HelloPrint 2.0</t>
  </si>
  <si>
    <t xml:space="preserve">Автоматизированный комплекс контроля за качеством строительства скважин службой супервайзинга в нефтяной и газовой промышленности модернизированный (ПК СУПЕРВАЙЗЕР-М)</t>
  </si>
  <si>
    <t xml:space="preserve">Программный комплекс СУПЕРВАЙЗЕР-М</t>
  </si>
  <si>
    <t xml:space="preserve">08.03 - Средства автоматизированного проектирования (CAD);
08.05 - Средства инженерного анализа (CAE)</t>
  </si>
  <si>
    <t xml:space="preserve">Единая лабораторная информационная система (ЕЛИС)</t>
  </si>
  <si>
    <t xml:space="preserve">Система управления полевым персоналом "WODO"</t>
  </si>
  <si>
    <t xml:space="preserve">WODO;
WoDo;
Wodo</t>
  </si>
  <si>
    <t xml:space="preserve">Платформа обмена заявками на перевозку сотрудников собственными автопарками организаций</t>
  </si>
  <si>
    <t xml:space="preserve">Программное  обеспечение "Чарли"</t>
  </si>
  <si>
    <t xml:space="preserve">Denum CRM</t>
  </si>
  <si>
    <t xml:space="preserve">Центр сертификатов доступа Aladdin Enterprise Certificate Authority</t>
  </si>
  <si>
    <t xml:space="preserve">Aladdin Enterprise CA</t>
  </si>
  <si>
    <t xml:space="preserve">03.01 - Средства защиты от несанкционированного доступа к информации;
03.16 - Средства администрирования и управления жизненным циклом ключевых носителей</t>
  </si>
  <si>
    <t xml:space="preserve">Metasfera Tracking</t>
  </si>
  <si>
    <t xml:space="preserve">05.15 - Информационные системы для решения специфических отраслевых задач;
09.06 - Средства управления основными фондами предприятия (EAM);
09.07 - Средства финансового менеджмента, управления активами и трудовыми ресурсами (ERP)</t>
  </si>
  <si>
    <t xml:space="preserve">Metasfera xD</t>
  </si>
  <si>
    <t xml:space="preserve">05.15 - Информационные системы для решения специфических отраслевых задач;
05.06 - Геоинформационные и навигационные средства (GIS);
09.05 - Средства управления эффективностью предприятия (CPM/EPM);
11.05 - Средства поддержки принятия решений (DSS)</t>
  </si>
  <si>
    <t xml:space="preserve">Metasfera xVision</t>
  </si>
  <si>
    <t xml:space="preserve">"Арго-Страж" версия 5.4</t>
  </si>
  <si>
    <t xml:space="preserve">Автоматизированная система управления правами на результаты интеллектуальной деятельности в ОАО «РЖД»</t>
  </si>
  <si>
    <t xml:space="preserve">АСУ РИД;
АВТОМАТИЗИРОВАННАЯ СИСТЕМА УПРАВЛЕНИЯ ПРАВАМИ НА РЕЗУЛЬТАТЫ ИНТЕЛЛЕКТУАЛЬНОЙ ДЕЯТЕЛЬНОСТИ В ОАО «РЖД» (АСУ РИД) В ЧАСТИ ИНТЕГРАЦИИ С СИСТЕМОЙ 4И  (ИНТЕГРАЦИЯ АСУ РИД И 4И)</t>
  </si>
  <si>
    <t xml:space="preserve">Система адаптивного внутрицехового планирования производства в реальном времени "МТ. Производство" (в составе базовых модулей)</t>
  </si>
  <si>
    <t xml:space="preserve">Портал "Логинет"</t>
  </si>
  <si>
    <t xml:space="preserve">Логинет 2.0</t>
  </si>
  <si>
    <t xml:space="preserve">09.13 - Средства управления складом и цепочками поставок (WMS, SCM);
05.15 - Информационные системы для решения специфических отраслевых задач;
09.01 - Средства управления бизнес-процессами (BPM);
09.09 - Средства управления отношениями с клиентами (CRM)</t>
  </si>
  <si>
    <t xml:space="preserve">Gak-Link 2.0</t>
  </si>
  <si>
    <t xml:space="preserve">Гарда Файлы</t>
  </si>
  <si>
    <t xml:space="preserve">03.09 - Средства обнаружения и предотвращения утечек информации;
02.08 - Средства мониторинга и управления;
03.02 - Средства управления событиями информационной безопасности;
03.12 - Средства управления доступом к информационным ресурсам;
03.15 - Средства обнаружения угроз и расследования сетевых инцидентов</t>
  </si>
  <si>
    <t xml:space="preserve">Русская версия CS-Cart</t>
  </si>
  <si>
    <t xml:space="preserve">CS-Cart для интернет-магазинов;
CS-Cart Русская версия</t>
  </si>
  <si>
    <t xml:space="preserve">Цифровая микросервисная платформа для решения задач интерактивного управления нефтегазовым месторождением на базе технологий Индустрии 4.0 УНОФАКТОР®</t>
  </si>
  <si>
    <t xml:space="preserve">Цифровая микросервисная платформа УНОФАКТОР®</t>
  </si>
  <si>
    <t xml:space="preserve">05.15 - Информационные системы для решения специфических отраслевых задач;
04.08 - Интегрированные платформы для создания приложений;
11.01 - Инструменты извлечения и трансформации данных (ETL);
11.04 - Средства интеллектуального анализа данных (Data Mining)</t>
  </si>
  <si>
    <t xml:space="preserve">БИТ.Айболит</t>
  </si>
  <si>
    <t xml:space="preserve">Система дистанционного обучения «Феникс»</t>
  </si>
  <si>
    <t xml:space="preserve">Платформа электронного обучения ЛАН-ПЭО</t>
  </si>
  <si>
    <t xml:space="preserve">Автоматизированный сервис для генерации печатных форм «LiveReporting»</t>
  </si>
  <si>
    <t xml:space="preserve">Платформа Разработки Моделей Оптимизации (ПРИМО)</t>
  </si>
  <si>
    <t xml:space="preserve">Атом.РИТА: Голос</t>
  </si>
  <si>
    <t xml:space="preserve">Интеллектуальная транспортная платформа «Курсор»</t>
  </si>
  <si>
    <t xml:space="preserve">ИТС "Курсор"</t>
  </si>
  <si>
    <t xml:space="preserve">Программно-дидактический комплекс "А-спектр"</t>
  </si>
  <si>
    <t xml:space="preserve">Cloud Advisor</t>
  </si>
  <si>
    <t xml:space="preserve">03.17 - Средства автоматизации процессов информационной безопасности;
03.01 - Средства защиты от несанкционированного доступа к информации</t>
  </si>
  <si>
    <t xml:space="preserve">Программа проверки функционирования последовательного синхронного интерфейса SPI</t>
  </si>
  <si>
    <t xml:space="preserve">Программа проверки функционирования последовательного асинхронного интерфейса UART</t>
  </si>
  <si>
    <t xml:space="preserve">Программа проверки максимальной пропускной способности интерфейса Ethernet</t>
  </si>
  <si>
    <t xml:space="preserve">Программа проверки функционирования аппаратной реализации блока криптообработки данных на соответствие требованиям стандарта AES FIPS 197</t>
  </si>
  <si>
    <t xml:space="preserve">NCManager</t>
  </si>
  <si>
    <t xml:space="preserve">08.07 - Средства технологической подготовки производства (CAPP);
08.06 - Средства управления оборудованием с числовым программным управлением (CAM)</t>
  </si>
  <si>
    <t xml:space="preserve">Единая цифровая платформа экспертизы</t>
  </si>
  <si>
    <t xml:space="preserve">ЕЦПЭ</t>
  </si>
  <si>
    <t xml:space="preserve">Шина передачи данных</t>
  </si>
  <si>
    <t xml:space="preserve">ШПД</t>
  </si>
  <si>
    <t xml:space="preserve">Справочное WebAPI</t>
  </si>
  <si>
    <t xml:space="preserve">API Справочники 2ГИС; Places API; Geocoder API; Suggest API; Categories API; Regions API; Directions API; Truck Directions API; Distance Matrix API; TSP API; Isochrone API; Pairs Directions API; Public Transport API; Routes API; Map Matching API</t>
  </si>
  <si>
    <t xml:space="preserve">Технологическая платформа</t>
  </si>
  <si>
    <t xml:space="preserve">Технологическая платформа НПБК.20765-01</t>
  </si>
  <si>
    <t xml:space="preserve">Встроенное программное обеспечение блоков серии БЭМП РУ</t>
  </si>
  <si>
    <t xml:space="preserve">Программное обеспечение "SMART-WAMS 2" (ПО "SMART-WAMS 2")</t>
  </si>
  <si>
    <t xml:space="preserve">SmartTeam</t>
  </si>
  <si>
    <t xml:space="preserve">«SmartTeam. Модуль STcloud.»;
«SmartTeam. Модуль STwatch.»;
«SmartTeam. Модуль STmobile.»</t>
  </si>
  <si>
    <t xml:space="preserve">Антивирусный мультисканер AVSOFT OCTOPUS</t>
  </si>
  <si>
    <t xml:space="preserve">Антивирусный мультисканер Октопус;
Антивирусный мультисканер AVSOFT OCTOPUS;
Антивирусный мультисканер OCTOPUS;
Система комплексной антивирусной проверки программного обеспечения AVSOFT OCTOPUS;
Система комплексной антивирусной проверки программного обеспечения OCTOPUS</t>
  </si>
  <si>
    <t xml:space="preserve">Маркетплейс «Edutoria»</t>
  </si>
  <si>
    <t xml:space="preserve">09.12 - Средства электронной коммерции (ecommerce platform);
05.10 - Базы знаний</t>
  </si>
  <si>
    <t xml:space="preserve">Цифровая образовательная платформа «СберКласс»</t>
  </si>
  <si>
    <t xml:space="preserve">Касса ЖКХ</t>
  </si>
  <si>
    <t xml:space="preserve">Easy Report v.2</t>
  </si>
  <si>
    <t xml:space="preserve">Easy Report</t>
  </si>
  <si>
    <t xml:space="preserve">Sekura</t>
  </si>
  <si>
    <t xml:space="preserve">DataFlow</t>
  </si>
  <si>
    <t xml:space="preserve">10.01 - Средства обработки Больших Данных (BigData);
02.03 - Средства обеспечения облачных и распределенных вычислений;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t>
  </si>
  <si>
    <t xml:space="preserve">58.29.14 Средства разработки инструментальные и программное обеспечение языков программирования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</si>
  <si>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Модуль интеграции с IP ATC Asterisk.</t>
  </si>
  <si>
    <t xml:space="preserve">Allio-ERP для коммерческого блока застройщика</t>
  </si>
  <si>
    <t xml:space="preserve">Allio All in one;
Allio</t>
  </si>
  <si>
    <t xml:space="preserve">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t>
  </si>
  <si>
    <t xml:space="preserve">Встроенное программное обеспечение "MIRTEK.1501"</t>
  </si>
  <si>
    <t xml:space="preserve">Приложение DREHOME&amp;TV для ОС iOS</t>
  </si>
  <si>
    <t xml:space="preserve">Сервис обновлений программного обеспечения</t>
  </si>
  <si>
    <t xml:space="preserve">Update Management System;
UMS</t>
  </si>
  <si>
    <t xml:space="preserve">02.06 - Серверное и связующее программное обеспечение;
02.02 - Программы обслуживания</t>
  </si>
  <si>
    <t xml:space="preserve">Онлайн патент</t>
  </si>
  <si>
    <t xml:space="preserve">Сайт my.onlinepatent.ru (Онлайн патент);
Платформа Онлайн Патент;
Платформа «Онлайн Патент»;
Сайт my.onlinepatent.ru;
my.onlinepatent.ru;
onlinepatent.ru;
onlinepatent;
online patent</t>
  </si>
  <si>
    <t xml:space="preserve">Мобильное приложение IOS платформы для платформы для управления операционными процессами гостиниц "Тимджет"</t>
  </si>
  <si>
    <t xml:space="preserve">Мобильное приложение IOS платформы TeamJet</t>
  </si>
  <si>
    <t xml:space="preserve">Ангел: Анализ аварийности</t>
  </si>
  <si>
    <t xml:space="preserve">Окуляр ГОСТ</t>
  </si>
  <si>
    <t xml:space="preserve">Transport router (Транспорт роутер)</t>
  </si>
  <si>
    <t xml:space="preserve">Комплекс-Контроль</t>
  </si>
  <si>
    <t xml:space="preserve">BRAINYSOFT</t>
  </si>
  <si>
    <t xml:space="preserve">Программное обеспечение "SolarOil"</t>
  </si>
  <si>
    <t xml:space="preserve">Id-Line</t>
  </si>
  <si>
    <t xml:space="preserve">Демонстрационная виртуальная среда «Монтаж средств ТЗИ»</t>
  </si>
  <si>
    <t xml:space="preserve">Scout IoT Platform. Безопасное вождение</t>
  </si>
  <si>
    <t xml:space="preserve">Scout IoT Platform;
Scout IoT Platform. Базовый мониторинг;
Платформа СКАУТ. Безопасное вождение;
Платформа СКАУТ. Базовый мониторинг;
SKAI-Studio;
SKAI-Manager;
SKAI IoT Platform. Базовый мониторинг;
SKAI IoT Platform. Безопасное вождение;
SKAI IoT Platform</t>
  </si>
  <si>
    <t xml:space="preserve">Clairvoyant</t>
  </si>
  <si>
    <t xml:space="preserve">02.03 - Средства обеспечения облачных и распределенных вычислений;
05.01 - Мультимедийное программное обеспечение</t>
  </si>
  <si>
    <t xml:space="preserve">Жилищный стандарт - Freemium</t>
  </si>
  <si>
    <t xml:space="preserve">Автоматизированная система проведения процедур закупок в электронной форме Торговый портал (АС Торговый портал)"</t>
  </si>
  <si>
    <t xml:space="preserve">09.12 - Средства электронной коммерции (ecommerce platform);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</si>
  <si>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МИАС (Метрологическая информационно-аналитическая система)</t>
  </si>
  <si>
    <t xml:space="preserve">08.10 - Средства усовершенствованного управления технологическими процессами (APC, RTO);
05.15 - Информационные системы для решения специфических отраслевых задач</t>
  </si>
  <si>
    <t xml:space="preserve">DEM - Цифровая Модель Предприятия</t>
  </si>
  <si>
    <t xml:space="preserve">DEM - Цифровая карта предприятия;
DEM+Auto-ID;
DEM+RFID</t>
  </si>
  <si>
    <t xml:space="preserve">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</si>
  <si>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Синапс.ПРО</t>
  </si>
  <si>
    <t xml:space="preserve">05.15 - Информационные системы для решения специфических отраслевых задач;
05.04 - Поисковые средства;
05.13 - Средства интеллектуальной обработки информации и интеллектуального анализа бизнес-процессов;
10.01 - Средства обработки Больших Данных (BigData)</t>
  </si>
  <si>
    <t xml:space="preserve">СТА_КОММ</t>
  </si>
  <si>
    <t xml:space="preserve">drmnow! multi-drm</t>
  </si>
  <si>
    <t xml:space="preserve">05.15 - Информационные системы для решения специфических отраслевых задач;
03.12 - Средства управления доступом к информационным ресурсам</t>
  </si>
  <si>
    <t xml:space="preserve">Proto Observability Platform</t>
  </si>
  <si>
    <t xml:space="preserve">Hauberk Pro</t>
  </si>
  <si>
    <t xml:space="preserve">Хауберк Про</t>
  </si>
  <si>
    <t xml:space="preserve">Программно-математический комплекс управления техническим состоянием оборудования, технических средств и устройств</t>
  </si>
  <si>
    <t xml:space="preserve">09.02 - Средства управления производственными процессами (MES);
09.06 - Средства управления основными фондами предприятия (EAM)</t>
  </si>
  <si>
    <t xml:space="preserve">Платформа электронной коммерции MixVel (Миксвел)</t>
  </si>
  <si>
    <t xml:space="preserve">Платформа MixVel;
Миксвел;
Mixvel;
Платформа Mixvel</t>
  </si>
  <si>
    <t xml:space="preserve">05.16 - Автоматизированные информационные системы оформления воздушных перевозок</t>
  </si>
  <si>
    <t xml:space="preserve">62.01 Продукты программные и услуги по разработке и тестированию программного обеспечения;
63.11 Услуги по обработке данных, размещению и взаимосвязанные услуги</t>
  </si>
  <si>
    <t xml:space="preserve">Larix  EST</t>
  </si>
  <si>
    <t xml:space="preserve">05.15 -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t>
  </si>
  <si>
    <t xml:space="preserve">Кадры АУСН</t>
  </si>
  <si>
    <t xml:space="preserve">WS. Коллекторское агентство</t>
  </si>
  <si>
    <t xml:space="preserve">09.09 - Средства управления отношениями с клиентами (CRM);
05.15 - Информационные системы для решения специфических отраслевых задач;
09.01 - Средства управления бизнес-процессами (BPM)</t>
  </si>
  <si>
    <t xml:space="preserve">TELEREHAB. Маркетплейс программ дистанционной реабилитации</t>
  </si>
  <si>
    <t xml:space="preserve">ТРЕНАЖЁР ПО ФЕХТОВАНИЮ в виртульной реальности Fencer</t>
  </si>
  <si>
    <t xml:space="preserve">05.01 - Мультимедийное программное обеспечение;
05.03 - Игры и развлечения</t>
  </si>
  <si>
    <t xml:space="preserve">АИС «Совещание»</t>
  </si>
  <si>
    <t xml:space="preserve">АИС "Выявления нарушений градостроительного и земельного законодательства с применением искусственного интеллекта"</t>
  </si>
  <si>
    <t xml:space="preserve">Симулятор токарного станка с ЧПУ</t>
  </si>
  <si>
    <t xml:space="preserve">CNC Simulator</t>
  </si>
  <si>
    <t xml:space="preserve">Аппаратно-программный комплекс «RUEFI»</t>
  </si>
  <si>
    <t xml:space="preserve">Аstra.IDE</t>
  </si>
  <si>
    <t xml:space="preserve">AFS</t>
  </si>
  <si>
    <t xml:space="preserve">Автоматизированная система управления производственными активами Центральной дирекции по ремонту пути</t>
  </si>
  <si>
    <t xml:space="preserve">АСУ ПА ЦДРП;
Автоматизированная система управления производственными активами Центральной дирекции по ремонту пути - филиала ОАО "РЖД" в части автоматизации процессов управления технологией ремонта пути (АСУ ПА ЦДРП. Очередь 2019-2);
Автоматизированная система управления производственными активами Центральной дирекции по ремонту пути - филиала ОАО "РЖД" в части паспортизации производственных активов (АСУ ПА ЦДРП. Очередь 2019-1)</t>
  </si>
  <si>
    <t xml:space="preserve">API Вычислительная инженерная платформа</t>
  </si>
  <si>
    <t xml:space="preserve">08.05 - Средства инженерного анализа (CAE);
04.03 - Библиотеки подпрограмм (SDK)</t>
  </si>
  <si>
    <t xml:space="preserve">Платежный сервис</t>
  </si>
  <si>
    <t xml:space="preserve">Программный модуль "Система технологической подготовки производства" комплекса программ в защищенном исполнении "Система полного жизненного цикла изделий "Цифровое предприятие" (СПЖЦ.САРР)</t>
  </si>
  <si>
    <t xml:space="preserve">08.07 - Средства технологической подготовки производства (CAPP)</t>
  </si>
  <si>
    <t xml:space="preserve">DRE Advanced Media Platform CACHE SERVER</t>
  </si>
  <si>
    <t xml:space="preserve">CACHE SERVER;
CS;
DREAMPlarform CACHE SERVER;
DREAMPlarform CS</t>
  </si>
  <si>
    <t xml:space="preserve">Плюс7 МаяК</t>
  </si>
  <si>
    <t xml:space="preserve">Plus7 MayaK</t>
  </si>
  <si>
    <t xml:space="preserve">КИП (Комплекс Информационной Поддержки)</t>
  </si>
  <si>
    <t xml:space="preserve">09.02 - Средства управления производственными процессами (MES);
05.10 - Базы знаний;
09.04 - Средства управления технологическими процессами (АСУ ТП, SCADA)</t>
  </si>
  <si>
    <t xml:space="preserve">Кайтен</t>
  </si>
  <si>
    <t xml:space="preserve">05.05 - Средства управления проектами;
09.01 - Средства управления бизнес-процессами (BPM);
09.09 - Средства управления отношениями с клиентами (CRM)</t>
  </si>
  <si>
    <t xml:space="preserve">Total View</t>
  </si>
  <si>
    <t xml:space="preserve">Система электронного документооборота «Док-СК»</t>
  </si>
  <si>
    <t xml:space="preserve">Конструктор финансового плана</t>
  </si>
  <si>
    <t xml:space="preserve">DRDT (Drilling Rig Digital Twin)</t>
  </si>
  <si>
    <t xml:space="preserve">AMIRIG</t>
  </si>
  <si>
    <t xml:space="preserve">05.15 - Информационные системы для решения специфических отраслевых задач;
02.08 - Средства мониторинга и управления;
10.02 - Средства обработки и анализа геологических и геофизических данных;
10.03 - Средства математического и имитационного моделирования</t>
  </si>
  <si>
    <t xml:space="preserve">Виртуальный конструктор заводов</t>
  </si>
  <si>
    <t xml:space="preserve">SNMP/NetFlow Proxy</t>
  </si>
  <si>
    <t xml:space="preserve">SNMP/NF Proxy</t>
  </si>
  <si>
    <t xml:space="preserve">03.03 - Межсетевые экраны;
02.08 - Средства мониторинга и управления</t>
  </si>
  <si>
    <t xml:space="preserve">INTLER LAB</t>
  </si>
  <si>
    <t xml:space="preserve">Inspector cloud</t>
  </si>
  <si>
    <t xml:space="preserve">Платформа разработки бизнес-приложений «Взаимодействие» (Interaction Content Service Platform)</t>
  </si>
  <si>
    <t xml:space="preserve">Платформа бизнес-приложений «Взаимодействие» (ICSP)</t>
  </si>
  <si>
    <t xml:space="preserve">Программа расчета промерзания земляного полотна Freeze-1</t>
  </si>
  <si>
    <t xml:space="preserve">EcoDPIOS-LB</t>
  </si>
  <si>
    <t xml:space="preserve">Приложение DREHOME&amp;TV для ОС Android</t>
  </si>
  <si>
    <t xml:space="preserve">Texel AutoScan</t>
  </si>
  <si>
    <t xml:space="preserve">01.03 - Встроенные прикладные программы;
08.11 - Средства автоматизированного управления техникой;
10.03 - Средства математического и имитационного моделирования</t>
  </si>
  <si>
    <t xml:space="preserve">INDEEPA</t>
  </si>
  <si>
    <t xml:space="preserve">09.12 - Средства электронной коммерции (ecommerce platform);
05.05 - Средства управления проектами;
05.15 - Информационные системы для решения специфических отраслевых задач</t>
  </si>
  <si>
    <t xml:space="preserve">CRM система «Смородина Диалог»</t>
  </si>
  <si>
    <t xml:space="preserve">05.15 - Информационные системы для решения специфических отраслевых задач;
05.08 - Средства управления контактными центрами</t>
  </si>
  <si>
    <t xml:space="preserve">SOVA+</t>
  </si>
  <si>
    <t xml:space="preserve">Стрелец-Мастер</t>
  </si>
  <si>
    <t xml:space="preserve">АРМ Стрелец-Интеграл</t>
  </si>
  <si>
    <t xml:space="preserve">Электронный учебно-методический комплекс  «Турбинное оборудование ТЭС. Основное и вспомогательное оборудование, устройство, эксплуатация, техническое обслуживание»</t>
  </si>
  <si>
    <t xml:space="preserve">GTStock. Учётная система</t>
  </si>
  <si>
    <t xml:space="preserve">GTStock 4.0;
GTStock 3.0;
GTStock 2.0;
GTStock 5.0;
GTStock;
WMS GTStock;
WMS GTStock 5.0</t>
  </si>
  <si>
    <t xml:space="preserve">Мобильное приложение "Интер РАО Офис"</t>
  </si>
  <si>
    <t xml:space="preserve">МП "Интер РАО Офис"</t>
  </si>
  <si>
    <t xml:space="preserve">Облачная касса</t>
  </si>
  <si>
    <t xml:space="preserve">KaaS;
Cloud-kassa</t>
  </si>
  <si>
    <t xml:space="preserve">Система управления основными данными</t>
  </si>
  <si>
    <t xml:space="preserve">КОД (КРИТ. Основные данные)</t>
  </si>
  <si>
    <t xml:space="preserve">Maintest Pro</t>
  </si>
  <si>
    <t xml:space="preserve">Мобильная игра "Герои и элементы"/Heroes &amp; Elements: Match 3 Puzzle RPG</t>
  </si>
  <si>
    <t xml:space="preserve">Система автоматизированного вычисления основных количественных характеристик партий семян и зерна, получаемых методом рентгенографии («Паспорт-Зерно»)</t>
  </si>
  <si>
    <t xml:space="preserve">Программный комплекс «ИНКОНТ» (ПК «ИНКОНТ»)</t>
  </si>
  <si>
    <t xml:space="preserve">ParmaLog. Acoustic</t>
  </si>
  <si>
    <t xml:space="preserve">Автоматизированная система хранения и управления технической документацией «Архив» (АС Архив)</t>
  </si>
  <si>
    <t xml:space="preserve">TOPAZ DRV IEC 60870-5-103 SLAVE</t>
  </si>
  <si>
    <t xml:space="preserve">TOPAZ DRV IEC 61850-8-1 GOOSE SUBSCRIBER</t>
  </si>
  <si>
    <t xml:space="preserve">TOPAZ DRV SNMP AGENT</t>
  </si>
  <si>
    <t xml:space="preserve">КьюСофт: Система Управления Знаниями</t>
  </si>
  <si>
    <t xml:space="preserve">TEAMLY;
ТИМЛИ</t>
  </si>
  <si>
    <t xml:space="preserve">Медицинская информационная система "МедОК"</t>
  </si>
  <si>
    <t xml:space="preserve">МИС "МедОК"</t>
  </si>
  <si>
    <t xml:space="preserve">05.15 -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</si>
  <si>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 xml:space="preserve">Автоматизированная система управления нормативно - справочной информацией» (АСУ НСИ)</t>
  </si>
  <si>
    <t xml:space="preserve">Управление нормативно-справочной информацией предприятия</t>
  </si>
  <si>
    <t xml:space="preserve">Автоматизированная информационная система управления авиационной безопасностью (АИС УАБ)</t>
  </si>
  <si>
    <t xml:space="preserve">АИС УАБ;
Модули и компоненты прикладного программного обеспечения, реализующие функции автоматизированного управления авиационной безопасностью (ППО АИС УАБ);
ППО АИС УАБ;
Автоматизированная система управления авиационной безопасностью (АСУ АБ);
АСУ АБ</t>
  </si>
  <si>
    <t xml:space="preserve">Платформа взаимодействия с пассажирами U-Passenger</t>
  </si>
  <si>
    <t xml:space="preserve">Автоматизированная система "Платформа управления проектами капитального строительства"</t>
  </si>
  <si>
    <t xml:space="preserve">Платформа управления проектами капитального строительства;
программа для ЭВМ "Платформа управления проектами капитального строительства"</t>
  </si>
  <si>
    <t xml:space="preserve">Магистраль</t>
  </si>
  <si>
    <t xml:space="preserve">Аналитический Центр Криминалист</t>
  </si>
  <si>
    <t xml:space="preserve">Q.BPM, Управление бизнес-процессами</t>
  </si>
  <si>
    <t xml:space="preserve">Программный комплекс ИАП "Ирбис"</t>
  </si>
  <si>
    <t xml:space="preserve">АйТи Капитал: Учёт счетов-фактур банка</t>
  </si>
  <si>
    <t xml:space="preserve">Система учета абонирования ячеек абонементного почтового ящика</t>
  </si>
  <si>
    <t xml:space="preserve">ИС АБОНИРОВАНИЕ ЯЧЕЕК;
АБОНИРОВАНИЕ;
ИС АБОНИРОВАНИЕ</t>
  </si>
  <si>
    <t xml:space="preserve">GroozGo</t>
  </si>
  <si>
    <t xml:space="preserve">ГрузГоу;
ГрузГо;
cargo.direct</t>
  </si>
  <si>
    <t xml:space="preserve">АгроСигнал.Эксперт</t>
  </si>
  <si>
    <t xml:space="preserve">Анализатор исходных текстов программ «АК-ВС 3»</t>
  </si>
  <si>
    <t xml:space="preserve">04.05 - Средства анализа исходного кода на закладки и уязвимости</t>
  </si>
  <si>
    <t xml:space="preserve">PROMT Master NMT (для macOS)</t>
  </si>
  <si>
    <t xml:space="preserve">07.05 - Средства автоматизированного перевода;
07.06 - Электронные словари</t>
  </si>
  <si>
    <t xml:space="preserve">RealTalk</t>
  </si>
  <si>
    <t xml:space="preserve">Программное обеспечение «ПАПИЛОН-ПОЛИФЕЙС-3.6 Удаленная станция»</t>
  </si>
  <si>
    <t xml:space="preserve">Переводчик и словарь PROMT.One (для Android)</t>
  </si>
  <si>
    <t xml:space="preserve">Переводчик PROMT.One</t>
  </si>
  <si>
    <t xml:space="preserve">Градостроительное проектирование (UniGrad)</t>
  </si>
  <si>
    <t xml:space="preserve">Градостроительное проектирование;
UniGrad</t>
  </si>
  <si>
    <t xml:space="preserve">Форматно-логический контроль информационных ресурсов ГИСОГД (Prizma)</t>
  </si>
  <si>
    <t xml:space="preserve">Форматно-логический контроль информационных ресурсов ГИСОГД;
Prizma</t>
  </si>
  <si>
    <t xml:space="preserve">Интеграционный шлюз Webiomed.Connect</t>
  </si>
  <si>
    <t xml:space="preserve">11.01 - Инструменты извлечения и трансформации данных (ETL);
10.01 - Средства обработки Больших Данных (BigData)</t>
  </si>
  <si>
    <t xml:space="preserve">Программа адаптивного регулятора следящей системы с синхронным электроприводом с постоянными магнитами</t>
  </si>
  <si>
    <t xml:space="preserve">01.03 - Встроенные прикладные программы;
08.11 - Средства автоматизированного управления техникой</t>
  </si>
  <si>
    <t xml:space="preserve">Цифровая платформа управления комплексом информационно-коммуникационного бортового оборудования общественных транспортных средств</t>
  </si>
  <si>
    <t xml:space="preserve">Платформа ЕМ.Т;
Цифровая платформа управления комплексом информационно-коммуникационного бортового оборудования общественных транспортных средств ЕМ.Т;
ЕМ.Т</t>
  </si>
  <si>
    <t xml:space="preserve">02.08 - Средства мониторинга и управления;
05.06 - Геоинформационные и навигационные средства (GIS);
05.15 - Информационные системы для решения специфических отраслевых задач;
08.11 - Средства автоматизированного управления техникой;
09.14 - Средства централизованного управления конечными устройствами</t>
  </si>
  <si>
    <t xml:space="preserve">DRE Advanced Media Platform STREAMER (STREAMER)</t>
  </si>
  <si>
    <t xml:space="preserve">STREAMER</t>
  </si>
  <si>
    <t xml:space="preserve">Программное обеспечение для регистрации и передачи вызовов по оказанию неотложной медицинской помощи и вызова врача на дом</t>
  </si>
  <si>
    <t xml:space="preserve">Профмед</t>
  </si>
  <si>
    <t xml:space="preserve">Profmed</t>
  </si>
  <si>
    <t xml:space="preserve">Электронная библиотечная система "РОВЕБ"</t>
  </si>
  <si>
    <t xml:space="preserve">Приложение DRE Advanced Media Platform для AppleTV</t>
  </si>
  <si>
    <t xml:space="preserve">Приложение DREAMPlatform для AppleTV</t>
  </si>
  <si>
    <t xml:space="preserve">Система управления транспортом APTMS</t>
  </si>
  <si>
    <t xml:space="preserve">Приложение DRE Advanced Media Platform для ОС iOS</t>
  </si>
  <si>
    <t xml:space="preserve">Приложение DREAMPlatform для ОС iOS</t>
  </si>
  <si>
    <t xml:space="preserve">K-AMPUS</t>
  </si>
  <si>
    <t xml:space="preserve">Автоматизированная система управления общественным транспортом (АС ОТ)</t>
  </si>
  <si>
    <t xml:space="preserve">Виртуальная АТС RingMe</t>
  </si>
  <si>
    <t xml:space="preserve">05.15 - Информационные системы для решения специфических отраслевых задач;
02.06 - Серверное и связующее программное обеспечение;
05.08 - Средства управления контактными центрами</t>
  </si>
  <si>
    <t xml:space="preserve">Автоматизированная система управления общественным транспортом</t>
  </si>
  <si>
    <t xml:space="preserve">Kaspersky DDoS Prevention +</t>
  </si>
  <si>
    <t xml:space="preserve">Kaspersky DDoS Protection +</t>
  </si>
  <si>
    <t xml:space="preserve">03.07 - Средства выявления целевых атак;
02.08 - Средства мониторинга и управления;
03.12 - Средства управления доступом к информационным ресурсам;
05.15 - Информационные системы для решения специфических отраслевых задач</t>
  </si>
  <si>
    <t xml:space="preserve">RT.DataVision</t>
  </si>
  <si>
    <t xml:space="preserve">Intellect Process Platform</t>
  </si>
  <si>
    <t xml:space="preserve">Сервис облачного управления DREHOME&amp;TV</t>
  </si>
  <si>
    <t xml:space="preserve">SMHCloud</t>
  </si>
  <si>
    <t xml:space="preserve">05.15 - Информационные системы для решения специфических отраслевых задач;
02.03 - Средства обеспечения облачных и распределенных вычислений;
02.06 - Серверное и связующее программное обеспечение</t>
  </si>
  <si>
    <t xml:space="preserve">«Di-Scan»</t>
  </si>
  <si>
    <t xml:space="preserve">HR Galaxy Camellia, модуль 360</t>
  </si>
  <si>
    <t xml:space="preserve">Программный комплекс для решения задач автоматического машинного обучения Fedot.Core</t>
  </si>
  <si>
    <t xml:space="preserve">FEDOT.CORE</t>
  </si>
  <si>
    <t xml:space="preserve">Встроенное программное обеспечение счетчика электрической энергии TOPAZ SM</t>
  </si>
  <si>
    <t xml:space="preserve">SM</t>
  </si>
  <si>
    <t xml:space="preserve">Модульная платформа консолидации данных и предоставления городских сервисов</t>
  </si>
  <si>
    <t xml:space="preserve">Цифровой ID;
NINE ID</t>
  </si>
  <si>
    <t xml:space="preserve">05.12 - Интеллектуальные средства разработки и управления стандартами и нормативами</t>
  </si>
  <si>
    <t xml:space="preserve">Программа управления автоматизированной информационной системой дистанционного синхронного и асинхронного обучения InStudy</t>
  </si>
  <si>
    <t xml:space="preserve">F3 TAIL Web</t>
  </si>
  <si>
    <t xml:space="preserve">Echo server</t>
  </si>
  <si>
    <t xml:space="preserve">iCMS - система управления контентом сайта</t>
  </si>
  <si>
    <t xml:space="preserve">Призма: MES (система управления производственными процессами)</t>
  </si>
  <si>
    <t xml:space="preserve">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09.13 - Средства управления складом и цепочками поставок (WMS, SCM)</t>
  </si>
  <si>
    <t xml:space="preserve">«AFP Brand Safety Iren: Система по обработке и анализу контента и информации на базе компьютерного зрения и машинного обучения»</t>
  </si>
  <si>
    <t xml:space="preserve">AFP Brand Safety Iren;
BS Iren;
Brand Safety Iren;
Iren</t>
  </si>
  <si>
    <t xml:space="preserve">03.04 - Средства фильтрации негативного контента;
07.01 - Парсеры и семантические анализаторы;
11.06 - Инструменты обработки, анализа и распознавания изображений</t>
  </si>
  <si>
    <t xml:space="preserve">«Рабочая станция врача ультразвуковой диагностики «ДиАссистент»</t>
  </si>
  <si>
    <t xml:space="preserve">Интерсвязь. Универсальная платформа видеоаналитики с конструктором обработчиков событий</t>
  </si>
  <si>
    <t xml:space="preserve">Astralab SSP - система автоматического распределения и показа рекламных материалов на веб-сайтах</t>
  </si>
  <si>
    <t xml:space="preserve">AFP SSP;
Astralab SSP;
SSP</t>
  </si>
  <si>
    <t xml:space="preserve">Электронный учебно-методический комплекс  «Котельное оборудование ТЭС. Устройство, эксплуатация, техническое обслуживание»</t>
  </si>
  <si>
    <t xml:space="preserve">Компьютерный имитационный тренажер 3D «Техническое обслуживание трамвайного вагона»</t>
  </si>
  <si>
    <t xml:space="preserve">Компьютерный имитационный тренажер 3D «Тренажер определения неучтенного потребления (ТОНП)»</t>
  </si>
  <si>
    <t xml:space="preserve">PM28924 ВНКЛ.411152.114-03 ПО</t>
  </si>
  <si>
    <t xml:space="preserve">PM48938 ВНКЛ.411152.077-07 ПО</t>
  </si>
  <si>
    <t xml:space="preserve">PM48934 ВНКЛ.411152.077-05 ПО</t>
  </si>
  <si>
    <t xml:space="preserve">PM48924 ВНКЛ.411152.077-01 ПО</t>
  </si>
  <si>
    <t xml:space="preserve">PM48926 ВНКЛ.411152.078 ПО</t>
  </si>
  <si>
    <t xml:space="preserve">Автономная интеллектуальная система управления распределенными данными по складским запасам «NET STOCK»</t>
  </si>
  <si>
    <t xml:space="preserve">Программно-методический комплекс по управлению запасами в цепях поставок по методике Теории ограничений «Дистрибуция и закупки для обеспечения наличия» - «NET Stock»</t>
  </si>
  <si>
    <t xml:space="preserve">PM18928 ВНКЛ.411152.088-07 ПО</t>
  </si>
  <si>
    <t xml:space="preserve">PM18926 ВНКЛ.411152.088-05 ПО</t>
  </si>
  <si>
    <t xml:space="preserve">Программный модуль "Технологическая платформа" комплекса программ в защищенном исполнении "Система полного жизненного цикла изделий "Цифровое предприятие" (СПЖЦ.TP)</t>
  </si>
  <si>
    <t xml:space="preserve">Программное обеспечение автоматического формирователя речевых сообщений «Попугай 2»</t>
  </si>
  <si>
    <t xml:space="preserve">Специальное программное обеспечение ЦИВР.00558-01 Автоматического формирователя речевых сообщений «Попугай 2» ЦИВР.467287.002 в составе : СПО АФРС «Попугай 2» (АТИС и ВОЛМЕТ) дублированный ЦИВР.00558-0, СПО АФРС «Попугай 2» ВОЛМЕТ дублированный ЦИВР.00602-01, СПО АФРС «Попугай 2» ВОЛМЕТ недублированный ЦИВР.00602-01, СПО АФРС «Попугай 2» АТИС дублированный ЦИВР.00601-01, СПО АФРС «Попугай 2» АТИС недублированный ЦИВР.00601-01, СПО АРМ Администратора ЦИВР.20024, СПО АРМ Оператора ЦИВР.20025;
Программное обеспечение ЦИВР.00558-01;
ПО АФРС Попугай 2</t>
  </si>
  <si>
    <t xml:space="preserve">Виртуальная лаборатория «НАУКА», Стенд «Органическая Химия»</t>
  </si>
  <si>
    <t xml:space="preserve">Виртуальная лаборатория «Наука», раздел «Органическая химия»;
Органическая химия;
Наука. Органическая химия;
Химия. Органическая химия</t>
  </si>
  <si>
    <t xml:space="preserve">TOPAZ LOGMNG</t>
  </si>
  <si>
    <t xml:space="preserve">TOPAZ INTEGRITY CONTROL</t>
  </si>
  <si>
    <t xml:space="preserve">Диспетчер MES</t>
  </si>
  <si>
    <t xml:space="preserve">Программное обеспечение комплекса автоматизации метеорологического обслуживания процессов УВД КАМО «Метеосервис»</t>
  </si>
  <si>
    <t xml:space="preserve">Специальное программное обеспечение ЦИВР.00466-01 Комплекса автоматизации метеорологического обслуживания (КАМО) процессов УВД «Метеосервис» ЦИВР.468369.193 и ЦИВР.468369.193-01 в составе: СПО «Коммуникационный сервер КАМО» ЦИВР.00378-01, ЦИВР.00378-02, СПО «Сервер обработки и хранения данных» ЦИВР.00379-01, ЦИВР.00379-02, СПО «Метеоконтроль» ЦИВР.00419-01, ЦИВР.00419-02,  СПО «Метеоклиент» ЦИВР.00375-01, ЦИВР.00375-02;
Программное обеспечение ЦИВР.00466-01 в составе: Прикладное ПО ЦИВР.00378-02 дублированного коммуникационного сервера (с функциями технического контроля и управления) ЦИВР.468369.144; Прикладное ПО ЦИВР.00379-02 дублированного сервера обработки, хранения данных ЦИВР.468369.143; Прикладное ПО ЦИВР.00419-01 АРМ Администратора – контроля поступления данных; Прикладное ПО ЦИВР.00375-01 коллективного средства отображения информации;  Комплекса автоматизации метеорологического обслуживания процессов УВД «Метеосервис» ЦИВР.468369.193;
Программное обеспечение ЦИВР.00466-01;
ПО КАМО «Метеосервис»;
ПО КАМО Метеосервис</t>
  </si>
  <si>
    <t xml:space="preserve">ERP NOVA</t>
  </si>
  <si>
    <t xml:space="preserve">09.07 - Средства финансового менеджмента, управления активами и трудовыми ресурсами (ERP);
09.09 - Средства управления отношениями с клиентами (CRM)</t>
  </si>
  <si>
    <t xml:space="preserve">Супермаг-УКМ v.4</t>
  </si>
  <si>
    <t xml:space="preserve">Супермаг - LOYA</t>
  </si>
  <si>
    <t xml:space="preserve">Мобильное приложение руководителя для ОС Android (МПР Android)</t>
  </si>
  <si>
    <t xml:space="preserve">Программное обеспечение коммутаторов Т-КОМ серии ТГК-125-хх</t>
  </si>
  <si>
    <t xml:space="preserve">01.02 - Встроенные системные программы - операционные системы</t>
  </si>
  <si>
    <t xml:space="preserve">СУПЕРМАГ-МОБАЙЛ</t>
  </si>
  <si>
    <t xml:space="preserve">Автоматизированное рабочее место Обходчика</t>
  </si>
  <si>
    <t xml:space="preserve">АРМ Обходчика</t>
  </si>
  <si>
    <t xml:space="preserve">TOPAZ DRV MODBUS TCP-SLAVE</t>
  </si>
  <si>
    <t xml:space="preserve">TractorDroid, L2</t>
  </si>
  <si>
    <t xml:space="preserve">TOPAZ CMDDECODER</t>
  </si>
  <si>
    <t xml:space="preserve">CMDDECODER</t>
  </si>
  <si>
    <t xml:space="preserve">TOPAZ DRV IEC 60870-5-103 MASTER</t>
  </si>
  <si>
    <t xml:space="preserve">DRV IEC 60870-5-103 MASTER</t>
  </si>
  <si>
    <t xml:space="preserve">TOPAZ SETPOINT</t>
  </si>
  <si>
    <t xml:space="preserve">SETPOINT</t>
  </si>
  <si>
    <t xml:space="preserve">TOPAZ DRV SPABUS</t>
  </si>
  <si>
    <t xml:space="preserve">DRV SPABUS-MASTER</t>
  </si>
  <si>
    <t xml:space="preserve">TOPAZ DRV SNMP MANAGER</t>
  </si>
  <si>
    <t xml:space="preserve">DRV SNMP MANAGER</t>
  </si>
  <si>
    <t xml:space="preserve">Мегатолл Fast Lane</t>
  </si>
  <si>
    <t xml:space="preserve">КУПОЛ-МТ версия 1.0</t>
  </si>
  <si>
    <t xml:space="preserve">КУПОЛ-МТ</t>
  </si>
  <si>
    <t xml:space="preserve">БИТ.MDT (Mobile Data Terminal)</t>
  </si>
  <si>
    <t xml:space="preserve">БИТ.MDT (Mobile Data Terminal) неконкурентная лицензия на 1 ТСД (подписка на 1 месяц) БИТ.MDT (Mobile Data Terminal) неконкурентная лицензия на 1 ТСД (подписка на 1 год) БИТ.MDT (Mobile Data Terminal) неконкурентная лицензия на 5 ТСД (подписка на 1 месяц) БИТ.MDT (Mobile Data Terminal) неконкурентная лицензия на 5 ТСД (подписка на 1 год) БИТ.MDT (Mobile Data Terminal) неконкурентная лицензия на 10 ТСД (подписка на 1 месяц) БИТ.MDT (Mobile Data Terminal) неконкурентная лицензия на 10 ТСД (подписка на 1 год) БИТ.MDT (Mobile Data Terminal) неконкурентная лицензия на 20 ТСД (подписка на 1 месяц) БИТ.MDT (Mobile Data Terminal) неконкурентная лицензия на 20 ТСД (подписка на 1 год) БИТ.MDT (Mobile Data Terminal) неконкурентная лицензия на 50 ТСД (подписка на 1 месяц) БИТ.MDT (Mobile Data Terminal) неконкурентная лицензия на 50 ТСД (подписка на 1 год) БИТ.MDT (Mobile Data Terminal) неконкурентная лицензия на 100 ТСД (подписка на 1 месяц) БИТ.MDT (Mobile Data Terminal) неконкурентная лицензия на 100 ТСД (подписка на 1 год) БИТ.MDT (Mobile Data Terminal) неконкурентная лицензия на 300 ТСД (подписка на 1 месяц) БИТ.MDT (Mobile Data Terminal) неконкурентная лицензия на 300 ТСД (подписка на 1 год) БИТ.MDT (Mobile Data Terminal) неконкурентная лицензия на 500 ТСД (подписка на 1 месяц) БИТ.MDT (Mobile Data Terminal) неконкурентная лицензия на 500 ТСД (подписка на 1 год)</t>
  </si>
  <si>
    <t xml:space="preserve">Программный модуль "Комплекс средств интеграции" (СПЖЦ.IP)</t>
  </si>
  <si>
    <t xml:space="preserve">ВСТРОЕННОЕ ПРОГРАММНОЕ ОБЕСПЕЧЕНИЕ  YABLOCHKOV STATION SOFTWARE  ЗАРЯДНЫХ СТАНЦИЙ ДЛЯ ЭЛЕКТРОТРАНСПОРТА «ЯБЛОЧКОВ»</t>
  </si>
  <si>
    <t xml:space="preserve">Vision Expertise</t>
  </si>
  <si>
    <t xml:space="preserve">СТА_ПУЛЬТ</t>
  </si>
  <si>
    <t xml:space="preserve">Директ Коммандер (для Apple MacOS)</t>
  </si>
  <si>
    <t xml:space="preserve">Директ Коммандер</t>
  </si>
  <si>
    <t xml:space="preserve">Программа для векторной широтно-импульсной модуляции для системы управления трехфазной электрической машиной с использованием ковариантных и контравариантных координат изображающего вектора</t>
  </si>
  <si>
    <t xml:space="preserve">Супермаг - УКМ 5</t>
  </si>
  <si>
    <t xml:space="preserve">MetaShip</t>
  </si>
  <si>
    <t xml:space="preserve">Bankon24</t>
  </si>
  <si>
    <t xml:space="preserve">09.01 - Средства управления бизнес-процессами (BPM);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</si>
  <si>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Хатсия "Звезда"</t>
  </si>
  <si>
    <t xml:space="preserve">Hatsya "Zvezda"</t>
  </si>
  <si>
    <t xml:space="preserve">Фаварис "Звезда"</t>
  </si>
  <si>
    <t xml:space="preserve">Fawaris "Zvezda"</t>
  </si>
  <si>
    <t xml:space="preserve">ЦФТ-Универсальная платформа AML</t>
  </si>
  <si>
    <t xml:space="preserve">SensorLab Software</t>
  </si>
  <si>
    <t xml:space="preserve">Labdisc Software</t>
  </si>
  <si>
    <t xml:space="preserve">Platform V Synapse Streaming Event Processing</t>
  </si>
  <si>
    <t xml:space="preserve">Platform V Synapse Event Transfer Service</t>
  </si>
  <si>
    <t xml:space="preserve">Platform V Synapse Messaging</t>
  </si>
  <si>
    <t xml:space="preserve">Platform V Synapse Enterprise Integration</t>
  </si>
  <si>
    <t xml:space="preserve">Platform V DevOps Pipeline Management</t>
  </si>
  <si>
    <t xml:space="preserve">Platform V Works::Orchestra R</t>
  </si>
  <si>
    <t xml:space="preserve">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</si>
  <si>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Агата Про</t>
  </si>
  <si>
    <t xml:space="preserve">CloudRepairs</t>
  </si>
  <si>
    <t xml:space="preserve">Облачный ремонт</t>
  </si>
  <si>
    <t xml:space="preserve">Программа управления контроллером платы измерений</t>
  </si>
  <si>
    <t xml:space="preserve">Система электронного взаимодействия с заявителями при судебном взыскании задолженности в порядке приказного производства «АСУВЗ» (АСУВЗ)</t>
  </si>
  <si>
    <t xml:space="preserve">TOPAZ DRV IEC 60870-5-101 MASTER</t>
  </si>
  <si>
    <t xml:space="preserve">DRV IEC 60870-5-101 MASTER</t>
  </si>
  <si>
    <t xml:space="preserve">TOPAZ DRV IEC 60870-5-101 SLAVE</t>
  </si>
  <si>
    <t xml:space="preserve">DRV IEC 60870-5-101 SLAVE</t>
  </si>
  <si>
    <t xml:space="preserve">Loudplay</t>
  </si>
  <si>
    <t xml:space="preserve">02.02 - Программы обслуживания;
05.01 - Мультимедийное программное обеспечение;
05.03 - Игры и развлечения</t>
  </si>
  <si>
    <t xml:space="preserve">AppMetrica SDK (для iOS)</t>
  </si>
  <si>
    <t xml:space="preserve">Яндекс AppMetrica SDK (для iOS);
Яндекс AppMetrica</t>
  </si>
  <si>
    <t xml:space="preserve">AppMetrica SDK (для Android)</t>
  </si>
  <si>
    <t xml:space="preserve">Яндекс AppMetrica SDK (для Android);
Яндекс AppMetrica</t>
  </si>
  <si>
    <t xml:space="preserve">Яндекс Метрика</t>
  </si>
  <si>
    <t xml:space="preserve">Yandex.Metrica</t>
  </si>
  <si>
    <t xml:space="preserve">Программа анализа качества изготовления заливок «Анализ+»</t>
  </si>
  <si>
    <t xml:space="preserve">Программная платформа управления процессами, требованиями, релизами программного обеспечения и поддержки принятия решений "UNICA"</t>
  </si>
  <si>
    <t xml:space="preserve">VR-тренажер “Действия при пожаре”</t>
  </si>
  <si>
    <t xml:space="preserve">Platform V Synapse Event replication</t>
  </si>
  <si>
    <t xml:space="preserve">Platform V Synapse Event-domain management</t>
  </si>
  <si>
    <t xml:space="preserve">Platform V Synapse Service Mesh</t>
  </si>
  <si>
    <t xml:space="preserve">UnSpot</t>
  </si>
  <si>
    <t xml:space="preserve">UnSpot V1;
UnSpot V1 – Приложение для бронирования рабочих мест и переговорных комнат с использованием нейросети и компьютерного зрения</t>
  </si>
  <si>
    <t xml:space="preserve">Высокопроизводительное процессорное ядро SCR6 для встроенных применений с набором команд RISC-V и поддержкой многоядерных конфигураций</t>
  </si>
  <si>
    <t xml:space="preserve">Процессорное ядро уровня приложений SCR5 с набором команд RISC-V и поддержкой многоядерных конфигураций</t>
  </si>
  <si>
    <t xml:space="preserve">Процессорное ядро SCR4 для встроенных применений с набором команд RISC-V и поддержкой многоядерных конфигураций</t>
  </si>
  <si>
    <t xml:space="preserve">Улучшенное 32-разрядное процессорное ядро SCR1 для встроенных применений с набором команд RISC-V</t>
  </si>
  <si>
    <t xml:space="preserve">GetSpectrum</t>
  </si>
  <si>
    <t xml:space="preserve">Face Recognition System (FRS)</t>
  </si>
  <si>
    <t xml:space="preserve">Система Распознавания Лиц «Face Recognition System» (СРЛ «FRS»)</t>
  </si>
  <si>
    <t xml:space="preserve">11.06 - Инструменты обработки, анализа и распознавания изображений;
02.08 - Средства мониторинга и управления;
05.15 - Информационные системы для решения специфических отраслевых задач</t>
  </si>
  <si>
    <t xml:space="preserve">58.29.12 Обеспечение программное сетевое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</si>
  <si>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Сервис разметки доходов и расходов для АУСН</t>
  </si>
  <si>
    <t xml:space="preserve">Кракен Монолит</t>
  </si>
  <si>
    <t xml:space="preserve">АРМ Выплат</t>
  </si>
  <si>
    <t xml:space="preserve">Смарт университет</t>
  </si>
  <si>
    <t xml:space="preserve">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</si>
  <si>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 xml:space="preserve">Процессорное ядро SCR3 для встроенных применений с набором команд RISC-V и поддержкой многоядерных конфигураций</t>
  </si>
  <si>
    <t xml:space="preserve">Программный комплекс для модуля электронного L-16S (исп.S)</t>
  </si>
  <si>
    <t xml:space="preserve">"NAS" (RU.РКПФ.00030-01) программа управляющая</t>
  </si>
  <si>
    <t xml:space="preserve">ПРОСТОР</t>
  </si>
  <si>
    <t xml:space="preserve">ModPlus</t>
  </si>
  <si>
    <t xml:space="preserve">MES-супермаркет</t>
  </si>
  <si>
    <t xml:space="preserve">PROMT Master NMT (для Windows)</t>
  </si>
  <si>
    <t xml:space="preserve">Программное обеспечение обработки и просмотра результатов многосуточного мониторирования физиологических параметров "Cardiolink"</t>
  </si>
  <si>
    <t xml:space="preserve">05.15 - Информационные системы для решения специфических отраслевых задач;
11.04 - Средства интеллектуального анализа данных (Data Mining)</t>
  </si>
  <si>
    <t xml:space="preserve">Интегрированная система безопасности объектов</t>
  </si>
  <si>
    <t xml:space="preserve">11.03 - Средства аналитической обработки в реальном времени (OLAP);
11.05 - Средства поддержки принятия решений (DSS)</t>
  </si>
  <si>
    <t xml:space="preserve">SP5000 MKA ЖКХ «Сервис Мониторинга и контроля устранения аварий и инцидентов в сфере ЖКХ»</t>
  </si>
  <si>
    <t xml:space="preserve">СПО «SP5000 МКА ЖКХ»;
Мониторинг и контроль аварий на объектах ЖКХ</t>
  </si>
  <si>
    <t xml:space="preserve">Экранный симулятор «МедМан»</t>
  </si>
  <si>
    <t xml:space="preserve">Цифровой двойник города на основе трехмерных панорам</t>
  </si>
  <si>
    <t xml:space="preserve">TOPAZ BLOCKCALC</t>
  </si>
  <si>
    <t xml:space="preserve">BLOCKCALC</t>
  </si>
  <si>
    <t xml:space="preserve">Полнотекстовая поисковая система Perquaero</t>
  </si>
  <si>
    <t xml:space="preserve">СТАТТЕХ / StatTech</t>
  </si>
  <si>
    <t xml:space="preserve">Stattech</t>
  </si>
  <si>
    <t xml:space="preserve">ДелФин</t>
  </si>
  <si>
    <t xml:space="preserve">06.12 - Программное обеспечение средств электронного документооборота</t>
  </si>
  <si>
    <t xml:space="preserve">АДС: Зарплата и управление персоналом для НФО</t>
  </si>
  <si>
    <t xml:space="preserve">Мобильное приложение myDSS 2.0</t>
  </si>
  <si>
    <t xml:space="preserve">03.05 - Средства защиты сервисов онлайн-платежей и дистанционного банковского обслуживания;
03.10 - Средства криптографической защиты информации и электронной подписи</t>
  </si>
  <si>
    <t xml:space="preserve">Атом.РИТА: Сотрудник</t>
  </si>
  <si>
    <t xml:space="preserve">04.01 - Средства подготовки исполнимого кода;
05.02 - Дополнительные программные модули (плагины);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</si>
  <si>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ЭвоБонус</t>
  </si>
  <si>
    <t xml:space="preserve">NaviGuide Loyalty Program</t>
  </si>
  <si>
    <t xml:space="preserve">NT-MDT Nova РХ</t>
  </si>
  <si>
    <t xml:space="preserve">Nova PX, Nova PX 3.5</t>
  </si>
  <si>
    <t xml:space="preserve">Корпоративный мессенджер Istock.Link</t>
  </si>
  <si>
    <t xml:space="preserve">AnimalFace</t>
  </si>
  <si>
    <t xml:space="preserve">Программный комплекс идентификации и доступа по смартфону SmartAirkey</t>
  </si>
  <si>
    <t xml:space="preserve">02.08 - Средства мониторинга и управления;
04.03 - Библиотеки подпрограмм (SDK)</t>
  </si>
  <si>
    <t xml:space="preserve">Программа для управления пультом рентгеновского аппарата («X-ray control»)</t>
  </si>
  <si>
    <t xml:space="preserve">Финансовая Интеллектуальная Система</t>
  </si>
  <si>
    <t xml:space="preserve">ФИНИС / Artificial Intelligence System Financial Core / AISFin Core</t>
  </si>
  <si>
    <t xml:space="preserve">11.04 - Средства интеллектуального анализа данных (Data Mining);
09.01 - Средства управления бизнес-процессами (BPM);
11.03 - Средства аналитической обработки в реальном времени (OLAP)</t>
  </si>
  <si>
    <t xml:space="preserve">SIKE Электронный курс «Станочник: сверлильные станки»</t>
  </si>
  <si>
    <t xml:space="preserve">Электронный курс «Станочник: сверлильные станки»</t>
  </si>
  <si>
    <t xml:space="preserve">Автоматизированная система «Планирование, учет и анализ проведения «окон» и выполнения хозяйственной работы»</t>
  </si>
  <si>
    <t xml:space="preserve">АС АПВО-2;
Автоматизированная система «Планирование, учет и анализ проведения «окон» и выполнения хозяйственной работы». Очередь 2018 (АС АПВО-2. Очередь 2028)</t>
  </si>
  <si>
    <t xml:space="preserve">Единый комплекс по управлению деятельностью компании в области защиты окружающей среды, промышленной и пожарной безопасности (ЕК АСУ ОПБ)</t>
  </si>
  <si>
    <t xml:space="preserve">ЕК АСУ ОПБ;
ЕК АСУ ОПБ. Подсистема оценки состояния природоохранной деятельности структурных подразделений ОАО «РЖД»</t>
  </si>
  <si>
    <t xml:space="preserve">«Автоматизированная система подвязки поездов, локомотивов и бригад к ниткам графика движения»</t>
  </si>
  <si>
    <t xml:space="preserve">АС ППЛБ;
Автоматизированная система подвязки поездов, локомотивов и бригад к ниткам графика движения очередь 2019г. (АС ППЛБ, очередь 2019г.)</t>
  </si>
  <si>
    <t xml:space="preserve">«Автоматизированной системы построения прогнозных графиков движения поездов на основе имитационного моделирования (АПК ЭЛЬБРУС)</t>
  </si>
  <si>
    <t xml:space="preserve">Автоматизированная система построения прогнозных графиков движения поездов на основе имитационного моделирования АПК ЭЛЬБРУС (очередь 2020г.-2).;
Автоматизированная система построения прогнозных графиков движения поездов на основе имитационного моделирования АПК ЭЛЬБРУС (очередь 2020г.-1) (АПК ЭЛЬБРУС (очередь 2020г.-1);
АПК ЭЛЬБРУС</t>
  </si>
  <si>
    <t xml:space="preserve">Getscreen.ru</t>
  </si>
  <si>
    <t xml:space="preserve">Scriptogenerator (SG)</t>
  </si>
  <si>
    <t xml:space="preserve">Scriptogenerator;
SG;
Скриптогенератор;
онлайн-сервис для создания скриптов продаж нелинейного типа;
конструктор скриптов</t>
  </si>
  <si>
    <t xml:space="preserve">Информационная система "Удаленный мониторинг бурения"</t>
  </si>
  <si>
    <t xml:space="preserve">1T Studio</t>
  </si>
  <si>
    <t xml:space="preserve">09.01 - Средства управления бизнес-процессами (BPM);
04.08 - Интегрированные платформы для создания приложений</t>
  </si>
  <si>
    <t xml:space="preserve">KPBS Booking</t>
  </si>
  <si>
    <t xml:space="preserve">Программа для формирования и проверки заданий по теме: «Плоское движение твердого тела»</t>
  </si>
  <si>
    <t xml:space="preserve">Collision Avoidance System</t>
  </si>
  <si>
    <t xml:space="preserve">Программная платформа ГЕО-Информационной системы Пространственного развития инженерного обеспечения (ГИС ПРИО)</t>
  </si>
  <si>
    <t xml:space="preserve">Расширение "Перевод речи"</t>
  </si>
  <si>
    <t xml:space="preserve">VIDEOTRONIC</t>
  </si>
  <si>
    <t xml:space="preserve">IPTRONIC</t>
  </si>
  <si>
    <t xml:space="preserve">Коммуникационная платформа "Oktell Studio" (Oktell Studio)</t>
  </si>
  <si>
    <t xml:space="preserve">06.02 - Коммуникационное программное обеспечение;
05.08 - Средства управления контактными центрами;
05.15 - Информационные системы для решения специфических отраслевых задач</t>
  </si>
  <si>
    <t xml:space="preserve">Единая электронная регистратура</t>
  </si>
  <si>
    <t xml:space="preserve">тамо*ОС</t>
  </si>
  <si>
    <t xml:space="preserve">ОСВЭД</t>
  </si>
  <si>
    <t xml:space="preserve">CDP (Chip Data Preparation)</t>
  </si>
  <si>
    <t xml:space="preserve">CVS-IndAR</t>
  </si>
  <si>
    <t xml:space="preserve">Единая Информационная Платформа РИИНГ</t>
  </si>
  <si>
    <t xml:space="preserve">Единая Информационная Платформа REENG;
Unified Data Platform  REENG;
ЕИП  РИИНГ;
UDP  REENG</t>
  </si>
  <si>
    <t xml:space="preserve">Ахантер</t>
  </si>
  <si>
    <t xml:space="preserve">Информационная система по распознаванию и исправлению почтовых адресов Российской Федерации;
ahunterES</t>
  </si>
  <si>
    <t xml:space="preserve">02.02 - Программы обслуживания;
05.13 - Средства интеллектуальной обработки информации и интеллектуального анализа бизнес-процессов;
07.01 - Парсеры и семантические анализаторы</t>
  </si>
  <si>
    <t xml:space="preserve">"Интерактивная платформа "Домашняя Школа "ИнтернетУрок"</t>
  </si>
  <si>
    <t xml:space="preserve">AtTrack</t>
  </si>
  <si>
    <t xml:space="preserve">AtTrack - V2;
AtTrack – V2 – уникальный трекер для оценки способностей и контроля производительности, учитывающий время активности пользователя ПК</t>
  </si>
  <si>
    <t xml:space="preserve">09.05 - Средства управления эффективностью предприятия (CPM/EPM);
11.05 - Средства поддержки принятия решений (DSS)</t>
  </si>
  <si>
    <t xml:space="preserve">«Интернет-сервис Алгоритмика 1.01»</t>
  </si>
  <si>
    <t xml:space="preserve">Виртуальная лаборатория «Физика», раздел «АРХИМЕД»</t>
  </si>
  <si>
    <t xml:space="preserve">Виртуальная лаборатория «Физика», раздел «Архимед»;
Архимед;
Физика. Архимед</t>
  </si>
  <si>
    <t xml:space="preserve">Программный комплекс, включающий цифровую модель расчета пожарного риска для производственных объектов, URBAN pro</t>
  </si>
  <si>
    <t xml:space="preserve">MES-координатор</t>
  </si>
  <si>
    <t xml:space="preserve">ИКС "РЕЗАП"</t>
  </si>
  <si>
    <t xml:space="preserve">Информационная Система Управления "Промышленная безопасность и Охрана труда"</t>
  </si>
  <si>
    <t xml:space="preserve">Персонализированный налоговый календарь для ИП и ООО</t>
  </si>
  <si>
    <t xml:space="preserve">Multi-D Project 2.0</t>
  </si>
  <si>
    <t xml:space="preserve">MDP 2.0</t>
  </si>
  <si>
    <t xml:space="preserve">КАМИН:Инвентаризация государственного учреждения</t>
  </si>
  <si>
    <t xml:space="preserve">Инвентаризация государственного учреждения;
КАМИН:Инвентаризация государственного учреждения. Версия 1.5;
Инвентаризация государственного учреждения. Версия 1.5;
КАМИН:Инвентаризация государственного учреждения 1.5;
Инвентаризация государственного учреждения 1.5</t>
  </si>
  <si>
    <t xml:space="preserve">SWEEP NET</t>
  </si>
  <si>
    <t xml:space="preserve">AB.MONEY</t>
  </si>
  <si>
    <t xml:space="preserve">Promobot Core SDK</t>
  </si>
  <si>
    <t xml:space="preserve">DS-Trade</t>
  </si>
  <si>
    <t xml:space="preserve">TOPAZ DRV MODBUS TCP-MASTER</t>
  </si>
  <si>
    <t xml:space="preserve">DRV MODBUS TCP-MASTER</t>
  </si>
  <si>
    <t xml:space="preserve">Программный модуль "Детектор движения (HydraIV)"</t>
  </si>
  <si>
    <t xml:space="preserve">Модуль детектора движения HydraIV</t>
  </si>
  <si>
    <t xml:space="preserve">Программный модуль "Интеллектуальное видеонаблюдение (FineTrack)"</t>
  </si>
  <si>
    <t xml:space="preserve">Модуль интеллектуального видеонаблюдения FineTrack</t>
  </si>
  <si>
    <t xml:space="preserve">Опция «Контроль эффективности работы руководителей и сотрудников МФЦ»</t>
  </si>
  <si>
    <t xml:space="preserve">WeldingPro</t>
  </si>
  <si>
    <t xml:space="preserve">«Сфера: интеллектуальный анализ процессов (Process Mining)»</t>
  </si>
  <si>
    <t xml:space="preserve">Process Mining</t>
  </si>
  <si>
    <t xml:space="preserve">Promobot Core Software</t>
  </si>
  <si>
    <t xml:space="preserve">Моя Касса</t>
  </si>
  <si>
    <t xml:space="preserve">Атом.РИТА: Администратор</t>
  </si>
  <si>
    <t xml:space="preserve">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05.15 - Информационные системы для решения специфических отраслевых задач</t>
  </si>
  <si>
    <t xml:space="preserve">Атом.РИТА: Классификатор</t>
  </si>
  <si>
    <t xml:space="preserve">Атом.РИТА: Разработчик</t>
  </si>
  <si>
    <t xml:space="preserve">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</si>
  <si>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EPM-Agent Plus</t>
  </si>
  <si>
    <t xml:space="preserve">Система анализа данных «РТАналитика»</t>
  </si>
  <si>
    <t xml:space="preserve">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</si>
  <si>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TOPAZ PLUGIN ЧР</t>
  </si>
  <si>
    <t xml:space="preserve">PLUGIN ЧР</t>
  </si>
  <si>
    <t xml:space="preserve">Программное обеспечение для обработки трехмерных данных Geomera 3D Basic Kit</t>
  </si>
  <si>
    <t xml:space="preserve">ЛАН.Телекоммуникация</t>
  </si>
  <si>
    <t xml:space="preserve">MACRO</t>
  </si>
  <si>
    <t xml:space="preserve">MacroCRM;
MacroERP</t>
  </si>
  <si>
    <t xml:space="preserve">09.01 - Средства управления бизнес-процессами (BPM);
05.05 - Средства управления проектами;
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
09.09 - Средства управления отношениями с клиентами (CRM)</t>
  </si>
  <si>
    <t xml:space="preserve">Централизованная автоматизированная система управленческого и бюджетного учета ракетно-космической отрасли</t>
  </si>
  <si>
    <t xml:space="preserve">Система  контроля балансов и тарификации в режиме реального времени (NWM_OCS)</t>
  </si>
  <si>
    <t xml:space="preserve">Online Charging System</t>
  </si>
  <si>
    <t xml:space="preserve">Интеллектуальная система управления «РАЗУМ»</t>
  </si>
  <si>
    <t xml:space="preserve">ИСУ «РАЗУМ»</t>
  </si>
  <si>
    <t xml:space="preserve">Promobot Thermocontrol Software</t>
  </si>
  <si>
    <t xml:space="preserve">GetRail</t>
  </si>
  <si>
    <t xml:space="preserve">09.02 - Средства управления производственными процессами (MES);
09.04 - Средства управления технологическими процессами (АСУ ТП, SCADA);
09.13 - Средства управления складом и цепочками поставок (WMS, SCM)</t>
  </si>
  <si>
    <t xml:space="preserve">Интеллектуальная система управления  дорожным движением (ИСУДД)</t>
  </si>
  <si>
    <t xml:space="preserve">Интеллектуальная система управления дорожным движением 2.0 (ИСУДД 2.0);
Автоматизированная система управления дорожным движением (АСУДД)</t>
  </si>
  <si>
    <t xml:space="preserve">Система электронного документооборота «РЕД ДОК»</t>
  </si>
  <si>
    <t xml:space="preserve">РЕД ДОК</t>
  </si>
  <si>
    <t xml:space="preserve">06.12 - Программное обеспечение средств электронного документооборота;
06.12 - Системы электронного документооборота</t>
  </si>
  <si>
    <t xml:space="preserve">Философия Архива Pro</t>
  </si>
  <si>
    <t xml:space="preserve">Личный кабинет для поставщиков ФК ПУЛЬС</t>
  </si>
  <si>
    <t xml:space="preserve">КОММУНИКАЦИОННАЯ ПЛАТФОРМА "TELECONF"</t>
  </si>
  <si>
    <t xml:space="preserve">Отраслевая промышленная IoT платформа</t>
  </si>
  <si>
    <t xml:space="preserve"> «Инфраструктурная IoT платформа»;
«Отраслевая промышленная IoT платформа» </t>
  </si>
  <si>
    <t xml:space="preserve">KAMA</t>
  </si>
  <si>
    <t xml:space="preserve">05.15 - Информационные системы для решения специфических отраслевых задач;
05.06 - Геоинформационные и навигационные средства (GIS);
10.02 - Средства обработки и анализа геологических и геофизических данных</t>
  </si>
  <si>
    <t xml:space="preserve">Автоматизированная информационная система "СортМастер"</t>
  </si>
  <si>
    <t xml:space="preserve">Информационная система "Отправка"</t>
  </si>
  <si>
    <t xml:space="preserve">Личный кабинет юридического лица</t>
  </si>
  <si>
    <t xml:space="preserve">Яндекс.Календарь (web)</t>
  </si>
  <si>
    <t xml:space="preserve">Yandex.Calendar</t>
  </si>
  <si>
    <t xml:space="preserve">06.03 - Офисные пакеты</t>
  </si>
  <si>
    <t xml:space="preserve">Автоматическая система "Курьер Хаб"</t>
  </si>
  <si>
    <t xml:space="preserve">Участок курьерской доставки;
UKD</t>
  </si>
  <si>
    <t xml:space="preserve">"СберТранспорт"</t>
  </si>
  <si>
    <t xml:space="preserve">Сервис сферы туризма</t>
  </si>
  <si>
    <t xml:space="preserve">ССТ</t>
  </si>
  <si>
    <t xml:space="preserve">05.15 - Информационные системы для решения специфических отраслевых задач;
05.01 - Мультимедийное программное обеспечение;
09.01 - Средства управления бизнес-процессами (BPM)</t>
  </si>
  <si>
    <t xml:space="preserve">"Кредитный конвейер "CreCon"</t>
  </si>
  <si>
    <t xml:space="preserve">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11.04 - Средства интеллектуального анализа данных (Data Mining);
11.05 - Средства поддержки принятия решений (DSS)</t>
  </si>
  <si>
    <t xml:space="preserve">Программа для создания, администрирования и продвижения образовательных услуг «MATETECH»</t>
  </si>
  <si>
    <t xml:space="preserve">Специализированное программное обеспечение «Сервер управления системой синхронного перевода» (СПО «Сервер управления системой синхронного перевода»)</t>
  </si>
  <si>
    <t xml:space="preserve">07.02 - Средства речевого перевода</t>
  </si>
  <si>
    <t xml:space="preserve">"Rightech IoT Cloud" ("RIC")</t>
  </si>
  <si>
    <t xml:space="preserve">01.04 - Программное обеспечение интернета вещей, робототехники и сенсорики;
02.03 - Средства обеспечения облачных и распределенных вычислений;
02.06 - Серверное и связующее программное обеспечение;
02.08 - Средства мониторинга и управления</t>
  </si>
  <si>
    <t xml:space="preserve">58.29.12 Обеспечение программное сетевое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</si>
  <si>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Специальное программное обеспечение «Паркомат»</t>
  </si>
  <si>
    <t xml:space="preserve">СПО «Паркомат»</t>
  </si>
  <si>
    <t xml:space="preserve">"Электронная школа Ядро" ("eSchool.Core")</t>
  </si>
  <si>
    <t xml:space="preserve">"INNERICA" на Web-платформе</t>
  </si>
  <si>
    <t xml:space="preserve">«Мониторинг процесса бурения скважины по данным геолого-технологических измерений»;
«Построение, оптимизация и контроль траектории ствола скважины</t>
  </si>
  <si>
    <t xml:space="preserve">05.15 - Информационные системы для решения специфических отраслевых задач;
02.08 - Средства мониторинга и управления;
10.02 - Средства обработки и анализа геологических и геофизических данных</t>
  </si>
  <si>
    <t xml:space="preserve">LARIX CPM</t>
  </si>
  <si>
    <t xml:space="preserve">Интеллектуальный Мобильный Сервис (Мобильный Сервис) Intelligence Mobile Service (AI Mobile Service)</t>
  </si>
  <si>
    <t xml:space="preserve">Серверная платформа WEB-GLONASS</t>
  </si>
  <si>
    <t xml:space="preserve">OneRPA платформа роботизации рутинных процессов</t>
  </si>
  <si>
    <t xml:space="preserve">09.01 - Средства управления бизнес-процессами (BPM);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t>
  </si>
  <si>
    <t xml:space="preserve">Информационная система по учету и контролю технического состояния производственных объектов</t>
  </si>
  <si>
    <t xml:space="preserve">Программная платформа «PhoenixDS»</t>
  </si>
  <si>
    <t xml:space="preserve">05.05 - Средства управления проектами;
02.08 - Средства мониторинга и управления;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09.01 - Средства управления бизнес-процессами (BPM);
09.02 - Средства управления производственными процессами (MES);
09.10 - Средства управления ИТ-службой, ИТ-инфраструктурой и ИТ-активами (ITSM-ServiceDesk, SCCM, Asset Management)</t>
  </si>
  <si>
    <t xml:space="preserve">Антилокер</t>
  </si>
  <si>
    <t xml:space="preserve">Antilocker</t>
  </si>
  <si>
    <t xml:space="preserve">Трудодень</t>
  </si>
  <si>
    <t xml:space="preserve">TOPAZ DRV IEC 61850-8-1 GOOSE PUBLICATOR</t>
  </si>
  <si>
    <t xml:space="preserve">DRV IEC 61850-8-1 GOOSE PUBLICATOR</t>
  </si>
  <si>
    <t xml:space="preserve">Программный модуль "Интеграция с детектором нетипичных изменений в сцене Видеоинтеллект"</t>
  </si>
  <si>
    <t xml:space="preserve">Модуль интеграции с детектором нетипичных изменений в сцене "Видеоинтеллект"</t>
  </si>
  <si>
    <t xml:space="preserve">Программный модуль "Интеграция с детектором обнаружения движения в запрещенной зоне Видеоинтеллект"</t>
  </si>
  <si>
    <t xml:space="preserve">Программный модуль "Интеграция с детектором движения в запрещенном направлении Видеоинтеллект"</t>
  </si>
  <si>
    <t xml:space="preserve">Модуль интеграции с детектором движения в запрещенном направлении "Видеоинтеллект"</t>
  </si>
  <si>
    <t xml:space="preserve">Казначей</t>
  </si>
  <si>
    <t xml:space="preserve">Электронная торговая площадка Фабрикант</t>
  </si>
  <si>
    <t xml:space="preserve">Сервис туристических информационных киосков</t>
  </si>
  <si>
    <t xml:space="preserve">СТИК</t>
  </si>
  <si>
    <t xml:space="preserve">Опция «Библиотека отчетных форм»</t>
  </si>
  <si>
    <t xml:space="preserve">ORDER HUNTER" (Ордер Хантер)</t>
  </si>
  <si>
    <t xml:space="preserve">Система обеспечения деятельности учреждений дополнительного образования, развития и спорта «Параплан»</t>
  </si>
  <si>
    <t xml:space="preserve">Система «Параплан»</t>
  </si>
  <si>
    <t xml:space="preserve">Опция «АРМ ЕСИА»</t>
  </si>
  <si>
    <t xml:space="preserve">АРМ ПОД ФТ</t>
  </si>
  <si>
    <t xml:space="preserve">Картографический сервер "AllyGis"</t>
  </si>
  <si>
    <t xml:space="preserve">05.06 - Геоинформационные и навигационные средства (GIS);
05.15 - Информационные системы для решения специфических отраслевых задач;
10.02 - Средства обработки и анализа геологических и геофизических данных</t>
  </si>
  <si>
    <t xml:space="preserve">Подсистема учета драгоценных металлов и драгоценных камней в составе МПЗ и ОС</t>
  </si>
  <si>
    <t xml:space="preserve">TaxiCRM</t>
  </si>
  <si>
    <t xml:space="preserve">09.07 - Средства финансового менеджмента, управления активами и трудовыми ресурсами (ERP);
09.01 - Средства управления бизнес-процессами (BPM);
09.09 - Средства управления отношениями с клиентами (CRM)</t>
  </si>
  <si>
    <t xml:space="preserve">БИТ.Phone</t>
  </si>
  <si>
    <t xml:space="preserve">ЛАН.Портал</t>
  </si>
  <si>
    <t xml:space="preserve">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</si>
  <si>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Автоматизированная информационная система по уточнению правообладателей ранее учтенных объектов недвижимости по перечню Росреестра (Программа «КОМЭКС-Поиск правообладателей»)</t>
  </si>
  <si>
    <t xml:space="preserve">Предыдущего или альтернативного названия программного обеспечения нет</t>
  </si>
  <si>
    <t xml:space="preserve">Модуль “Мультивалютный интернет-эквайринг”</t>
  </si>
  <si>
    <t xml:space="preserve">Gectaro</t>
  </si>
  <si>
    <t xml:space="preserve">Гектаро</t>
  </si>
  <si>
    <t xml:space="preserve">EGGHEADS.solutions 2.0</t>
  </si>
  <si>
    <t xml:space="preserve">EGGHEADS.solutions, EGGHEADS.solutions 3.0</t>
  </si>
  <si>
    <t xml:space="preserve">Встроенное программное обеспечение E-PROM STATION SOFTWARE</t>
  </si>
  <si>
    <t xml:space="preserve">Опция «Интеграция с ЕПГУ по ЕФТТ»</t>
  </si>
  <si>
    <t xml:space="preserve">Опция «Выявление отклонений от регламентных норм»</t>
  </si>
  <si>
    <t xml:space="preserve">Salto.DigitalProfile.Offline</t>
  </si>
  <si>
    <t xml:space="preserve">MONTRANS ANALYTICS 2.0</t>
  </si>
  <si>
    <t xml:space="preserve">Программный комплекс «Цифровой администратор - Автостарт»</t>
  </si>
  <si>
    <t xml:space="preserve">Виртуальный тренажёр «Система контроля и управления доступом»</t>
  </si>
  <si>
    <t xml:space="preserve">Виртуальный тренажёр «Обнаружение закладных устройств и скрытых видеокамер»</t>
  </si>
  <si>
    <t xml:space="preserve">Виртуальный тренажёр «Защита объекта от утечек информации по техническим каналам»</t>
  </si>
  <si>
    <t xml:space="preserve">Яндекс.Курьер (для iOS)</t>
  </si>
  <si>
    <t xml:space="preserve">Мобильное приложение Яндекс.Курьер;
Яндекс.Маршрутизация;
Yandex.Courier (for iOS);
Yandex.Courier</t>
  </si>
  <si>
    <t xml:space="preserve">Билетная система «Яндекс.Билеты»</t>
  </si>
  <si>
    <t xml:space="preserve">Билетная система TicketSteam</t>
  </si>
  <si>
    <t xml:space="preserve">Платформа абонентского сервиса и услуг Self-care mobile (CareM)</t>
  </si>
  <si>
    <t xml:space="preserve">Платформа сервисов и услуг Unica;
Комплексная система самообслуживания абонентов CareM</t>
  </si>
  <si>
    <t xml:space="preserve">Программа для ЭВМ «CK11.ICCP Autoconfig»</t>
  </si>
  <si>
    <t xml:space="preserve">Программа для ЭВМ «CK11.GOST Exchange»</t>
  </si>
  <si>
    <t xml:space="preserve">Яндекс.Мессенджер (web)</t>
  </si>
  <si>
    <t xml:space="preserve">Яндекс Мессенджер;
Я.Мессенджер;
Я.Мессенджер (web);
Яндекс Мессенджер (веб)</t>
  </si>
  <si>
    <t xml:space="preserve">Яндекс.Мессенджер (для macOS)</t>
  </si>
  <si>
    <t xml:space="preserve">Я.Мессенджер (для macOS);
Yandex.Messenger;
Яндекс Мессенджер (для macOS)</t>
  </si>
  <si>
    <t xml:space="preserve">СОРМ-3</t>
  </si>
  <si>
    <t xml:space="preserve">02.08 - Средства мониторинга и управления;
10.01 - Средства обработки Больших Данных (BigData)</t>
  </si>
  <si>
    <t xml:space="preserve">ДКС Инфо</t>
  </si>
  <si>
    <t xml:space="preserve">Спектр ПДД</t>
  </si>
  <si>
    <t xml:space="preserve">Экзаменационный класс "Спектр ПДД"</t>
  </si>
  <si>
    <t xml:space="preserve">TOPAZ DRV IEC 61850-8-1 MMS SLAVE</t>
  </si>
  <si>
    <t xml:space="preserve">DRV IEC 61850-8-1 MMS SLAVE</t>
  </si>
  <si>
    <t xml:space="preserve">TOPAZ DRV IEC 61850-8-1 MMS MASTER</t>
  </si>
  <si>
    <t xml:space="preserve">DRV IEC 61850-8-1 MMS MASTER</t>
  </si>
  <si>
    <t xml:space="preserve">Автоматизированное рабочее место «Переводчик» (АРМ «Переводчик»)</t>
  </si>
  <si>
    <t xml:space="preserve">Встроенное программное обеспечение «Система Контроля и Управления Доступом «RUBEZH-STRAZH»</t>
  </si>
  <si>
    <t xml:space="preserve">Программа для ЭВМ "Система контроля и управления доступом "RUBEZH-STRAZH"</t>
  </si>
  <si>
    <t xml:space="preserve">01.03 - Встроенные прикладные программы;
02.08 - Средства мониторинга и управления;
09.14 - Средства централизованного управления конечными устройствами</t>
  </si>
  <si>
    <t xml:space="preserve">Управление производственным комплексом iQ Factory</t>
  </si>
  <si>
    <t xml:space="preserve">Информационная система "Управление производственным комплексом"</t>
  </si>
  <si>
    <t xml:space="preserve">09.02 - Средства управления производственными процессами (MES);
08.08 - Средства управления инженерными данными об изделии (PDM);
09.07 - Средства финансового менеджмента, управления активами и трудовыми ресурсами (ERP);
06.12 - Системы электронного документооборота</t>
  </si>
  <si>
    <t xml:space="preserve">Программа для определения области интереса в томографической реконструкции («ImageMarkupRecon»)</t>
  </si>
  <si>
    <t xml:space="preserve">EHR Forms</t>
  </si>
  <si>
    <t xml:space="preserve">T1 EasyTax</t>
  </si>
  <si>
    <t xml:space="preserve">Вектор Плюс</t>
  </si>
  <si>
    <t xml:space="preserve">05.13 - Средства интеллектуальной обработки информации и интеллектуального анализа бизнес-процессов;
05.10 - Базы знаний;
05.11 - Интеллектуальные средства управления экспертной деятельностью;
11.05 - Средства поддержки принятия решений (DSS)</t>
  </si>
  <si>
    <t xml:space="preserve">Прошивка микроконтроллера</t>
  </si>
  <si>
    <t xml:space="preserve">"Оракул"</t>
  </si>
  <si>
    <t xml:space="preserve">TOPAZ DRV IEC 60870-5-104 SLAVE</t>
  </si>
  <si>
    <t xml:space="preserve">DRV IEC 60870-5-104 SLAVE</t>
  </si>
  <si>
    <t xml:space="preserve">TOPAZ DRV IEC 60870-5-104 MASTER</t>
  </si>
  <si>
    <t xml:space="preserve">DRV IEC 60870-5-104 MASTER</t>
  </si>
  <si>
    <t xml:space="preserve">Программный комплекс автоматизированной системы технологического управления "ELEUM"</t>
  </si>
  <si>
    <t xml:space="preserve">Платформа капитальных инвестиций</t>
  </si>
  <si>
    <t xml:space="preserve">Площадка инвестиционных проектов. Базовое решение (СПФ. Витрина);
СПФ. Базовое решение;
СПФ. Классификация и связанные объекты;
СПФ. Управление затратами;
СПФ. Сценарное моделирование;
СПФ. Сценарное моделирование затрат и Планирование закупок;
Банковское сопровождение. Базовое решение;
СПФ. Консолидированные данные портфелей и отчёты;
СПФ. Витрина. Площадка инвестиционных проектов;
Площадка инвестиционных проектов. Управление тарифной моделью доступа;
СПФ. Управление изменениями;
СПФ. Договоры закупок и дополнительные возможности ведения платежей;
СПФ. Дополнительные возможности календарно-сетевого планирования, ведения сметной базы;
Дополнительные возможности управления портфелями и автоматическое планирование затрат;
СПФ. Дополнительные возможности моделирования и анализа денежных потоков и проектных индикаторов</t>
  </si>
  <si>
    <t xml:space="preserve">EASTWIND DATA FLOW</t>
  </si>
  <si>
    <t xml:space="preserve">ПО "Контрольный индикатор" РШПИ.40100-03</t>
  </si>
  <si>
    <t xml:space="preserve">СмартВиста Интеграционная Платформа (SVIP)</t>
  </si>
  <si>
    <t xml:space="preserve">SmartVista Integration Platform;
SVIP;
СВИП;
Смарт Виста Интеграционная Платформа</t>
  </si>
  <si>
    <t xml:space="preserve">02.08 - Средства мониторинга и управления;
02.06 - Серверное и связующее программное обеспечение;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</si>
  <si>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«Панель «Туризм»</t>
  </si>
  <si>
    <t xml:space="preserve">Панель Туризм;
Туризм</t>
  </si>
  <si>
    <t xml:space="preserve">Панель «Мониторинг экономики регионов»</t>
  </si>
  <si>
    <t xml:space="preserve">Мониторинг эффективности региона;
МЭР;
Мониторинг экономики регионов</t>
  </si>
  <si>
    <t xml:space="preserve">ПК «Аварийность ЭСК»</t>
  </si>
  <si>
    <t xml:space="preserve">Программный комплекс по учёту отключений электросетевых объектов, пожаров и несчастных случаев –  Аварийность в электросетевом комплексе;
СПРУТ 2020</t>
  </si>
  <si>
    <t xml:space="preserve">АДС: Зарплата и управление персоналом для Банков</t>
  </si>
  <si>
    <t xml:space="preserve">Автоматизированная система организации и информационного обеспечения учебного процесса</t>
  </si>
  <si>
    <t xml:space="preserve">АСОУП</t>
  </si>
  <si>
    <t xml:space="preserve">Like Show</t>
  </si>
  <si>
    <t xml:space="preserve">LikeShow</t>
  </si>
  <si>
    <t xml:space="preserve">ЭТП ТЭК-Торг. Секция Государственные закупки</t>
  </si>
  <si>
    <t xml:space="preserve">ПроЧек</t>
  </si>
  <si>
    <t xml:space="preserve">Система автоматизации процесса эксплуатации сети ЭЗС</t>
  </si>
  <si>
    <t xml:space="preserve">Базовая станция стандарта DECT с Upn-интерфейсом</t>
  </si>
  <si>
    <t xml:space="preserve">Опция «Интеграция с АТС»</t>
  </si>
  <si>
    <t xml:space="preserve">Опция «Интеграция с АТС+»</t>
  </si>
  <si>
    <t xml:space="preserve">Встроенное ПО УСПД TELEOFIS RTU</t>
  </si>
  <si>
    <t xml:space="preserve">Комплексная система автоматизации общепита "Авента"</t>
  </si>
  <si>
    <t xml:space="preserve">Авента:FastOperator, Авента, Aventa</t>
  </si>
  <si>
    <t xml:space="preserve">Программа управления динамическим детектором рентгеновского излучения ("MTLViewer")</t>
  </si>
  <si>
    <t xml:space="preserve">AI BAUM PLATFORM</t>
  </si>
  <si>
    <t xml:space="preserve">Приложение DRE Advanced Media Platform для AndroidTV</t>
  </si>
  <si>
    <t xml:space="preserve">Приложение DREAMPlatform для AndroidTV</t>
  </si>
  <si>
    <t xml:space="preserve">Прикладное программное обеспечение регистрации значений коэффициента сцепления (РКС)</t>
  </si>
  <si>
    <t xml:space="preserve">Интерсвязь. Умный телеофис</t>
  </si>
  <si>
    <t xml:space="preserve">06.02 - Коммуникационное программное обеспечение;
05.01 - Мультимедийное программное обеспечение;
09.09 - Средства управления отношениями с клиентами (CRM)</t>
  </si>
  <si>
    <t xml:space="preserve">Программный комплекс «NeuroControl – платформа для автоматизации тестирования любых мобильных и desktop приложений с использованием методов Computer Vision и нейросетей»</t>
  </si>
  <si>
    <t xml:space="preserve">NeuroControl — платформа для автоматизации тестирования любых мобильных и desktop приложений</t>
  </si>
  <si>
    <t xml:space="preserve">04.04 - Среды разработки, тестирования и отладки;
04.06 - Средства разработки программного обеспечения на основе нейротехнологий и искусственного интеллекта</t>
  </si>
  <si>
    <t xml:space="preserve">SIAM WELLTEST</t>
  </si>
  <si>
    <t xml:space="preserve">CUSTIS Treasury Management System</t>
  </si>
  <si>
    <t xml:space="preserve">TMS. Платежный календарь</t>
  </si>
  <si>
    <t xml:space="preserve">Виртуальный учебник «Теоретические основы ВОЛС»</t>
  </si>
  <si>
    <t xml:space="preserve">Виртуальный тренажёр «Монтаж телекоммуникационной стойки и сетевого оборудования»</t>
  </si>
  <si>
    <t xml:space="preserve">Виртуальный тренажёр «Основы квантовой криптографии»</t>
  </si>
  <si>
    <t xml:space="preserve">Виртуальный тренажёр «Системы видеонаблюдения»</t>
  </si>
  <si>
    <t xml:space="preserve">АС Airport@cloud Communication Module</t>
  </si>
  <si>
    <t xml:space="preserve">Airport@Cloud Communication Module;
Airport@Cloud CM;
A@C Communication Module;
АС Communication Module;
Communication Module;
Автоматизированная система работы с сообщениями специализированных авиационных сетей электросвязи и электронной почты Communication Module комплексной системы автоматизации Airport@cloud;
Модуль работы с сообщениями комплексной системы автоматизации Airport@Cloud;
АРМ Airport@Cloud Communication Module;
АРМ "Airport@Cloud Communication Module";
АС "Airport@Cloud Communication Module";
ComMod;
AC ComMod</t>
  </si>
  <si>
    <t xml:space="preserve">Simbix. Интеграционный портал</t>
  </si>
  <si>
    <t xml:space="preserve">SmartMine Platform</t>
  </si>
  <si>
    <t xml:space="preserve">TV in Touch</t>
  </si>
  <si>
    <t xml:space="preserve">Мобильное приложение "TV in Touch (ТВ ин Тач)"</t>
  </si>
  <si>
    <t xml:space="preserve">Торговый робот MobTinTrader для торговли на бирже через API Тинькофф банка</t>
  </si>
  <si>
    <t xml:space="preserve">MobTinTrader;
Мобильное приложение MobTinTrader</t>
  </si>
  <si>
    <t xml:space="preserve">Скала^р Спектр</t>
  </si>
  <si>
    <t xml:space="preserve">EMS SQL Manager  for MySQL</t>
  </si>
  <si>
    <t xml:space="preserve">SQL Manager  for MySQL</t>
  </si>
  <si>
    <t xml:space="preserve">VR-тренажер “Внештатные ситуации на дожимной насосной станции”</t>
  </si>
  <si>
    <t xml:space="preserve">АСТРИД-автономный симулятор технологических процессов с интерактивной документацией</t>
  </si>
  <si>
    <t xml:space="preserve">05.01 - Мультимедийное программное обеспечение;
08.08 - Средства управления инженерными данными об изделии (PDM);
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t>
  </si>
  <si>
    <t xml:space="preserve">«Комплекс управления зарядными станциями "ChS-Server"»</t>
  </si>
  <si>
    <t xml:space="preserve">f.systems</t>
  </si>
  <si>
    <t xml:space="preserve">Модульная платформа транспортного комплекса f.systems;
panelpro;
f.panel;
ф.панель</t>
  </si>
  <si>
    <t xml:space="preserve">Texel Sync</t>
  </si>
  <si>
    <t xml:space="preserve">Texel Registration</t>
  </si>
  <si>
    <t xml:space="preserve">«xSBSS» – кроссплатформенная репликация распределённых гетерогенных баз данных</t>
  </si>
  <si>
    <t xml:space="preserve">xSBSS – кроссплатформенная репликация распределённых гетерогенных баз данных;
«xSBSS» кроссплатформенная репликация распределённых гетерогенных баз данных;
«xSBSS» – Кроссплатформенная репликация распределённых гетерогенных баз данных;
«xSBSS»;
Система «xSBSS»;
Система репликации «xSBSS»</t>
  </si>
  <si>
    <t xml:space="preserve">Платформа мобильного обучения и бизнес-коммуникации Service Guru</t>
  </si>
  <si>
    <t xml:space="preserve">Promobot Консьерж</t>
  </si>
  <si>
    <t xml:space="preserve">02.08 - Средства мониторинга и управления;
01.04 - Программное обеспечение интернета вещей, робототехники и сенсорики</t>
  </si>
  <si>
    <t xml:space="preserve">SmartIVR</t>
  </si>
  <si>
    <t xml:space="preserve">Облачный сервис верификации лицензий программного обеспечения мобильных устройств</t>
  </si>
  <si>
    <t xml:space="preserve">«Агент Плюс: Управление Лицензиями»;
Программа для ЭВМ "Сервис контроля и учета лицензий;
Сервис «Личный кабинет";
Неисключительные права на программу для ЭВМ "Сервис контроля и учета лицензий"</t>
  </si>
  <si>
    <t xml:space="preserve">"Домопульт"</t>
  </si>
  <si>
    <t xml:space="preserve">Project team</t>
  </si>
  <si>
    <t xml:space="preserve">NS PROJECT</t>
  </si>
  <si>
    <t xml:space="preserve">08.03 - Средства автоматизированного проектирования (CAD);
05.15 -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
06.12 - Системы электронного документооборота</t>
  </si>
  <si>
    <t xml:space="preserve">SeijPro - управление профессиональными рисками</t>
  </si>
  <si>
    <t xml:space="preserve">Локатор</t>
  </si>
  <si>
    <t xml:space="preserve">Яндекс Локатор;
Яндекс.Локатор;
API Яндекс Локатора;
АПИ Яндекс Локатора</t>
  </si>
  <si>
    <t xml:space="preserve">Загрузка в БГУ из УРМ "Криста"</t>
  </si>
  <si>
    <t xml:space="preserve">Программно-информационный комплекс Indoors Navigation Platform для навигации в помещениях</t>
  </si>
  <si>
    <t xml:space="preserve">05.06 - Геоинформационные и навигационные средства (GIS);
05.13 - Средства интеллектуальной обработки информации и интеллектуального анализа бизнес-процессов;
08.11 - Средства автоматизированного управления техникой;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</si>
  <si>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 xml:space="preserve">Федеральная сметно-нормативная база ценообразования в строительства ФСНБ ред. 2009-2021</t>
  </si>
  <si>
    <t xml:space="preserve">ФСНБ-2001, Федеральная сметно-нормативная база ценообразования ФСНБ-2001</t>
  </si>
  <si>
    <t xml:space="preserve">Platform V Kubernetes</t>
  </si>
  <si>
    <t xml:space="preserve">SberCloud Managed Kubernetes</t>
  </si>
  <si>
    <t xml:space="preserve">02.03 - Средства обеспечения облачных и распределенных вычислений;
02.06 - Серверное и связующее программное обеспечение</t>
  </si>
  <si>
    <t xml:space="preserve">Arenadata Log Search (ADLS)</t>
  </si>
  <si>
    <t xml:space="preserve">«Arenadata Log Search » («ADLS»);
Arenadata Log Search (ADLS) для продуктивной среды;
Arenadata Log Search (ADLS) для тестовой среды;
Arenadata Log Search (ADLS) для среды разработки;
Arenadata Log Search (ADLS) для продуктивной резервной среды</t>
  </si>
  <si>
    <t xml:space="preserve">02.08 - Средства мониторинга и управления;
05.04 - Поисковые средства</t>
  </si>
  <si>
    <t xml:space="preserve">Программный модуль "Интеграция с детектором оставленных предметов Видеоинтеллект"</t>
  </si>
  <si>
    <t xml:space="preserve">Модуль интеграции с детектором оставленных предметов "Видеоинтеллект"</t>
  </si>
  <si>
    <t xml:space="preserve">Программный модуль "Резервирование серверов"</t>
  </si>
  <si>
    <t xml:space="preserve">Модуль резервирования серверов</t>
  </si>
  <si>
    <t xml:space="preserve">Программный модуль "Периодический контроль присутствия оператора (SYN-PRS)"</t>
  </si>
  <si>
    <t xml:space="preserve">Модуль "Периодического контроля присутствия оператора SYN-PRS"</t>
  </si>
  <si>
    <t xml:space="preserve">Программа для ЭВМ SHBP EmerLink Remultiplexor</t>
  </si>
  <si>
    <t xml:space="preserve">Программа для ЭВМ EmerLink Remultiplexor;
Программа для ЭВМ «Ремультиплексирование транспортных потоков»;
Программа для ЭВМ "Ремультиплексор";
Программа для ЭВМ "EmerLink Remultiplexer"</t>
  </si>
  <si>
    <t xml:space="preserve">Программа для ЭВМ SHBP EmerLink Transcoder</t>
  </si>
  <si>
    <t xml:space="preserve">Программа для ЭВМ EmerLink "Транскодер"</t>
  </si>
  <si>
    <t xml:space="preserve">Программный комплекс универсальная интеграционная платформа для построения систем информационного мониторинга и анализа больших объёмов данных (ПК УИП «ГЛОРИЯ»)</t>
  </si>
  <si>
    <t xml:space="preserve">ПК УИП «ГЛОРИЯ»</t>
  </si>
  <si>
    <t xml:space="preserve">Программный комплекс «Satisfy Travel»</t>
  </si>
  <si>
    <t xml:space="preserve">02.06 - Серверное и связующее программное обеспечение;
05.15 - Информационные системы для решения специфических отраслевых задач;
09.09 - Средства управления отношениями с клиентами (CRM)</t>
  </si>
  <si>
    <t xml:space="preserve">58.29.29 Обеспечение программное прикладное прочее на электронном носителе;
63.11 Услуги по обработке данных, размещению и взаимосвязанные услуги</t>
  </si>
  <si>
    <t xml:space="preserve">Direct.Farm – база знаний и маркетплейс для аграриев</t>
  </si>
  <si>
    <t xml:space="preserve">05.10 - Базы знаний;
09.12 - Средства электронной коммерции (ecommerce platform)</t>
  </si>
  <si>
    <t xml:space="preserve">Гражданский фактор</t>
  </si>
  <si>
    <t xml:space="preserve">"Гражданский фактор" ("ГФ");
ГФ;
Гражданский фактор (ГФ);
Гражданский фактор, модуль очистки и стандартизации для адресов, телефонов, ФИО, ДУЛ, ДР;
Гражданский фактор, модуль поиска дубликатов ФЛ;
Гражданский фактор, модуль поиска дубликатов ЮЛ;
Гражданский фактор,модуль обогащения юр. лиц по ЕГРЮЛ/ЕГРИП;
Гражданский фактор, базовый модуль управления ФЛ, ЮЛ, модуль подсказки;
Гражданский фактор, модуль онлайн-распространения данных;
Гражданский фактор, модуль отчетности;
Гражданский фактор, модуль качество данных ;
Гражданский фактор, модуль предиктивный ввод</t>
  </si>
  <si>
    <t xml:space="preserve">Программа Рокет Ворк</t>
  </si>
  <si>
    <t xml:space="preserve">Программное обеспечение для регистрации реперных точек поверхности объекта человека методом фотограмметрии</t>
  </si>
  <si>
    <t xml:space="preserve">Motion Detection System</t>
  </si>
  <si>
    <t xml:space="preserve">Elena.Team</t>
  </si>
  <si>
    <t xml:space="preserve">Программа для измерения, анализа и оценки параметров рельсового пути «TRACK»</t>
  </si>
  <si>
    <t xml:space="preserve">Мобильное приложение для проведения регулярных осмотров на предприятиях с использованием навигации и дополненной реальности</t>
  </si>
  <si>
    <t xml:space="preserve">Библиотека электронных образовательных ресурсов</t>
  </si>
  <si>
    <t xml:space="preserve">Технологии Интеллектуального Распознавания (Smart Recognition Technologies)</t>
  </si>
  <si>
    <t xml:space="preserve">04.06 - Средства разработки программного обеспечения на основе нейротехнологий и искусственного интеллекта;
05.15 - Информационные системы для решения специфических отраслевых задач;
11.06 - Инструменты обработки, анализа и распознавания изображений</t>
  </si>
  <si>
    <t xml:space="preserve">Сервис управления региональным оператором по обращению с твердыми коммунальными отходами (myTKO)</t>
  </si>
  <si>
    <t xml:space="preserve">Директ Коммандер (для Microsoft Windows)</t>
  </si>
  <si>
    <t xml:space="preserve">Программный модуль "Распознавание документов (SYN-DOC)"</t>
  </si>
  <si>
    <t xml:space="preserve">Модуль Распознавание документов SYN-DOC</t>
  </si>
  <si>
    <t xml:space="preserve">КСМ Центр управления</t>
  </si>
  <si>
    <t xml:space="preserve">КСМ ЦУ;
KCM LINE Центр управления;
ЦУ;
KCM:LINE Центр управления;
КСМ Лайн Центр управления</t>
  </si>
  <si>
    <t xml:space="preserve">Мобильное приложение "Личный кабинет ветеринарного врача"</t>
  </si>
  <si>
    <t xml:space="preserve">StorEng</t>
  </si>
  <si>
    <t xml:space="preserve">КОЛИМ: Управление ассортиментом</t>
  </si>
  <si>
    <t xml:space="preserve">Платформа управления средами контейнерной оркестрации «Штурвал»</t>
  </si>
  <si>
    <t xml:space="preserve">Внутреннее программное обеспечение счетчиков электрической энергии MECO</t>
  </si>
  <si>
    <t xml:space="preserve">Программный комплекс "Специализированный архиватор электронных сообщений" версия 6</t>
  </si>
  <si>
    <t xml:space="preserve">ПК САЭС (сокращенное наименование)</t>
  </si>
  <si>
    <t xml:space="preserve">ModulCash</t>
  </si>
  <si>
    <t xml:space="preserve">UniWIM</t>
  </si>
  <si>
    <t xml:space="preserve">Verus</t>
  </si>
  <si>
    <t xml:space="preserve">Многофункциональная система планирования ресурсов строительного предприятия "Build ERP"</t>
  </si>
  <si>
    <t xml:space="preserve">Облачная Система Управления Строительным Предприятием (ОСУСП / Build ERP)</t>
  </si>
  <si>
    <t xml:space="preserve">09.07 - Средства финансового менеджмента, управления активами и трудовыми ресурсами (ERP);
09.01 - Средства управления бизнес-процессами (BPM);
09.05 - Средства управления эффективностью предприятия (CPM/EPM)</t>
  </si>
  <si>
    <t xml:space="preserve">Платформа «Medicata»</t>
  </si>
  <si>
    <t xml:space="preserve">Автоматизированная информационная система учета претензий и анализа качества оборонной продукции и продукции двойного назначения</t>
  </si>
  <si>
    <t xml:space="preserve">Программный модуль "Система интегрированной логистической поддержки" комплекса программ в защищенном исполнении "Система полного жизненного цикла изделий "Цифровое предприятие" (СПЖЦ.ИЛП)</t>
  </si>
  <si>
    <t xml:space="preserve">«Информационно-аналитическая система Цифровое управление строительством»</t>
  </si>
  <si>
    <t xml:space="preserve">ПО ЦУС; ПО ИАС ЦУС</t>
  </si>
  <si>
    <t xml:space="preserve">Программный комплекс для мониторинга, прогнозирования и оптимизации работы нефтегазодобывающих объектов в режиме реального времени на основе создания цифрового двойника – «Интеллектуальный технолог»</t>
  </si>
  <si>
    <t xml:space="preserve">10.03 - Средства математического и имитационного моделирования;
08.10 - Средства усовершенствованного управления технологическими процессами (APC, RTO)</t>
  </si>
  <si>
    <t xml:space="preserve">Цифровая платформа адаптивного обучения "Пларио"</t>
  </si>
  <si>
    <t xml:space="preserve">ПРАДИС - Программа анализа динамических систем (PRADIS)</t>
  </si>
  <si>
    <t xml:space="preserve">PRADIS</t>
  </si>
  <si>
    <t xml:space="preserve">08.05 - Средства инженерного анализа (CAE);
10.03 - Средства математического и имитационного моделирования</t>
  </si>
  <si>
    <t xml:space="preserve">Transapp</t>
  </si>
  <si>
    <t xml:space="preserve">"Промышленный IoT шлюз", версия 1.0</t>
  </si>
  <si>
    <t xml:space="preserve">Программное обеспечение программируемого логического контроллера (ПО ПЛК)</t>
  </si>
  <si>
    <t xml:space="preserve">Avantys ERP</t>
  </si>
  <si>
    <t xml:space="preserve">ВебМаркет</t>
  </si>
  <si>
    <t xml:space="preserve">Учет охранного предприятия</t>
  </si>
  <si>
    <t xml:space="preserve">Портал отчетности и аналитики Репорт!Ми (Report!Me)</t>
  </si>
  <si>
    <t xml:space="preserve">Автоматизированная система управления дорожным движением "Микро-М"</t>
  </si>
  <si>
    <t xml:space="preserve">Цифровая платформа транспортной логистики (GT2)</t>
  </si>
  <si>
    <t xml:space="preserve">05.15 - Информационные системы для решения специфических отраслевых задач;
09.06 - Средства управления основными фондами предприятия (EAM);
09.09 - Средства управления отношениями с клиентами (CRM)</t>
  </si>
  <si>
    <t xml:space="preserve">VR-курс по разделу физики «Магнетизм</t>
  </si>
  <si>
    <t xml:space="preserve">1С:Аналитика</t>
  </si>
  <si>
    <t xml:space="preserve">Учёт объектов топливно-энергетического комплекса</t>
  </si>
  <si>
    <t xml:space="preserve">MasterSCADA 4D</t>
  </si>
  <si>
    <t xml:space="preserve">Сервис авторизации и проверки доступа</t>
  </si>
  <si>
    <t xml:space="preserve">SHIELD</t>
  </si>
  <si>
    <t xml:space="preserve">05.15 - Информационные системы для решения специфических отраслевых задач;
02.06 - Серверное и связующее программное обеспечение;
03.12 - Средства управления доступом к информационным ресурсам</t>
  </si>
  <si>
    <t xml:space="preserve">Электронный полис: Портал для клиентов (B2C)</t>
  </si>
  <si>
    <t xml:space="preserve">CRM-система LPTracker</t>
  </si>
  <si>
    <t xml:space="preserve">Единый продуктовый каталог (ЕПК)</t>
  </si>
  <si>
    <t xml:space="preserve">ЕПК</t>
  </si>
  <si>
    <t xml:space="preserve">Операционная система встраиваемого модуля безопасности "ОС РуСим МБ"</t>
  </si>
  <si>
    <t xml:space="preserve">АС Weight&amp;Balance Airport@Cloud</t>
  </si>
  <si>
    <t xml:space="preserve">Airport@Cloud Weight&amp;Balance;
Airport@Cloud W&amp;B;
A@C Weight&amp;Balance;
АС Weight&amp;Balance;
Weight&amp;Balance;
Автоматизированная система расчета центровки и загрузки ВС "Weight&amp;Balance";
Автоматизированная система расчета центровки и загрузки ВС "Airport@Cloud Weight&amp;Balance";
АРМ Airport@Cloud Weight&amp;Balance;
АРМ "Airport@Cloud Weight&amp;Balance";
АС "Airport@Cloud Weight&amp;Balance";
Модуль центровки ВС комплексной системы автоматизации  Airport@Cloud</t>
  </si>
  <si>
    <t xml:space="preserve">ПО для сервера агрегации мобильных гибридных сетей связи</t>
  </si>
  <si>
    <t xml:space="preserve">TADD SM</t>
  </si>
  <si>
    <t xml:space="preserve">ТАДД 5</t>
  </si>
  <si>
    <t xml:space="preserve">Программное обеспечение линейных оптических терминалов серии LTX</t>
  </si>
  <si>
    <t xml:space="preserve">Экосистема домохозяйств, платформа «Ключ»</t>
  </si>
  <si>
    <t xml:space="preserve">05.15 - Информационные системы для решения специфических отраслевых задач;
02.02 - Программы обслуживания;
02.06 - Серверное и связующее программное обеспечение;
02.08 - Средства мониторинга и управления</t>
  </si>
  <si>
    <t xml:space="preserve">Программный модуль для гриля RGM-M810S. Версия 1.4</t>
  </si>
  <si>
    <t xml:space="preserve">01.03 - Встроенные прикладные программы;
01.04 - Программное обеспечение интернета вещей, робототехники и сенсорики</t>
  </si>
  <si>
    <t xml:space="preserve">Программный модуль для мультиварки RMC-M223S. Версия 1.9</t>
  </si>
  <si>
    <t xml:space="preserve">МиниСмета</t>
  </si>
  <si>
    <t xml:space="preserve">Salto.DigitalProfile.Online</t>
  </si>
  <si>
    <t xml:space="preserve">ППО АРМ ОПВД РШПИ.40152-01</t>
  </si>
  <si>
    <t xml:space="preserve">Государственная услуга</t>
  </si>
  <si>
    <t xml:space="preserve">Datana Sense</t>
  </si>
  <si>
    <t xml:space="preserve">Автоматизированная информационная система "Электронная карта свободной мощности для ТП объектов в ЦАО гор. Москва и на прилегающих к нему территориях"</t>
  </si>
  <si>
    <t xml:space="preserve">Canape CRM</t>
  </si>
  <si>
    <t xml:space="preserve">Умный транспорт. Модуль управления общественным транспортом.</t>
  </si>
  <si>
    <t xml:space="preserve">Умный транспорт</t>
  </si>
  <si>
    <t xml:space="preserve">Цифровая платформа объективного контроля "ОКО"</t>
  </si>
  <si>
    <t xml:space="preserve">Комплекс безопасности "Континент" Версия 4</t>
  </si>
  <si>
    <t xml:space="preserve">03.03 - Межсетевые экраны;
03.04 - Средства фильтрации негативного контента;
03.11 - Средства защиты каналов передачи данных, в том числе криптографическими методами;
03.14 - Средства обнаружения и/или предотвращения вторжений (атак)</t>
  </si>
  <si>
    <t xml:space="preserve">Приложение DRE Advanced Media Platform для SmartTV Samsung</t>
  </si>
  <si>
    <t xml:space="preserve">Приложение DREAMPlatform для SmartTV Samsung</t>
  </si>
  <si>
    <t xml:space="preserve">Приложение DRE Advanced Media Platform для SmartTV LG</t>
  </si>
  <si>
    <t xml:space="preserve">Приложение DREAMPlatform для SmartTV LG</t>
  </si>
  <si>
    <t xml:space="preserve">Обмен с 1С 8 (4000)</t>
  </si>
  <si>
    <t xml:space="preserve">ITF EVD Software</t>
  </si>
  <si>
    <t xml:space="preserve">Система управления проектами, задачами, бизнес-процессами, базой знаний, документами со встроенным чатом и общим диском "EvaTeam"</t>
  </si>
  <si>
    <t xml:space="preserve">Академическое ГиперРасширение для 1С:Документооборота</t>
  </si>
  <si>
    <t xml:space="preserve">Информационно-аналитическая система «Аверс: Система Аттестации  Педагогических Работников»</t>
  </si>
  <si>
    <t xml:space="preserve">ИАС «Аверс: САПР»</t>
  </si>
  <si>
    <t xml:space="preserve">Fleet.electro.cars</t>
  </si>
  <si>
    <t xml:space="preserve">02.08 - Средства мониторинга и управления;
09.01 - Средства управления бизнес-процессами (BPM);
09.07 - Средства финансового менеджмента, управления активами и трудовыми ресурсами (ERP)</t>
  </si>
  <si>
    <t xml:space="preserve">Программное средство контроля проезда автотранспорта на основе метода распознавания регистрационных номеров Автомаршал. Весовая</t>
  </si>
  <si>
    <t xml:space="preserve">Программный модуль "Система интерактивных электронных технических руководств" комплекса программ в защищенном исполнении “Система полного жизненного цикла изделий "Цифровое предприятие" (СПЖЦ.ИЭТР)</t>
  </si>
  <si>
    <t xml:space="preserve">Ceramic 3D</t>
  </si>
  <si>
    <t xml:space="preserve">08.09 - Средства информационного моделирования зданий и сооружений, архитектурно-строительного проектирования (BIM, AEC CAD)</t>
  </si>
  <si>
    <t xml:space="preserve">Mertago</t>
  </si>
  <si>
    <t xml:space="preserve">Digital Enterprise Solution.Laboratory Information Management System.Professional (DES.LIMS.Pro)</t>
  </si>
  <si>
    <t xml:space="preserve">Digital Enterprise Solution. Labor Management (DES.LM)</t>
  </si>
  <si>
    <t xml:space="preserve">Texel Studio</t>
  </si>
  <si>
    <t xml:space="preserve">LANIT ECM. LanDocs / ЛАНИТ ЕСМ. ЛанДокс</t>
  </si>
  <si>
    <t xml:space="preserve">10.04 - Средства управления информационными ресурсами и средства управления основными данными (ECM, MDM);
06.12 - Программное обеспечение средств электронного документооборота;
09.01 - Средства управления бизнес-процессами (BPM)</t>
  </si>
  <si>
    <t xml:space="preserve">Геоинформационная подсистема GisManager</t>
  </si>
  <si>
    <t xml:space="preserve">05.02 - Дополнительные программные модули (плагины);
05.06 - Геоинформационные и навигационные средства (GIS)</t>
  </si>
  <si>
    <t xml:space="preserve">Программа для ЭВМ (IT-платформа) "BFG IS+" для построения, анализа, преобразования цифровых прототипов производственных систем, включающая технологию поддержки принятия решений, технологию операционного управления производственной системой с быстрой реакц</t>
  </si>
  <si>
    <t xml:space="preserve">Интеллектуальная система управления изменениями "BFG IS+" в составе: «Технологии поддержки принятия решений ("BFG-CMT")», «Технологии управления производственной системой с быстрой реакцией ("BFG QRM")», «Технологии автоматизации построения сценариев, обучения и адаптации пользователя ("BFG ONBOARDING")»;
Программа для ЭВМ (IT-платформа) «BFG IS+» для построения, анализа, преобразования цифровых прототипов производственных систем, включающая технологию поддержки принятия решений, технологию операционного управления производственной системой с быстрой реакцией и технологию автоматизации работы и обучения пользователя</t>
  </si>
  <si>
    <t xml:space="preserve">09.02 - Средства управления производственными процессами (MES);
09.05 - Средства управления эффективностью предприятия (CPM/EPM);
09.07 - Средства финансового менеджмента, управления активами и трудовыми ресурсами (ERP)</t>
  </si>
  <si>
    <t xml:space="preserve">Программный комплекс ДатаПлатПроизводство Добыча</t>
  </si>
  <si>
    <t xml:space="preserve">VR-тренажер “Внештатные ситуации при транспортировке газа, нефти и в ГЗУ”</t>
  </si>
  <si>
    <t xml:space="preserve">Cubic Vision</t>
  </si>
  <si>
    <t xml:space="preserve">Cubic Media Vision</t>
  </si>
  <si>
    <t xml:space="preserve">05.01 - Мультимедийное программное обеспечение;
02.06 - Серверное и связующее программное обеспечение;
02.08 - Средства мониторинга и управления;
09.14 - Средства централизованного управления конечными устройствами</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</si>
  <si>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</si>
  <si>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Сервис email-маркетинга DashaMail</t>
  </si>
  <si>
    <t xml:space="preserve">WebServer «Горизонт-ЭМ»</t>
  </si>
  <si>
    <t xml:space="preserve">«Горизонт-ЭМ»</t>
  </si>
  <si>
    <t xml:space="preserve">DocsHouse CSP: Legally significant document flow/ДоксХауз СиЭсПи: Юридически значимый электронный документооборот</t>
  </si>
  <si>
    <t xml:space="preserve">ПрЭВМ «АТОМ»</t>
  </si>
  <si>
    <t xml:space="preserve">Ad floating unit - Плавающая кнопка</t>
  </si>
  <si>
    <t xml:space="preserve">Мобильное приложение ПАО «Аэрофлот»</t>
  </si>
  <si>
    <t xml:space="preserve">Мобильное приложение Аэрофлота</t>
  </si>
  <si>
    <t xml:space="preserve">S.Home</t>
  </si>
  <si>
    <t xml:space="preserve">Samolet.Home</t>
  </si>
  <si>
    <t xml:space="preserve">Информационная система управления инцидентами (ИСУИ)</t>
  </si>
  <si>
    <t xml:space="preserve">Numa vServer</t>
  </si>
  <si>
    <t xml:space="preserve">ЕАСОПР</t>
  </si>
  <si>
    <t xml:space="preserve">Программный комплекс автоматизированного сбора данных социологических исследований</t>
  </si>
  <si>
    <t xml:space="preserve">База знаний медицинского центра</t>
  </si>
  <si>
    <t xml:space="preserve">База знаний</t>
  </si>
  <si>
    <t xml:space="preserve">Программный комплекс "Система управления процессом тестирования ЛЭ ТМС"</t>
  </si>
  <si>
    <t xml:space="preserve">Программный комплекс «Система управления процессом тестирования ЛЭ ТМС»</t>
  </si>
  <si>
    <t xml:space="preserve">Arenadata Postgres (ADPG)</t>
  </si>
  <si>
    <t xml:space="preserve">«Arenadata Postgres» («ADPG»);
Arenadata Postgres (ADPG) для продуктивной среды;
Arenadata Postgres (ADPG) для тестовой среды;
Arenadata Postgres (ADPG) для среды разработки;
Arenadata Postgres (ADPG) для продуктивной резервной среды</t>
  </si>
  <si>
    <t xml:space="preserve">Модуль сбора данных для специального раздела сайта образовательной организации среднего профессионального образования</t>
  </si>
  <si>
    <t xml:space="preserve">Программное обеспечение «BempExplorer» («Проводник БЭМП») для конфигурирования и мониторинга устройства БЭМП</t>
  </si>
  <si>
    <t xml:space="preserve">Информационно-рекламный сервис Nebo.digital (ИРС)</t>
  </si>
  <si>
    <t xml:space="preserve">Zyfra EAM</t>
  </si>
  <si>
    <t xml:space="preserve">Симулятор фрезерного станка с ЧПУ</t>
  </si>
  <si>
    <t xml:space="preserve">CNC VMC Simulator</t>
  </si>
  <si>
    <t xml:space="preserve">Единое мобильное фронтальное решение (ЕМФР)</t>
  </si>
  <si>
    <t xml:space="preserve">Nordbox – система управления серверами</t>
  </si>
  <si>
    <t xml:space="preserve">АНТ: Автоматизированная информационная система "Аудит"</t>
  </si>
  <si>
    <t xml:space="preserve">Комбо-товары</t>
  </si>
  <si>
    <t xml:space="preserve">Автоматические, сопутствующие и комбо-товары, комплекты, калькуляции и шаблоны чека</t>
  </si>
  <si>
    <t xml:space="preserve">Серверное программное обеспечение платформы для шеринга "Urent"</t>
  </si>
  <si>
    <t xml:space="preserve">Серверное программное обеспечение платформы для шеринга "Urentbike"</t>
  </si>
  <si>
    <t xml:space="preserve">02.06 - Серверное и связующее программное обеспечение;
09.14 - Средства централизованного управления конечными устройствами</t>
  </si>
  <si>
    <t xml:space="preserve">MIR Kernel SDK</t>
  </si>
  <si>
    <t xml:space="preserve">Корпоративная интеграционная шина данных Enterprise Service Bus Russian Edition  (UseBus)</t>
  </si>
  <si>
    <t xml:space="preserve">«AIT MDM» / «АИТ МДМ»</t>
  </si>
  <si>
    <t xml:space="preserve">Драйвер чекового/кухонного принтера</t>
  </si>
  <si>
    <t xml:space="preserve">02.01 - Драйверы</t>
  </si>
  <si>
    <t xml:space="preserve">Программный комплекс агрегации и балансировки «ВЕКТОР-AG»</t>
  </si>
  <si>
    <t xml:space="preserve">ПК «ВЕКТОР-AG»</t>
  </si>
  <si>
    <t xml:space="preserve">Спутниковая система мониторинга транспорта "ПИЛОТ"</t>
  </si>
  <si>
    <t xml:space="preserve">SP Printhouse</t>
  </si>
  <si>
    <t xml:space="preserve">SmartPack Printhouse;
СмартПак Принтхаус;
СмартПак Типография</t>
  </si>
  <si>
    <t xml:space="preserve">eLearning Server 5G</t>
  </si>
  <si>
    <t xml:space="preserve">Практикующий гинеколог. Электронная версия</t>
  </si>
  <si>
    <t xml:space="preserve">Практикующий кардиолог. Электронная версия</t>
  </si>
  <si>
    <t xml:space="preserve">Практикующий педиатр. Электронная версия</t>
  </si>
  <si>
    <t xml:space="preserve">Прикладное (специальное) ПО АРМ приема, обработки рассылки планов полетов РШПИ.00472-01 12 01-1</t>
  </si>
  <si>
    <t xml:space="preserve">Программа микроконтроллера ключевой информации ПБЦР.10004-01</t>
  </si>
  <si>
    <t xml:space="preserve">Информационная система жилищно-коммунального хозяйства «Матрешка»</t>
  </si>
  <si>
    <t xml:space="preserve">ЛЕННУФ (LENNUF)</t>
  </si>
  <si>
    <t xml:space="preserve">МегаФон Экология</t>
  </si>
  <si>
    <t xml:space="preserve">МегаФон Экология: Мониторинг промышленных выбросов</t>
  </si>
  <si>
    <t xml:space="preserve">ВРТех</t>
  </si>
  <si>
    <t xml:space="preserve">Автоматизированная система управления мобильными бригадами ПАО "Россети Московский регион". Версия 3.0</t>
  </si>
  <si>
    <t xml:space="preserve">Delta Design Simulator</t>
  </si>
  <si>
    <t xml:space="preserve">08.04 - Средства автоматизированного проектирования для радиоэлектроники и электротехники (ECAD, EDA);
08.05 - Средства инженерного анализа (CAE)</t>
  </si>
  <si>
    <t xml:space="preserve">SP Production</t>
  </si>
  <si>
    <t xml:space="preserve">SmartPack Production;
СмартПак Продакшн;
СмартПак Производство</t>
  </si>
  <si>
    <t xml:space="preserve">Интерактивная стена «Попадалкин»</t>
  </si>
  <si>
    <t xml:space="preserve">Интерактивная стена «Мастер-фломастер»</t>
  </si>
  <si>
    <t xml:space="preserve">Интерактивный батут «Jumper»</t>
  </si>
  <si>
    <t xml:space="preserve">Прикладное ПО контрольного индикатора информации наблюдения РШПИ.40135-01</t>
  </si>
  <si>
    <t xml:space="preserve">Автоматизированная система управления ключевыми показателями эффективности ("АСУ КПЭ")</t>
  </si>
  <si>
    <t xml:space="preserve">Динамический интегральный универсальный расчетный код для анализа и обоснования безопасности реакторных установок на быстрых нейтронах с жидкометаллическими теплоносителями. Версия 1.2</t>
  </si>
  <si>
    <t xml:space="preserve">Облачная платформа BI.ZONE SDL</t>
  </si>
  <si>
    <t xml:space="preserve">BI.ZONE SDLC</t>
  </si>
  <si>
    <t xml:space="preserve">03.17 - Средства автоматизации процессов информационной безопасности;
04.05 - Средства анализа исходного кода на закладки и уязвимости</t>
  </si>
  <si>
    <t xml:space="preserve">Программа для ЭВМ «CK11.Model Update Workflow»</t>
  </si>
  <si>
    <t xml:space="preserve">Навигатор физической культуры и спорта Inlearno</t>
  </si>
  <si>
    <t xml:space="preserve">SabyGet</t>
  </si>
  <si>
    <t xml:space="preserve">INN-SOl- система информирования и контроля персонала</t>
  </si>
  <si>
    <t xml:space="preserve">06.12 - Системы электронного документооборота;
09.01 - Средства управления бизнес-процессами (BPM);
09.07 - Средства финансового менеджмента, управления активами и трудовыми ресурсами (ERP)</t>
  </si>
  <si>
    <t xml:space="preserve">"Программа расчета нормативных затрат и формирования государственных (муниципальных) заданий для бюджетных учреждений социальной сферы"</t>
  </si>
  <si>
    <t xml:space="preserve">Единый расчетный центр "Базовые нормативы"</t>
  </si>
  <si>
    <t xml:space="preserve">Виртуальная лаборатория «НАУКА», раздел «Изучение магнитных свойств вещества «Петля гистерезиса»</t>
  </si>
  <si>
    <t xml:space="preserve">Виртуальная лаборатория «Наука», раздел «Изучение магнитных свойств вещества. Петля гистерезиса»;
Изучение магнитных свойств вещества. Петля гистерезиса;
Наука. Изучение магнитных свойств вещества. Петля гистерезиса;
Физика. Изучение магнитных свойств вещества. Петля гистерезиса </t>
  </si>
  <si>
    <t xml:space="preserve">CADLib Web</t>
  </si>
  <si>
    <t xml:space="preserve">CADLib Веб</t>
  </si>
  <si>
    <t xml:space="preserve">T-FLEX DOCs. Метрология</t>
  </si>
  <si>
    <t xml:space="preserve">T-FLEX Метрология;
Система T-FLEX Метрология;
T-FLEX DOCs. Метрология – система управления метрологическим обеспечением производства;
T-FLEX DOCS. Metrology;
T-FLEX Metrology</t>
  </si>
  <si>
    <t xml:space="preserve">Мобильное приложение "Дневник.ру" для Android</t>
  </si>
  <si>
    <t xml:space="preserve">Интерактивный менеджер Аii Man - Коммуникационная RPA-платформа с искусственным интеллектом</t>
  </si>
  <si>
    <t xml:space="preserve">Aii Man;
ИНТЕРАКТИВНЫЙ МЕНЕДЖЕР АII MAN</t>
  </si>
  <si>
    <t xml:space="preserve">Мобильное приложение "Дневник.ру" для iOS</t>
  </si>
  <si>
    <t xml:space="preserve">AWG_YeS - Единая система управления</t>
  </si>
  <si>
    <t xml:space="preserve">AWBooking;
AWChat;
AWLink;
AWMail;
AWExtract;
AWDynamics</t>
  </si>
  <si>
    <t xml:space="preserve">Продавцы</t>
  </si>
  <si>
    <t xml:space="preserve">Виртуальная лаборатория «НАУКА», раздел «Атомно-силовой микроскоп»</t>
  </si>
  <si>
    <t xml:space="preserve">Виртуальная лаборатория «Наука», раздел «Атомно-силовой микроскоп»;
Атомно-силовой микроскоп;
Наука. Атомно-силовой микроскоп;
Физика. Атомно-силовой микроскоп</t>
  </si>
  <si>
    <t xml:space="preserve">Система управляющих воздействий Innostage Orchestrator</t>
  </si>
  <si>
    <t xml:space="preserve">03.17 - Средства автоматизации процессов информационной безопасности;
02.08 - Средства мониторинга и управления</t>
  </si>
  <si>
    <t xml:space="preserve">Цифровая логистическая платформа CARGORUN</t>
  </si>
  <si>
    <t xml:space="preserve">02.08 - Средства мониторинга и управления;
05.06 - Геоинформационные и навигационные средства (GIS);
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</si>
  <si>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 xml:space="preserve">SMART24</t>
  </si>
  <si>
    <t xml:space="preserve">TOPAZ DRP</t>
  </si>
  <si>
    <t xml:space="preserve">DRP</t>
  </si>
  <si>
    <t xml:space="preserve">Сервис распознавания текста и значений реквизитов документов на основе технологий компьютерного зрения и обработки естественных языков</t>
  </si>
  <si>
    <t xml:space="preserve">Сервис распознавания текста и значений реквизитов документов</t>
  </si>
  <si>
    <t xml:space="preserve">Alpha.Platform</t>
  </si>
  <si>
    <t xml:space="preserve">Альфа платформа</t>
  </si>
  <si>
    <t xml:space="preserve">Alpha.SCADA</t>
  </si>
  <si>
    <t xml:space="preserve">Alpha.One+</t>
  </si>
  <si>
    <t xml:space="preserve">Alpha.One</t>
  </si>
  <si>
    <t xml:space="preserve">Мобильное приложение тренера «Мой спорт Тренер»</t>
  </si>
  <si>
    <t xml:space="preserve">Автоматизированная информационная система «Мой Спорт»</t>
  </si>
  <si>
    <t xml:space="preserve">EcoDPIOS-cEMS</t>
  </si>
  <si>
    <t xml:space="preserve">EHR Portal</t>
  </si>
  <si>
    <t xml:space="preserve">To Do List</t>
  </si>
  <si>
    <t xml:space="preserve">Мой ресторан</t>
  </si>
  <si>
    <t xml:space="preserve">Информационная система управления грузовыми перевозками "Ай-Дил КАРГО"RGO"</t>
  </si>
  <si>
    <t xml:space="preserve">ПО "Сигма-К"</t>
  </si>
  <si>
    <t xml:space="preserve">Коман</t>
  </si>
  <si>
    <t xml:space="preserve">АРТ-Финтех</t>
  </si>
  <si>
    <t xml:space="preserve">05.15 - Информационные системы для решения специфических отраслевых задач;
04.01 - Средства подготовки исполнимого кода;
04.08 - Интегрированные платформы для создания приложений</t>
  </si>
  <si>
    <t xml:space="preserve">Программный комплекс «Каспий-Север»</t>
  </si>
  <si>
    <t xml:space="preserve">ПК «Каспий-Север»</t>
  </si>
  <si>
    <t xml:space="preserve">Программный комплекс «Каспий-Юг»</t>
  </si>
  <si>
    <t xml:space="preserve">ПК «Каспий-Юг»</t>
  </si>
  <si>
    <t xml:space="preserve">Программный комплекс «Каспий-Восток»</t>
  </si>
  <si>
    <t xml:space="preserve">ПК «Каспий-Восток»</t>
  </si>
  <si>
    <t xml:space="preserve">VR-тренажер “Безопасное выполнение работ на высоте”</t>
  </si>
  <si>
    <t xml:space="preserve">Программа "Система Мониторинга движения подвижного состава"</t>
  </si>
  <si>
    <t xml:space="preserve">02.08 - Средства мониторинга и управления;
09.02 - Средства управления производственными процессами (MES)</t>
  </si>
  <si>
    <t xml:space="preserve">Оптимизирующий компилятор для операционной системы «Нейтрино»</t>
  </si>
  <si>
    <t xml:space="preserve">Оптимизирующий компилятор для ОС «Нейтрино»;
Система программирования для ОС «Нейтрино»;
Программные и технологические средства разработки систем;
Компилятор «LCC» для ЗОСРВ «Нейтрино-Э»;
Кросс-компилятор с поддержкой быстрых исключений;
Оптимизирующий компилятор «Эльбрус» для ОС «Нейтрино»;
Комплекс оптимизирующего компилятора</t>
  </si>
  <si>
    <t xml:space="preserve">"Электронный колледж. Набор/поступление в колледж" ("eCollege.Enrollment")</t>
  </si>
  <si>
    <t xml:space="preserve">Картографические WebAPI</t>
  </si>
  <si>
    <t xml:space="preserve">API Карты 2ГИС; Картографическое API; JS API; JS Maps API; Static API; Static Maps API; Static Maps; RasterJS API; FloorsJS API; API карт; API статических карт</t>
  </si>
  <si>
    <t xml:space="preserve">Информационно-коммуникационная платформа ЭРА</t>
  </si>
  <si>
    <t xml:space="preserve">04.08 - Интегрированные платформы для создания приложений;
05.08 - Средства управления контактными центрами;
05.09 - Средства управления диалоговыми роботами (чат-боты и голосовые роботы);
05.15 - Информационные системы для решения специфических отраслевых задач;
06.02 - Коммуникационное программное обеспечение</t>
  </si>
  <si>
    <t xml:space="preserve">Платформа Речевой Аналитики Indes Avrora</t>
  </si>
  <si>
    <t xml:space="preserve">Система управления Едиными унифицированными мереотопологическими деревьями решаемых задач (QuaSy EDOM: qMTTS A 1.0)</t>
  </si>
  <si>
    <t xml:space="preserve">qMTTS</t>
  </si>
  <si>
    <t xml:space="preserve">Система распознавания речи UKTECH Speech Recognition</t>
  </si>
  <si>
    <t xml:space="preserve">Ростелеком. СКИТ. СП</t>
  </si>
  <si>
    <t xml:space="preserve">Единая автоматизированная система паспортизации, анализа и мониторинга эксплуатации объектов недвижимости</t>
  </si>
  <si>
    <t xml:space="preserve">05.15 - Информационные системы для решения специфических отраслевых задач;
09.01 - Средства управления бизнес-процессами (BPM);
09.06 - Средства управления основными фондами предприятия (EAM)</t>
  </si>
  <si>
    <t xml:space="preserve">Exon 2.0.</t>
  </si>
  <si>
    <t xml:space="preserve">LOCARDS</t>
  </si>
  <si>
    <t xml:space="preserve">ХААБ (СИСТЕМА ПОДДЕРЖКИ ПРИНЯТИЯ РЕШЕНИЙ БРД)</t>
  </si>
  <si>
    <t xml:space="preserve">Система поддержки принятия решений БРД;
Система поддержки принятия решений;
СППР БРД;
СППР Бажен</t>
  </si>
  <si>
    <t xml:space="preserve">Специальное программное обеспечение «ОКО»</t>
  </si>
  <si>
    <t xml:space="preserve">Связьком.Messaging Hub</t>
  </si>
  <si>
    <t xml:space="preserve">SC.Messaging Hub;
SC.SMS Router</t>
  </si>
  <si>
    <t xml:space="preserve">Система управления ресурсами предприятия "MULTI"</t>
  </si>
  <si>
    <t xml:space="preserve">АИС ПДРУ</t>
  </si>
  <si>
    <t xml:space="preserve">SIKE Электронный курс «Станочник: заточные станки»</t>
  </si>
  <si>
    <t xml:space="preserve">Электронный курс «Станочник: заточные станки»</t>
  </si>
  <si>
    <t xml:space="preserve">Аспро: Шины и диски 2.0</t>
  </si>
  <si>
    <t xml:space="preserve">Аспро: Шины и диски 2.0 - интернет-магазин, Программа для ЭВМ Аспро: Шины и диски 2.0</t>
  </si>
  <si>
    <t xml:space="preserve">Сарма.Плеер для Linux</t>
  </si>
  <si>
    <t xml:space="preserve">Платформа для создания интернет-магазина eShop</t>
  </si>
  <si>
    <t xml:space="preserve">Платформа eShop</t>
  </si>
  <si>
    <t xml:space="preserve">09.12 - Средства электронной коммерции (ecommerce platform);
09.11 - Средства управления содержимым (CMS), сайты и портальные решения</t>
  </si>
  <si>
    <t xml:space="preserve">uTrust.User (ЛК пользователя УЦ)</t>
  </si>
  <si>
    <t xml:space="preserve">SearchBooster</t>
  </si>
  <si>
    <t xml:space="preserve">05.02 - Дополнительные программные модули (плагины);
05.04 - Поисковые средства</t>
  </si>
  <si>
    <t xml:space="preserve">айФлекс. Биллинговая платформа. Версия 1.</t>
  </si>
  <si>
    <t xml:space="preserve">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
09.09 - Средства управления отношениями с клиентами (CRM)</t>
  </si>
  <si>
    <t xml:space="preserve">Vision RI</t>
  </si>
  <si>
    <t xml:space="preserve">Сервис и ремонт</t>
  </si>
  <si>
    <t xml:space="preserve">Конструктор чека</t>
  </si>
  <si>
    <t xml:space="preserve">ДисконтКлуб Депозит</t>
  </si>
  <si>
    <t xml:space="preserve">Поиск драйверов</t>
  </si>
  <si>
    <t xml:space="preserve">Отзывы</t>
  </si>
  <si>
    <t xml:space="preserve">Книга отзывов и обратная связь </t>
  </si>
  <si>
    <t xml:space="preserve">Билеты.Транспорт</t>
  </si>
  <si>
    <t xml:space="preserve">Билеты на городской транспорт </t>
  </si>
  <si>
    <t xml:space="preserve">Наблюдение</t>
  </si>
  <si>
    <t xml:space="preserve">Тарификатор</t>
  </si>
  <si>
    <t xml:space="preserve">Топфактор: Личный кабинет сотрудника</t>
  </si>
  <si>
    <t xml:space="preserve">Модуль просмотра архива версий управляющих программ подсистемы контроля изменений управляющих программ на станках с ЧПУ системы мониторинга станков с ЧПУ «Черный ящик»</t>
  </si>
  <si>
    <t xml:space="preserve">Архив версий УП, Архив версий программ ЧПУ</t>
  </si>
  <si>
    <t xml:space="preserve">FayRetail lsFusion</t>
  </si>
  <si>
    <t xml:space="preserve">lsFusion ERP 4R</t>
  </si>
  <si>
    <t xml:space="preserve">Тренажер глобальной морской системы связи при бедствии типа «MARSIM-T&amp;T-6000»</t>
  </si>
  <si>
    <t xml:space="preserve">Тренажер глобальной морской системы связи при бедствии типа «MARSIM-E»</t>
  </si>
  <si>
    <t xml:space="preserve">MyDigitalHelmet</t>
  </si>
  <si>
    <t xml:space="preserve">«Умный шлем»</t>
  </si>
  <si>
    <t xml:space="preserve">Система управления службой контролеров «Стек-Контролер» (программа «Стек-Контролер»)</t>
  </si>
  <si>
    <t xml:space="preserve">программа «Стек-Контролер»</t>
  </si>
  <si>
    <t xml:space="preserve">Импорт в Store House 5</t>
  </si>
  <si>
    <t xml:space="preserve">Моя реклама</t>
  </si>
  <si>
    <t xml:space="preserve">SautinSoft.HtmlToRtf</t>
  </si>
  <si>
    <t xml:space="preserve">Разделение чека</t>
  </si>
  <si>
    <t xml:space="preserve">Экран покупателя</t>
  </si>
  <si>
    <t xml:space="preserve">ДисконтКлуб Промокоды</t>
  </si>
  <si>
    <t xml:space="preserve">Драйвер считывателя</t>
  </si>
  <si>
    <t xml:space="preserve">Драйвер считывателя бесконтактных карт IronLogic Z-2USB</t>
  </si>
  <si>
    <t xml:space="preserve">«Комплекс градостроительных задач» («Панорама ГРАД»)</t>
  </si>
  <si>
    <t xml:space="preserve">Комплекс градостроительных задач;
Панорама ГРАД</t>
  </si>
  <si>
    <t xml:space="preserve">АВЕРС: Управление лесным фондом ПРОФ. Подсистема "Визуализация электронных документов в формате XML"</t>
  </si>
  <si>
    <t xml:space="preserve">АВЕРС: Электронные документы лесопользователя</t>
  </si>
  <si>
    <t xml:space="preserve">SmartGTM</t>
  </si>
  <si>
    <t xml:space="preserve">Дисплей покупателя</t>
  </si>
  <si>
    <t xml:space="preserve">Драйвер дисплея покупателя</t>
  </si>
  <si>
    <t xml:space="preserve">Образовательная платформа Этюд</t>
  </si>
  <si>
    <t xml:space="preserve">Etude</t>
  </si>
  <si>
    <t xml:space="preserve">Программный модуль «Оценка качества рентгеновских изображений молочной железы»</t>
  </si>
  <si>
    <t xml:space="preserve">Программный модуль «Определение образований на рентгеновских изображениях молочной железы»</t>
  </si>
  <si>
    <t xml:space="preserve">Программный модуль «Определение асимметрий на рентгеновских изображениях молочной железы»</t>
  </si>
  <si>
    <t xml:space="preserve">CheckListCreator</t>
  </si>
  <si>
    <t xml:space="preserve">Система управления очередью DoCash Q5</t>
  </si>
  <si>
    <t xml:space="preserve">Платформа управления номерной ёмкостью операторов связи, объединенной лицевым счётом: виртуальным счётом абонента в системе программного обеспечения, объединяющим абонентские счета (номера и/или балансы) сим-карт в группу</t>
  </si>
  <si>
    <t xml:space="preserve">10.04 - Средства управления информационными ресурсами и средства управления основными данными (ECM, MDM);
05.04 - Поисковые средства</t>
  </si>
  <si>
    <t xml:space="preserve">Кафетерий льгот и магазин бенефитов</t>
  </si>
  <si>
    <t xml:space="preserve">TransCOM</t>
  </si>
  <si>
    <t xml:space="preserve">Программное обеспечение дорожной станции TransCOM</t>
  </si>
  <si>
    <t xml:space="preserve">ТопФактор: Управление талантами</t>
  </si>
  <si>
    <t xml:space="preserve">Программный комплекс "Бизнес-симулятор WakeUP"</t>
  </si>
  <si>
    <t xml:space="preserve">uTrust (Система ЛК УЦ)</t>
  </si>
  <si>
    <t xml:space="preserve">Кибер Протего</t>
  </si>
  <si>
    <t xml:space="preserve">Cyber Protego</t>
  </si>
  <si>
    <t xml:space="preserve">03.09 - Средства обнаружения и предотвращения утечек информации;
03.01 - Средства защиты от несанкционированного доступа к информации;
03.12 - Средства управления доступом к информационным ресурсам</t>
  </si>
  <si>
    <t xml:space="preserve">Информационно-управляющая система «Эрлан-3» (ИУС «Эрлан-3»)</t>
  </si>
  <si>
    <t xml:space="preserve">Техподдержка</t>
  </si>
  <si>
    <t xml:space="preserve">Анализатор исходных текстов программ «AppChecker Cloud»</t>
  </si>
  <si>
    <t xml:space="preserve">Анализатор программного кода «AppChecker Cloud»;
Статический анализатор программного кода AppChecker Cloud</t>
  </si>
  <si>
    <t xml:space="preserve">БИТ:ЖКХ 8</t>
  </si>
  <si>
    <t xml:space="preserve">БИТ:ЖКХ</t>
  </si>
  <si>
    <t xml:space="preserve">Столица Фотостраны</t>
  </si>
  <si>
    <t xml:space="preserve">Система процессинга "Rapidsoft"</t>
  </si>
  <si>
    <t xml:space="preserve">Инструмент для технической модерации рекламных материалов "Posters Moderation Tool"</t>
  </si>
  <si>
    <t xml:space="preserve">Виртуальный тренажёр  «Программные средства криптографии»</t>
  </si>
  <si>
    <t xml:space="preserve">Информационная система планирования ресурсов на информационные технологии ПАО «Газпром» (ИС ПРИТ)</t>
  </si>
  <si>
    <t xml:space="preserve">Мобильное приложение родителя и спортсмена «Мой спорт Спортсмен»</t>
  </si>
  <si>
    <t xml:space="preserve">10.01 - Средства обработки Больших Данных (BigData);
11.05 - Средства поддержки принятия решений (DSS)</t>
  </si>
  <si>
    <t xml:space="preserve">Banjo Framework - фреймворк для автоматизации тестирования программного обеспечения</t>
  </si>
  <si>
    <t xml:space="preserve">Программный комплекс автоматизации функционального тестирования Banjo Framework</t>
  </si>
  <si>
    <t xml:space="preserve">Фаберже 2.0</t>
  </si>
  <si>
    <t xml:space="preserve">Настольная программа для формирования и управления геопространственными и техническими характеристиками инженерных сетей xMedia Desktop (xMedia Desktop)</t>
  </si>
  <si>
    <t xml:space="preserve">05.06 - Геоинформационные и навигационные средства (GIS);
05.15 - Информационные системы для решения специфических отраслевых задач;
09.06 - Средства управления основными фондами предприятия (EAM);
10.04 - Средства управления информационными ресурсами и средства управления основными данными (ECM, MDM)</t>
  </si>
  <si>
    <t xml:space="preserve">Trusted Remote Electronic Signature System (TrustESS)</t>
  </si>
  <si>
    <t xml:space="preserve">Страховой агент</t>
  </si>
  <si>
    <t xml:space="preserve">Ортикон: МСФО 17</t>
  </si>
  <si>
    <t xml:space="preserve">МедАнгел:COVID мониторинг</t>
  </si>
  <si>
    <t xml:space="preserve">Программа микроконтроллера для платы ввода-вывода блока ЦПУ</t>
  </si>
  <si>
    <t xml:space="preserve">Программное обеспечение платформы "Предоставление информации о местонахождении абонента, обратившегося в экстренную оперативную службу (m.LBSGW112)</t>
  </si>
  <si>
    <t xml:space="preserve">KOPYCAT</t>
  </si>
  <si>
    <t xml:space="preserve">Kopycat;
Копикэт;
КОПИКЭТ</t>
  </si>
  <si>
    <t xml:space="preserve">Виртуальная лаборатория «Физика», раздел «Соревновательные механики. ФизБой.»</t>
  </si>
  <si>
    <t xml:space="preserve">Виртуальная лаборатория «Физика», раздел «Соревновательные механики. ФизБой»;
Соревновательные механики. ФизБой;
Физика. ФизБой;
Физика. ФизБой.  Соревновательные механики. </t>
  </si>
  <si>
    <t xml:space="preserve">05.01 - Мультимедийное программное обеспечение;
05.03 - Игры и развлечения;
05.15 - Информационные системы для решения специфических отраслевых задач</t>
  </si>
  <si>
    <t xml:space="preserve">Информационная система СОФИТ</t>
  </si>
  <si>
    <t xml:space="preserve">Программа микроконтроллера для платы ввода-вывода блоков УСО</t>
  </si>
  <si>
    <t xml:space="preserve">TenChat</t>
  </si>
  <si>
    <t xml:space="preserve">Программное обеспечение "Интерактивное зеркало логопеда" (ПО "Интерактивное зеркало логопеда")</t>
  </si>
  <si>
    <t xml:space="preserve">Модуль системы  «Информационное обеспечение. Справочник заявителей»</t>
  </si>
  <si>
    <t xml:space="preserve">Мобильное приложение iOS платформы для шеринга "Urent"</t>
  </si>
  <si>
    <t xml:space="preserve">Мобильное приложение iOS платформы для шеринга "URENTBIKE"</t>
  </si>
  <si>
    <t xml:space="preserve">05.15 - Информационные системы для решения специфических отраслевых задач;
05.03 - Игры и развлечения</t>
  </si>
  <si>
    <t xml:space="preserve">Единая технологическая онлайн-платформа «online.russoutdoor»</t>
  </si>
  <si>
    <t xml:space="preserve">Медиасеть.Маркет  (ММ)</t>
  </si>
  <si>
    <t xml:space="preserve">02.08 - Средства мониторинга и управления;
02.05 - Средства хранения данных;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</si>
  <si>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Graviton Secure BIOS Boot</t>
  </si>
  <si>
    <t xml:space="preserve">Graviton LogOn, Программно-аппаратный комплекс авторизации пользователя по электронным ключам для запуска системы</t>
  </si>
  <si>
    <t xml:space="preserve">Программное обеспечение беспроводного переговорно-поискового устройства</t>
  </si>
  <si>
    <t xml:space="preserve">Электронный полис 2.0: Портал для агентов (B2B)</t>
  </si>
  <si>
    <t xml:space="preserve">Система управления интернет-магазином "ReadyScript 2+"</t>
  </si>
  <si>
    <t xml:space="preserve">Платформа для интернет-магазина ReadyScript;
ReadyScript</t>
  </si>
  <si>
    <t xml:space="preserve">09.11 - Средства управления содержимым (CMS), сайты и портальные решения;
09.09 - Средства управления отношениями с клиентами (CRM);
09.12 - Средства электронной коммерции (ecommerce platform)</t>
  </si>
  <si>
    <t xml:space="preserve">Vmx MarkerID</t>
  </si>
  <si>
    <t xml:space="preserve">Vmx MarkerId</t>
  </si>
  <si>
    <t xml:space="preserve">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</si>
  <si>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Система управления базами данных "ГЛОБАЛ"</t>
  </si>
  <si>
    <t xml:space="preserve">Кардиометр-МТ. Кардиосервер 3.0</t>
  </si>
  <si>
    <t xml:space="preserve">Региональный интеграционный сервис электронного рецепта - Орбита</t>
  </si>
  <si>
    <t xml:space="preserve">АВТОМАТИЗИРОВАННАЯ ИНФОРМАЦИОННАЯ СИСТЕМА "КОНСТРУКТОР ЦИФРОВЫХ ТУРИСТСКИХ ПРОДУКТОВ" (АИС КЦТП)</t>
  </si>
  <si>
    <t xml:space="preserve">Инструмент определения поверхности атаки «Natch»</t>
  </si>
  <si>
    <t xml:space="preserve">Яндекс.Мессенджер (для Windows)</t>
  </si>
  <si>
    <t xml:space="preserve">Я.Мессенджер (для Windows);
Яндекс Мессенджер (для Windows)</t>
  </si>
  <si>
    <t xml:space="preserve">ПРОГРАММНОЕ ОБЕСПЕЧЕНИЕ  «АВРОРА-ЦТМ»</t>
  </si>
  <si>
    <t xml:space="preserve">Программное обеспечение «Лига Почта»</t>
  </si>
  <si>
    <t xml:space="preserve">ПО «Лига Почта»</t>
  </si>
  <si>
    <t xml:space="preserve">THOR-X Lite</t>
  </si>
  <si>
    <t xml:space="preserve">Программа для ЭВМ «Программа для решения задач нестационарной теплогидравлики применительно к реакторным установкам и экспериментальным стендам с натриевым, свинцовым и свинцово-висмутовым теплоносителями. Версия 1.1 (HYDRA-IBRAE/LM/V1.1)»</t>
  </si>
  <si>
    <t xml:space="preserve">Программа для трехмерного геофильтрационного и геомиграционного моделирования (GeRa/V1)</t>
  </si>
  <si>
    <t xml:space="preserve">Приложение DRE Advanced Media Platform для ОС Android</t>
  </si>
  <si>
    <t xml:space="preserve">Приложение DREAMPlatfrom для ОС Android</t>
  </si>
  <si>
    <t xml:space="preserve">101 (для Android)</t>
  </si>
  <si>
    <t xml:space="preserve">101 GROUP (для Android)</t>
  </si>
  <si>
    <t xml:space="preserve">09.07 - Средства финансового менеджмента, управления активами и трудовыми ресурсами (ERP);
09.05 - Средства управления эффективностью предприятия (CPM/EPM);
09.09 - Средства управления отношениями с клиентами (CRM)</t>
  </si>
  <si>
    <t xml:space="preserve">Promobot Scanner Server</t>
  </si>
  <si>
    <t xml:space="preserve">"Система доходов и расходов по содержанию и эксплуатации домовладения"</t>
  </si>
  <si>
    <t xml:space="preserve">АЗС</t>
  </si>
  <si>
    <t xml:space="preserve">АЗС-управление топливными колонками</t>
  </si>
  <si>
    <t xml:space="preserve">Чек коррекции</t>
  </si>
  <si>
    <t xml:space="preserve">База данных "Сметно-нормативная база (ФСНБ-2022), включающая в себя сметные нормы (ГЭСН)"</t>
  </si>
  <si>
    <t xml:space="preserve">Программное обеспечение мониторинга  синхронных качаний активной мощности по данным СМПР в режиме реального времени</t>
  </si>
  <si>
    <t xml:space="preserve">МСКАМ;
СКАМ;
Программное обеспечение мониторинга синхронных качаний активной мощности по данным СМПР</t>
  </si>
  <si>
    <t xml:space="preserve">Покупатели</t>
  </si>
  <si>
    <t xml:space="preserve">Программное обеспечение для сбора и комплексного анализа информации в сети Интернет «Линза СЦ»</t>
  </si>
  <si>
    <t xml:space="preserve">02.08 - Средства мониторинга и управления;
03.02 - Средства управления событиями информационной безопасности;
03.14 - Средства обнаружения и/или предотвращения вторжений (атак);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07.01 - Парсеры и семантические анализаторы;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</si>
  <si>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 xml:space="preserve">Программное обеспечение для сбора, структурирования и комплексного анализа данных «Линза ВКС»</t>
  </si>
  <si>
    <t xml:space="preserve">02.08 - Средства мониторинга и управления;
03.02 - Средства управления событиями информационной безопасности;
03.04 - Средства фильтрации негативного контента;
03.15 - Средства обнаружения угроз и расследования сетевых инцидентов;
05.10 - Базы знаний;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07.01 - Парсеры и семантические анализаторы;
07.03 - Средства распознавания символов;
09.01 - Средства управления бизнес-процессами (BPM);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</si>
  <si>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 xml:space="preserve">ERP: AMD Solution</t>
  </si>
  <si>
    <t xml:space="preserve">ERP AMD Solution</t>
  </si>
  <si>
    <t xml:space="preserve">Документы</t>
  </si>
  <si>
    <t xml:space="preserve">101 (для iOS)</t>
  </si>
  <si>
    <t xml:space="preserve">101 GROUP (для iOS)</t>
  </si>
  <si>
    <t xml:space="preserve">Система унифицированных коммуникаций Protei.UC</t>
  </si>
  <si>
    <t xml:space="preserve">ПРОТЕЙ-Юником</t>
  </si>
  <si>
    <t xml:space="preserve">Продажа в долг</t>
  </si>
  <si>
    <t xml:space="preserve">Подсистема для 1С Бухгалтерии 3.0 "Раздельный учет результатов финансово-хозяйственной деятельности организаций, выполняющих государственный оборонный заказ"</t>
  </si>
  <si>
    <t xml:space="preserve">Подсистема для 1С:Бухгалтерии 3.0 "Раздельный учет ГОЗ";
Подсистема "Раздельный учет ГОЗ";
Гособоронзаказ в 1С: Бухгалтерии 3.0 ПРОФ и КОРП;
Подсистема для 1С:Бухгалтерии 3.0 ПРОФ и КОРП "Раздельный учет ГОЗ"</t>
  </si>
  <si>
    <t xml:space="preserve">Предоплата</t>
  </si>
  <si>
    <t xml:space="preserve">Печать этикеток и фасовка</t>
  </si>
  <si>
    <t xml:space="preserve">Программный комплекс «Рандеву»</t>
  </si>
  <si>
    <t xml:space="preserve">Информационная система электронного документооборота «Писарь»</t>
  </si>
  <si>
    <t xml:space="preserve">Аппаратно-программный комплекс «Виток-М»</t>
  </si>
  <si>
    <t xml:space="preserve">05.15 - Информационные системы для решения специфических отраслевых задач;
10.01 - Средства обработки Больших Данных (BigData);
11.04 - Средства интеллектуального анализа данных (Data Mining)</t>
  </si>
  <si>
    <t xml:space="preserve">Программный комплекс аналитической обработки и визуального представления данных MomentumData</t>
  </si>
  <si>
    <t xml:space="preserve">BPM2B</t>
  </si>
  <si>
    <t xml:space="preserve">Цифровая платформа для промышленности Supl.biz, версия 2.2</t>
  </si>
  <si>
    <t xml:space="preserve">Цифровая платформа для промышленности Supl.biz</t>
  </si>
  <si>
    <t xml:space="preserve">09.12 - Средства электронной коммерции (ecommerce platform);
09.01 - Средства управления бизнес-процессами (BPM);
09.13 - Средства управления складом и цепочками поставок (WMS, SCM)</t>
  </si>
  <si>
    <t xml:space="preserve">Информационная система «CAS» (Claim Adjustment Service)</t>
  </si>
  <si>
    <t xml:space="preserve">M-S Sport Technologies</t>
  </si>
  <si>
    <t xml:space="preserve">MELIKOV SCHOOL</t>
  </si>
  <si>
    <t xml:space="preserve">Апэрбот - извлечение информации из документов</t>
  </si>
  <si>
    <t xml:space="preserve">Апэрбот - понимание смысла бухгалтерских и юридических документов</t>
  </si>
  <si>
    <t xml:space="preserve">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07.01 - Парсеры и семантические анализаторы</t>
  </si>
  <si>
    <t xml:space="preserve">Программное обеспечение  «Digit Поддержка»</t>
  </si>
  <si>
    <t xml:space="preserve">Программное обеспечение "Digit Трекер 2.0"</t>
  </si>
  <si>
    <t xml:space="preserve">Подсистема информирования с помощью ДИТ и ЗПИ PanelManager</t>
  </si>
  <si>
    <t xml:space="preserve">05.15 - Информационные системы для решения специфических отраслевых задач;
02.08 - Средства мониторинга и управления;
08.11 - Средства автоматизированного управления техникой;
09.02 - Средства управления производственными процессами (MES);
10.03 - Средства математического и имитационного моделирования</t>
  </si>
  <si>
    <t xml:space="preserve">Цифровая экосистема</t>
  </si>
  <si>
    <t xml:space="preserve">образовательная экосистема;
цифровая образовательная экосистема;
web-platforma;
веб-платформа</t>
  </si>
  <si>
    <t xml:space="preserve">Яндекс.Диск (web)</t>
  </si>
  <si>
    <t xml:space="preserve">Yandex.Disc (web)</t>
  </si>
  <si>
    <t xml:space="preserve">02.05 - Средства хранения данных;
06.01 - Файловые менеджеры</t>
  </si>
  <si>
    <t xml:space="preserve">58.29.21 Приложения общие для повышения эффективности бизнеса и приложения для домашнего пользования, отдельно реализуемые;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</si>
  <si>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ЛАН.Автоматизированное рабочее место</t>
  </si>
  <si>
    <t xml:space="preserve">ЛАН.АРМ</t>
  </si>
  <si>
    <t xml:space="preserve">05.02 - Дополнительные программные модули (плагины);
06.04 - Почтовые приложения;
06.05 - Органайзеры;
06.06 - Средства просмотра;
06.07 - Браузеры;
06.11 - Текстовые редакторы;
06.12 - Программное обеспечение средств электронного документооборота</t>
  </si>
  <si>
    <t xml:space="preserve">Платформа BIMeister</t>
  </si>
  <si>
    <t xml:space="preserve">08.09 - Средства информационного моделирования зданий и сооружений, архитектурно-строительного проектирования (BIM, AEC CAD);
08.01 - Средства управления жизненным циклом изделия (PLM);
09.06 - Средства управления основными фондами предприятия (EAM)</t>
  </si>
  <si>
    <t xml:space="preserve">JuicyScore</t>
  </si>
  <si>
    <t xml:space="preserve">Адепт:BIM</t>
  </si>
  <si>
    <t xml:space="preserve">Яндекс.Рассылки (web)</t>
  </si>
  <si>
    <t xml:space="preserve">Yandex.Send</t>
  </si>
  <si>
    <t xml:space="preserve">Cesar Position 1.1</t>
  </si>
  <si>
    <t xml:space="preserve">Система спутникового мониторинга Cesar Position;
ПО.Cesar Position</t>
  </si>
  <si>
    <t xml:space="preserve">Сообщения</t>
  </si>
  <si>
    <t xml:space="preserve">05.15 - Информационные системы для решения специфических отраслевых задач;
06.02 - Коммуникационное программное обеспечение</t>
  </si>
  <si>
    <t xml:space="preserve">Печать по цехам</t>
  </si>
  <si>
    <t xml:space="preserve">Сервис-печать с разделением по принтерам/цехам</t>
  </si>
  <si>
    <t xml:space="preserve">Ограничение прав</t>
  </si>
  <si>
    <t xml:space="preserve">ДисконтКлуб Купоны</t>
  </si>
  <si>
    <t xml:space="preserve">Простые отчеты</t>
  </si>
  <si>
    <t xml:space="preserve">Абонементы</t>
  </si>
  <si>
    <t xml:space="preserve">Управление абонементами </t>
  </si>
  <si>
    <t xml:space="preserve">Программный модуль «Определение нарушения архитектоники на рентгеновских изображениях молочной железы»</t>
  </si>
  <si>
    <t xml:space="preserve">Meridian (Версия Pro) интегрированного решения  для авиакомпаний по автоматизации производственной деятельности</t>
  </si>
  <si>
    <t xml:space="preserve">Программный Комплекс "Союз-ЕАМ" (ПК "Союз-ЕАМ")</t>
  </si>
  <si>
    <t xml:space="preserve">09.06 - Средства управления основными фондами предприятия (EAM);
05.15 - Информационные системы для решения специфических отраслевых задач</t>
  </si>
  <si>
    <t xml:space="preserve">Похозяйственный учёт</t>
  </si>
  <si>
    <t xml:space="preserve">Подготовка и проведение заседаний</t>
  </si>
  <si>
    <t xml:space="preserve">Управленческий учет для образовательных учреждений</t>
  </si>
  <si>
    <t xml:space="preserve">TeslaSCADA2</t>
  </si>
  <si>
    <t xml:space="preserve">СНК-АЗС – программа для автоматизации технологических процессов на авто\газозаправочных станциях</t>
  </si>
  <si>
    <t xml:space="preserve">Свойства товаров в чеке</t>
  </si>
  <si>
    <t xml:space="preserve">МИАС (Многоуровневая Информационно- Аналитическая Система)</t>
  </si>
  <si>
    <t xml:space="preserve">Система формирования, обработки и конфигурирования маршрутов согласования Заявок</t>
  </si>
  <si>
    <t xml:space="preserve">Печать билетов</t>
  </si>
  <si>
    <t xml:space="preserve">Кассовый помощник</t>
  </si>
  <si>
    <t xml:space="preserve">Округление чека</t>
  </si>
  <si>
    <t xml:space="preserve">Сарма.Плеер для Windows</t>
  </si>
  <si>
    <t xml:space="preserve">Электронное досье</t>
  </si>
  <si>
    <t xml:space="preserve">Кредитный конвейер КБ: Система хранения клиентских документов;
Информационная система Электронное досье (ИС ЭД);
Кредитное досье</t>
  </si>
  <si>
    <t xml:space="preserve">Бланки</t>
  </si>
  <si>
    <t xml:space="preserve">Печать бланков и дополнительных полей в чеке </t>
  </si>
  <si>
    <t xml:space="preserve">специальное программное обеспечение для испытательных стендов определения эксплуатационных характеристик биометрических процессоров, программное обеспечение испытаний биометрических процессоров обнаружения витальности</t>
  </si>
  <si>
    <t xml:space="preserve">специальное программное обеспечение оценки качества биометрических образцов, модальность – лицо</t>
  </si>
  <si>
    <t xml:space="preserve">специальное программное обеспечение для испытательных стендов определения эксплуатационных характеристик биометрических процессоров, программное обеспечение испытаний биометрических процессоров идентификации</t>
  </si>
  <si>
    <t xml:space="preserve">специальное программное обеспечение для испытательных стендов определения эксплуатационных характеристик биометрических процессоров, программное обеспечение испытаний биометрических процессоров верификации</t>
  </si>
  <si>
    <t xml:space="preserve">Федеральная сметно-нормативная база данных ценообразования в строительстве ФСНБ-2001</t>
  </si>
  <si>
    <t xml:space="preserve">ФСНБ;
ФСНБ-2001;
ГЭСН, ФЕР</t>
  </si>
  <si>
    <t xml:space="preserve">Дистанционное голосование</t>
  </si>
  <si>
    <t xml:space="preserve">NUT.Player</t>
  </si>
  <si>
    <t xml:space="preserve">05.01 - Мультимедийное программное обеспечение;
04.03 - Библиотеки подпрограмм (SDK)</t>
  </si>
  <si>
    <t xml:space="preserve">Обмен 1С и СберМегаМаркет</t>
  </si>
  <si>
    <t xml:space="preserve">Обмен 1С:УНФ и СберМегаМаркет;
Обмен 1С:КА2/ЕРП/УТ11 и СберМегаМаркет</t>
  </si>
  <si>
    <t xml:space="preserve">ЕДИНАЯ ПЛАТФОРМА УПРАВЛЕНИЯ ТРАНСПОРТНОЙ СИСТЕМОЙ «СПУТНИК»</t>
  </si>
  <si>
    <t xml:space="preserve">Аспро: Приорити</t>
  </si>
  <si>
    <t xml:space="preserve">Приорити, Аспро Приорити, "Аспро Приорити"</t>
  </si>
  <si>
    <t xml:space="preserve">Скала^р Геном</t>
  </si>
  <si>
    <t xml:space="preserve">02.06 - Серверное и связующее программное обеспечение;
02.02 - Программы обслуживания;
02.08 - Средства мониторинга и управления;
08.01 - Средства управления жизненным циклом изделия (PLM)</t>
  </si>
  <si>
    <t xml:space="preserve">MyService</t>
  </si>
  <si>
    <t xml:space="preserve">Программное обеспечение абонентских терминалов серии NTX</t>
  </si>
  <si>
    <t xml:space="preserve">Учет экономических показателей в ЛПУ «МИК-МЕДИЦИНА»</t>
  </si>
  <si>
    <t xml:space="preserve">Диспетчерская ЖКХ</t>
  </si>
  <si>
    <t xml:space="preserve">05.15 - Информационные системы для решения специфических отраслевых задач;
05.08 - Средства управления контактными центрами;
09.05 - Средства управления эффективностью предприятия (CPM/EPM)</t>
  </si>
  <si>
    <t xml:space="preserve">Файловый обмен</t>
  </si>
  <si>
    <t xml:space="preserve">Программное обеспечение маршрутизаторов серии ME (тип RGR)</t>
  </si>
  <si>
    <t xml:space="preserve">Весы с печатью</t>
  </si>
  <si>
    <t xml:space="preserve">Программный модуль для терморегулятора батареи RST-191S. Версия 1.6</t>
  </si>
  <si>
    <t xml:space="preserve">Программный модуль для чайника RK-M139S. Версия 4.21</t>
  </si>
  <si>
    <t xml:space="preserve">Программный модуль для мультиварки RMC-M222S. Версия 1.9</t>
  </si>
  <si>
    <t xml:space="preserve">TAIS DCS</t>
  </si>
  <si>
    <t xml:space="preserve">Драйвер весов</t>
  </si>
  <si>
    <t xml:space="preserve">Программное обеспечение маршрутизаторов серии ME (тип P)</t>
  </si>
  <si>
    <t xml:space="preserve">Программное обеспечение маршрутизаторов серии ME (тип PE)</t>
  </si>
  <si>
    <t xml:space="preserve">Платформа еКредит</t>
  </si>
  <si>
    <t xml:space="preserve">Аспро: Корпоративный сайт 2.0</t>
  </si>
  <si>
    <t xml:space="preserve">Лицензия на ПО для ЭВМ "Аспро: Корпоративный сайт 2.0", Корпоративный сайт 2.0</t>
  </si>
  <si>
    <t xml:space="preserve">Модуль видеоаналитики Ставка+</t>
  </si>
  <si>
    <t xml:space="preserve">ДисконтКлуб Карты</t>
  </si>
  <si>
    <t xml:space="preserve">DS IndoorServices Инфокиоск</t>
  </si>
  <si>
    <t xml:space="preserve">Фискальный регистратор № 1</t>
  </si>
  <si>
    <t xml:space="preserve">Интернет-эквайринг Сбербанка</t>
  </si>
  <si>
    <t xml:space="preserve">Sqlite-BCD</t>
  </si>
  <si>
    <t xml:space="preserve">«ANTOR RouteMaster - Программа планирования территорий ответственности и маршрутов мобильных сотрудников, обслуживающих клиентов»</t>
  </si>
  <si>
    <t xml:space="preserve">MediaTag</t>
  </si>
  <si>
    <t xml:space="preserve">Технадзор</t>
  </si>
  <si>
    <t xml:space="preserve">Личный кабинет контрагента</t>
  </si>
  <si>
    <t xml:space="preserve">Программное обеспечение дефибриллятора ДКИ-Н-12</t>
  </si>
  <si>
    <t xml:space="preserve">BI Intellect</t>
  </si>
  <si>
    <t xml:space="preserve">SautinSoft.PdfFocus</t>
  </si>
  <si>
    <t xml:space="preserve">Эдисофт модуль</t>
  </si>
  <si>
    <t xml:space="preserve">Квантовая коммуникационная платформа цифровой экономики. Подсистема управления и мониторинга квантовой сетью.</t>
  </si>
  <si>
    <t xml:space="preserve">СИТ - АРКС ПРОКСИМА</t>
  </si>
  <si>
    <t xml:space="preserve">ММ</t>
  </si>
  <si>
    <t xml:space="preserve">Система сквозного производственного планирования TAP</t>
  </si>
  <si>
    <t xml:space="preserve">02.08 - Средства мониторинга и управления;
05.15 - Информационные системы для решения специфических отраслевых задач;
09.02 - Средства управления производственными процессами (MES)</t>
  </si>
  <si>
    <t xml:space="preserve">Tevian FaceCapture</t>
  </si>
  <si>
    <t xml:space="preserve">SautinSoft.Document</t>
  </si>
  <si>
    <t xml:space="preserve">Автоматизированная система учета животных без владельцев</t>
  </si>
  <si>
    <t xml:space="preserve">Предыдущие и (или) альтернативные названия программного обеспечения отсутствуют</t>
  </si>
  <si>
    <t xml:space="preserve">Яндекс.Мессенджер (для iOS)</t>
  </si>
  <si>
    <t xml:space="preserve">Яндекс Мессенджер (для iOS);
Я.Мессенджер (для iOS)</t>
  </si>
  <si>
    <t xml:space="preserve">Яндекс.Телемост</t>
  </si>
  <si>
    <t xml:space="preserve">Яндекс Телемост;
Yandex Telemost;
Яндекс Телемост (веб);
Я.Телемост</t>
  </si>
  <si>
    <t xml:space="preserve">Яндекс.Почта (web)</t>
  </si>
  <si>
    <t xml:space="preserve">Yandex.Mail (web)</t>
  </si>
  <si>
    <t xml:space="preserve">Яндекс.Документы (web)</t>
  </si>
  <si>
    <t xml:space="preserve">Yandex.Documents</t>
  </si>
  <si>
    <t xml:space="preserve">ДОРИС - Маршрут</t>
  </si>
  <si>
    <t xml:space="preserve">«Электронная избирательная комиссия Субъекта РФ»</t>
  </si>
  <si>
    <t xml:space="preserve">Medvox.ai</t>
  </si>
  <si>
    <t xml:space="preserve">Электронная приемная граждан</t>
  </si>
  <si>
    <t xml:space="preserve">05.15 - Информационные системы для решения специфических отраслевых задач;
06.02 - Коммуникационное программное обеспечение;
06.12 - Программное обеспечение средств электронного документооборота</t>
  </si>
  <si>
    <t xml:space="preserve">Geocode</t>
  </si>
  <si>
    <t xml:space="preserve">Программа для решения учащимися задач курса пропедевтики стереометрии с применением виртуальной реальности «STEREOMETRY VR»</t>
  </si>
  <si>
    <t xml:space="preserve">«VR Space»; «Stereometry VR»; «VR SPACE»</t>
  </si>
  <si>
    <t xml:space="preserve">Яндекс.Телемост (для iOS)</t>
  </si>
  <si>
    <t xml:space="preserve">Яндекс Телемост (для iOS);
Я.Телемост (для iOS);
Yandex.Telemost</t>
  </si>
  <si>
    <t xml:space="preserve">СмартВиста Маркетплейс Рус</t>
  </si>
  <si>
    <t xml:space="preserve">SmartVista Marketplace;
SmartVista Marketplace Rus;
СмартВиста Маркетплейс;
Смарт Виста Маркетплейс Рус</t>
  </si>
  <si>
    <t xml:space="preserve">Универсальный цифровой биллинг (UDB)</t>
  </si>
  <si>
    <t xml:space="preserve">Universal digital billing (UDB)</t>
  </si>
  <si>
    <t xml:space="preserve">Online-сервис заказа блюд из ресторанов FOODLE (мобильное приложение для Android)</t>
  </si>
  <si>
    <t xml:space="preserve">М-1-Мега</t>
  </si>
  <si>
    <t xml:space="preserve">Информационная cистема "Флоуком"</t>
  </si>
  <si>
    <t xml:space="preserve">ИС "робоТОиР";
FlowCare</t>
  </si>
  <si>
    <t xml:space="preserve">Автоматизированная информационная система "Аналитика"</t>
  </si>
  <si>
    <t xml:space="preserve">"Платформа приложений XM"</t>
  </si>
  <si>
    <t xml:space="preserve">АИС "Транспорт-КТГ"</t>
  </si>
  <si>
    <t xml:space="preserve">VisionLabs LUNA PASS</t>
  </si>
  <si>
    <t xml:space="preserve">Программное обеспечение линейных оптических терминалов серии LTP-xN(T)</t>
  </si>
  <si>
    <t xml:space="preserve">Group-IB Attack Surface Management</t>
  </si>
  <si>
    <t xml:space="preserve">Attack Surface Management;
Group-IB ASM;
ASM;
Group-IB AssetZero;
AssetZero</t>
  </si>
  <si>
    <t xml:space="preserve">Геоинформационный мониторинговый комплекс "СПОЛОХ"</t>
  </si>
  <si>
    <t xml:space="preserve">Кредитный калькулятор с досрочным погашением для Android</t>
  </si>
  <si>
    <t xml:space="preserve">ТЕСТОГРАФ</t>
  </si>
  <si>
    <t xml:space="preserve">testograf, testograf 2.0</t>
  </si>
  <si>
    <t xml:space="preserve">CADLib Персональная модель</t>
  </si>
  <si>
    <t xml:space="preserve">ДисконтКлуб Скидки</t>
  </si>
  <si>
    <t xml:space="preserve">Экосистема цифрового обучения "Edbee"</t>
  </si>
  <si>
    <t xml:space="preserve">Система управления веб-сайтами "КубCMS"</t>
  </si>
  <si>
    <t xml:space="preserve">RR Tech Service Management</t>
  </si>
  <si>
    <t xml:space="preserve">Модуль контроля эффективности ИТС SmartMonitoring</t>
  </si>
  <si>
    <t xml:space="preserve">Отложенные чеки</t>
  </si>
  <si>
    <t xml:space="preserve">DATALIB</t>
  </si>
  <si>
    <t xml:space="preserve">Мобильное приложение Android платформы для шеринга "Urent"</t>
  </si>
  <si>
    <t xml:space="preserve">Мобильное приложение Android платформы для шеринга "Urentbike"</t>
  </si>
  <si>
    <t xml:space="preserve">Модуль метеомониторинга SmartMeteo</t>
  </si>
  <si>
    <t xml:space="preserve">Модуль централизованного информирования участников дорожного движения SmartPanel</t>
  </si>
  <si>
    <t xml:space="preserve">Конвертер геоданных</t>
  </si>
  <si>
    <t xml:space="preserve">Библиотека интероперабельности</t>
  </si>
  <si>
    <t xml:space="preserve">Система автоматизированного создания топографических планов и карт</t>
  </si>
  <si>
    <t xml:space="preserve">САСТ</t>
  </si>
  <si>
    <t xml:space="preserve">Модуль конфигурации сценарных планов  управления движением FlowManager</t>
  </si>
  <si>
    <t xml:space="preserve">HRBOX</t>
  </si>
  <si>
    <t xml:space="preserve">hrbox.io</t>
  </si>
  <si>
    <t xml:space="preserve">Anabar</t>
  </si>
  <si>
    <t xml:space="preserve">11.05 - Средства поддержки принятия решений (DSS);
02.06 - Серверное и связующее программное обеспечение</t>
  </si>
  <si>
    <t xml:space="preserve">Автоматизированная система Виртуальный диалоговый офис взаимодействия с клиентами ПАО "Россети Московский регион"</t>
  </si>
  <si>
    <t xml:space="preserve">Медицинский личный кабинет (МЛК)</t>
  </si>
  <si>
    <t xml:space="preserve">Программный комплекс "БРЭДФОРД"</t>
  </si>
  <si>
    <t xml:space="preserve">Многофункциональный программный комплекс "БРЭДФОРД"</t>
  </si>
  <si>
    <t xml:space="preserve">10.04 - Средства управления информационными ресурсами и средства управления основными данными (ECM, MDM);
05.04 - Поисковые средства;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</si>
  <si>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Управление факторинговой деятельностью</t>
  </si>
  <si>
    <t xml:space="preserve">УФД</t>
  </si>
  <si>
    <t xml:space="preserve">Ортикон: 115-ФЗ/ПОД ФТ</t>
  </si>
  <si>
    <t xml:space="preserve">Программа для обработки документов с использованием семантического анализа с помощью нейронных моделей (Kiberry.Аудит)</t>
  </si>
  <si>
    <t xml:space="preserve">Kiberry.Аудит. Семантический анализатор документов на основе нейронных сетей;
Kiberry.Аудит</t>
  </si>
  <si>
    <t xml:space="preserve">Модуль управления движением общественного транспорта PTManager</t>
  </si>
  <si>
    <t xml:space="preserve">Автоматизированная система управления Цифровой библиотекой IPRsmart (АСУ IPRsmart))</t>
  </si>
  <si>
    <t xml:space="preserve">АСУ IPRsmart</t>
  </si>
  <si>
    <t xml:space="preserve">ENGEE</t>
  </si>
  <si>
    <t xml:space="preserve">РИТМ.Engee</t>
  </si>
  <si>
    <t xml:space="preserve">DRE Event Server</t>
  </si>
  <si>
    <t xml:space="preserve">DREES, Providence</t>
  </si>
  <si>
    <t xml:space="preserve">XR-центр обучения противодействию особо опасным инфекциям</t>
  </si>
  <si>
    <t xml:space="preserve">XR-центр;
XR-Center</t>
  </si>
  <si>
    <t xml:space="preserve">05.15 - Информационные системы для решения специфических отраслевых задач;
05.01 - Мультимедийное программное обеспечение;
10.03 - Средства математического и имитационного моделирования</t>
  </si>
  <si>
    <t xml:space="preserve">CASHOFF 2.0</t>
  </si>
  <si>
    <t xml:space="preserve">Мобильный клиент «Горизонт-ЭМ»</t>
  </si>
  <si>
    <t xml:space="preserve">Алкосфера. Расширение для 1С8: УТ, 1С8: КА</t>
  </si>
  <si>
    <t xml:space="preserve">АСФ: ТСД ЕГАИС;
АСФ: Алкосфера;
АСФ: ТСД ЕГАИС ИМПОРТ;
АСФ% ТСД ЕГАИС РФ</t>
  </si>
  <si>
    <t xml:space="preserve">АСФ: Алкосфера. Расширение для 1С8: ERP</t>
  </si>
  <si>
    <t xml:space="preserve">АСФ: Алкосфера;
АСФ: ТСД ЕГАИС;
АСФ: ТСД ЕГАИС ИМПОРТ;
АСФ: ТСД ЕГАИС РФ</t>
  </si>
  <si>
    <t xml:space="preserve">Автоматизированная система диспетчерского управления «ПУЛЬС» (АСДУ «ПУЛЬС»)</t>
  </si>
  <si>
    <t xml:space="preserve">Автоматизированная система управления дорожным движением АСУДД "Автоматика"</t>
  </si>
  <si>
    <t xml:space="preserve">УЧЕТ МЕДИКАМЕНТОВ В АПТЕКАХ</t>
  </si>
  <si>
    <t xml:space="preserve">УЧЕТ МЕДИКАМЕНТОВ В АПТЕКАХ-КОНФИГУРАЦИЯ ДЛЯ 1С ПРЕДПРИЯТИЕ 8.3</t>
  </si>
  <si>
    <t xml:space="preserve">Программный модуль "Система моделирования процессов жизненного цикла изделий" (СПЖЦ. BPMS)</t>
  </si>
  <si>
    <t xml:space="preserve">09.01 - Средства управления бизнес-процессами (BPM);
05.13 - Средства интеллектуальной обработки информации и интеллектуального анализа бизнес-процессов;
08.01 - Средства управления жизненным циклом изделия (PLM)</t>
  </si>
  <si>
    <t xml:space="preserve">Простой учет</t>
  </si>
  <si>
    <t xml:space="preserve">Простой товарный учёт на основе Редактора товаров</t>
  </si>
  <si>
    <t xml:space="preserve">Редактор товаров</t>
  </si>
  <si>
    <t xml:space="preserve">Управление справочником товаров с компьютера + мобильное приложение</t>
  </si>
  <si>
    <t xml:space="preserve">Программное обеспечение Бессель</t>
  </si>
  <si>
    <t xml:space="preserve">Программное обеспечение Bessel</t>
  </si>
  <si>
    <t xml:space="preserve">Программный модуль для очистителя воздуха RAC-3706S</t>
  </si>
  <si>
    <t xml:space="preserve">Программный модуль для датчика RSO-31S. Версия 0.19</t>
  </si>
  <si>
    <t xml:space="preserve">Программный модуль для датчика RSC-51S. Версия 3.14</t>
  </si>
  <si>
    <t xml:space="preserve">Платформа аренды специальной техники с использованием больших данных</t>
  </si>
  <si>
    <t xml:space="preserve">ДисконтКлуб Бонусы</t>
  </si>
  <si>
    <t xml:space="preserve">Секции и отделы</t>
  </si>
  <si>
    <t xml:space="preserve">Мегатолл ДВ</t>
  </si>
  <si>
    <t xml:space="preserve">Цифровой ревизор: Система управления мобильными бригадами</t>
  </si>
  <si>
    <t xml:space="preserve">Цифровой ревизор;
Платформа Ревизор;
Мобильное приложение для управления мобильными бригадами</t>
  </si>
  <si>
    <t xml:space="preserve">IntraSCADA</t>
  </si>
  <si>
    <t xml:space="preserve">DS IndoorServices Информационный дисплей</t>
  </si>
  <si>
    <t xml:space="preserve">Модуль "Бонусная система" для 1С:Управление торговлей 10.3</t>
  </si>
  <si>
    <t xml:space="preserve">Система записи, хранения и выдачи медиаданных Нетрис Стрим+</t>
  </si>
  <si>
    <t xml:space="preserve">Модуль автоматической разметки патологий маммографических исследований</t>
  </si>
  <si>
    <t xml:space="preserve">Модуль автоматической разметки патологий маммографических исследованийдля программного комплекса «Центральный архив медицинских изображений»;
Центральный архив медицинских изображений. Модуль автоматической разметки патологий маммографических исследований</t>
  </si>
  <si>
    <t xml:space="preserve">Сервисное мобильное приложение Android платформы для шеринга "Urent"</t>
  </si>
  <si>
    <t xml:space="preserve">ДЛС-КС ПЕРГАМ</t>
  </si>
  <si>
    <t xml:space="preserve">Копия чека</t>
  </si>
  <si>
    <t xml:space="preserve">Чек по заказу</t>
  </si>
  <si>
    <t xml:space="preserve">ДисконтКлуб Сертификаты</t>
  </si>
  <si>
    <t xml:space="preserve">Модуль эндопротезирования</t>
  </si>
  <si>
    <t xml:space="preserve">Модуль эндопротезирования для программного комплекса «Центральный архив медицинских изображений»;
Центральный архив медицинских изображений. Модуль эндопротезирования</t>
  </si>
  <si>
    <t xml:space="preserve">Электронный платеж</t>
  </si>
  <si>
    <t xml:space="preserve">Электронные/безналичные платежи и переводы на расчетный счет</t>
  </si>
  <si>
    <t xml:space="preserve">Platform V DataGrid</t>
  </si>
  <si>
    <t xml:space="preserve">Система мониторинга производственного оборудования «ТАП»</t>
  </si>
  <si>
    <t xml:space="preserve">Система оперативного управления производством «ТАП»</t>
  </si>
  <si>
    <t xml:space="preserve">09.02 - Средства управления производственными процессами (MES);
02.08 - Средства мониторинга и управления;
05.15 - Информационные системы для решения специфических отраслевых задач</t>
  </si>
  <si>
    <t xml:space="preserve">Агентские реквизиты</t>
  </si>
  <si>
    <t xml:space="preserve">Инфострим. Клиент- Дизайнер</t>
  </si>
  <si>
    <t xml:space="preserve">Программный комплекс "Infostream. Client - Designer"</t>
  </si>
  <si>
    <t xml:space="preserve">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
11.05 - Средства поддержки принятия решений (DSS)</t>
  </si>
  <si>
    <t xml:space="preserve">Программа для ЭВМ EYECONT для обнаружения и отслеживания людей и событий</t>
  </si>
  <si>
    <t xml:space="preserve">04.03 - Библиотеки подпрограмм (SDK);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</si>
  <si>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Программа автоматизированного расчета параметров светофорного регулирования АРМ-РПСР</t>
  </si>
  <si>
    <t xml:space="preserve">Система комплексной обработки событий MULTIVERSE</t>
  </si>
  <si>
    <t xml:space="preserve">AML;
AML Adviser;
Система комплексной обработки событий Мультиверс;
Мультиверс;
Система противодействия финансовым преступлениям;
Аналитическая платформа для выявления противозаконных действий;
Система финансового мониторинга;
Система мониторинга мошеннический действий;
MULTIVERSE;
Система анализа и контроля санкционного риска</t>
  </si>
  <si>
    <t xml:space="preserve">05.15 - Информационные системы для решения специфических отраслевых задач;
03.05 - Средства защиты сервисов онлайн-платежей и дистанционного банковского обслуживания;
05.11 - Интеллектуальные средства управления экспертной деятельностью</t>
  </si>
  <si>
    <t xml:space="preserve">ПИРС</t>
  </si>
  <si>
    <t xml:space="preserve">ПИРС (платформа интегрируемых ресурсов и сервисов, интеллектуальная аналитическая система поиска информации в корпоративных базах знаний для производственных и др. корпораций с применением технологий анализа Big Data)</t>
  </si>
  <si>
    <t xml:space="preserve">Комплексная система мониторинга</t>
  </si>
  <si>
    <t xml:space="preserve">Система мониторинга качества Wi-Fi сетей «WNAM Quality of Wireless»</t>
  </si>
  <si>
    <t xml:space="preserve">WNAM Quality of Wireless</t>
  </si>
  <si>
    <t xml:space="preserve">Единая информационная система «Авангард. Кадры и зарплата»</t>
  </si>
  <si>
    <t xml:space="preserve">"Управление информированием пользователей автодорог "ТРАФИК-ИНФО"</t>
  </si>
  <si>
    <t xml:space="preserve">СПО "ТРАФИК-ИНФО"</t>
  </si>
  <si>
    <t xml:space="preserve">МИРТЕК - Личный кабинет</t>
  </si>
  <si>
    <t xml:space="preserve">Цифровая платформа акселерации</t>
  </si>
  <si>
    <t xml:space="preserve">«КОНСТРУКТОР СТАНДАРТОВ» «STANDARD CONSTRUCTOR»</t>
  </si>
  <si>
    <t xml:space="preserve">СМЕТАПЛАН</t>
  </si>
  <si>
    <t xml:space="preserve">05.11 - Интеллектуальные средства управления экспертной деятельностью</t>
  </si>
  <si>
    <t xml:space="preserve">Модуль индексации данных с возможностью определения дополнительных параметров изображения, основанный на Tevian FaceSDK</t>
  </si>
  <si>
    <t xml:space="preserve">Гиперактивный интерфейс</t>
  </si>
  <si>
    <t xml:space="preserve">DS IndoorServices Электронная очередь</t>
  </si>
  <si>
    <t xml:space="preserve">3DMasterKit</t>
  </si>
  <si>
    <t xml:space="preserve">Информационная система «Административно-производственный контроль»</t>
  </si>
  <si>
    <t xml:space="preserve">ЛАН.Студия управления источниками</t>
  </si>
  <si>
    <t xml:space="preserve">Ensi</t>
  </si>
  <si>
    <t xml:space="preserve">09.12 - Средства электронной коммерции (ecommerce platform);
05.13 - Средства интеллектуальной обработки информации и интеллектуального анализа бизнес-процессов</t>
  </si>
  <si>
    <t xml:space="preserve">«Мобильное приложение СБП (СБПэй) для ОС iOS»</t>
  </si>
  <si>
    <t xml:space="preserve">Documino. Архив</t>
  </si>
  <si>
    <t xml:space="preserve">Информационная система для контроля научно-исследовательской инфраструктуры и управления процессом предоставления научных услуг» (ResearchIMS2.0)</t>
  </si>
  <si>
    <t xml:space="preserve">Платформа интерактивного телевидения «Wink»</t>
  </si>
  <si>
    <t xml:space="preserve">Wink;
Интерактивное телевидение</t>
  </si>
  <si>
    <t xml:space="preserve">Edtech Platform Skyeng Rus Mobile iOS</t>
  </si>
  <si>
    <t xml:space="preserve">Образовательная платформа Скаенг Рус Мобайл iOS (Edtech Platform Skyeng Rus Mobile iOS)</t>
  </si>
  <si>
    <t xml:space="preserve">07.06 - Электронные словари;
05.10 - Базы знаний</t>
  </si>
  <si>
    <t xml:space="preserve">"Коммуникационная платформа OMMG 3.0 (Open Mobile Messenger Graph)"</t>
  </si>
  <si>
    <t xml:space="preserve">Программа «ATG Mobile»</t>
  </si>
  <si>
    <t xml:space="preserve">КсРайИнспестион Метал Едитион Софтваре вер. 1.0</t>
  </si>
  <si>
    <t xml:space="preserve">XRayInspection</t>
  </si>
  <si>
    <t xml:space="preserve">Подсистема косвенного управления транспортными потоками ContentGenerator</t>
  </si>
  <si>
    <t xml:space="preserve">Система управления печатью "Смарт Принт"</t>
  </si>
  <si>
    <t xml:space="preserve">СБП Коннект</t>
  </si>
  <si>
    <t xml:space="preserve">TAIS CRS</t>
  </si>
  <si>
    <t xml:space="preserve">Информационная система аэровоздушного контроля</t>
  </si>
  <si>
    <t xml:space="preserve">ИСАК</t>
  </si>
  <si>
    <t xml:space="preserve">Platform V Corax</t>
  </si>
  <si>
    <t xml:space="preserve">Platform V Pangolin SE</t>
  </si>
  <si>
    <t xml:space="preserve">GOLOS - мобильное приложение для платформ Android/iOS</t>
  </si>
  <si>
    <t xml:space="preserve">06.02 - Коммуникационное программное обеспечение;
05.01 - Мультимедийное программное обеспечение;
05.03 - Игры и развлечения</t>
  </si>
  <si>
    <t xml:space="preserve">Виртуальная аудитория</t>
  </si>
  <si>
    <t xml:space="preserve">Spectrum</t>
  </si>
  <si>
    <t xml:space="preserve">«Платформа дистанционных продаж автомобилей и сервисных услуг TradeDealer» (TradeDealer 2.0)</t>
  </si>
  <si>
    <t xml:space="preserve">«TradeDealer» («ТрейдДилер»)</t>
  </si>
  <si>
    <t xml:space="preserve">Мобильное приложение взаимодействия с клиентами "Россети Московский регион". Версия 2.0</t>
  </si>
  <si>
    <t xml:space="preserve">Мобильное приложение – личный кабинет работника «Россети Московский регион»</t>
  </si>
  <si>
    <t xml:space="preserve">iFlightDoc.CabinCrew</t>
  </si>
  <si>
    <t xml:space="preserve">Автоматизированное рабочее место</t>
  </si>
  <si>
    <t xml:space="preserve">Автоматизированное рабочее место "Видеоинтеллект";
VI Operator</t>
  </si>
  <si>
    <t xml:space="preserve">Интеграционный модуль</t>
  </si>
  <si>
    <t xml:space="preserve">Интеграционный модуль "Видеоинтеллект";
VI Integration</t>
  </si>
  <si>
    <t xml:space="preserve">MAC-Радар</t>
  </si>
  <si>
    <t xml:space="preserve">BARLANE</t>
  </si>
  <si>
    <t xml:space="preserve">LMS Odin - Система управления обучением</t>
  </si>
  <si>
    <t xml:space="preserve">LMS Odin;
Один;
Odin</t>
  </si>
  <si>
    <t xml:space="preserve">Программа для ЭВМ "CTfind traffic"</t>
  </si>
  <si>
    <t xml:space="preserve">Программа оркестрации компонентов витрин данных Datamart Studio</t>
  </si>
  <si>
    <t xml:space="preserve">Datamart Studio Enterprise;
Datamart Studio Community;
Datamart Studio OEM;
Платформа оркестрации комплексных систем управления базами данных Datamart Studio;
Datamart Studio Universal</t>
  </si>
  <si>
    <t xml:space="preserve">"Весовая Лайт"</t>
  </si>
  <si>
    <t xml:space="preserve">02.08 - Средства мониторинга и управления;
08.10 - Средства усовершенствованного управления технологическими процессами (APC, RTO)</t>
  </si>
  <si>
    <t xml:space="preserve">МиниСклад</t>
  </si>
  <si>
    <t xml:space="preserve">Аванкор: ПОД/ФТ</t>
  </si>
  <si>
    <t xml:space="preserve">Аванкор: ПОДФТ</t>
  </si>
  <si>
    <t xml:space="preserve">Платформа промышленной автоматизации</t>
  </si>
  <si>
    <t xml:space="preserve">БПА-Фонды</t>
  </si>
  <si>
    <t xml:space="preserve">Интернет-сайт ПАО "Аэрофлот"</t>
  </si>
  <si>
    <t xml:space="preserve">Интернет-сайт ПАО «Аэрофлот»;
Внешний сайт Аэрофлота</t>
  </si>
  <si>
    <t xml:space="preserve">OODM Framework</t>
  </si>
  <si>
    <t xml:space="preserve">Региональная информационная система в сфере закупок товаров, работ, услуг для обеспечения государственных нужд Республики Дагестан</t>
  </si>
  <si>
    <t xml:space="preserve">Человеко-машинный интерфейс ПАК ВЭУ</t>
  </si>
  <si>
    <t xml:space="preserve">Человеко-машинный интерфейс программно-аппаратного комплекса управления ветроэнергетической установки, ЧМИ ПАК ВЭУ</t>
  </si>
  <si>
    <t xml:space="preserve">Программное обеспечение для модуля Profibus v0.2</t>
  </si>
  <si>
    <t xml:space="preserve">Программный модуль для программного обеспечения  «SCADA NPT Expert – программное обеспечение Станционного Контроллера Связи и Управления»</t>
  </si>
  <si>
    <t xml:space="preserve">Программный модуль "Синергет Инцидентное управление"</t>
  </si>
  <si>
    <t xml:space="preserve">СПО "Синергет Инцидентное управление"</t>
  </si>
  <si>
    <t xml:space="preserve">Программный модуль "Синергет Ситуационный центр АРМ"</t>
  </si>
  <si>
    <t xml:space="preserve">СПО "Синергет Ситуационный центр АРМ"</t>
  </si>
  <si>
    <t xml:space="preserve">Программный модуль "Синергет Ситуационный центр"</t>
  </si>
  <si>
    <t xml:space="preserve">СПО «Синергет Ситуационный центр»</t>
  </si>
  <si>
    <t xml:space="preserve">Автоматизированная информационная система жилищной инспекции</t>
  </si>
  <si>
    <t xml:space="preserve">Программный комплекс STAR PPO</t>
  </si>
  <si>
    <t xml:space="preserve">Система доставки рекламы на клиентские устройства DREASYS (DREASYS)</t>
  </si>
  <si>
    <t xml:space="preserve">DREASYS, ADS</t>
  </si>
  <si>
    <t xml:space="preserve">Сервис предоставления метаданных и видеопотоков DREVOD (DREVOD)</t>
  </si>
  <si>
    <t xml:space="preserve">PushVod</t>
  </si>
  <si>
    <t xml:space="preserve">Интерактивная онлайн-платформа «Открытая школа»</t>
  </si>
  <si>
    <t xml:space="preserve">Интерактивная образовательная онлайн-платформа «Открытая школа»;
Интерактивная образовательная онлайн-платформа «Открытая школа 2035»;
Образовательная онлайн-платформа «Открытая школа»;
Образовательная онлайн-платформа «Открытая школа 2035»;
Онлайн-платформа «Открытая школа»;
Онлайн-платформа «Открытая школа 2035»;
«Открытая школа»;
«Открытая школа 2035»</t>
  </si>
  <si>
    <t xml:space="preserve">База данных PharmaDATA</t>
  </si>
  <si>
    <t xml:space="preserve">Система дистанционного надзора ITMOproctor</t>
  </si>
  <si>
    <t xml:space="preserve">СЕРВИС РАСПОЗНАВАНИЯ ДОКУМЕНТОВ XLOGIC</t>
  </si>
  <si>
    <t xml:space="preserve">05.13 - Средства интеллектуальной обработки информации и интеллектуального анализа бизнес-процессов;
07.03 - Средства распознавания символов;
11.06 - Инструменты обработки, анализа и распознавания изображений</t>
  </si>
  <si>
    <t xml:space="preserve">Антиконтрафакт-потребитель</t>
  </si>
  <si>
    <t xml:space="preserve">Программа для ЭВМ «Портал PharmaDATA»</t>
  </si>
  <si>
    <t xml:space="preserve">Программа для ЭВМ "Addreality AI Server"</t>
  </si>
  <si>
    <t xml:space="preserve">Снаряд: Управление выездным обслуживанием (FSM)</t>
  </si>
  <si>
    <t xml:space="preserve">Vmx Qualex</t>
  </si>
  <si>
    <t xml:space="preserve">Клиентикс CRM</t>
  </si>
  <si>
    <t xml:space="preserve">Программный комплекс PLAN-R</t>
  </si>
  <si>
    <t xml:space="preserve">Plan-R</t>
  </si>
  <si>
    <t xml:space="preserve">АЛАРМ</t>
  </si>
  <si>
    <t xml:space="preserve">Цифровая платформа IndustriCS</t>
  </si>
  <si>
    <t xml:space="preserve">INDUSTRICS</t>
  </si>
  <si>
    <t xml:space="preserve">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08.01 - Средства управления жизненным циклом изделия (PLM);
08.07 - Средства технологической подготовки производства (CAPP);
08.08 - Средства управления инженерными данными об изделии (PDM);
09.13 - Средства управления складом и цепочками поставок (WMS, SCM)</t>
  </si>
  <si>
    <t xml:space="preserve">КАРТА ОФИСА</t>
  </si>
  <si>
    <t xml:space="preserve">М2-Рыбовод</t>
  </si>
  <si>
    <t xml:space="preserve">Адепт: ФСНБ</t>
  </si>
  <si>
    <t xml:space="preserve">Web-платформа быстрой разработки бизнес-приложений Апрентис</t>
  </si>
  <si>
    <t xml:space="preserve">Программный комплекс «Управление имуществом.ПРО» (ПК «Управление имуществом.ПРО»)</t>
  </si>
  <si>
    <t xml:space="preserve">ПК «Управление имуществом.ПРО»</t>
  </si>
  <si>
    <t xml:space="preserve">Программный комплекс «Управление проектами.ПРО» (ПК «Управление проектами.ПРО»)</t>
  </si>
  <si>
    <t xml:space="preserve">ПК «Управление проектами.ПРО»</t>
  </si>
  <si>
    <t xml:space="preserve">Цветные Камешки. Конечные Множества. Онлайн-практикум.</t>
  </si>
  <si>
    <t xml:space="preserve">Программное обеспечение «Моби Малыш»</t>
  </si>
  <si>
    <t xml:space="preserve">Программный комплекс «Государственные программы.ПРО» (ПК «Государственные программы.ПРО»)</t>
  </si>
  <si>
    <t xml:space="preserve">ПК «Государственные программы.ПРО»</t>
  </si>
  <si>
    <t xml:space="preserve">Автоматизированная система мониторинга и управления потреблением электрической энергии</t>
  </si>
  <si>
    <t xml:space="preserve">ПК "Прогноз"</t>
  </si>
  <si>
    <t xml:space="preserve">SIKE Интерактивный тренажер (3D Атлас 2.0)  "Устройство двигателя внутреннего сгорания (ДВС)"</t>
  </si>
  <si>
    <t xml:space="preserve">Интерактивный тренажер (3D Атлас 2.0)  "Устройство двигателя внутреннего сгорания (ДВС)"</t>
  </si>
  <si>
    <t xml:space="preserve">КРЕДО ФОТОГРАММЕТРИЯ</t>
  </si>
  <si>
    <t xml:space="preserve">Федеральный интернет-экзамен в сфере профессионального образования (ФЭПО)</t>
  </si>
  <si>
    <t xml:space="preserve">Сервер Автоматизированной Системы Управления Движением Транспорта "Мегаполис"</t>
  </si>
  <si>
    <t xml:space="preserve">АСУДТ "Мегаполис"</t>
  </si>
  <si>
    <t xml:space="preserve">«ЛАН.Обработка»</t>
  </si>
  <si>
    <t xml:space="preserve">07.01 - Парсеры и семантические анализаторы;
07.03 - Средства распознавания символов;
11.01 - Инструменты извлечения и трансформации данных (ETL);
11.04 - Средства интеллектуального анализа данных (Data Mining)</t>
  </si>
  <si>
    <t xml:space="preserve">ИнтелВиз нарушения</t>
  </si>
  <si>
    <t xml:space="preserve">Автоматизированная система управления дорожным движением (АСУДД) "Эклиптика"</t>
  </si>
  <si>
    <t xml:space="preserve">BERG XrayScanner</t>
  </si>
  <si>
    <t xml:space="preserve">Xray Scanner</t>
  </si>
  <si>
    <t xml:space="preserve">NNWizard</t>
  </si>
  <si>
    <t xml:space="preserve">04.06 - Средства разработки программного обеспечения на основе нейротехнологий и искусственного интеллекта;
01.04 - Программное обеспечение интернета вещей, робототехники и сенсорики;
04.01 - Средства подготовки исполнимого кода</t>
  </si>
  <si>
    <t xml:space="preserve">Рилл-Софт: Автомойка</t>
  </si>
  <si>
    <t xml:space="preserve">ИП: Автомойка</t>
  </si>
  <si>
    <t xml:space="preserve">DiState: Организатор ЭДО</t>
  </si>
  <si>
    <t xml:space="preserve">DiState: Организатор ЭДО v.3.0</t>
  </si>
  <si>
    <t xml:space="preserve">06.12 - Системы электронного документооборота;
06.12 - Программное обеспечение средств электронного документооборота</t>
  </si>
  <si>
    <t xml:space="preserve">Программный модуль «Определение кальцинатов на рентгеновских изображениях молочной железы»</t>
  </si>
  <si>
    <t xml:space="preserve">Программный модуль «Визуализация расположения областей вероятных патологических изменений на рентгеновских изображениях молочной железы»</t>
  </si>
  <si>
    <t xml:space="preserve">«Ангел-С: Платное парковочное пространство»</t>
  </si>
  <si>
    <t xml:space="preserve">Программное обеспечение БУКМ-Е УПАТС «Протон-ССС» v4.0</t>
  </si>
  <si>
    <t xml:space="preserve">Модуль защиты</t>
  </si>
  <si>
    <t xml:space="preserve">Модуль защиты "Видеоинтеллект";
VI License</t>
  </si>
  <si>
    <t xml:space="preserve">Видеостена</t>
  </si>
  <si>
    <t xml:space="preserve">Видеостена "Видеоинтеллект";
Видеомониторинг;
VI Videowall</t>
  </si>
  <si>
    <t xml:space="preserve">Модуль препроцессинга видеопотока</t>
  </si>
  <si>
    <t xml:space="preserve">VI Preprocessing;
Модуль препроцессинга видеопотока "Видеоинтеллект"</t>
  </si>
  <si>
    <t xml:space="preserve">ЛетаИндекс</t>
  </si>
  <si>
    <t xml:space="preserve">ЛСРМ СПОРО Стерео</t>
  </si>
  <si>
    <t xml:space="preserve">Программный комплекс "Цифровизация МСП" (ПК "Цифровизация МСП")</t>
  </si>
  <si>
    <t xml:space="preserve">09.07 - Средства финансового менеджмента, управления активами и трудовыми ресурсами (ERP);
05.05 - Средства управления проектами;
06.12 - Системы электронного документооборота;
09.09 - Средства управления отношениями с клиентами (CRM)</t>
  </si>
  <si>
    <t xml:space="preserve">Проффит. Оздоровительный центр</t>
  </si>
  <si>
    <t xml:space="preserve">Программное обеспечение «Моби Соло»</t>
  </si>
  <si>
    <t xml:space="preserve">Программное обеспечение «Моби ЛЭНД»</t>
  </si>
  <si>
    <t xml:space="preserve">Программное обеспечение «Моби Знайка»</t>
  </si>
  <si>
    <t xml:space="preserve">Программное обеспечение «Моби Дуэт»</t>
  </si>
  <si>
    <t xml:space="preserve">Проффит. Медицина</t>
  </si>
  <si>
    <t xml:space="preserve">Электронный архив «ЭА» версия 1.0</t>
  </si>
  <si>
    <t xml:space="preserve">«Цифровая интеграционная платформа»</t>
  </si>
  <si>
    <t xml:space="preserve">«Расчетные индексы пересчета в текущий уровень цен сметной стоимости строительно-монтажных работ по регионам Российской Федерации (Стройинформресурс)»</t>
  </si>
  <si>
    <t xml:space="preserve">Программный комплекс для автоматизированных гидрометеорологических комплексов Almeta</t>
  </si>
  <si>
    <t xml:space="preserve">АЛЬМЕТА (ALMETA)</t>
  </si>
  <si>
    <t xml:space="preserve">Медицинская информационная система Astra</t>
  </si>
  <si>
    <t xml:space="preserve">Медицинская информационная система Iskra;
Astra;
Iskra;
МИС Astra;
МИС Iskra</t>
  </si>
  <si>
    <t xml:space="preserve">EasyClinic</t>
  </si>
  <si>
    <t xml:space="preserve">ЭБС "Университетская библиотека online"</t>
  </si>
  <si>
    <t xml:space="preserve">Программа управления системой цифровой многофункциональной промышленной связи "GIT-Comm" с функцией селекторной связи</t>
  </si>
  <si>
    <t xml:space="preserve">Альта-ПВС</t>
  </si>
  <si>
    <t xml:space="preserve">Мобильный розыск</t>
  </si>
  <si>
    <t xml:space="preserve">TRACE</t>
  </si>
  <si>
    <t xml:space="preserve">Комплексная система автоматизации проектных работ и подготовки производства БАЗИС 2022 (БАЗИС 2022)</t>
  </si>
  <si>
    <t xml:space="preserve">Интеллектуальная система автоматических видео трансляций «ИСТРА»</t>
  </si>
  <si>
    <t xml:space="preserve">Школьный химический эксперимент. Онлайн-коллекция видеозаписей</t>
  </si>
  <si>
    <t xml:space="preserve">Автоматизированное рабочее место управления движением поездов «Диалог»</t>
  </si>
  <si>
    <t xml:space="preserve">UMP-1 Транспортная универсальная мультисервисная платформа</t>
  </si>
  <si>
    <t xml:space="preserve">«Конструктор индустриальных тренажеров» КИТ</t>
  </si>
  <si>
    <t xml:space="preserve">WS. Автопрокат</t>
  </si>
  <si>
    <t xml:space="preserve">UVmarket: Обмен данными  между 1С и СберМегаМаркет</t>
  </si>
  <si>
    <t xml:space="preserve">АКТРУ</t>
  </si>
  <si>
    <t xml:space="preserve">Программный продукт INTalk</t>
  </si>
  <si>
    <t xml:space="preserve">Ekassir Identity Platform</t>
  </si>
  <si>
    <t xml:space="preserve">03.16 - Средства администрирования и управления жизненным циклом ключевых носителей</t>
  </si>
  <si>
    <t xml:space="preserve">Платформа стимулирования платежей (ПСП) Версия 2.0</t>
  </si>
  <si>
    <t xml:space="preserve">Call-центр Infinity CX</t>
  </si>
  <si>
    <t xml:space="preserve">Контакт-центр Infinity R;
IP АТС Infinity R</t>
  </si>
  <si>
    <t xml:space="preserve">Улучшенное 64-разрядное процессорное ядро уровня приложений SCR5x64 с набором команд RISC-V и поддержкой многоядерных конфигураций</t>
  </si>
  <si>
    <t xml:space="preserve">Программа для системы цифровой многофункциональной диспетчерской связи и оповещения «GIT-Comm IPS»</t>
  </si>
  <si>
    <t xml:space="preserve">Улучшенное 64-разрядное процессорное ядро SCR4x64 для встроенных применений с  набором команд RISC-V и поддержкой многоядерных конфигураций</t>
  </si>
  <si>
    <t xml:space="preserve">Система интеллектуальной диагностики энергообъектов</t>
  </si>
  <si>
    <t xml:space="preserve">ПО "СИДЭ", ПО СИДЭ, «СИДЭ», СИДЭ, ПО «Система интеллектуальной диагностики энергообъектов»</t>
  </si>
  <si>
    <t xml:space="preserve">11.06 - Инструменты обработки, анализа и распознавания изображений;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</si>
  <si>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Улучшенное 64-разрядное процессорное ядро SCR3x64 для встроенных применений с  набором команд RISC-V и поддержкой многоядерных конфигураций</t>
  </si>
  <si>
    <t xml:space="preserve">Платформа СУПеР (1 Управляющий модуль)</t>
  </si>
  <si>
    <t xml:space="preserve">Управляющий модуль «Платформа СУПеР»</t>
  </si>
  <si>
    <t xml:space="preserve">Программно-дидактический комплекс "Логомер 2"</t>
  </si>
  <si>
    <t xml:space="preserve">Базовые компоненты цифровизации / Zyfra Industrial Digitalization Kit</t>
  </si>
  <si>
    <t xml:space="preserve">04.06 - Средства разработки программного обеспечения на основе нейротехнологий и искусственного интеллекта;
02.08 - Средства мониторинга и управления;
11.05 - Средства поддержки принятия решений (DSS)</t>
  </si>
  <si>
    <t xml:space="preserve">Программно-дидактический комплекс "Мерсибо Плюс"</t>
  </si>
  <si>
    <t xml:space="preserve">Индустриальный радиоплеер</t>
  </si>
  <si>
    <t xml:space="preserve">СКАТ</t>
  </si>
  <si>
    <t xml:space="preserve">Программно-дидактический комплекс  "Мерсибо Интерактив"</t>
  </si>
  <si>
    <t xml:space="preserve">DRE Advanced Media Platform SCRAMBLER (SCRAMBLER)</t>
  </si>
  <si>
    <t xml:space="preserve">SCRAMBLER</t>
  </si>
  <si>
    <t xml:space="preserve">02.06 - Серверное и связующее программное обеспечение;
03.01 - Средства защиты от несанкционированного доступа к информации;
03.02 - Средства управления событиями информационной безопасности;
03.10 - Средства криптографической защиты информации и электронной подписи</t>
  </si>
  <si>
    <t xml:space="preserve">Программный комплекс "Охотник"</t>
  </si>
  <si>
    <t xml:space="preserve">05.15 - Информационные системы для решения специфических отраслевых задач;
02.08 - Средства мониторинга и управления;
11.03 - Средства аналитической обработки в реальном времени (OLAP)</t>
  </si>
  <si>
    <t xml:space="preserve">ACCENTOS RemoteApp</t>
  </si>
  <si>
    <t xml:space="preserve">Облачный сервис учета зеленых насаждений и элементов благоустройства</t>
  </si>
  <si>
    <t xml:space="preserve">КУБ24</t>
  </si>
  <si>
    <t xml:space="preserve">TOPAZ BASIC OS DRP</t>
  </si>
  <si>
    <t xml:space="preserve">BASIC OS DAS DRP-XXX</t>
  </si>
  <si>
    <t xml:space="preserve">ENRSoft</t>
  </si>
  <si>
    <t xml:space="preserve">ENRSoft.Платформа;
ENRSoft.Планирование;
ENRSoft.Расчеты</t>
  </si>
  <si>
    <t xml:space="preserve">05.15 - Информационные системы для решения специфических отраслевых задач;
10.03 - Средства математического и имитационного моделирования;
11.03 - Средства аналитической обработки в реальном времени (OLAP)</t>
  </si>
  <si>
    <t xml:space="preserve">Система управления облачной платформой ТИОНИКС (английское наименование - TIONIX Cloud Management Platform)</t>
  </si>
  <si>
    <t xml:space="preserve">Средство доверенной загрузки Аврора</t>
  </si>
  <si>
    <t xml:space="preserve">Аврора СДЗ;
Aurora TrustedBoot</t>
  </si>
  <si>
    <t xml:space="preserve">01.01 - Встроенные системные программы: BIOS, UEFI и иные встроенные системные программы;
03.01 - Средства защиты от несанкционированного доступа к информации;
03.10 - Средства криптографической защиты информации и электронной подписи</t>
  </si>
  <si>
    <t xml:space="preserve">ИС.ДетСады</t>
  </si>
  <si>
    <t xml:space="preserve">Аспро: Оптимус - интернет-магазин</t>
  </si>
  <si>
    <t xml:space="preserve">Программа для ЭВМ "Аспро: Оптимус", Аспро: Оптимус -универсальный интернет-магазин, «Аспро: Оптимус»</t>
  </si>
  <si>
    <t xml:space="preserve">Сервис Финансист</t>
  </si>
  <si>
    <t xml:space="preserve">AlmondFS</t>
  </si>
  <si>
    <t xml:space="preserve">Программное обеспечение мультиплексоров Оптик-ToP</t>
  </si>
  <si>
    <t xml:space="preserve">Программа для Платформы управления мультивендорными Wi-Fi сетями Wimark ONE</t>
  </si>
  <si>
    <t xml:space="preserve">Платформа управления мультивендорными Wi-Fi сетями Wimark;
Универсальный Wi-Fi контроллер Wimark</t>
  </si>
  <si>
    <t xml:space="preserve">Программное обеспечение "Коммутаторов Ethernet серии NTS"</t>
  </si>
  <si>
    <t xml:space="preserve">Luxms Data Boring</t>
  </si>
  <si>
    <t xml:space="preserve">Luxms Data Boring Arenadata Platform Edition</t>
  </si>
  <si>
    <t xml:space="preserve">Яндекс.Телемост (для macOS)</t>
  </si>
  <si>
    <t xml:space="preserve">Я.Телемост (для macOS);
Yandex.Telemost (for macOS);
Яндекс Телемост (для macOS)</t>
  </si>
  <si>
    <t xml:space="preserve">ПРОГРЕСС-Платформа</t>
  </si>
  <si>
    <t xml:space="preserve">Аспро: Next</t>
  </si>
  <si>
    <t xml:space="preserve">Аспро: Next - интернет-магазин;
Next Универсальный магазин;
Лицензия на ПО для ЭВМ "Аспро: Next"</t>
  </si>
  <si>
    <t xml:space="preserve">Компилятор высокоуровневого описания системы Багет 3.5 (КВОС Багет 3.5)</t>
  </si>
  <si>
    <t xml:space="preserve">Программа микроконтроллера для модуля ПЛК2</t>
  </si>
  <si>
    <t xml:space="preserve">Система управления платформой Protei.SB</t>
  </si>
  <si>
    <t xml:space="preserve">Система управления платформой Protei.SB, Система управления</t>
  </si>
  <si>
    <t xml:space="preserve">SmartXRF</t>
  </si>
  <si>
    <t xml:space="preserve">РТУ-Коннект</t>
  </si>
  <si>
    <t xml:space="preserve">Платформа видеоконференцсвязи РТУ-Коннект</t>
  </si>
  <si>
    <t xml:space="preserve">WIA Драйвер VIAR</t>
  </si>
  <si>
    <t xml:space="preserve">Аспро: Максимум</t>
  </si>
  <si>
    <t xml:space="preserve">Аспро: Максимум – интернет-магазин;
Максимум – интернет-магазин</t>
  </si>
  <si>
    <t xml:space="preserve">FLEXTERA Адаптер антимошеннических операций</t>
  </si>
  <si>
    <t xml:space="preserve">Атом-С</t>
  </si>
  <si>
    <t xml:space="preserve">Автоматизированная туристическая онлайн менеджмент система</t>
  </si>
  <si>
    <t xml:space="preserve">Group-IB FHP Preventive Proxy</t>
  </si>
  <si>
    <t xml:space="preserve">03.01 - Средства защиты от несанкционированного доступа к информации;
03.05 - Средства защиты сервисов онлайн-платежей и дистанционного банковского обслуживания;
03.15 - Средства обнаружения угроз и расследования сетевых инцидентов</t>
  </si>
  <si>
    <t xml:space="preserve">Платформа для предоставления услуг IPTV/OTT "TVIP TMS"</t>
  </si>
  <si>
    <t xml:space="preserve">IPTV/ОТТ платформа для управления сервисами</t>
  </si>
  <si>
    <t xml:space="preserve">Платформа С2</t>
  </si>
  <si>
    <t xml:space="preserve">Cloud Conductor</t>
  </si>
  <si>
    <t xml:space="preserve">УККР</t>
  </si>
  <si>
    <t xml:space="preserve">Универсальный комплекс контроля работ и ресурсов</t>
  </si>
  <si>
    <t xml:space="preserve">Программная платформа  StingrayTV для цифровых телевизионных приставок (StingrayTV)</t>
  </si>
  <si>
    <t xml:space="preserve">StingrayTV</t>
  </si>
  <si>
    <t xml:space="preserve">05.01 - Мультимедийное программное обеспечение;
01.03 - Встроенные прикладные программы;
02.08 - Средства мониторинга и управления</t>
  </si>
  <si>
    <t xml:space="preserve">TOPAZ ALGORITHM CREATOR</t>
  </si>
  <si>
    <t xml:space="preserve">ALGORITHM CREATOR</t>
  </si>
  <si>
    <t xml:space="preserve">Программный комплекс интеллектуального технологического видеомониторинга и контроля "GIT-Video SURV"</t>
  </si>
  <si>
    <t xml:space="preserve">Регистратор;
Конфигуратор;
Рабочая станция;
Главный сервер системы;
Сервер событий;
Сервер мониторинга и интеграции;
Резервный сервер системы;
Сервер аналитики;
Мониторная стена;
Регистратор мобильный</t>
  </si>
  <si>
    <t xml:space="preserve">Интегрированная система ЛокОФФИС</t>
  </si>
  <si>
    <t xml:space="preserve">Система Scourt</t>
  </si>
  <si>
    <t xml:space="preserve">09.01 - Средства управления бизнес-процессами (BPM);
09.05 - Средства управления эффективностью предприятия (CPM/EPM);
09.13 - Средства управления складом и цепочками поставок (WMS, SCM)</t>
  </si>
  <si>
    <t xml:space="preserve">Система Прогностики и Удаленного Мониторинга (СПиУМ) «ПРАНА»</t>
  </si>
  <si>
    <t xml:space="preserve">Система Прогностики и Удаленного Мониторинга (СПиУМ) «ПРАНА»;
ПРАНА;
Система ПРАНА;
Система «ПРАНА»;
Программа ПРАНА;
Система Прогностики и Удаленного Мониторинга;
Система Прогностики и Удаленного Мониторинга ПРАНА</t>
  </si>
  <si>
    <t xml:space="preserve">Друза (Платформа Дельта)</t>
  </si>
  <si>
    <t xml:space="preserve">Платформа Дельта;
Druza;
Друза;
Delta</t>
  </si>
  <si>
    <t xml:space="preserve">Умный мониторинг</t>
  </si>
  <si>
    <t xml:space="preserve">Модуль «Цифровой  двойник» DigitalRoadNetwork</t>
  </si>
  <si>
    <t xml:space="preserve">05.15 - Информационные системы для решения специфических отраслевых задач;
05.02 - Дополнительные программные модули (плагины);
10.03 - Средства математического и имитационного моделирования</t>
  </si>
  <si>
    <t xml:space="preserve">Программная среда моделирования RTsim – компьютерные тренажеры для нефтегазового сектора, версия 2.0</t>
  </si>
  <si>
    <t xml:space="preserve">Программная платформа моделирования технологических процессов химической, нефтехимической и нефтегазоперерабатывающих производств RTsim</t>
  </si>
  <si>
    <t xml:space="preserve">Программа обработки и просмотра результатов суточного мониторирования ЭКГ, АД, РеСпиро и SpO2 "DiaCard"</t>
  </si>
  <si>
    <t xml:space="preserve">Программный комплекс переработка нефти и газа</t>
  </si>
  <si>
    <t xml:space="preserve">Delta Design Enterprise Server</t>
  </si>
  <si>
    <t xml:space="preserve">Enterprise Server</t>
  </si>
  <si>
    <t xml:space="preserve">Программное обеспечение верхнего уровня интеллектуальной системы учета энергоресурсов «КУБ»</t>
  </si>
  <si>
    <t xml:space="preserve">invest-ra</t>
  </si>
  <si>
    <t xml:space="preserve">Система invest-ra;
Платформа invest-ra;
Сервис invest-ra</t>
  </si>
  <si>
    <t xml:space="preserve">Патруль-Про</t>
  </si>
  <si>
    <t xml:space="preserve">Платформа обработки данных на основе искусственного интеллекта</t>
  </si>
  <si>
    <t xml:space="preserve">	Интеллектуальная платформа;
	AI Platform;
	Платформа обработки данных на основе искусственного интеллекта: Лесное хозяйство;
	Платформа обработки данных на основе искусственного интеллекта: Сельское хозяйство;
	Платформа обработки данных на основе искусственного интеллекта: Земельно-имущественные отношения</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</si>
  <si>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11.05 - Средства поддержки принятия решений (DSS)</t>
  </si>
  <si>
    <t xml:space="preserve">ИС.МЭВ</t>
  </si>
  <si>
    <t xml:space="preserve">ИС.ЛетнийОтдых</t>
  </si>
  <si>
    <t xml:space="preserve">Exon.ПИР</t>
  </si>
  <si>
    <t xml:space="preserve">05.15 - Информационные системы для решения специфических отраслевых задач;
06.12 - Программное обеспечение средств электронного документооборота;
06.12 - Системы электронного документооборота</t>
  </si>
  <si>
    <t xml:space="preserve">Exon.Стройконтроль</t>
  </si>
  <si>
    <t xml:space="preserve">Exon.ИТД</t>
  </si>
  <si>
    <t xml:space="preserve">Passwords Protector</t>
  </si>
  <si>
    <t xml:space="preserve">QRManager</t>
  </si>
  <si>
    <t xml:space="preserve">КуАрМенеджер;
QRService;
КуАрСервис</t>
  </si>
  <si>
    <t xml:space="preserve">Программный комплекс «Техпрогноз»</t>
  </si>
  <si>
    <t xml:space="preserve">Автоматическая диагностическая система поддержки принятия решения «Техпрогноз»</t>
  </si>
  <si>
    <t xml:space="preserve">Модуль электронного КСОДД RoadsLib ЕПУТС</t>
  </si>
  <si>
    <t xml:space="preserve">Прикладное программное обеспечение «Приложение оператора Системы 112»</t>
  </si>
  <si>
    <t xml:space="preserve">DSM Viewer</t>
  </si>
  <si>
    <t xml:space="preserve">Программное обеспечение «Сервер мобильного приложения Система-112»</t>
  </si>
  <si>
    <t xml:space="preserve">PLStudy</t>
  </si>
  <si>
    <t xml:space="preserve">Система управления автоматической линией подготовки поверхности и нанесения покрытия, модель ЛХА: механизированной линией межоперационного обезжиривания и удаления теплозащитного покрытия</t>
  </si>
  <si>
    <t xml:space="preserve">Система управления автоматической линией подготовки поверхности и нанесения покрытия</t>
  </si>
  <si>
    <t xml:space="preserve">Система РоадАР Лица</t>
  </si>
  <si>
    <t xml:space="preserve">Система «РоадАР Лица»;
Система «Роадар Лица»;
РоадАР Лица;
Роадар Лица;
Система РоадАР лица;
Система «РоадАР лица»;
Система «Роадар лица»;
РоадАР лица;
Роадар лица</t>
  </si>
  <si>
    <t xml:space="preserve">ES Test</t>
  </si>
  <si>
    <t xml:space="preserve">Автоматизированная система расчетов "IRBiS-F"</t>
  </si>
  <si>
    <t xml:space="preserve">DocsHouse CSP. Microservice Platform / ДоксХауз СиЭсПи. Микросервисная платформа</t>
  </si>
  <si>
    <t xml:space="preserve">02.05 - Средства хранения данных;
10.04 - Средства управления информационными ресурсами и средства управления основными данными (ECM, MDM)</t>
  </si>
  <si>
    <t xml:space="preserve">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</si>
  <si>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Сервис поддержки принятия врачебных решений MedicBK</t>
  </si>
  <si>
    <t xml:space="preserve">СППВР MedicBK</t>
  </si>
  <si>
    <t xml:space="preserve">Программная платформа аналитики медиаданных в реальном времени RTMIP (Real Time Media Identification Platform)</t>
  </si>
  <si>
    <t xml:space="preserve">Виртуальный оператор</t>
  </si>
  <si>
    <t xml:space="preserve">ПАК (любые версии ПО), ПАК Виртуальный оператор (любые версии ПО), Голосовой ассистент (любые версии ПО), Голосовой помощник (любые версии ПО), Система ТРР (любые версии ПО), Система (любые версии ПО), Виртуальный оператор 1.0, Виртуальный оператор 2.0, Виртуальный оператор 3.0, Виртуальный оператор 4.0, Робот, роботизированная система самообслуживания</t>
  </si>
  <si>
    <t xml:space="preserve">Cистема управления вещанием контента "RussPlayer"</t>
  </si>
  <si>
    <t xml:space="preserve">Архитектор</t>
  </si>
  <si>
    <t xml:space="preserve">Bim-Пульсар</t>
  </si>
  <si>
    <t xml:space="preserve">Программа для организации дистанционного обучения и удаленной проверки знаний «Box Battle»</t>
  </si>
  <si>
    <t xml:space="preserve">Игровая платформа для вовлечения в обучение BoxBattle</t>
  </si>
  <si>
    <t xml:space="preserve">GRC Учет рисковых событий</t>
  </si>
  <si>
    <t xml:space="preserve">Chemical Workbench</t>
  </si>
  <si>
    <t xml:space="preserve">CWB</t>
  </si>
  <si>
    <t xml:space="preserve">08.05 - Средства инженерного анализа (CAE);
05.15 - Информационные системы для решения специфических отраслевых задач</t>
  </si>
  <si>
    <t xml:space="preserve">Автоматизированный комплекс поддержки процессов системной инженерии</t>
  </si>
  <si>
    <t xml:space="preserve">АКПП СИ</t>
  </si>
  <si>
    <t xml:space="preserve">05.15 - Информационные системы для решения специфических отраслевых задач;
08.01 - Средства управления жизненным циклом изделия (PLM);
08.08 - Средства управления инженерными данными об изделии (PDM)</t>
  </si>
  <si>
    <t xml:space="preserve">uTrust.Agent (ЛК агента УЦ)</t>
  </si>
  <si>
    <t xml:space="preserve">uTrust.Worker (ЛК сотрудника УЦ)</t>
  </si>
  <si>
    <t xml:space="preserve">Система управления отоплением</t>
  </si>
  <si>
    <t xml:space="preserve">08.11 - Средства автоматизированного управления техникой;
09.14 - Средства централизованного управления конечными устройствами</t>
  </si>
  <si>
    <t xml:space="preserve">TurboR&amp;D.Mesher (TRD.Mesher)</t>
  </si>
  <si>
    <t xml:space="preserve">TRD.Mesher</t>
  </si>
  <si>
    <t xml:space="preserve">ONDER.DR: Автоматизированная система ценозависимого управления спросом</t>
  </si>
  <si>
    <t xml:space="preserve">АвтоВьюпорт</t>
  </si>
  <si>
    <t xml:space="preserve">Программа для панорамных многоэкранных интерактивных тиров «SHOOTING TRAINER MS»</t>
  </si>
  <si>
    <t xml:space="preserve">Программа управления устройством контроля радиационных параметров и электрических характеристик генерирующих источников излучения «Космос»</t>
  </si>
  <si>
    <t xml:space="preserve">ПК СТМ КАСКАД</t>
  </si>
  <si>
    <t xml:space="preserve">58.29.12 Обеспечение программное сетевое на электронном носителе;
58.29.29 Обеспечение программное прикладное прочее на электронном носителе;
63.11.12 Услуги по размещению в информационно-коммуникационной сети Интернет</t>
  </si>
  <si>
    <t xml:space="preserve">Программное обеспечение модульного коммутатора MA4000-PX</t>
  </si>
  <si>
    <t xml:space="preserve">Garpix load system</t>
  </si>
  <si>
    <t xml:space="preserve">Электронный учебно-методический комплекс  «Эксплуатация химически опасных производственных объектов»</t>
  </si>
  <si>
    <t xml:space="preserve">НауЛаб</t>
  </si>
  <si>
    <t xml:space="preserve">Универсальная программная платформа DRIVEEXPERT для оценки водительского мастерства, оценки амортизации и износа транспортного средства</t>
  </si>
  <si>
    <t xml:space="preserve">Процессор</t>
  </si>
  <si>
    <t xml:space="preserve">EGGE - цифровая платформа для оценки выбросов парниковых газов</t>
  </si>
  <si>
    <t xml:space="preserve">Max-Test</t>
  </si>
  <si>
    <t xml:space="preserve">02.08 - Средства мониторинга и управления;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</si>
  <si>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Библиотека поддержки протокола Modbus TCP (БПП MB TCP)</t>
  </si>
  <si>
    <t xml:space="preserve">Библиотека поддержки протокола Modbus RTU (БПП MB RTU)</t>
  </si>
  <si>
    <t xml:space="preserve">Универсальный врачебный интерфейс «А-МЕД»</t>
  </si>
  <si>
    <t xml:space="preserve">"ERP4FOOD"</t>
  </si>
  <si>
    <t xml:space="preserve">05.15 - Информационные системы для решения специфических отраслевых задач;
09.02 - Средства управления производственными процессами (MES);
09.03 - Средства управления лабораторными потоками работ и документов (LIMS);
09.07 - Средства финансового менеджмента, управления активами и трудовыми ресурсами (ERP);
09.09 - Средства управления отношениями с клиентами (CRM);
09.13 - Средства управления складом и цепочками поставок (WMS, SCM)</t>
  </si>
  <si>
    <t xml:space="preserve">«Профессионально-эффективное долголетие»</t>
  </si>
  <si>
    <t xml:space="preserve">ПО вычислительного модуля прибора микропроцессорного Трансформер-SL</t>
  </si>
  <si>
    <t xml:space="preserve">ОПТЭК – Мобильная Рамановская система</t>
  </si>
  <si>
    <t xml:space="preserve">Оптэк-Раман</t>
  </si>
  <si>
    <t xml:space="preserve">ПО модулей ввода/вывода прибора микропроцессорного Трансформер-SL</t>
  </si>
  <si>
    <t xml:space="preserve">Universal VDI client</t>
  </si>
  <si>
    <t xml:space="preserve">UVDIC</t>
  </si>
  <si>
    <t xml:space="preserve">02.04 - Средства виртуализации;
03.12 - Средства управления доступом к информационным ресурсам</t>
  </si>
  <si>
    <t xml:space="preserve">Программный комплекс управления процессами и инцидентами</t>
  </si>
  <si>
    <t xml:space="preserve">09.01 - Средства управления бизнес-процессами (BPM);
09.02 - Средства управления производственными процессами (MES);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
11.05 - Средства поддержки принятия решений (DSS)</t>
  </si>
  <si>
    <t xml:space="preserve">Мобильное приложение: система учета транспортных средств и организации работы на объекте</t>
  </si>
  <si>
    <t xml:space="preserve">Программный модуль "Распознавание документов для "Синергет-УЗС" (SYN-UZS)"</t>
  </si>
  <si>
    <t xml:space="preserve">Модуль распознавания документов для "Синергет УЗС" SYN-UZS</t>
  </si>
  <si>
    <t xml:space="preserve">Программный модуль "Подключение IP-телефонии (АТС20)"</t>
  </si>
  <si>
    <t xml:space="preserve">Модуль работы с IP–телефонами АТС20</t>
  </si>
  <si>
    <t xml:space="preserve">Утилита доступа к электронному учебно-методическому комплексу "Компетентный метролог"</t>
  </si>
  <si>
    <t xml:space="preserve">ZYFRA Artificial Lift: Программное решение (продукт) по оптимальному управлению режимами работы установками электроприводного центробежного насоса (ESP) на базе машинного обучения</t>
  </si>
  <si>
    <t xml:space="preserve">ZYFRA Artificial Lift: Программное решение по оптимальному управлению режимами работы установками электроприводного центробежного насоса (ESP) на базе машинного обучения</t>
  </si>
  <si>
    <t xml:space="preserve">"Finist.OperRisk&amp;Regulatory Report"</t>
  </si>
  <si>
    <t xml:space="preserve">Программное обеспечение коммутаторов Т-КОМ серий ТГК-121-хх и ТГК-121-хх/CLI</t>
  </si>
  <si>
    <t xml:space="preserve">Система контроля маржинальности</t>
  </si>
  <si>
    <t xml:space="preserve">Система Управления Инвестиционными Программами</t>
  </si>
  <si>
    <t xml:space="preserve">«Программный модуль «Цифровая панорамная рентгенография (сшивка)».</t>
  </si>
  <si>
    <t xml:space="preserve">«Программный модуль «Цифровая многосрезовая линейная рентгеновская томография (Томосинтез)»</t>
  </si>
  <si>
    <t xml:space="preserve">МТД.ERP</t>
  </si>
  <si>
    <t xml:space="preserve">МТД.Распознавание образов</t>
  </si>
  <si>
    <t xml:space="preserve">МТД.Управление клиентами</t>
  </si>
  <si>
    <t xml:space="preserve">Модуль VIAR Управления цифровыми копиями документов. 1.1.4</t>
  </si>
  <si>
    <t xml:space="preserve">Модуль VIAR Редактор цифровых копий документов 4.0</t>
  </si>
  <si>
    <t xml:space="preserve">Программный комплекс «Исполнение бюджета.ПРО» (ПК «Исполнение бюджета.ПРО»)</t>
  </si>
  <si>
    <t xml:space="preserve">Синхронизация с 1С</t>
  </si>
  <si>
    <t xml:space="preserve">Синхронизация Первый ОФД с 1С:Бухгалтерия;
Синхронизация Первый ОФД с 1С</t>
  </si>
  <si>
    <t xml:space="preserve">Сайт государственной организации 3.0</t>
  </si>
  <si>
    <t xml:space="preserve">Альфа: Сайт образовательной организации 3.0;
Альфа: Сайт высшего учебного заведения ;
Альфа: Сайт школы;
Альфа: Официальный сайт государственной организации</t>
  </si>
  <si>
    <t xml:space="preserve">09.11 - Средства управления содержимым (CMS), сайты и портальные решения;
05.02 - Дополнительные программные модули (плагины)</t>
  </si>
  <si>
    <t xml:space="preserve">Eastwind Navigator</t>
  </si>
  <si>
    <t xml:space="preserve">Eastwind SMS/USSD/IVR Navigator (EW SMS/USSD/IVR Navigator)</t>
  </si>
  <si>
    <t xml:space="preserve">Программное обеспечение "MEDEOSOFT"</t>
  </si>
  <si>
    <t xml:space="preserve">Программная платформа управления документами и бизнес-процессами «ГосТЕССА»</t>
  </si>
  <si>
    <t xml:space="preserve">Программная платформа управления документами и бизнес процессами «ГосТЕССА»;
Программная платформа управления документами и бизнес процессами «ГОСТЕССА»;
Программная платформа управления документами и бизнес процессами«ГосТесса»;
Программная платформа управления документами и бизнес процессами “GosTESSA”;
Программная платформа управления документами и бизнес процессами “GOSTESSA”;
Программная платформа управления документами и бизнес процессами “GosTessa”</t>
  </si>
  <si>
    <t xml:space="preserve">06.12 - Программное обеспечение средств электронного документооборота;
09.01 - Средства управления бизнес-процессами (BPM);
06.12 - Системы электронного документооборота</t>
  </si>
  <si>
    <t xml:space="preserve">Программный модуль "Проникновение в зону (FT-ZoneIn)"</t>
  </si>
  <si>
    <t xml:space="preserve">Модуль проникновения в зону FT-ZoneIn разработки Стилсофт</t>
  </si>
  <si>
    <t xml:space="preserve">Программная платформа "Simbix. Аналитический портал"</t>
  </si>
  <si>
    <t xml:space="preserve">09.11 - Средства управления содержимым (CMS), сайты и портальные решения;
11.05 - Средства поддержки принятия решений (DSS)</t>
  </si>
  <si>
    <t xml:space="preserve">Программный модуль "Поддержка SIP-протокола (PIF/SIP)"</t>
  </si>
  <si>
    <t xml:space="preserve">Модуль поддержки SIP-протокола PIF/SIP</t>
  </si>
  <si>
    <t xml:space="preserve">F2C Школьный информатор</t>
  </si>
  <si>
    <t xml:space="preserve">09.14 - Средства централизованного управления конечными устройствами;
01.03 - Встроенные прикладные программы</t>
  </si>
  <si>
    <t xml:space="preserve">Cluebase VMS</t>
  </si>
  <si>
    <t xml:space="preserve">05.15 -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11.06 - Инструменты обработки, анализа и распознавания изображений</t>
  </si>
  <si>
    <t xml:space="preserve">Мобильное приложение управления и мониторинга состояний транспортных средств для физических лиц для iOS</t>
  </si>
  <si>
    <t xml:space="preserve">Мобильное приложение LADA Connect для iOS;
LADA Connect для iOS</t>
  </si>
  <si>
    <t xml:space="preserve">Unity universal</t>
  </si>
  <si>
    <t xml:space="preserve">Средство криптографической защиты информации "СНТС"</t>
  </si>
  <si>
    <t xml:space="preserve">СКЗИ "СНТС"</t>
  </si>
  <si>
    <t xml:space="preserve">Станция связи "Диалог"</t>
  </si>
  <si>
    <t xml:space="preserve">Ликнет</t>
  </si>
  <si>
    <t xml:space="preserve">Облачная система лицензирования программ для ЭВМ</t>
  </si>
  <si>
    <t xml:space="preserve">МИКО: Облачная система лицензирования;
МИКО: Облачная система лицензирования программных продуктов;
SAAS: Облачная система лицензирования;
МИКО: Защита кода 1С;
Программа для ЭВМ "Облачная система лицензирования"</t>
  </si>
  <si>
    <t xml:space="preserve">04.09 - Системы предотвращения анализа и восстановления исполняемого кода программ;
03.16 - Средства администрирования и управления жизненным циклом ключевых носителей</t>
  </si>
  <si>
    <t xml:space="preserve">Сервис интеграции MedFlex</t>
  </si>
  <si>
    <t xml:space="preserve">Интеграционная шина МедФлекс</t>
  </si>
  <si>
    <t xml:space="preserve">OPC UA protocol supporting with Siemens MindSphere connection</t>
  </si>
  <si>
    <t xml:space="preserve">01.04 - Программное обеспечение интернета вещей, робототехники и сенсорики;
01.03 - Встроенные прикладные программы</t>
  </si>
  <si>
    <t xml:space="preserve">Программная система NGSWizard 1.3</t>
  </si>
  <si>
    <t xml:space="preserve">Genomenal NGS Wizard</t>
  </si>
  <si>
    <t xml:space="preserve">Автоматизированная система управления результатами интеллектуальной деятельности Холдинга. Версия 2.0</t>
  </si>
  <si>
    <t xml:space="preserve">АСУ РИД Холдинга. Версия 2.0</t>
  </si>
  <si>
    <t xml:space="preserve">Point of Incidence</t>
  </si>
  <si>
    <t xml:space="preserve">Интерсвязь.Цифровая мультисервисная платформа – суперприложение для жителей</t>
  </si>
  <si>
    <t xml:space="preserve">Интерсвязь.Цифровая мультисервисная платформа управления суперприложением для жителей</t>
  </si>
  <si>
    <t xml:space="preserve">TDS Alltrucks</t>
  </si>
  <si>
    <t xml:space="preserve">Программа микроконтроллера</t>
  </si>
  <si>
    <t xml:space="preserve">Типовой клиентский программный модуль «КриптоSDK»</t>
  </si>
  <si>
    <t xml:space="preserve">03.11 - Средства защиты каналов передачи данных, в том числе криптографическими методами;
04.03 - Библиотеки подпрограмм (SDK)</t>
  </si>
  <si>
    <t xml:space="preserve">application-for-applications</t>
  </si>
  <si>
    <t xml:space="preserve">Программное обеспечение сетевых ответвителей (ФДШИ.03915-01)</t>
  </si>
  <si>
    <t xml:space="preserve">02.08 - Средства мониторинга и управления;
02.01 - Драйверы</t>
  </si>
  <si>
    <t xml:space="preserve">Time Slot Management AllTrucks.online</t>
  </si>
  <si>
    <t xml:space="preserve">Специализированное программное обеспечение «Сервер информационной системы зала аппаратно-программного комплекса» (до 100 пользователей) (СПО Сервер ИСЗ АПК (до 100 пользователей))</t>
  </si>
  <si>
    <t xml:space="preserve">Программный комплекс «МЕТАЛОГИЯ»</t>
  </si>
  <si>
    <t xml:space="preserve">task online</t>
  </si>
  <si>
    <t xml:space="preserve">Программный комплекс "3D Генплан"</t>
  </si>
  <si>
    <t xml:space="preserve">3D Генплан 2.0</t>
  </si>
  <si>
    <t xml:space="preserve">Программный комплекс NOVASAFE</t>
  </si>
  <si>
    <t xml:space="preserve">T1 CRM</t>
  </si>
  <si>
    <t xml:space="preserve">CLICKTOID FindMyPhone/Защита телефона</t>
  </si>
  <si>
    <t xml:space="preserve">Программа автоматизированного анализа цифровых рентгенограмм органов грудной клетки/флюорограмм</t>
  </si>
  <si>
    <t xml:space="preserve">ФтизисБиоМед;
ФБМ</t>
  </si>
  <si>
    <t xml:space="preserve">05.15 - Информационные системы для решения специфических отраслевых задач;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</si>
  <si>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 xml:space="preserve">Flussonic agent</t>
  </si>
  <si>
    <t xml:space="preserve">Окраска автомобиля</t>
  </si>
  <si>
    <t xml:space="preserve">Кирпичная кладка</t>
  </si>
  <si>
    <t xml:space="preserve">Столярно-плотницкие работы</t>
  </si>
  <si>
    <t xml:space="preserve">Склейка</t>
  </si>
  <si>
    <t xml:space="preserve">НумераторПДФ</t>
  </si>
  <si>
    <t xml:space="preserve">АвтоСтартЛисп</t>
  </si>
  <si>
    <t xml:space="preserve">АвтоРедакторПДФ</t>
  </si>
  <si>
    <t xml:space="preserve">АвтоИмпортCAD</t>
  </si>
  <si>
    <t xml:space="preserve">SIKE Электронный курс «Станочник: техническая графика»</t>
  </si>
  <si>
    <t xml:space="preserve">Электронный курс «Станочник: техническая графика»</t>
  </si>
  <si>
    <t xml:space="preserve">SIKE Электронный курс «Станочник: технические измерения»</t>
  </si>
  <si>
    <t xml:space="preserve">Электронный курс «Станочник: технические измерения»</t>
  </si>
  <si>
    <t xml:space="preserve">SIKE Электронный курс «Первая помощь в офисе»</t>
  </si>
  <si>
    <t xml:space="preserve">Электронный курс «Первая помощь в офисе»</t>
  </si>
  <si>
    <t xml:space="preserve">Программное обеспечение диспетчера «ОМЕГА K400»</t>
  </si>
  <si>
    <t xml:space="preserve">Универсальный драйвер для принтеров этикеток</t>
  </si>
  <si>
    <t xml:space="preserve">Гибридный модуль автоматизированной информационно-измерительной системы «Элдис»</t>
  </si>
  <si>
    <t xml:space="preserve">Программное обеспечение «Море словесности»</t>
  </si>
  <si>
    <t xml:space="preserve">"ТопФактор: Управление подбором персонала"</t>
  </si>
  <si>
    <t xml:space="preserve">Программное обеспечение для управления терминалом местного обслуживания «LMT Sterhware»</t>
  </si>
  <si>
    <t xml:space="preserve">Интернет сервис для проведения вебинаров Пруффми</t>
  </si>
  <si>
    <t xml:space="preserve">Микропрограммное обеспечение устройств сбора и передачи данных серии EL</t>
  </si>
  <si>
    <t xml:space="preserve">Программа управления мультиплексором базовых станций стандарта DECT, подключаемых по Upn-интерфейсу</t>
  </si>
  <si>
    <t xml:space="preserve">Программный комплекс «Валидата Клиент» версия 4</t>
  </si>
  <si>
    <t xml:space="preserve">ПК «Валидата Клиент» версия 4</t>
  </si>
  <si>
    <t xml:space="preserve">Программное обеспечение "Синапс Транк"</t>
  </si>
  <si>
    <t xml:space="preserve">BMSTU STORAGE</t>
  </si>
  <si>
    <t xml:space="preserve">02.05 - Средства хранения данных;
10.01 - Средства обработки Больших Данных (BigData)</t>
  </si>
  <si>
    <t xml:space="preserve">Сервисная платформа транспортных приложений для модульного построения единой платформы управления транспортной системой - ЕПУТС «ТРАНСФЛОУ»</t>
  </si>
  <si>
    <t xml:space="preserve">Analytic Workspace</t>
  </si>
  <si>
    <t xml:space="preserve">AW</t>
  </si>
  <si>
    <t xml:space="preserve">Интерактивный курс по разделу биологии «Цитология»</t>
  </si>
  <si>
    <t xml:space="preserve">АИПСИН АнтиНаркотики 2.0</t>
  </si>
  <si>
    <t xml:space="preserve">Информационно-поисковая система "АИПСИН АнтиНаркотики 2.0";
АИПСИН АнтиНаркотики 2.0 (рабочее место эксперта по исследованию и идентификации наркотических средств, психотропных веществ и прекурсоров);
«AIPSIN 2.0 – Электронная информационно-поисковая система комплексного исследования веществ» (Рабочее место эксперта – AIPSIN 2.0) AIPSIN Drugs 2.0;
АИПСИН 2.0</t>
  </si>
  <si>
    <t xml:space="preserve">05.04 - Поисковые средства;
05.10 - Базы знаний;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</si>
  <si>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Кибер Файлы</t>
  </si>
  <si>
    <t xml:space="preserve">02.05 - Средства хранения данных;
02.06 - Серверное и связующее программное обеспечение;
03.12 - Средства управления доступом к информационным ресурсам;
03.13 - Средства резервного копирования</t>
  </si>
  <si>
    <t xml:space="preserve">Речевая аналитика U-Speech Analytics</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</si>
  <si>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</si>
  <si>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 xml:space="preserve">Обмен с 1С (для Эвотор)</t>
  </si>
  <si>
    <t xml:space="preserve">Автоматизированная система "Паспорт наличной пропускной способности железных дорог ОАО "РЖД"</t>
  </si>
  <si>
    <t xml:space="preserve">АС ПАСПОРТ НПС;
Автоматизированная система "Паспорт наличной пропускной способности железных дорог ОАО "РЖД" (АС ПАСПОРТ НПС);
«АС Паспорт НПС. Модуль формирования данных в разрезе участков инвестиционных проектов» (АС Паспорт НПС. МФД ИП.).</t>
  </si>
  <si>
    <t xml:space="preserve">МОЙ ВЫБОР</t>
  </si>
  <si>
    <t xml:space="preserve">Платежный шлюз</t>
  </si>
  <si>
    <t xml:space="preserve">VR задачи - сборка электрических цепей по разделу физики «Электричество»</t>
  </si>
  <si>
    <t xml:space="preserve">DostaВизор</t>
  </si>
  <si>
    <t xml:space="preserve">NS-SS-RS</t>
  </si>
  <si>
    <t xml:space="preserve">Доклиб</t>
  </si>
  <si>
    <t xml:space="preserve">Решения для цифрового предприятия</t>
  </si>
  <si>
    <t xml:space="preserve">finSynapse</t>
  </si>
  <si>
    <t xml:space="preserve">Система спутникового мониторинга «ГЛОБАРС»</t>
  </si>
  <si>
    <t xml:space="preserve">Платформа бессерверной коммуникации «Talks»</t>
  </si>
  <si>
    <t xml:space="preserve">Платформа бессерверной коммуникации для проведения видеоконференций и чатов на базе реализации протокола P2P через WebRTC</t>
  </si>
  <si>
    <t xml:space="preserve">ПРОГРАММНЫЙ КОМПЛЕКС MEDPOINT24</t>
  </si>
  <si>
    <t xml:space="preserve">BIMIT - программа управления жизненным циклом объекта капитального строительства, на основе BIM</t>
  </si>
  <si>
    <t xml:space="preserve">Фреймворк BIMIT</t>
  </si>
  <si>
    <t xml:space="preserve">CORRECT: Сервис распознавания документов</t>
  </si>
  <si>
    <t xml:space="preserve">Программное обеспечение по управлению землями сельскохозяйственного назначения "Sovhoz.ai"</t>
  </si>
  <si>
    <t xml:space="preserve">Программный комплекс "СТЕНОГРАФИСТ"</t>
  </si>
  <si>
    <t xml:space="preserve">ПК "СТЕНОГРАФИСТ"</t>
  </si>
  <si>
    <t xml:space="preserve">TAIS TravelShop</t>
  </si>
  <si>
    <t xml:space="preserve">SIG</t>
  </si>
  <si>
    <t xml:space="preserve">ЦенаПечати</t>
  </si>
  <si>
    <t xml:space="preserve">Схема</t>
  </si>
  <si>
    <t xml:space="preserve">АДС: Комплексная проверка контрагентов</t>
  </si>
  <si>
    <t xml:space="preserve">Управление финансами страховой организации</t>
  </si>
  <si>
    <t xml:space="preserve">Ортикон: Финансовые вложения</t>
  </si>
  <si>
    <t xml:space="preserve">ПО Call Accounting &amp; Billing</t>
  </si>
  <si>
    <t xml:space="preserve">ПО Meeting Room Booking System</t>
  </si>
  <si>
    <t xml:space="preserve">Единая информационная система «Авангард. Бухгалтерия»</t>
  </si>
  <si>
    <t xml:space="preserve">Детектор оставленных предметов "Видеоинтеллект"</t>
  </si>
  <si>
    <t xml:space="preserve">Детектор нетипичных изменений в сцене</t>
  </si>
  <si>
    <t xml:space="preserve">VI Tampering</t>
  </si>
  <si>
    <t xml:space="preserve">Детектор оставленных предметов</t>
  </si>
  <si>
    <t xml:space="preserve">VI Abandoned;
Детектор оставленных предметов. Уличная версия;
Детектор использования мобильного телефона;
VI Phone</t>
  </si>
  <si>
    <t xml:space="preserve">Защищенная IoT платформа сбора и обработки телеметрических данных</t>
  </si>
  <si>
    <t xml:space="preserve">Программный продукт "Рассылочная платформа"</t>
  </si>
  <si>
    <t xml:space="preserve">Сервер уведомлений WINGS;
Система для отправки сообщений по каналам SMS, Push, Звонки с синтезом речи, Email, USSD, Viber и другие мессенджеры и социальные сети;
Сервер нотификаций WINGS</t>
  </si>
  <si>
    <t xml:space="preserve">Платформа по разработке систем управления инфраструктурой</t>
  </si>
  <si>
    <t xml:space="preserve">Threat Intelligence Platform v.1</t>
  </si>
  <si>
    <t xml:space="preserve">Solar Threat Intelligence Platform (Solar TIP)</t>
  </si>
  <si>
    <t xml:space="preserve">05.10 - Базы знаний;
05.15 - Информационные системы для решения специфических отраслевых задач;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</si>
  <si>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 xml:space="preserve">Управление мобильным персоналом - Энергетика</t>
  </si>
  <si>
    <t xml:space="preserve">Подсчет посетителей</t>
  </si>
  <si>
    <t xml:space="preserve">VI People Counter</t>
  </si>
  <si>
    <t xml:space="preserve">Инструмент динамического анализа помеченных данных «Блесна»</t>
  </si>
  <si>
    <t xml:space="preserve">АИС «Конвейер 2.0»</t>
  </si>
  <si>
    <t xml:space="preserve">АИС «Конвейер», ПАК «Конвейер»</t>
  </si>
  <si>
    <t xml:space="preserve">Dbrain</t>
  </si>
  <si>
    <t xml:space="preserve">Knowledge Space</t>
  </si>
  <si>
    <t xml:space="preserve">05.10 - Базы знаний;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
11.05 - Средства поддержки принятия решений (DSS)</t>
  </si>
  <si>
    <t xml:space="preserve">Специализированное программное обеспечение «Сервер дистанционного участия» (СПО «Сервер дистанционного участия»)</t>
  </si>
  <si>
    <t xml:space="preserve">Логика: КАДРЫ</t>
  </si>
  <si>
    <t xml:space="preserve">Логика: КАДРЫ ;
Логика: КЭДО</t>
  </si>
  <si>
    <t xml:space="preserve">06.12 - Системы электронного документооборота;
09.01 - Средства управления бизнес-процессами (BPM)</t>
  </si>
  <si>
    <t xml:space="preserve">Программа ПУЛЬТ ЧТЕНИЯ ДАННЫХ</t>
  </si>
  <si>
    <t xml:space="preserve">ПРОГРАММНЫЙ КОМПЛЕКС ЦЕНТР СИНХРОНИЗАЦИИ ВРЕМЕНИ</t>
  </si>
  <si>
    <t xml:space="preserve">UserGate Client</t>
  </si>
  <si>
    <t xml:space="preserve">03.03 - Межсетевые экраны;
03.02 - Средства управления событиями информационной безопасности;
03.14 - Средства обнаружения и/или предотвращения вторжений (атак)</t>
  </si>
  <si>
    <t xml:space="preserve">Программа "IT-АКСИОМА"</t>
  </si>
  <si>
    <t xml:space="preserve">Логика: СТРОЙДОК</t>
  </si>
  <si>
    <t xml:space="preserve">Логика: ФИНДОК</t>
  </si>
  <si>
    <t xml:space="preserve">Логика: ДОСЬЕ</t>
  </si>
  <si>
    <t xml:space="preserve">Логика: ТЕХДОК</t>
  </si>
  <si>
    <t xml:space="preserve">Логика: АРХИВ</t>
  </si>
  <si>
    <t xml:space="preserve">Специализированное программное обеспечение «Сервер трансляции видеосигнала на информационные терминалы» (СПО «Сервер трансляции видеосигнала на информационные терминалы»)</t>
  </si>
  <si>
    <t xml:space="preserve">Веб-приложение для просмотра и редактирования пространственных данных ZuluGIS Online 2021 («ZuluGIS Online 2021»)</t>
  </si>
  <si>
    <t xml:space="preserve">ZuluGIS Online</t>
  </si>
  <si>
    <t xml:space="preserve">Геоинформационная система ZuluServer 2021 («ZuluServer 2021»)</t>
  </si>
  <si>
    <t xml:space="preserve">ZuluServer</t>
  </si>
  <si>
    <t xml:space="preserve">Приложение для работы с геоданными ZuluGIS Mobile 2021 («ZuluGIS Mobile 2021»)</t>
  </si>
  <si>
    <t xml:space="preserve">ZuluGIS Mobile</t>
  </si>
  <si>
    <t xml:space="preserve">Учись учиться v2.0</t>
  </si>
  <si>
    <t xml:space="preserve">iLean PRO</t>
  </si>
  <si>
    <t xml:space="preserve">SYNERGY CRM</t>
  </si>
  <si>
    <t xml:space="preserve">Информационно-аналитическая система "Стоп-Фрод"</t>
  </si>
  <si>
    <t xml:space="preserve">Автоматизация работы рекламной службы телерадиокомпании «ADS»</t>
  </si>
  <si>
    <t xml:space="preserve">ADS;
ADS - Автоматизация работы рекламной службы телерадиокомпании;
ADS - Управление рекламой на Радио и ТВ</t>
  </si>
  <si>
    <t xml:space="preserve">ИС.ПРОМЕТЕЙ</t>
  </si>
  <si>
    <t xml:space="preserve">Система управления содержимым сайта «Canape CMS»</t>
  </si>
  <si>
    <t xml:space="preserve">Защищенная операционная система «Системное программное обеспечение Супер-ЭВМ»</t>
  </si>
  <si>
    <t xml:space="preserve">ЗОС СПО Супер-ЭВМ</t>
  </si>
  <si>
    <t xml:space="preserve">Антифишинг. START</t>
  </si>
  <si>
    <t xml:space="preserve">Программный модуль «Операционный риск»</t>
  </si>
  <si>
    <t xml:space="preserve">ПМ «Операционный риск», Программный комплекс «Финансовый риск-менеджер версия 3.3»</t>
  </si>
  <si>
    <t xml:space="preserve">UNISTAR FORQ</t>
  </si>
  <si>
    <t xml:space="preserve">Smart Knowledge Base;
Коммуникационная омниканальная платформа управления знаниями;
Система агрегации коммуникаций;
Платформа распознавания естественного языка;
Умная база знаний;
Чат-бот</t>
  </si>
  <si>
    <t xml:space="preserve">05.09 - Средства управления диалоговыми роботами (чат-боты и голосовые роботы);
05.10 - Базы знаний</t>
  </si>
  <si>
    <t xml:space="preserve">ПЛАТФОРМА XR-STAR</t>
  </si>
  <si>
    <t xml:space="preserve">Vrstar</t>
  </si>
  <si>
    <t xml:space="preserve">Программное обеспечение «Почерк Леонардо»</t>
  </si>
  <si>
    <t xml:space="preserve">АВАСОФТ ЗНАНИЯ</t>
  </si>
  <si>
    <t xml:space="preserve">Программный модуль для терморегулятора теплого пола RSF-171S. Версия 1.41</t>
  </si>
  <si>
    <t xml:space="preserve">Программный модуль для увлажнителя RHF-3310S</t>
  </si>
  <si>
    <t xml:space="preserve">Программный модуль для чайника RK-M216S-E. Версия 4.21</t>
  </si>
  <si>
    <t xml:space="preserve">Программный модуль для чайника RK-M216S. Версия 4.6</t>
  </si>
  <si>
    <t xml:space="preserve">Программный модуль для мультиварки RMC-M224S. Версия 1.3</t>
  </si>
  <si>
    <t xml:space="preserve">Программный модуль для датчика RSW-81S. Версия 0.19</t>
  </si>
  <si>
    <t xml:space="preserve">База Данных результатов радарного зондирования атмосферы</t>
  </si>
  <si>
    <t xml:space="preserve">ПРОГРАММНЫЙ КОМПЛЕКС "КОНТРОЛЬ УПРАВЛЕНИЯ ПРОЕКТНЫМИ РЕШЕНИЯМИ" ("КУПР")</t>
  </si>
  <si>
    <t xml:space="preserve">05.15 - Информационные системы для решения специфических отраслевых задач;
06.12 - Программное обеспечение средств электронного документооборота;
09.01 - Средства управления бизнес-процессами (BPM)</t>
  </si>
  <si>
    <t xml:space="preserve">«Комплексное решение для аутентификации плательщика при проведении on-line платежей «Payguide™ Issuer»</t>
  </si>
  <si>
    <t xml:space="preserve">Комплексное решение для организации приема платежей и электронной коммерции «Payguide™ Acquirer</t>
  </si>
  <si>
    <t xml:space="preserve">«Платформа электронной коммерции»</t>
  </si>
  <si>
    <t xml:space="preserve">Хайс</t>
  </si>
  <si>
    <t xml:space="preserve">ХАЙС;
Hice;
HICE;
hicebank</t>
  </si>
  <si>
    <t xml:space="preserve">ПРОГРАММНЫЙ КОМПЛЕКС АРМ АСДУ-Э SCADA МИР</t>
  </si>
  <si>
    <t xml:space="preserve">09.04 - Средства управления технологическими процессами (АСУ ТП, SCADA);
05.15 - Информационные системы для решения специфических отраслевых задач;
08.11 - Средства автоматизированного управления техникой</t>
  </si>
  <si>
    <t xml:space="preserve">Мониторингово-диагностический программный комплекс "Kings Dream"</t>
  </si>
  <si>
    <t xml:space="preserve">МДПК «Kings Dream»</t>
  </si>
  <si>
    <t xml:space="preserve">Программный комплекс технико-экономического моделирования процессов технической эксплуатации изделий "Mercury", версия 1</t>
  </si>
  <si>
    <t xml:space="preserve">TrueConf Enterprise V</t>
  </si>
  <si>
    <t xml:space="preserve">58.29.21 Приложения общие для повышения эффективности бизнеса и приложения для домашнего пользования, отдельно реализуемые;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</si>
  <si>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Прикладное программное обеспечение (ППО) «ИнфоПропуск»</t>
  </si>
  <si>
    <t xml:space="preserve">Детектор агрессивного поведения</t>
  </si>
  <si>
    <t xml:space="preserve">VI Violence</t>
  </si>
  <si>
    <t xml:space="preserve">АгроСигнал.Картирование</t>
  </si>
  <si>
    <t xml:space="preserve">Автоматизированная система контроля заправки автомобиля "Fuel Control"</t>
  </si>
  <si>
    <t xml:space="preserve">Fuel Control</t>
  </si>
  <si>
    <t xml:space="preserve">Детектор баннеров и запрещенной символики</t>
  </si>
  <si>
    <t xml:space="preserve">VI Banners;
Детектор номеров;
VI Number detector</t>
  </si>
  <si>
    <t xml:space="preserve">Детектор социальной дистанции</t>
  </si>
  <si>
    <t xml:space="preserve">VI Distance</t>
  </si>
  <si>
    <t xml:space="preserve">Детектор движения в запрещенном направлении</t>
  </si>
  <si>
    <t xml:space="preserve">VI Direction</t>
  </si>
  <si>
    <t xml:space="preserve">Логика: Договорные отношения</t>
  </si>
  <si>
    <t xml:space="preserve">Программно-вычислительный комплекс "Тивун Интеллектуальные Виртуальные Машины"</t>
  </si>
  <si>
    <t xml:space="preserve">02.04 - Средства виртуализации;
02.03 - Средства обеспечения облачных и распределенных вычислений;
02.06 - Серверное и связующее программное обеспечение;
02.08 - Средства мониторинга и управления</t>
  </si>
  <si>
    <t xml:space="preserve">ПРОГРАММНЫЙ КОМПЛЕКС СЪЕМКИ, АНАЛИЗА И КОНТРОЛЯ ЦИФРОВЫХ ПАНОРАМНЫХ ИЗОБРАЖЕНИЙ МИКРО И МАКРОСТРУКТУР РАЗЛИЧНЫХ МАТЕРИАЛОВ AXALIT</t>
  </si>
  <si>
    <t xml:space="preserve">Банк данных сметных  нормативов Центр-Регион v.3</t>
  </si>
  <si>
    <t xml:space="preserve">"Центр-Регион"</t>
  </si>
  <si>
    <t xml:space="preserve">УПДГиБ Инспектор</t>
  </si>
  <si>
    <t xml:space="preserve">Мобильное приложение «Авента.FastRider»</t>
  </si>
  <si>
    <t xml:space="preserve">Система централизованного анализа и управления гетерогенными инфраструктурами (ЦУГИ)</t>
  </si>
  <si>
    <t xml:space="preserve">Сокращенное наименование "ЦУГИ" Система централизованного управления гетерогенными информационно-технологическими инфраструктурами для мониторинга инфраструктуры открытых ключей</t>
  </si>
  <si>
    <t xml:space="preserve">Модуль контроля рабочих станций под управлением macOS для Solar Dozor версии 7 («Dozor Endpoint Agent for macOS v.7»)</t>
  </si>
  <si>
    <t xml:space="preserve">03.09 - Средства обнаружения и предотвращения утечек информации;
03.15 - Средства обнаружения угроз и расследования сетевых инцидентов;
05.02 - Дополнительные программные модули (плагины)</t>
  </si>
  <si>
    <t xml:space="preserve">Система «Электронного контроля проведения технической учебы в управлении пути и сооружений Центральной дирекции инфраструктуры» (СЭЖ)</t>
  </si>
  <si>
    <t xml:space="preserve">СЭЖ</t>
  </si>
  <si>
    <t xml:space="preserve">Система управления стандартами "Наутилус"</t>
  </si>
  <si>
    <t xml:space="preserve">Контур.Пульс</t>
  </si>
  <si>
    <t xml:space="preserve">«Автоматизированная система проведения тестирований» (АСПТ)</t>
  </si>
  <si>
    <t xml:space="preserve">SurfPort</t>
  </si>
  <si>
    <t xml:space="preserve">"SberCRM"</t>
  </si>
  <si>
    <t xml:space="preserve">Автоматизированное рабочее место «Дистанционный участник заседания» (АРМ «Дистанционный участник заседания»)</t>
  </si>
  <si>
    <t xml:space="preserve">Автоматизированное рабочее место «Управление конференц-системой» (АРМ «Управление конференц-системой»)</t>
  </si>
  <si>
    <t xml:space="preserve">ДЕКАРТ-ИК. Модуль распознавания регистрационных знаков и измерения скорости движения транспортных средств</t>
  </si>
  <si>
    <t xml:space="preserve">Декарт-ИК</t>
  </si>
  <si>
    <t xml:space="preserve">Специализированное программное обеспечение «Контроллер формирования видеоинформации» (СПО «Контроллер формирования видеоинформации»)</t>
  </si>
  <si>
    <t xml:space="preserve">Специализированное программное обеспечение «Сервер управления АПК» (до 100 пользователей на 1 сервер) (СПО «Сервер управления АПК»(до 100 пользователей на 1 сервер))</t>
  </si>
  <si>
    <t xml:space="preserve">Встроенное программное обеспечение "MIRTEK.1112"</t>
  </si>
  <si>
    <t xml:space="preserve">Программное обеспечение "Наркозно-дыхательный аппарат"</t>
  </si>
  <si>
    <t xml:space="preserve">Встроенное программное обеспечение "MIRTEK.5001"</t>
  </si>
  <si>
    <t xml:space="preserve">Встроенное программное обеспечение "MIRTEK.1306"</t>
  </si>
  <si>
    <t xml:space="preserve">БэтчДроппер</t>
  </si>
  <si>
    <t xml:space="preserve">Releon Lite</t>
  </si>
  <si>
    <t xml:space="preserve">05.15 - Информационные системы для решения специфических отраслевых задач;
02.01 - Драйверы</t>
  </si>
  <si>
    <t xml:space="preserve">KidsLab</t>
  </si>
  <si>
    <t xml:space="preserve">Assistagro (Ассистагро)</t>
  </si>
  <si>
    <t xml:space="preserve">Платформа корпоративных источников информации</t>
  </si>
  <si>
    <t xml:space="preserve">SKIF.PRO - платформа для мониторинга транспорта</t>
  </si>
  <si>
    <t xml:space="preserve">02.08 - Средства мониторинга и управления;
05.06 - Геоинформационные и навигационные средства (GIS);
05.15 - Информационные системы для решения специфических отраслевых задач</t>
  </si>
  <si>
    <t xml:space="preserve">Виртуальная лаборатория «Технология», раздел «3D моделирование. Силаэдр»</t>
  </si>
  <si>
    <t xml:space="preserve">Виртуальная лаборатория «Технология», раздел «3D-моделирование. Силаэдр»;
3D-моделирование. Силаэдр;
Технология. 3D-моделирование. Силаэдр</t>
  </si>
  <si>
    <t xml:space="preserve">Рули24 Предприятие</t>
  </si>
  <si>
    <t xml:space="preserve">09.07 - Средства финансового менеджмента, управления активами и трудовыми ресурсами (ERP);
06.12 - Программное обеспечение средств электронного документооборота;
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
09.09 - Средства управления отношениями с клиентами (CRM);
09.13 - Средства управления складом и цепочками поставок (WMS, SCM)</t>
  </si>
  <si>
    <t xml:space="preserve">CodeScoring</t>
  </si>
  <si>
    <t xml:space="preserve">Avanpost Cloud Identity</t>
  </si>
  <si>
    <t xml:space="preserve">Программа для электронной библиотечной системы BOOK.ru</t>
  </si>
  <si>
    <t xml:space="preserve">ЭБС «BOOK.ru»;
ЭБС BOOK.ru;
Электронно-библиотечная система BOOK.ru;
BOOK.ru Электронно-библиотечная система;
Электронная библиотечная система BOOK.ru;
BOOK.ru Электронная библиотечная система</t>
  </si>
  <si>
    <t xml:space="preserve">Конфигурируемая платформа интегрированного бизнес-планирования для производственных и торговых компаний на базе искусственного интеллекта GoodsForecast Integrated Planning Platform</t>
  </si>
  <si>
    <t xml:space="preserve">Конфигурируемая платформа интегрированного бизнес-планирования для производственных и торговых компаний на базе искусственного интеллекта «GoodsForecast Integrated Planning Platform»;
Конфигурируемая платформа интегрированного бизнес-планирования для производственных и торговых компаний на базе искусственного интеллекта;
GoodsForecast Integrated Planning Platform</t>
  </si>
  <si>
    <t xml:space="preserve">Cubic Music</t>
  </si>
  <si>
    <t xml:space="preserve">Cubic Retail Media Player;
Музыкальный сервис "Cubic Music";
Cubic Media Music</t>
  </si>
  <si>
    <t xml:space="preserve">05.01 - Мультимедийное программное обеспечение;
02.06 - Серверное и связующее программное обеспечение;
09.14 - Средства централизованного управления конечными устройствами</t>
  </si>
  <si>
    <t xml:space="preserve">Автоматизированная система управления Постамат МФЦ</t>
  </si>
  <si>
    <t xml:space="preserve">Автоматизированная система управления Постамат МФЦ (Automated control system Postamat MFC)</t>
  </si>
  <si>
    <t xml:space="preserve">Цитрос Цифровая Платформа</t>
  </si>
  <si>
    <t xml:space="preserve">10.04 - Средства управления информационными ресурсами и средства управления основными данными (ECM, MDM);
09.01 - Средства управления бизнес-процессами (BPM)</t>
  </si>
  <si>
    <t xml:space="preserve">Программа КОНФИГУРАТОР КОНТРОЛЛЕРОВ МИР</t>
  </si>
  <si>
    <t xml:space="preserve">Программа автоматизации малого бизнеса "Юпитер" на платформе ДОМИНО 8</t>
  </si>
  <si>
    <t xml:space="preserve">Программа для ЭВМ "Юпитер" для ресторанов, кофе, точек питания</t>
  </si>
  <si>
    <t xml:space="preserve">Независимая система автоматической оценки рисков Solward</t>
  </si>
  <si>
    <t xml:space="preserve">Перенос данных из ЗУП 2 в ЗУП 3</t>
  </si>
  <si>
    <t xml:space="preserve">Перенос данных из 1С:Зарплата и управление персоналом, ред.2.5 в 1С:Зарплата и управление персоналом, ред.3.1</t>
  </si>
  <si>
    <t xml:space="preserve">«Программный модуль «Двойная энергия (Мультиэнергия)».</t>
  </si>
  <si>
    <t xml:space="preserve">"Программное обеспечение АРМ оператора АТЛАС (ПО АТЛАС)"</t>
  </si>
  <si>
    <t xml:space="preserve">Перенос данных из ЗУП 3 в ЗУП 3</t>
  </si>
  <si>
    <t xml:space="preserve">Универсальный перенос информации из программы ЗУП 3 в ЗУП 3</t>
  </si>
  <si>
    <t xml:space="preserve">Единая Информационная Система Закупок 2.0.</t>
  </si>
  <si>
    <t xml:space="preserve">Мобильное приложение «Авента.FastMobile:доставка еды»</t>
  </si>
  <si>
    <t xml:space="preserve">Программа для получения и обработки информации с устройств, поддерживающих обмен данными по стандартам OPC ZuluOPC 2021 («ZuluOPC 2021»)</t>
  </si>
  <si>
    <t xml:space="preserve">ZuluOPC</t>
  </si>
  <si>
    <t xml:space="preserve">Специальное (прикладное) программное обеспечение комплекса средств защиты информации «Сфера» (НКПГ.10302)</t>
  </si>
  <si>
    <t xml:space="preserve">Специальное (прикладное) программное обеспечение комплекса средств защиты информации "Сфера", НКПГ.10302-(01-99) (лицензия);
Специальное (прикладное) программное обеспечение комплекса средств защиты информации «Сфера»</t>
  </si>
  <si>
    <t xml:space="preserve">05.15 - Информационные системы для решения специфических отраслевых задач;
03.01 - Средства защиты от несанкционированного доступа к информации</t>
  </si>
  <si>
    <t xml:space="preserve">Детектор движения в заданной зоне</t>
  </si>
  <si>
    <t xml:space="preserve">VI Motion</t>
  </si>
  <si>
    <t xml:space="preserve">Управление центром страхования</t>
  </si>
  <si>
    <t xml:space="preserve">Атом.Контент</t>
  </si>
  <si>
    <t xml:space="preserve">Система сбора данных мониторинга "ТРАССА"</t>
  </si>
  <si>
    <t xml:space="preserve">СПО "ТРАССА";
Система мониторинга "ТРАССА";
ТРАССА;
Сборщик данных погодных дорожных станций "ТРАССА"</t>
  </si>
  <si>
    <t xml:space="preserve">Программное обеспечение RegulRTS</t>
  </si>
  <si>
    <t xml:space="preserve">Программное обеспечение "Система цифрового управления производством на основе машинных данных"</t>
  </si>
  <si>
    <t xml:space="preserve">DPA</t>
  </si>
  <si>
    <t xml:space="preserve">СИТР: Учет уголовных дел</t>
  </si>
  <si>
    <t xml:space="preserve">Обработка листового металла</t>
  </si>
  <si>
    <t xml:space="preserve">Кинозрение</t>
  </si>
  <si>
    <t xml:space="preserve">МедАнгел: ГосЛИС</t>
  </si>
  <si>
    <t xml:space="preserve">Lexema-ECM</t>
  </si>
  <si>
    <t xml:space="preserve">МойОфис Документы</t>
  </si>
  <si>
    <t xml:space="preserve">МойОфис Документы для мобильных платформ;
МойОфис Документы для Android;
МойОфис Документы для iOS;
МойОфис Документы для iOS и iPadOS;
МойОфис Документы для ОС Аврора;
MyOffice Documents;
MyOffice Documents for mobile platforms;
MyOffice Documents for Android;
MyOffice Documents for iOS;
MyOffice Documents for iOS and iPadOS;
MyOffice Documents for Aurora OS</t>
  </si>
  <si>
    <t xml:space="preserve">06.03 - Офисные пакеты;
06.01 - Файловые менеджеры;
06.10 - Табличные редакторы;
06.11 - Текстовые редакторы</t>
  </si>
  <si>
    <t xml:space="preserve">Сервис агрегации и хранения справочных ответов поставщиков транспортного контента</t>
  </si>
  <si>
    <t xml:space="preserve">Виртуальная лаборатория «НАУКА», раздел «Изучение законов фотоэффекта»</t>
  </si>
  <si>
    <t xml:space="preserve">Виртуальная лаборатория «Наука», раздел «Изучение законов фотоэффекта»;
Изучение законов фотоэффекта;
Наука. Изучение законов фотоэффекта;
Физика. Изучение законов фотоэффекта</t>
  </si>
  <si>
    <t xml:space="preserve">Виртуальная лаборатория «НАУКА», раздел «Изучение атомных спектров»</t>
  </si>
  <si>
    <t xml:space="preserve">Виртуальная лаборатория «Наука», раздел «Изучение атомных спектров»;
Изучение атомных спектров;
Наука. Изучение атомных спектров;
Физика. Изучение атомных спектров</t>
  </si>
  <si>
    <t xml:space="preserve">Программное обеспечение аппарата ИВЛ "ЭМО 500"</t>
  </si>
  <si>
    <t xml:space="preserve">Программный модуль для датчика RSS-61S. Версия 0.19</t>
  </si>
  <si>
    <t xml:space="preserve">Программный модуль для датчика RSM-41S. Версия 0.19</t>
  </si>
  <si>
    <t xml:space="preserve">Программный модуль для датчика RSG-151S. Версия 0.21</t>
  </si>
  <si>
    <t xml:space="preserve">Vegaasuno</t>
  </si>
  <si>
    <t xml:space="preserve">автоматизированная система управления наружным освещением Vega</t>
  </si>
  <si>
    <t xml:space="preserve">Информационная система Единая корпоративная телематическая платформа</t>
  </si>
  <si>
    <t xml:space="preserve">Автоматизированная система управления движением на магистрали «R-1» (АСУДМ R-1)</t>
  </si>
  <si>
    <t xml:space="preserve">Цифровая платформа автоматизации процессов, связанных с транспортировкой и сбытом энергоресурсов и жилищно-коммунальных услуг</t>
  </si>
  <si>
    <t xml:space="preserve">Программный модуль для кофеварки RCM-M1509S</t>
  </si>
  <si>
    <t xml:space="preserve">Автоматизированная система управленческого документооборота "АСУД" версия 3</t>
  </si>
  <si>
    <t xml:space="preserve">Автоматизированная система управленческого документооборота «АСУД» версия 2</t>
  </si>
  <si>
    <t xml:space="preserve">EHR Index</t>
  </si>
  <si>
    <t xml:space="preserve">Система контроля деятельности образовательного учреждения</t>
  </si>
  <si>
    <t xml:space="preserve">Справочно-правовая система «Европейская юридическая служба»</t>
  </si>
  <si>
    <t xml:space="preserve">05.15 - Информационные системы для решения специфических отраслевых задач;
05.14 - Справочно-правовые системы</t>
  </si>
  <si>
    <t xml:space="preserve">Зебра</t>
  </si>
  <si>
    <t xml:space="preserve">Виртуальная лаборатория «НАУКА», раздел «Изучение движения заряженных частиц в магнитном поле»</t>
  </si>
  <si>
    <t xml:space="preserve">Виртуальная лаборатория «Наука», раздел «Изучение движения заряженных частиц в магнитном поле»;
Изучение движения заряженных частиц в магнитном поле;
Наука. Изучение движения заряженных частиц в магнитном поле;
Физика. Изучение движения заряженных частиц в магнитном поле</t>
  </si>
  <si>
    <t xml:space="preserve">Виртуальная лаборатория «НАУКА», раздел «Машина Атвуда»</t>
  </si>
  <si>
    <t xml:space="preserve">Виртуальная лаборатория «Наука», раздел «Машина Атвуда»;
Машина Атвуда;
Наука. Машина Атвуда;
Физика. Машина Атвуда</t>
  </si>
  <si>
    <t xml:space="preserve">Автоматизированное рабочее место «Депутат» (АРМ «Депутат»)</t>
  </si>
  <si>
    <t xml:space="preserve">Расширение «Управление системой технологического телевидения»</t>
  </si>
  <si>
    <t xml:space="preserve">Датабриз: платформа управления бизнесом</t>
  </si>
  <si>
    <t xml:space="preserve">Информационная система "Технорматив"</t>
  </si>
  <si>
    <t xml:space="preserve">ИС "Технорматив"</t>
  </si>
  <si>
    <t xml:space="preserve">МАППА-Монитор логиста</t>
  </si>
  <si>
    <t xml:space="preserve">Маппа;
МАППА-Монитор логиста</t>
  </si>
  <si>
    <t xml:space="preserve">09.01 - Средства управления бизнес-процессами (BPM);
05.02 - Дополнительные программные модули (плагины);
05.06 - Геоинформационные и навигационные средства (GIS)</t>
  </si>
  <si>
    <t xml:space="preserve">ПО Provisioning Manager</t>
  </si>
  <si>
    <t xml:space="preserve">SIKE Виртуальный тренажерный комплекс (VR-тренажер) "Стропальщик"</t>
  </si>
  <si>
    <t xml:space="preserve">Виртуальный тренажерный комплекс (VR-тренажер) "Стропальщик"</t>
  </si>
  <si>
    <t xml:space="preserve">Аванкор: Фронт-Офис</t>
  </si>
  <si>
    <t xml:space="preserve">Программный модуль "Интеграция с системами ОПС (SYN-OPS)"</t>
  </si>
  <si>
    <t xml:space="preserve">Модуль интеграции с системами ОПС SYN-OPS разработки Стилсофт</t>
  </si>
  <si>
    <t xml:space="preserve">Кинопульс</t>
  </si>
  <si>
    <t xml:space="preserve">Программный комплекс PassOffice</t>
  </si>
  <si>
    <t xml:space="preserve">Программа для панорамных многоэкранных интерактивных тиров «CAM CLICKER MS»</t>
  </si>
  <si>
    <t xml:space="preserve">Программа для панорамных многоэкранных интерактивных тиров «GREAT WAR: STORIES MS»</t>
  </si>
  <si>
    <t xml:space="preserve">Программа для панорамных многоэкранных интерактивных тиров «START SHOOTING GAMES MS»</t>
  </si>
  <si>
    <t xml:space="preserve">Программа для панорамных многоэкранных интерактивных тиров «PRO TARGET CONSTRUCTOR MS»</t>
  </si>
  <si>
    <t xml:space="preserve">Программа для панорамных многоэкранных интерактивных тиров «PRO TACTICAL CONSTRUCTOR MS»</t>
  </si>
  <si>
    <t xml:space="preserve">Программа для панорамных многоэкранных интерактивных тиров «BASIC SHOOTING GAMES MS»</t>
  </si>
  <si>
    <t xml:space="preserve">Программа для панорамных многоэкранных интерактивных тиров «UNDER FIRE MS»</t>
  </si>
  <si>
    <t xml:space="preserve">Программа для панорамных многоэкранных интерактивных тиров «HUNTING RANGE MS».</t>
  </si>
  <si>
    <t xml:space="preserve">Программа для панорамных многоэкранных интерактивных тиров «GREAT WAR CONSTRUCTOR MS»</t>
  </si>
  <si>
    <t xml:space="preserve">Веб-сайт "РОСШТРАФЫ"</t>
  </si>
  <si>
    <t xml:space="preserve">РОСШТРАФЫ WEB (НМА №3) 2.0</t>
  </si>
  <si>
    <t xml:space="preserve">Программный модуль "Контроль технического состояния (PIF/OD)"</t>
  </si>
  <si>
    <t xml:space="preserve">Модуль контроля технического состояния PIF/OD</t>
  </si>
  <si>
    <t xml:space="preserve">Платформа СКБ Техно</t>
  </si>
  <si>
    <t xml:space="preserve">Программа для ЭВМ "Addreality AI Designer"</t>
  </si>
  <si>
    <t xml:space="preserve">04.08 - Интегрированные платформы для создания приложений;
05.01 - Мультимедийное программное обеспечение</t>
  </si>
  <si>
    <t xml:space="preserve">Программа для ЭВМ «Addreality AI Player»</t>
  </si>
  <si>
    <t xml:space="preserve">05.01 - Мультимедийное программное обеспечение;
05.13 - Средства интеллектуальной обработки информации и интеллектуального анализа бизнес-процессов</t>
  </si>
  <si>
    <t xml:space="preserve">Интеграционный шлюз   «Сервис построения мультимодальных транспортных маршрутов»</t>
  </si>
  <si>
    <t xml:space="preserve">Программа моделирования транспортных потоков и оптимизации режимов светофорного регулирования "Авеню 2.0".</t>
  </si>
  <si>
    <t xml:space="preserve">Сетевой модуль ТМ-аутентификации (WinNET)</t>
  </si>
  <si>
    <t xml:space="preserve">Сетевой модуль ТМ-аутентификации (WinNet);
Сетевой модуль ТМ-аутентификации (Winnet);
WinNet;
Winnet;
WinNET</t>
  </si>
  <si>
    <t xml:space="preserve">03.12 - Средства управления доступом к информационным ресурсам;
03.01 - Средства защиты от несанкционированного доступа к информации;
03.11 - Средства защиты каналов передачи данных, в том числе криптографическими методами</t>
  </si>
  <si>
    <t xml:space="preserve">Пакет расширения №1 для Vitamin-LM</t>
  </si>
  <si>
    <t xml:space="preserve">Vitamin-LM</t>
  </si>
  <si>
    <t xml:space="preserve">LAVR</t>
  </si>
  <si>
    <t xml:space="preserve">VIASoft-Security ADM-LIC-4.0</t>
  </si>
  <si>
    <t xml:space="preserve">Центр процессного управления</t>
  </si>
  <si>
    <t xml:space="preserve">ЦПУ</t>
  </si>
  <si>
    <t xml:space="preserve">Программное обеспечение для распределённых технологических систем автоматизации лицензированное (ПО ПОРТАЛ)</t>
  </si>
  <si>
    <t xml:space="preserve">sPACE - Автоматизированная система организации и управления рабочим процессом привилегированных пользователей с интегрированной защищённой средой реализации полномочий и подсистемой управления жизненным циклом паролей и ключей доступа</t>
  </si>
  <si>
    <t xml:space="preserve">sPACE</t>
  </si>
  <si>
    <t xml:space="preserve">Яндекс.Игры</t>
  </si>
  <si>
    <t xml:space="preserve">Yandex. Games;
Yandex Games;
Яндекс Игры</t>
  </si>
  <si>
    <t xml:space="preserve">Программа для ЭВМ «СберПодбор»</t>
  </si>
  <si>
    <t xml:space="preserve">Программа для ЭВМ «Рекрути»;
Программа для ЭВМ «Sberwork»</t>
  </si>
  <si>
    <t xml:space="preserve">Голосовой скоринг</t>
  </si>
  <si>
    <t xml:space="preserve">05.13 - Средства интеллектуальной обработки информации и интеллектуального анализа бизнес-процессов;
05.02 - Дополнительные программные модули (плагины);
05.11 - Интеллектуальные средства управления экспертной деятельностью;
07.01 - Парсеры и семантические анализаторы;
11.05 - Средства поддержки принятия решений (DSS)</t>
  </si>
  <si>
    <t xml:space="preserve">Программный комплекс синтеза речи "NLab Text-to-Speech"</t>
  </si>
  <si>
    <t xml:space="preserve">Программный комплекс распознавания речи "NLab Speech-to-Text"</t>
  </si>
  <si>
    <t xml:space="preserve">Система «ЭОС Платформа»</t>
  </si>
  <si>
    <t xml:space="preserve">04.08 - Интегрированные платформы для создания приложений;
02.06 - Серверное и связующее программное обеспечение;
04.03 - Библиотеки подпрограмм (SDK)</t>
  </si>
  <si>
    <t xml:space="preserve">Геоинформационная система ZuluGIS 2021 («ZuluGIS 2021»)</t>
  </si>
  <si>
    <t xml:space="preserve">ZuluGIS</t>
  </si>
  <si>
    <t xml:space="preserve">Mobile LOGISTICS</t>
  </si>
  <si>
    <t xml:space="preserve">MobileLogistics</t>
  </si>
  <si>
    <t xml:space="preserve">05.15 - Информационные системы для решения специфических отраслевых задач;
01.03 - Встроенные прикладные программы;
09.13 - Средства управления складом и цепочками поставок (WMS, SCM)</t>
  </si>
  <si>
    <t xml:space="preserve">АСПО-ГАЗ. Гидравлический расчет при проектировании и эксплуатации газопроводных сетей</t>
  </si>
  <si>
    <t xml:space="preserve">08.03 - Средства автоматизированного проектирования (CAD);
05.15 - Информационные системы для решения специфических отраслевых задач</t>
  </si>
  <si>
    <t xml:space="preserve">EraLink</t>
  </si>
  <si>
    <t xml:space="preserve">05.08 - Средства управления контактными центрами;
02.06 - Серверное и связующее программное обеспечение;
06.02 - Коммуникационное программное обеспечение</t>
  </si>
  <si>
    <t xml:space="preserve">Учет алкогольной продукции на основе ПК Домино 8</t>
  </si>
  <si>
    <t xml:space="preserve">Д8.Ритейл АЛКО</t>
  </si>
  <si>
    <t xml:space="preserve">Система "WeldProManager" для мониторинга работы промышленного оборудования</t>
  </si>
  <si>
    <t xml:space="preserve">WPM;
WeldProManager</t>
  </si>
  <si>
    <t xml:space="preserve">Дадата</t>
  </si>
  <si>
    <t xml:space="preserve">DaData</t>
  </si>
  <si>
    <t xml:space="preserve">02.06 - Серверное и связующее программное обеспечение;
05.10 - Базы знаний</t>
  </si>
  <si>
    <t xml:space="preserve">Система распределенного реестра «InnoСhain»</t>
  </si>
  <si>
    <t xml:space="preserve">СРР «InnoСhain»;
Система «InnoСhain»;
Блокчейн – платформа «InnoСhain»;
InnoСhain</t>
  </si>
  <si>
    <t xml:space="preserve">Автоматизированная система управления строительством</t>
  </si>
  <si>
    <t xml:space="preserve">Программа для математического моделирования оборудования и режимов работы теплоэлектростанций (Kiberry.Энергобаланс 2)</t>
  </si>
  <si>
    <t xml:space="preserve">Kiberry.Энергобаланс 2</t>
  </si>
  <si>
    <t xml:space="preserve">05.15 - Информационные системы для решения специфических отраслевых задач;
02.08 - Средства мониторинга и управления;
10.03 - Средства математического и имитационного моделирования</t>
  </si>
  <si>
    <t xml:space="preserve">helpdesk.taxsee</t>
  </si>
  <si>
    <t xml:space="preserve">Программа КОНФИГУРАТОР СЧЕТЧИКОВ МИР</t>
  </si>
  <si>
    <t xml:space="preserve">Программа КОНФИГУРАТОР ПРИБОРОВ УЧЁТА</t>
  </si>
  <si>
    <t xml:space="preserve">Полнофункциональная модульная платформа администрирования и  мониторинга кластеров PostgreSQL «Тантор»</t>
  </si>
  <si>
    <t xml:space="preserve">Платформа "Тантор"</t>
  </si>
  <si>
    <t xml:space="preserve">Комплект программного обеспечения для работы с ускорителем тензорных вычислений микропроцессора IVA E</t>
  </si>
  <si>
    <t xml:space="preserve">Фреймворк FW_TPU_Е</t>
  </si>
  <si>
    <t xml:space="preserve">04.01 - Средства подготовки исполнимого кода;
04.06 - Средства разработки программного обеспечения на основе нейротехнологий и искусственного интеллекта</t>
  </si>
  <si>
    <t xml:space="preserve">Комплект программного обеспечения для работы с ускорителем тензорных вычислений микропроцессора IVA H</t>
  </si>
  <si>
    <t xml:space="preserve">Фреймворк FW_TPU_H</t>
  </si>
  <si>
    <t xml:space="preserve">ЛАН.Студия управления знаниями</t>
  </si>
  <si>
    <t xml:space="preserve">Программное обеспечение для СКУД OVISION (TerminalGo)</t>
  </si>
  <si>
    <t xml:space="preserve">Мои файлы</t>
  </si>
  <si>
    <t xml:space="preserve">My Files</t>
  </si>
  <si>
    <t xml:space="preserve">SIKE Виртуальный тренажерный комплекс (VR-тренажер) "Ремонт гидравлических насосов"</t>
  </si>
  <si>
    <t xml:space="preserve">Виртуальный тренажерный комплекс (VR-тренажер) "Ремонт гидравлических насосов"</t>
  </si>
  <si>
    <t xml:space="preserve">SIKE Виртуальный тренажерный комплекс (VR-тренажер) "Машинист по навивке канатов"</t>
  </si>
  <si>
    <t xml:space="preserve">Виртуальный тренажерный комплекс (VR-тренажер) "Машинист по навивке канатов"</t>
  </si>
  <si>
    <t xml:space="preserve">Система мониторинга системных регуляторов</t>
  </si>
  <si>
    <t xml:space="preserve">СМСР;
Система мониторинга функционирования автоматических регуляторов возбуждения и систем возбуждения синхронных генераторов электрических станций</t>
  </si>
  <si>
    <t xml:space="preserve">Конфигурация «Архивное дело» для Системы «ЭОС Платформа»</t>
  </si>
  <si>
    <t xml:space="preserve">06.12 - Программное обеспечение средств электронного документооборота;
05.15 - Информационные системы для решения специфических отраслевых задач;
06.12 - Системы электронного документооборота</t>
  </si>
  <si>
    <t xml:space="preserve">Программный комплекс УПАТС "МиниКом DX-500C"</t>
  </si>
  <si>
    <t xml:space="preserve">УПАТС "МиниКом DX-500C"</t>
  </si>
  <si>
    <t xml:space="preserve">Программный комплекс для модуля электронного L-ADK Dual (исп. S)</t>
  </si>
  <si>
    <t xml:space="preserve">Программный комплекс для модуля электронного L-ADK Dual</t>
  </si>
  <si>
    <t xml:space="preserve">Видеопанели</t>
  </si>
  <si>
    <t xml:space="preserve">Программный модуль "Интеллектуальная детекция целей"</t>
  </si>
  <si>
    <t xml:space="preserve">Модуль интеллектуальной детекции целей</t>
  </si>
  <si>
    <t xml:space="preserve">Система регистрации, учета, логистики и анализа транспортных средств на территории</t>
  </si>
  <si>
    <t xml:space="preserve">InsuranceSimbirsoft Platform</t>
  </si>
  <si>
    <t xml:space="preserve">Программа для проведения авторского надзора и строительного контроля в дополненной реальности (AR Mobile)</t>
  </si>
  <si>
    <t xml:space="preserve">МУ-СЗК-ТСТ</t>
  </si>
  <si>
    <t xml:space="preserve">ПРОГРАММНОЕ ОБЕСПЕЧЕНИЕ МУ-СЗК-ТСТ</t>
  </si>
  <si>
    <t xml:space="preserve">ТСТ ПКМ КТМ</t>
  </si>
  <si>
    <t xml:space="preserve">ПРОГРАММНОЕ ОБЕСПЕЧЕНИЕ ТСТ ПКМ КТМ</t>
  </si>
  <si>
    <t xml:space="preserve">Контур.Класс</t>
  </si>
  <si>
    <t xml:space="preserve">Пакет расширения №1 для «Сетевого модуля ТМ-аутентификации» («Winnet-LM»)</t>
  </si>
  <si>
    <t xml:space="preserve">Пакет расширения №1 для «Сетевого модуля ТМ-аутентификации» («WinNET-LM»);
Пакет расширения №1 для «Сетевого модуля ТМ-аутентификации» («WinNet-LM»);
Пакет расширения №1 для Winnet-LM;
Пакет расширения №1 для WinNet-LM;
Пакет расширения №1 для WinNET-LM</t>
  </si>
  <si>
    <t xml:space="preserve">«Сетевой модуль ТМ-аутентификации (Winnet-LM)»</t>
  </si>
  <si>
    <t xml:space="preserve">«Сетевой модуль ТМ-аутентификации (WinNET-LM)»;
«Сетевой модуль ТМ-аутентификации (WinNet-LM)»;
WinNet-LM;
WinNET-LM;
Winnet-LM</t>
  </si>
  <si>
    <t xml:space="preserve">Пакет расширения №5 для «Сетевого модуля ТМ-аутентификации» («WinNET»)</t>
  </si>
  <si>
    <t xml:space="preserve">Пакет расширения №5 для «Сетевого модуля ТМ-аутентификации» («WinNet»);
Пакет расширения №5 для «Сетевого модуля ТМ-аутентификации» («Winnet»);
Пакет расширения №5 для «WinNET»;
Пакет расширения №5 для «WinNet»;
Пакет расширения №5 для «Winnet»</t>
  </si>
  <si>
    <t xml:space="preserve">Программный модуль для мини-пекарни «Мультипекарь» RMB-M659/3S. Версия 1.0</t>
  </si>
  <si>
    <t xml:space="preserve">Программный модуль для мини-пекарни «Мультипекарь» RMB-M658/3S. Версия 1.3</t>
  </si>
  <si>
    <t xml:space="preserve">Программный модуль для мини-пекарни «Мультипекарь»  RMB-M657/1S. Версия 1.4</t>
  </si>
  <si>
    <t xml:space="preserve">Программный модуль для мультиварки RMK-CB391S. Версия 1.7</t>
  </si>
  <si>
    <t xml:space="preserve">Программный модуль для мультиварки RMC-CBD100S. Версия 4.31</t>
  </si>
  <si>
    <t xml:space="preserve">Программный модуль для розетки RSP-103S. Версия 5.12</t>
  </si>
  <si>
    <t xml:space="preserve">Программный модуль для обогревателя RFH-C4522S. Версия 2.15</t>
  </si>
  <si>
    <t xml:space="preserve">Программа для ЭВМ «Leak-search»</t>
  </si>
  <si>
    <t xml:space="preserve">Информационная система «Leak-search»;
АИС «Leak-search»;
Leak-search;
Leaksearch;
Leak-Search;
Система «Leak-search»;
Система поиска утечек исходного кода;
Поиск утечек исходного кода;
Сервис «Leak-search»;
Сервис автоматизированного поиска «Leak-search»;
Сервис автоматизированного поиска утечек исходного кода «Leak-search»;
Система поиска утечек исходного кода «Leak-search»;
АИС поиска утечек исходного кода;
Сервис сканирования публичных репозиториев на наличие утечек исходного кода</t>
  </si>
  <si>
    <t xml:space="preserve">RT.KeyValue</t>
  </si>
  <si>
    <t xml:space="preserve">УПК-Депо</t>
  </si>
  <si>
    <t xml:space="preserve">Программное обеспечение ЦТА-Символ</t>
  </si>
  <si>
    <t xml:space="preserve">«Информационная система «Система автоматизированного планирования электроэнергетических режимов»</t>
  </si>
  <si>
    <t xml:space="preserve">«Информационная система «Прогнозирование выработки ВИЭ. Ветер»</t>
  </si>
  <si>
    <t xml:space="preserve">Информационно-аналитическая система Ситуационного центра</t>
  </si>
  <si>
    <t xml:space="preserve">Автоматизированная информационная система «Omni-UtilitieS» версия 5.0 (АИС «Omni-US» версия 5.0)</t>
  </si>
  <si>
    <t xml:space="preserve">Учетная система "Инвестор"</t>
  </si>
  <si>
    <t xml:space="preserve">MOBY.Apps</t>
  </si>
  <si>
    <t xml:space="preserve">MOBY miniApp Platform</t>
  </si>
  <si>
    <t xml:space="preserve">Программа счетчиков электроэнергии МИР С-04, С-05, С-07</t>
  </si>
  <si>
    <t xml:space="preserve">Управляющая программа модульного маршрутизирующего коммутатора "Поток-2420"</t>
  </si>
  <si>
    <t xml:space="preserve">"Программный комплекс обработки мультимедийных данных". ASM_STT</t>
  </si>
  <si>
    <t xml:space="preserve">"Программный комплекс обработки мультимедийных данных". ASM_STT. Версия 1.0;
ASM_STT</t>
  </si>
  <si>
    <t xml:space="preserve">«Программный комплекс для расчета предельных токовых нагрузок по условиям сохранения механической прочности проводов и допустимых габаритов воздушных линий электропередач» (Мониторинг ВЛ 3.0)</t>
  </si>
  <si>
    <t xml:space="preserve">Vexperte</t>
  </si>
  <si>
    <t xml:space="preserve">«Ангел: Фотофиниш»</t>
  </si>
  <si>
    <t xml:space="preserve">Оптимизация раскроя двумерного материала для 1С</t>
  </si>
  <si>
    <t xml:space="preserve">Оптимизация двумерной упаковки;
Создание карты раскроя материала</t>
  </si>
  <si>
    <t xml:space="preserve">Защищенная операционная система "Арамид"</t>
  </si>
  <si>
    <t xml:space="preserve">Арамид;
Защищенная операционная система «Арамид» для супер-ЭВМ;
Защищенная операционная система «Арамид» для супер-ЭВМ, версия 2018</t>
  </si>
  <si>
    <t xml:space="preserve">Safe-deal</t>
  </si>
  <si>
    <t xml:space="preserve">Система идентификации, аутентификации, авторизации и сбора данных</t>
  </si>
  <si>
    <t xml:space="preserve">03.12 - Средства управления доступом к информационным ресурсам;
05.15 - Информационные системы для решения специфических отраслевых задач</t>
  </si>
  <si>
    <t xml:space="preserve">Программное обеспечение «Личный кабинет пациента»</t>
  </si>
  <si>
    <t xml:space="preserve">Информационная система "Радиология. Информационные технологии. Медицина"</t>
  </si>
  <si>
    <t xml:space="preserve">FAST-EASY</t>
  </si>
  <si>
    <t xml:space="preserve">Рули24 Управление персоналом</t>
  </si>
  <si>
    <t xml:space="preserve">Управление трудовыми ресурсами (УТР)</t>
  </si>
  <si>
    <t xml:space="preserve">cGIS Pro</t>
  </si>
  <si>
    <t xml:space="preserve">05.15 - Информационные системы для решения специфических отраслевых задач;
05.06 - Геоинформационные и навигационные средства (GIS);
11.05 - Средства поддержки принятия решений (DSS)</t>
  </si>
  <si>
    <t xml:space="preserve">SMath Studio</t>
  </si>
  <si>
    <t xml:space="preserve">Обскур.Монитор</t>
  </si>
  <si>
    <t xml:space="preserve">СКАЛА-Р Управление</t>
  </si>
  <si>
    <t xml:space="preserve">02.08 - Средства мониторинга и управления;
02.04 - Средства виртуализации</t>
  </si>
  <si>
    <t xml:space="preserve">RCO Address Parser</t>
  </si>
  <si>
    <t xml:space="preserve">Платформа dBrain</t>
  </si>
  <si>
    <t xml:space="preserve">Частное облако dBrain, платформа облачных вычислений dBrain</t>
  </si>
  <si>
    <t xml:space="preserve">Игра "Повелители стихий"</t>
  </si>
  <si>
    <t xml:space="preserve">ML Sense</t>
  </si>
  <si>
    <t xml:space="preserve">08.11 - Средства автоматизированного управления техникой;
05.15 - Информационные системы для решения специфических отраслевых задач</t>
  </si>
  <si>
    <t xml:space="preserve">Программный модуль "Интеграция программно-аппаратных комплексов"</t>
  </si>
  <si>
    <t xml:space="preserve">Модуль интеграции программно-аппаратных комплексов</t>
  </si>
  <si>
    <t xml:space="preserve">УНИС - универсальная навигационная система</t>
  </si>
  <si>
    <t xml:space="preserve">«БПО ST2000-12-W» - базовое программное обеспечение счетчиков электрической энергии трехфазных моноблочного исполнения (полукосвенного подключения)</t>
  </si>
  <si>
    <t xml:space="preserve">«БПО ST2000-12-W» - базовое программное обеспечение счетчиков электрической энергии трехфазных моноблочного исполнения (непосредственного подключения)</t>
  </si>
  <si>
    <t xml:space="preserve">«БПО ST2000-12-С» - базовое программное обеспечение счетчиков электрической энергии трехфазных сплит-исполнения</t>
  </si>
  <si>
    <t xml:space="preserve">«БПО ST1000-9-С» - базовое программное обеспечение счетчиков электрической энергии однофазных сплит-исполнения</t>
  </si>
  <si>
    <t xml:space="preserve">ПК «Муниципальное образование»</t>
  </si>
  <si>
    <t xml:space="preserve">Программный комплекс «Муниципальное образование»;
ПК «МО»</t>
  </si>
  <si>
    <t xml:space="preserve">Тренажер виртуальной реальности для обучения методам безопасного выполнения работ на опасных производственных объектах, осуществляющих добычу полезных ископаемых подземным способом "Рудник"</t>
  </si>
  <si>
    <t xml:space="preserve">Тренажер виртуальной реальности "Рудник"</t>
  </si>
  <si>
    <t xml:space="preserve">Система автоматического анализа состояния сети (СААСС)</t>
  </si>
  <si>
    <t xml:space="preserve">OsliQ</t>
  </si>
  <si>
    <t xml:space="preserve">Орлан 1.0</t>
  </si>
  <si>
    <t xml:space="preserve">Орлан;
ОРЛАН:DCAP - Файловые сервера;
ОРЛАН:DCAP - Служба каталогов;
ОРЛАН:DCAP - Почтовые сервера;
ОРЛАН:DCAP - Миграция данных;
ОРЛАН:DCAP - Коллектор данных;
ОРЛАН:DCAP - Классификация файловых серверов;
ОРЛАН:DCAP - Классификация почтовых серверов;
ОРЛАН:DCAP - Инцидент-менеджмент;
ОРЛАН:DCAP - Документооборот;
Орлан версии 1.0;
Орлан 1.0</t>
  </si>
  <si>
    <t xml:space="preserve">Procard</t>
  </si>
  <si>
    <t xml:space="preserve">ПРОКАРТ</t>
  </si>
  <si>
    <t xml:space="preserve">09.02 - Средства управления производственными процессами (MES);
05.01 - Мультимедийное программное обеспечение</t>
  </si>
  <si>
    <t xml:space="preserve">Интерактивная система информации «ИНСИН»</t>
  </si>
  <si>
    <t xml:space="preserve">Web-АРМ</t>
  </si>
  <si>
    <t xml:space="preserve">Web-АРМ КРОС</t>
  </si>
  <si>
    <t xml:space="preserve">Встроенное ПО «Аппарата искусственной вентиляции легких Zisline в исполнениях MV200, MV300, MV350»</t>
  </si>
  <si>
    <t xml:space="preserve">Встроенное ПО "Аппарата ИВЛ Zisline в исполнениях MV200, MV300, MV350";
Встроенное ПО "Аппарата Zisline в исполнениях MV200, MV300, MV350";
Встроенное ПО "Аппарата искусственной вентиляции легких Zisline";
Встроенное ПО "Аппарата ИВЛ Zisline";
Встроенное программное обеспечение "Аппарата искусственной вентиляции легких Zisline в исполнениях MV200, MV300, MV350";
Встроенное программное обеспечение "Аппарата ИВЛ Zisline в исполнениях MV200, MV300, MV350";
Встроенное программное обеспечение "Аппарата Zisline в исполнениях MV200, MV300, MV350";
Встроенное программное обеспечение "Аппарата искусственной вентиляции легких Zisline";
Встроенное программное обеспечение "Аппарата ИВЛ Zisline";
Встроенное программное обеспечение "Аппарата Zisline";
ПО "Аппарата искусственной вентиляции легких Zisline в исполнениях MV200, MV300, MV350";
ПО "Аппарата ИВЛ Zisline в исполнениях MV200, MV300, MV350";
ПО "Аппарата Zisline в исполнениях MV200, MV300, MV350";
ПО "Аппарата искусственной вентиляции легких Zisline";
ПО "Аппарата ИВЛ Zisline";
ПО "Аппарата Zisline";
Программное обеспечение "Аппарата искусственной вентиляции легких Zisline в исполнениях MV200, MV300, MV350";
Программное обеспечение "Аппарата ИВЛ Zisline в исполнениях MV200, MV300, MV350";
Программное обеспечение "Аппарата Zisline в исполнениях MV200, MV300, MV350";
Программное обеспечение "Аппарата искусственной вентиляции легких Zisline";
Программное обеспечение "Аппарата ИВЛ Zisline;
Программное обеспечение "Аппарата Zisline"</t>
  </si>
  <si>
    <t xml:space="preserve">АРМ "Система радиоохраны "ИРТЫШ-3Р"</t>
  </si>
  <si>
    <t xml:space="preserve">Программа для ЭВМ «CK11.Topology Archive»</t>
  </si>
  <si>
    <t xml:space="preserve">Программа для ЭВМ «CK11.System Operator's Presentation Standard Support»</t>
  </si>
  <si>
    <t xml:space="preserve">Программа для ЭВМ «CK11.Distributed SCADA Access»</t>
  </si>
  <si>
    <t xml:space="preserve">kitBot</t>
  </si>
  <si>
    <t xml:space="preserve">NordClanBot</t>
  </si>
  <si>
    <t xml:space="preserve">"Оценка и коррекция фактического питания с целью оптимизации индивидуального рациона" (ПК "Оптимальное питание", версия MyDiet 5.0)</t>
  </si>
  <si>
    <t xml:space="preserve">Directum Ario One</t>
  </si>
  <si>
    <t xml:space="preserve">Ario One</t>
  </si>
  <si>
    <t xml:space="preserve">05.13 - Средства интеллектуальной обработки информации и интеллектуального анализа бизнес-процессов;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</si>
  <si>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 xml:space="preserve">Программный комплекс "Союз" (ПК "Союз")</t>
  </si>
  <si>
    <t xml:space="preserve">БЛ СМАРТ СИТИ ВЬЮ</t>
  </si>
  <si>
    <t xml:space="preserve">SLS24. Платформа мониторинга и управления качеством городских сервисов</t>
  </si>
  <si>
    <t xml:space="preserve">Базис.WorkPlace</t>
  </si>
  <si>
    <t xml:space="preserve">СКАЛА-Р Виртуальное Рабочее Место (СКАЛА-Р ВРМ)</t>
  </si>
  <si>
    <t xml:space="preserve">ОПТИКОМ-Электро</t>
  </si>
  <si>
    <t xml:space="preserve">10.03 - Средства математического и имитационного моделирования;
11.05 - Средства поддержки принятия решений (DSS)</t>
  </si>
  <si>
    <t xml:space="preserve">Модуль ИСГС СВП-2</t>
  </si>
  <si>
    <t xml:space="preserve">Программное обеспечение «Онлайн запись»</t>
  </si>
  <si>
    <t xml:space="preserve">«Olodim Stories»</t>
  </si>
  <si>
    <t xml:space="preserve">Антиколумбайн</t>
  </si>
  <si>
    <t xml:space="preserve">Цифровая платформа проведения международных онлайн-конкурсов</t>
  </si>
  <si>
    <t xml:space="preserve">ЦП ПК</t>
  </si>
  <si>
    <t xml:space="preserve">«Микропрограммное обеспечение для независимого низкоуровневого управления и контроля платформ Intel Purley глубоко интегрированное с Delta BMC»</t>
  </si>
  <si>
    <t xml:space="preserve">«Delta CPLD»</t>
  </si>
  <si>
    <t xml:space="preserve">Автоматизированное рабочее место "Управление наведением видеокамер" (АРМ "Управление наведением видеокамер")</t>
  </si>
  <si>
    <t xml:space="preserve">Автоматизированная система проведения проверок в целях аттестации сил обеспечения транспортной безопасности</t>
  </si>
  <si>
    <t xml:space="preserve">Автоматизированное рабочее место "СИСТЕМА УПРАВЛЕНИЯ БАЗАМИ ДАННЫХ" (АРМ "Система управления базами данных")</t>
  </si>
  <si>
    <t xml:space="preserve">Автоматизированное рабочее место "СПИСОК ПРИГЛАШЕННЫХ" (АРМ "Список приглашенных")</t>
  </si>
  <si>
    <t xml:space="preserve">Автоматизированное рабочее место "ГОЛОСОВАНИЕ" (АРМ "Голосование")</t>
  </si>
  <si>
    <t xml:space="preserve">Quadrium ActiveGRC</t>
  </si>
  <si>
    <t xml:space="preserve">Автоматизированное рабочее место "Управление информационными табло" (АРМ "Управление информационными табло")</t>
  </si>
  <si>
    <t xml:space="preserve">Автоматизированное рабочее место "СЕКРЕТАРИАТ" (АРМ "Секретариат")</t>
  </si>
  <si>
    <t xml:space="preserve">05.15 - Информационные системы для решения специфических отраслевых задач;
02.02 - Программы обслуживания;
02.08 - Средства мониторинга и управления</t>
  </si>
  <si>
    <t xml:space="preserve">Программный модуль "СКУД - Профессионал"</t>
  </si>
  <si>
    <t xml:space="preserve">СКУД «Профессионал»</t>
  </si>
  <si>
    <t xml:space="preserve">Синапс Телефония</t>
  </si>
  <si>
    <t xml:space="preserve">Автоматизированное рабочее место "КОНФЕРЕНЦИЯ" (АРМ "Конференция")</t>
  </si>
  <si>
    <t xml:space="preserve">Автоматизированное рабочее место "МОНИТОР" (АРМ "Монитор")</t>
  </si>
  <si>
    <t xml:space="preserve">Программный комплекс "SmartShell" (СмартШелл)</t>
  </si>
  <si>
    <t xml:space="preserve">ДИАНЕЛ®-МИКРО - Автоматизация работы на цифровых микроскопах (Медицина)</t>
  </si>
  <si>
    <t xml:space="preserve">Naumen CX</t>
  </si>
  <si>
    <t xml:space="preserve">Программа для гибридного удаленного обслуживания клиентов операторами контактного центра и интеллектуальными роботизированными сервисами с целью улучшения клиентского опыта и повышения доступности компаний</t>
  </si>
  <si>
    <t xml:space="preserve">05.08 - Средства управления контактными центрами;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06.02 - Коммуникационное программное обеспечение</t>
  </si>
  <si>
    <t xml:space="preserve">Picodata</t>
  </si>
  <si>
    <t xml:space="preserve">Picodata для продуктивной среды;
Picodata для тестовой среды;
Picodata для среды разработки;
Picodata для продуктивной резервной среды</t>
  </si>
  <si>
    <t xml:space="preserve">Программное средство для расчета значений параметров регуляторов в системах автоматического регулирования "SimSAR"</t>
  </si>
  <si>
    <t xml:space="preserve">10.03 - Средства математического и имитационного моделирования;
09.04 - Средства управления технологическими процессами (АСУ ТП, SCADA)</t>
  </si>
  <si>
    <t xml:space="preserve">NTTM - New Trouble Ticket Managment</t>
  </si>
  <si>
    <t xml:space="preserve">Система прослеживаемости продукции «Эттон»</t>
  </si>
  <si>
    <t xml:space="preserve">08.01 - Средства управления жизненным циклом изделия (PLM);
09.13 - Средства управления складом и цепочками поставок (WMS, SCM)</t>
  </si>
  <si>
    <t xml:space="preserve">Специальный программный комплекс сопровождения заседаний "ВЛАСТЬ"</t>
  </si>
  <si>
    <t xml:space="preserve">ЕМПО</t>
  </si>
  <si>
    <t xml:space="preserve">ПО.ЕМПО 2018</t>
  </si>
  <si>
    <t xml:space="preserve">Интерактивная база знаний</t>
  </si>
  <si>
    <t xml:space="preserve">"1Ф Автоматизация: Администрация сельских поселений"</t>
  </si>
  <si>
    <t xml:space="preserve">"1Ф Автоматизация: Похозяйственная книга"</t>
  </si>
  <si>
    <t xml:space="preserve">SFOUR TouchBox</t>
  </si>
  <si>
    <t xml:space="preserve">Программа расчёта падающей тепловой энергии электрической дуги в электроустановках промышленного назначения "ЭНЕРГО"</t>
  </si>
  <si>
    <t xml:space="preserve">Пакет расширения №1 для "Vitamin"</t>
  </si>
  <si>
    <t xml:space="preserve">03.11 - Средства защиты каналов передачи данных, в том числе криптографическими методами;
03.01 - Средства защиты от несанкционированного доступа к информации;
03.12 - Средства управления доступом к информационным ресурсам</t>
  </si>
  <si>
    <t xml:space="preserve">Vitamin</t>
  </si>
  <si>
    <t xml:space="preserve">VseZveri</t>
  </si>
  <si>
    <t xml:space="preserve">АИС «Комплексная автоматизированная система деятельности Управления ЗАГС»</t>
  </si>
  <si>
    <t xml:space="preserve">Мобильное приложение управления и мониторинга состояний транспортных средств для физических лиц для Android</t>
  </si>
  <si>
    <t xml:space="preserve">Мобильное приложение LADA Connect для Android;
LADA Connect для Android</t>
  </si>
  <si>
    <t xml:space="preserve">Reconf</t>
  </si>
  <si>
    <t xml:space="preserve">Портал веб-конференций Reconf;
Платформа для онлайн-мероприятий Reconf;
Площадка для вебинаров Reconf;
Система онлайн-мероприятий Reconf</t>
  </si>
  <si>
    <t xml:space="preserve">ИАИС "Цифровой архив"</t>
  </si>
  <si>
    <t xml:space="preserve">Система каталогизации, хранения и администрирования оцифрованных объектов «СКИФ»</t>
  </si>
  <si>
    <t xml:space="preserve">СКИФ</t>
  </si>
  <si>
    <t xml:space="preserve">Прикладная программа программно-технического комплекса инженера ЦИВР.00238-06</t>
  </si>
  <si>
    <t xml:space="preserve">Прикладное программное обеспечение ЦИВР.00238-06</t>
  </si>
  <si>
    <t xml:space="preserve">Программный комплекс для управления процессами разработки и эксплуатации месторождений углеводородов с применением технологий моделирования (AVIST Oil&amp;Gas Extended)</t>
  </si>
  <si>
    <t xml:space="preserve">08.10 - Средства усовершенствованного управления технологическими процессами (APC, RTO);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</si>
  <si>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Naumen LegalTech</t>
  </si>
  <si>
    <t xml:space="preserve">Платформа интеллектуального управления и семантического анализа данных Naumen LegalTech;
Платформа для профессиональной работы с юридическими, нормативно-методическими и техническими документами</t>
  </si>
  <si>
    <t xml:space="preserve">05.11 - Интеллектуальные средства управления экспертной деятельностью;
07.01 - Парсеры и семантические анализаторы</t>
  </si>
  <si>
    <t xml:space="preserve">Программный модуль "Дизайнер пропусков"</t>
  </si>
  <si>
    <t xml:space="preserve">Модуль "Дизайнер пропусков"</t>
  </si>
  <si>
    <t xml:space="preserve">Программный модуль "Детектор огня (VA-FD)"</t>
  </si>
  <si>
    <t xml:space="preserve">Модуль "Детектор огня" VA-FD</t>
  </si>
  <si>
    <t xml:space="preserve">BSC графики («Web-Графики» для системы БОСС-Кадровик)</t>
  </si>
  <si>
    <t xml:space="preserve">09.07 - Средства финансового менеджмента, управления активами и трудовыми ресурсами (ERP);
05.02 - Дополнительные программные модули (плагины);
05.15 - Информационные системы для решения специфических отраслевых задач</t>
  </si>
  <si>
    <t xml:space="preserve">Программа для ЭВМ «CK11.Communication Service+» («CK11.CS+»)</t>
  </si>
  <si>
    <t xml:space="preserve">Программа для ЭВМ «CK11.DomainSync»</t>
  </si>
  <si>
    <t xml:space="preserve">BSC-ФОТ(РП-ФОТ)</t>
  </si>
  <si>
    <t xml:space="preserve">Реляционная система управления базами данных "Лира-Р"</t>
  </si>
  <si>
    <t xml:space="preserve">СУБД "Лира-Р";
Лира-Р;
ДВНБ.20002-02</t>
  </si>
  <si>
    <t xml:space="preserve">DirectPay</t>
  </si>
  <si>
    <t xml:space="preserve">DirectPay 3.0</t>
  </si>
  <si>
    <t xml:space="preserve">BOXBERRY WEB SERVICES ДЛЯ ИНТЕРНЕТ- ПЛОЩАДОК (BWS. ИНТЕРНЕТ-ПЛОЩАДКАМ)</t>
  </si>
  <si>
    <t xml:space="preserve">Программное обеспечение комплекса аппаратуры речевой связи «КАРС Топаз»</t>
  </si>
  <si>
    <t xml:space="preserve">Специальное программное обеспечение ЦИВР.00529-01 Комплекса аппаратуры речевой связи "КАРС Топаз" ЦИВР.462418.021-04 в составе: СПО Оборудование технического контроля и управления (ОТКУ) ЦИВР.00531-0;  СПО Цифровой терминал речевой связи (ЦТРС) ЦИВР.00530-01;   СПО Цифровой пульт связи (ЦПС) ЦИВР.00530-01;  СПО для Цифровой пульт связи ЦПС-К24 ЦИВР.00530-02;
Программное обеспечение ЦИВР.00529-01 в составе: программное обеспечение (ПО)  ЦИВР.00533 и ЦИВР.00534 линейно-коммутационного оборудования  ЦИВР.469117.035, включающего блоки линейных интерфейсов ЦИВР.469117.044  и ЦИВР.469117.045; прикладное ПО ЦИВР.00530-01 цифрового терминала речевой связи ЦИВР.469117.036; прикладное ПО ЦИВР.00530-01 цифрового пульта связи ЦИВР.469117.043; прикладное ПО ЦИВР.00530-01 оборудования технического контроля и управления ЦИВР.468418.037 комплекса аппаратуры речевой связи «КАРС Топаз» ЦИВР.462418.021-04;
Комплекс аппаратуры речевой связи "КАРС Топаз";
Программное обеспечение ЦИВР.00529-01;
ПО КАРС Топаз</t>
  </si>
  <si>
    <t xml:space="preserve">Программное обеспечение комплекса документирования речевой информации и информации о воздушной обстановке для систем УВД «Авиатор</t>
  </si>
  <si>
    <t xml:space="preserve">Специальное программное обеспечение ЦИВР.00101-02 Комплекса документирования речевой информации и воспроизведения информации о воздушной обстановке (КДВИ) "Авиатор" ЦИВР.462418.019-01 в составе: СПО Станция записи ЦИВР.00101-02 12 01;              СПО АРМ ВО ЦИВР.00166-01 12 01;                СПО АРМ ВОИ ЦИВР.00166-01 12 01-1; СПО АРМ ВР ЦИВР.00101-02 12 03;                 СПО АРМ ВИ ЦИВР.00101-02 12 03-1;     СПО АРМ СВ ЦИВР.00101-02 12 03-2;    СПО АРМ ДК ЦИВР.00101-02 12 02,                    СПО АРМ Дистанционного контроля / Воспроизведения речи (включает в себя АРМ ДК и АРМ ВР) ЦИВР.00101-02 12 02-1;
Специальное программное обеспечение ЦИВР.00101-02  Комплекса документирования речевой информации и воспроизведения информации о воздушной обстановке (КДВИ) "Авиатор" ЦИВР.462418.019-04 в составе: СПО Станция записи. (Минимальная комплектация на 16 каналов. С возможностью масштабирования (кратно 16-ти каналам) ЦИВР.20012, СПО АРМ  Воспроизведения воздушной обстановки (АРМ ВО) ЦИВР.20013,                                                                СПО АРМ Воспроизведения воздушной обстановки и информации наблюдения (АРМ ВОИ) ЦИВР.20014,                                                                               СПО АРМ Воспроизведения речи (АРМ ВР) ЦИВР.20015,                                                                                СПО АРМ Воспроизведения речи и видео информации АРМ ВИ) ЦИВР.20016,                                             СПО АРМ Синхронного воспроизведения (АРМ СВ) ЦИВР.20017,                                                                                СПО АРМ Дистанционного контроля (АРМ ДК) ЦИВР.20018,                                                                               СПО АРМ Дистанционного контроля/Воспроизведения речи (включает в себя АРМ ДК и АРМ ВР) ЦИВР.20019;
Программное обеспечение ЦИВР.00101-02 в составе: прикладное программное обеспечение ЦИВР.00101-02 12 01 для станции записи; прикладное программное обеспечение ЦИВР.00101-02 12 02 для автоматизированного рабочего места дистанционного контроля; прикладное программное обеспечение ЦИВР.00101-02 12 03 для автоматизированного рабочего места воспроизведения речи; прикладное программное обеспечение ЦИВР.00166-01 12 01 для автоматизированного рабочего места воспроизведения воздушной обстановки комплекса документирования речевой информации и информации о воздушной обстановке для систем управления воздушным движением «Авиатор» ЦИВР.462418.019-01;
Комплекс документирования речевой информации и воспроизведения информации о воздушной обстановке (КДВИ) "Авиатор";
Комплекс документирования речевой информации и информации о воздушной обстановке для систем УВД «Авиатор»;
Программное обеспечение ЦИВР.00101-02;
ПО КДВИ Авиатор</t>
  </si>
  <si>
    <t xml:space="preserve">Программное обеспечение Комплексного системного тренажера «Топаз КИТ»</t>
  </si>
  <si>
    <t xml:space="preserve">Специальное программное обеспечение ЦИВР.00369-01 Комплексного системного тренажера «Топаз КИТ» ЦИВР.462985.002 в составе:           СПО Сервер обработки информации наблюдения (СОИН) ЦИВР.00416-01,  СПО Сервер обработки плановой информации (СОПИ) ЦИВР.00417-01, СПО Коммуникационный сервер (КС) ЦИВР.00420-01,  СПО Сервер хранения метеоинформации (СХМ) ЦИВР.00418-01, СПО АРМ диспетчеров, простая ЦИВР.00421-01,  СПО АРМ руководителя обучения, простая ЦИВР.00369-02,  СПО Сервера визуализации ЦИВР.20038,   СПО Сервера обработки информации  (недублированный) для тренажера ЦИВР.20039, СПО сервера связи для тренажера ЦИВР.20040, СПО АРМ подготовки упражнений "КСТ "Топаз КИТ" ЦИВР.20041,  СПО АРМ инструктора/пилотов - операторов ЦИВР.00369-03,  СПО АРМ ТКУ ЦИВР.00429-01, Комплексного системного тренажера "Топаз КИТ" (Модуль "Вышка") ЦИВР.462985.003 в составе: СПО Сервер обработки информации наблюдения (СОИН) (Модуль "Вышка") ЦИВР.00416-21,  СПО Сервер обработки плановой информации (СОПИ), (СОП) (Модуль "Вышка") ЦИВР.00417-21,СПО Сервер хранения метеоинформации (СХМ) (Модуль "Вышка") ЦИВР.00418-21,  СПО Коммуникационный сервер (КС) ЦИВР.00420-01,  СПО АРМ диспетчеров (Модуль "Вышка") ЦИВР.00421-21, СПО АРМ инструктора/пилотов - операторов (Модуль "Вышка") ЦИВР.00369-23, СПО АРМ руководителя обучения (Модуль "В СПО АРМ Имитации ССО и СП (Модуль "Вышка") ЦИВР.00369-25, СПО АРМ КиУ (Модуль "Вышка") ЦИВР.00429-21;
Программное обеспечение Комплексного системного тренажера «Топаз КИТ» Программное обеспечение Комплексного системного тренажера «Топаз КИТ» (Модуль «Вышка»);
Программное обеспечение ЦИВР.00369-01;
ПО КСТ Топаз КИТ, ПО КСТ Топаз КИТ (Модуль Вышка)</t>
  </si>
  <si>
    <t xml:space="preserve">Программное обеспечение комплекса автоматизации управления воздушным движением «Топаз ОВД»</t>
  </si>
  <si>
    <t xml:space="preserve">Специальное программное обеспечение ЦИВР.00415-01 Комплекса средств автоматизации управления воздушным движением КСА УВД «Топаз ОВД» ЦИВР.462418.018-04 в составе: СПО Сервер обработки информации  наблюдения (СОИН) ЦИВР.00416-01; СПО Сервер обработки плановой информации (СОПИ) ЦИВР.00417-01; СПО Сервер хранения метеоинформации (СХМ) ЦИВР.00418-01; СПО Сервер обработки информации наблюдения "by-pass" ЦИВР.00165-01; СПО Коммуникационный сервер "by-pass" ЦИВР.00523-01; СПО Коммуникационный сервер (КС) ЦИВР.00420-01; СПО Сервер базы данных (СБД) ЦИВР.00522-01; СПО АРМ РЦ, РПР, МДП ЦИВР.00421-01; СПО АРМ РЦ, РПР, МДП "by-pass" ЦИВР.00165-01; СПО АРМ КиУ ЦИВР.00429-01; СПО АРМ КиУ "by-pass" ЦИВР.00165-01; СПО АРМ СИ РЛИ ЦИВР.00427-01; СПО АРМ АБД ЦИВР.00428-01; СПО АРМ ДПП, ДПК ЦИВР.00421-01; СПО АРМ ДПП, ДПК "by-pass" ЦИВР.00165-01; СПО АРМ РПА ЦИВР.00421-01; СПО АРМ РПА "by-pass" ЦИВР.00165-01; СПО АРМ ДПР, СДП/ПДП ЦИВР.00421-01; СПО АРМ ДПР, СДП/ПДП "by-pass" ЦИВР.00165-01; СПО АРМ ГО ПВД ЦИВР.00421-01.;
Программное обеспечение ЦИВР.00415-01 в составе:  Прикладное программное обеспечение (ППО) ЦИВР.00417-01 сервера обработки плановой и справочной информации, ЦИВР.468369.175; ППО ЦИВР.00420-01 коммуникационного сервера, ЦИВР. 468369.178; ППО ЦИВР.00416-01 сервера обработки информации наблюдения, ЦИВР.468369.174; ППО ЦИВР.00418-01 сервера хранения и распределения метеорологической информации, ЦИВР.468369.176; ППО ЦИВР.00522-01 сервера базы данных, ЦИВР.468369.207; ППО ЦИВР.00165-01 сервера обработки информации наблюдения "by-pass", ЦИВР.468369.177; ППО ЦИВР.00523-01 коммуникационного сервера "by-pass", ЦИВР.468369.208; ППО ЦИВР.00421-01 и ЦИВР.00165-01 АРМ диспетчеров РЦ ЦИВР.468369.173-01, РПР ЦИВР.468369.173-02,  МДП ЦИВР.468369.173-03 и РПА ЦИВР.468369.173-04; ППО ЦИВР.00421-01 и ЦИВР.00165-01 АРМ СДП ЦИВР.468369.173-05, ПДК ЦИВР.468369.173-09, ДПП ЦИВР.468369.173-11, ДПР ЦИВР.468369.173-12, ДКДП ЦИВР.468369.173-13; ППО ЦИВР.00429-01 АРМ СИ КиУ  ЦИВР.468369.173-06; ППО ЦИВР.00430-01 АРМ ВИ ЦИВР. 468369.173-07; ППО ЦИВР.00427-01 и ЦИВР.00165-01 АРМ СИ РЛИ ЦИВР.468369.173-08; ППО ЦИВР.00428-01 АРМ АБД ЦИВР.468369.173-10; ППО ЦИВР.00419-01 АРМ Метеоспециалиста ЦИВР. 468369.190; Комплекса средств автоматизации управления воздушным движением «Топаз ОВД» ЦИВР.462418.018-04.;
Программное обеспечение ЦИВР.00415-01;
Комплекс средств автоматизации управления воздушным движением КСА УВД «Топаз ОВД»;
КСА УВД «Топаз ОВД»;
ПО КСА УВД Топаз ОВД</t>
  </si>
  <si>
    <t xml:space="preserve">Программное обеспечение комплекса средств единого времени «КСВ ТОПАЗ»</t>
  </si>
  <si>
    <t xml:space="preserve">Специальное программное обеспечение ЦИВР.00107-01 12-01-1 Комплекса синхронизации времени "КСВ Топаз" ЦИВР.462418.020 в составе: СПО Сервер точного времени ЦИВР.00107-01,                                                                                                    Специальное программное обеспечение Комплекса синхронизации времени "КСВ Топаз" ЦИВР.462418.020-04 в составе:                               СПО модуль приема и обработки сигнала GPS/ГЛОНАСС ЦИВР.20020,            СПО Модуль-сервер ЦИВР.20021, СПО Модуль-клиент ЦИВР.20022, СПО Сервер точного времени ЦИВР.20023;
Прикладное программное обеспечение ЦИВР.00107-01 12-01-1 комплекса синхронизации времени для систем управления воздушным движением «КСВ ТОПАЗ» ЦИВР.462418.020;
Программное обеспечение ЦИВР. ЦИВР.00107-01 12-01-1;
Комплекс синхронизации времени для  систем УВД «КСВ ТОПАЗ»;
Комплекс средств единого времени «КСВ ТОПАЗ»;
ПО КСЕВ КСВ Топаз</t>
  </si>
  <si>
    <t xml:space="preserve">Координационно-информационная система единого диспетчерского центра (КИС ЕДЦ).</t>
  </si>
  <si>
    <t xml:space="preserve">ЛАН.Интернет</t>
  </si>
  <si>
    <t xml:space="preserve">Программное обеспечение цифрового шлюза SMG-3016</t>
  </si>
  <si>
    <t xml:space="preserve">Мультифункциональный ридер бесконтактных карт, штрих-кодов и MRZ</t>
  </si>
  <si>
    <t xml:space="preserve">Программный комплекс для портала «Библиотеки региона»</t>
  </si>
  <si>
    <t xml:space="preserve">Программное обеспечение для абонентских терминалов серии Innbox</t>
  </si>
  <si>
    <t xml:space="preserve">Innbox, RT-GM-3, RT-GE, RT-FE, домашний роутер</t>
  </si>
  <si>
    <t xml:space="preserve">Платформа для обработки событий Business Rules Engine</t>
  </si>
  <si>
    <t xml:space="preserve">Система управления сценариями обработки событий Notification Platform;
Платформа принятия решений Bercut Business Rules Engine (BRE)</t>
  </si>
  <si>
    <t xml:space="preserve">uConto: Отчеты руководителя</t>
  </si>
  <si>
    <t xml:space="preserve">Программный модуль обработки и обмена данными с источником информации</t>
  </si>
  <si>
    <t xml:space="preserve">Программный модуль OBMEN</t>
  </si>
  <si>
    <t xml:space="preserve">Программный модуль обработки высоты полета ВС в условиях перехода на использование давления, приведенного к уровню моря по стандартной атмосфере (QNH)</t>
  </si>
  <si>
    <t xml:space="preserve">Программный модуль QNH</t>
  </si>
  <si>
    <t xml:space="preserve">Robster</t>
  </si>
  <si>
    <t xml:space="preserve">Robster Test;
Робстер;
Робстер Тест</t>
  </si>
  <si>
    <t xml:space="preserve">05.15 - Информационные системы для решения специфических отраслевых задач;
04.04 - Среды разработки, тестирования и отладки</t>
  </si>
  <si>
    <t xml:space="preserve">Система оптимизации целевого маркетинга Sell4Cast (Forecsys Marketing Solution)</t>
  </si>
  <si>
    <t xml:space="preserve">Octava</t>
  </si>
  <si>
    <t xml:space="preserve">Программный модуль "СКУД - Эксперт"</t>
  </si>
  <si>
    <t xml:space="preserve">СКУД "Эксперт"</t>
  </si>
  <si>
    <t xml:space="preserve">Программный модуль "СКУД - Стандарт"</t>
  </si>
  <si>
    <t xml:space="preserve">СКУД "Стандарт"</t>
  </si>
  <si>
    <t xml:space="preserve">Подсистема учета индивидуальных достижений дошкольника</t>
  </si>
  <si>
    <t xml:space="preserve">CliX –цифровая среда детского сада и помощник современного родителя</t>
  </si>
  <si>
    <t xml:space="preserve">Grebennikon</t>
  </si>
  <si>
    <t xml:space="preserve">Электронная библиотека "Grebennikon";
База данных "Grebennikon"</t>
  </si>
  <si>
    <t xml:space="preserve">Мобильный клиент программного комплекса для коллекторского бизнеса "2Collect" для мобильных устройств под управлением операционной системы iOS</t>
  </si>
  <si>
    <t xml:space="preserve">Charge.electro.cars</t>
  </si>
  <si>
    <t xml:space="preserve">Программный комплекс "Виток-Граф"</t>
  </si>
  <si>
    <t xml:space="preserve">KOMPAS-Invisible</t>
  </si>
  <si>
    <t xml:space="preserve">Модуль KOMPAS-Invisible программной обработки объектов системы трехмерного моделирования КОМПАС-3D;
KOMPAS-Invisible (API КОМПАС-3D)</t>
  </si>
  <si>
    <t xml:space="preserve">08.02 - Универсальные машиностроительные средства автоматизированного проектирования (MCAD);
04.03 - Библиотеки подпрограмм (SDK);
05.02 - Дополнительные программные модули (плагины)</t>
  </si>
  <si>
    <t xml:space="preserve">Информационно-аналитическая система "Стоп - Шоплифтер"</t>
  </si>
  <si>
    <t xml:space="preserve">Пульс ИТС - единая платформа управления транспортной системой региона и агломерации</t>
  </si>
  <si>
    <t xml:space="preserve">РобикЛаб - Цифровая лаборатория</t>
  </si>
  <si>
    <t xml:space="preserve">Отраслевая многофункциональная сетецентрическая цифровая платформа для управления ресурсами предприятий электротехнической промышленности</t>
  </si>
  <si>
    <t xml:space="preserve">05.15 - Информационные системы для решения специфических отраслевых задач;
09.02 - Средства управления производственными процессами (MES);
09.07 - Средства финансового менеджмента, управления активами и трудовыми ресурсами (ERP);
11.05 - Средства поддержки принятия решений (DSS)</t>
  </si>
  <si>
    <t xml:space="preserve">Программный комплекс ADEM-VX версии 2020 в составе модулей: PDM, CAD, CAM, CAPP, SIM, GPP, NTR, I-RIS (Программное обеспечение ADEM-VX)</t>
  </si>
  <si>
    <t xml:space="preserve">Интегрированная CAD/CAM/CAPP система ADEM;
CAD/CAM/CAPP система ADEM-VX</t>
  </si>
  <si>
    <t xml:space="preserve">08.07 - Средства технологической подготовки производства (CAPP);
08.03 - Средства автоматизированного проектирования (CAD);
08.06 - Средства управления оборудованием с числовым программным управлением (CAM);
08.08 - Средства управления инженерными данными об изделии (PDM)</t>
  </si>
  <si>
    <t xml:space="preserve">Программное обеспечение для создания распределенных АСУ ТП и систем мониторинга промышленного оборудования "Акси.SCADA"</t>
  </si>
  <si>
    <t xml:space="preserve">Прикладная программа программно-технического комплекса архивации информации ЦИВР.00238-04</t>
  </si>
  <si>
    <t xml:space="preserve">Прикладное программное обеспечение ЦИВР.00238-04</t>
  </si>
  <si>
    <t xml:space="preserve">TOPAZ DRV RTU-327 SLAVE</t>
  </si>
  <si>
    <t xml:space="preserve">DRV RTU-327 SLAVE</t>
  </si>
  <si>
    <t xml:space="preserve">Прикладная программа программно-технического комплекса объединения информации ЦИВР.00238-03</t>
  </si>
  <si>
    <t xml:space="preserve">Прикладное программное обеспечение ЦИВР.00238-03</t>
  </si>
  <si>
    <t xml:space="preserve">Прикладная программа устройства воспроизведения архива ЦИВР.90054</t>
  </si>
  <si>
    <t xml:space="preserve">Прикладное программное обеспечение ЦИВР.90054</t>
  </si>
  <si>
    <t xml:space="preserve">Прикладная программа программно-технического комплекса руководителя полетов ЦИВР.00238-05</t>
  </si>
  <si>
    <t xml:space="preserve">Прикладное программное обеспечение ЦИВР.00238-05</t>
  </si>
  <si>
    <t xml:space="preserve">Прикладная программа программно-технического комплекса диспетчера ЦИВР.00238-07</t>
  </si>
  <si>
    <t xml:space="preserve">Прикладное программное обеспечение ЦИВР.00238-07</t>
  </si>
  <si>
    <t xml:space="preserve">Прикладная программа программно-технического комплекса аппаратуры первичной и вторичной обработки радиолокационной информации ЦИВР.00238-08</t>
  </si>
  <si>
    <t xml:space="preserve">Прикладное программное обеспечение ЦИВР.00238-08</t>
  </si>
  <si>
    <t xml:space="preserve">Программный модуль "Видеотранскодер (PIF/VT)"</t>
  </si>
  <si>
    <t xml:space="preserve">Видеотранскодер для перекодирования видеоданных PIF/VT</t>
  </si>
  <si>
    <t xml:space="preserve">Мобильное приложение "Росналоги IOS"</t>
  </si>
  <si>
    <t xml:space="preserve">Росналоги IOS (НМА №7) 2.0</t>
  </si>
  <si>
    <t xml:space="preserve">Мобильное приложение "Штрафы ГИБДД IOS"</t>
  </si>
  <si>
    <t xml:space="preserve">Штрафы ГИБДД IOS (НМА №6) 2.0</t>
  </si>
  <si>
    <t xml:space="preserve">Мобильное приложение "РОСШТРАФЫ iOS"</t>
  </si>
  <si>
    <t xml:space="preserve">Мобильное приложение РОСШТРАФЫ iOS (НМА №1) 2.0</t>
  </si>
  <si>
    <t xml:space="preserve">ЛотЭксперт</t>
  </si>
  <si>
    <t xml:space="preserve">Электронная торговая площадка uTrade;
ЛотЭксперт SRM;
Электронная торговая платформа ЛотЭксперт;
Электронная торговая площадка ЛотЭксперт;
Система электронных торгов ЛотЭксперт;
Профессиональная электронная торговая система ЛотЭксперт Pro;
ЭТП ЛотЭксперт;
Система управления закупками ЛотЭксперт SRM;
Система автоматизации закупочной деятельности ЛотЭксперт SRM;
Автоматизированная система закупок ЛотЭксперт SRM;
Система автоматизации закупок по 223-ФЗ ЛотЭксперт SRM;
Автоматизированная система государственных закупок по 44-ФЗ ЛотЭксперт SRM</t>
  </si>
  <si>
    <t xml:space="preserve">09.01 - Средства управления бизнес-процессами (BPM);
05.15 - Информационные системы для решения специфических отраслевых задач;
09.12 - Средства электронной коммерции (ecommerce platform)</t>
  </si>
  <si>
    <t xml:space="preserve">Мобильное приложение "РОСШТРАФЫ Huawei"</t>
  </si>
  <si>
    <t xml:space="preserve">Мобильное приложение РОСШТРАФЫ Huawei (НМА №8) 2.0</t>
  </si>
  <si>
    <t xml:space="preserve">Программный модуль "Распознавание автомобильных номеров (SYN-AutoVL4)"</t>
  </si>
  <si>
    <t xml:space="preserve">Модуль распознавания автомобильных номеров SYN-AutoVL4</t>
  </si>
  <si>
    <t xml:space="preserve">Мобильное приложение "Росналоги Android"</t>
  </si>
  <si>
    <t xml:space="preserve">Росналоги Android (НМА №5) 2.0</t>
  </si>
  <si>
    <t xml:space="preserve">Программный модуль "Распознавание автомобильных номеров (SYNautoREG)"</t>
  </si>
  <si>
    <t xml:space="preserve">Модуль распознавания автомобильных номеров SYNautoREG</t>
  </si>
  <si>
    <t xml:space="preserve">Программный модуль "Работа с картами формата SXF"</t>
  </si>
  <si>
    <t xml:space="preserve">Модуль работы с картами типа SXF</t>
  </si>
  <si>
    <t xml:space="preserve">Программный модуль "Организация резервного сервера "Синергет" (SYN-RES)"</t>
  </si>
  <si>
    <t xml:space="preserve">Модуль организации резервного сервера "Синергет" SYN-RES</t>
  </si>
  <si>
    <t xml:space="preserve">05.15 - Информационные системы для решения специфических отраслевых задач;
03.13 - Средства резервного копирования</t>
  </si>
  <si>
    <t xml:space="preserve">Мобильное приложение "Штрафы ГИБДД Android"</t>
  </si>
  <si>
    <t xml:space="preserve">Штрафы ГИБДД Android (НМА №4) 2.0</t>
  </si>
  <si>
    <t xml:space="preserve">Программный модуль "Определение местоположения и координат"</t>
  </si>
  <si>
    <t xml:space="preserve">Модуль определения местоположения и координат</t>
  </si>
  <si>
    <t xml:space="preserve">Специальное программное обеспечение "Синергет:  Ситуационный центр Лайт (SYT-LIGHT)"</t>
  </si>
  <si>
    <t xml:space="preserve">Синергет "Ситуационный центр Лайт" SYT-LIGHT разработки Стилсофт</t>
  </si>
  <si>
    <t xml:space="preserve">Специальное программное обеспечение "Конфигуратор устройств SDP-88x"</t>
  </si>
  <si>
    <t xml:space="preserve">Конфигуратор для SDP-88x</t>
  </si>
  <si>
    <t xml:space="preserve">Специальное программное обеспечение "Пульт управления (STS-479)"</t>
  </si>
  <si>
    <t xml:space="preserve">СПО STS-479 разработки Стилсофт</t>
  </si>
  <si>
    <t xml:space="preserve">«КриптоПро Модуль автоматизированной подписи для ПАК «КриптоПро DSS» версии 2.1»</t>
  </si>
  <si>
    <t xml:space="preserve">«КриптоПро МАП 2.1»</t>
  </si>
  <si>
    <t xml:space="preserve">ОРЛАН</t>
  </si>
  <si>
    <t xml:space="preserve">ORLAN</t>
  </si>
  <si>
    <t xml:space="preserve">Коммуникативная система Диалог</t>
  </si>
  <si>
    <t xml:space="preserve">Mailion</t>
  </si>
  <si>
    <t xml:space="preserve">Корпоративная система электронной почты и планирования совместной работы команд «Mailion»;
Mailion. Сертифицированный</t>
  </si>
  <si>
    <t xml:space="preserve">06.04 - Почтовые приложения;
02.06 - Серверное и связующее программное обеспечение;
06.02 - Коммуникационное программное обеспечение;
06.05 - Органайзеры</t>
  </si>
  <si>
    <t xml:space="preserve">Электронная картографическая система «ЛОЦИЯ ВВП»</t>
  </si>
  <si>
    <t xml:space="preserve">КУПОЛ-М версия 1.10а</t>
  </si>
  <si>
    <t xml:space="preserve">КУПОЛ-М, КУПОЛ</t>
  </si>
  <si>
    <t xml:space="preserve">«Программа «ТрастМед:PACS D3»</t>
  </si>
  <si>
    <t xml:space="preserve">Перенос данных из ЗУП 3 в ERP 2</t>
  </si>
  <si>
    <t xml:space="preserve">Перенос данных из 1С:Зарплата и управление персоналом, ред.3.1 в  1С:ERP Управление предприятием, ред. 2.5</t>
  </si>
  <si>
    <t xml:space="preserve">Перенос данных из 1С: УТ 11 в УТ 10.3</t>
  </si>
  <si>
    <t xml:space="preserve">Перенос данных из "1С:Управление торговлей 11" на "1С:Управление торговлей 10.3"</t>
  </si>
  <si>
    <t xml:space="preserve">Территориальная сметно-нормативная база Московской области (ТСНБ-2001 МО)</t>
  </si>
  <si>
    <t xml:space="preserve">ТСНБ-2001 МО</t>
  </si>
  <si>
    <t xml:space="preserve">ЛАН.Текстовый процессор</t>
  </si>
  <si>
    <t xml:space="preserve">05.02 - Дополнительные программные модули (плагины);
07.01 - Парсеры и семантические анализаторы;
11.04 - Средства интеллектуального анализа данных (Data Mining)</t>
  </si>
  <si>
    <t xml:space="preserve">BOXBERRY WEB SERVICES ДЛЯ КЛИЕНТОВ (BWS. КЛИЕНТАМ)</t>
  </si>
  <si>
    <t xml:space="preserve">Комплекс программных средств системы обнаружения атак "Аргус" версии 1.6 на базе операционной системы специального назначения "Astra Linux Special Edition" релиз "Смоленск" и релиз "Ленинград"</t>
  </si>
  <si>
    <t xml:space="preserve">КПС СОА "Аргус" версии 1.6 на базе ОССН "Astra Linux Special Edition"</t>
  </si>
  <si>
    <t xml:space="preserve">03.14 - Средства обнаружения и/или предотвращения вторжений (атак)</t>
  </si>
  <si>
    <t xml:space="preserve">JetClass</t>
  </si>
  <si>
    <t xml:space="preserve">Перенос кадровых и расчетных данных из КА 2 в ЗУП 3</t>
  </si>
  <si>
    <t xml:space="preserve">Фирма 1С поддерживает стандартную обработку для перехода из КА 2 в ЗУП 3 В то же время для перехода с КА 2 на ЗУП 3 стандартной обработки не существует. Вероятно, предполагается, что компании не должны переходить с более комплексного решения на более простое.  В связи с этим первое решение, какое приходит в голову для данной задачи - это настроить обмен данными через универсальный формат обмена Enterprise Data и перенести данные за весь период учета в КА2. Ведь КА 2  ЗУП 3 содержат одну и ту же библиотеку БЗКР (библиотека зарплата кадры расширенная), а значит в этой части имеют очень схожую конфигурацию.  Однако при попытке настроить типовой обмен через универсальный формат, начинает выводиться большое количество ошибок. Приводим их примеры: раз, два, три.  У нас на задачу перехода с КА 2 на ЗУП 3 было сразу несколько заказчиков, с разными требованиями. Поэтому мы разработали обработку для перехода и на технологии КД 2 и еще сделали расширение для ЗУП 3 для исправления ошибок при загрузке данных в пустую базу ЗУП 3.  Выбирайте ту технологию, которая больше подходит для вашей ситуации. Обращаем внимание, что каждая технология не содержит алгоритмов для свертки данных. Будут перенесены все данные по учету зарплаты.  Исходный код переноса открыт, поэтому правила можно легко адаптировать под собственные нужды, например, добавить перенос нетиповых реквизитов объектов. Также вы можете обратиться к нам за платной или бесплатной доработкой переноса. Бесплатно выполняем любые доработки, которые будут полезны многим пользователям разработки, а не только вам (лучше перед приобретением согласовать их).</t>
  </si>
  <si>
    <t xml:space="preserve">VisionLabs LUNA CLEMENTINE 2.0</t>
  </si>
  <si>
    <t xml:space="preserve">КСМ LINE</t>
  </si>
  <si>
    <t xml:space="preserve">КСМ LINE;
КСМ ЛАЙН;
КСМ:ЛАЙН;
Комплексная система маркировки «KCM LINE»;
Комплексная система маркировки «KCM:LINE»;
Комплексная система маркировки «КСМ Лайн»;
Комплексная система маркировки «КСМ Линия»</t>
  </si>
  <si>
    <t xml:space="preserve">Операционная система реального времени "FX-RTOS"</t>
  </si>
  <si>
    <t xml:space="preserve">02.10 - Операционные системы реального времени;
01.02 - Встроенные системные программы - операционные системы</t>
  </si>
  <si>
    <t xml:space="preserve">VisionLabs LUNA CARS Analytics</t>
  </si>
  <si>
    <t xml:space="preserve">CARS.ANALYTICS</t>
  </si>
  <si>
    <t xml:space="preserve">Каталог текущих цен в строительстве по регионам Российской Федерации (Стройинформресурс)</t>
  </si>
  <si>
    <t xml:space="preserve">Атом.Мост</t>
  </si>
  <si>
    <t xml:space="preserve">Ai-PRS</t>
  </si>
  <si>
    <t xml:space="preserve">Управляющая программа электромагнитного расходомера "ЭМИС-МАГ 270"</t>
  </si>
  <si>
    <t xml:space="preserve">Рули24 Управление производством</t>
  </si>
  <si>
    <t xml:space="preserve">Управление производством</t>
  </si>
  <si>
    <t xml:space="preserve">ML Space</t>
  </si>
  <si>
    <t xml:space="preserve">"СберКонтактМониторинг"</t>
  </si>
  <si>
    <t xml:space="preserve">Платформа доверенных сервисов</t>
  </si>
  <si>
    <t xml:space="preserve">ПО "Цифровая ипотека"</t>
  </si>
  <si>
    <t xml:space="preserve">Цифровая ипотека</t>
  </si>
  <si>
    <t xml:space="preserve">Мобильное приложение РОСШТРАФЫ Android</t>
  </si>
  <si>
    <t xml:space="preserve">Мобильное приложение РОСШТРАФЫ Android (НМА №2) 2.0</t>
  </si>
  <si>
    <t xml:space="preserve">Средство защиты информации «КриптоПро SPR версии 4.0»</t>
  </si>
  <si>
    <t xml:space="preserve">СЗИ «КриптоПро SPR 4.0»</t>
  </si>
  <si>
    <t xml:space="preserve">SkyRKM - Remote Key Management</t>
  </si>
  <si>
    <t xml:space="preserve">03.05 - Средства защиты сервисов онлайн-платежей и дистанционного банковского обслуживания;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03.16 - Средства администрирования и управления жизненным циклом ключевых носителей;
03.17 - Средства автоматизации процессов информационной безопасности</t>
  </si>
  <si>
    <t xml:space="preserve">Автоматизированное рабочее место "РЕЗУЛЬТАТ" (АРМ "Результат")</t>
  </si>
  <si>
    <t xml:space="preserve">Информационно-аналитическая система "Нео"</t>
  </si>
  <si>
    <t xml:space="preserve">DPA-Desktop</t>
  </si>
  <si>
    <t xml:space="preserve">Базовое серверное программное обеспечение "Синергет"</t>
  </si>
  <si>
    <t xml:space="preserve">Базовое серверное ПО "Синергет"</t>
  </si>
  <si>
    <t xml:space="preserve">Базовое серверное программное обеспечение "Синергет (Linux)"</t>
  </si>
  <si>
    <t xml:space="preserve">Базовое серверное ПО "Синергет" (Linux)</t>
  </si>
  <si>
    <t xml:space="preserve">DocsHouse CSP. Client Dossier / ДоксХауз СиЭсПи. Клиентское досье</t>
  </si>
  <si>
    <t xml:space="preserve">Программное обеспечение для создания мониторинговых систем Wialon /Программное обеспечение Wialon Local (Wialon Local)</t>
  </si>
  <si>
    <t xml:space="preserve">Облачная платформа управления сценариями бизнес-процессов торговли GetMark</t>
  </si>
  <si>
    <t xml:space="preserve">Товароучётная система и сервис по маркировке GetMark</t>
  </si>
  <si>
    <t xml:space="preserve">ИНСАЙДЕР - система мониторинга, контроля и комплексной оценки эффективности работы персонала</t>
  </si>
  <si>
    <t xml:space="preserve">09.05 - Средства управления эффективностью предприятия (CPM/EPM);
05.02 - Дополнительные программные модули (плагины)</t>
  </si>
  <si>
    <t xml:space="preserve">Программа формирования электронного портфолио достижений школьника в подсистеме личных кабинетов</t>
  </si>
  <si>
    <t xml:space="preserve">Онлайн-сервис «Образовательный навигатор школьника»;
Мониторинг ежегодного прогресса учащихся, непрерывного учета их продвижения по различным образ</t>
  </si>
  <si>
    <t xml:space="preserve">ProHotel</t>
  </si>
  <si>
    <t xml:space="preserve">ПроХотел</t>
  </si>
  <si>
    <t xml:space="preserve">ЛИК:ЭКСПЕРТ</t>
  </si>
  <si>
    <t xml:space="preserve">05.15 - Информационные системы для решения специфических отраслевых задач;
05.04 - Поисковые средства;
11.02 - Предметно-ориентированные информационные базы данных (EDW)</t>
  </si>
  <si>
    <t xml:space="preserve">Программный комплекс «РУСТЭК.VDI»</t>
  </si>
  <si>
    <t xml:space="preserve">РУСТЭК.VDI;
РУСТЭК-VDI;
РУСТЭК Виртуальное Рабочее Место;
РУСТЭК ВРМ;
Программное обеспечение  «РУСТЭК.VDI»</t>
  </si>
  <si>
    <t xml:space="preserve">02.04 - Средства виртуализации;
02.06 - Серверное и связующее программное обеспечение;
02.08 - Средства мониторинга и управления</t>
  </si>
  <si>
    <t xml:space="preserve">V2X AV Platform</t>
  </si>
  <si>
    <t xml:space="preserve">Ядро технологической сети связи V2X</t>
  </si>
  <si>
    <t xml:space="preserve">02.06 - Серверное и связующее программное обеспечение;
02.08 - Средства мониторинга и управления;
05.15 - Информационные системы для решения специфических отраслевых задач</t>
  </si>
  <si>
    <t xml:space="preserve">Платежный шлюз, модуль чаевые "Easy tips"</t>
  </si>
  <si>
    <t xml:space="preserve">АРХИМЕД-ВГК. Программное обеспечение распознавания регистрационных знаков, измерения скорости движения и весогабаритных параметров транспортного средства</t>
  </si>
  <si>
    <t xml:space="preserve">АРХИМЕД-ВГК</t>
  </si>
  <si>
    <t xml:space="preserve">Технологическая операционная система TOPAZ Linux</t>
  </si>
  <si>
    <t xml:space="preserve">TOPAZ Linux</t>
  </si>
  <si>
    <t xml:space="preserve">ФинПлан</t>
  </si>
  <si>
    <t xml:space="preserve">Программный модуль для мультиварки RMC-M40S. Версия 1.9</t>
  </si>
  <si>
    <t xml:space="preserve">Программный модуль для мультиварки RMC-M92S. Версия 1.5</t>
  </si>
  <si>
    <t xml:space="preserve">Программный модуль для чайника RK-M171S</t>
  </si>
  <si>
    <t xml:space="preserve">Программный модуль для чайника RK-G200S. Версия 3.17</t>
  </si>
  <si>
    <t xml:space="preserve">Программный модуль для утюга RI-C254S</t>
  </si>
  <si>
    <t xml:space="preserve">Мобильный терминал кассира mKassa</t>
  </si>
  <si>
    <t xml:space="preserve">Контроль нахождения людей в зоне</t>
  </si>
  <si>
    <t xml:space="preserve">VI People Control;
Детектор документа;
VI Document</t>
  </si>
  <si>
    <t xml:space="preserve">Реверс</t>
  </si>
  <si>
    <t xml:space="preserve">Программный модуль "Подключение IP-видеоканала (IPV-3)"</t>
  </si>
  <si>
    <t xml:space="preserve">Лицензия на подключение IP-видеоканала IPV-3</t>
  </si>
  <si>
    <t xml:space="preserve">Программный модуль "Подключение IP-видеоканала (IPV-2)"</t>
  </si>
  <si>
    <t xml:space="preserve">Лицензия на подключение IP-видеоканала IPV-2</t>
  </si>
  <si>
    <t xml:space="preserve">Программный модуль "Подключение IP-видеоканала (IPV-1)"</t>
  </si>
  <si>
    <t xml:space="preserve">Лицензия на подключение IP-видеоканала IPV-1</t>
  </si>
  <si>
    <t xml:space="preserve">GeoTechControl</t>
  </si>
  <si>
    <t xml:space="preserve">Цифровая платформа Центра опережающей профессиональной подготовки</t>
  </si>
  <si>
    <t xml:space="preserve">Сварка плавящимся электродом в защитном газе (подготовка оборудования, основные операции при сварке)</t>
  </si>
  <si>
    <t xml:space="preserve">Монтаж и эксплуатация систем водоснабжения, отопления и водоотведения</t>
  </si>
  <si>
    <t xml:space="preserve">VisionLabs LUNA KIOSK</t>
  </si>
  <si>
    <t xml:space="preserve">01.03 - Встроенные прикладные программы;
11.06 - Инструменты обработки, анализа и распознавания изображений</t>
  </si>
  <si>
    <t xml:space="preserve">"БПО ST1000-9-W" - базовое программное обеспечение счетчиков электрической энергии однофазных моноблочного исполнения</t>
  </si>
  <si>
    <t xml:space="preserve">ПО "АСУДД-КС"</t>
  </si>
  <si>
    <t xml:space="preserve">Программно-аналитический комплекс «СПЕКТР-Д»</t>
  </si>
  <si>
    <t xml:space="preserve">ПАК «СПЕКТР-Д»</t>
  </si>
  <si>
    <t xml:space="preserve">AXELOT WOS</t>
  </si>
  <si>
    <t xml:space="preserve">Проффит. Пансионат</t>
  </si>
  <si>
    <t xml:space="preserve">Проффит. Фитнес-клуб</t>
  </si>
  <si>
    <t xml:space="preserve">Региональная навигационно-информационная система (РНИС)</t>
  </si>
  <si>
    <t xml:space="preserve">VIASoft-Security APS-PP-4.0</t>
  </si>
  <si>
    <t xml:space="preserve">iikoWaiter</t>
  </si>
  <si>
    <t xml:space="preserve">iikoWaiter 5</t>
  </si>
  <si>
    <t xml:space="preserve">ВПО ФОБОС</t>
  </si>
  <si>
    <t xml:space="preserve">Model Studio CS ОПС</t>
  </si>
  <si>
    <t xml:space="preserve">ModelStudioCS ОПС;
Model Studio CS Корпоративная лицензия</t>
  </si>
  <si>
    <t xml:space="preserve">ПетроИнфоКомплекс М</t>
  </si>
  <si>
    <t xml:space="preserve">PetroInfoComplex M</t>
  </si>
  <si>
    <t xml:space="preserve">Экспертная система поддержки принятия решений по информационной безопасности C-Fence</t>
  </si>
  <si>
    <t xml:space="preserve">Рули24  Управление финансами</t>
  </si>
  <si>
    <t xml:space="preserve">Управление финансами;
Рули24 Финансы</t>
  </si>
  <si>
    <t xml:space="preserve">Мультимедийная система отображения информации</t>
  </si>
  <si>
    <t xml:space="preserve">nanoCAD BIM Вентиляция</t>
  </si>
  <si>
    <t xml:space="preserve">08.03 - Средства автоматизированного проектирования (CAD);
08.09 - Средства информационного моделирования зданий и сооружений, архитектурно-строительного проектирования (BIM, AEC CAD)</t>
  </si>
  <si>
    <t xml:space="preserve">Фиксики. Математика для детей</t>
  </si>
  <si>
    <t xml:space="preserve">Фиксики. Математика. Развивающие игры для детей;
Математика для детей. Фиксики</t>
  </si>
  <si>
    <t xml:space="preserve">Система технического зрения "Маска" (СТЗ "Маска")</t>
  </si>
  <si>
    <t xml:space="preserve">Система дистанционного обучения «PALMS Learning»</t>
  </si>
  <si>
    <t xml:space="preserve">05.15 - Информационные системы для решения специфических отраслевых задач;
09.01 - Средства управления бизнес-процессами (BPM);
09.11 - Средства управления содержимым (CMS), сайты и портальные решения</t>
  </si>
  <si>
    <t xml:space="preserve">Автоматизированная система маркировки товаров для типографий и производителей упаковки "хТрек.Провайдер"</t>
  </si>
  <si>
    <t xml:space="preserve">СтопФактор</t>
  </si>
  <si>
    <t xml:space="preserve">Программный комплекс агрегации и балансировки нагрузки «ВИЗИРЬ-АТ/И»</t>
  </si>
  <si>
    <t xml:space="preserve">ПК «ВИЗИРЬ-АТ/И»</t>
  </si>
  <si>
    <t xml:space="preserve">Общесистемное программное обеспечение «Веста-В»</t>
  </si>
  <si>
    <t xml:space="preserve">Платформа аналитической отчетности</t>
  </si>
  <si>
    <t xml:space="preserve">Система сбора отчетности "Пульс региона"</t>
  </si>
  <si>
    <t xml:space="preserve">ССО "Пульс региона";
ССО "Пульс"</t>
  </si>
  <si>
    <t xml:space="preserve">05.15 - Информационные системы для решения специфических отраслевых задач;
09.05 - Средства управления эффективностью предприятия (CPM/EPM);
11.05 - Средства поддержки принятия решений (DSS)</t>
  </si>
  <si>
    <t xml:space="preserve">ТрастМед:Дент (ТМ:Дент) (TrustMed:Dent (TM:Dent))</t>
  </si>
  <si>
    <t xml:space="preserve">Программный комплекс агрегации и балансировки нагрузки «ВИЗИРЬ-АТ/У»</t>
  </si>
  <si>
    <t xml:space="preserve">ПК «ВИЗИРЬ-АТ/У»</t>
  </si>
  <si>
    <t xml:space="preserve">Типовой элемент П1Р-11-ПВ-9346</t>
  </si>
  <si>
    <t xml:space="preserve">MaskCrypto</t>
  </si>
  <si>
    <t xml:space="preserve">MaskCrypto. Система автоматизации процесса выдачи сертификатов ключей электронной подписи</t>
  </si>
  <si>
    <t xml:space="preserve">Онлайн-практикум «Анатомия онлайн. Школьный атлас»</t>
  </si>
  <si>
    <t xml:space="preserve">Автоматизированное рабочее место диспетчера АСУО "Лайт-09"</t>
  </si>
  <si>
    <t xml:space="preserve">АРМД АСУНО "Лайт-09"</t>
  </si>
  <si>
    <t xml:space="preserve">Интеллектуальная система жилищно-коммунального хозяйства и энергетического комплекса</t>
  </si>
  <si>
    <t xml:space="preserve">GrabX</t>
  </si>
  <si>
    <t xml:space="preserve">В Мире Линейности</t>
  </si>
  <si>
    <t xml:space="preserve">PROSTO:СКУД</t>
  </si>
  <si>
    <t xml:space="preserve">Медицинский цифровой диагностический центр</t>
  </si>
  <si>
    <t xml:space="preserve">Медицинский цифровой диагностический центр (MDDC) поддержки принятия врачебных решений с использованием ИИ на основании данных первичного приема, инструментальной и лабораторной диагностики</t>
  </si>
  <si>
    <t xml:space="preserve">Платформа управления мобильными приложениями, обеспечивающая информационное сопровождение конференций,  выставок, семинаров и других публичных мероприятий</t>
  </si>
  <si>
    <t xml:space="preserve">Эвент Менеджер</t>
  </si>
  <si>
    <t xml:space="preserve">Сервер параметров реального времени «Сервер LanMon»</t>
  </si>
  <si>
    <t xml:space="preserve">Подсистема IT-Finance «Фабрика продуктов ЮЛ»</t>
  </si>
  <si>
    <t xml:space="preserve">Модуль IT- Finance “Документарные операции”</t>
  </si>
  <si>
    <t xml:space="preserve">Модуль IT- Finance “Автооценка”</t>
  </si>
  <si>
    <t xml:space="preserve">Программа для ЭВМ "KonSi-SWOT ANALYSIS"</t>
  </si>
  <si>
    <t xml:space="preserve">Аппаратно-программный комплекс «Виток-Кластер»</t>
  </si>
  <si>
    <t xml:space="preserve">Программный комплекс для автоматизации аптечных предприятий «Аптека-Урал»</t>
  </si>
  <si>
    <t xml:space="preserve">Программный комплекс «Аптека-Урал»;
«Аптека-Урал»;
Программный комплекс для автоматизации аптек и аптечных предприятий «Аптека-Урал»;
ПК "Аптека-Урал"</t>
  </si>
  <si>
    <t xml:space="preserve">RED MULE</t>
  </si>
  <si>
    <t xml:space="preserve">Red Mule;
RedMule;
ProRedMule;
ИЦП "RED MULE";
Интеграционная цифровая платформа "RED MULE";
REDMULE;
redmule;
GenIT RED MULE;
GenIT RedMule</t>
  </si>
  <si>
    <t xml:space="preserve">Платформа Окдеск</t>
  </si>
  <si>
    <t xml:space="preserve">09.09 - Средства управления отношениями с клиентами (CRM);
09.10 - Средства управления ИТ-службой, ИТ-инфраструктурой и ИТ-активами (ITSM-ServiceDesk, SCCM, Asset Management)</t>
  </si>
  <si>
    <t xml:space="preserve">Система дистанционного динамического наблюдения "СВЯЗЬ" (svyaz.io)</t>
  </si>
  <si>
    <t xml:space="preserve">Форинтек МТ</t>
  </si>
  <si>
    <t xml:space="preserve">Многофункциональный программный демодулятор сигналов для цифровых радиорелейных линий связи</t>
  </si>
  <si>
    <t xml:space="preserve">05.02 - Дополнительные программные модули (плагины);
09.14 - Средства централизованного управления конечными устройствами;
10.03 - Средства математического и имитационного моделирования</t>
  </si>
  <si>
    <t xml:space="preserve">Многофункциональный модуль декодера помехоустойчивых кодов для цифровых радиорелейных линий связи</t>
  </si>
  <si>
    <t xml:space="preserve">Satelliter</t>
  </si>
  <si>
    <t xml:space="preserve">05.15 - Информационные системы для решения специфических отраслевых задач;
05.06 - Геоинформационные и навигационные средства (GIS);
05.11 - Интеллектуальные средства управления экспертной деятельностью</t>
  </si>
  <si>
    <t xml:space="preserve">Программный модуль "Конфигурация радиолокационных устройств"</t>
  </si>
  <si>
    <t xml:space="preserve">Модуль конфигурирования радиолокационных устройств</t>
  </si>
  <si>
    <t xml:space="preserve">БАРС.Здравоохранение - Лабораторная информационная система 2.0</t>
  </si>
  <si>
    <t xml:space="preserve">БАРС.Здравоохранение - ЛИС 2.0</t>
  </si>
  <si>
    <t xml:space="preserve">«Антиконтрафакт-производитель»</t>
  </si>
  <si>
    <t xml:space="preserve">Система мониторинга школьного питания</t>
  </si>
  <si>
    <t xml:space="preserve">Программный модуль "Атом.Старт"</t>
  </si>
  <si>
    <t xml:space="preserve">ТУРБО БЮДЖЕТИРОВАНИЕ</t>
  </si>
  <si>
    <t xml:space="preserve">TURBO EPM</t>
  </si>
  <si>
    <t xml:space="preserve">Программный комплекс информационной безопасности «Инфопериметр» (IPR CORE SUITE LIC и IPR ONLINE REG SUITE ADD LIC)</t>
  </si>
  <si>
    <t xml:space="preserve">ТренингСпэйс</t>
  </si>
  <si>
    <t xml:space="preserve">Platrum</t>
  </si>
  <si>
    <t xml:space="preserve">Orgstack</t>
  </si>
  <si>
    <t xml:space="preserve">Ship Safety ERP (SERP 1.0)</t>
  </si>
  <si>
    <t xml:space="preserve">Safety Ship Management;
Safety System;
Safety System Manager;
ISM Manager;
eSMS;
e-Safety Management System;
Safety Management System;
e-Safety System;
Ship Safety;
SERP 1.0</t>
  </si>
  <si>
    <t xml:space="preserve">Программное обеспечение с русскоязычным интерфейсом «РуСкан 60 версия 1.03», производства фирмы ЗАО «Медиэйс», Россия</t>
  </si>
  <si>
    <t xml:space="preserve">РуСкан 60 версия 1.03</t>
  </si>
  <si>
    <t xml:space="preserve">Система управления контроллером оборудования материнской платы</t>
  </si>
  <si>
    <t xml:space="preserve">Программное обеспечение ВМС</t>
  </si>
  <si>
    <t xml:space="preserve">Проффит. Спорткомплекс</t>
  </si>
  <si>
    <t xml:space="preserve">Детектор масок</t>
  </si>
  <si>
    <t xml:space="preserve">VI Mask</t>
  </si>
  <si>
    <t xml:space="preserve">Bazis. Инженерный анализ сварки, термообработки и родственных процессов</t>
  </si>
  <si>
    <t xml:space="preserve">Bazis 1.0</t>
  </si>
  <si>
    <t xml:space="preserve">2NETS APP PLATFORM</t>
  </si>
  <si>
    <t xml:space="preserve">Облачная платформа Cloud2</t>
  </si>
  <si>
    <t xml:space="preserve">06.02 - Коммуникационное программное обеспечение;
04.08 - Интегрированные платформы для создания приложений;
05.09 - Средства управления диалоговыми роботами (чат-боты и голосовые роботы)</t>
  </si>
  <si>
    <t xml:space="preserve">Специальное программное обеспечение "StilСontact"</t>
  </si>
  <si>
    <t xml:space="preserve">СПО "StilСontact"</t>
  </si>
  <si>
    <t xml:space="preserve">Специальное программное обеспечение "Конфигуратор устройств СВК-88x"</t>
  </si>
  <si>
    <t xml:space="preserve">Конфигуратор для СВК-88x</t>
  </si>
  <si>
    <t xml:space="preserve">Единая Интеграционная Платформа (ЕИП)</t>
  </si>
  <si>
    <t xml:space="preserve">Система автоматизированная информационная «МетеоЦентр»</t>
  </si>
  <si>
    <t xml:space="preserve">АИС «МетеоЦентр»;
МетеоЦентр;
Метеоцентр;
MeteoCentre</t>
  </si>
  <si>
    <t xml:space="preserve">Программный комплекс «МетеоЯчейка»</t>
  </si>
  <si>
    <t xml:space="preserve">ПК «МетеоЯчейка»;
Рабочая станция инженера-радиометеоролога «МетеоЯчейка»;
РС-М;
Удалённый управляющий вычислительный комплекс ДМРЛ-С МЕТЕОРАДАР;
УУВК МЕТЕОРАДАР;
Рабочая станция автоматизированного метеорологического радиолокационного комплекса;
РС АМРК;
Удалённый управляющий комплекс доплеровского метеорологического радиолокатора С-диапазона МЕТЕОРАДАР;
Автоматизированный метеорологический радиолокационный комплекс «МетеоЯчейка»;
Автоматизированный метеорологический радиолокационный комплекс «Метеор–МетеоЯчейка»;
Автоматизированный метеорологический радиолокационный комплекс «Метеор 635С–МетеоЯчейка»;
Автоматизированный метеорологический радиолокационный комплекс «WRM200–МетеоЯчейка»;
Автоматизированный метеорологический радиолокационный комплекс «Метеор–МетеоЯчейка-М2»;
УУВК МЕТЕОРАДАР-М2;
Рабочая станция инженера по радиолокации;
РС-Р;
МетеоЯчейка;
МЕТЕОРАДАР</t>
  </si>
  <si>
    <t xml:space="preserve">Перенос данных из БП 3.0 в БП 2.0</t>
  </si>
  <si>
    <t xml:space="preserve">Перенос данных из «1С:Бухгалтерия предприятия 3.0» в «1С:Бухгалтерия предприятие 2.0»</t>
  </si>
  <si>
    <t xml:space="preserve">Обмен с 1С 8</t>
  </si>
  <si>
    <t xml:space="preserve">Обмен с 1С 7.7</t>
  </si>
  <si>
    <t xml:space="preserve">Галактика AMM.WEB</t>
  </si>
  <si>
    <t xml:space="preserve">09.02 - Средства управления производственными процессами (MES);
09.07 - Средства финансового менеджмента, управления активами и трудовыми ресурсами (ERP)</t>
  </si>
  <si>
    <t xml:space="preserve">Перенос данных из КА 1.1 в УНФ 1.6</t>
  </si>
  <si>
    <t xml:space="preserve">Перенос данных из 1С:Комплексная автоматизация, ред. 1.1 в 1С:Управление нашей фирмой, ред.1.6</t>
  </si>
  <si>
    <t xml:space="preserve">Перенос данных из ЗУП 3 в КА 2</t>
  </si>
  <si>
    <t xml:space="preserve">Перенос данных из 1С:Зарплата и управление персоналом, ред.3.1 в «1С:Комплексная автоматизация, ред. 2.5»</t>
  </si>
  <si>
    <t xml:space="preserve">Перенос данных из 1С:КА 2.5 в УТ 10.3</t>
  </si>
  <si>
    <t xml:space="preserve">Перенос данных из 1С:Комплексная автоматизация, ред. 2.5 в  1С:Управление торговлей, ред.10.3</t>
  </si>
  <si>
    <t xml:space="preserve">Курс электронного повышения квалификации педагогических работников. Русский язык</t>
  </si>
  <si>
    <t xml:space="preserve">Ассертивное поведение и коммуникации</t>
  </si>
  <si>
    <t xml:space="preserve">Эффективное управление удаленной командой</t>
  </si>
  <si>
    <t xml:space="preserve">SIKE 3D тренажер-симулятор "Стропальщик"</t>
  </si>
  <si>
    <t xml:space="preserve">3D тренажер-симулятор "Стропальщик"</t>
  </si>
  <si>
    <t xml:space="preserve">VisionLabs LUNA CARS Stream</t>
  </si>
  <si>
    <t xml:space="preserve">CARS.STREAM</t>
  </si>
  <si>
    <t xml:space="preserve">VisionLabs LUNA PLATFORM THERMO</t>
  </si>
  <si>
    <t xml:space="preserve">THERMO</t>
  </si>
  <si>
    <t xml:space="preserve">VisionLabs Access Control Server</t>
  </si>
  <si>
    <t xml:space="preserve">VL-ACS</t>
  </si>
  <si>
    <t xml:space="preserve">VisionLabs Face Stream</t>
  </si>
  <si>
    <t xml:space="preserve">VL-FS</t>
  </si>
  <si>
    <t xml:space="preserve">VisionLabs Terminal</t>
  </si>
  <si>
    <t xml:space="preserve">VisionLabs LUNA PLATFORM 5</t>
  </si>
  <si>
    <t xml:space="preserve">LP5</t>
  </si>
  <si>
    <t xml:space="preserve">Тамбов.Сердце</t>
  </si>
  <si>
    <t xml:space="preserve">VisionLabs LUNA SDK Windows</t>
  </si>
  <si>
    <t xml:space="preserve">VL-LS-Win</t>
  </si>
  <si>
    <t xml:space="preserve">VisionLabs LUNA CARS API</t>
  </si>
  <si>
    <t xml:space="preserve">CARS.API</t>
  </si>
  <si>
    <t xml:space="preserve">Программный модуль интеграции электронной карты вызова Подсистемы СМП с программным обеспечением ЦОВ "Протей"</t>
  </si>
  <si>
    <t xml:space="preserve">Программный модуль информационной поддержки пользователей Подсистемы СМП</t>
  </si>
  <si>
    <t xml:space="preserve">Модуль «Санитарная авиация»  ПК «ГИТ: СМП»</t>
  </si>
  <si>
    <t xml:space="preserve">Цифровая платформа ReClouds</t>
  </si>
  <si>
    <t xml:space="preserve">Программный модуль для розетки RSP-100S. Версия 5.12</t>
  </si>
  <si>
    <t xml:space="preserve">Программный модуль для утюга RI-C250S</t>
  </si>
  <si>
    <t xml:space="preserve">Программный модуль для обогревателя RFH-C4519S</t>
  </si>
  <si>
    <t xml:space="preserve">Программный модуль для кофеварки RCM-M1505S</t>
  </si>
  <si>
    <t xml:space="preserve">Программный модуль для чайника RK-M170S</t>
  </si>
  <si>
    <t xml:space="preserve">Оборудование: Кабельные каналы</t>
  </si>
  <si>
    <t xml:space="preserve">Оборудование: Кабельные каналы (приложение для КОМПАС-3D и КОМПАС-График)</t>
  </si>
  <si>
    <t xml:space="preserve">08.02 - Универсальные машиностроительные средства автоматизированного проектирования (MCAD);
08.03 - Средства автоматизированного проектирования (CAD);
08.04 - Средства автоматизированного проектирования для радиоэлектроники и электротехники (ECAD, EDA)</t>
  </si>
  <si>
    <t xml:space="preserve">Специальное программное обеспечение "Энергет 1 СМВА"</t>
  </si>
  <si>
    <t xml:space="preserve">СПО "Энергет 1 СМВА"</t>
  </si>
  <si>
    <t xml:space="preserve">Специальное программное обеспечение "Мангуст"</t>
  </si>
  <si>
    <t xml:space="preserve">СПО "Мангуст"</t>
  </si>
  <si>
    <t xml:space="preserve">ZYFRA Heat Treatment: Программное решение (продукт) по оптимизации процесса термообработки труб на базе машинного обучения/искусственного интеллекта</t>
  </si>
  <si>
    <t xml:space="preserve">ZYFRA Heat Treatment</t>
  </si>
  <si>
    <t xml:space="preserve">Специальное программное обеспечение "Аванпост"</t>
  </si>
  <si>
    <t xml:space="preserve">СПО "Аванпост"</t>
  </si>
  <si>
    <t xml:space="preserve">Перенос данных из БП 2.0 в УТ 11</t>
  </si>
  <si>
    <t xml:space="preserve">«Перенос данных из 1С:БП 2.0 в УТ 11»</t>
  </si>
  <si>
    <t xml:space="preserve">Модуль ДУ-ПИФ для мобильного приложения</t>
  </si>
  <si>
    <t xml:space="preserve">VisionLabs LUNA SDK Linux</t>
  </si>
  <si>
    <t xml:space="preserve">VL-LS-Li</t>
  </si>
  <si>
    <t xml:space="preserve">VisionLabs LUNA SDK Mobile Liveness</t>
  </si>
  <si>
    <t xml:space="preserve">SDK Liveness</t>
  </si>
  <si>
    <t xml:space="preserve">Программный модуль для мультиварки RMC-M800S</t>
  </si>
  <si>
    <t xml:space="preserve">VIST CV: программный комплекс для контроля износа зубьев ковша экскаватора и определения гранулометрического состава в ковше, разработанный на базе машинного зрения и искусственного интеллекта</t>
  </si>
  <si>
    <t xml:space="preserve">VIST CV;
Система анализа зубьев и гранулометрии в ковше экскаватора» / «Teeth and granulometry analysis system in the excavator bucket</t>
  </si>
  <si>
    <t xml:space="preserve">Программное обеспечение «Обработки HMU» АТДС.00111-01</t>
  </si>
  <si>
    <t xml:space="preserve">Программное обеспечение «Обработки AHMS» АТДС.00131-01</t>
  </si>
  <si>
    <t xml:space="preserve">Специальное программное обеспечение "Улей 1 М (Мобильный клиент)"</t>
  </si>
  <si>
    <t xml:space="preserve">Программный комплекс «Валидата Транзит»</t>
  </si>
  <si>
    <t xml:space="preserve">ПК «Валидата Транзит»</t>
  </si>
  <si>
    <t xml:space="preserve">Пакет программ "НИМФА"</t>
  </si>
  <si>
    <t xml:space="preserve">НИМФА;
Пакет программ «НИМФА», версия 1.0;
пакет программ «НИМФА», версия 2.0;
пакет программ «НИМФА», версия 3.0;
пакет программ «НИМФА», версия 4.0;
пакет программ «НИМФА», версия 5.0</t>
  </si>
  <si>
    <t xml:space="preserve">Специальное программное обеспечение "Улей 1 М"</t>
  </si>
  <si>
    <t xml:space="preserve">СПО «Улей 1 М»</t>
  </si>
  <si>
    <t xml:space="preserve">Программа для приема и обработки данных приборов учета газа «gasCloud»</t>
  </si>
  <si>
    <t xml:space="preserve">Guardant OS</t>
  </si>
  <si>
    <t xml:space="preserve">Гардант ОС</t>
  </si>
  <si>
    <t xml:space="preserve">БАРС.Здравоохранение - Медицинская информационная система 2.0</t>
  </si>
  <si>
    <t xml:space="preserve">БАРС.Здравоохранение - МИС 2.0</t>
  </si>
  <si>
    <t xml:space="preserve">Автоматизированная система управления мобильными бригадами ПАО «МОЭСК». Версия 2.0</t>
  </si>
  <si>
    <t xml:space="preserve">Almeta</t>
  </si>
  <si>
    <t xml:space="preserve">Система автоматизации органа криптографической защиты "X-Control"</t>
  </si>
  <si>
    <t xml:space="preserve">X-Control</t>
  </si>
  <si>
    <t xml:space="preserve">03.16 - Средства администрирования и управления жизненным циклом ключевых носителей;
03.17 - Средства автоматизации процессов информационной безопасности</t>
  </si>
  <si>
    <t xml:space="preserve">АСМО-предприятие</t>
  </si>
  <si>
    <t xml:space="preserve">Автоматизированная система управления ресурсами предприятия «АСМО-предприятие»</t>
  </si>
  <si>
    <t xml:space="preserve">09.07 - Средства финансового менеджмента, управления активами и трудовыми ресурсами (ERP);
09.06 - Средства управления основными фондами предприятия (EAM)</t>
  </si>
  <si>
    <t xml:space="preserve">Детектор распознавания лиц</t>
  </si>
  <si>
    <t xml:space="preserve">VI Face</t>
  </si>
  <si>
    <t xml:space="preserve">Расчет несущей способности одиночных висячих забивных свай</t>
  </si>
  <si>
    <t xml:space="preserve">PileCalculator</t>
  </si>
  <si>
    <t xml:space="preserve">TOPAZ DRV MODBUS SERIAL SLAVE</t>
  </si>
  <si>
    <t xml:space="preserve">DRV MODBUS SERIAL SLAVE</t>
  </si>
  <si>
    <t xml:space="preserve">TOPAZ DRV MODBUS SERIAL MASTER</t>
  </si>
  <si>
    <t xml:space="preserve">DRV MODBUS SERIAL MASTER</t>
  </si>
  <si>
    <t xml:space="preserve">Программное обеспечение сервера «ОМЕГА K100»</t>
  </si>
  <si>
    <t xml:space="preserve">Расчетный Аналитический Комплекс для обеспечения электромагнитной совместимости радиоэлектронных средств и Управления Радиочастотным Спектром (РАКУРС-М)</t>
  </si>
  <si>
    <t xml:space="preserve">ДОРИС Реакт</t>
  </si>
  <si>
    <t xml:space="preserve">Модуль ЦОВ "Мультиканальное решение"</t>
  </si>
  <si>
    <t xml:space="preserve">Манго Диалоги</t>
  </si>
  <si>
    <t xml:space="preserve">Программный модуль "Интеграция контроллеров СОП (VOP-SOP)"</t>
  </si>
  <si>
    <t xml:space="preserve">Модуль интеграции контроллеров СОП VOP-SOP</t>
  </si>
  <si>
    <t xml:space="preserve">Система лояльности «FayRetail»</t>
  </si>
  <si>
    <t xml:space="preserve">FayRetail</t>
  </si>
  <si>
    <t xml:space="preserve">Электронный архив банковских документов</t>
  </si>
  <si>
    <t xml:space="preserve">Цифровая экспертиза</t>
  </si>
  <si>
    <t xml:space="preserve">Digital Expertise</t>
  </si>
  <si>
    <t xml:space="preserve">МИС "МедАнгел-С"</t>
  </si>
  <si>
    <t xml:space="preserve">СПО «ПРОТЕЙ-SBC»</t>
  </si>
  <si>
    <t xml:space="preserve">Специальное программное обеспечение «ПРОТЕЙ-SBC»;
PROTEI-SBC</t>
  </si>
  <si>
    <t xml:space="preserve">Календарь вызовов</t>
  </si>
  <si>
    <t xml:space="preserve">Конструктор цен</t>
  </si>
  <si>
    <t xml:space="preserve">РоадАР Аналитики</t>
  </si>
  <si>
    <t xml:space="preserve">РоадАР аналитики;
Роадар Аналитики;
Роадар аналитики;
РоадАР аналитика;
Роадар аналитика;
РоадАР Аналитика;
Роадар Аналитика;
Система РоадАР аналитики;
Система РоадАР Аналитики;
Система «РоадАР аналитики»;
Система «РоадАР Аналитики»;
Система «Роадар аналитики»;
Система «Роадар Аналитики»;
Система РоадАР аналитика;
Система РоадАР Аналитика;
Система «РоадАР аналитика»;
Система «РоадАР Аналитика»;
Система «Роадар аналитика»;
Система «Роадар Аналитика»</t>
  </si>
  <si>
    <t xml:space="preserve">04.03 - Библиотеки подпрограмм (SDK);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</si>
  <si>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LegalDoc.AI</t>
  </si>
  <si>
    <t xml:space="preserve">LegalDoc, EleWise LegalDoc</t>
  </si>
  <si>
    <t xml:space="preserve">CERA Retail Analytics</t>
  </si>
  <si>
    <t xml:space="preserve">«Газсеть: Стандарт»</t>
  </si>
  <si>
    <t xml:space="preserve">Программный комплекс «Газсеть»</t>
  </si>
  <si>
    <t xml:space="preserve">PINA Player</t>
  </si>
  <si>
    <t xml:space="preserve">PINA;
PINA Player</t>
  </si>
  <si>
    <t xml:space="preserve">Программное обеспечение N_BASED_TVR&amp;273_FIRMWARE</t>
  </si>
  <si>
    <t xml:space="preserve">Автоматизированная система «Управление жилым фондом  государственного ведомства»</t>
  </si>
  <si>
    <t xml:space="preserve">Программное обеспечение Восток 8 (ПО Восток 8)</t>
  </si>
  <si>
    <t xml:space="preserve">RomDo</t>
  </si>
  <si>
    <t xml:space="preserve">RomDo - инновационный маркетплейс программистов с уникальным трекером для оценки способностей и контроля производительности</t>
  </si>
  <si>
    <t xml:space="preserve">Программный комплекс «Виртуальный Ассистент» цифровой платформы смешанной реальности для автомобильной промышленности</t>
  </si>
  <si>
    <t xml:space="preserve">Программный комплекс «Виртуальный Ассистент»;
Цифровая платформа смешанной реальности;
Виртуальная инструкция;
Виртуальный ассистент</t>
  </si>
  <si>
    <t xml:space="preserve">10.03 - Средства математического и имитационного моделирования;
02.06 - Серверное и связующее программное обеспечение;
05.15 - Информационные системы для решения специфических отраслевых задач</t>
  </si>
  <si>
    <t xml:space="preserve">Цифровой портал "Доктис"</t>
  </si>
  <si>
    <t xml:space="preserve">СберДиск (для ios)</t>
  </si>
  <si>
    <t xml:space="preserve">SberDisk (for ios)</t>
  </si>
  <si>
    <t xml:space="preserve">СберДиск (для android)</t>
  </si>
  <si>
    <t xml:space="preserve">SberDisk (for android)</t>
  </si>
  <si>
    <t xml:space="preserve">Программа управления системой видеонаблюдения, видеомониторинга, записи и просмотра видеоархива "Rubezh Video Operator" (R-OPERATOR)</t>
  </si>
  <si>
    <t xml:space="preserve">Программа управления системой видеонаблюдения, видеомониторинга, записи и просмотра видеоархива «Rubezh Video Operator» (RVi-Оператор)</t>
  </si>
  <si>
    <t xml:space="preserve">Медицинская информационная система «ECLINIC»</t>
  </si>
  <si>
    <t xml:space="preserve">Система Многослойного Моделирования Архитектуры</t>
  </si>
  <si>
    <t xml:space="preserve">TurboContract</t>
  </si>
  <si>
    <t xml:space="preserve">ТурбоКонтракт;
Turbocontract.ru</t>
  </si>
  <si>
    <t xml:space="preserve">06.11 - Текстовые редакторы;
06.12 - Программное обеспечение средств электронного документооборота</t>
  </si>
  <si>
    <t xml:space="preserve">Программа для интерактивных тиров «PRO TACTICAL CONSTRUCTOR»</t>
  </si>
  <si>
    <t xml:space="preserve">Программа для интерактивных тиров «PRO TARGET CONSTRUCTOR»</t>
  </si>
  <si>
    <t xml:space="preserve">Юнидата Трансформация Данных (Unidata SmartETL)</t>
  </si>
  <si>
    <t xml:space="preserve">Unidata SmartETL;
Unidata Smart ETL</t>
  </si>
  <si>
    <t xml:space="preserve">11.01 - Инструменты извлечения и трансформации данных (ETL);
10.01 - Средства обработки Больших Данных (BigData);
10.04 - Средства управления информационными ресурсами и средства управления основными данными (ECM, MDM)</t>
  </si>
  <si>
    <t xml:space="preserve">X-Mark</t>
  </si>
  <si>
    <t xml:space="preserve">09.13 - Средства управления складом и цепочками поставок (WMS, SCM);
08.11 - Средства автоматизированного управления техникой</t>
  </si>
  <si>
    <t xml:space="preserve">Тикеты - система учета задач/Service Desk</t>
  </si>
  <si>
    <t xml:space="preserve">Платформа «E2D»</t>
  </si>
  <si>
    <t xml:space="preserve">Программная платформа Enterprise 2 Digital (E2D)</t>
  </si>
  <si>
    <t xml:space="preserve">05.13 - Средства интеллектуальной обработки информации и интеллектуального анализа бизнес-процессов;
09.01 - Средства управления бизнес-процессами (BPM);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</si>
  <si>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Программа для интерактивных тиров «BONUS SHOOTING GAMES 3»</t>
  </si>
  <si>
    <t xml:space="preserve">Программа для интерактивных тиров «BONUS SHOOTING GAMES 2»</t>
  </si>
  <si>
    <t xml:space="preserve">Программа для интерактивных тиров «BONUS SHOOTING GAMES 1»</t>
  </si>
  <si>
    <t xml:space="preserve">Программа для интерактивных тиров «SHOOTING TRAINER»</t>
  </si>
  <si>
    <t xml:space="preserve">Программа для интерактивных тиров «GREAT WAR CONSTRUCTOR»</t>
  </si>
  <si>
    <t xml:space="preserve">Система управления расходами Consol</t>
  </si>
  <si>
    <t xml:space="preserve">Галс</t>
  </si>
  <si>
    <t xml:space="preserve">САПР Галс</t>
  </si>
  <si>
    <t xml:space="preserve">08.03 - Средства автоматизированного проектирования (CAD);
08.04 - Средства автоматизированного проектирования для радиоэлектроники и электротехники (ECAD, EDA)</t>
  </si>
  <si>
    <t xml:space="preserve">LIGA BASIC  (ЛИГА БЕЙСИК)</t>
  </si>
  <si>
    <t xml:space="preserve">MightyCall Enterprise Russian Edition</t>
  </si>
  <si>
    <t xml:space="preserve">Infratel Comm Suite;
MightyCall Enterprise Russian Edition Agent Script</t>
  </si>
  <si>
    <t xml:space="preserve">Дашборд</t>
  </si>
  <si>
    <t xml:space="preserve">02.08 - Средства мониторинга и управления;
05.13 - Средства интеллектуальной обработки информации и интеллектуального анализа бизнес-процессов</t>
  </si>
  <si>
    <t xml:space="preserve">АвтоБОП</t>
  </si>
  <si>
    <t xml:space="preserve">Интерактивный трехмерный атлас анатомии человека PL-Anatomy</t>
  </si>
  <si>
    <t xml:space="preserve">58.29.11 Системы операционные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</si>
  <si>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Total Core:  системный комплекс поддержки производственных операций</t>
  </si>
  <si>
    <t xml:space="preserve">Total Core:  программный комплекс поддержки производственных операций;
Total Core:  адаптер;
Total Core:  печать;
Total Core:  мониторинг;
Total Core:  мобильный сотрудник;
Total Core:  коннектор</t>
  </si>
  <si>
    <t xml:space="preserve">LBweb-vokzal</t>
  </si>
  <si>
    <t xml:space="preserve">M3 ATMVideo</t>
  </si>
  <si>
    <t xml:space="preserve">Микропрограммное обеспечение "Нексус"</t>
  </si>
  <si>
    <t xml:space="preserve">Linkage Navigator</t>
  </si>
  <si>
    <t xml:space="preserve">Linkage Navigator 1.0</t>
  </si>
  <si>
    <t xml:space="preserve">05.08 - Средства управления контактными центрами;
05.13 - Средства интеллектуальной обработки информации и интеллектуального анализа бизнес-процессов</t>
  </si>
  <si>
    <t xml:space="preserve">Ангел-С: Весогабаритный контроль</t>
  </si>
  <si>
    <t xml:space="preserve">МедАнгел-С: ЛИС</t>
  </si>
  <si>
    <t xml:space="preserve">Детектор открытого огня</t>
  </si>
  <si>
    <t xml:space="preserve">VI Fire</t>
  </si>
  <si>
    <t xml:space="preserve">Детектор дыма</t>
  </si>
  <si>
    <t xml:space="preserve">VI Smoke</t>
  </si>
  <si>
    <t xml:space="preserve">Детектор униформы</t>
  </si>
  <si>
    <t xml:space="preserve">VI Outfit</t>
  </si>
  <si>
    <t xml:space="preserve">Парковка в неположенном месте</t>
  </si>
  <si>
    <t xml:space="preserve">VI Parking</t>
  </si>
  <si>
    <t xml:space="preserve">Детектор переброса</t>
  </si>
  <si>
    <t xml:space="preserve">VI Transfer</t>
  </si>
  <si>
    <t xml:space="preserve">Детектор автомобильных номеров</t>
  </si>
  <si>
    <t xml:space="preserve">VI Auto;
VI Auto 180</t>
  </si>
  <si>
    <t xml:space="preserve">Мобильное приложение LEGALHELP в составе автоматизированной платформы оказания юридических консультаций с использованием базы знаний и интеллектуального чат-бота на основе NLP-алгоритмов машинного обучения</t>
  </si>
  <si>
    <t xml:space="preserve">Мобильное приложение Legalhelp;
Мобильный бекенд LEGALHELP;
NLP-ядро ML-классификатора интентов интеллектуального чат-бота;
Мобильный клиент LEGALHELP (Android)</t>
  </si>
  <si>
    <t xml:space="preserve">Программа для управления порталом цифровых решений для некоммерческого сектора</t>
  </si>
  <si>
    <t xml:space="preserve">Программа по управлению порталом цифровых решения для некоммерческого сектора</t>
  </si>
  <si>
    <t xml:space="preserve">Интеллектуальный мониторинг систем "ЦИФРА"</t>
  </si>
  <si>
    <t xml:space="preserve">ИМС "ЦИФРА"</t>
  </si>
  <si>
    <t xml:space="preserve">Интерактивный физкультурный комплекс (ИФК)</t>
  </si>
  <si>
    <t xml:space="preserve">Модуль ИСГС АРМ кассира-оператора</t>
  </si>
  <si>
    <t xml:space="preserve">Модуль ИСГС АРМ диспетчера</t>
  </si>
  <si>
    <t xml:space="preserve">Табло заказов</t>
  </si>
  <si>
    <t xml:space="preserve">Табло заказов для Android TV;
Табло заказов для Эвотор;
Orders board;
Orders board on Android TV</t>
  </si>
  <si>
    <t xml:space="preserve">Android-приложение «Автоматизированное рабочее место выездной мобильной бригады скорой медицинской помощи» («ГИТ: АРМ ВМБ СМП»)</t>
  </si>
  <si>
    <t xml:space="preserve">Программное обеспечение «ИнтелВиз Оси»</t>
  </si>
  <si>
    <t xml:space="preserve">DiState: Мультипровайдер</t>
  </si>
  <si>
    <t xml:space="preserve">Пэйформ версия 1.0 – сервис автоматизации управления процессами обслуживания</t>
  </si>
  <si>
    <t xml:space="preserve">программа "Стек-Интеграция"</t>
  </si>
  <si>
    <t xml:space="preserve">"Стек.Интеграция"</t>
  </si>
  <si>
    <t xml:space="preserve">UtiNet Glovirt</t>
  </si>
  <si>
    <t xml:space="preserve">02.04 - Средства виртуализации;
02.05 - Средства хранения данных;
02.06 - Серверное и связующее программное обеспечение;
02.12 - Системы контейнеризации и контейнеры</t>
  </si>
  <si>
    <t xml:space="preserve">llacot</t>
  </si>
  <si>
    <t xml:space="preserve">Контакт-центр Llacot</t>
  </si>
  <si>
    <t xml:space="preserve">UtiNet Nasco</t>
  </si>
  <si>
    <t xml:space="preserve">02.05 - Средства хранения данных;
02.06 - Серверное и связующее программное обеспечение</t>
  </si>
  <si>
    <t xml:space="preserve">Программное обеспечение «Компьютерная лабораторно-информационная система ЛИС «Innovasystem» по ТУ 9443-001-09142523-2015»</t>
  </si>
  <si>
    <t xml:space="preserve">Мониторинг оборудования и аудит контрактов</t>
  </si>
  <si>
    <t xml:space="preserve">Course Editor</t>
  </si>
  <si>
    <t xml:space="preserve">Программный комплекс для портала «Культура региона»</t>
  </si>
  <si>
    <t xml:space="preserve">Indigrator</t>
  </si>
  <si>
    <t xml:space="preserve">Телематическая платформа «TIS-Online»</t>
  </si>
  <si>
    <t xml:space="preserve">Novo Forecast Enterprise</t>
  </si>
  <si>
    <t xml:space="preserve">NF Enterprise</t>
  </si>
  <si>
    <t xml:space="preserve">ОТР.Универсальный сервер безопасности (ОТР.УСБ) OTR.Universal Security Server (OTR.USS)</t>
  </si>
  <si>
    <t xml:space="preserve">Программа для предприятий аквакультуры FishWeb</t>
  </si>
  <si>
    <t xml:space="preserve">Программа для ЭВМ "TemplateEditor"</t>
  </si>
  <si>
    <t xml:space="preserve">Программа для ЭВМ “TaskCreator”</t>
  </si>
  <si>
    <t xml:space="preserve">Галактика ERP.CORP</t>
  </si>
  <si>
    <t xml:space="preserve">Ангел-С: Административная комиссия</t>
  </si>
  <si>
    <t xml:space="preserve">Программа для ЭВМ “PersoControllerStepMotor”</t>
  </si>
  <si>
    <t xml:space="preserve">Программный комплекс Local Alarm Station (LAS)</t>
  </si>
  <si>
    <t xml:space="preserve">СУБД NitrosBase SQL</t>
  </si>
  <si>
    <t xml:space="preserve">Программа подготовки образовательных программ ВУЗа</t>
  </si>
  <si>
    <t xml:space="preserve">Интеллект Инфо: Образовательные программы. Расширение для 1С:Университет ПРОФ</t>
  </si>
  <si>
    <t xml:space="preserve">Программный комплекс поддержки работы с цифровой картографической информацией «ПК ЦКИ»</t>
  </si>
  <si>
    <t xml:space="preserve">Программное изделие КПДА.14903-01</t>
  </si>
  <si>
    <t xml:space="preserve">«Сервис видеоконференций 1Т.vc»</t>
  </si>
  <si>
    <t xml:space="preserve">58.29.21 Приложения общие для повышения эффективности бизнеса и приложения для домашнего пользования, отдельно реализуемые;
61.90.10 Услуги телекоммуникационные прочие</t>
  </si>
  <si>
    <t xml:space="preserve">CF - программная платформа Cyberphysics для гибридной аналитики динамического оборудования</t>
  </si>
  <si>
    <t xml:space="preserve">UMP-1 Транспортная универсальная мультисервисная платформа с подсистемой управления медиаконтентом</t>
  </si>
  <si>
    <t xml:space="preserve">АЛЬФА: B2B — оптовый портал с личным кабинетом покупателя</t>
  </si>
  <si>
    <t xml:space="preserve">АЛЬФА: B2B — оптовый портал с личным кабинетом;
АЛЬФА: B2B — оптовый портал с личным кабинетом дилера</t>
  </si>
  <si>
    <t xml:space="preserve">09.12 - Средства электронной коммерции (ecommerce platform);
05.02 - Дополнительные программные модули (плагины);
09.11 - Средства управления содержимым (CMS), сайты и портальные решения</t>
  </si>
  <si>
    <t xml:space="preserve">Projecto</t>
  </si>
  <si>
    <t xml:space="preserve">Проджекто</t>
  </si>
  <si>
    <t xml:space="preserve">Цифровой сервис «Взыскатель»</t>
  </si>
  <si>
    <t xml:space="preserve">ЦС «Взыскатель»</t>
  </si>
  <si>
    <t xml:space="preserve">Алмаз ETL</t>
  </si>
  <si>
    <t xml:space="preserve">Almaz ETL</t>
  </si>
  <si>
    <t xml:space="preserve">Корпоративная библиотека Alpina Digital</t>
  </si>
  <si>
    <t xml:space="preserve">Альпина Диджитал;
Библиотека Альпина Диджитал;
Библиотека Alpina Digital;
Электронная библиотека Альпина Диджитал;
Электронная библиотека Alpina Digital;
Корпоративная библиотека Альпина Диджитал;
Корпоративная библиотека Alpina Digital;
Цифровая библиотека Alpina Digital;
Цифровая библиотека Альпина Диджитал;
Альпина;
Alpina;
AD;
АД;
Корпоративная библиотека;
Деловая библиотека Альпина Диджитал;
Alpina Digital;
Деловая библиотека Alpina Digital;
Деловая библиотека</t>
  </si>
  <si>
    <t xml:space="preserve">Прикладной программный комплекс «Клиент кредитной организации»</t>
  </si>
  <si>
    <t xml:space="preserve">ППК КЛИКО</t>
  </si>
  <si>
    <t xml:space="preserve">Бит.Красота</t>
  </si>
  <si>
    <t xml:space="preserve">Бит.Красота Стандарт, Бит.Красота ПРОФ</t>
  </si>
  <si>
    <t xml:space="preserve">"Платформа TZ.Web"</t>
  </si>
  <si>
    <t xml:space="preserve">ДОРИС Контроль</t>
  </si>
  <si>
    <t xml:space="preserve">Программное обеспечение для ЭВМ "Модуль Статистика"</t>
  </si>
  <si>
    <t xml:space="preserve">Личный кабинет «MetrologyNet» для метрологических служб  и компаний</t>
  </si>
  <si>
    <t xml:space="preserve">Система управления знаниями "Forcase"</t>
  </si>
  <si>
    <t xml:space="preserve">Система "Форкейс"</t>
  </si>
  <si>
    <t xml:space="preserve">05.10 - Базы знаний;
05.09 - Средства управления диалоговыми роботами (чат-боты и голосовые роботы)</t>
  </si>
  <si>
    <t xml:space="preserve">CrossTech Smart Assets</t>
  </si>
  <si>
    <t xml:space="preserve">СПЕКТР АКТИВ 139</t>
  </si>
  <si>
    <t xml:space="preserve">СПО АРМ оператора СППИ</t>
  </si>
  <si>
    <t xml:space="preserve">СПО АРМ оператора Системы представления планов полетов воздушных судов с использованием телефонной сети общего пользования и сети Интернет;
СПО АРМ оператора «Системы представления планов полетов по сети Интернет и телефонной сети связи общего пользования (СППИ)»;
СПО АРМ оператора «СППИ»;
СПО «АРМ оператора СППИ»;
СПО АРМ оператора «Системы представления планов полетов воздушных судов с использованием телефонной сети общего пользования и сети Интернет»;
СПО АРМ оператора «sppi_m»;
СПО АРМ оператора sppi_m;
СПО АРМ оператора «Модернизированной системы представления планов полетов по сети Интернет и телефонной сети связи общего пользования (СППИ)»;
СПО АРМ оператора Модернизированной системы представления планов полетов по сети Интернет и телефонной сети связи общего пользования (СППИ);
АРМ оператора Модернизированной системы представления планов полетов по сети Интернет и телефонной сети связи общего пользования (СППИ);
АРМ оператора «Модернизированной системы представления планов полетов по сети Интернет и телефонной сети связи общего пользования (СППИ)»;
СПО автоматизированного рабочего места оператора Системы представления планов полетов воздушных судов с использованием телефонной сети общего пользования и сети Интернет;
СПО автоматизированного рабочего места оператора «Системы представления планов полетов по сети Интернет и телефонной сети связи общего пользования (СППИ)»;
СПО автоматизированного рабочего места оператора «СППИ»;
СПО «автоматизированного рабочего места оператора СППИ»;
СПО автоматизированного рабочего места оператора «Системы представления планов полетов воздушных судов с использованием телефонной сети общего пользования и сети Интернет»;
СПО автоматизированного рабочего места оператора «sppi_m»;
СПО автоматизированного рабочего места оператора sppi_m;
СПО автоматизированного рабочего места оператора «Модернизированной системы представления планов полетов по сети Интернет и телефонной сети связи общего пользования (СППИ)»;
СПО автоматизированного рабочего места оператора Модернизированной системы представления планов полетов по сети Интернет и телефонной сети связи общего пользования (СППИ);
Автоматизированное рабочее место оператора Модернизированной системы представления планов полетов по сети Интернет и телефонной сети связи общего пользования (СППИ);
Автоматизированное рабочее место оператора «Модернизированной системы представления планов полетов по сети Интернет и телефонной сети связи общего пользования (СППИ)»</t>
  </si>
  <si>
    <t xml:space="preserve">Цифровая платформа опережающей профессиональной подготовки Naumen</t>
  </si>
  <si>
    <t xml:space="preserve">Программа для информационного обеспечения процесса опережающей профессиональной подготовки</t>
  </si>
  <si>
    <t xml:space="preserve">Group-IB Digital Risk Protection</t>
  </si>
  <si>
    <t xml:space="preserve">Портал инициативного бюджетирования Polys – premium, on-premise</t>
  </si>
  <si>
    <t xml:space="preserve">Polys Paticipatory Budgeting Portal - premium, on premise</t>
  </si>
  <si>
    <t xml:space="preserve">58.29.13 Обеспечение программное для администрирования баз данных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</si>
  <si>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Система для организации электронного голосования Polys – premium, on-premise</t>
  </si>
  <si>
    <t xml:space="preserve">Polys Online Voting System – premium, on-premise</t>
  </si>
  <si>
    <t xml:space="preserve">Система для организации электронного голосования Polys – premium</t>
  </si>
  <si>
    <t xml:space="preserve">Polys Online Voting System – premium</t>
  </si>
  <si>
    <t xml:space="preserve">Система для организации электронного голосования Polys Site – standard</t>
  </si>
  <si>
    <t xml:space="preserve">Polys Online Voting System Site – standard;
Система для организации электронного голосования Polys Site6 - стандарт;
Система для организации электронного голосования Polys Site7 - стандарт </t>
  </si>
  <si>
    <t xml:space="preserve">Система для организации электронного голосования Polys – standard</t>
  </si>
  <si>
    <t xml:space="preserve">Polys Online Voting System – standard</t>
  </si>
  <si>
    <t xml:space="preserve">Цифровая платформа "Инвестиционные проекты"</t>
  </si>
  <si>
    <t xml:space="preserve">05.13 - Средства интеллектуальной обработки информации и интеллектуального анализа бизнес-процессов;
05.04 - Поисковые средства</t>
  </si>
  <si>
    <t xml:space="preserve">МТД.Склад</t>
  </si>
  <si>
    <t xml:space="preserve">Система контроля защищенности интернет- ресурсов (сайтов) - Веб Безопасность</t>
  </si>
  <si>
    <t xml:space="preserve">ВеББез, Webbez, Webbez Scanner</t>
  </si>
  <si>
    <t xml:space="preserve">ALMI Project Server</t>
  </si>
  <si>
    <t xml:space="preserve">Программа Автоматизации Роботизированных Мест Авто-Тривера (SARMAT)</t>
  </si>
  <si>
    <t xml:space="preserve">«Центр Управления Содержанием Автомобильных дорог» (ЦУСАД)</t>
  </si>
  <si>
    <t xml:space="preserve">«Программный комплекс для дистанционного банковского обслуживания»</t>
  </si>
  <si>
    <t xml:space="preserve">Программная платформа в сфере культуры с применением технологии виртуальной и дополненной реальности - Next space virtual museums</t>
  </si>
  <si>
    <t xml:space="preserve">SMART MUSEUM</t>
  </si>
  <si>
    <t xml:space="preserve">05.01 - Мультимедийное программное обеспечение;
08.09 - Средства информационного моделирования зданий и сооружений, архитектурно-строительного проектирования (BIM, AEC CAD)</t>
  </si>
  <si>
    <t xml:space="preserve">ActiveMap GS</t>
  </si>
  <si>
    <t xml:space="preserve">Встроенная программа управления устройством регистрации аналоговых сигналов MatchBOX</t>
  </si>
  <si>
    <t xml:space="preserve">01.01 - Встроенные системные программы: BIOS, UEFI и иные встроенные системные программы;
01.02 - Встроенные системные программы - операционные системы;
01.03 - Встроенные прикладные программы</t>
  </si>
  <si>
    <t xml:space="preserve">AIINS - Платформа для автоматизации и управления страховым портфелем</t>
  </si>
  <si>
    <t xml:space="preserve">СПАРК – поисковая система</t>
  </si>
  <si>
    <t xml:space="preserve">Система управления технологическими процессами современного склада с использованием робототехнического и сложного технологического оборудования AXELOT WMS E5</t>
  </si>
  <si>
    <t xml:space="preserve">Встроенная программа управления автономным устройством регистрации речевой информации Smart Logger BOX</t>
  </si>
  <si>
    <t xml:space="preserve">Цифровая платформа DustGas. Модуль контроля концентрации газа электрохимическим методом</t>
  </si>
  <si>
    <t xml:space="preserve">Галактика EAM.WEB</t>
  </si>
  <si>
    <t xml:space="preserve">09.06 - Средства управления основными фондами предприятия (EAM);
09.07 - Средства финансового менеджмента, управления активами и трудовыми ресурсами (ERP)</t>
  </si>
  <si>
    <t xml:space="preserve">КОМТЕТ Касса</t>
  </si>
  <si>
    <t xml:space="preserve">Программа для ЭВМ “PersoControllerMain”</t>
  </si>
  <si>
    <t xml:space="preserve">Программа для ЭВМ «CK11.PGen.Generating Equipment Availability Indicators» («CK11.PGen.GEAI»)</t>
  </si>
  <si>
    <t xml:space="preserve">Программа для ЭВМ «CK11.PGen.Balancing Market Deviations Calculator» («CK11.PGen.BMDС»)</t>
  </si>
  <si>
    <t xml:space="preserve">Платформа ОКО по мониторингу бизнес-процессов</t>
  </si>
  <si>
    <t xml:space="preserve">Программный комплекс системы управления телекоммуникационным оборудованием с поддержкой SDN-контроллера ИСКП.00035-01</t>
  </si>
  <si>
    <t xml:space="preserve">Программное обеспечение коммутаторов Ethernet маршрутизирующих серий MES54xx, MES70xx</t>
  </si>
  <si>
    <t xml:space="preserve">Программное обеспечение IP-телефонов VP-12, VP-12P</t>
  </si>
  <si>
    <t xml:space="preserve">Платформа для визуального программирования OmegaBot IDE</t>
  </si>
  <si>
    <t xml:space="preserve">OmegaBot IDE</t>
  </si>
  <si>
    <t xml:space="preserve">I-DS/PS Цифровой сервис / Календарное планирование</t>
  </si>
  <si>
    <t xml:space="preserve">05.15 - Информационные системы для решения специфических отраслевых задач;
09.02 - Средства управления производственными процессами (MES);
09.05 - Средства управления эффективностью предприятия (CPM/EPM);
09.13 - Средства управления складом и цепочками поставок (WMS, SCM)</t>
  </si>
  <si>
    <t xml:space="preserve">Model Editor</t>
  </si>
  <si>
    <t xml:space="preserve">MeetMeUp</t>
  </si>
  <si>
    <t xml:space="preserve">Программа для ЭВМ "Persoservice"</t>
  </si>
  <si>
    <t xml:space="preserve">Цифровая платформа DustGas. Модуль контроля пылевзрывобезопасности горных выработок</t>
  </si>
  <si>
    <t xml:space="preserve">Цифровая платформа DustGas. Модуль контроля витающей пыли в воздухе депремометрическим методом.</t>
  </si>
  <si>
    <t xml:space="preserve">Программа расчета вариантов плана производства для группы взаимозаменяемых машин и общей оснастки с оптимизацией по срокам исполнения заказов и издержкам</t>
  </si>
  <si>
    <t xml:space="preserve">09.02 - Средства управления производственными процессами (MES);
05.02 - Дополнительные программные модули (плагины)</t>
  </si>
  <si>
    <t xml:space="preserve">ДИМЕКО</t>
  </si>
  <si>
    <t xml:space="preserve">Программное обеспечение "ПЛП ВЕКТОР"</t>
  </si>
  <si>
    <t xml:space="preserve">Травы, кустарники и деревья России</t>
  </si>
  <si>
    <t xml:space="preserve">Система контроля качества оказания услуг</t>
  </si>
  <si>
    <t xml:space="preserve">ХамелеонЦРПТ</t>
  </si>
  <si>
    <t xml:space="preserve">Программное обеспечение "ЭКВИ"</t>
  </si>
  <si>
    <t xml:space="preserve">HMA Ecvi;
Ecvi;
Ecvi Apart</t>
  </si>
  <si>
    <t xml:space="preserve">Программный диспетчерский пульт DC200</t>
  </si>
  <si>
    <t xml:space="preserve">06.02 - Коммуникационное программное обеспечение;
02.08 - Средства мониторинга и управления</t>
  </si>
  <si>
    <t xml:space="preserve">Платформа корпоративного распределенного хранилища больших данных (КХД)</t>
  </si>
  <si>
    <t xml:space="preserve">10.01 - Средства обработки Больших Данных (BigData);
02.05 - Средства хранения данных;
02.07 - Средства управления базами данных;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</si>
  <si>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 xml:space="preserve">S.Control</t>
  </si>
  <si>
    <t xml:space="preserve">Samolet.Control</t>
  </si>
  <si>
    <t xml:space="preserve">Программный модуль для анализа магнитно-резонансной томографии головного мозга человека</t>
  </si>
  <si>
    <t xml:space="preserve">Третье Мнение. МРТ</t>
  </si>
  <si>
    <t xml:space="preserve">05.15 - Информационные системы для решения специфических отраслевых задач;
11.04 - Средства интеллектуального анализа данных (Data Mining);
11.05 - Средства поддержки принятия решений (DSS)</t>
  </si>
  <si>
    <t xml:space="preserve">Информационно-образовательная платформа для организации и управления образовательным процессом - "Мобильное Электронное Образование". Версия 4.0. ("Learning Management System - "Mobile E-learning Education" Version 4.0")</t>
  </si>
  <si>
    <t xml:space="preserve">Цифровая образовательная среда - Информационно-образовательная платформа для организации и управления образовательным процессом - "Мобильное Электронное Образование". Версия 3.0. (Digital educational environment - "Learning Management System - Mobile E-learning Education". Version 3.0;
Цифровая образовательная среда - Информационно-образовательная платформа для организации и управления образовательным процессом - "Мобильное Электронное Образование". Версия 4.0. (Digital educational environment - "Learning Management System - "Mobile E-learning Education" Version 4.0")</t>
  </si>
  <si>
    <t xml:space="preserve">Региональная навигационно-информационная система транспортного комплекса Ярославской области</t>
  </si>
  <si>
    <t xml:space="preserve">РНИС ТК ЯО</t>
  </si>
  <si>
    <t xml:space="preserve">Тренажер монтажника</t>
  </si>
  <si>
    <t xml:space="preserve">Оболочка для модульных конструкций</t>
  </si>
  <si>
    <t xml:space="preserve">Shell for module constructions;
SMC</t>
  </si>
  <si>
    <t xml:space="preserve">Цифровая платформа «MRK.SOFTWARE» для управления морскими робототехническими комплексами и устройствами подводной инфраструктуры</t>
  </si>
  <si>
    <t xml:space="preserve">Цифровая платформа «MRK.SOFTWARE»;
Программное обеспечение «MRK.SOFTWARE»;
Платформа для управления робототехническими комплексами и устройствами;
Цифровая платформа «Присутствие-МРК»</t>
  </si>
  <si>
    <t xml:space="preserve">LTSM (Linux Terminal Service Manager)</t>
  </si>
  <si>
    <t xml:space="preserve">терминальный сервер на Linux</t>
  </si>
  <si>
    <t xml:space="preserve">ТУРБО ТОРО</t>
  </si>
  <si>
    <t xml:space="preserve">TURBO EAM</t>
  </si>
  <si>
    <t xml:space="preserve">09.06 - Средства управления основными фондами предприятия (EAM);
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</si>
  <si>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 xml:space="preserve">Система управления/планирования совещаний в режиме видеоконференцсвязи</t>
  </si>
  <si>
    <t xml:space="preserve">Программа «Owerso» для автоматической генерации управляющих программ для промышленных роботов</t>
  </si>
  <si>
    <t xml:space="preserve">Программа «OWERSO»;
OWERSO;
Программа для автоматической генерации управляющих программ для промышленных роботов</t>
  </si>
  <si>
    <t xml:space="preserve">Программный комплекс управления жизненным циклом объектов инфраструктуры с использованием методов цифрового моделирования и генеративного дизайна</t>
  </si>
  <si>
    <t xml:space="preserve">05.15 - Информационные системы для решения специфических отраслевых задач;
05.11 - Интеллектуальные средства управления экспертной деятельностью;
09.01 - Средства управления бизнес-процессами (BPM);
10.03 - Средства математического и имитационного моделирования</t>
  </si>
  <si>
    <t xml:space="preserve">GeoPrime</t>
  </si>
  <si>
    <t xml:space="preserve">Геоинформационная аналитическая система "ГеоПрайм"</t>
  </si>
  <si>
    <t xml:space="preserve">Подсистема проведения тестирования по проверке универсальных учебных действий</t>
  </si>
  <si>
    <t xml:space="preserve">Онлайн-сервис "Школьный Олимп";
Программно-архитектурное решение сепараций кода в "1C-Битрикс: Управление сайтом", направленное на ускорение процессов разработки</t>
  </si>
  <si>
    <t xml:space="preserve">Программное обеспечение для IP-камер серии QVC</t>
  </si>
  <si>
    <t xml:space="preserve">MST Lab 24</t>
  </si>
  <si>
    <t xml:space="preserve">09.02 - Средства управления производственными процессами (MES);
05.05 - Средства управления проектами;
06.05 - Органайзеры;
06.12 - Программное обеспечение средств электронного документооборота</t>
  </si>
  <si>
    <t xml:space="preserve">«Система детекции и распознавания автомобильных номеров»</t>
  </si>
  <si>
    <t xml:space="preserve">UBIC Data Hub</t>
  </si>
  <si>
    <t xml:space="preserve">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</si>
  <si>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Cesar C1</t>
  </si>
  <si>
    <t xml:space="preserve">ПО. Cesar C1</t>
  </si>
  <si>
    <t xml:space="preserve">Deckhouse Kubernetes Platform</t>
  </si>
  <si>
    <t xml:space="preserve">Deckhouse</t>
  </si>
  <si>
    <t xml:space="preserve">«Информационная система «Прогнозирование выработки ВИЭ. Солнце»</t>
  </si>
  <si>
    <t xml:space="preserve">LAB. Инвестиционно – брокерская платформа</t>
  </si>
  <si>
    <t xml:space="preserve">LAB_Invest</t>
  </si>
  <si>
    <t xml:space="preserve">Автоматизированная система технического учета релейной защиты и автоматики</t>
  </si>
  <si>
    <t xml:space="preserve">АС Техучет РЗА</t>
  </si>
  <si>
    <t xml:space="preserve">Автоматизированная система обмена юридически значимыми документами между АО «СО ЕЭС» и АО «АТС» (СОИ)</t>
  </si>
  <si>
    <t xml:space="preserve">СОИ;
ИУС СОИ</t>
  </si>
  <si>
    <t xml:space="preserve">Брегис.ICM</t>
  </si>
  <si>
    <t xml:space="preserve">Программный комплекс «Дедал-Скаут»</t>
  </si>
  <si>
    <t xml:space="preserve">СПО «Дедал-Скаут»</t>
  </si>
  <si>
    <t xml:space="preserve">OmniFin</t>
  </si>
  <si>
    <t xml:space="preserve">Модуль САПР Delta Design подготовки и формирования комплекта конструкторской документации “Delta Design КД”</t>
  </si>
  <si>
    <t xml:space="preserve">Модуль ЕСКД;
Delta Design КД</t>
  </si>
  <si>
    <t xml:space="preserve">Цифровая платформа DustGas. Модуль контроля витающей пыли в воздухе оптическим методом.</t>
  </si>
  <si>
    <t xml:space="preserve">iTV</t>
  </si>
  <si>
    <t xml:space="preserve">01.03 - Встроенные прикладные программы;
05.01 - Мультимедийное программное обеспечение</t>
  </si>
  <si>
    <t xml:space="preserve">База данных сигнатур компьютерных атак (база решающих правил) для АПК "Аргус" версии 1.5</t>
  </si>
  <si>
    <t xml:space="preserve">БД СКА Аргус для версии 1.5</t>
  </si>
  <si>
    <t xml:space="preserve">АИС Сапфир</t>
  </si>
  <si>
    <t xml:space="preserve">"FINDY"</t>
  </si>
  <si>
    <t xml:space="preserve">Редактор конфигураций технологического программного обеспечения управляющих вычислительных комплексов микропроцессорных систем сигнализации, централизации и блокировки "LogicConf "</t>
  </si>
  <si>
    <t xml:space="preserve">"LogicConf "</t>
  </si>
  <si>
    <t xml:space="preserve">Вториум</t>
  </si>
  <si>
    <t xml:space="preserve">StormWall Sensor Appliance</t>
  </si>
  <si>
    <t xml:space="preserve">03.15 - Средства обнаружения угроз и расследования сетевых инцидентов;
03.02 - Средства управления событиями информационной безопасности;
03.07 - Средства выявления целевых атак;
03.17 - Средства автоматизации процессов информационной безопасности</t>
  </si>
  <si>
    <t xml:space="preserve">Система поддержки принятия врачебных решений по скрининговой модели маммографии</t>
  </si>
  <si>
    <t xml:space="preserve">Цифровая платформа DustGas. Модуль контроля концентрации газа оптическим методом</t>
  </si>
  <si>
    <t xml:space="preserve">VR Build Manager</t>
  </si>
  <si>
    <t xml:space="preserve">Quality measurement of communication services</t>
  </si>
  <si>
    <t xml:space="preserve">QMS</t>
  </si>
  <si>
    <t xml:space="preserve">СИМБА:СимБП – "Симуляция и бизнес-анализ для симуляции бизнес-процессов"</t>
  </si>
  <si>
    <t xml:space="preserve">СИМБА, SIMBA, СИМБА:СимБП, SIMBA:SIMBP</t>
  </si>
  <si>
    <t xml:space="preserve">09.01 - Средства управления бизнес-процессами (BPM);
05.15 - Информационные системы для решения специфических отраслевых задач;
10.03 - Средства математического и имитационного моделирования;
11.04 - Средства интеллектуального анализа данных (Data Mining)</t>
  </si>
  <si>
    <t xml:space="preserve">ESOFT OMNI</t>
  </si>
  <si>
    <t xml:space="preserve">OmniLead</t>
  </si>
  <si>
    <t xml:space="preserve">TOPAZ PROCESS MANAGER</t>
  </si>
  <si>
    <t xml:space="preserve">PROCESS MANAGER</t>
  </si>
  <si>
    <t xml:space="preserve">TOPAZ PINGER</t>
  </si>
  <si>
    <t xml:space="preserve">PINGER</t>
  </si>
  <si>
    <t xml:space="preserve">Перенос данных из 1С:УТ 11.4 в КА 2.4</t>
  </si>
  <si>
    <t xml:space="preserve">Перенос данных из «1С:Управление торговлей 11.4» в «1С:Комплексная автоматизация  2.4»</t>
  </si>
  <si>
    <t xml:space="preserve">DATASKAI</t>
  </si>
  <si>
    <t xml:space="preserve">LI.GW.645</t>
  </si>
  <si>
    <t xml:space="preserve">Программный модуль "Трансляция видеопотока по протоколу RTSP"</t>
  </si>
  <si>
    <t xml:space="preserve">Модуль трансляции видеопотока по протоколу RTSP</t>
  </si>
  <si>
    <t xml:space="preserve">Программный модуль "Стабилизация видеоизображения"</t>
  </si>
  <si>
    <t xml:space="preserve">Модуль стабилизации видеоизображения</t>
  </si>
  <si>
    <t xml:space="preserve">Программный модуль "Сопряжение радиоканальных устройств"</t>
  </si>
  <si>
    <t xml:space="preserve">Модуль сопряжения радиоканальных устройств</t>
  </si>
  <si>
    <t xml:space="preserve">ИИС "Кубнет" ПП "Делопроизводство. Учет писем"</t>
  </si>
  <si>
    <t xml:space="preserve">Программное обеспечение для базовой станции LoRa IOT «Смартико» (Smartiko LoRa Gateway)</t>
  </si>
  <si>
    <t xml:space="preserve">Программное обеспечение дефибриллятора-монитора ДКИ-Н-11 «АКСИОН»</t>
  </si>
  <si>
    <t xml:space="preserve">Программное обеспечение аппарата искусственной вентиляции лёгких для экстренной помощи А-ИВЛ-Э-03</t>
  </si>
  <si>
    <t xml:space="preserve">Программное обеспечение дефибриллятора автоматического наружного ДА-Н</t>
  </si>
  <si>
    <t xml:space="preserve">Meeting Management System</t>
  </si>
  <si>
    <t xml:space="preserve">AirBit Network Server</t>
  </si>
  <si>
    <t xml:space="preserve">AirBit LNS;
AirBit LoRaWAN Network Server;
LoRaWAN Network Server 1.1;
AirBit LoRaWAN Network Server 1.1</t>
  </si>
  <si>
    <t xml:space="preserve">58.29.12 Обеспечение программное сетевое на электронном носителе;
58.29.29 Обеспечение программное прикладное прочее на электронном носителе;
63.11 Услуги по обработке данных, размещению и взаимосвязанные услуги</t>
  </si>
  <si>
    <t xml:space="preserve">Система электронного документооборота "LADocs 2020"</t>
  </si>
  <si>
    <t xml:space="preserve">Система электронного документооборота "LADocs 2008"</t>
  </si>
  <si>
    <t xml:space="preserve">CTRLHACK Base Platform</t>
  </si>
  <si>
    <t xml:space="preserve">ЭЛАР Контекст</t>
  </si>
  <si>
    <t xml:space="preserve">Программный модуль "Контроль технического состояния ТСО"</t>
  </si>
  <si>
    <t xml:space="preserve">Модуль контроля технического состояния ТСО разработки Стилсофт</t>
  </si>
  <si>
    <t xml:space="preserve">Программный модуль "Классификация целей по изображению видеокамеры"</t>
  </si>
  <si>
    <t xml:space="preserve">Модуль классификации целей по изображению видеокамеры</t>
  </si>
  <si>
    <t xml:space="preserve">QBIS.Reporting</t>
  </si>
  <si>
    <t xml:space="preserve">«Модуль Инвестиционная платформа» (мобильное приложение)</t>
  </si>
  <si>
    <t xml:space="preserve">Адаптер СМЭВ 3</t>
  </si>
  <si>
    <t xml:space="preserve">Брегис.LCN</t>
  </si>
  <si>
    <t xml:space="preserve">Система поддержки и проведения заседаний коллегиальных органов «Комитет Онлайн»</t>
  </si>
  <si>
    <t xml:space="preserve">Digital Board;
Комитет Онлайн</t>
  </si>
  <si>
    <t xml:space="preserve">Тренажер работы на высоте</t>
  </si>
  <si>
    <t xml:space="preserve">iTman Discovery</t>
  </si>
  <si>
    <t xml:space="preserve">Первый Электронный Рецепт</t>
  </si>
  <si>
    <t xml:space="preserve">Медведь.Электронный Рецепт v.1.0</t>
  </si>
  <si>
    <t xml:space="preserve">Автоматизированная система управления «Гермес» (АСУ «Гермес»)</t>
  </si>
  <si>
    <t xml:space="preserve">Марс-Мониторинг Subscriber MM.S</t>
  </si>
  <si>
    <t xml:space="preserve">АСТРА 2.0</t>
  </si>
  <si>
    <t xml:space="preserve">11.02 - Предметно-ориентированные информационные базы данных (EDW);
05.11 - Интеллектуальные средства управления экспертной деятельностью;
05.15 - Информационные системы для решения специфических отраслевых задач</t>
  </si>
  <si>
    <t xml:space="preserve">Специальное программное обеспечение «PAK_OSA»</t>
  </si>
  <si>
    <t xml:space="preserve">МС:Мониторинг цен</t>
  </si>
  <si>
    <t xml:space="preserve">"МС:Мониторинг цен" - парсинг сайтов, мониторинг цен конкурентов "одной кнопкой"</t>
  </si>
  <si>
    <t xml:space="preserve">Контур.Факторинг</t>
  </si>
  <si>
    <t xml:space="preserve">Клиентский интерфейс мониторинга уровня социальной напряженности Системы анализа открытых данных</t>
  </si>
  <si>
    <t xml:space="preserve">Автотаксоконтроль</t>
  </si>
  <si>
    <t xml:space="preserve">Универсальное выборочное удаление данных из базы 1С</t>
  </si>
  <si>
    <t xml:space="preserve">Универсальное выборочное удаление данных из базы 1С (любые конфигурации на упр.формах: БП 3.0, УТ 11, КА 2, ERP, УНФ, ЗУП 3, Розница и т.д.)</t>
  </si>
  <si>
    <t xml:space="preserve">Платформа "Цифровое ЖКХ"</t>
  </si>
  <si>
    <t xml:space="preserve">Платформа производства</t>
  </si>
  <si>
    <t xml:space="preserve">ПП</t>
  </si>
  <si>
    <t xml:space="preserve">Встроенное программное обеспечение датчика давления ЭнИ-100</t>
  </si>
  <si>
    <t xml:space="preserve">"Паркон-ПО"</t>
  </si>
  <si>
    <t xml:space="preserve">Программный комплекс УСМ-СМИС</t>
  </si>
  <si>
    <t xml:space="preserve">ПК УСМ-СМИС;
УСМ-СМИС</t>
  </si>
  <si>
    <t xml:space="preserve">Марс-Мониторинг MM.X</t>
  </si>
  <si>
    <t xml:space="preserve">BestEmpMobile</t>
  </si>
  <si>
    <t xml:space="preserve">Системы дистанционного управления и контроля терминалами «ИДИС-ТЦ».</t>
  </si>
  <si>
    <t xml:space="preserve">СДУКТ ИДИС ТЦ</t>
  </si>
  <si>
    <t xml:space="preserve">02.08 - Средства мониторинга и управления;
05.15 - Информационные системы для решения специфических отраслевых задач;
09.14 - Средства централизованного управления конечными устройствами</t>
  </si>
  <si>
    <t xml:space="preserve">ЭМКон</t>
  </si>
  <si>
    <t xml:space="preserve">ПАК ЯКОРЬ-ПД</t>
  </si>
  <si>
    <t xml:space="preserve">Энтакси</t>
  </si>
  <si>
    <t xml:space="preserve">Интеграционная шина Энтакси;
Entaxy;
Шина данных Энтакси;
Entaxy ESB</t>
  </si>
  <si>
    <t xml:space="preserve">02.06 - Серверное и связующее программное обеспечение;
11.01 - Инструменты извлечения и трансформации данных (ETL)</t>
  </si>
  <si>
    <t xml:space="preserve">A1S RSP Consumer</t>
  </si>
  <si>
    <t xml:space="preserve">Яндекс.Диск (для macOS)</t>
  </si>
  <si>
    <t xml:space="preserve">Я.Диск (для macOS)</t>
  </si>
  <si>
    <t xml:space="preserve">ДОРИС Платформа-Единая Платформа Управления Транспортными Системами</t>
  </si>
  <si>
    <t xml:space="preserve">РЦУТ, ДОРИС Платформа, Единая платформа управления транспортными системами, Комплекс Дорис платформа</t>
  </si>
  <si>
    <t xml:space="preserve">АВАСОФТ ЖУР</t>
  </si>
  <si>
    <t xml:space="preserve">УПМ ГЛОЛАЙМ</t>
  </si>
  <si>
    <t xml:space="preserve">УПМ-Т</t>
  </si>
  <si>
    <t xml:space="preserve">Универсальное решение подготовки и визуализации данных</t>
  </si>
  <si>
    <t xml:space="preserve">ПРОСТОР.СДПМ</t>
  </si>
  <si>
    <t xml:space="preserve">Программное обеспечение для оборудования широкополосного беспроводного доступа класса «точка-точка»</t>
  </si>
  <si>
    <t xml:space="preserve">ПО КДФ</t>
  </si>
  <si>
    <t xml:space="preserve">Smart Fraud Detection, версия 3.5</t>
  </si>
  <si>
    <t xml:space="preserve">SFD v3.5</t>
  </si>
  <si>
    <t xml:space="preserve">05.15 - Информационные системы для решения специфических отраслевых задач;
02.08 - Средства мониторинга и управления;
03.05 - Средства защиты сервисов онлайн-платежей и дистанционного банковского обслуживания</t>
  </si>
  <si>
    <t xml:space="preserve">ЛАН.Интернет-Архив</t>
  </si>
  <si>
    <t xml:space="preserve">11.02 - Предметно-ориентированные информационные базы данных (EDW);
10.01 - Средства обработки Больших Данных (BigData);
11.04 - Средства интеллектуального анализа данных (Data Mining)</t>
  </si>
  <si>
    <t xml:space="preserve">Богатка</t>
  </si>
  <si>
    <t xml:space="preserve">SD-WAN Богатка</t>
  </si>
  <si>
    <t xml:space="preserve">Программный модуль "Взаимодействие с внешними системами (Server API)"</t>
  </si>
  <si>
    <t xml:space="preserve">Модуль взаимодействия с внешними системами (Server API)</t>
  </si>
  <si>
    <t xml:space="preserve">Symway Cluster (Симвэй Кластер)</t>
  </si>
  <si>
    <t xml:space="preserve">Симвэй Кластер</t>
  </si>
  <si>
    <t xml:space="preserve">Data Science Platform</t>
  </si>
  <si>
    <t xml:space="preserve">DSP</t>
  </si>
  <si>
    <t xml:space="preserve">Мобильное приложение "Менеджер рейсов"</t>
  </si>
  <si>
    <t xml:space="preserve">Calltouch-коллтрекинг сервис</t>
  </si>
  <si>
    <t xml:space="preserve">Кодогенератор AUTO</t>
  </si>
  <si>
    <t xml:space="preserve">CAS «Электра»</t>
  </si>
  <si>
    <t xml:space="preserve">Программное обеспечение "Лесокартограф"</t>
  </si>
  <si>
    <t xml:space="preserve">Программный модуль "Детектор пересечения виртуальной линии"</t>
  </si>
  <si>
    <t xml:space="preserve">Модуль детекции пересечения виртуальной линии</t>
  </si>
  <si>
    <t xml:space="preserve">Программа для управления WEB-порталом авторизации абонентов беспроводных сетей</t>
  </si>
  <si>
    <t xml:space="preserve">Goods</t>
  </si>
  <si>
    <t xml:space="preserve">Программный модуль "Взаимодействие с зарядными устройствами"</t>
  </si>
  <si>
    <t xml:space="preserve">Модуль взаимодействия с зарядными устройствами</t>
  </si>
  <si>
    <t xml:space="preserve">Мобильное приложение «Квартплата+»</t>
  </si>
  <si>
    <t xml:space="preserve">Интеллектуальная система управления очередью «Феникс»</t>
  </si>
  <si>
    <t xml:space="preserve">СУО "Феникс"</t>
  </si>
  <si>
    <t xml:space="preserve">iFlightDoc. Электронный портфель полетных документов</t>
  </si>
  <si>
    <t xml:space="preserve">Tracktice</t>
  </si>
  <si>
    <t xml:space="preserve">PDF Commander</t>
  </si>
  <si>
    <t xml:space="preserve">06.11 - Текстовые редакторы;
06.06 - Средства просмотра</t>
  </si>
  <si>
    <t xml:space="preserve">АСМО-экология</t>
  </si>
  <si>
    <t xml:space="preserve">Программный комплекс мониторинга воздействия  на окружающую среду «АСМО-экология»</t>
  </si>
  <si>
    <t xml:space="preserve">InStat Scout Football</t>
  </si>
  <si>
    <t xml:space="preserve">Платформа промышленного интернета вещей DataMist</t>
  </si>
  <si>
    <t xml:space="preserve">Программный аналитический модуль база данных реального времени</t>
  </si>
  <si>
    <t xml:space="preserve">Курс электронного повышения квалификации педагогических работников. ОБЖ</t>
  </si>
  <si>
    <t xml:space="preserve">Комплект электронных образовательных ресурсов “Основы финансовой грамотности для детей”</t>
  </si>
  <si>
    <t xml:space="preserve">Основы финансовой грамотности. Начальная школа, 1 класс;
Основы финансовой грамотности. Начальная школа, 2 класс;
Основы финансовой грамотности. Начальная школа, 3 класс;
Основы финансовой грамотности. Начальная школа, 4 класс;
Основы финансовой грамотности, 5 класс;
Основы финансовой грамотности, 6 класс;
Основы финансовой грамотности, 7 класс;
Основы финансовой грамотности, 8 класс;
Основы финансовой грамотности, 9 класс;
Основы финансовой грамотности, 10 класс;
Основы финансовой грамотности, 11 класс</t>
  </si>
  <si>
    <t xml:space="preserve">Цифровая платформа повышения квалификации СМАРТ ЭПК</t>
  </si>
  <si>
    <t xml:space="preserve">Курс электронного повышения квалификации педагогических работников. Экология</t>
  </si>
  <si>
    <t xml:space="preserve">Курс электронного повышения квалификации педагогических работников. Химия</t>
  </si>
  <si>
    <t xml:space="preserve">Курс электронного повышения квалификации педагогических работников. Физическая культура</t>
  </si>
  <si>
    <t xml:space="preserve">Курс электронного повышения квалификации педагогических работников. Физика</t>
  </si>
  <si>
    <t xml:space="preserve">Курс электронного повышения квалификации педагогических работников. Технология</t>
  </si>
  <si>
    <t xml:space="preserve">Курс электронного повышения квалификации для педагогических работников и руководителей общеобразовательных организаций</t>
  </si>
  <si>
    <t xml:space="preserve">Курс электронного повышения квалификации педагогических работников. Обществознание</t>
  </si>
  <si>
    <t xml:space="preserve">Курс электронного повышения квалификации педагогических работников. Музыка</t>
  </si>
  <si>
    <t xml:space="preserve">Курс электронного повышения квалификации педагогических работников. Математика</t>
  </si>
  <si>
    <t xml:space="preserve">Курс электронного повышения квалификации педагогических работников. Литература</t>
  </si>
  <si>
    <t xml:space="preserve">Курс электронного повышения квалификации педагогических работников. История</t>
  </si>
  <si>
    <t xml:space="preserve">Курс электронного повышения квалификации педагогических работников. Иностранный язык</t>
  </si>
  <si>
    <t xml:space="preserve">Курс электронного повышения квалификации педагогических работников. Инклюзивное образование</t>
  </si>
  <si>
    <t xml:space="preserve">Курс электронного повышения квалификации педагогических работников. Биология</t>
  </si>
  <si>
    <t xml:space="preserve">Курс электронного повышения квалификации педагогических работников. География</t>
  </si>
  <si>
    <t xml:space="preserve">Курс электронного повышения квалификации педагогических работников. Изобразительное искусство</t>
  </si>
  <si>
    <t xml:space="preserve">InfoWatch Data Access Tracker</t>
  </si>
  <si>
    <t xml:space="preserve">InfoWatch  DAT;
Data Access Tracker;
Data Access Tracker 1.0;
InfoWatch Data Access Tracker 1.0</t>
  </si>
  <si>
    <t xml:space="preserve">03.02 - Средства управления событиями информационной безопасности;
02.08 - Средства мониторинга и управления;
03.07 - Средства выявления целевых атак;
03.09 - Средства обнаружения и предотвращения утечек информации;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</si>
  <si>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Специальное программное обеспечение веб-сервис "m2 Maps"</t>
  </si>
  <si>
    <t xml:space="preserve">Умный транспорт. Модуль транспортный портал.</t>
  </si>
  <si>
    <t xml:space="preserve">Программное обеспечение для управления ИТ-активами inline Asset Management (ПО iAM)</t>
  </si>
  <si>
    <t xml:space="preserve">PhotoDiva</t>
  </si>
  <si>
    <t xml:space="preserve">ГЭСН-2020, ФЕР-2020 в формате программы для ЭВМ «Программный комплекс «ГРАНД-Смета»»</t>
  </si>
  <si>
    <t xml:space="preserve">БД «ГЭСН-2020, ФЕР-2020»;
БД «ГЭСН-2020, ФЕР-2020 в формате программы для ЭВМ «ГРАНД-Смета»»;
БД «ГЭСН-2020, ФЕР-2020 в формате программы для ЭВМ «Программный комплекс «ГРАНД-Смета»»;
БД «Каталоги текущих цен в строительстве по регионам РФ в формате Программы для ЭВМ «Программный комплекс «ГРАНД-Смета»»;
БД «Индексы пересчета сметной стоимости строительства по регионам РФ в формате Программы для ЭВМ «Программный комплекс «ГРАНД-Смета»»;
БД «Справочники базовых цен на проектные работы для строительства в формате программы для ЭВМ «Программный комплекс «ГРАНД-Смета»»</t>
  </si>
  <si>
    <t xml:space="preserve">MobileScoring</t>
  </si>
  <si>
    <t xml:space="preserve">Модуль скоринга для Банков</t>
  </si>
  <si>
    <t xml:space="preserve">Курс электронного повышения квалификации педагогических работников. Цифровая школа</t>
  </si>
  <si>
    <t xml:space="preserve">PetroCup – интерактивный онлайн тренажер в области анализа и проектирования разработки месторождений нефти и газа</t>
  </si>
  <si>
    <t xml:space="preserve">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t>
  </si>
  <si>
    <t xml:space="preserve">Система НТИ-SCADA</t>
  </si>
  <si>
    <t xml:space="preserve">NSC (NTI-SCADA SYSTEM)</t>
  </si>
  <si>
    <t xml:space="preserve">09.04 - Средства управления технологическими процессами (АСУ ТП, SCADA);
08.10 - Средства усовершенствованного управления технологическими процессами (APC, RTO)</t>
  </si>
  <si>
    <t xml:space="preserve">Телетаргет менеджер</t>
  </si>
  <si>
    <t xml:space="preserve">Веб-сервис опросов для исследования удовлетворенности и вовлеченности персонала simonitor</t>
  </si>
  <si>
    <t xml:space="preserve">simonitor</t>
  </si>
  <si>
    <t xml:space="preserve">09.07 - Средства финансового менеджмента, управления активами и трудовыми ресурсами (ERP);
11.05 - Средства поддержки принятия решений (DSS)</t>
  </si>
  <si>
    <t xml:space="preserve">Программа для интерактивных тиров «UNDER FIRE»</t>
  </si>
  <si>
    <t xml:space="preserve">Программа для интерактивных тиров «HUNTING RANGE»</t>
  </si>
  <si>
    <t xml:space="preserve">Программа для интерактивных тиров «BASIC SHOOTING GAMES»</t>
  </si>
  <si>
    <t xml:space="preserve">Программа для интерактивных тиров «START SHOOTING GAMES»</t>
  </si>
  <si>
    <t xml:space="preserve">Программа для интерактивных тиров «GREAT WAR: STORIES»</t>
  </si>
  <si>
    <t xml:space="preserve">Программа для интерактивных тиров «CAM CLICKER»</t>
  </si>
  <si>
    <t xml:space="preserve">Naumen Click-to-Study</t>
  </si>
  <si>
    <t xml:space="preserve">Программа для автоматизации работы приемных комиссий вузов;
Программа для цифровизации приемных комиссий и дистанционного приема в образовательные организации</t>
  </si>
  <si>
    <t xml:space="preserve">TOPAZ AUTH</t>
  </si>
  <si>
    <t xml:space="preserve">AUTH</t>
  </si>
  <si>
    <t xml:space="preserve">TSNK Scan</t>
  </si>
  <si>
    <t xml:space="preserve">База данных геопространственной информации на основе космических снимков</t>
  </si>
  <si>
    <t xml:space="preserve">Автоматизированная информационная система "КТЕ.Образование.Мастер-данные"</t>
  </si>
  <si>
    <t xml:space="preserve">Автоматизированная информационная система «Контингент региона»;
АИС «Контингент региона»;
АИС «Мастер-данные региона»;
АИС «КТЕ.Образование.Мастер-данные»;
АИС «КТЕ.Образование.Мастер-данные» (версия 3.0)</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</si>
  <si>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</si>
  <si>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Интеграционный шлюз «MedWork Next»</t>
  </si>
  <si>
    <t xml:space="preserve">Система интеллектуальной проверки документации</t>
  </si>
  <si>
    <t xml:space="preserve">Атомбот.Закупки</t>
  </si>
  <si>
    <t xml:space="preserve">Rigspace Monitoring</t>
  </si>
  <si>
    <t xml:space="preserve">GTI-online Monitoring System;
Rigspace Server</t>
  </si>
  <si>
    <t xml:space="preserve">Автоконтроль 2.0</t>
  </si>
  <si>
    <t xml:space="preserve">Автоконтроль</t>
  </si>
  <si>
    <t xml:space="preserve">Интерактивный видеоредактор «Мультипликатор"</t>
  </si>
  <si>
    <t xml:space="preserve">Мультистудия;
Мультстудия</t>
  </si>
  <si>
    <t xml:space="preserve">Интерактивный конструктор книг «Книга»</t>
  </si>
  <si>
    <t xml:space="preserve">Живая Книга;
Интерактивная Книга</t>
  </si>
  <si>
    <t xml:space="preserve">FINDFACE MULTI</t>
  </si>
  <si>
    <t xml:space="preserve">Программное обеспечение шкафа АДУ RCE 2700 (RUS.АЕСФ.01020-01)</t>
  </si>
  <si>
    <t xml:space="preserve">RCE2700</t>
  </si>
  <si>
    <t xml:space="preserve">Ton Reputation</t>
  </si>
  <si>
    <t xml:space="preserve">Reputation Index</t>
  </si>
  <si>
    <t xml:space="preserve">TOPAZ EVENT LOG</t>
  </si>
  <si>
    <t xml:space="preserve">EVENT LOG</t>
  </si>
  <si>
    <t xml:space="preserve">Tiles API Яндекс.Карт</t>
  </si>
  <si>
    <t xml:space="preserve">API Тайлов Яндекс.Карт,;
АПИ Тайлов Яндекс.Карт;
Tiles API, API Тайлов;
АПИ Тайлов</t>
  </si>
  <si>
    <t xml:space="preserve">"Кордон-Кросс-ПО"</t>
  </si>
  <si>
    <t xml:space="preserve">Система автоматизированная информационно-измерительная "ПОГОДА"</t>
  </si>
  <si>
    <t xml:space="preserve">АИИС "ПОГОДА";
Погода;
Pogoda</t>
  </si>
  <si>
    <t xml:space="preserve">TrueConf Server V</t>
  </si>
  <si>
    <t xml:space="preserve">Сверка и обработка документов между базами 1C через COM-соединение</t>
  </si>
  <si>
    <t xml:space="preserve">Сверка и обработка документов между базами 1C через COM-соединение (управляемые формы)</t>
  </si>
  <si>
    <t xml:space="preserve">Программа для ЭВМ "Сервис скрининга лекарственных назначений "drugscreening"</t>
  </si>
  <si>
    <t xml:space="preserve">MaxPatrol</t>
  </si>
  <si>
    <t xml:space="preserve">03.15 - Средства обнаружения угроз и расследования сетевых инцидентов;
03.09 - Средства обнаружения и предотвращения утечек информации;
03.17 - Средства автоматизации процессов информационной безопасности</t>
  </si>
  <si>
    <t xml:space="preserve">AviaLab</t>
  </si>
  <si>
    <t xml:space="preserve">Программное обеспечение пульсоксиметра портативного ПП-01</t>
  </si>
  <si>
    <t xml:space="preserve">«Мобильный магазин»</t>
  </si>
  <si>
    <t xml:space="preserve">RT.Streaming</t>
  </si>
  <si>
    <t xml:space="preserve">Модуль MagiсSite для Bitrix</t>
  </si>
  <si>
    <t xml:space="preserve">Модуль MagicSite для "1С-Битрикс: Управление сайтом"</t>
  </si>
  <si>
    <t xml:space="preserve">Программно-аппаратный комплекс TerixLab</t>
  </si>
  <si>
    <t xml:space="preserve">05.15 - Информационные системы для решения специфических отраслевых задач;
02.08 - Средства мониторинга и управления;
09.03 - Средства управления лабораторными потоками работ и документов (LIMS);
09.04 - Средства управления технологическими процессами (АСУ ТП, SCADA)</t>
  </si>
  <si>
    <t xml:space="preserve">Программный комплекс OWL SCADA 3.0</t>
  </si>
  <si>
    <t xml:space="preserve">Программный комплекс OWL SCADA</t>
  </si>
  <si>
    <t xml:space="preserve">Программное обеспечение шкафа АДУ RCE 2700 (RU.АЕСФ.30000-01)</t>
  </si>
  <si>
    <t xml:space="preserve">СПО RCE 2700</t>
  </si>
  <si>
    <t xml:space="preserve">БФТ.Нацпроекты</t>
  </si>
  <si>
    <t xml:space="preserve">Программное обеспечение комплекса измерительного с автоматической видеофиксацией нарушений правил дорожного движения «Форсаж»</t>
  </si>
  <si>
    <t xml:space="preserve">ПО КИАВН ПДД "ФОРСАЖ"</t>
  </si>
  <si>
    <t xml:space="preserve">Программно-аппаратный комплекс KOMORSAN</t>
  </si>
  <si>
    <t xml:space="preserve">Встраиваемая операционная система SIM-карты "ОС РуСим"</t>
  </si>
  <si>
    <t xml:space="preserve">01.01 - Встроенные системные программы: BIOS, UEFI и иные встроенные системные программы;
01.02 - Встроенные системные программы - операционные системы;
02.01 - Драйверы</t>
  </si>
  <si>
    <t xml:space="preserve">ISPmanager 6</t>
  </si>
  <si>
    <t xml:space="preserve">ПО передающей станции МПСН РШПИ.40138-01</t>
  </si>
  <si>
    <t xml:space="preserve">ПО приемной станции МПСН РШПИ.40139-01</t>
  </si>
  <si>
    <t xml:space="preserve">ПО сервера МПСН РШПИ.20100-01</t>
  </si>
  <si>
    <t xml:space="preserve">RT.ClusterManager</t>
  </si>
  <si>
    <t xml:space="preserve">Программный комплекс «ALD Pro»</t>
  </si>
  <si>
    <t xml:space="preserve">САПР "Ковчег"</t>
  </si>
  <si>
    <t xml:space="preserve">Контур.Школа</t>
  </si>
  <si>
    <t xml:space="preserve">ЦБП</t>
  </si>
  <si>
    <t xml:space="preserve">Программный комплекс для построения геолого-технологических моделей и контроля разработки месторождений и эксплуатации ПХГ «Геомоделирование»</t>
  </si>
  <si>
    <t xml:space="preserve">ПК «Геомоделирование»;
ПК «Геомод»;
Геомод</t>
  </si>
  <si>
    <t xml:space="preserve">10.02 - Средства обработки и анализа геологических и геофизических данных;
05.15 - Информационные системы для решения специфических отраслевых задач;
10.03 - Средства математического и имитационного моделирования</t>
  </si>
  <si>
    <t xml:space="preserve">LocisSDK+  - высокопроизводительная среда разработки высоконагруженных приложений на языке программирования Си</t>
  </si>
  <si>
    <t xml:space="preserve">04.03 - Библиотеки подпрограмм (SDK);
04.01 - Средства подготовки исполнимого кода</t>
  </si>
  <si>
    <t xml:space="preserve">Система оптического распознавания текста «SETERE OCR»</t>
  </si>
  <si>
    <t xml:space="preserve">SETERE OCR</t>
  </si>
  <si>
    <t xml:space="preserve">07.03 - Средства распознавания символов;
06.06 - Средства просмотра</t>
  </si>
  <si>
    <t xml:space="preserve">Яндекс.Диск (для Windows)</t>
  </si>
  <si>
    <t xml:space="preserve">Я.Диск (для Windows)</t>
  </si>
  <si>
    <t xml:space="preserve">Яндекс.Мессенджер (для Android)</t>
  </si>
  <si>
    <t xml:space="preserve">Я.Мессенджер (для Android)</t>
  </si>
  <si>
    <t xml:space="preserve">Яндекс.Телемост (для Android)</t>
  </si>
  <si>
    <t xml:space="preserve">Я.Телемост (для Android)</t>
  </si>
  <si>
    <t xml:space="preserve">ТЕРН Юниверс</t>
  </si>
  <si>
    <t xml:space="preserve">05.13 - Средства интеллектуальной обработки информации и интеллектуального анализа бизнес-процессов;
10.04 - Средства управления информационными ресурсами и средства управления основными данными (ECM, MDM);
11.03 - Средства аналитической обработки в реальном времени (OLAP)</t>
  </si>
  <si>
    <t xml:space="preserve">"HeatMap Builder"</t>
  </si>
  <si>
    <t xml:space="preserve">Универсальные базы данных "ИВИС"</t>
  </si>
  <si>
    <t xml:space="preserve">УБД-ИВИС</t>
  </si>
  <si>
    <t xml:space="preserve">05.15 - Информационные системы для решения специфических отраслевых задач;
02.06 - Серверное и связующее программное обеспечение;
05.04 - Поисковые средства</t>
  </si>
  <si>
    <t xml:space="preserve">Электронный учебно-методический комплекс "Локомотивный скоростемер. Методика поверки"</t>
  </si>
  <si>
    <t xml:space="preserve">N-Scope</t>
  </si>
  <si>
    <t xml:space="preserve">Программное обеспечение для сервера агрегации каналов связи сотовых, спутниковых и Wi-Fi сетей</t>
  </si>
  <si>
    <t xml:space="preserve">Цитрос ЮЗ ЭДО</t>
  </si>
  <si>
    <t xml:space="preserve">Конструктор "Познавательная реальность"</t>
  </si>
  <si>
    <t xml:space="preserve">Автоматизированное рабочее место "ДЕЛЕГАТ" (АРМ "Делегат")</t>
  </si>
  <si>
    <t xml:space="preserve">BI.ZONE Fraud Detection</t>
  </si>
  <si>
    <t xml:space="preserve">BI.ZONE Fraud Prevention Threat Detector;
BFD</t>
  </si>
  <si>
    <t xml:space="preserve">03.05 - Средства защиты сервисов онлайн-платежей и дистанционного банковского обслуживания;
02.06 - Серверное и связующее программное обеспечение;
03.14 - Средства обнаружения и/или предотвращения вторжений (атак);
03.15 - Средства обнаружения угроз и расследования сетевых инцидентов;
04.03 - Библиотеки подпрограмм (SDK)</t>
  </si>
  <si>
    <t xml:space="preserve">Автоматизированная информационная система «КТЕ.Образование.ДОО»</t>
  </si>
  <si>
    <t xml:space="preserve">Автоматизированная информационная система «КТЕ.Образование.Дошкольные образовательные организации»;
Комплектование ДОУ;
АИС "Комплектование ДОУ";
АИС "КТЕ.Образование.ДОО";
АИС "Комплектование дошкольных образовательных учреждений"</t>
  </si>
  <si>
    <t xml:space="preserve">«Программная система распознавания образов ОПТИМУМ СмартЛук Ритейл на базе ОПТИМУМ СмартЛук Энжн» («ОПТИМУМ СмартЛук Ритейл») «Image Recognition Software System OPTIMUM SmartLook Retail based on OPTIMUM SmartLook Engine» («OPTIMUM SmartLook Retail»)</t>
  </si>
  <si>
    <t xml:space="preserve">Управление бизнесом: цели, мотивация, KPI</t>
  </si>
  <si>
    <t xml:space="preserve">МВО:Управление бизнесом;
Управление бизнесом.MBO&amp;BSC</t>
  </si>
  <si>
    <t xml:space="preserve">Мой персональный менеджер</t>
  </si>
  <si>
    <t xml:space="preserve">Мой персональный менеджер;
МРМ</t>
  </si>
  <si>
    <t xml:space="preserve">Цифровая платформа StreamDat (СтримДат)</t>
  </si>
  <si>
    <t xml:space="preserve">StreamDat (СтримДат)</t>
  </si>
  <si>
    <t xml:space="preserve">09.04 - Средства управления технологическими процессами (АСУ ТП, SCADA);
10.01 - Средства обработки Больших Данных (BigData)</t>
  </si>
  <si>
    <t xml:space="preserve">Волна</t>
  </si>
  <si>
    <t xml:space="preserve">Интерсвязь. Платформа автоматизации контакт-центров с интеллектуальной обработкой сообщений</t>
  </si>
  <si>
    <t xml:space="preserve">Интерсвязь. Платформа автоматизации контакт центров;
Интерсвязь. Речевая аналитика;
Интерсвязь. Голосовые и чат боты</t>
  </si>
  <si>
    <t xml:space="preserve">NSR NormaCS Specification</t>
  </si>
  <si>
    <t xml:space="preserve">05.12 - Интеллектуальные средства разработки и управления стандартами и нормативами;
05.15 - Информационные системы для решения специфических отраслевых задач</t>
  </si>
  <si>
    <t xml:space="preserve">Подсистема документооборота органа контроля (ДОК)</t>
  </si>
  <si>
    <t xml:space="preserve">Подсистема документооборота органа контроля;
ДОК</t>
  </si>
  <si>
    <t xml:space="preserve">05.15 - Информационные системы для решения специфических отраслевых задач;
05.02 - Дополнительные программные модули (плагины);
06.12 - Программное обеспечение средств электронного документооборота</t>
  </si>
  <si>
    <t xml:space="preserve">Блок "Среднесуточные-Город"</t>
  </si>
  <si>
    <t xml:space="preserve">Расчет среднесуточных концентраций</t>
  </si>
  <si>
    <t xml:space="preserve">Контур.Страхование</t>
  </si>
  <si>
    <t xml:space="preserve">Программное обеспечение "Digit Университет"</t>
  </si>
  <si>
    <t xml:space="preserve">Программное обеспечение "Digit EDU"</t>
  </si>
  <si>
    <t xml:space="preserve">Автоматизированная информационная система «Управление обходами»</t>
  </si>
  <si>
    <t xml:space="preserve">Система учета, мониторинга и автоматизации обслуживания инфраструктуры интеллектуальных транспортных систем</t>
  </si>
  <si>
    <t xml:space="preserve">СУМАОИ ИТС;
"Инвентори"</t>
  </si>
  <si>
    <t xml:space="preserve">CASE-IN Симулятор</t>
  </si>
  <si>
    <t xml:space="preserve">ФИД.Аналитика</t>
  </si>
  <si>
    <t xml:space="preserve">Система интерактивного анализа и исследования данных;
Программный комплекс «ФИД. Аналитика»</t>
  </si>
  <si>
    <t xml:space="preserve">FORRA ДИАГНОСТ</t>
  </si>
  <si>
    <t xml:space="preserve">FORRA DIAGNOST;
EXON</t>
  </si>
  <si>
    <t xml:space="preserve">09.06 - Средства управления основными фондами предприятия (EAM);
02.08 - Средства мониторинга и управления;
05.15 - Информационные системы для решения специфических отраслевых задач</t>
  </si>
  <si>
    <t xml:space="preserve">Корпоративный кредитный конвейер</t>
  </si>
  <si>
    <t xml:space="preserve">ККК, 4К</t>
  </si>
  <si>
    <t xml:space="preserve">NuclCalcCode</t>
  </si>
  <si>
    <t xml:space="preserve">Программное обеспечение «Обработки и управления СК» АТДС.00039-01</t>
  </si>
  <si>
    <t xml:space="preserve">XSpider</t>
  </si>
  <si>
    <t xml:space="preserve">SCADA-R</t>
  </si>
  <si>
    <t xml:space="preserve">Модуль IT- Finance “Кредитные продукты”</t>
  </si>
  <si>
    <t xml:space="preserve">«Модуль IT-Finance «Займы»</t>
  </si>
  <si>
    <t xml:space="preserve">«Модуль IT-Finance «Верификация»»</t>
  </si>
  <si>
    <t xml:space="preserve">Программный модуль "Сопровождение целей"</t>
  </si>
  <si>
    <t xml:space="preserve">Модуль сопровождения целей</t>
  </si>
  <si>
    <t xml:space="preserve">Программный модуль "Детектор освещенности"</t>
  </si>
  <si>
    <t xml:space="preserve">Модуль "Детектор освещенности"</t>
  </si>
  <si>
    <t xml:space="preserve">Программный модуль "Определение координат комплекса"</t>
  </si>
  <si>
    <t xml:space="preserve">Модуль определения координат комплекса</t>
  </si>
  <si>
    <t xml:space="preserve">Программный модуль "Определение времени суток"</t>
  </si>
  <si>
    <t xml:space="preserve">Модуль определения времени суток</t>
  </si>
  <si>
    <t xml:space="preserve">Программный модуль "Наведение на цель манипулятором "мышь""</t>
  </si>
  <si>
    <t xml:space="preserve">Модуль наведения на цель кликом манипулятора типа "Мышь"</t>
  </si>
  <si>
    <t xml:space="preserve">Программный модуль "Интеграция охранных извещателей (VOP-OI)"</t>
  </si>
  <si>
    <t xml:space="preserve">Модуль интеграции охранных извещателей VOP-OI</t>
  </si>
  <si>
    <t xml:space="preserve">Программный модуль "Интеграция контроллеров ППКПиУ (VOP-FIR)"</t>
  </si>
  <si>
    <t xml:space="preserve">Модуль интеграции контроллеров ППКПиУ VOP-FIR</t>
  </si>
  <si>
    <t xml:space="preserve">МАТРИЦА.ЗООПАРК</t>
  </si>
  <si>
    <t xml:space="preserve">BI.ZONE Mobile Security</t>
  </si>
  <si>
    <t xml:space="preserve">BMS</t>
  </si>
  <si>
    <t xml:space="preserve">04.03 - Библиотеки подпрограмм (SDK);
03.09 - Средства обнаружения и предотвращения утечек информации;
03.15 - Средства обнаружения угроз и расследования сетевых инцидентов</t>
  </si>
  <si>
    <t xml:space="preserve">Перенос данных из «1С:Бухгалтерия 7.7» в «1С:БП 3.0»</t>
  </si>
  <si>
    <t xml:space="preserve">ПО локального видеорегистратора Кубит</t>
  </si>
  <si>
    <t xml:space="preserve">Cubit.Base;
Cubit. Base с модулями Cubit.Slot</t>
  </si>
  <si>
    <t xml:space="preserve">02.05 - Средства хранения данных;
05.15 - Информационные системы для решения специфических отраслевых задач</t>
  </si>
  <si>
    <t xml:space="preserve">Комплект интерактивных обучающих программ «Главный конструктор»</t>
  </si>
  <si>
    <t xml:space="preserve">Комплект интерактивных развивающих и обучающих программ «Кисельковое царство»</t>
  </si>
  <si>
    <t xml:space="preserve">Комплект интерактивных обучающих программ «Умный ребёнок идёт в школу»</t>
  </si>
  <si>
    <t xml:space="preserve">Комплект интерактивных развивающих и обучающих программ «Разумный ребёнок»</t>
  </si>
  <si>
    <t xml:space="preserve">Комплект интерактивных обучающих программ «Скоро в школу!»</t>
  </si>
  <si>
    <t xml:space="preserve">Комплект интерактивных развивающих и обучающих программ «Чудо-детка»</t>
  </si>
  <si>
    <t xml:space="preserve">Комплект интерактивных развивающих программ «Вундеркиндия»</t>
  </si>
  <si>
    <t xml:space="preserve">Телетаргет генератор</t>
  </si>
  <si>
    <t xml:space="preserve">Информационная платформа Дельта-К</t>
  </si>
  <si>
    <t xml:space="preserve">04.08 - Интегрированные платформы для создания приложений;
02.06 - Серверное и связующее программное обеспечение;
05.15 - Информационные системы для решения специфических отраслевых задач;
09.02 - Средства управления производственными процессами (MES)</t>
  </si>
  <si>
    <t xml:space="preserve">Игровой комплект «Живые раскраски»</t>
  </si>
  <si>
    <t xml:space="preserve">Комплект интерактивных обучающих программ «Игротека дошкольника»</t>
  </si>
  <si>
    <t xml:space="preserve">Комплект интерактивных программ «Игротека маленького гения»</t>
  </si>
  <si>
    <t xml:space="preserve">ДОРИС-Аналитика</t>
  </si>
  <si>
    <t xml:space="preserve">СПО для Подсистемы видеонаблюдения, детектирования ДТП и ЧС</t>
  </si>
  <si>
    <t xml:space="preserve">BIMDATA</t>
  </si>
  <si>
    <t xml:space="preserve">bimdata</t>
  </si>
  <si>
    <t xml:space="preserve">Wallboard Mango Office</t>
  </si>
  <si>
    <t xml:space="preserve">Программное обеспечение «Обработки и управления» АТДС.00101-01</t>
  </si>
  <si>
    <t xml:space="preserve">«Цифровая Платформа Распознавания Образов ОПТИМУМ СмартЛук Энжн» («ОПТИМУМ СмартЛук Энжн»)  «Image Recognition Digital Platform OPTIMUM SmartLook Engine» («OPTIMUM SmartLook Engine»)</t>
  </si>
  <si>
    <t xml:space="preserve">04.06 - Средства разработки программного обеспечения на основе нейротехнологий и искусственного интеллекта;
05.15 - Информационные системы для решения специфических отраслевых задач</t>
  </si>
  <si>
    <t xml:space="preserve">РИТМ.ВСТРАИВАЕМЫЕ СИСТЕМЫ</t>
  </si>
  <si>
    <t xml:space="preserve">РИТМ ВС</t>
  </si>
  <si>
    <t xml:space="preserve">04.01 - Средства подготовки исполнимого кода;
04.04 - Среды разработки, тестирования и отладки;
04.08 - Интегрированные платформы для создания приложений</t>
  </si>
  <si>
    <t xml:space="preserve">Программное обеспечение «Обработки и управления РО» АТДС.00023-01</t>
  </si>
  <si>
    <t xml:space="preserve">Алмаз BI версия 2.0</t>
  </si>
  <si>
    <t xml:space="preserve">Almaz BI 2.0;
Алмаз BI 2.0</t>
  </si>
  <si>
    <t xml:space="preserve">11.05 - Средства поддержки принятия решений (DSS);
11.03 - Средства аналитической обработки в реальном времени (OLAP)</t>
  </si>
  <si>
    <t xml:space="preserve">Программный комплекс «PlantLinker» в составе: «PlantLinker» (ПлангЛинкер), PlantLinker Structure (ПлантЛинкер Строительные конструкции), PlantLinker Equipment (ПлантЛинкер Оборудование), PlantLinker Piping (ПлантЛинкер Трубопроводы) , PlantLinker Ducting</t>
  </si>
  <si>
    <t xml:space="preserve">PlantLinker</t>
  </si>
  <si>
    <t xml:space="preserve">SESSIA Склад</t>
  </si>
  <si>
    <t xml:space="preserve">SIP.UNI</t>
  </si>
  <si>
    <t xml:space="preserve">БФТ.Хранилище</t>
  </si>
  <si>
    <t xml:space="preserve">Программный модуль "Подключение IP-телефонии (АТС16)"</t>
  </si>
  <si>
    <t xml:space="preserve">Модуль работы с IP–телефонами АТС16</t>
  </si>
  <si>
    <t xml:space="preserve">Программный модуль "Длительное нахождение в зоне (FT-ZoneTi)"</t>
  </si>
  <si>
    <t xml:space="preserve">Модуль длительного нахождения в зоне FT-ZoneTi</t>
  </si>
  <si>
    <t xml:space="preserve">Модуль выявления противоправных действий при совершении аудио- или видеозвонка программного комплекса ZT</t>
  </si>
  <si>
    <t xml:space="preserve">02.06 - Серверное и связующее программное обеспечение;
03.04 - Средства фильтрации негативного контента;
03.09 - Средства обнаружения и предотвращения утечек информации</t>
  </si>
  <si>
    <t xml:space="preserve">61.90.10 Услуги телекоммуникационные прочие;
63.11 Услуги по обработке данных, размещению и взаимосвязанные услуги</t>
  </si>
  <si>
    <t xml:space="preserve">Программный модуль "Детектор оставленных предметов"</t>
  </si>
  <si>
    <t xml:space="preserve">Модуль детекции оставленных предметов</t>
  </si>
  <si>
    <t xml:space="preserve">"ElEdit"</t>
  </si>
  <si>
    <t xml:space="preserve">Atlansys CryptoFile</t>
  </si>
  <si>
    <t xml:space="preserve">Atlansys Archiver</t>
  </si>
  <si>
    <t xml:space="preserve">03.01 - Средства защиты от несанкционированного доступа к информации;
03.10 - Средства криптографической защиты информации и электронной подписи</t>
  </si>
  <si>
    <t xml:space="preserve">МедБиоДок</t>
  </si>
  <si>
    <t xml:space="preserve">Автоматизированное рабочее место оператора SCADA-системы LanMon «АРМ LanMon»</t>
  </si>
  <si>
    <t xml:space="preserve">Автоматизированная информационная система «АРМ Мэра» (АИС «АРМ Мэра»)</t>
  </si>
  <si>
    <t xml:space="preserve">Мобильное рабочее место руководителя</t>
  </si>
  <si>
    <t xml:space="preserve">Цифра Роботикс серверное программное обеспечение автономного самосвала / Zyfra Robotics autonomous truck server software</t>
  </si>
  <si>
    <t xml:space="preserve">Серверное программное обеспечение автономного самосвала</t>
  </si>
  <si>
    <t xml:space="preserve">Специальное программное обеспечение "Скорпион-П"</t>
  </si>
  <si>
    <t xml:space="preserve">СПО "Скорпион-П"</t>
  </si>
  <si>
    <t xml:space="preserve">LinkServer Платформ</t>
  </si>
  <si>
    <t xml:space="preserve">Имитатор РСВ 2.0</t>
  </si>
  <si>
    <t xml:space="preserve">Имитатор рынка на сутки вперед</t>
  </si>
  <si>
    <t xml:space="preserve">Программное обеспечение для ЭВМ "Модуль ID"</t>
  </si>
  <si>
    <t xml:space="preserve">Программный модуль "Распознавание лиц в потоке"</t>
  </si>
  <si>
    <t xml:space="preserve">Модуль распознавания лиц в потоке</t>
  </si>
  <si>
    <t xml:space="preserve">ПО «Контрольный ответчик» РШПИ.00521-02</t>
  </si>
  <si>
    <t xml:space="preserve">ПО терминала МПСН РШПИ.40137-01</t>
  </si>
  <si>
    <t xml:space="preserve">Программный модуль "Учет рабочего времени (SYN-WH)"</t>
  </si>
  <si>
    <t xml:space="preserve">Модуль "Учет рабочего времени" SYN-WH</t>
  </si>
  <si>
    <t xml:space="preserve">Автоматизированная система управления и мониторинга светофорных объектов (АСУМСО) «ОКО»</t>
  </si>
  <si>
    <t xml:space="preserve">Росатом HCM версия 1</t>
  </si>
  <si>
    <t xml:space="preserve">Программный комплекс "U-Connect"</t>
  </si>
  <si>
    <t xml:space="preserve">Расширение U-connect для «1C:ITIL Управление информационными технологиями предприятия»;
Программный комплекс "U-Connect" на платформе U-System;
U-Connect</t>
  </si>
  <si>
    <t xml:space="preserve">Модуль MagicSite для Drupal</t>
  </si>
  <si>
    <t xml:space="preserve">Комбинированная телефонная станция "Svetets CSS"</t>
  </si>
  <si>
    <t xml:space="preserve">Комбинированная АТС "Svetets CSS".  Комбинированная телефонная станция "Svetets CSS", версия 5.0</t>
  </si>
  <si>
    <t xml:space="preserve">ФЕНИКС</t>
  </si>
  <si>
    <t xml:space="preserve">Программный модуль "Детектор саботажа видеокамеры (VA-SB)"</t>
  </si>
  <si>
    <t xml:space="preserve">Модуль "Детектор саботажа видеокамеры" VA-SB</t>
  </si>
  <si>
    <t xml:space="preserve">Модуль IT- Finance “Электронный документооборот"</t>
  </si>
  <si>
    <t xml:space="preserve">Модуль IT-Finance «РКО»</t>
  </si>
  <si>
    <t xml:space="preserve">Модуль IT- Finance “Подача заявок”</t>
  </si>
  <si>
    <t xml:space="preserve">Модуль IT- Finance “Кредитный комитет”</t>
  </si>
  <si>
    <t xml:space="preserve">Средство криптографической защиты информации Мастерчейн</t>
  </si>
  <si>
    <t xml:space="preserve">Платформа Мастерчейн</t>
  </si>
  <si>
    <t xml:space="preserve">Платформа общего доступа систем регистрации и бронирования авиакомпаний к периферийному оборудованию аэропорта «АИСТ» (AIST)</t>
  </si>
  <si>
    <t xml:space="preserve">Airport Interperipheral SysTem</t>
  </si>
  <si>
    <t xml:space="preserve">05.15 - Информационные системы для решения специфических отраслевых задач;
02.01 - Драйверы;
02.06 - Серверное и связующее программное обеспечение;
05.02 - Дополнительные программные модули (плагины)</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</si>
  <si>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</si>
  <si>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Касса Розница</t>
  </si>
  <si>
    <t xml:space="preserve">Топаз – Дисконтный центр дополнительное рабочее место</t>
  </si>
  <si>
    <t xml:space="preserve">Топаз-Расчетный центр дополнительное рабочее место</t>
  </si>
  <si>
    <t xml:space="preserve">Операционная система Star OS</t>
  </si>
  <si>
    <t xml:space="preserve">Салют ТВ</t>
  </si>
  <si>
    <t xml:space="preserve">Jmix</t>
  </si>
  <si>
    <t xml:space="preserve">TSNK TS-Scan</t>
  </si>
  <si>
    <t xml:space="preserve">Мобильное приложение "Zonatelecom" для платформы Android</t>
  </si>
  <si>
    <t xml:space="preserve">Мобильное приложение "Zonatelecom" для платформы IOS</t>
  </si>
  <si>
    <t xml:space="preserve">Программный модуль для анализа маммограмм</t>
  </si>
  <si>
    <t xml:space="preserve">Третье Мнение. Маммограммы</t>
  </si>
  <si>
    <t xml:space="preserve">"Сириус - Центр"</t>
  </si>
  <si>
    <t xml:space="preserve">Flussonic iris</t>
  </si>
  <si>
    <t xml:space="preserve">TSNK idk-prov</t>
  </si>
  <si>
    <t xml:space="preserve">Биометрическая платформа ORBL</t>
  </si>
  <si>
    <t xml:space="preserve">Платформа интеллектуальной автоматизации процессов Берген</t>
  </si>
  <si>
    <t xml:space="preserve">Bergen Intelligent Process Automation;
Bergen IPA</t>
  </si>
  <si>
    <t xml:space="preserve">09.01 - Средства управления бизнес-процессами (BPM);
02.06 - Серверное и связующее программное обеспечение;
04.06 - Средства разработки программного обеспечения на основе нейротехнологий и искусственного интеллекта</t>
  </si>
  <si>
    <t xml:space="preserve">SharxStorage</t>
  </si>
  <si>
    <t xml:space="preserve">SkyMDM - Multi Device Management</t>
  </si>
  <si>
    <t xml:space="preserve">09.14 - Средства централизованного управления конечными устройствами;
02.08 - Средства мониторинга и управления</t>
  </si>
  <si>
    <t xml:space="preserve">Rigspace Reporting</t>
  </si>
  <si>
    <t xml:space="preserve">ПМ «Отчетность»;
Rigspace Reporting v.3.15.0.</t>
  </si>
  <si>
    <t xml:space="preserve">Программное обеспечение «Обработки и управления СК» АТДС.00039-02</t>
  </si>
  <si>
    <t xml:space="preserve">Программное обеспечение «Контроля и управления запросчика» АТДС.00018-01</t>
  </si>
  <si>
    <t xml:space="preserve">Программный модуль "Загрузка карт в реальном масштабе времени"</t>
  </si>
  <si>
    <t xml:space="preserve">Модуль загрузки карт в реальном масштабе времени</t>
  </si>
  <si>
    <t xml:space="preserve">Программный модуль "Домофонная связь (VOP-ADP)"</t>
  </si>
  <si>
    <t xml:space="preserve">Модуль домофонной связи VOP-ADP</t>
  </si>
  <si>
    <t xml:space="preserve">Современные технологии выполнения мужских стрижек</t>
  </si>
  <si>
    <t xml:space="preserve">Аванкор: Паевые фонды 3</t>
  </si>
  <si>
    <t xml:space="preserve">Аванкор:ПИФ3</t>
  </si>
  <si>
    <t xml:space="preserve">Комплект интерактивных обучающих программ «Весёлые ребята»</t>
  </si>
  <si>
    <t xml:space="preserve">Комплект интерактивных обучающих программ «Повелитель роботов»</t>
  </si>
  <si>
    <t xml:space="preserve">Редактор функций технологического программного обеспечения управляющих вычислительных комплексов микропроцессорных систем сигнализации, централизации и блокировки "LogicEditor</t>
  </si>
  <si>
    <t xml:space="preserve">LogicEditor</t>
  </si>
  <si>
    <t xml:space="preserve">Загрузчик из личного кабинета "Такском-касса" по API 1.3 и 2.8 в "1С:Бухгалтерию предприятия 3.0"</t>
  </si>
  <si>
    <t xml:space="preserve">Загрузчик из личного кабинета "Такском-касса" по API 1.3 в "1С:Бухгалтерию предприятия 3.0"</t>
  </si>
  <si>
    <t xml:space="preserve">ПО Видеоархива Кубит</t>
  </si>
  <si>
    <t xml:space="preserve">Cubit.Keep</t>
  </si>
  <si>
    <t xml:space="preserve">«Мобильная платформа (мобильное приложение) Mir Pay»</t>
  </si>
  <si>
    <t xml:space="preserve">ГС:Учет технических средств</t>
  </si>
  <si>
    <t xml:space="preserve">ГС:УТС</t>
  </si>
  <si>
    <t xml:space="preserve">Программный модуль "Детектор входа в зону"</t>
  </si>
  <si>
    <t xml:space="preserve">Модуль детекции входа в зону</t>
  </si>
  <si>
    <t xml:space="preserve">Программный модуль "Взаимодействие с радиолокационными устройствами"</t>
  </si>
  <si>
    <t xml:space="preserve">Модуль взаимодействия с радиолокационными устройствами</t>
  </si>
  <si>
    <t xml:space="preserve">Программный модуль "Обнаружение оставленных предметов (FT-LeftObj)"</t>
  </si>
  <si>
    <t xml:space="preserve">Модуль обнаружения оставленных предметов FT-LeftObj</t>
  </si>
  <si>
    <t xml:space="preserve">"Цифровой патруль (версия 1.0)"</t>
  </si>
  <si>
    <t xml:space="preserve">Круст.Заметки</t>
  </si>
  <si>
    <t xml:space="preserve">Специальное программное обеспечение "Синергет 1 СВ (КХО)"</t>
  </si>
  <si>
    <t xml:space="preserve">СПО "Синергет 1 СВ" - КХО</t>
  </si>
  <si>
    <t xml:space="preserve">Программный модуль "Распознавание автомобильных номеров (SYN-AutoVL1)"</t>
  </si>
  <si>
    <t xml:space="preserve">Модуль распознавания автомобильных номеров SYN-AutoVL1</t>
  </si>
  <si>
    <t xml:space="preserve">Программный модуль "Работа с картографической информацией"</t>
  </si>
  <si>
    <t xml:space="preserve">Модуль работы с картографической информацией</t>
  </si>
  <si>
    <t xml:space="preserve">Программный модуль "Организация конференцсвязи (SYN-K)"</t>
  </si>
  <si>
    <t xml:space="preserve">Модуль организации конференцсвязи SYN-K</t>
  </si>
  <si>
    <t xml:space="preserve">Программный модуль "Взаимодействие радиолокационных устройств с графическими планами"</t>
  </si>
  <si>
    <t xml:space="preserve">Модуль взаимодействия радиолокационных устройств с графическими планами</t>
  </si>
  <si>
    <t xml:space="preserve">«Система моделирования киберугроз и ликвидации компьютерных инцидентов в информационных инфраструктурах «Cyber Range»</t>
  </si>
  <si>
    <t xml:space="preserve">03.02 - Средства управления событиями информационной безопасности;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</si>
  <si>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TOPAZ FW ТМ DOUT8</t>
  </si>
  <si>
    <t xml:space="preserve">FW ТМ DOUT8</t>
  </si>
  <si>
    <t xml:space="preserve">Распределенная система хранения данных ПО ПАК</t>
  </si>
  <si>
    <t xml:space="preserve">Система автоматизированной продажи авиабилетов и сопутствующих услуг ВэбСкай</t>
  </si>
  <si>
    <t xml:space="preserve">ВэбСкай Альфа</t>
  </si>
  <si>
    <t xml:space="preserve">ШЛЮЗ ДОСТУПА АЛС-7300</t>
  </si>
  <si>
    <t xml:space="preserve">Программно-аппаратный комплекс мониторинга транспортных потоков (Модуль «Видеодетектор»)</t>
  </si>
  <si>
    <t xml:space="preserve">Программно-аппаратный комплекс мониторинга транспортных потоков 2.0 (Модуль «Видеодетектор» 2.0)</t>
  </si>
  <si>
    <t xml:space="preserve">ПК ЕЦОР</t>
  </si>
  <si>
    <t xml:space="preserve">Программный комплекс «Единый центр оперативного реагирования»</t>
  </si>
  <si>
    <t xml:space="preserve">АИС "Штрафы"</t>
  </si>
  <si>
    <t xml:space="preserve">Автоматизированная информационная система "Штрафы"</t>
  </si>
  <si>
    <t xml:space="preserve">«Электронная библиотечная система «Консультант студента»</t>
  </si>
  <si>
    <t xml:space="preserve">Интерактивный курс по разделу физики «Электричество»</t>
  </si>
  <si>
    <t xml:space="preserve">ГИПРО (GIPRO)</t>
  </si>
  <si>
    <t xml:space="preserve">Аналитическая программа платежного шлюза "ПЭЙЛЕР"</t>
  </si>
  <si>
    <t xml:space="preserve">Система электронной переписки</t>
  </si>
  <si>
    <t xml:space="preserve">Гиперконвергентная инфраструктура vStack</t>
  </si>
  <si>
    <t xml:space="preserve">vStack HCI</t>
  </si>
  <si>
    <t xml:space="preserve">Программный комплекс «Web-Имущество» (ПК «Web-Имущество»)</t>
  </si>
  <si>
    <t xml:space="preserve">АВТ:Контроль кассовых операций</t>
  </si>
  <si>
    <t xml:space="preserve">Программное обеспечение автоматического формирования и актуализации маршрутного графа автомобильных дорог</t>
  </si>
  <si>
    <t xml:space="preserve">Сервис формирования графа дорог</t>
  </si>
  <si>
    <t xml:space="preserve">"Арендаторы" - блок расширенной поставки ПК "Домовладение - ТПД 3.0"</t>
  </si>
  <si>
    <t xml:space="preserve">Арендаторы</t>
  </si>
  <si>
    <t xml:space="preserve">ПО Сервер управления Кубит</t>
  </si>
  <si>
    <t xml:space="preserve">Cubit.Grid;
Cubit.Grid с модулем Cubit.Tile</t>
  </si>
  <si>
    <t xml:space="preserve">Программное обеспечение управления КО 2700 RU.АЕСФ.30052-01</t>
  </si>
  <si>
    <t xml:space="preserve">Программное обеспечение управления КО 2700</t>
  </si>
  <si>
    <t xml:space="preserve">Блок "Среднесуточные"</t>
  </si>
  <si>
    <t xml:space="preserve">КонтролстарПГИ</t>
  </si>
  <si>
    <t xml:space="preserve">58.29.12 Обеспечение программное сетевое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</si>
  <si>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"Программируем на УТКЕ"</t>
  </si>
  <si>
    <t xml:space="preserve">РАСкройся Миру</t>
  </si>
  <si>
    <t xml:space="preserve">Приложение для учета рабочего времени и управления проектами Cattr</t>
  </si>
  <si>
    <t xml:space="preserve">Модуль администрирования СМЭВ» для системы «ДЕЛО»</t>
  </si>
  <si>
    <t xml:space="preserve">05.02 - Дополнительные программные модули (плагины);
05.15 - Информационные системы для решения специфических отраслевых задач;
06.12 - Программное обеспечение средств электронного документооборота;
06.12 - Системы электронного документооборота</t>
  </si>
  <si>
    <t xml:space="preserve">Фонэкси</t>
  </si>
  <si>
    <t xml:space="preserve">Фонэкси Про;
Phonexi;
Phonexi Pro</t>
  </si>
  <si>
    <t xml:space="preserve">Система поддержки принятия врачебных решений для диагностики инсульта по данным КТ</t>
  </si>
  <si>
    <t xml:space="preserve">Система поддержки принятия врачебных решений для диагностики поражения легких по данным КТ</t>
  </si>
  <si>
    <t xml:space="preserve">TOPAZ FW ТМ DOUT16</t>
  </si>
  <si>
    <t xml:space="preserve">FW ТМ DOUT16</t>
  </si>
  <si>
    <t xml:space="preserve">Ультрасонографическая медицинская информационная система, версия 2.0</t>
  </si>
  <si>
    <t xml:space="preserve">Платформа строительных сервисов</t>
  </si>
  <si>
    <t xml:space="preserve">05.15 -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
09.02 - Средства управления производственными процессами (MES)</t>
  </si>
  <si>
    <t xml:space="preserve">Чекит.Клауд</t>
  </si>
  <si>
    <t xml:space="preserve">Chekit</t>
  </si>
  <si>
    <t xml:space="preserve">ГАРД</t>
  </si>
  <si>
    <t xml:space="preserve">ПО периферийного узла КМУТ («ЭХО – Зонд») 2.Э.</t>
  </si>
  <si>
    <t xml:space="preserve">Интерактивная карта</t>
  </si>
  <si>
    <t xml:space="preserve">Бронирование мобильных рабочих мест и переговорных</t>
  </si>
  <si>
    <t xml:space="preserve">Опция "Госуслуги и СМЭВ" для системы «ДЕЛО»</t>
  </si>
  <si>
    <t xml:space="preserve">05.02 - Дополнительные программные модули (плагины);
02.06 - Серверное и связующее программное обеспечение;
05.15 - Информационные системы для решения специфических отраслевых задач;
06.12 - Программное обеспечение средств электронного документооборота;
06.12 - Системы электронного документооборота</t>
  </si>
  <si>
    <t xml:space="preserve">Программная платформа киберфизического мониторинга Dtech EventDetection</t>
  </si>
  <si>
    <t xml:space="preserve">Платформа EventDetection</t>
  </si>
  <si>
    <t xml:space="preserve">02.08 - Средства мониторинга и управления;
09.04 - Средства управления технологическими процессами (АСУ ТП, SCADA);
11.04 - Средства интеллектуального анализа данных (Data Mining);
11.05 - Средства поддержки принятия решений (DSS)</t>
  </si>
  <si>
    <t xml:space="preserve">КОМПЬЮТЕРНЫЙ ТРЕНАЖЕРНЫЙ КОМПЛЕКС «Т-СОФТ»</t>
  </si>
  <si>
    <t xml:space="preserve">Таргет</t>
  </si>
  <si>
    <t xml:space="preserve">Система взаимодействия АСУЖТ с тяговым подвижным составом посредством цифровой радиосвязи</t>
  </si>
  <si>
    <t xml:space="preserve">СВЛ ТР</t>
  </si>
  <si>
    <t xml:space="preserve">Программа для автоматизированных медицинских осмотров "Медэйр"</t>
  </si>
  <si>
    <t xml:space="preserve">Система контроля управления доступом «Гермес»</t>
  </si>
  <si>
    <t xml:space="preserve">Kaspersky Thin Client</t>
  </si>
  <si>
    <t xml:space="preserve">KasperskyOS for Thin Client</t>
  </si>
  <si>
    <t xml:space="preserve">Контур.Толк</t>
  </si>
  <si>
    <t xml:space="preserve">МИС "Байкал"</t>
  </si>
  <si>
    <t xml:space="preserve">Waves Enterprise E-Voting</t>
  </si>
  <si>
    <t xml:space="preserve">ПО "ВИ КРУТИЛКА"</t>
  </si>
  <si>
    <t xml:space="preserve">АмберДата;
AmberData</t>
  </si>
  <si>
    <t xml:space="preserve">Цифровая школа "Образовариум". Английский язык. 5 класс</t>
  </si>
  <si>
    <t xml:space="preserve">LTC English. Learn. Teach. Create</t>
  </si>
  <si>
    <t xml:space="preserve">ПРОГРАММА ДЛЯ ЭВМ  «ИНФОРМАЦИОННАЯ СИСТЕМА «ЦИФРОВОЙ ВОДОКАНАЛ»</t>
  </si>
  <si>
    <t xml:space="preserve">Комплект интерактивных обучающих программ «Планета детства»</t>
  </si>
  <si>
    <t xml:space="preserve">Комплект интерактивных развивающих и обучающих программ «Игрополис»</t>
  </si>
  <si>
    <t xml:space="preserve">Комплект интерактивных развивающих программ «Детская площадка»</t>
  </si>
  <si>
    <t xml:space="preserve">Комплект интерактивных обучающих программ «Знаток»</t>
  </si>
  <si>
    <t xml:space="preserve">Комплект интерактивных развивающих программ «Молодец!»</t>
  </si>
  <si>
    <t xml:space="preserve">MaxPatrol VM</t>
  </si>
  <si>
    <t xml:space="preserve">MP VM</t>
  </si>
  <si>
    <t xml:space="preserve">03.17 - Средства автоматизации процессов информационной безопасности;
03.15 - Средства обнаружения угроз и расследования сетевых инцидентов</t>
  </si>
  <si>
    <t xml:space="preserve">Программное обеспечение «Контрольный индикатор» АТДС.00044-01</t>
  </si>
  <si>
    <t xml:space="preserve">Программное обеспечение «Терминал МПСН» АТДС.00008-03</t>
  </si>
  <si>
    <t xml:space="preserve">Программное обеспечение «Терминал МПСН» АТДС.00008-02</t>
  </si>
  <si>
    <t xml:space="preserve">ПО Шлюза Кубит</t>
  </si>
  <si>
    <t xml:space="preserve">Cubit.Gate</t>
  </si>
  <si>
    <t xml:space="preserve">ПО Сопряжения Кубит с внешними системами безопасности</t>
  </si>
  <si>
    <t xml:space="preserve">Кубит.ССОИ;
Cubit.Gain;
Cubit.Gain с лицензиями Cubit.Gain.SEC, Cubit.Gain.PER, Cubit.Gain.ACS, Cubit.Gain.SCR, Cubit.Gain.VA, Cubit.Gain.PFR</t>
  </si>
  <si>
    <t xml:space="preserve">АНТ: Расчет коммунальных услуг</t>
  </si>
  <si>
    <t xml:space="preserve">Управление бюджетом</t>
  </si>
  <si>
    <t xml:space="preserve">АСМО-метрология</t>
  </si>
  <si>
    <t xml:space="preserve">Программный комплекс метрологического контроля «АСМО-метрология»</t>
  </si>
  <si>
    <t xml:space="preserve">БФТ.Капвложения</t>
  </si>
  <si>
    <t xml:space="preserve">ПО "Конфигуратор приборов - Элеста5"</t>
  </si>
  <si>
    <t xml:space="preserve">Программа KDVI «E1/PRI»  (RUS.АЕСФ.01164-01)</t>
  </si>
  <si>
    <t xml:space="preserve">ПО для платы приема цифровых сигналов E1/PRI КДВИ</t>
  </si>
  <si>
    <t xml:space="preserve">Детектор переброса/перелаза через ограждение «Видеоинтеллект»</t>
  </si>
  <si>
    <t xml:space="preserve">Детектор объектов по габаритам и типам «Видеоинтеллект»</t>
  </si>
  <si>
    <t xml:space="preserve">Детектор медленного перемещения «Видеоинтеллект»</t>
  </si>
  <si>
    <t xml:space="preserve">Программное обеспечение RMC 2300 (RUS.АЕСФ.00205-01)</t>
  </si>
  <si>
    <t xml:space="preserve">ПО RMC 2300</t>
  </si>
  <si>
    <t xml:space="preserve">Программный модуль "Детектор движения (VA-HD)"</t>
  </si>
  <si>
    <t xml:space="preserve">Модуль "Программный детектор движения" VA-HD</t>
  </si>
  <si>
    <t xml:space="preserve">Программное обеспечение FFM 2700 (RU.АЕСФ.30012-01)</t>
  </si>
  <si>
    <t xml:space="preserve">FFM 2700</t>
  </si>
  <si>
    <t xml:space="preserve">Детектор быстрого перемещения «Видеоинтеллект»</t>
  </si>
  <si>
    <t xml:space="preserve">Kaspersky Security Element</t>
  </si>
  <si>
    <t xml:space="preserve">Е-РП (Платформа "Электронный рецепт") (e-Rp (Electronic Recipe Platform))</t>
  </si>
  <si>
    <t xml:space="preserve">Атлас</t>
  </si>
  <si>
    <t xml:space="preserve">Медицинская информационная система "Ариадна"</t>
  </si>
  <si>
    <t xml:space="preserve">МИС "Ариадна"</t>
  </si>
  <si>
    <t xml:space="preserve">Программный комплекс модуля управления модульного маршрутизирующего  коммутатора "Поток-КМ-2420"</t>
  </si>
  <si>
    <t xml:space="preserve">Программный комплекс «DX-500Н»</t>
  </si>
  <si>
    <t xml:space="preserve">Kaspersky IoT Secure Gateway 1000</t>
  </si>
  <si>
    <t xml:space="preserve">Kaspersky IoT Secure Gateway</t>
  </si>
  <si>
    <t xml:space="preserve">01.02 - Встроенные системные программы - операционные системы;
01.03 - Встроенные прикладные программы;
01.04 - Программное обеспечение интернета вещей, робототехники и сенсорики;
03.03 - Межсетевые экраны;
03.11 - Средства защиты каналов передачи данных, в том числе криптографическими методами;
03.14 - Средства обнаружения и/или предотвращения вторжений (атак)</t>
  </si>
  <si>
    <t xml:space="preserve">"Кордон-ПО"</t>
  </si>
  <si>
    <t xml:space="preserve">Cosmovisa</t>
  </si>
  <si>
    <t xml:space="preserve">Космовиза;
cosmovisa.com</t>
  </si>
  <si>
    <t xml:space="preserve">SRS Анонимайзер</t>
  </si>
  <si>
    <t xml:space="preserve">Сервис управления информационной безопасностью SECURITM</t>
  </si>
  <si>
    <t xml:space="preserve">Сервис управления безопасностью SECURITM;
SECURITM</t>
  </si>
  <si>
    <t xml:space="preserve">Автоматизированная система тестирования INtest</t>
  </si>
  <si>
    <t xml:space="preserve">КПО «Азимут»</t>
  </si>
  <si>
    <t xml:space="preserve">Программный комплекс "AVDOCS"</t>
  </si>
  <si>
    <t xml:space="preserve">Программный комплекс «Формирование производственной  отчетности по строительству скважин - WellReport»</t>
  </si>
  <si>
    <t xml:space="preserve">Розничный кредитный конвейер</t>
  </si>
  <si>
    <t xml:space="preserve">РКК;
Розничный кредитный конвейер 2.0;
РКК 2.0</t>
  </si>
  <si>
    <t xml:space="preserve">Kaspersky Security Management Suite</t>
  </si>
  <si>
    <t xml:space="preserve">02.08 - Средства мониторинга и управления;
05.02 - Дополнительные программные модули (плагины)</t>
  </si>
  <si>
    <t xml:space="preserve">Автоматизированная система управления Центра организации плавания судов - Штаба морских операций ФГУП "Атомфлот"</t>
  </si>
  <si>
    <t xml:space="preserve">АСУ ШМО;
Автоматизированная система управления Штаба морских операций;
Автоматизированная система управления ШМО</t>
  </si>
  <si>
    <t xml:space="preserve">Управление кинотеатром на платформе ДОМИНО 8</t>
  </si>
  <si>
    <t xml:space="preserve">Домино  КИНО, Д8. Кино</t>
  </si>
  <si>
    <t xml:space="preserve">Магистраль Байкал Т</t>
  </si>
  <si>
    <t xml:space="preserve">«Система мониторинга и контроля импортозамещения программного обеспечения» (СМИК)</t>
  </si>
  <si>
    <t xml:space="preserve">Регатаскоп</t>
  </si>
  <si>
    <t xml:space="preserve">Прикладной программный интерфейс средств криптографической защиты информации</t>
  </si>
  <si>
    <t xml:space="preserve">ППИ СКЗИ (сокращенное наименование)</t>
  </si>
  <si>
    <t xml:space="preserve">Программный комплекс «Континент-СОА». Версия 4</t>
  </si>
  <si>
    <t xml:space="preserve">03.14 - Средства обнаружения и/или предотвращения вторжений (атак);
03.03 - Межсетевые экраны;
03.11 - Средства защиты каналов передачи данных, в том числе криптографическими методами</t>
  </si>
  <si>
    <t xml:space="preserve">ПО_5890_Демо Программная библиотека программно-аппаратного комплекса системы обмена и управления (ПАК-СОУ)</t>
  </si>
  <si>
    <t xml:space="preserve">Система поддержки принятия врачебных решений ТОП-3 диагнозов на основе данных электронной истории болезни</t>
  </si>
  <si>
    <t xml:space="preserve">Программа поддержки принятия врачебных решений ТОП-3 диагнозов на основе данных электронной истории болезни</t>
  </si>
  <si>
    <t xml:space="preserve">Система управления ленточными библиотеками и организации архивного хранения данных</t>
  </si>
  <si>
    <t xml:space="preserve">Ивановна;
Система управления электронными библиотеками и системами хранения данных</t>
  </si>
  <si>
    <t xml:space="preserve">02.05 - Средства хранения данных;
03.13 - Средства резервного копирования</t>
  </si>
  <si>
    <t xml:space="preserve">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</si>
  <si>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Delta Design Professional</t>
  </si>
  <si>
    <t xml:space="preserve">Delta Design Standard</t>
  </si>
  <si>
    <t xml:space="preserve">DigitalProfile CS</t>
  </si>
  <si>
    <t xml:space="preserve">МойОфис Аналитика</t>
  </si>
  <si>
    <t xml:space="preserve">Автоматизированная информационная система управления организованным питанием "Школьные обеды"</t>
  </si>
  <si>
    <t xml:space="preserve">АЛЬФА: Media: готовый информационный портал</t>
  </si>
  <si>
    <t xml:space="preserve">Новостной портал;
Лицензия на ПО для ЭВМ "Media: Готовый новостной портал";
Media: Готовый новостной портал</t>
  </si>
  <si>
    <t xml:space="preserve">Программный информационно-логистический комплекс прослеживания продукции (АСПП)</t>
  </si>
  <si>
    <t xml:space="preserve">АСПП Антиконтрафакт;
АСПП ТМЦ;
АСПП Нефтепродукты;
АСПП ЗПУ;
АСПП Документы;
АСПП Материалы;
АСПП Товары;
АСПП Запасные части</t>
  </si>
  <si>
    <t xml:space="preserve">Онлайн библиотека СМИ Калининградской области</t>
  </si>
  <si>
    <t xml:space="preserve">Занимательные опыты. Физика по-новому</t>
  </si>
  <si>
    <t xml:space="preserve">MaxPatrol Security Information and Event Management</t>
  </si>
  <si>
    <t xml:space="preserve">MaxPatrol SIEM</t>
  </si>
  <si>
    <t xml:space="preserve">Positive Technologies Network Attack Discovery (PT NAD)</t>
  </si>
  <si>
    <t xml:space="preserve">PT NAD</t>
  </si>
  <si>
    <t xml:space="preserve">03.14 - Средства обнаружения и/или предотвращения вторжений (атак);
03.07 - Средства выявления целевых атак;
03.15 - Средства обнаружения угроз и расследования сетевых инцидентов</t>
  </si>
  <si>
    <t xml:space="preserve">Система статического и динамического анализа для выявления вредоносных объектов Positive Technologies Sandbox</t>
  </si>
  <si>
    <t xml:space="preserve">PT Sandbox</t>
  </si>
  <si>
    <t xml:space="preserve">03.07 - Средства выявления целевых атак;
03.06 - Средства антивирусной защиты</t>
  </si>
  <si>
    <t xml:space="preserve">Система многопоточной проверки файловых ресурсов Positive Technologies MultiScanner (PT MS)</t>
  </si>
  <si>
    <t xml:space="preserve">PT MS</t>
  </si>
  <si>
    <t xml:space="preserve">03.06 - Средства антивирусной защиты;
03.07 - Средства выявления целевых атак</t>
  </si>
  <si>
    <t xml:space="preserve">Positive Technologies Application Inspector (PT AI)</t>
  </si>
  <si>
    <t xml:space="preserve">PT AI</t>
  </si>
  <si>
    <t xml:space="preserve">Система защиты приложений от несанкционированного доступа Positive Technologies Application Firewall (PT AF)</t>
  </si>
  <si>
    <t xml:space="preserve">PT AF</t>
  </si>
  <si>
    <t xml:space="preserve">03.03 - Межсетевые экраны;
03.12 - Средства управления доступом к информационным ресурсам;
03.14 - Средства обнаружения и/или предотвращения вторжений (атак)</t>
  </si>
  <si>
    <t xml:space="preserve">Positive Technologies Cybersecurity Intelligence</t>
  </si>
  <si>
    <t xml:space="preserve">PT Cybsi</t>
  </si>
  <si>
    <t xml:space="preserve">PT Industrial Security Incident Manager</t>
  </si>
  <si>
    <t xml:space="preserve">PT ISIM</t>
  </si>
  <si>
    <t xml:space="preserve">Позитив Текнолоджиз Ведомственный центр</t>
  </si>
  <si>
    <t xml:space="preserve">ПТ ВЦ</t>
  </si>
  <si>
    <t xml:space="preserve">БФТ.ЕНСИ.Регион</t>
  </si>
  <si>
    <t xml:space="preserve">Информационная система «Находка-ОМС»</t>
  </si>
  <si>
    <t xml:space="preserve">ИС «Находка-ОМС»</t>
  </si>
  <si>
    <t xml:space="preserve">N3.Строительный надзор</t>
  </si>
  <si>
    <t xml:space="preserve">InfoApteka_prof</t>
  </si>
  <si>
    <t xml:space="preserve">ИнфоАптека</t>
  </si>
  <si>
    <t xml:space="preserve">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09.13 - Средства управления складом и цепочками поставок (WMS, SCM)</t>
  </si>
  <si>
    <t xml:space="preserve">N3.Платформа профессионального самоопределения граждан</t>
  </si>
  <si>
    <t xml:space="preserve">Специальное программное обеспечение автоматизированного рабочего места администратора безопасности информации</t>
  </si>
  <si>
    <t xml:space="preserve">03.01 - Средства защиты от несанкционированного доступа к информации;
03.17 - Средства автоматизации процессов информационной безопасности</t>
  </si>
  <si>
    <t xml:space="preserve">Программно-аппаратный комплекс подсчета пассажиров на общественном транспорте (ПАК «Пассажиропоток»)</t>
  </si>
  <si>
    <t xml:space="preserve">Автоматизированная система мониторинга пассажиропотока (АСМПП)</t>
  </si>
  <si>
    <t xml:space="preserve">Автоматизированная система «Информирование» (АС «Информирование»)</t>
  </si>
  <si>
    <t xml:space="preserve">Система централизованного управления контентом на информационных табло (АСИУДД)</t>
  </si>
  <si>
    <t xml:space="preserve">Подпись Про</t>
  </si>
  <si>
    <t xml:space="preserve">Ragtime</t>
  </si>
  <si>
    <t xml:space="preserve">Программный комплекс для централизованного выполнения распределенных расчетов и автоматизации процессов службы РЗА на базе программного обеспечения "PF.Protection" (ProtectionCloud)</t>
  </si>
  <si>
    <t xml:space="preserve">ProtectionCloud</t>
  </si>
  <si>
    <t xml:space="preserve">База данных «Региональный Справочник Стоимости Строительства (РСС) в текущих ценах»</t>
  </si>
  <si>
    <t xml:space="preserve">Криптографический модуль 3DES</t>
  </si>
  <si>
    <t xml:space="preserve">04.03 - Библиотеки подпрограмм (SDK);
03.01 - Средства защиты от несанкционированного доступа к информации</t>
  </si>
  <si>
    <t xml:space="preserve">Криптографический модуль RSA</t>
  </si>
  <si>
    <t xml:space="preserve">СКИД (Строительный контроль и документооборот)</t>
  </si>
  <si>
    <t xml:space="preserve">Информационная система "Субсидии"</t>
  </si>
  <si>
    <t xml:space="preserve">Облачная платформа ВТБ</t>
  </si>
  <si>
    <t xml:space="preserve">Портал Облачной платформы;
Облачные решения;
Сервисы платформ контейнеризации;
ОБЛАЧНАЯ ПЛАТФОРМА ВТБ;
VTB Cloud;
ВТБ Клауд</t>
  </si>
  <si>
    <t xml:space="preserve">Информационно-аналитическая система "Планета. Аналитика" 3.0</t>
  </si>
  <si>
    <t xml:space="preserve">Система мониторинга объектов транспортной инфраструктуры и движения общественного транспорта</t>
  </si>
  <si>
    <t xml:space="preserve">Озеленение населенных мест с основами градостроительства</t>
  </si>
  <si>
    <t xml:space="preserve">Комплексная система автоматизации управления бюджетными учреждениями "Талисман-WEB"</t>
  </si>
  <si>
    <t xml:space="preserve">Игра "Волшебники"</t>
  </si>
  <si>
    <t xml:space="preserve">Площадка токенизации финансовых активов Atomyze</t>
  </si>
  <si>
    <t xml:space="preserve">Специальное (прикладное) программное обеспечение комплекса средств автоматизации управления персоналом «Электронная книжка специалиста» (НКПГ.10217-01)</t>
  </si>
  <si>
    <t xml:space="preserve">Специальное (прикладное) программное обеспечение комплекса средств автоматизации управления персоналом «Электронная книжка специалиста» НКПГ.10217-(01-99) (лицензия);
Специальное (прикладное) программное обеспечение комплекса средств автоматизации управления персоналом «Электронная книжка специалиста»</t>
  </si>
  <si>
    <t xml:space="preserve">Специальное (прикладное) программное обеспечение АК РЛП (НКПГ.10281) аппаратуры контроля радиолокационных позиций и каналов связи (АК РЛП) "Радиан"</t>
  </si>
  <si>
    <t xml:space="preserve">Специальное (прикладное) программное обеспечение аппаратуры контроля радиолокационных позиций и каналов связи (АК РЛП) "Радиан" НКПГ.10281-(01-99) (лицензия);
Специальное (прикладное) программное обеспечение (НКПГ.10281-01) аппаратуры контроля радиолокационных позиций и каналов связи "РАДИАН";
Специальное (прикладное) программное обеспечение библиотеки расчёта ошибок измерений (НКПГ.10282) аппаратуры контроля радиолокационных позиций и каналов связи (АК РЛП) "Радиан";
Специальное (прикладное) программное обеспечение аппаратуры контроля радиолокационных позиций и каналов связи "РАДИАН"</t>
  </si>
  <si>
    <t xml:space="preserve">Специальное (прикладное) программное обеспечение наземной приёмной станции (НПС) "Сонар" (НКПГ.10410-01)</t>
  </si>
  <si>
    <t xml:space="preserve">Специальное (прикладное) программное обеспечение наземной приёмной станции (НПС) "Сонар" НКПГ.10410-01.(01-99) (лицензия);
Специальное программное обеспечение наземной приёмной станции (НКПГ.10411-01.01) сервера 1090 из состава Наземной приемной станции самогенерируемых сигналов 1090 ES "Сонар"</t>
  </si>
  <si>
    <t xml:space="preserve">«Интеллектуальная система мониторинга и прогноза технического состояния активов промышленных предприятий «F5 PMM»</t>
  </si>
  <si>
    <t xml:space="preserve">«F5 PMM», «Clover РММ», «Система интеллектуальной диагностики и прогноза технического состояния «Clover РММ»</t>
  </si>
  <si>
    <t xml:space="preserve">Библиотека функций сбоеустойчивого обмена данными с энергонезависимой памятью</t>
  </si>
  <si>
    <t xml:space="preserve">Программное обеспечение для WiFi точек доступа серии QWP</t>
  </si>
  <si>
    <t xml:space="preserve">Программное обеспечение «Терминал» АТДС.00043-01</t>
  </si>
  <si>
    <t xml:space="preserve">IQ Print</t>
  </si>
  <si>
    <t xml:space="preserve">Импорт данных по учету договоров и обязательств</t>
  </si>
  <si>
    <t xml:space="preserve">Corporation CS</t>
  </si>
  <si>
    <t xml:space="preserve">05.15 - Информационные системы для решения специфических отраслевых задач;
08.01 - Средства управления жизненным циклом изделия (PLM);
08.07 - Средства технологической подготовки производства (CAPP);
08.08 - Средства управления инженерными данными об изделии (PDM);
09.04 - Средства управления технологическими процессами (АСУ ТП, SCADA)</t>
  </si>
  <si>
    <t xml:space="preserve">TOPAZ BASIC OS DAS MX240 EXRX</t>
  </si>
  <si>
    <t xml:space="preserve">BASIC OS DAS MX240 EXRX</t>
  </si>
  <si>
    <t xml:space="preserve">01.01 - Встроенные системные программы: BIOS, UEFI и иные встроенные системные программы;
01.03 - Встроенные прикладные программы;
02.01 - Драйверы</t>
  </si>
  <si>
    <t xml:space="preserve">Программное обеспечение зонда RR-10 SLA</t>
  </si>
  <si>
    <t xml:space="preserve">Автоматизированная информационная система "Образование"</t>
  </si>
  <si>
    <t xml:space="preserve">Modeus</t>
  </si>
  <si>
    <t xml:space="preserve">Modeus.22 Расписание;
Modeus.24 Каталог модулей учебного процесса (МУП);
Modeus.26 Образовательное пространство;
Modeus.27 Планирование учебного периода;
Modeus.28 Рейтинги студентов;
Modeus.29 Опросы обучающихся;
Modeus.30 Организация и проведение выбора;
Modeus.31 Учебные планы;
Modeus.32 Движение контингента;
Modeus.34 Академическая успеваемость;
Modeus.35 Сводная отчетность по текущей успеваемости и промежуточной аттестации студентов;
Modeus.37 Расчет и отображение оценок по курсам;
Modeus.39 Мобильная версия расписания;
Modeus.40 Планирование учебного периода;
Modeus.43 Организация мероприятий повторной промежуточной аттестации;
Modeus.44 Рейтинги студентов;
Modeus.45 Учебные планы;
Modeus.46 Сетевое взаимодействие;
Modeus.47 Планирование контингента;
Modeus.48 Отчетность;
Мобильная версия проекта Модеус;
Modeus.2.0;
Modeus.3;
Modeus.3.0;
Modeus 3.0. Тестовый;
Modeus 4;
Modeus 5;
Modeus Блок 1;
Modeus Блок 2;
Modeus 6;
Modeus 7;
Modeus 8;
Modeus 9;
Modeus 10;
Modeus 11;
Modeus 12;
Modeus 13;
Modeus 17;
Modeus 18;
Modeus 20;
Modeus 21</t>
  </si>
  <si>
    <t xml:space="preserve">Встроенное программное обеспечение аппаратуры спутниковой навигации бортового контроллера БК-13МГ</t>
  </si>
  <si>
    <t xml:space="preserve">Образовательная платформа УМСКУЛ</t>
  </si>
  <si>
    <t xml:space="preserve">Umschool 2</t>
  </si>
  <si>
    <t xml:space="preserve">Модуль программного комплекса IT-Finance «Андеррайтинг»</t>
  </si>
  <si>
    <t xml:space="preserve">АТАЧ</t>
  </si>
  <si>
    <t xml:space="preserve">Программное обеспечение «ПАПИЛОН-ПОЛИФЕЙС-Сервер (У)»</t>
  </si>
  <si>
    <t xml:space="preserve">ФСИН-кабинет</t>
  </si>
  <si>
    <t xml:space="preserve">Opus Tech Infrastructure Monitoring &amp; Control (OTIMC)</t>
  </si>
  <si>
    <t xml:space="preserve">Система мониторинга и управления Система для мониторинга ИТ-инфраструктуры Система мониторинга инженерных устройств и датчиков Система мониторинга сервисов Система мониторинга неисправностей и производительности Система мониторинга событий</t>
  </si>
  <si>
    <t xml:space="preserve">Круст Терминал</t>
  </si>
  <si>
    <t xml:space="preserve">Nextouch Software</t>
  </si>
  <si>
    <t xml:space="preserve">Everytale</t>
  </si>
  <si>
    <t xml:space="preserve">06.02 - Коммуникационное программное обеспечение;
05.01 - Мультимедийное программное обеспечение;
05.15 - Информационные системы для решения специфических отраслевых задач</t>
  </si>
  <si>
    <t xml:space="preserve">Сервер отчётов Сервиса Предиктор ИКС (Predictor X)</t>
  </si>
  <si>
    <t xml:space="preserve">Экранная Студия</t>
  </si>
  <si>
    <t xml:space="preserve">CRM Fix</t>
  </si>
  <si>
    <t xml:space="preserve">«Medpoint24 –Терминал»</t>
  </si>
  <si>
    <t xml:space="preserve">Онлайн тренажер. Русский как иностранный</t>
  </si>
  <si>
    <t xml:space="preserve">Русский как иностранный</t>
  </si>
  <si>
    <t xml:space="preserve">VisumImporterR</t>
  </si>
  <si>
    <t xml:space="preserve">05.02 - Дополнительные программные модули (плагины);
10.03 - Средства математического и имитационного моделирования</t>
  </si>
  <si>
    <t xml:space="preserve">Информатика. Начальный курс (Цифровая школа "Образовариум")</t>
  </si>
  <si>
    <t xml:space="preserve">API Gateway</t>
  </si>
  <si>
    <t xml:space="preserve">02.06 - Серверное и связующее программное обеспечение;
04.03 - Библиотеки подпрограмм (SDK);
06.02 - Коммуникационное программное обеспечение</t>
  </si>
  <si>
    <t xml:space="preserve">Специальное программное обеспечение "Муром-П"</t>
  </si>
  <si>
    <t xml:space="preserve">СПО "Муром-П"</t>
  </si>
  <si>
    <t xml:space="preserve">Программное обеспечение DPAC 2300 (RUS.АЕСФ.00201-01)</t>
  </si>
  <si>
    <t xml:space="preserve">ПО DPAC 2300</t>
  </si>
  <si>
    <t xml:space="preserve">Программное обеспечение МАРМ MWS 2700 (RUS.АЕСФ.01021-01)</t>
  </si>
  <si>
    <t xml:space="preserve">MWS2700</t>
  </si>
  <si>
    <t xml:space="preserve">Программное обеспечение управления локатором и РЛИ (RU.АЕСФ.30047-01)</t>
  </si>
  <si>
    <t xml:space="preserve">C_TR</t>
  </si>
  <si>
    <t xml:space="preserve">Программное обеспечение панели информации PI 2700 (RUS.АЕСФ.30001-01)</t>
  </si>
  <si>
    <t xml:space="preserve">PI 2700</t>
  </si>
  <si>
    <t xml:space="preserve">Программное обеспечение панели информации PI 2700 (RU.АЕСФ.30001-01)</t>
  </si>
  <si>
    <t xml:space="preserve">PI2700</t>
  </si>
  <si>
    <t xml:space="preserve">Система автоматизированного проектирования «Автоматизированная разработка и интеграция управляющих систем</t>
  </si>
  <si>
    <t xml:space="preserve">САПР АРИУС</t>
  </si>
  <si>
    <t xml:space="preserve">Программное обеспечение AGS 2300V (RUS.АЕСФ.00211-01)</t>
  </si>
  <si>
    <t xml:space="preserve">ПО AGS 2300V</t>
  </si>
  <si>
    <t xml:space="preserve">Программное обеспечение ЦАиУП-Крым (RUS.АЕСФ.00107-01)</t>
  </si>
  <si>
    <t xml:space="preserve">ПО ЦАиУП-Крым</t>
  </si>
  <si>
    <t xml:space="preserve">Программное обеспечение AGR 2300 (RUS.АЕСФ.00203-01)</t>
  </si>
  <si>
    <t xml:space="preserve">ПО AGR 2300</t>
  </si>
  <si>
    <t xml:space="preserve">Программное обеспечение DLS 2300 (RUS.АЕСФ.00206-01)</t>
  </si>
  <si>
    <t xml:space="preserve">ПО DLS 2300</t>
  </si>
  <si>
    <t xml:space="preserve">Программное обеспечение GGR 2300 (RUS.АЕСФ.00204-01)</t>
  </si>
  <si>
    <t xml:space="preserve">ПО GGR 2300</t>
  </si>
  <si>
    <t xml:space="preserve">Программа KDVI «BRI» (RUS. АЕСФ.01165-01)</t>
  </si>
  <si>
    <t xml:space="preserve">ПО для платы приема цифровых сигналов BRI КДВИ)</t>
  </si>
  <si>
    <t xml:space="preserve">Программное обеспечение TCMC 2300 (RUS.АЕСФ.00202-01)</t>
  </si>
  <si>
    <t xml:space="preserve">ПО TCMC 2300</t>
  </si>
  <si>
    <t xml:space="preserve">Программное обеспечение VGSC 2000 (RUS.АЕСФ.00114-01)</t>
  </si>
  <si>
    <t xml:space="preserve">ПО VGSC 2000</t>
  </si>
  <si>
    <t xml:space="preserve">TR_Complex</t>
  </si>
  <si>
    <t xml:space="preserve">"Гигротермон-АРМ"</t>
  </si>
  <si>
    <t xml:space="preserve">Многофункциональный редактор видеокадров МФР</t>
  </si>
  <si>
    <t xml:space="preserve">Прикладная программа конфигуратор приемной станции ЦИВР.90020-01</t>
  </si>
  <si>
    <t xml:space="preserve">Прикладное программное обеспечение ЦИВР.90020-01</t>
  </si>
  <si>
    <t xml:space="preserve">Прикладная программа приемной станции ЦИВР.90018-01</t>
  </si>
  <si>
    <t xml:space="preserve">Прикладное программное обеспечение ЦИВР.90018-01</t>
  </si>
  <si>
    <t xml:space="preserve">Прикладная программа передающей станции ЦИВР.90017-01</t>
  </si>
  <si>
    <t xml:space="preserve">Прикладное программное обеспечение ЦИВР.90017-01</t>
  </si>
  <si>
    <t xml:space="preserve">Прикладная программа передвижного радиомаяка ЦИВР.00566-01</t>
  </si>
  <si>
    <t xml:space="preserve">Прикладное программное обеспечение ЦИВР.00566-01</t>
  </si>
  <si>
    <t xml:space="preserve">Прикладная программа выносной терминал управления ЦИВР.00279-03</t>
  </si>
  <si>
    <t xml:space="preserve">Прикладное программное обеспечение ЦИВР.00279-03</t>
  </si>
  <si>
    <t xml:space="preserve">Прикладная программа программно-технического-комплекса обработки сервер управления ЦИВР.00278-03</t>
  </si>
  <si>
    <t xml:space="preserve">Прикладное программное обеспечение ЦИВР.00278-03</t>
  </si>
  <si>
    <t xml:space="preserve">Прикладная программа программно-технического комплекса обработки процессор целей ЦИВР.00277 – 03</t>
  </si>
  <si>
    <t xml:space="preserve">Прикладное программное обеспечение ЦИВР.00277 – 03</t>
  </si>
  <si>
    <t xml:space="preserve">Прикладная программа приемной станции ЦИВР.90019-01</t>
  </si>
  <si>
    <t xml:space="preserve">Прикладное программное обеспечение ЦИВР.90019-01</t>
  </si>
  <si>
    <t xml:space="preserve">SMARTS-Genesis</t>
  </si>
  <si>
    <t xml:space="preserve">Система интегрированного управления "SMARTS-Genesis";
СИУ "SMARTS-Genesis"</t>
  </si>
  <si>
    <t xml:space="preserve">02.08 - Средства мониторинга и управления;
02.04 - Средства виртуализации;
02.05 - Средства хранения данных;
02.06 - Серверное и связующее программное обеспечение;
03.11 - Средства защиты каналов передачи данных, в том числе криптографическими методами</t>
  </si>
  <si>
    <t xml:space="preserve">ГисРегион</t>
  </si>
  <si>
    <t xml:space="preserve">Ускоритель Компьютера</t>
  </si>
  <si>
    <t xml:space="preserve">Автоматизированная информационная система «Watchman» (АИС «Watchman»)</t>
  </si>
  <si>
    <t xml:space="preserve">Автоматизированная информационная система «Дозор» (АИС «Дозор»), Мега-Дозор</t>
  </si>
  <si>
    <t xml:space="preserve">Веб-векторный редактор для проектирования схем организации дорожного движения» («Веб-векторный редактор для проектирования СОДД»)</t>
  </si>
  <si>
    <t xml:space="preserve">Редактор КСОДД, Редактор КСОДД 2.0, Автоматизированная система "Веб-векторный редактор для проектирования схем организации дорожного движения" 2.0 ("Веб-векторный редактор для проектирования СОДД" 2.0)</t>
  </si>
  <si>
    <t xml:space="preserve">Сметы в дорожном строительстве. Программный модуль сдачи-приемки работ</t>
  </si>
  <si>
    <t xml:space="preserve">Vision Slide Viewer</t>
  </si>
  <si>
    <t xml:space="preserve">ППО КСА ПИВП ЗЦ/УЦ "СИНТЕЗ-ПИВП ЗЦ/УЦ" РШПИ.00394-04</t>
  </si>
  <si>
    <t xml:space="preserve">ВСБ Регистр</t>
  </si>
  <si>
    <t xml:space="preserve">ВСБ;
Программа ВСБ Регистр</t>
  </si>
  <si>
    <t xml:space="preserve">Set Retail 10 «Интеграционный модуль ESB</t>
  </si>
  <si>
    <t xml:space="preserve">Set ESB</t>
  </si>
  <si>
    <t xml:space="preserve">Модуль ЦОВ Робот Фил 2,0</t>
  </si>
  <si>
    <t xml:space="preserve">Топаз-Личный кабинет расчетного центра</t>
  </si>
  <si>
    <t xml:space="preserve">Автоматизированная система маркировки товаров на малых предприятиях хТрек.АРМ</t>
  </si>
  <si>
    <t xml:space="preserve">PASS24.online</t>
  </si>
  <si>
    <t xml:space="preserve">Модуль прогноза нерегламентированного ремонта агрегатов и комплектующих</t>
  </si>
  <si>
    <t xml:space="preserve">СПО ГУИ администратора-оператора ЦКС (СПО «GUI_CKS_monitor»)</t>
  </si>
  <si>
    <t xml:space="preserve">СПО ГУИ администратора-оператора ЦКС;
СПО ГУИ администратора-оператора ЦКС "Монитор";
СПО "GUI_CKS_monitor";
GUI_CKS_monitor;
СПО графического управляющего интерфейса администратора-оператора ЦКС;
СПО графического управляющего интерфейса администратора-оператора ЦКС "Монитор";
СПО графического управляющего интерфейса администратора-оператора центра коммутации сообщений;
СПО графического управляющего интерфейса администратора-оператора центра коммутации сообщений "Монитор";
СПО графического управляющего интерфейса администратора-оператора ЦЕНТРА КОММУТАЦИИ СООБЩЕНИЙ;
СПО графического управляющего интерфейса администратора-оператора ЦЕНТРА КОММУТАЦИИ СООБЩЕНИЙ "Монитор";
СПО графического управляющего интерфейса администратора-оператора ЦЕНТРА КОММУТАЦИИ СООБЩЕНИЙ "МОНИТОР";
СПО графического управляющего интерфейса администратора-оператора ЦКС (СПО "GUI_CKS_monitor");
СПО графического управляющего интерфейса администратора-оператора центра коммутации сообщений (СПО "GUI_CKS_monitor");
СПО графического управляющего интерфейса администратора-оператора ЦЕНТРА КОММУТАЦИИ СООБЩЕНИЙ (СПО "GUI_CKS_monitor");
СПО графического управляющего интерфейса администратора-оператора ЦЕНТРА КОММУТАЦИИ СООБЩЕНИЙ "МОНИТОР" (СПО "GUI_CKS_monitor");
СПО графического управляющего интерфейса администратора-оператора ЦЕНТРА КОММУТАЦИИ СООБЩЕНИЙ "Монитор" (СПО "GUI_CKS_monitor")</t>
  </si>
  <si>
    <t xml:space="preserve">Программный модуль «Мультиэнергия (Контрастная спектральная маммография)»</t>
  </si>
  <si>
    <t xml:space="preserve">ПО «ЮМС Автоматизированный медицинский осмотр»</t>
  </si>
  <si>
    <t xml:space="preserve">Плагин MagicSite для Joomla!</t>
  </si>
  <si>
    <t xml:space="preserve">Плагин MagicSite для WordPress</t>
  </si>
  <si>
    <t xml:space="preserve">Цифровая платформа управления пространственными данными региона «Плато»</t>
  </si>
  <si>
    <t xml:space="preserve">05.15 - Информационные системы для решения специфических отраслевых задач;
04.08 - Интегрированные платформы для создания приложений;
05.06 - Геоинформационные и навигационные средства (GIS)</t>
  </si>
  <si>
    <t xml:space="preserve">Программа для ЭВМ «CK11.PGen.Balancing Market Downloader» («CK11.PGen.BMDL»)</t>
  </si>
  <si>
    <t xml:space="preserve">Программа для ЭВМ «CK11.PGen.ATS Downloader» («CK11.PGen.ATSDL»)</t>
  </si>
  <si>
    <t xml:space="preserve">ГеоПоиск 10</t>
  </si>
  <si>
    <t xml:space="preserve">Программный пакет "ГеоПоиск 10" для комплексной интерпретации данных геофизического исследования скважин</t>
  </si>
  <si>
    <t xml:space="preserve">Модуль ЦОВ «Cloud Contact Centre Quality»</t>
  </si>
  <si>
    <t xml:space="preserve">Программа для ЭВМ "Контроль качества"</t>
  </si>
  <si>
    <t xml:space="preserve">Платформа ВКР ВУЗ - размещение, хранение материалов и поиск на заимствования</t>
  </si>
  <si>
    <t xml:space="preserve">ВКР ВУЗ;
www.vkr-vuz.ru</t>
  </si>
  <si>
    <t xml:space="preserve">Программа ЭВМ "Электронно-библиотечная система PROFобразование"</t>
  </si>
  <si>
    <t xml:space="preserve">ЭБС PROFобразование;
www.profspo.ru</t>
  </si>
  <si>
    <t xml:space="preserve">SRS Прокси</t>
  </si>
  <si>
    <t xml:space="preserve">Программное обеспечение системной платы РМУ-4</t>
  </si>
  <si>
    <t xml:space="preserve">Программное обеспечение для системного модуля МСР</t>
  </si>
  <si>
    <t xml:space="preserve">Программное обеспечение МПРД-160Д</t>
  </si>
  <si>
    <t xml:space="preserve">Программное обеспечение МППР-160Д</t>
  </si>
  <si>
    <t xml:space="preserve">Программное обеспечение «ПАПИЛОН-ПОЛИФЕЙС-Рабочее место оператора (У)»</t>
  </si>
  <si>
    <t xml:space="preserve">Автоматизированная система обслуживания пассажиров и багажа в аэропорту "АСТРА-2"</t>
  </si>
  <si>
    <t xml:space="preserve">Программный модуль "Панорамирование"</t>
  </si>
  <si>
    <t xml:space="preserve">Модуль панорамирования</t>
  </si>
  <si>
    <t xml:space="preserve">HR-Link</t>
  </si>
  <si>
    <t xml:space="preserve">Инспектор сетевого фильтра AVSOFT NFI</t>
  </si>
  <si>
    <t xml:space="preserve">03.03 - Межсетевые экраны;
03.01 - Средства защиты от несанкционированного доступа к информации;
03.09 - Средства обнаружения и предотвращения утечек информации;
03.14 - Средства обнаружения и/или предотвращения вторжений (атак)</t>
  </si>
  <si>
    <t xml:space="preserve">"Планета. Интеграция"</t>
  </si>
  <si>
    <t xml:space="preserve">МТД.Маркировка</t>
  </si>
  <si>
    <t xml:space="preserve">09.04 - Средства управления технологическими процессами (АСУ ТП, SCADA);
09.02 - Средства управления производственными процессами (MES)</t>
  </si>
  <si>
    <t xml:space="preserve">Корпоративный коммуникатор ССE (Corporate Communication Environment)</t>
  </si>
  <si>
    <t xml:space="preserve">ПАК ЯКОРЬ-ТФ</t>
  </si>
  <si>
    <t xml:space="preserve">Elcomsoft Desktop Forensic Bundle</t>
  </si>
  <si>
    <t xml:space="preserve">Robin Cloud Factory</t>
  </si>
  <si>
    <t xml:space="preserve">RCF;
Облачная фабрика программных роботов;
ОФР</t>
  </si>
  <si>
    <t xml:space="preserve">Elcomsoft Premium Forensic Bundle</t>
  </si>
  <si>
    <t xml:space="preserve">Программный комплекс "Массовая оценка"</t>
  </si>
  <si>
    <t xml:space="preserve">SystemLQ</t>
  </si>
  <si>
    <t xml:space="preserve">Автоматизированный Голосовой Агент. Версия 2.0</t>
  </si>
  <si>
    <t xml:space="preserve">Eastwind SMS Firewall</t>
  </si>
  <si>
    <t xml:space="preserve">05.15 - Информационные системы для решения специфических отраслевых задач;
03.04 - Средства фильтрации негативного контента</t>
  </si>
  <si>
    <t xml:space="preserve">Eastwind Equipment ldentity Register</t>
  </si>
  <si>
    <t xml:space="preserve">ViPNet SIES Workstation</t>
  </si>
  <si>
    <t xml:space="preserve">Операционная система реального времени Багет 3.5 (ОС РВ Багет 3.5)</t>
  </si>
  <si>
    <t xml:space="preserve">Операционная система реального времени Багет 2.6 (ОС РВ Багет 2.6)</t>
  </si>
  <si>
    <t xml:space="preserve">RS-FinMarkets</t>
  </si>
  <si>
    <t xml:space="preserve">ОфисМЕТРИКА</t>
  </si>
  <si>
    <t xml:space="preserve">Программный комплекс «НеваЭко» для системы мониторинга состава атмосферного воздуха</t>
  </si>
  <si>
    <t xml:space="preserve">Встроенное программное обеспечение БУ</t>
  </si>
  <si>
    <t xml:space="preserve">bu_firmware;
ПО БУ;
ПРОГРАММНОЕ ОБЕСПЕЧЕНИЕ  БОРТОВОГО УСТРОЙСТВА БК-СВП;
Встроенное программное обеспечение бортового устройства БК-СВП</t>
  </si>
  <si>
    <t xml:space="preserve">Встроенное программное обеспечение датчика уровня топлива GSF</t>
  </si>
  <si>
    <t xml:space="preserve">Астра-Трафик</t>
  </si>
  <si>
    <t xml:space="preserve">Специальное программное обеспечение, обеспечивающее функционирование комплексов фиксации нарушений ПДД «Астра-Трафик» - Астра-Трафик</t>
  </si>
  <si>
    <t xml:space="preserve">Модуль «Кадастровая карта» для CoGIS</t>
  </si>
  <si>
    <t xml:space="preserve">Топаз-Автономный налив дополнительное рабочее место</t>
  </si>
  <si>
    <t xml:space="preserve">Топаз-Автономный налив (обслуживание дополнительного мини компьютера)</t>
  </si>
  <si>
    <t xml:space="preserve">АСК Бетон</t>
  </si>
  <si>
    <t xml:space="preserve">СИТУРУМ</t>
  </si>
  <si>
    <t xml:space="preserve">Интелсит</t>
  </si>
  <si>
    <t xml:space="preserve">Информационно-аналитическая система «Социальный монитор SNIPR»</t>
  </si>
  <si>
    <t xml:space="preserve">ИАС «Социальный монитор SNIPR»</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</si>
  <si>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11.05 - Средства поддержки принятия решений (DSS)</t>
  </si>
  <si>
    <t xml:space="preserve">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</si>
  <si>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UEM SafeMobile</t>
  </si>
  <si>
    <t xml:space="preserve">Комплексная цифровая мультиплатформа управления мобильными средствами коммуникаций</t>
  </si>
  <si>
    <t xml:space="preserve">09.14 - Средства централизованного управления конечными устройствами;
03.01 - Средства защиты от несанкционированного доступа к информации;
03.12 - Средства управления доступом к информационным ресурсам</t>
  </si>
  <si>
    <t xml:space="preserve">RiDoc</t>
  </si>
  <si>
    <t xml:space="preserve">Программа для сканирования документов;
Программа для распознавания текста</t>
  </si>
  <si>
    <t xml:space="preserve">Система защиты ИТ-инфраструктуры на базе технологии Deception AVSOFT LOKI</t>
  </si>
  <si>
    <t xml:space="preserve">03.07 - Средства выявления целевых атак;
03.14 - Средства обнаружения и/или предотвращения вторжений (атак);
03.15 - Средства обнаружения угроз и расследования сетевых инцидентов</t>
  </si>
  <si>
    <t xml:space="preserve">Информационная система «Национальная инжиниринговая платформа» - модуль «управление жизненным циклом» (промышленность)</t>
  </si>
  <si>
    <t xml:space="preserve">Паркер</t>
  </si>
  <si>
    <t xml:space="preserve">05.05 - Средства управления проектами;
05.15 - Информационные системы для решения специфических отраслевых задач;
11.05 - Средства поддержки принятия решений (DSS)</t>
  </si>
  <si>
    <t xml:space="preserve">Регион-Монитор</t>
  </si>
  <si>
    <t xml:space="preserve">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11.05 - Средства поддержки принятия решений (DSS)</t>
  </si>
  <si>
    <t xml:space="preserve">ТОТ КОМИССИЯ</t>
  </si>
  <si>
    <t xml:space="preserve">TOT Committee</t>
  </si>
  <si>
    <t xml:space="preserve">Система контроля и управления доступом «Интегра-СКД»</t>
  </si>
  <si>
    <t xml:space="preserve">Black Vector</t>
  </si>
  <si>
    <t xml:space="preserve">Black Vector MP edition;
Блэк Вектор;
Блэк Вектор версия для МП;
Блэк Вектор Альфа (12 мес)</t>
  </si>
  <si>
    <t xml:space="preserve">Система оповещения личного состава</t>
  </si>
  <si>
    <t xml:space="preserve">Программное обеспечение "Формализованное взаимодействие"</t>
  </si>
  <si>
    <t xml:space="preserve">ИС ПРГТ;
Программное обеспечение "Платформа взаимодействия"</t>
  </si>
  <si>
    <t xml:space="preserve">Программа контроля технологических режимов работы скважинного оборудования «ASC iWell»</t>
  </si>
  <si>
    <t xml:space="preserve">11.05 - Средства поддержки принятия решений (DSS);
02.08 - Средства мониторинга и управления</t>
  </si>
  <si>
    <t xml:space="preserve">Программа «Airport-Model»</t>
  </si>
  <si>
    <t xml:space="preserve">Тренажер АКДП «Вышка»;
3D модель аэропорта</t>
  </si>
  <si>
    <t xml:space="preserve">TOPAZ IEC CONTROLS</t>
  </si>
  <si>
    <t xml:space="preserve">IEC CONTROLS</t>
  </si>
  <si>
    <t xml:space="preserve">Calculate Scratch Server</t>
  </si>
  <si>
    <t xml:space="preserve">CSS</t>
  </si>
  <si>
    <t xml:space="preserve">Платформа имитации ИТ-инфраструктуры R-Vision Threat Deception Platform</t>
  </si>
  <si>
    <t xml:space="preserve">03.07 - Средства выявления целевых атак;
03.17 - Средства автоматизации процессов информационной безопасности</t>
  </si>
  <si>
    <t xml:space="preserve">«JEMYS: Телемедицина (версия 4.0.1.), Система описания рекомендаций и статистики скрининга рака шейки матки.»</t>
  </si>
  <si>
    <t xml:space="preserve">Программа управления установкой для автоматической аргонодуговой сварки</t>
  </si>
  <si>
    <t xml:space="preserve">ROBIN Orchestrator 2.0</t>
  </si>
  <si>
    <t xml:space="preserve">Робин Оркестратор 2.0</t>
  </si>
  <si>
    <t xml:space="preserve">«JEMYS: Телемедицина (версия 4.0.1.), Система описания рекомендаций и статистики скрининга рака шейки матки (рабочее место врача).»</t>
  </si>
  <si>
    <t xml:space="preserve">Встроенное программное обеспечение GSM/GPRS-терминала IoT</t>
  </si>
  <si>
    <t xml:space="preserve">Программное обеспечение обработки РЛИ ПРЛ (RU.АЕСФ.30045-01)</t>
  </si>
  <si>
    <t xml:space="preserve">E_PSR_A</t>
  </si>
  <si>
    <t xml:space="preserve">Система видео-биллинга</t>
  </si>
  <si>
    <t xml:space="preserve">ПРОИЗВОДСТВЕННАЯ СИСТЕМА РАЗПОЗНАВАНИЯ QR-КОДОВ AXON</t>
  </si>
  <si>
    <t xml:space="preserve">Система аудио-биллинга</t>
  </si>
  <si>
    <t xml:space="preserve">Система управления производственным предприятием «Цифровое предприятие». Система управления персоналом (СПЖЦ.HRM)</t>
  </si>
  <si>
    <t xml:space="preserve">Комплекс программ управление персоналом Цифрового предприятия, свидетельство о государственной регистрации программы для ЭВМ № 2015660780, дата государственной регистрации в реестре программ для ЭВМ 09 октября 2015 года</t>
  </si>
  <si>
    <t xml:space="preserve">ПК «Мониторинг ГДИС»</t>
  </si>
  <si>
    <t xml:space="preserve">Программное обеспечение Мониторинг гидродинамических исследований скважин;
Программный комплекс «Мониторинг ГДИС» мониторинга гидродинамических исследований скважин</t>
  </si>
  <si>
    <t xml:space="preserve">Система поиска аномалий и построения объектных траекторий в транзакционных данных (СПАПОТ)</t>
  </si>
  <si>
    <t xml:space="preserve">11.04 - Средства интеллектуального анализа данных (Data Mining);
05.15 - Информационные системы для решения специфических отраслевых задач;
10.01 - Средства обработки Больших Данных (BigData);
11.05 - Средства поддержки принятия решений (DSS)</t>
  </si>
  <si>
    <t xml:space="preserve">"Модуль фото/видео контроля сборки блока предохранителей" на основе технологий компьютерного зрения</t>
  </si>
  <si>
    <t xml:space="preserve">Аналитическая система "ПрограмБанк.БизнесАнализ"</t>
  </si>
  <si>
    <t xml:space="preserve">АИС «Цифровая система дистанционного обучения»</t>
  </si>
  <si>
    <t xml:space="preserve">Diasoft FA# Bank.Back, Учет обналичиваемых операций</t>
  </si>
  <si>
    <t xml:space="preserve">ПМ "РОЗА-Н"</t>
  </si>
  <si>
    <t xml:space="preserve">Программный модуль РОЗА-Н, обеспечивающий точечную оценку индивидуальных радиационных рисков населения при эксплуатации ОДЭК, версия 1.0 (ПМ РОЗА-Н, версия 1.0)</t>
  </si>
  <si>
    <t xml:space="preserve">Сервисная Видеоаналитика БД Лаб</t>
  </si>
  <si>
    <t xml:space="preserve">Сервисная аналитика</t>
  </si>
  <si>
    <t xml:space="preserve">Экранный симулятор виртуального пациента "Боткин. Внутренние болезни"</t>
  </si>
  <si>
    <t xml:space="preserve">HoneyCorn</t>
  </si>
  <si>
    <t xml:space="preserve">03.07 - Средства выявления целевых атак;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</si>
  <si>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Автоматизированная информационная система оказания мер социальной поддержки "Феникс"</t>
  </si>
  <si>
    <t xml:space="preserve">АИС МСП "Феникс"</t>
  </si>
  <si>
    <t xml:space="preserve">Face2Pass</t>
  </si>
  <si>
    <t xml:space="preserve">Комплексная система удаленного мониторинга и управления ПК на базе ОС Linux - XSYS</t>
  </si>
  <si>
    <t xml:space="preserve">X-System</t>
  </si>
  <si>
    <t xml:space="preserve">Электронный журнал общеобразовательной организации «Шкала»</t>
  </si>
  <si>
    <t xml:space="preserve">ИКАР видео волл контрол</t>
  </si>
  <si>
    <t xml:space="preserve">IKAR Video Wall Control</t>
  </si>
  <si>
    <t xml:space="preserve">Скорозвон</t>
  </si>
  <si>
    <t xml:space="preserve">Программа для звонков;
Программа для организации распределенного контакт-центра</t>
  </si>
  <si>
    <t xml:space="preserve">IQ Blank</t>
  </si>
  <si>
    <t xml:space="preserve">Платформа цифровой трансформации 7Tech PoDT</t>
  </si>
  <si>
    <t xml:space="preserve">Платформа диджитализации;
Цифровая платформа для трансформации бизнеса;
Digital Transformation Platform;
Platform of Digital Transformation;
Платформа цифровизации бизнеса;
Комплекс ИТ модулей для трансформации бизнеса;
Платформа разработки цифровых продуктов;
Платформа создания цифровых сервисов;
Конвейер разработки цифровых сервисов;
Цифровая платформа</t>
  </si>
  <si>
    <t xml:space="preserve">04.08 - Интегрированные платформы для создания приложений;
02.06 - Серверное и связующее программное обеспечение;
06.12 - Программное обеспечение средств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</si>
  <si>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58.29.21 Приложения общие для повышения эффективности бизнеса и приложения для домашнего пользования, отдельно реализуемые;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</si>
  <si>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Бухгалтерия управляющей организации</t>
  </si>
  <si>
    <t xml:space="preserve">Модуль расчета и формирования маршрутов на основе данных транспортного графа</t>
  </si>
  <si>
    <t xml:space="preserve">Сервис построения маршрутов</t>
  </si>
  <si>
    <t xml:space="preserve">Программный модуль Планировщик</t>
  </si>
  <si>
    <t xml:space="preserve">Программный модуль Обработчик запросов</t>
  </si>
  <si>
    <t xml:space="preserve">Программный модуль Генератор отчетов</t>
  </si>
  <si>
    <t xml:space="preserve">Программа для тестирования качества связи устройств вызова экстренных оперативных служб (УВЭОС)</t>
  </si>
  <si>
    <t xml:space="preserve">Юнидата Управление Мастер Данными, Стандартная Редакция  (Unidata MDM SE)</t>
  </si>
  <si>
    <t xml:space="preserve">Unidata MDM SE</t>
  </si>
  <si>
    <t xml:space="preserve">Юнидата Управление Мастер Данными, Корпоративная Редакция  (Unidata MDM EE)</t>
  </si>
  <si>
    <t xml:space="preserve">Unidata MDM EE</t>
  </si>
  <si>
    <t xml:space="preserve">СИБИ</t>
  </si>
  <si>
    <t xml:space="preserve">Юнидата Управление Мастер Данными, Высоконагруженная Редакция  (Unidata MDM HPE)</t>
  </si>
  <si>
    <t xml:space="preserve">Unidata MDM HPE</t>
  </si>
  <si>
    <t xml:space="preserve">Рассвет Аналитика</t>
  </si>
  <si>
    <t xml:space="preserve">АСУНО Рассвет</t>
  </si>
  <si>
    <t xml:space="preserve">Программное обеспечение приемников цифрового телевидения серии IMAQLIQ G-Box X</t>
  </si>
  <si>
    <t xml:space="preserve">Национальная инжиниринговая платформа. Сервис «ПТО»</t>
  </si>
  <si>
    <t xml:space="preserve">Проза</t>
  </si>
  <si>
    <t xml:space="preserve">Управление товарными запасами</t>
  </si>
  <si>
    <t xml:space="preserve">УТЗ</t>
  </si>
  <si>
    <t xml:space="preserve">"Модуль распознавания видеопотока с налобной камеры" на основе технологий компьютерного зрения</t>
  </si>
  <si>
    <t xml:space="preserve">Информационная система ИС RT.MDM</t>
  </si>
  <si>
    <t xml:space="preserve">Информационно-правовая система "Консалтинг"</t>
  </si>
  <si>
    <t xml:space="preserve">ИПС "Консалтинг"</t>
  </si>
  <si>
    <t xml:space="preserve">iDesk Studio</t>
  </si>
  <si>
    <t xml:space="preserve">Цифровой ассистент</t>
  </si>
  <si>
    <t xml:space="preserve">Система управления информационной безопасностью NextSTage Security Platform: NextSTage IRP</t>
  </si>
  <si>
    <t xml:space="preserve">NextSTage Security Platform: NextSTage IRP в составе  ∙             Модуль управления инцидентами        ∙             Модуль интеграции с ArcSight ∙             Модуль классификации объектов защиты ∙             Модуль интеграции с системой антивирусной защиты Kaspersky Antivirus ∙             Модуль интеграции с центром ГосСОПКА ∙             Модуль визуализации ∙             Модуль выполнения управляющих воздействий</t>
  </si>
  <si>
    <t xml:space="preserve">03.17 - Средства автоматизации процессов информационной безопасности;
02.08 - Средства мониторинга и управления;
03.15 - Средства обнаружения угроз и расследования сетевых инцидентов</t>
  </si>
  <si>
    <t xml:space="preserve">"Автотехнолог+Соль"</t>
  </si>
  <si>
    <t xml:space="preserve">Система ВДС</t>
  </si>
  <si>
    <t xml:space="preserve">Сервис Электронной подписи "Sign.me"</t>
  </si>
  <si>
    <t xml:space="preserve">Smart Data Hub</t>
  </si>
  <si>
    <t xml:space="preserve">Смарт Дата Хаб;
Профессиональная аналитическая платформа Smart Analytics;
Smart Analyzer;
Программа Smart Analytics;
Инсайт Смарт Аналитикс;
Insight Smart Analytics</t>
  </si>
  <si>
    <t xml:space="preserve">10.01 - Средства обработки Больших Данных (BigData);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11.04 - Средства интеллектуального анализа данных (Data Mining);
11.05 - Средства поддержки принятия решений (DSS)</t>
  </si>
  <si>
    <t xml:space="preserve">СПЕКТР - ИНСТРУМЕНТ</t>
  </si>
  <si>
    <t xml:space="preserve">09.13 - Средства управления складом и цепочками поставок (WMS, SCM);
08.10 - Средства усовершенствованного управления технологическими процессами (APC, RTO)</t>
  </si>
  <si>
    <t xml:space="preserve">Файловый обмен excel</t>
  </si>
  <si>
    <t xml:space="preserve">Эвотор Файловый обмен excel;
Синхронизация товаров;
Файловый обмен excel +</t>
  </si>
  <si>
    <t xml:space="preserve">Программа для проведения групповых видеоконференций «Mint»</t>
  </si>
  <si>
    <t xml:space="preserve">Система контроля прав доступа «Матрица Доступа» (СКПД "Матрица Доступа"</t>
  </si>
  <si>
    <t xml:space="preserve">СОНАР (SONAR)</t>
  </si>
  <si>
    <t xml:space="preserve">02.06 - Серверное и связующее программное обеспечение;
05.04 - Поисковые средства;
05.15 - Информационные системы для решения специфических отраслевых задач</t>
  </si>
  <si>
    <t xml:space="preserve">Программный комплекс «DroidTMS»</t>
  </si>
  <si>
    <t xml:space="preserve">DroidTMS Система DroidTMS Система управления устройствами DroidTMS</t>
  </si>
  <si>
    <t xml:space="preserve">Система дистанционного обучения "Онлайн Гимназия №1"</t>
  </si>
  <si>
    <t xml:space="preserve">Образовательная платформа "Онлайн гимназия №1";
СДО "Онлайн гимназия №1"</t>
  </si>
  <si>
    <t xml:space="preserve">TRSYS TMS</t>
  </si>
  <si>
    <t xml:space="preserve">Технологическое (прикладное) программное обеспечение управляющего вычислительного комплекса (УВК) системы микропроцессорной централизации МПЦ-А (ТПО МПЦ-А)</t>
  </si>
  <si>
    <t xml:space="preserve">ТПО МПЦ-А</t>
  </si>
  <si>
    <t xml:space="preserve">Комплект для разработки программного обеспечения (SDK) для использования Звонков в составе сторонних продуктов</t>
  </si>
  <si>
    <t xml:space="preserve">Программное обеспечение для многоканального мониторинга телевизионного вещания Stream MultiScreen</t>
  </si>
  <si>
    <t xml:space="preserve">Программа для многоканального инструментального и визуального мониторинга телевизионного вещания Stream MultiScreen версия для ТВ каналов высокого разрешения</t>
  </si>
  <si>
    <t xml:space="preserve">Специальное программное обеспечение программно-аппаратного комплекса проверки технических средств на соответствие  техническим требованиям к сопряжению с системой сбора результатов технического мониторинга и контроля объектов транспортной инфраструктуры</t>
  </si>
  <si>
    <t xml:space="preserve">Имитатор СС ТМК</t>
  </si>
  <si>
    <t xml:space="preserve">Адаптер интеграции с внешней системой модуля Eplat4m «Управление соответствием требованиям по ИБ. САПУИБ-И»</t>
  </si>
  <si>
    <t xml:space="preserve">Модуль Eplat4m «Управление соответствием требованиям по ИБ. САПУИБ И»</t>
  </si>
  <si>
    <t xml:space="preserve">Прагматик Тулз Мигратор</t>
  </si>
  <si>
    <t xml:space="preserve">Pragmatic Tools Migrator</t>
  </si>
  <si>
    <t xml:space="preserve">Программное обеспечение «Верста»</t>
  </si>
  <si>
    <t xml:space="preserve">1С-БАЗИС: Производство</t>
  </si>
  <si>
    <t xml:space="preserve">1С-Рарус: Ломбард (Для Казахстана)</t>
  </si>
  <si>
    <t xml:space="preserve">«JEMYS: Телемедицина (версия 4.0.1.), Система описания рекомендаций и статистики скрининга рака шейки матки (рабочее место лаборанта).»</t>
  </si>
  <si>
    <t xml:space="preserve">Программа для ЭВМ "ENCODE Track"</t>
  </si>
  <si>
    <t xml:space="preserve">Модуль ТОРГОВЫЙ для мобильного приложения</t>
  </si>
  <si>
    <t xml:space="preserve">Movavi Academic для Mac</t>
  </si>
  <si>
    <t xml:space="preserve">Movavi Academic для Mac 21;
Movavi Academic для Mac 2021;
Movavi Academic for Mac;
Movavi Academic for Mac 21;
Movavi Academic for Mac 2021</t>
  </si>
  <si>
    <t xml:space="preserve">05.01 - Мультимедийное программное обеспечение;
06.06 - Средства просмотра;
06.08 - Редакторы мультимедиа</t>
  </si>
  <si>
    <t xml:space="preserve">Movavi Academic</t>
  </si>
  <si>
    <t xml:space="preserve">Movavi Academic 21;
Movavi Academic 2021</t>
  </si>
  <si>
    <t xml:space="preserve">Система передачи извещений о пожарах</t>
  </si>
  <si>
    <t xml:space="preserve">Программа управления Комплексной геоинформационной системы учета объектов недвижимости v. 1.0</t>
  </si>
  <si>
    <t xml:space="preserve">КГИС учета объектов недвижимости v. 1.0</t>
  </si>
  <si>
    <t xml:space="preserve">Movavi Unlimited для Mac</t>
  </si>
  <si>
    <t xml:space="preserve">Movavi Unlimited для Mac 21</t>
  </si>
  <si>
    <t xml:space="preserve">Movavi Unlimited</t>
  </si>
  <si>
    <t xml:space="preserve">Movavi Unlimited 21</t>
  </si>
  <si>
    <t xml:space="preserve">Учи.ру (для iOS)</t>
  </si>
  <si>
    <t xml:space="preserve">Учи.ру - интерактивная образовательная онлайн-платформа (iOS)</t>
  </si>
  <si>
    <t xml:space="preserve">Meridian DB2 Patrol</t>
  </si>
  <si>
    <t xml:space="preserve">Набор специализированных словарей (для ОС  Windows)</t>
  </si>
  <si>
    <t xml:space="preserve">Специализированные словари;
Справочные специализированные словари для NMT-продуктов (для ОС Windows)</t>
  </si>
  <si>
    <t xml:space="preserve">07.06 - Электронные словари;
05.02 - Дополнительные программные модули (плагины)</t>
  </si>
  <si>
    <t xml:space="preserve">PROMT Neural Translation Server - Training Addon (для ОС Linux)</t>
  </si>
  <si>
    <t xml:space="preserve">05.02 - Дополнительные программные модули (плагины);
02.02 - Программы обслуживания;
07.05 - Средства автоматизированного перевода</t>
  </si>
  <si>
    <t xml:space="preserve">PROMT Neural Translation Server – Training Addon (для ОС Windows)</t>
  </si>
  <si>
    <t xml:space="preserve">Адаптер интеграции с внешней системой модуля Eplat4m «Управление инцидентами ИБ. САПУИБ-И»</t>
  </si>
  <si>
    <t xml:space="preserve">программное обеспечение аппарата телефонного "Миником ТА-IP"</t>
  </si>
  <si>
    <t xml:space="preserve">Национальная инжиниринговая платформа. Сервис «Цифровой двойник»</t>
  </si>
  <si>
    <t xml:space="preserve">08.09 - Средства информационного моделирования зданий и сооружений, архитектурно-строительного проектирования (BIM, AEC CAD);
08.05 - Средства инженерного анализа (CAE)</t>
  </si>
  <si>
    <t xml:space="preserve">Платформа анализа информации об угрозах R-Vision TIP</t>
  </si>
  <si>
    <t xml:space="preserve">03.07 - Средства выявления целевых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</si>
  <si>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ПАК ЯКОРЬ-ИСБД</t>
  </si>
  <si>
    <t xml:space="preserve">ЯКОРЬ-ИСБД</t>
  </si>
  <si>
    <t xml:space="preserve">altAwin</t>
  </si>
  <si>
    <t xml:space="preserve">Альтавин</t>
  </si>
  <si>
    <t xml:space="preserve">05.15 - Информационные системы для решения специфических отраслевых задач;
08.03 - Средства автоматизированного проектирования (CAD);
09.02 - Средства управления производственными процессами (MES);
09.09 - Средства управления отношениями с клиентами (CRM)</t>
  </si>
  <si>
    <t xml:space="preserve">АИС «Реестр экспертов, привлекаемых к проведению государственной экспертизы запасов полезных ископаемых и подземных вод, геологической информации о представляемых в пользование участках недр»</t>
  </si>
  <si>
    <t xml:space="preserve">05.15 - Информационные системы для решения специфических отраслевых задач;
05.12 - Интеллектуальные средства разработки и управления стандартами и нормативами</t>
  </si>
  <si>
    <t xml:space="preserve">Модуль Eplat4m «Управление инцидентами ИБ. САПУИБ-И»</t>
  </si>
  <si>
    <t xml:space="preserve">Программный комплекс "Modum Education Platform"</t>
  </si>
  <si>
    <t xml:space="preserve">Программный модуль «Мультиэнергия»</t>
  </si>
  <si>
    <t xml:space="preserve">Программный модуль «Панорама»</t>
  </si>
  <si>
    <t xml:space="preserve">Программа для создания отчетов "AVTONOM"</t>
  </si>
  <si>
    <t xml:space="preserve">Комплекс расчетов оценки стоимости строительства</t>
  </si>
  <si>
    <t xml:space="preserve">КРОСС</t>
  </si>
  <si>
    <t xml:space="preserve">клиент-серверное программное обеспечение "СКУД Микрон"</t>
  </si>
  <si>
    <t xml:space="preserve">Elcomsoft Distributed Password Recovery</t>
  </si>
  <si>
    <t xml:space="preserve">ГС:Модуль загрузки кассовых поступлений из УРМ</t>
  </si>
  <si>
    <t xml:space="preserve">ГС:УРМ_КП</t>
  </si>
  <si>
    <t xml:space="preserve">Модуль формирования цифровых моделей панелей для сборки жгутов</t>
  </si>
  <si>
    <t xml:space="preserve">АБЗ-PRO Цикл</t>
  </si>
  <si>
    <t xml:space="preserve">08.11 - Средства автоматизированного управления техникой;
02.08 - Средства мониторинга и управления;
08.10 - Средства усовершенствованного управления технологическими процессами (APC, RTO)</t>
  </si>
  <si>
    <t xml:space="preserve">Программное обеспечение «Система биометрии»</t>
  </si>
  <si>
    <t xml:space="preserve">Модуль ВАТС "Speech Analytics"</t>
  </si>
  <si>
    <t xml:space="preserve">Речевая аналитика</t>
  </si>
  <si>
    <t xml:space="preserve">Программное обеспечение для сбора и исследования информации о выдаваемых SSL-сертификатах в сети Интернет (ПО IoTSensor)</t>
  </si>
  <si>
    <t xml:space="preserve">11.01 - Инструменты извлечения и трансформации данных (ETL);
05.04 - Поисковые средства</t>
  </si>
  <si>
    <t xml:space="preserve">ОЛИМП-K-IMS</t>
  </si>
  <si>
    <t xml:space="preserve">ОЛИМП-K-IMS версия ПО 1.0</t>
  </si>
  <si>
    <t xml:space="preserve">Программа для ЭВМ "Интерактивный пол "Флориум"</t>
  </si>
  <si>
    <t xml:space="preserve">"Интерактивный пол "Флориум"</t>
  </si>
  <si>
    <t xml:space="preserve">Взаимодействие с государственными органами</t>
  </si>
  <si>
    <t xml:space="preserve">Автоматизированная подсистема управления дорожным движением в субъекте Российской Федерации (АСУДД)</t>
  </si>
  <si>
    <t xml:space="preserve">КСЭД</t>
  </si>
  <si>
    <t xml:space="preserve">Программа для ЭВМ «Программный комплекс «Основание»</t>
  </si>
  <si>
    <t xml:space="preserve">Программный модуль Администратор</t>
  </si>
  <si>
    <t xml:space="preserve">10.04 - Средства управления информационными ресурсами и средства управления основными данными (ECM, MDM);
05.02 - Дополнительные программные модули (плагины)</t>
  </si>
  <si>
    <t xml:space="preserve">Ekra EkomSequence</t>
  </si>
  <si>
    <t xml:space="preserve">СПО «WEB-интерфейс» ПАК «Видеоархив»</t>
  </si>
  <si>
    <t xml:space="preserve">ДОРИС Мониторинг – Сенсорная Цифровая Экологическая Система</t>
  </si>
  <si>
    <t xml:space="preserve">Система ДОРИС Мониторинг;
ДОРИС Мониторинг</t>
  </si>
  <si>
    <t xml:space="preserve">ДельтаДок</t>
  </si>
  <si>
    <t xml:space="preserve">05.15 - Информационные системы для решения специфических отраслевых задач;
06.06 - Средства просмотра</t>
  </si>
  <si>
    <t xml:space="preserve">Система доставки данных RT.DataLoader (RTDL)</t>
  </si>
  <si>
    <t xml:space="preserve">«Загрузка электронной таможенной декларации в 1С»</t>
  </si>
  <si>
    <t xml:space="preserve">Автоматическая загрузка ГТД в 1С</t>
  </si>
  <si>
    <t xml:space="preserve">Топаз-Автономный налив Базовая часть (одна точка обслуживания одного мини компьютера)</t>
  </si>
  <si>
    <t xml:space="preserve">Юнидата Качество Данных (Unidata DQ)</t>
  </si>
  <si>
    <t xml:space="preserve">Unidata DQ</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</si>
  <si>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11.01 - Инструменты извлечения и трансформации данных (ETL);
11.04 - Средства интеллектуального анализа данных (Data Mining)</t>
  </si>
  <si>
    <t xml:space="preserve">МОЗ. Информационно-сервисная платформа управления данными и бизнес-аналитики</t>
  </si>
  <si>
    <t xml:space="preserve">05.13 - Средства интеллектуальной обработки информации и интеллектуального анализа бизнес-процессов;
09.05 - Средства управления эффективностью предприятия (CPM/EPM);
10.04 - Средства управления информационными ресурсами и средства управления основными данными (ECM, MDM);
11.01 - Инструменты извлечения и трансформации данных (ETL);
11.05 - Средства поддержки принятия решений (DSS)</t>
  </si>
  <si>
    <t xml:space="preserve">Терминал Про</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</si>
  <si>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</si>
  <si>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Информационно-аналитический сервис «С24»</t>
  </si>
  <si>
    <t xml:space="preserve">Система АЦД</t>
  </si>
  <si>
    <t xml:space="preserve">Система опросов и сбора данных</t>
  </si>
  <si>
    <t xml:space="preserve">LIFE POS</t>
  </si>
  <si>
    <t xml:space="preserve">Отраслевая дорожная ГИС</t>
  </si>
  <si>
    <t xml:space="preserve">Модуль интеграции с ПОС</t>
  </si>
  <si>
    <t xml:space="preserve">Модуль интеграции с «Платформой обратной связи»</t>
  </si>
  <si>
    <t xml:space="preserve">05.15 - Информационные системы для решения специфических отраслевых задач;
02.06 - Серверное и связующее программное обеспечение;
05.02 - Дополнительные программные модули (плагины);
06.12 - Программное обеспечение средств электронного документооборота</t>
  </si>
  <si>
    <t xml:space="preserve">Речевая платформа SPEECH DRIVE</t>
  </si>
  <si>
    <t xml:space="preserve">07.04 - Средства распознавания и синтеза речи;
05.13 - Средства интеллектуальной обработки информации и интеллектуального анализа бизнес-процессов</t>
  </si>
  <si>
    <t xml:space="preserve">Программа для автоматизированной системы управления безопасностью объекта Sentinel R</t>
  </si>
  <si>
    <t xml:space="preserve">ПО Sentinel R;
Программная платформа верхнего уровня управления безопасностью;
Комплексная ситуационно-аналитическая платформа безопасности</t>
  </si>
  <si>
    <t xml:space="preserve">58.29.12 Обеспечение программное сетевое на электронном носителе;
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</si>
  <si>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СУОП - Система управления офисным пространством "Merusoft Smart Office"</t>
  </si>
  <si>
    <t xml:space="preserve">Merusoft Tracking</t>
  </si>
  <si>
    <t xml:space="preserve">Автоматизированная информационная система управления программами смешанного обучения</t>
  </si>
  <si>
    <t xml:space="preserve">Программа ЭВМ для управления корпоративными знаниями “InKnowledge 7”</t>
  </si>
  <si>
    <t xml:space="preserve">"InKnowledge" версия 7</t>
  </si>
  <si>
    <t xml:space="preserve">05.10 - Базы знаний;
05.08 - Средства управления контактными центрами</t>
  </si>
  <si>
    <t xml:space="preserve">программный модуль управление контроллера сварочного аппарата SEKIRUS</t>
  </si>
  <si>
    <t xml:space="preserve">отсуствует</t>
  </si>
  <si>
    <t xml:space="preserve">Программный модуль «Многосрезовая линейная томография (Томосинтез)»</t>
  </si>
  <si>
    <t xml:space="preserve">Мобильный Криминалист Enterprise</t>
  </si>
  <si>
    <t xml:space="preserve">Мобильный Криминалист Десктоп</t>
  </si>
  <si>
    <t xml:space="preserve">Мобильный Криминалист Эксперт Плюс</t>
  </si>
  <si>
    <t xml:space="preserve">Коллекция словарей "Все словари" (RBMT) (для ОС Linux)</t>
  </si>
  <si>
    <t xml:space="preserve">Аддон для установки нейронных моделей перевода (для ОС Linux)</t>
  </si>
  <si>
    <t xml:space="preserve">Модуль установки дополнительных языков;
Модуль установки специализированных моделей</t>
  </si>
  <si>
    <t xml:space="preserve">05.02 - Дополнительные программные модули (плагины);
07.05 - Средства автоматизированного перевода</t>
  </si>
  <si>
    <t xml:space="preserve">Программа для токенизации персональных данных</t>
  </si>
  <si>
    <t xml:space="preserve">Retail Suite.Ecommerce</t>
  </si>
  <si>
    <t xml:space="preserve">RS.Ecommerce;
RS.Ecomm</t>
  </si>
  <si>
    <t xml:space="preserve">Multi-D Unified Time Schedule</t>
  </si>
  <si>
    <t xml:space="preserve">Multi-D UTS;
Multi-D Объединённый график</t>
  </si>
  <si>
    <t xml:space="preserve">Автоматизированное рабочее место клиента Банка России</t>
  </si>
  <si>
    <t xml:space="preserve">ПК АРМ КБР</t>
  </si>
  <si>
    <t xml:space="preserve">Сервисная шина ЕЦП СМП.</t>
  </si>
  <si>
    <t xml:space="preserve">Модуль контроля данных</t>
  </si>
  <si>
    <t xml:space="preserve">МоКоД</t>
  </si>
  <si>
    <t xml:space="preserve">Аддон для установки нейронных моделей перевода (для ОС Windows)</t>
  </si>
  <si>
    <t xml:space="preserve">Мобильный Криминалист Эксперт</t>
  </si>
  <si>
    <t xml:space="preserve">Программный комплекс "AVUCAMS"</t>
  </si>
  <si>
    <t xml:space="preserve">Программа блока управления клапанами управляющей аппаратуры вагонных замедлителей</t>
  </si>
  <si>
    <t xml:space="preserve">Электронный учебно-методический комплекс "Уровнемер ультразвуковой МПУ-УР 01.007. Методика поверки"</t>
  </si>
  <si>
    <t xml:space="preserve">Система автоматизированного обслуживания "ТЕЛЕСТОР"</t>
  </si>
  <si>
    <t xml:space="preserve">Личный кабинет ТелеСтор;
ТелеЛайт;
ТелеНомер;
ТелеВАТС;
ТелеТранк</t>
  </si>
  <si>
    <t xml:space="preserve">Приложение "Слушай саммари Smart Reading" (для iOS)</t>
  </si>
  <si>
    <t xml:space="preserve">Netfolio</t>
  </si>
  <si>
    <t xml:space="preserve">Портфолио педагога</t>
  </si>
  <si>
    <t xml:space="preserve">NetBeholder-Хранение</t>
  </si>
  <si>
    <t xml:space="preserve">BARS.STAR (Semd Transfer, Analysis and Register)</t>
  </si>
  <si>
    <t xml:space="preserve">KTM Smart Stream</t>
  </si>
  <si>
    <t xml:space="preserve">Rigspace Connect</t>
  </si>
  <si>
    <t xml:space="preserve">GTI-online Connect</t>
  </si>
  <si>
    <t xml:space="preserve">Средство криптографической защиты "Dcrypt 1.0 v. 2"</t>
  </si>
  <si>
    <t xml:space="preserve">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</si>
  <si>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 xml:space="preserve">Единая цифровая транспортная платформа</t>
  </si>
  <si>
    <t xml:space="preserve">BOXBERRY WEB SERVICES ДЛЯ ИНТЕРНЕТ- МАГАЗИНОВ (BWS. ИНТЕРНЕТ-МАГАЗИНАМ)</t>
  </si>
  <si>
    <t xml:space="preserve">Программная система для решения задач роторной динамики  DYNAMICS R4</t>
  </si>
  <si>
    <t xml:space="preserve">Программная система расчета динамики роторов Dynamics R3</t>
  </si>
  <si>
    <t xml:space="preserve">Программное изделие "Система исполнения и контроля поручений-1" (шифр: "СКИП-1")»</t>
  </si>
  <si>
    <t xml:space="preserve">Программное изделие "Автоматизация режимно-секретного подразделения" (шифр: ПИ "АРСП")</t>
  </si>
  <si>
    <t xml:space="preserve">Цифровые лаборатории и датчики учебные</t>
  </si>
  <si>
    <t xml:space="preserve">Zyfra Robotics autonomous truck onboard software - Цифра Роботикс бортовое программное обеспечение автономного самосвала</t>
  </si>
  <si>
    <t xml:space="preserve">Модуль прогнозирования досрочного выхода из строя агрегатов и комплектующих</t>
  </si>
  <si>
    <t xml:space="preserve">«Пакет прикладных программ «Адресная социальная помощь населению» (ППП «Ярдам»)»</t>
  </si>
  <si>
    <t xml:space="preserve">Система расчетов стоимости услуг Boxberry</t>
  </si>
  <si>
    <t xml:space="preserve">Интеграционная платформа для организации продаж железнодорожных билетов и сопутствующих услуг со встроенным биллингом</t>
  </si>
  <si>
    <t xml:space="preserve">RT.WideStore</t>
  </si>
  <si>
    <t xml:space="preserve">Специальное программное обеспечение Videon</t>
  </si>
  <si>
    <t xml:space="preserve">RT.Warehouse</t>
  </si>
  <si>
    <t xml:space="preserve">Средство криптографической защиты информации «Континент-АП». Версия 4</t>
  </si>
  <si>
    <t xml:space="preserve">Rescore.Online (Рескор Онлайн)</t>
  </si>
  <si>
    <t xml:space="preserve">NeoPortal</t>
  </si>
  <si>
    <t xml:space="preserve">ДОРИС-Кросс Автоматизированная Система Управления Дорожным Движением</t>
  </si>
  <si>
    <t xml:space="preserve">ДОРИС-Кросс</t>
  </si>
  <si>
    <t xml:space="preserve">Мобильное приложение «Мобильная касса КАСТРО» (для ОС Android)</t>
  </si>
  <si>
    <t xml:space="preserve">Сервер лояльности</t>
  </si>
  <si>
    <t xml:space="preserve">Сервер лояльности iCOUNT</t>
  </si>
  <si>
    <t xml:space="preserve">ФЛАТ Конференция</t>
  </si>
  <si>
    <t xml:space="preserve">ФЛАТ АКС;
ФЛАТ Аудиоконференция</t>
  </si>
  <si>
    <t xml:space="preserve">Топаз-Автономный налив</t>
  </si>
  <si>
    <t xml:space="preserve">Программный модуль для анализа исследований компьютерной томографии  человека</t>
  </si>
  <si>
    <t xml:space="preserve">Третье Мнение.КТ</t>
  </si>
  <si>
    <t xml:space="preserve">Программный модуль для анализа флюорограмм и рентгенограмм грудной клетки человека</t>
  </si>
  <si>
    <t xml:space="preserve">Третье Мнение. Рентгенограммы</t>
  </si>
  <si>
    <t xml:space="preserve">Интеграция «1С:CRM» с сервисом сквозной аналитики CallTouch</t>
  </si>
  <si>
    <t xml:space="preserve">05.02 - Дополнительные программные модули (плагины);
09.09 - Средства управления отношениями с клиентами (CRM)</t>
  </si>
  <si>
    <t xml:space="preserve">Интеграция 1C:СRM с Rusprofile. Моментальный скоринг клиентов</t>
  </si>
  <si>
    <t xml:space="preserve">Модуль мониторинга лесопожарной обстановки «Финист»</t>
  </si>
  <si>
    <t xml:space="preserve">«Финист» — мобильное приложение системы дистанционного мониторинга и управления «Лесохранитель»</t>
  </si>
  <si>
    <t xml:space="preserve">05.15 - Информационные системы для решения специфических отраслевых задач;
01.03 - Встроенные прикладные программы;
05.02 - Дополнительные программные модули (плагины);
05.06 - Геоинформационные и навигационные средства (GIS);
05.11 - Интеллектуальные средства управления экспертной деятельностью</t>
  </si>
  <si>
    <t xml:space="preserve">Интеграция «1С:CRM» с омниканальным чатом JivoSite</t>
  </si>
  <si>
    <t xml:space="preserve">TOPAZ BASIC OS DAS MX681 EXRX</t>
  </si>
  <si>
    <t xml:space="preserve">BASIC OS DAS MX681 EXRX</t>
  </si>
  <si>
    <t xml:space="preserve">«Модуль контроля факта выполнения операций на этапе сборки и тестирования жгутов» на основе технологий компьютерного зрения</t>
  </si>
  <si>
    <t xml:space="preserve">Integris TMS</t>
  </si>
  <si>
    <t xml:space="preserve">ПРОГРАММНЫЙ КОМПЛЕКС «ГЕОИНФОРМАЦИОННАЯ ПЛАТФОРМА»</t>
  </si>
  <si>
    <t xml:space="preserve">RIXET Менеджер Системы Видеофиксации</t>
  </si>
  <si>
    <t xml:space="preserve">Бизнес Системы: Простая электронная подпись</t>
  </si>
  <si>
    <t xml:space="preserve">Специальное программное обеспечение для криминалистического исследования бинарной структуры файлов цифровых видео- и звукозаписей "Dump"</t>
  </si>
  <si>
    <t xml:space="preserve">uCoz</t>
  </si>
  <si>
    <t xml:space="preserve">UCOZ;
юкоз</t>
  </si>
  <si>
    <t xml:space="preserve">uKit</t>
  </si>
  <si>
    <t xml:space="preserve">UKIT;
юкит</t>
  </si>
  <si>
    <t xml:space="preserve">«Интеграция Системы учета рабочего времени  Bitcop c 1C:CRM»</t>
  </si>
  <si>
    <t xml:space="preserve">База данных Яндекс.Музыки</t>
  </si>
  <si>
    <t xml:space="preserve">Yandex.Music Database</t>
  </si>
  <si>
    <t xml:space="preserve">VoterDataConverterR</t>
  </si>
  <si>
    <t xml:space="preserve">Информационная система  RT.Dataport</t>
  </si>
  <si>
    <t xml:space="preserve">ИС RT.Dataport</t>
  </si>
  <si>
    <t xml:space="preserve">05.04 - Поисковые средства;
11.05 - Средства поддержки принятия решений (DSS)</t>
  </si>
  <si>
    <t xml:space="preserve">Платформа для автоматизированного анализа, обработки и хранения данных цифровых информационных моделей объектов капитального строительства BIMTangl</t>
  </si>
  <si>
    <t xml:space="preserve">Система автоматизированного контроля и управления ресурсами и активами» «САКУРА PRO»</t>
  </si>
  <si>
    <t xml:space="preserve">Платформа для создания систем автоматизированного контроля и управления ресурсами и активами  2«Sakura PRO»</t>
  </si>
  <si>
    <t xml:space="preserve">Система речевой аналитики. Версия 2.0</t>
  </si>
  <si>
    <t xml:space="preserve">05.13 - Средства интеллектуальной обработки информации и интеллектуального анализа бизнес-процессов;
05.08 - Средства управления контактными центрами;
11.04 - Средства интеллектуального анализа данных (Data Mining)</t>
  </si>
  <si>
    <t xml:space="preserve">ПО Сопряжения с внешними системами, предоставление CubitAPI</t>
  </si>
  <si>
    <t xml:space="preserve">Cubit.Link;
Cubit.Link с лицензиями Cubit.Link.DIT, Cubit.Link.VMS</t>
  </si>
  <si>
    <t xml:space="preserve">ПО Видеостены Кубит</t>
  </si>
  <si>
    <t xml:space="preserve">Cubit.Wall;
Cubit.Wall с модулями Cubit.Slot</t>
  </si>
  <si>
    <t xml:space="preserve">ПО Управления видеоархивами Кубит</t>
  </si>
  <si>
    <t xml:space="preserve">Cubit.Head</t>
  </si>
  <si>
    <t xml:space="preserve">Главбух Аудит</t>
  </si>
  <si>
    <t xml:space="preserve">«ПС:Управление Предприятием ERP» ("ПС:УП ERP")</t>
  </si>
  <si>
    <t xml:space="preserve">09.07 - Средства финансового менеджмента, управления активами и трудовыми ресурсами (ERP);
09.02 - Средства управления производственными процессами (MES);
09.13 - Средства управления складом и цепочками поставок (WMS, SCM)</t>
  </si>
  <si>
    <t xml:space="preserve">Программа ЭВМ для Электронно-образовательного ресурса для иностранных студентов "РУССКИЙ КАК ИНОСТРАННЫЙ"</t>
  </si>
  <si>
    <t xml:space="preserve">www.ros-edu.ru;
ЭОР РКИ</t>
  </si>
  <si>
    <t xml:space="preserve">InfoWatch ARMA Industrial EndPoint</t>
  </si>
  <si>
    <t xml:space="preserve">InfoWatch ARMA Industrial EndPoint 1.0;
InfoWatch ARMA;
InfoWatch ARMA Industrial Suite</t>
  </si>
  <si>
    <t xml:space="preserve">Автоматизированный сервис для исполнения процессов в нотации BPMN</t>
  </si>
  <si>
    <t xml:space="preserve">Live BPMN</t>
  </si>
  <si>
    <t xml:space="preserve">Программная система для поддержки экспертной деятельности по выявлению текстовых заимствований во внешних информационных системах  «Антиплагиат.Базис 4.0»</t>
  </si>
  <si>
    <t xml:space="preserve">05.04 - Поисковые средства;
07.01 - Парсеры и семантические анализаторы</t>
  </si>
  <si>
    <t xml:space="preserve">“Статистика Успеваемости” (СтатУс)</t>
  </si>
  <si>
    <t xml:space="preserve">СтатУс, Статистика Успеваемости</t>
  </si>
  <si>
    <t xml:space="preserve">Jmix Studio</t>
  </si>
  <si>
    <t xml:space="preserve">04.04 - Среды разработки, тестирования и отладки;
04.08 - Интегрированные платформы для создания приложений;
05.02 - Дополнительные программные модули (плагины)</t>
  </si>
  <si>
    <t xml:space="preserve">PassTripCounterR</t>
  </si>
  <si>
    <t xml:space="preserve">STSDsysR</t>
  </si>
  <si>
    <t xml:space="preserve">Система управления информатизацией</t>
  </si>
  <si>
    <t xml:space="preserve">Программа для ЭВМ: Интерактивный аэрохоккей "ICEHOOK"</t>
  </si>
  <si>
    <t xml:space="preserve">Интерактивный аэрохоккей "ICEHOOK"</t>
  </si>
  <si>
    <t xml:space="preserve">Платформенное решение для создания, редактирования и распространения AR/VR контента и приложений виртуальной реальности пользовательского уровня с универсальным маркетплейсом, библиотеками локаций и объектов</t>
  </si>
  <si>
    <t xml:space="preserve">Платформа Varwin XRMS</t>
  </si>
  <si>
    <t xml:space="preserve">Цифровая платформа Smart School Pro</t>
  </si>
  <si>
    <t xml:space="preserve">Контур.Налоговый мониторинг</t>
  </si>
  <si>
    <t xml:space="preserve">Контур.Архив</t>
  </si>
  <si>
    <t xml:space="preserve">Автоматизированная система мониторинга содействия трудоустройству и адаптации выпускников</t>
  </si>
  <si>
    <t xml:space="preserve">Интеграция «1С:CRM» с мессенджером WhatsApp расширенной версии</t>
  </si>
  <si>
    <t xml:space="preserve">Программное обеспечение TX 2500W (АЕСФ.01033-01)</t>
  </si>
  <si>
    <t xml:space="preserve">TX 2500W</t>
  </si>
  <si>
    <t xml:space="preserve">Программное обеспечение RX 2000W (АЕСФ.01034-01)</t>
  </si>
  <si>
    <t xml:space="preserve">RX 2000W</t>
  </si>
  <si>
    <t xml:space="preserve">Учи.ру (для Android)</t>
  </si>
  <si>
    <t xml:space="preserve">Учи.ру - интерактивная образовательная онлайн-платформа (Android)</t>
  </si>
  <si>
    <t xml:space="preserve">Мобильное приложение для собственников объектов в многоквартирных домах</t>
  </si>
  <si>
    <t xml:space="preserve">Мобильное приложение «Госуслуги. Дом»</t>
  </si>
  <si>
    <t xml:space="preserve">PROMT Expert NMT (для ОС Windows)</t>
  </si>
  <si>
    <t xml:space="preserve">Плагин SDL Trados</t>
  </si>
  <si>
    <t xml:space="preserve">Плагин для Trados Studio</t>
  </si>
  <si>
    <t xml:space="preserve">05.02 - Дополнительные программные модули (плагины);
02.06 - Серверное и связующее программное обеспечение;
07.05 - Средства автоматизированного перевода</t>
  </si>
  <si>
    <t xml:space="preserve">Расчет показателей выживаемости</t>
  </si>
  <si>
    <t xml:space="preserve">ROBIN Robot 2.0</t>
  </si>
  <si>
    <t xml:space="preserve">ROBIN;
ROBIN 2.0;
ROBIN Robot;
ROBIN Robot Assistant;
ROBIN Robot Employee;
ROBIN Robot CrossPlatform;
RobotPlayer;
ROBIN Agent;
ROBIN Runner;
ROBIN Executor</t>
  </si>
  <si>
    <t xml:space="preserve">05.02 - Дополнительные программные модули (плагины);
05.04 - Поисковые средства;
05.05 - Средства управления проектами;
05.08 - Средства управления контактными центрами;
05.09 - Средства управления диалоговыми роботами (чат-боты и голосовые роботы);
05.12 - Интеллектуальные средства разработки и управления стандартами и нормативами;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06.12 - Программное обеспечение средств электронного документооборота;
07.03 - Средства распознавания символов;
09.01 - Средства управления бизнес-процессами (BPM);
09.09 - Средства управления отношениями с клиентами (CRM);
11.03 - Средства аналитической обработки в реальном времени (OLAP);
11.04 - Средства интеллектуального анализа данных (Data Mining);
11.06 - Инструменты обработки, анализа и распознавания изображений</t>
  </si>
  <si>
    <t xml:space="preserve">Программное обеспечение BIOS T8X (x86) RU.АЕСФ.70024-01</t>
  </si>
  <si>
    <t xml:space="preserve">ПО BIOS T8X (x86)</t>
  </si>
  <si>
    <t xml:space="preserve">Программный модуль "Отображение радиолокационных данных"</t>
  </si>
  <si>
    <t xml:space="preserve">Модуль отображения радиолокационных данных</t>
  </si>
  <si>
    <t xml:space="preserve">ROBIN Studio 2.0</t>
  </si>
  <si>
    <t xml:space="preserve">ROBIN Studio;
ROBIN 2.0;
Робин студия;
Робин студия 2.0</t>
  </si>
  <si>
    <t xml:space="preserve">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11.06 - Инструменты обработки, анализа и распознавания изображений</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</si>
  <si>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</si>
  <si>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Программное обеспечение обработки РЛИ МВРЛ  RU.АЕСФ.30046-01</t>
  </si>
  <si>
    <t xml:space="preserve">СПО E_MSSR</t>
  </si>
  <si>
    <t xml:space="preserve">Программное обеспечение RX 2000V-4 (АЕСФ.01029-01)</t>
  </si>
  <si>
    <t xml:space="preserve">RX 2000V-4</t>
  </si>
  <si>
    <t xml:space="preserve">Программное обеспечение TX 2500V (АЕСФ.01027-01)</t>
  </si>
  <si>
    <t xml:space="preserve">TX 2500V</t>
  </si>
  <si>
    <t xml:space="preserve">ВИДЕО КОНТУР (VIDEO CONTOUR)</t>
  </si>
  <si>
    <t xml:space="preserve">Мобильные сотрудники</t>
  </si>
  <si>
    <t xml:space="preserve">Телетрек;
Teletrack</t>
  </si>
  <si>
    <t xml:space="preserve">Программное обеспечение МП-48</t>
  </si>
  <si>
    <t xml:space="preserve">Программное обеспечение для модуля БП-48</t>
  </si>
  <si>
    <t xml:space="preserve">Программное обеспечение МП-220</t>
  </si>
  <si>
    <t xml:space="preserve">Программное обеспечение для модуля БП-220</t>
  </si>
  <si>
    <t xml:space="preserve">Программное обеспечение РМО OWS 2700 (RU.АЕСФ.30038-01)</t>
  </si>
  <si>
    <t xml:space="preserve">OWS 2700</t>
  </si>
  <si>
    <t xml:space="preserve">BFS Terminal</t>
  </si>
  <si>
    <t xml:space="preserve">Программный модуль "Организация конференц-связи (PIF/CC)"</t>
  </si>
  <si>
    <t xml:space="preserve">Модуль организации конференц-связи PIF/CC</t>
  </si>
  <si>
    <t xml:space="preserve">Веб-сайт smartreading.ru</t>
  </si>
  <si>
    <t xml:space="preserve">Программный комплекс для проведения автоматизированных испытаний материалов в лабораторных и полевых условиях (GeotekStudio)</t>
  </si>
  <si>
    <t xml:space="preserve">Система автоматизированного бронирования и продажи туристических услуг "Немо"</t>
  </si>
  <si>
    <t xml:space="preserve">Система Немо</t>
  </si>
  <si>
    <t xml:space="preserve">КОМПЛЕКСНАЯ ИНФОРМАЦИОННАЯ СИСТЕМА «ПРОМЕТЕЙ»</t>
  </si>
  <si>
    <t xml:space="preserve">Программа для ЭВМ "SawsOptimization"</t>
  </si>
  <si>
    <t xml:space="preserve">АВТОМАТИЗИРОВАННАЯ СИСТЕМА УПРАВЛЕНИЯ "ЦОДД"</t>
  </si>
  <si>
    <t xml:space="preserve">АСУ "ЦОДД"</t>
  </si>
  <si>
    <t xml:space="preserve">Программное обеспечение для работы с цифровыми медицинскими изображениями лучевой диагностики «КОРД-МТ»</t>
  </si>
  <si>
    <t xml:space="preserve">Программное обеспечение «ИнтелВиз детектор»</t>
  </si>
  <si>
    <t xml:space="preserve">Синапс Сервер</t>
  </si>
  <si>
    <t xml:space="preserve">АСМО-медицинское обеспечение</t>
  </si>
  <si>
    <t xml:space="preserve">АСМО-ВТиПО</t>
  </si>
  <si>
    <t xml:space="preserve">АСМО-ВТиПО (учет вычислительной техники и программного обеспечения)</t>
  </si>
  <si>
    <t xml:space="preserve">05.15 -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</si>
  <si>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 xml:space="preserve">АСМО-поддержка</t>
  </si>
  <si>
    <t xml:space="preserve">Абис-Эксперт</t>
  </si>
  <si>
    <t xml:space="preserve">WildRed Media Shell</t>
  </si>
  <si>
    <t xml:space="preserve">IGS SS Detector</t>
  </si>
  <si>
    <t xml:space="preserve">Integris RV</t>
  </si>
  <si>
    <t xml:space="preserve">Integris OCR</t>
  </si>
  <si>
    <t xml:space="preserve">ВСТРОЕННОЕ ПРОГРАММНОЕ ОБЕСПЕЧЕНИЕ НАВИГАЦИОННОГО МОДУЛЯ МН3333 «FIRMWARE MN3333»</t>
  </si>
  <si>
    <t xml:space="preserve">Программное обеспечение управления заданиями «Дельта»</t>
  </si>
  <si>
    <t xml:space="preserve">Программное средство реализации политики бухгалтерского учета по РСБУ/МСФО Smart Accounting Engine (SmartAE)</t>
  </si>
  <si>
    <t xml:space="preserve">09.01 - Средства управления бизнес-процессами (BPM);
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</si>
  <si>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 xml:space="preserve">AGRG EYWA</t>
  </si>
  <si>
    <t xml:space="preserve">Программа для ЭВМ "Abanking 3.0."</t>
  </si>
  <si>
    <t xml:space="preserve">Программа для ЭВМ "Abanking 2.0."</t>
  </si>
  <si>
    <t xml:space="preserve">Дизайн Календарей</t>
  </si>
  <si>
    <t xml:space="preserve">Домашняя Фотостудия</t>
  </si>
  <si>
    <t xml:space="preserve">Информационная система управления университетом ИСУУ</t>
  </si>
  <si>
    <t xml:space="preserve">АСМО-КПЖО</t>
  </si>
  <si>
    <t xml:space="preserve">АСМО-КПЖО (комплексное планирование жилищного обеспечения)</t>
  </si>
  <si>
    <t xml:space="preserve">«ВПО «AB4-Т»</t>
  </si>
  <si>
    <t xml:space="preserve">«ВПО «AB4-TM»</t>
  </si>
  <si>
    <t xml:space="preserve">АСМО-управление персоналом</t>
  </si>
  <si>
    <t xml:space="preserve">ЦИФРОВАЯ ПЛАТФОРМА «ПРИНУДИТЕЛЬНОЕ ИСПОЛНЕНИЕ»</t>
  </si>
  <si>
    <t xml:space="preserve">ЦППИ</t>
  </si>
  <si>
    <t xml:space="preserve">Водяной</t>
  </si>
  <si>
    <t xml:space="preserve">Водяной - программа для доставки воды</t>
  </si>
  <si>
    <t xml:space="preserve">09.09 - Средства управления отношениями с клиентами (CRM);
09.07 - Средства финансового менеджмента, управления активами и трудовыми ресурсами (ERP)</t>
  </si>
  <si>
    <t xml:space="preserve">СКОЛ (Система контроля оборота и подлинности лекарственных средств)</t>
  </si>
  <si>
    <t xml:space="preserve">СКОЛ</t>
  </si>
  <si>
    <t xml:space="preserve">Библиотека типовой автоматизации бизнес-процессов DVBox</t>
  </si>
  <si>
    <t xml:space="preserve">DVBox</t>
  </si>
  <si>
    <t xml:space="preserve">ПО Мониторинга Кубит</t>
  </si>
  <si>
    <t xml:space="preserve">Cubit.Duty</t>
  </si>
  <si>
    <t xml:space="preserve">ПО Медиасервера Кубит</t>
  </si>
  <si>
    <t xml:space="preserve">Cubit.Cast;
Cubit.Cast с модулями Cubit.Slot</t>
  </si>
  <si>
    <t xml:space="preserve">ПО АРМ оператора Кубит</t>
  </si>
  <si>
    <t xml:space="preserve">Cubit.Desk</t>
  </si>
  <si>
    <t xml:space="preserve">Информационно-управляющая система «Цифра»</t>
  </si>
  <si>
    <t xml:space="preserve">ИУС «Цифра»</t>
  </si>
  <si>
    <t xml:space="preserve">ПРОГРЕСС-СОУ</t>
  </si>
  <si>
    <t xml:space="preserve">Transparent Deal</t>
  </si>
  <si>
    <t xml:space="preserve">Kaspersky Transparent Deal Module;
Kaspersky Transparent Deal. Assessment;
Kaspersky Transparent Deal. Hybrid;
Kaspersky Transparent Deal. On-Premise;
Программный комплекс "Transparent Deal. Standard";
Программный комплекс "Transparent Deal. On-premise";
Программный комплекс "Transparent Deal. Client";
Kaspersky Transparent Deal. Hybrid Premium;
Kaspersky Transparent Deal. On-Premise. Premium</t>
  </si>
  <si>
    <t xml:space="preserve">"ХОМНЕТ:МСФО"</t>
  </si>
  <si>
    <t xml:space="preserve">Система управления базовыми подсистемами сервера «Звезда» для сервера «Иридиум»</t>
  </si>
  <si>
    <t xml:space="preserve">СУБПС «Звезда»;
SUBPS «Zvezda»</t>
  </si>
  <si>
    <t xml:space="preserve">Базовая система ввода-вывода "Звезда" для сервера "Иридиум"</t>
  </si>
  <si>
    <t xml:space="preserve">БСВВ "Звезда";
BSVV "Zvezda"</t>
  </si>
  <si>
    <t xml:space="preserve">InfoWatch ARMA Management Console</t>
  </si>
  <si>
    <t xml:space="preserve">InfoWatch ARMA Management Console 1.0;
InfoWatch ARMA;
InfoWatch ARMA Industrial Suite</t>
  </si>
  <si>
    <t xml:space="preserve">03.02 - Средства управления событиями информационной безопасности;
02.08 - Средства мониторинга и управления;
03.15 - Средства обнаружения угроз и расследования сетевых инцидентов;
03.17 - Средства автоматизации процессов информационной безопасности</t>
  </si>
  <si>
    <t xml:space="preserve">Программная система для поддержки экспертной деятельности по выявлению текстовых заимствований во внешних информационных системах «Антиплагиат.Структура 4.0»</t>
  </si>
  <si>
    <t xml:space="preserve">Программная система для поддержки экспертной деятельности по выявлению текстовых заимствований во внешних информационных системах  «Антиплагиат.ВУЗ 4.0»</t>
  </si>
  <si>
    <t xml:space="preserve">Антиплагиат.Вуз</t>
  </si>
  <si>
    <t xml:space="preserve">Программная система для поддержки экспертной деятельности по выявлению текстовых заимствований во внешних информационных системах  «Антиплагиат.Эксперт 4.0»</t>
  </si>
  <si>
    <t xml:space="preserve">Антиплагиат</t>
  </si>
  <si>
    <t xml:space="preserve">Конструктор решений "Перформика"</t>
  </si>
  <si>
    <t xml:space="preserve">Ставка 21. Версия для Android</t>
  </si>
  <si>
    <t xml:space="preserve">ОСӠ. Конструктор природных сообществ. Сетевая версия</t>
  </si>
  <si>
    <t xml:space="preserve">ПРОГРЕСС-Контроль</t>
  </si>
  <si>
    <t xml:space="preserve">ПО «Облако»</t>
  </si>
  <si>
    <t xml:space="preserve">Автоматизированная система обучения и проверки знаний персонала «АСОП-Профессионал»</t>
  </si>
  <si>
    <t xml:space="preserve">Рабочее место пользователя цифровой платформы сервисов по управлению жизненным циклом воздушных судов и из агрегатов</t>
  </si>
  <si>
    <t xml:space="preserve">"ЭВРИКА" (RU.РКПФ.00020-01) программа управляющая</t>
  </si>
  <si>
    <t xml:space="preserve">ViPNet SIES MC</t>
  </si>
  <si>
    <t xml:space="preserve">Программа конфигурирования Платы УК EIS</t>
  </si>
  <si>
    <t xml:space="preserve">Аспро: Корпоративный сайт 3.0</t>
  </si>
  <si>
    <t xml:space="preserve">Корпоративный сайт 3.0;
Лицензия на ПО для ЭВМ "Аспро: Корпоративный сайт 3.0"</t>
  </si>
  <si>
    <t xml:space="preserve">VS Education</t>
  </si>
  <si>
    <t xml:space="preserve">Программный продукт «VS Education»</t>
  </si>
  <si>
    <t xml:space="preserve">RTL BIOMETRICS PLATFORM</t>
  </si>
  <si>
    <t xml:space="preserve">Биометрическая система банка</t>
  </si>
  <si>
    <t xml:space="preserve">Система управления требованиями на платформе "Техэксперт"</t>
  </si>
  <si>
    <t xml:space="preserve">Система управления требованиями "Техэксперт"</t>
  </si>
  <si>
    <t xml:space="preserve">LIAEM</t>
  </si>
  <si>
    <t xml:space="preserve">01.02 - Встроенные системные программы - операционные системы;
02.01 - Драйверы;
02.02 - Программы обслуживания</t>
  </si>
  <si>
    <t xml:space="preserve">Домовладение-ТПД 1.2</t>
  </si>
  <si>
    <t xml:space="preserve">Домовладение - технический паспорт дома</t>
  </si>
  <si>
    <t xml:space="preserve">SCG5W</t>
  </si>
  <si>
    <t xml:space="preserve">Сенсор-Коллектор</t>
  </si>
  <si>
    <t xml:space="preserve">Программный комплекс для автоматизации документооборота и сетевого взаимодействия участников дошкольной образовательной деятельности - мобильное приложение и веб-сервис “МАПА”</t>
  </si>
  <si>
    <t xml:space="preserve">Платформа «ГАУС»</t>
  </si>
  <si>
    <t xml:space="preserve">ССОИ («Система сбора, обработки и отображения информации»);
Платформа «СПЕКТР»</t>
  </si>
  <si>
    <t xml:space="preserve">09.04 - Средства управления технологическими процессами (АСУ ТП, SCADA);
01.04 - Программное обеспечение интернета вещей, робототехники и сенсорики</t>
  </si>
  <si>
    <t xml:space="preserve">TL-FIN</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</si>
  <si>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06.12 - Системы электронного документооборота</t>
  </si>
  <si>
    <t xml:space="preserve">TOPAZ OscViewer</t>
  </si>
  <si>
    <t xml:space="preserve">Oscillogram Viewer</t>
  </si>
  <si>
    <t xml:space="preserve">Платформа для создания интерактивных ГИС "На карте"</t>
  </si>
  <si>
    <t xml:space="preserve">LK.MARKET (ЛК МАРКЕТ)</t>
  </si>
  <si>
    <t xml:space="preserve">SellerMARKET (СеллерМАРКЕТ)</t>
  </si>
  <si>
    <t xml:space="preserve">09.12 - Средства электронной коммерции (ecommerce platform);
09.09 - Средства управления отношениями с клиентами (CRM)</t>
  </si>
  <si>
    <t xml:space="preserve">Matrix GO - программный комплекс управления медицинским учреждением</t>
  </si>
  <si>
    <t xml:space="preserve">Матрикс ГОУ</t>
  </si>
  <si>
    <t xml:space="preserve">СМАРТЭК</t>
  </si>
  <si>
    <t xml:space="preserve">СМАРТЭК 2.0;
СМАРТЭК 1.0</t>
  </si>
  <si>
    <t xml:space="preserve">05.15 - Информационные системы для решения специфических отраслевых задач;
05.11 - Интеллектуальные средства управления экспертной деятельностью;
10.02 - Средства обработки и анализа геологических и геофизических данных;
10.03 - Средства математического и имитационного моделирования</t>
  </si>
  <si>
    <t xml:space="preserve">Интеграционная подсистема Единой платформы управления транспортной системы SmartDrive</t>
  </si>
  <si>
    <t xml:space="preserve">Bnovo PMS</t>
  </si>
  <si>
    <t xml:space="preserve">BSC Табель (RP-табель)</t>
  </si>
  <si>
    <t xml:space="preserve">Корпоративная сетевая среда электронного дистанционного обучения персонала («Веб-Эксперт»)</t>
  </si>
  <si>
    <t xml:space="preserve">TOPAZ Script Editor</t>
  </si>
  <si>
    <t xml:space="preserve">SCRIPT EDITOR</t>
  </si>
  <si>
    <t xml:space="preserve">04.01 - Средства подготовки исполнимого кода;
05.15 - Информационные системы для решения специфических отраслевых задач</t>
  </si>
  <si>
    <t xml:space="preserve">Региональный навигатор образования</t>
  </si>
  <si>
    <t xml:space="preserve">1С-Рарус: Учет родительской платы НКО</t>
  </si>
  <si>
    <t xml:space="preserve">Заявки мастера ЖКХ</t>
  </si>
  <si>
    <t xml:space="preserve">Система Космос</t>
  </si>
  <si>
    <t xml:space="preserve">Платформа сбора и хранения медицинских видеозаписей</t>
  </si>
  <si>
    <t xml:space="preserve">Облачная платформа для сбора, хранения и обработки медицинских видеозаписей</t>
  </si>
  <si>
    <t xml:space="preserve">Тестовая система ТС056</t>
  </si>
  <si>
    <t xml:space="preserve">Тестовая система ТС014</t>
  </si>
  <si>
    <t xml:space="preserve">Тестовая система ТС5890</t>
  </si>
  <si>
    <t xml:space="preserve">Ипотека онлайн</t>
  </si>
  <si>
    <t xml:space="preserve">программное обеспечение гибридного модуля аналоговых и цифровых интерфейсов DX-500LK 16M/8UpN</t>
  </si>
  <si>
    <t xml:space="preserve">Программное обеспечение «Средство обмена информацией NeuroDAT IS»</t>
  </si>
  <si>
    <t xml:space="preserve">Мобильный монитор руководителя ЖКХ</t>
  </si>
  <si>
    <t xml:space="preserve">МОБИЛЬНОЕ ПРИЛОЖЕНИЕ ВЫЕЗДНОЙ БРИГАДЫ СКОРОЙ МЕДИЦИНСКОЙ ПОМОЩИ</t>
  </si>
  <si>
    <t xml:space="preserve">Домовладение — ТПД 3.0</t>
  </si>
  <si>
    <t xml:space="preserve">Спутник CS</t>
  </si>
  <si>
    <t xml:space="preserve">Спутник Контент-Сервер;
Спутник Content Server;
SCS;
Авандок CS</t>
  </si>
  <si>
    <t xml:space="preserve">Реконфигурируемый программный модуль формирования сигнала узкополосного режима «вверх» (РПМ-ФУПРВ)</t>
  </si>
  <si>
    <t xml:space="preserve">Программное обеспечение для концентратора «ОМЕГА K500»</t>
  </si>
  <si>
    <t xml:space="preserve">Интерактивная 3D «Физика. 9 класс</t>
  </si>
  <si>
    <t xml:space="preserve">Автоматизированный программный комплекс "Податьвсуд.РФ"</t>
  </si>
  <si>
    <t xml:space="preserve">Податьвсуд.РФ</t>
  </si>
  <si>
    <t xml:space="preserve">Тестовая программа ПЗУ (проверка периферийных устройств модуля)</t>
  </si>
  <si>
    <t xml:space="preserve">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63.11 Услуги по обработке данных, размещению и взаимосвязанные услуги</t>
  </si>
  <si>
    <t xml:space="preserve">Программа верификации и реконструкции контента энергонезависимой памяти</t>
  </si>
  <si>
    <t xml:space="preserve">Базовая программная библиотека БПБ014</t>
  </si>
  <si>
    <t xml:space="preserve">БД Академия</t>
  </si>
  <si>
    <t xml:space="preserve">Бизнес Драйв Академия;
Пачка.Обучение</t>
  </si>
  <si>
    <t xml:space="preserve">Реплика КСА АКДП</t>
  </si>
  <si>
    <t xml:space="preserve">TWR Replica;
Реплика комплекса средств автоматизации автоматизированного командно-диспетчерского пункта</t>
  </si>
  <si>
    <t xml:space="preserve">Реплика КСА ПИВП и УВД</t>
  </si>
  <si>
    <t xml:space="preserve">ATFM/ATC Replica;
Реплика комплекса средств автоматизации планирования и использования воздушного пространства и управления воздушным движением</t>
  </si>
  <si>
    <t xml:space="preserve">Реплика КСА УВД</t>
  </si>
  <si>
    <t xml:space="preserve">ATC Replica;
Реплика комплекса средств автоматизации управления воздушным движением</t>
  </si>
  <si>
    <t xml:space="preserve">Интерактивная 3D «Физика. 8 класс</t>
  </si>
  <si>
    <t xml:space="preserve">PREX CRM</t>
  </si>
  <si>
    <t xml:space="preserve">PREX;
ПРЕКС;
ПРЭКС</t>
  </si>
  <si>
    <t xml:space="preserve">Motivation</t>
  </si>
  <si>
    <t xml:space="preserve">Программный продукт «БАРС-Лесоустройство»</t>
  </si>
  <si>
    <t xml:space="preserve">ПРОГРЕСС-Ком</t>
  </si>
  <si>
    <t xml:space="preserve">StopPhish</t>
  </si>
  <si>
    <t xml:space="preserve">StopPhish - система сбора, анализа, визуализации данных по повышению осведомленности</t>
  </si>
  <si>
    <t xml:space="preserve">11.05 - Средства поддержки принятия решений (DSS);
05.02 - Дополнительные программные модули (плагины)</t>
  </si>
  <si>
    <t xml:space="preserve">Сервис оценки ликвидности квартир для застройщиков «Динамика»</t>
  </si>
  <si>
    <t xml:space="preserve">"Динамика" - онлайн-сервис динамического ценообразования</t>
  </si>
  <si>
    <t xml:space="preserve">Расширяемая платформа информационно-функциональных интернет ресурсов и сервисов веб-портала ОАО «РЖД» (ПИРС)</t>
  </si>
  <si>
    <t xml:space="preserve">Система контроля расхода топлива и мониторинга транспорта "BoatWatch"</t>
  </si>
  <si>
    <t xml:space="preserve">Интегрируемая телематическая платформа с защитой от компрометации данных для обеспечения поддержки логистических бизнес-процессов предприятий-агрегаторов мониторинговой телематической информации (операторов навигационно-информационных систем)</t>
  </si>
  <si>
    <t xml:space="preserve">Интегрируемая телематическая платформа</t>
  </si>
  <si>
    <t xml:space="preserve">02.08 - Средства мониторинга и управления;
05.06 - Геоинформационные и навигационные средства (GIS);
05.15 - Информационные системы для решения специфических отраслевых задач;
09.02 - Средства управления производственными процессами (MES)</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</si>
  <si>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</si>
  <si>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Fire Check</t>
  </si>
  <si>
    <t xml:space="preserve">Контрольно-диагностическая подсистема эксплуатации технических средств подсистемы идентификации транспортных средств и электронного сбора оплаты</t>
  </si>
  <si>
    <t xml:space="preserve">Генум.Энергокомиссия 1.0</t>
  </si>
  <si>
    <t xml:space="preserve">Облачное хранилище / VK WorkDisk</t>
  </si>
  <si>
    <t xml:space="preserve">T1 TalentForce</t>
  </si>
  <si>
    <t xml:space="preserve">Система распределенного хранения данных «КВАНТ-РЕЕСТР»</t>
  </si>
  <si>
    <t xml:space="preserve">СРХД «КВАНТ-РЕЕСТР»;
Система распределенного реестра на основе СУБД «КВАНТ-ГИБРИД»;
Комплексная информационная система "Квант-Реестр";
КИС "Квант-Реестр"</t>
  </si>
  <si>
    <t xml:space="preserve">TraceDoc</t>
  </si>
  <si>
    <t xml:space="preserve">Система расследования инцидентов утечки данных по фотографии или распечатанной копии документа (СРИУД)</t>
  </si>
  <si>
    <t xml:space="preserve">Программное обеспечение электрокардиографа 3-6 канального ЭК3ТЦ-3/6-04 «АКСИОН»</t>
  </si>
  <si>
    <t xml:space="preserve">Автоматизированное рабочее место (АРМ) «Лаборатория «Медицинской информационной системы (МИС) «Ариадна»</t>
  </si>
  <si>
    <t xml:space="preserve">АСТЕР</t>
  </si>
  <si>
    <t xml:space="preserve">Программный комплекс АСТЕР;
ПК АСТЕР</t>
  </si>
  <si>
    <t xml:space="preserve">"КАРТУЗ (Комплекс Автоматизированной Разработки Тренажерных Учебных Занятий")</t>
  </si>
  <si>
    <t xml:space="preserve">Приложение "Smart Reading: саммари нон-фикшн книг с аудио" (для Android)</t>
  </si>
  <si>
    <t xml:space="preserve">PDFChef by Movavi для Mac</t>
  </si>
  <si>
    <t xml:space="preserve">PDFChef by Movavi для Mac 2021;
PDFChef by Movavi for Mac;
PDFChef by Movavi for Mac 2021</t>
  </si>
  <si>
    <t xml:space="preserve">Программное обеспечение электрокардиографа одно/трехканального ЭК1Т-1/3-07 «АКСИОН»</t>
  </si>
  <si>
    <t xml:space="preserve">Реконфигурируемый программный модуль турбоподобного декодера (РПМ-ТПД)</t>
  </si>
  <si>
    <t xml:space="preserve">Реконфигурируемый программный модуль турбоподобного кодера (РПМ-ТПК)</t>
  </si>
  <si>
    <t xml:space="preserve">«Реконфигурируемый программный модуль многочастотного демодулятора (РПМ-МЧДМ)»</t>
  </si>
  <si>
    <t xml:space="preserve">05.02 - Дополнительные программные модули (плагины);
05.12 - Интеллектуальные средства разработки и управления стандартами и нормативами</t>
  </si>
  <si>
    <t xml:space="preserve">«Реконфигурируемый программный модуль пакетного модулятора (РПМ-ПМД)»</t>
  </si>
  <si>
    <t xml:space="preserve">Реконфигурируемый программный модуль обработки сигнала широкополосного режима «вниз» (РПМ-ОШПРН)</t>
  </si>
  <si>
    <t xml:space="preserve">Реконфигурируемый программный модуль формирования сигнала широкополосного режима «вниз» (РПМ-ФШПРН)</t>
  </si>
  <si>
    <t xml:space="preserve">Реконфигурируемый программный модуль обработки сигнала узкополосного режима «вниз» (РПМ-ОУПРН)</t>
  </si>
  <si>
    <t xml:space="preserve">Изделие программное "MeteoSense"</t>
  </si>
  <si>
    <t xml:space="preserve">ПИ "MeteoSense";
MeteoSense;
МетеоСенс</t>
  </si>
  <si>
    <t xml:space="preserve">Реконфигурируемый программный модуль формирования сигнала узкополосного режима «вниз» (РПМ-ФУПРН)</t>
  </si>
  <si>
    <t xml:space="preserve">Программный модуль "Бюро пропусков (SYN-BP)"</t>
  </si>
  <si>
    <t xml:space="preserve">Модуль Бюро пропусков SYN-BP разработки Стилсофт</t>
  </si>
  <si>
    <t xml:space="preserve">Автоматизированное рабочее место клиента Банка России новое</t>
  </si>
  <si>
    <t xml:space="preserve">ПК АРМ КБР-Н</t>
  </si>
  <si>
    <t xml:space="preserve">Программный модуль "Контроль присутствия посетителей в зоне (SYN-PRS Zone)"</t>
  </si>
  <si>
    <t xml:space="preserve">модуль "Контроль присутствия посетителей в зоне (SYN-PRS Zone)" разработка Стилсофт</t>
  </si>
  <si>
    <t xml:space="preserve">Корпоративная система управления нормативно-справочной информацией</t>
  </si>
  <si>
    <t xml:space="preserve">AF MDM</t>
  </si>
  <si>
    <t xml:space="preserve">Расширение. Печать дипломов с помощью макета Word для 1С</t>
  </si>
  <si>
    <t xml:space="preserve">Wilgood IS</t>
  </si>
  <si>
    <t xml:space="preserve">Шаблон для разработки пользовательских программ ШП014</t>
  </si>
  <si>
    <t xml:space="preserve">Тестовая система ТС066</t>
  </si>
  <si>
    <t xml:space="preserve">Встроенный монитор (Программа ПЗУ) ВМ014</t>
  </si>
  <si>
    <t xml:space="preserve">Занимательные опыты. Химия по-новому</t>
  </si>
  <si>
    <t xml:space="preserve">ОСӠ. Интерактивная таблица Менделеева Д.И. Сетевая версия</t>
  </si>
  <si>
    <t xml:space="preserve">ПРОГРЕСС-Баланс</t>
  </si>
  <si>
    <t xml:space="preserve">ПРОГРЕСС-Основа</t>
  </si>
  <si>
    <t xml:space="preserve">Ekra EkomPulseRamping</t>
  </si>
  <si>
    <t xml:space="preserve">Ekra EkomMES</t>
  </si>
  <si>
    <t xml:space="preserve">Импорт данных лимитов бюджетных обязательств и бюджетных ассигнований</t>
  </si>
  <si>
    <t xml:space="preserve">11.01 - Инструменты извлечения и трансформации данных (ETL);
05.02 - Дополнительные программные модули (плагины);
05.15 - Информационные системы для решения специфических отраслевых задач</t>
  </si>
  <si>
    <t xml:space="preserve">StegMark — «Система скрытой маркировки электронных документов»</t>
  </si>
  <si>
    <t xml:space="preserve">StegMark</t>
  </si>
  <si>
    <t xml:space="preserve">03.17 - Средства автоматизации процессов информационной безопасности;
03.09 - Средства обнаружения и предотвращения утечек информации</t>
  </si>
  <si>
    <t xml:space="preserve">Программный комплекс "Соната-2019" (Модульная система обработки и интерпретации данных геофизических исследований скважин)</t>
  </si>
  <si>
    <t xml:space="preserve">Модульная система обработки и интерпретации данных геофизических исследований скважин (Соната)</t>
  </si>
  <si>
    <t xml:space="preserve">Топаз-АЗС Дополнительное рабочее место</t>
  </si>
  <si>
    <t xml:space="preserve">Автоматизированная система кадастровой оценки недвижимости</t>
  </si>
  <si>
    <t xml:space="preserve">АСМО-транспорт</t>
  </si>
  <si>
    <t xml:space="preserve">«Программное обеспечение Комплекса наземной и летной проверки функционального дополнения ГНСС (КНЛП)»</t>
  </si>
  <si>
    <t xml:space="preserve">Автоматизированная система управления процессами договорной работы «DocOffice»</t>
  </si>
  <si>
    <t xml:space="preserve">ЭДО DocOffice;
Система электронного документооборота DocOffice</t>
  </si>
  <si>
    <t xml:space="preserve">Модуль Генератор PDF для QP8.ProductCatalog</t>
  </si>
  <si>
    <t xml:space="preserve">05.02 - Дополнительные программные модули (плагины);
02.06 - Серверное и связующее программное обеспечение</t>
  </si>
  <si>
    <t xml:space="preserve">Модуль формирования заявления о проведении государственной аккредитации образовательной деятельности и сведений о реализации образовательных программ, заявленных для государственной аккредитации образовательной деятельности</t>
  </si>
  <si>
    <t xml:space="preserve">Модуль Impact для QP8.ProductCatalog</t>
  </si>
  <si>
    <t xml:space="preserve">Встроенный монитор модуля 5890_Демо ПО_5890_ВМ</t>
  </si>
  <si>
    <t xml:space="preserve">Модуль ОРД подсистемы электронного документооборота системы IMS 4.0</t>
  </si>
  <si>
    <t xml:space="preserve">программная система Fastgate</t>
  </si>
  <si>
    <t xml:space="preserve">Студия Эффектов</t>
  </si>
  <si>
    <t xml:space="preserve">ФотоДОКТОР</t>
  </si>
  <si>
    <t xml:space="preserve">Знакомства от ВКонтакте</t>
  </si>
  <si>
    <t xml:space="preserve">ПК «ЛИС Мобильный»</t>
  </si>
  <si>
    <t xml:space="preserve">Ситуационная Видеоаналитика БД Лаб</t>
  </si>
  <si>
    <t xml:space="preserve">Art of War 3</t>
  </si>
  <si>
    <t xml:space="preserve">Art of War 3: Global Conflict, Art of War 3: PvP RTS</t>
  </si>
  <si>
    <t xml:space="preserve">DPA Platform</t>
  </si>
  <si>
    <t xml:space="preserve">Автоматизированное рабочее место клиента Банка России пользователя системы передачи финансовых сообщений</t>
  </si>
  <si>
    <t xml:space="preserve">ПК АРМ КБР-СПФС</t>
  </si>
  <si>
    <t xml:space="preserve">edna Connect</t>
  </si>
  <si>
    <t xml:space="preserve">CyberLympha DATAPK</t>
  </si>
  <si>
    <t xml:space="preserve">CL DATAPK</t>
  </si>
  <si>
    <t xml:space="preserve">CRM. МП</t>
  </si>
  <si>
    <t xml:space="preserve">CRM.Мобильное Предприятие</t>
  </si>
  <si>
    <t xml:space="preserve">Октаплан</t>
  </si>
  <si>
    <t xml:space="preserve">Навигатор менеджера по продажам;
Единый продуктовый каталог;
Рабочее пространство менеджера по продажам</t>
  </si>
  <si>
    <t xml:space="preserve">1С-Рарус: Рецептурник</t>
  </si>
  <si>
    <t xml:space="preserve">Экстрим.Архив</t>
  </si>
  <si>
    <t xml:space="preserve">05.15 - Информационные системы для решения специфических отраслевых задач;
05.04 - Поисковые средства;
05.10 - Базы знаний</t>
  </si>
  <si>
    <t xml:space="preserve">Кассовое ядро БФР</t>
  </si>
  <si>
    <t xml:space="preserve">Мобильное приложение UJIN (для iOS)</t>
  </si>
  <si>
    <t xml:space="preserve">Platform V Functions</t>
  </si>
  <si>
    <t xml:space="preserve">04.08 - Интегрированные платформы для создания приложений;
02.03 - Средства обеспечения облачных и распределенных вычислений;
04.04 - Среды разработки, тестирования и отладки</t>
  </si>
  <si>
    <t xml:space="preserve">АРМ СУРИД</t>
  </si>
  <si>
    <t xml:space="preserve">СУРИД</t>
  </si>
  <si>
    <t xml:space="preserve">Управление размещениями рекламных кампаний (УРРК)</t>
  </si>
  <si>
    <t xml:space="preserve">WebIUS 2.0</t>
  </si>
  <si>
    <t xml:space="preserve">CRM HR</t>
  </si>
  <si>
    <t xml:space="preserve">CAD View Plugin for Total Commander</t>
  </si>
  <si>
    <t xml:space="preserve">05.02 - Дополнительные программные модули (плагины);
06.06 - Средства просмотра</t>
  </si>
  <si>
    <t xml:space="preserve">ValueAI</t>
  </si>
  <si>
    <t xml:space="preserve">EveryTag VDR</t>
  </si>
  <si>
    <t xml:space="preserve">EveryTag Virtual Data Room</t>
  </si>
  <si>
    <t xml:space="preserve">Реконфигурируемые IP-ядра блоков ЦОС</t>
  </si>
  <si>
    <t xml:space="preserve">Сервисная шина обмена сообщениями БИС (Bergen Integration Suite)</t>
  </si>
  <si>
    <t xml:space="preserve">Bergen Integration Suite</t>
  </si>
  <si>
    <t xml:space="preserve">Платформа UJIN</t>
  </si>
  <si>
    <t xml:space="preserve">Платформа умных зданий UJIN;
UJIN OS</t>
  </si>
  <si>
    <t xml:space="preserve">58.29.12 Обеспечение программное сетевое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</si>
  <si>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PDFChef by Movavi</t>
  </si>
  <si>
    <t xml:space="preserve">PDFChef by Movavi 2021</t>
  </si>
  <si>
    <t xml:space="preserve">Movavi Video Suite для Mac</t>
  </si>
  <si>
    <t xml:space="preserve">Movavi Video Suite для Mac 2021;
Movavi Video Suite for Mac;
Movavi Video Suite for Mac 2021;
Movavi Video Suite 21;
Movavi Video Suite 2021</t>
  </si>
  <si>
    <t xml:space="preserve">Пользовательское приложение Whoosh</t>
  </si>
  <si>
    <t xml:space="preserve">iOS Пользовательское приложение Whoosh;
Android Пользовательское приложение Whoosh</t>
  </si>
  <si>
    <t xml:space="preserve">TRIK Studio</t>
  </si>
  <si>
    <t xml:space="preserve">Программный модуль "Распознавания лиц для СКУД (SYN-Access)"</t>
  </si>
  <si>
    <t xml:space="preserve">Модуль распознавания лиц для СКУД SYN-Access разработки Стилсофт</t>
  </si>
  <si>
    <t xml:space="preserve">Программный модуль "Детектор огня и тепловых зон (SYN-FIRE)"</t>
  </si>
  <si>
    <t xml:space="preserve">Модуль детектирования огня и тепловых зон SYN-FIRE разработка Стилсофт</t>
  </si>
  <si>
    <t xml:space="preserve">программное обеспечение модуля центрального коммутационного поля DX-500LK CPU</t>
  </si>
  <si>
    <t xml:space="preserve">программное обеспечение автоматической телефонной станции «МиниКом DX-500C»</t>
  </si>
  <si>
    <t xml:space="preserve">Комплексное цифровое решение по управлению инфраструктурой «Amelia 2.0»</t>
  </si>
  <si>
    <t xml:space="preserve">Movavi Конвертер Видео Премиум</t>
  </si>
  <si>
    <t xml:space="preserve">Конвертер Видео Премиум;
Movavi Video Converter Premium;
Video Converter Premium;
Movavi Video Converter</t>
  </si>
  <si>
    <t xml:space="preserve">Movavi Picverse для Mac</t>
  </si>
  <si>
    <t xml:space="preserve">Movavi Photo Editor for Mac;
Movavi Photo Editor для Mac</t>
  </si>
  <si>
    <t xml:space="preserve">Библиотека программ "Распознавание лиц в потоке (SYN-Stream-TS)"</t>
  </si>
  <si>
    <t xml:space="preserve">Модуль распознавания лиц в потоке «SYN-Stream-TS»</t>
  </si>
  <si>
    <t xml:space="preserve">ELECTROCITY</t>
  </si>
  <si>
    <t xml:space="preserve">КИПР</t>
  </si>
  <si>
    <t xml:space="preserve">Прикладная программа разработки проектов АСУ ТП «Мастер Импульс IDE»</t>
  </si>
  <si>
    <t xml:space="preserve">Программный комплекс рабочего места оператора РМО-ПО</t>
  </si>
  <si>
    <t xml:space="preserve">Movavi Picverse</t>
  </si>
  <si>
    <t xml:space="preserve">Movavi Picverse для Windows;
Picverse для Windows;
Movavi Photo Editor</t>
  </si>
  <si>
    <t xml:space="preserve">nanoCAD GeoniCS</t>
  </si>
  <si>
    <t xml:space="preserve">nanoCAD Инженерный BIM;
nanoCAD Корпоративная лицензия</t>
  </si>
  <si>
    <t xml:space="preserve">GIBBS</t>
  </si>
  <si>
    <t xml:space="preserve">Система хранения и предоставления электронных документов «БФТ.е-Архив.Регион»</t>
  </si>
  <si>
    <t xml:space="preserve">Web CAD SDK</t>
  </si>
  <si>
    <t xml:space="preserve">04.03 - Библиотеки подпрограмм (SDK);
08.03 - Средства автоматизированного проектирования (CAD)</t>
  </si>
  <si>
    <t xml:space="preserve">CADViewХ</t>
  </si>
  <si>
    <t xml:space="preserve">Программное обеспечение  «USB Guard. Функциональный модуль UEFI»</t>
  </si>
  <si>
    <t xml:space="preserve">Diasoft Respect, ОПС – Обязательное пенсионное страхование</t>
  </si>
  <si>
    <t xml:space="preserve">Diasoft FA# Respect, ОПС – Обязательное пенсионное страхование</t>
  </si>
  <si>
    <t xml:space="preserve">Объединенный платежный кабинет</t>
  </si>
  <si>
    <t xml:space="preserve">ЦФТ – Сервис Сьют (CFT-Service Suite)</t>
  </si>
  <si>
    <t xml:space="preserve">ЦФТ – Процессинговый центр</t>
  </si>
  <si>
    <t xml:space="preserve">Идентификатор АДР</t>
  </si>
  <si>
    <t xml:space="preserve">DecoderADR</t>
  </si>
  <si>
    <t xml:space="preserve">Единая платформа дистанционного контроля здоровья</t>
  </si>
  <si>
    <t xml:space="preserve">Мобильное приложение UJIN (для Android)</t>
  </si>
  <si>
    <t xml:space="preserve">Make.Events</t>
  </si>
  <si>
    <t xml:space="preserve">Программное обеспечение телемеханической информационно-управляющей системы контролируемого пункта (ПО "ТМИУС КП")</t>
  </si>
  <si>
    <t xml:space="preserve">ПО "ТМИУС КП";
Программное обеспечение для систем телемеханики ПО "ТМИУС КП"</t>
  </si>
  <si>
    <t xml:space="preserve">Система управления очередью ДАМАСК - Zero Time Installation</t>
  </si>
  <si>
    <t xml:space="preserve">СУО ДАМАСК - Zero Time Installation</t>
  </si>
  <si>
    <t xml:space="preserve">Пачка</t>
  </si>
  <si>
    <t xml:space="preserve">06.02 - Коммуникационное программное обеспечение;
09.09 - Средства управления отношениями с клиентами (CRM)</t>
  </si>
  <si>
    <t xml:space="preserve">Sinkhole Software</t>
  </si>
  <si>
    <t xml:space="preserve">Система управления средствами информационной безопасности JaCarta Management System 4LX для среды функционирования Linux</t>
  </si>
  <si>
    <t xml:space="preserve">JMS 4 LX;
JMS-4LX</t>
  </si>
  <si>
    <t xml:space="preserve">CoreSoft.Crew</t>
  </si>
  <si>
    <t xml:space="preserve">«RG-Soft: Конструктор чат-ботов»</t>
  </si>
  <si>
    <t xml:space="preserve">EveryTag UI</t>
  </si>
  <si>
    <t xml:space="preserve">EveryTag Unique Interface</t>
  </si>
  <si>
    <t xml:space="preserve">Фронт-офис общепита в государственных учреждениях</t>
  </si>
  <si>
    <t xml:space="preserve">BIM Manager</t>
  </si>
  <si>
    <t xml:space="preserve">БИПЛЕКС-BPLEX</t>
  </si>
  <si>
    <t xml:space="preserve">BPLEX</t>
  </si>
  <si>
    <t xml:space="preserve">Система сбора сведений о коронавирусной инфекции COVID-Info</t>
  </si>
  <si>
    <t xml:space="preserve">Программное обеспечение системы управления контентом социального путеводителя</t>
  </si>
  <si>
    <t xml:space="preserve">Специализированное программное обеспечение  «Базовый комплект Виртуального тренажерного комплекса  Огнеборец-ИТ»</t>
  </si>
  <si>
    <t xml:space="preserve">СПО "БК ВТК-Огнеборец-ИТ"</t>
  </si>
  <si>
    <t xml:space="preserve">SoftControl SysContainer</t>
  </si>
  <si>
    <t xml:space="preserve">SoftControl DeCrypt;
SoftControl DeCrypt v.4</t>
  </si>
  <si>
    <t xml:space="preserve">Система управления средствами информационной безопасности JaCarta Management System 4LX для среды функционирования Windows</t>
  </si>
  <si>
    <t xml:space="preserve">Подсистема светофорного управления Субмодуль Planner</t>
  </si>
  <si>
    <t xml:space="preserve">Цитрон</t>
  </si>
  <si>
    <t xml:space="preserve">Программа САПФИР_95.1 с библиотекой констант БНАБ-78/С-95</t>
  </si>
  <si>
    <t xml:space="preserve">Программа САПФИР_95&amp;RC_ВВЭР</t>
  </si>
  <si>
    <t xml:space="preserve">АВАСОФТ ГИС</t>
  </si>
  <si>
    <t xml:space="preserve">PDFChef Reader by Movavi</t>
  </si>
  <si>
    <t xml:space="preserve">PDFChef Reader</t>
  </si>
  <si>
    <t xml:space="preserve">Movavi Конвертер Видео Премиум для Mac</t>
  </si>
  <si>
    <t xml:space="preserve">Movavi Video Converter Premium для Mac;
Movavi Video Converter Premium for Mac;
Конвертер Видео Премиум для Mac;
Movavi Video Converter for Mac;
Movavi Video Converter для Mac</t>
  </si>
  <si>
    <t xml:space="preserve">Универсальный программный комплекс-Технологический электронный документооборот (УПК-ТЭД)</t>
  </si>
  <si>
    <t xml:space="preserve">Мобильное приложение СБП (СБПэй)</t>
  </si>
  <si>
    <t xml:space="preserve">Управляющий Магазином</t>
  </si>
  <si>
    <t xml:space="preserve">Фискальный регистратор</t>
  </si>
  <si>
    <t xml:space="preserve">Топаз–Отчетный центр</t>
  </si>
  <si>
    <t xml:space="preserve">Топаз–Дисконтный центр</t>
  </si>
  <si>
    <t xml:space="preserve">Топаз-Расчетный центр</t>
  </si>
  <si>
    <t xml:space="preserve">Топаз-АЗС Lite</t>
  </si>
  <si>
    <t xml:space="preserve">Топаз-АЗС Дополнительное рабочее место без возможности отпуска топлива</t>
  </si>
  <si>
    <t xml:space="preserve">Система получения и обработки рентгеновских медицинских изображений DSSD</t>
  </si>
  <si>
    <t xml:space="preserve">ISTATION</t>
  </si>
  <si>
    <t xml:space="preserve">Универсальный программный комплекс-Транзит (УПК-Транзит)</t>
  </si>
  <si>
    <t xml:space="preserve">АИС t.HIP-r (Гелиос-РИП)</t>
  </si>
  <si>
    <t xml:space="preserve">Программное ядро CADeCS</t>
  </si>
  <si>
    <t xml:space="preserve">05.15 - Информационные системы для решения специфических отраслевых задач;
04.03 - Библиотеки подпрограмм (SDK)</t>
  </si>
  <si>
    <t xml:space="preserve">АИС CoreSoft.Region</t>
  </si>
  <si>
    <t xml:space="preserve">БонусПлюс</t>
  </si>
  <si>
    <t xml:space="preserve">Сетевая версия специализированного программного обеспечения взаимодействия тактильного жилета виртуальной реальности и перчаток-контроллеров (СВ СПО ВТЖ ВР ПК «Огнеборец-ИТ-С»)</t>
  </si>
  <si>
    <t xml:space="preserve">СВ СПО ВТЖ ВР ПК «Огнеборец-ИТ-С»</t>
  </si>
  <si>
    <t xml:space="preserve">ESUSDS</t>
  </si>
  <si>
    <t xml:space="preserve">Автоматизированная система маркировки товаров "хТрек"</t>
  </si>
  <si>
    <t xml:space="preserve">ПК «ЛИС Базовый»</t>
  </si>
  <si>
    <t xml:space="preserve">Kickidler</t>
  </si>
  <si>
    <t xml:space="preserve">Программное обеспечение интеграции систем безопасности Insentry.Get</t>
  </si>
  <si>
    <t xml:space="preserve">GeoSmis</t>
  </si>
  <si>
    <t xml:space="preserve">AutoSDK</t>
  </si>
  <si>
    <t xml:space="preserve">04.03 - Библиотеки подпрограмм (SDK);
11.06 - Инструменты обработки, анализа и распознавания изображений</t>
  </si>
  <si>
    <t xml:space="preserve">Топаз-АЗС Расширенная</t>
  </si>
  <si>
    <t xml:space="preserve">Staffjet</t>
  </si>
  <si>
    <t xml:space="preserve">ЛАН.ИНТЕРНЕТ-МОНИТОРИНГ</t>
  </si>
  <si>
    <t xml:space="preserve">Программный модуль формирования и обработки сигналов Модуль 9.6</t>
  </si>
  <si>
    <t xml:space="preserve">SmartLevel</t>
  </si>
  <si>
    <t xml:space="preserve">Hopsteam Media Платформа</t>
  </si>
  <si>
    <t xml:space="preserve">05.01 - Мультимедийное программное обеспечение;
02.08 - Средства мониторинга и управления;
05.15 - Информационные системы для решения специфических отраслевых задач</t>
  </si>
  <si>
    <t xml:space="preserve">«AR.ONE»: технология AR (Augmented Reality) для бизнеса</t>
  </si>
  <si>
    <t xml:space="preserve">09.01 - Средства управления бизнес-процессами (BPM);
11.05 - Средства поддержки принятия решений (DSS);
11.06 - Инструменты обработки, анализа и распознавания изображений</t>
  </si>
  <si>
    <t xml:space="preserve">Peraspera Платформа</t>
  </si>
  <si>
    <t xml:space="preserve">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t>
  </si>
  <si>
    <t xml:space="preserve">Программный модуль формирования и обработки сигналов Модуль 4.8</t>
  </si>
  <si>
    <t xml:space="preserve">Smart Media</t>
  </si>
  <si>
    <t xml:space="preserve">Компас-3. Комплексный учет доходов и расходов авиакомпании</t>
  </si>
  <si>
    <t xml:space="preserve">QuaSy СППР: q3_Satellite</t>
  </si>
  <si>
    <t xml:space="preserve">q3_Satellite</t>
  </si>
  <si>
    <t xml:space="preserve">QuaSy СППР: qCODA-Satellite A 1.0</t>
  </si>
  <si>
    <t xml:space="preserve">qCODA-Satellite A 1.0</t>
  </si>
  <si>
    <t xml:space="preserve">QuaSy СППР: qОЖУР_Satellite</t>
  </si>
  <si>
    <t xml:space="preserve">qОЖУР_Satellite</t>
  </si>
  <si>
    <t xml:space="preserve">Система криптографической защиты данных</t>
  </si>
  <si>
    <t xml:space="preserve">СКЗД</t>
  </si>
  <si>
    <t xml:space="preserve">Комплекс решения аэронавигационных задач</t>
  </si>
  <si>
    <t xml:space="preserve">ПРОСТОР.Контроль.МВт</t>
  </si>
  <si>
    <t xml:space="preserve">ПК «ЛИС Оформитель»</t>
  </si>
  <si>
    <t xml:space="preserve">Платформа анализа данных «F5 Platform»</t>
  </si>
  <si>
    <t xml:space="preserve">«F5 Platform»</t>
  </si>
  <si>
    <t xml:space="preserve">04.08 - Интегрированные платформы для создания приложений;
02.05 - Средства хранения данных;
05.15 -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</si>
  <si>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</si>
  <si>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Программное обеспечение «Консолидация взаиморасчетов для облачных информационных систем в государственном учреждении»</t>
  </si>
  <si>
    <t xml:space="preserve">«База данных обучающих материалов по ТОР КНД»</t>
  </si>
  <si>
    <t xml:space="preserve">СДО КНД Регионы</t>
  </si>
  <si>
    <t xml:space="preserve">«Realmaint – Corporation Edition»: cистема управления энергоэффективностью</t>
  </si>
  <si>
    <t xml:space="preserve">Программа для ЭВМ прогнозирования последствий природных и техногенных чрезвычайных ситуаций</t>
  </si>
  <si>
    <t xml:space="preserve">ПрЭВМ прогнозирования;
NaturalTechnogenicSafety;
Natural Technogenic Safety;
Моделирование чрезвычайных ситуаций</t>
  </si>
  <si>
    <t xml:space="preserve">Омниканальная платформа ВТБ</t>
  </si>
  <si>
    <t xml:space="preserve">04.08 - Интегрированные платформы для создания приложений;
02.06 - Серверное и связующее программное обеспечение;
09.01 - Средства управления бизнес-процессами (BPM)</t>
  </si>
  <si>
    <t xml:space="preserve">Цифровая индустриальная платформа для нефтегазовой отрасли / Zyfra IIoT Platform Oil&amp;Gas</t>
  </si>
  <si>
    <t xml:space="preserve">Цифровая индустриальная платформа для нефтегазовой отрасли в.1 / Zyfra IIoT Platform Oil&amp;Gas v.1</t>
  </si>
  <si>
    <t xml:space="preserve">Высокопроизводительное 64-разрядное процессорное ядро уровня приложений SCR7 c набором команд RISCV и поддержкой многоядерных конфигураций</t>
  </si>
  <si>
    <t xml:space="preserve">Удаленный мониторинг бурения</t>
  </si>
  <si>
    <t xml:space="preserve">УМБ</t>
  </si>
  <si>
    <t xml:space="preserve">Геоинформационная система «Территория»</t>
  </si>
  <si>
    <t xml:space="preserve">ТерГИС</t>
  </si>
  <si>
    <t xml:space="preserve">AirBank</t>
  </si>
  <si>
    <t xml:space="preserve">Frontol 4v2</t>
  </si>
  <si>
    <t xml:space="preserve">Frontol Win32</t>
  </si>
  <si>
    <t xml:space="preserve">Программное обеспечение «ИнтелВиз»</t>
  </si>
  <si>
    <t xml:space="preserve">Программное обеспечение "ЕПУТС «Интеллектуальная дорога»"</t>
  </si>
  <si>
    <t xml:space="preserve">02.08 - Средства мониторинга и управления;
05.06 - Геоинформационные и навигационные средства (GIS);
05.15 - Информационные системы для решения специфических отраслевых задач;
10.01 - Средства обработки Больших Данных (BigData)</t>
  </si>
  <si>
    <t xml:space="preserve">Единый центр управления Dallas Lock</t>
  </si>
  <si>
    <t xml:space="preserve">ЕЦУ Dallas Lock</t>
  </si>
  <si>
    <t xml:space="preserve">CoreSoft.Portal</t>
  </si>
  <si>
    <t xml:space="preserve">"Видеомаркет"</t>
  </si>
  <si>
    <t xml:space="preserve">Видеомаркет;
VideoSapiens;
VIDEOSAPIENS</t>
  </si>
  <si>
    <t xml:space="preserve">Compressible Media Solver (CMS)</t>
  </si>
  <si>
    <t xml:space="preserve">Программа WIDE 2.0 для разработки и конфигурирования операционной системы реального времени</t>
  </si>
  <si>
    <t xml:space="preserve">Программа WIDE для разработки и конфигурирования операционной системы реального времени</t>
  </si>
  <si>
    <t xml:space="preserve">Sonda SDK SE 5.0</t>
  </si>
  <si>
    <t xml:space="preserve">nanoCAD BIM ОПС</t>
  </si>
  <si>
    <t xml:space="preserve">08.09 - Средства информационного моделирования зданий и сооружений, архитектурно-строительного проектирования (BIM, AEC CAD);
08.03 - Средства автоматизированного проектирования (CAD)</t>
  </si>
  <si>
    <t xml:space="preserve">nanoCAD BIM Конструкции</t>
  </si>
  <si>
    <t xml:space="preserve">Рутокен VPN Enterprise</t>
  </si>
  <si>
    <t xml:space="preserve">Rutoken VPN Enerprise;
Рутокен VPN</t>
  </si>
  <si>
    <t xml:space="preserve">Программный комплекс оператора электронного документооборота счетов-фактур</t>
  </si>
  <si>
    <t xml:space="preserve">ПК «ЛИС Геохаб»</t>
  </si>
  <si>
    <t xml:space="preserve">Ручная персонализация 2.0</t>
  </si>
  <si>
    <t xml:space="preserve">K_PERSO</t>
  </si>
  <si>
    <t xml:space="preserve">Единая цифровая платформа.ЛИС 2.0</t>
  </si>
  <si>
    <t xml:space="preserve">Единая цифровая платформа.МИС 2.0</t>
  </si>
  <si>
    <t xml:space="preserve">Модуль "Взаимодействие с ЕГИСЗ. Реестр электронных медицинских документов (РЭМД)" в части передачи сведений для пилотирования типового взаимодействия с ЕВМИАС ФМБА России с ФФОМС посредством ЕГИСЗ и ГИС ОМС" ЕЦП.МИС 2.0;
Модуль Взаимодействие с федеральным реестром электронных медицинских документов (РЭМД). Реализация сервиса формирования СЭМД в формате HL7 CDA "Медицинское свидетельство о перинатальной смерти" ЕЦП.МИС 2.0;
Модуль Взаимодействие с федеральным реестром электронных медицинских документов (РЭМД). Реализация сервиса формирования СЭМД в формате HL7 CDA "Медицинское свидетельство о смерти" ЕЦП.МИС 2.0;
Модуль Взаимодействие с федеральным реестром электронных медицинских документов (РЭМД). Реализация сервиса формирования СЭМД в формате HL7 CDA "Медицинское свидетельство о рождении" ЕЦП.МИС 2.0;
Модуль Взаимодействие с федеральным реестром электронных медицинских документов (РЭМД). Реализация сервиса формирования СЭМД в формате HL7 CDA "Направление на медико-социальную экспертизу" ЕЦП.МИС 2.0;
Модуль Взаимодействие с федеральным реестром электронных медицинских документов (РЭМД). Реализация сервиса по приему СЭМД в формате HL7 CDA R2 "Сведения о результатах проведенной медико-социальную экспертизы" ЕЦП.МИС 2.0;
ЕЦП.МИС 2.0;
Подсистема "Картотека пациентов" ЕЦП.МИС 2.0;
Модуль "Данные пациентов" ЕЦП.МИС 2.0;
Модуль "Идентификация пациентов" ЕЦП.МИС 2.0;
Модуль "Персональные данные пациента" ЕЦП.МИС 2.0;
Модуль "Поиск человека в системе" ЕЦП.МИС 2.0;
Подсистема "Электронная медицинская карта" ЕЦП.МИС 2.0;
Модуль "Организация прав доступа к ЭМК" ЕЦП.МИС 2.0;
Модуль "Работа с согласием пациента" ЕЦП.МИС 2.0;
Модуль "Голосовой ввод" ЕЦП.МИС 2.0;
Модуль "Предварительное анкетирование" ЕЦП.МИС 2.0;
Модуль "Пакетные назначения" ЕЦП.МИС 2.0;
Модуль "Горячие клавиши в электронной медицинской карте" ЕЦП.МИС 2.0;
Модуль "Направления и назначения в ЭМК" ЕЦП.МИС 2.0;
Модуль "Отображение случаев медицинской помощи в ЭМК" ЕЦП.МИС 2.0;
Модуль "Сведения о пациенте в ЭМК" ЕЦП.МИС 2.0;
Модуль "Сигнальная информация пациента в ЭМК" ЕЦП.МИС 2.0;
Модуль "Случай стационарного лечения в ЭМК" ЕЦП.МИС 2.0;
Подсистема "Регистратура" ЕЦП.МИС 2.0;
Модуль "АРМ регистратора поликлиники" ЕЦП.МИС 2.0;
Модуль "АРМ оператора call-центра" ЕЦП.МИС 2.0;
Модуль "Ведение расписания" ЕЦП.МИС 2.0;
Модуль "Прикрепление" ЕЦП.МИС 2.0;
Модуль "Вызов врача на дом" ЕЦП.МИС 2.0;
Модуль "Картохранилище" ЕЦП.МИС 2.0;
Подсистема "Поликлиника" ЕЦП.МИС 2.0;
Модуль "АРМ врача поликлиники" ЕЦП.МИС 2.0;
Модуль "АРМ врача физиотерапевта" ЕЦП.МИС 2.0;
Модуль "АРМ администратора холла" ЕЦП.МИС 2.0;
Модуль "Диспансерное наблюдение" ЕЦП.МИС 2.0;
Модуль "Флюоротека" ЕЦП.МИС 2.0;
Модуль "Контрольная карта наблюдения пациента на карантине" ЕЦП.МИС 2.0;
Модуль "Мобильное автоматизированное рабочее место врача поликлиники" ЕЦП.МИС 2.0;
Модуль "Сигнальная информация для врача" ЕЦП.МИС 2.0;
Модуль "Ведение документации по случаям оказания амбулаторно-поликлинической помощи" ЕЦП.МИС 2.0;
Модуль "Медицинское освидетельствование мигрантов" ЕЦП.МИС 2.0;
Подсистема "Дистанционный мониторинг" ЕЦП.МИС 2.0;
Подсистема ведения диспансеризации и медицинских осмотров ЕЦП.МИС 2.0;
Модуль "Диспансеризация взрослого населения" ЕЦП.МИС 2.0;
Модуль "Профилактические осмотры несовершеннолетних" ЕЦП.МИС 2.0;
Модуль "Диспансеризация детей-сирот" ЕЦП.МИС 2.0;
Модуль "Профилактические осмотры взрослого населения" ЕЦП.МИС 2.0;
Модуль "Планы диспансеризации и профилактических осмотров" ЕЦП.МИС 2.0;
Модуль "Экспорт карт по диспансеризации несовершеннолетних" ЕЦП.МИС 2.0;
Подсистема "Стоматология" ЕЦП.МИС 2.0;
Модуль "АРМ стоматолога" ЕЦП.МИС 2.0;
Модуль "Ведение документации по случаям оказания амбулаторно-поликлинической помощи (стоматология)"  ЕЦП.МИС 2.0;
Подсистема "Стационар" ЕЦП.МИС 2.0;
Модуль "АРМ сотрудника службы консультативного приема" ЕЦП.МИС 2.0;
Модуль "АРМ постовой медсестры" ЕЦП.МИС 2.0;
Модуль "АРМ старшей медсестры" ЕЦП.МИС 2.0;
Модуль "АРМ сотрудника справочного стола стационара" ЕЦП.МИС 2.0;
Модуль "АРМ медсестры процедурного кабинета" ЕЦП.МИС 2.0;
Модуль "АРМ заведующего оперблоком" ЕЦП.МИС 2.0;
Модуль "АРМ врача приемного отделения" ЕЦП.МИС 2.0;
Модуль "АРМ врача стационара" ЕЦП.МИС 2.0;
Модуль "АРМ регистратора приемного отделения стационара" ЕЦП.МИС 2.0;
Модуль "АРМ медсестры приемного отделения" ЕЦП.МИС 2.0;
Модуль "Мобильный АРМ врача приемного отделения" ЕЦП.МИС 2.0;
Модуль "Мобильный АРМ врача профильного отделения стационара" ЕЦП.МИС 2.0;
Модуль "Мобильный АРМ медсестры профильного отделения стационара" ЕЦП.МИС 2.0;
Модуль "Мобильный АРМ медсестры приемного отделения стационара" ЕЦП.МИС 2.0;
Модуль "Пейджер сотрудника стационара" ЕЦП.МИС 2.0;
Модуль "АРМ реаниматолога" ЕЦП.МИС 2.0;
Модуль "АРМ хирурга" ЕЦП.МИС 2.0;
Модуль "АРМ анестезиолога" ЕЦП.МИС 2.0;
Модуль "Управление коечным фондом" ЕЦП.МИС 2.0;
Модуль "Календарь назначений" ЕЦП.МИС 2.0;
Подсистема "Иммунопрофилактика" ЕЦП.МИС 2.0;
Модуль "АРМ медсестры кабинета вакцинации" ЕЦП.МИС 2.0;
Модуль "Национальный календарь" ЕЦП.МИС 2.0;
Модуль "План профилактических прививок пациента" ЕЦП.МИС 2.0;
Модуль "Кабинет вакцинации" ЕЦП.МИС 2.0;
Модуль "Информация об иммунизации" ЕЦП.МИС 2.0;
Модуль "Назначения" ЕЦП.МИС 2.0;
Подсистема "Параклиника" ЕЦП.МИС 2.0;
Модуль "Ведение документации по данным об оказанных параклинических услугах" ЕЦП.МИС 2.0;
Подсистема "Регистры пациентов" ЕЦП.МИС 2.0;
Модуль "Регистр по туберкулезным заболеваниям" ЕЦП.МИС 2.0;
Модуль "Регистр больных венерическими заболеваниями" ЕЦП.МИС 2.0;
Модуль "Регистр по вирусному гепатиту" ЕЦП.МИС 2.0;
Модуль "Регистр ВИЧ-инфицированных" ЕЦП.МИС 2.0;
Модуль "Регистр по Психиатрии" ЕЦП.МИС 2.0;
Модуль "Регистр по Наркологии" ЕЦП.МИС 2.0;
Модуль "Регистр по гериатрии" ЕЦП.МИС 2.0;
Модуль "Регистр по паллиативной помощи" ЕЦП.МИС 2.0;
Модуль "Регистр по реабилитации" ЕЦП.МИС 2.0;
Модуль "Регистр по профзаболеваниям" ЕЦП.МИС 2.0;
Модуль "Регистр по высокозатратным нозологиям" ЕЦП.МИС 2.0;
Модуль "Регистр лиц, совершивших суицидальные попытки" ЕЦП.МИС 2.0;
Модуль "Журнал Извещений об инфекционном заболевании, пищевом, остром профессиональном отравлении, необычной реакции на прививку (форма №058/У)" ЕЦП.МИС 2.0;
Модуль "Регистр по эндопротезированию" ЕЦП.МИС 2.0;
Модуль "Регистр по ВМП" ЕЦП.МИС 2.0;
Модуль "Регистр болезней системы кровообращения (БСК)" ЕЦП.МИС 2.0;
Модуль "Регистр нуждающихся в генно-инженерной биологической терапии (ГИБТ)" ЕЦП.МИС 2.0;
Модуль "Регистр по сахарному диабету" ЕЦП.МИС 2.0;
Модуль "Регистр по нефрологии" ЕЦП.МИС 2.0;
Модуль "Регистр ЭКО" ЕЦП.МИС 2.0;
Модуль "Регистр спортсменов" ЕЦП.МИС 2.0;
Модуль "Регистр Скрининг сельского населения старше 60 лет" ЕЦП.МИС 2.0;
Модуль "Регистр РЖД" ЕЦП.МИС 2.0;
Модуль "Регистр КВИ" ЕЦП.МИС 2.0;
Модуль "Регистр Особые категории пациентов" ЕЦП.МИС 2.0;
Модуль "Регистр детей-сирот (стационарных)" ЕЦП.МИС 2.0;
Модуль "Регистр детей-сирот (усыновленных / опекаемых)" ЕЦП.МИС 2.0;
Подсистема "Телемедицина" ЕЦП.МИС 2.0;
Модуль "АРМ сотрудника центра удалённой консультации" ЕЦП.МИС 2.0;
Модуль "Проведение телемедицинских консультаций формата врач - врач" ЕЦП.МИС 2.0;
Модуль "Проведение телемедицинских консультаций формата врач - пациент" ЕЦП.МИС 2.0;
Модуль "Видеосвязь" ЕЦП.МИС 2.0;
Подсистема "Паспорт и структура организаций" ЕЦП.МИС 2.0;
Модуль "АРМ специалиста отдела кадров" ЕЦП.МИС 2.0;
Модуль "Паспорт организации" ЕЦП.МИС 2.0;
Модуль "Структура организации" ЕЦП.МИС 2.0;
Модуль "Единый регистр медперсонала" ЕЦП.МИС 2.0;
Модуль "Паспорт МО" ЕЦП.МИС 2.0;
Модуль "Структура МО" ЕЦП.МИС 2.0;
Подсистема "Управление взаиморасчетами за оказанную медицинскую помощь" ЕЦП.МИС 2.0;
Модуль "Формирование реестра счетов" ЕЦП.МИС 2.0;
Подсистема "Администрирование" ЕЦП.МИС 2.0;
Модуль "АРМ администратора ЦОД" ЕЦП.МИС 2.0;
Модуль "АРМ администратора МО" ЕЦП.МИС 2.0;
Модуль "АРМ администратора организации" ЕЦП.МИС 2.0;
Модуль "Справочники системы" ЕЦП.МИС 2.0;
Модуль "Настройки параметров" ЕЦП.МИС 2.0;
Модуль "Авторизация в Системе с помощью учетной записи ЕСИА" ЕЦП.МИС 2.0;
Модуль "Настройка внутрисистемных уведомлений пользователей системы" ЕЦП.МИС 2.0;
Модуль "Уведомление пациентов" ЕЦП.МИС 2.0;
Модуль "Создание рассылок" ЕЦП.МИС 2.0;
Модуль "Журнал рассылок" ЕЦП.МИС 2.0;
Модуль "Регистр VIP пациентов" ЕЦП.МИС 2.0;
Модуль "Тарифы и объемы" ЕЦП.МИС 2.0;
Модуль "Конструктор анкет" ЕЦП.МИС 2.0;
Модуль "Модерация двойников" ЕЦП.МИС 2.0;
Модуль "Обращения граждан" ЕЦП.МИС 2.0;
Модуль "АРМ медицинского статистика" ЕЦП.МИС 2.0;
Подсистема "Контроль и надзор" ЕЦП.МИС 2.0;
Модуль "АРМ пользователя СМО" ЕЦП.МИС 2.0;
Модуль "АРМ пользователя ТФОМС" ЕЦП.МИС 2.0;
Модуль "АРМ специалиста Минздрава" ЕЦП.МИС 2.0;
Модуль "АРМ специалиста МИРС" ЕЦП.МИС 2.0;
Модуль "АРМ менеджера проекта" ЕЦП.МИС 2.0;
Модуль "АРМ сотрудника МИАЦ" ЕЦП.МИС 2.0;
Модуль "АРМ сотрудника ЗАГС" ЕЦП.МИС 2.0;
Подсистема "Эпидемиология" ЕЦП.МИС 2.0;
Модуль "АРМ эпидемиолога МО/АРМ эпидемиолога города" ЕЦП.МИС 2.0;
Подсистема "Медико-социальная экспертиза и врачебная комиссия" ЕЦП.МИС 2.0;
Модуль "Направление на МСЭ" ЕЦП.МИС 2.0;
Модуль "АРМ врача врачебной комиссии" ЕЦП.МИС 2.0;
Модуль "АРМ МСЭ" ЕЦП.МИС 2.0;
Модуль "Регистр ИПРА" ЕЦП.МИС 2.0;
Подсистема "Электронная очередь" ЕЦП.МИС 2.0;
Подсистема "Патоморфология" ЕЦП.МИС 2.0;
Модуль "АРМ патологоанатома" ЕЦП.МИС 2.0;
Модуль "Патолого-анатомические вскрытия" ЕЦП.МИС 2.0;
Модуль "Прижизненные патолого-анатомические исследования" ЕЦП.МИС 2.0;
Модуль "Цитологические диагностические исследования" ЕЦП.МИС 2.0;
Модуль "Медицинские свидетельства о смерти" ЕЦП.МИС 2.0;
Модуль "Медицинские свидетельства о перинатальной смерти" ЕЦП.МИС 2.0;
Модуль "Мониторинг детской смертности" ЕЦП.МИС 2.0;
Подсистема "Платные услуги" ЕЦП.МИС 2.0;
Модуль "АРМ осмотров и оформления справок" ЕЦП.МИС 2.0;
Модуль "Оформление медицинской справки на право управления транспортным средством" ЕЦП.МИС 2.0;
Подсистема "Документ о временной нетрудоспособности" ЕЦП.МИС 2.0;
Модуль "Документ о временной нетрудоспособности" ЕЦП.МИС 2.0;
Модуль "АРМ регистратора ЛВН" ЕЦП.МИС 2.0;
Модуль "Реестры ЛВН" ЕЦП.МИС 2.0;
Подсистема "Электронная подпись" ЕЦП.МИС 2.0;
Подсистема "Отчеты" ЕЦП.МИС 2.0;
Подсистема бизнес-аналитики (BI) ЕЦП.МИС 2.0;
Модуль Хранилище данных ЕЦП.МИС 2.0;
Модуль Интеграция с внешними источниками ЕЦП.МИС 2.0;
Модуль Оперативный OLAP – анализ данных ЕЦП.МИС 2.0;
Модуль Аналитические панели ЕЦП.МИС 2.0;
Модуль Регламентированная отчетность (BI) ЕЦП.МИС 2.0;
Подсистема Администрирование бизнес – аналитики (BI) ЕЦП.МИС 2.0;
Подсистема "Управление льготным лекарственным обеспечением" ЕЦП.МИС 2.0;
Модуль "Справочник медикаментов" ЕЦП.МИС 2.0;
Модуль "АРМ руководителя МО" ЕЦП.МИС 2.0;
Модуль "АРМ администратора ЛЛО" ЕЦП.МИС 2.0;
Модуль "АРМ специалиста по закупкам" ЕЦП.МИС 2.0;
Модуль "АРМ специалиста ЛЛО ОУЗ" ЕЦП.МИС 2.0;
Модуль "АРМ специалиста по экспертизе рецепта" ЕЦП.МИС 2.0;
Модуль "АРМ врача ЛЛО поликлиники" ЕЦП.МИС 2.0;
Модуль "АРМ главного внештатного специалиста при МЗ" ЕЦП.МИС 2.0;
Модуль "АРМ специалиста ТОУЗ" ЕЦП.МИС 2.0;
Модуль "Обеспечение препаратами больных острыми сердечно-сосудистыми заболеваниями (ОССЗ)" ЕЦП.МИС 2.0;
Модуль "Регистр льготников" ЕЦП.МИС 2.0;
Модуль "Заявка на ЛС по ВЗН" ЕЦП.МИС 2.0;
Модуль "Регистр по орфанным заболеваниям" ЕЦП.МИС 2.0;
Модуль "АРМ провизора" ЕЦП.МИС 2.0;
Модуль "Льготные рецепты" ЕЦП.МИС 2.0;
Модуль "Нельготные рецепты" ЕЦП.МИС 2.0;
Модуль "Настройки ЛЛО" ЕЦП.МИС 2.0;
Подсистема "Диагностическая информационная система" ЕЦП.МИС 2.0;
Модуль "АРМ диагностики" ЕЦП.МИС 2.0;
Модуль "Работа с WorkList (рабочими листами)" ЕЦП.МИС 2.0;
Подсистема "Управление аптечной деятельностью" ЕЦП.МИС 2.0;
Модуль "Управление закупками" ЕЦП.МИС 2.0;
Модуль "Управление запасами" ЕЦП.МИС 2.0;
Модуль двумерного штрихкодирования и взаимодействия с ФГИС МДЛП ЕЦП.МИС 2.0;
Модуль "Изготовление лекарственных препаратов" ЕЦП.МИС 2.0;
Модуль "Учет в отделениях и подразделениях МО" ЕЦП.МИС 2.0;
Модуль "Персонифицированный учет расхода медикаментов" ЕЦП.МИС 2.0;
Модуль "АРМ заведующего аптекой" ЕЦП.МИС 2.0;
Модуль "Аптека" ЕЦП.МИС 2.0;
Модуль "АРМ товароведа" ЕЦП.МИС 2.0;
Модуль "АРМ главной медсестры" ЕЦП.МИС 2.0;
Подсистема "Оказание высокотехнологичной медицинской помощи" ЕЦП.МИС 2.0;
Модуль "АРМ ВМП" ЕЦП.МИС 2.0;
Подсистема "Общесистемные компоненты" ЕЦП.МИС 2.0;
Модуль "Стандарты лечения" ЕЦП.МИС 2.0;
Модуль "Извещения о ДТП" ЕЦП.МИС 2.0;
Модуль "Журнал запросов" ЕЦП.МИС 2.0;
Модуль "Обмен сообщениями" ЕЦП.МИС 2.0;
Подсистема "Взаимодействие с внешними системами" ЕЦП.МИС 2.0;
Модуль "Интеграционное взаимодействие с ИС Фонда социального страхования (ФСС) в части передачи ЭЛН" ЕЦП.МИС 2.0;
Модуль "Интеграционное взаимодействие с ИС Фонда социального страхования (ФСС) в части передачи электронного родового сертификата" ЕЦП.МИС 2.0;
Модуль "Интеграционное взаимодействие с информационными системами территориальных фондов обязательного медицинского страхования (ТФОМС)" ЕЦП.МИС 2.0;
Модуль "Интеграционное взаимодействие с единой государственной информационной системой социального обеспечения (ЕГИССО)" ЕЦП.МИС 2.0;
Модуль "Региональная интеграционная шина"  ЕЦП.МИС 2.0;
Модуль "Интеграционное взаимодействие с ФГИС ФРИ" ЕЦП.МИС 2.0;
Модуль "Интеграционное взаимодействие с ИС "1С Медицина: Больничная аптека" ЕЦП.МИС 2.0;
Модуль "Интеграционное взаимодействие с ИС для работы с аппаратами электрокардиографии (ЭКГ)" ЕЦП.МИС 2.0;
Модуль "Интеграционное взаимодействие с ИС для работы с аппаратами суточного мониторирования артериального давления (СМАД)" ЕЦП.МИС 2.0;
Модуль "Интеграционное взаимодействие с ИС аптечных организаций" ЕЦП.МИС 2.0;
Модуль "Интеграционное взаимодействие с региональной ИС в части льготного лекарственного обеспечения" ЕЦП.МИС 2.0;
Подсистема "Интеграция с ЕГИСЗ" ЕЦП.МИС 2.0;
Модуль "Взаимодействие с ЕГИСЗ. Обновления справочников НСИ" ЕЦП.МИС 2.0;
Модуль "Взаимодействие с ЕГИСЗ. Интегрированная электронная медицинская карта (ИЭМК)"  ЕЦП.МИС 2.0;
Модуль "Взаимодействие с ЕГИСЗ. Федеральный реестр медицинских организаций (ФРМО)" ЕЦП.МИС 2.0;
Модуль "Взаимодействие с ЕГИСЗ. Федеральный регистр медицинских работников (ФРМР)" ЕЦП.МИС 2.0;
Модуль "Взаимодействие с ЕГИСЗ. Реестр электронных медицинских документов (РЭМД)" ЕЦП.МИС 2.0;
Модуль "Взаимодействие с ЕГИСЗ. Федеральная электронная регистратура (ФЭР)" ЕЦП.МИС 2.0;
Модуль "Взаимодействие с ЕГИСЗ. Федеральная электронная регистратура (ФЭР). Запись к врачу, вызов врача" ЕЦП.МИС 2.0;
Модуль "Взаимодействие с ЕГИСЗ. Федеральная электронная регистратура (ФЭР). Запись на вакцинацию" ЕЦП.МИС 2.0;
Модуль "Взаимодействие с ЕГИСЗ. Федеральная электронная регистратура (ФЭР). Запись на платные услуги" ЕЦП.МИС 2.0;
Модуль "Взаимодействие с ЕГИСЗ. Федеральная электронная регистратура (ФЭР). Запись на прием к врачу, осуществляющему диспансерное наблюдение" ЕЦП.МИС 2.0;
Модуль "Взаимодействие с ЕГИСЗ. Федеральная электронная регистратура (ФЭР). Запись для прохождения профилактических медицинских осмотров, диспансеризации" ЕЦП.МИС 2.0;
Модуль "Взаимодействие с ЕГИСЗ. Федеральная электронная регистратура (ФЭР). Запись на углубленную диспансеризацию" ЕЦП.МИС 2.0;
Модуль "Взаимодействие с ЕГИСЗ. Федеральный регистр больных туберкулезом (ФРБТ)" ЕЦП.МИС 2.0;
Модуль "Взаимодействие с ЕГИСЗ. Федеральный регистром лиц, инфицированных вирусом иммунодефицита человека (ФРВИЧ)" ЕЦП.МИС 2.0;
Модуль "Взаимодействие с ЕГИСЗ. Платформа федерального регистра «14 нозологий»  (ФР 14Н)" ЕЦП.МИС 2.0;
Модуль "Взаимодействие с ЕГИСЗ. Регистр COVID-19" ЕЦП.МИС 2.0;
Модуль "Взаимодействие с ЕГИСЗ. Вертикально-интегрированная медицинская информационная система (ВИМИС "Онкология")" ЕЦП.МИС 2.0;
Модуль "Взаимодействие с ЕГИСЗ. Вертикально-интегрированная медицинская информационная система (ВИМИС "Сердечно-сосудистые заболевания")" ЕЦП.МИС 2.0;
Модуль "Взаимодействие с ЕГИСЗ. Вертикально-интегрированная медицинская информационная система (ВИМИС "Акушерство, гинекология и неонатология")" ЕЦП.МИС 2.0;
Модуль "Взаимодействие с ЕГИСЗ. Интеграционная подсистема обеспечения оказания государственных услуг в сфере здравоохранения (ИП ООГУСЗ)" ЕЦП.МИС 2.0;
Модуль "Взаимодействие с ЕГИСЗ. Интеграционная подсистема обеспечения оказания государственных услуг в сфере здравоохранения (ИП ООГУСЗ). Прикрепление онлайн" ЕЦП.МИС 2.0;
Модуль "Взаимодействие с ЕГИСЗ. Интеграционная подсистема обеспечения оказания государственных услуг в сфере здравоохранения (ИП ООГУСЗ). Идентификация пациента" ЕЦП.МИС 2.0;
Модуль "Взаимодействие с ЕГИСЗ. Федеральный регистр граждан, имеющих право на обеспечение лекарственными препаратами (ФРЛЛО)" ЕЦП.МИС 2.0;
Подсистема "Центральный архив медицинских изображений" ЕЦП.МИС 2.0;
Централизованная подсистема "Организация оказания медицинской помощи больным сердечно-сосудистыми заболеваниями" ЕЦП.МИС 2.0;
Модуль "Регистр по ОКС заболеваниям" ЕЦП.МИС 2.0;
Модуль "Регистр ОНМК" ЕЦП.МИС 2.0;
Модуль "Регистр ИБС" ЕЦП.МИС 2.0;
Модуль "Регистр по кардио" ЕЦП.МИС 2.0;
Централизованная подсистема "Организации оказания медицинской помощи больным онкологическими заболеваниями" ЕЦП.МИС 2.0;
Модуль "Регистр онкогематологических пациентов" ЕЦП.МИС 2.0;
Модуль "Маршрутизация и план ведения пациентов при подозрении на ЗНО и подтвержденном онкологическом заболевании" ЕЦП.МИС 2.0;
Модуль "Онкологический консилиум" ЕЦП.МИС 2.0;
Модуль "Критерии оценки ответа солидных опухолей на проводимую терапию (RECIST)" ЕЦП.МИС 2.0;
Модуль "Регистр по онкологии" ЕЦП.МИС 2.0;
Модуль "Регистр подозрений на ЗНО" ЕЦП.МИС 2.0;
Модуль "Регистр пациентов с предраковым состоянием" ЕЦП.МИС 2.0;
Централизованная подсистема «Организация оказания медицинской помощи по профилям «Акушерство и гинекология» и «Неонатология» (Мониторинг беременных)» ЕЦП.МИС 2.0;
Модуль "Мониторинг беременных" ЕЦП.МИС 2.0;
Модуль "Анкета при регистрации беременной" ЕЦП.МИС 2.0;
Модуль "Скрининги" ЕЦП.МИС 2.0;
Модуль "План ведения беременности" ЕЦП.МИС 2.0;
Модуль "Исход беременности" ЕЦП.МИС 2.0;
Модуль "Расчет факторов риска" ЕЦП.МИС 2.0;
Модуль "Мониторинг новорожденных" ЕЦП.МИС 2.0;
Модуль "Медицинские свидетельства о рождении" ЕЦП.МИС 2.0;
Модуль "Регистр по ВРТ" ЕЦП.МИС 2.0;
Подсистема "Голосовой помощник" ЕЦП.МИС 2.0;
Модуль "Маршрутизация запросов при взаимодействии с ЕГИСЗ" ЕЦП.МИС 2.0</t>
  </si>
  <si>
    <t xml:space="preserve">Платформа МираМедикс Онколинк</t>
  </si>
  <si>
    <t xml:space="preserve">Модуль автоматизации судебной корреспонденции (МАСК)</t>
  </si>
  <si>
    <t xml:space="preserve">Хочу общаться</t>
  </si>
  <si>
    <t xml:space="preserve">Свита</t>
  </si>
  <si>
    <t xml:space="preserve">WAPOS</t>
  </si>
  <si>
    <t xml:space="preserve">КиберСофт.Здоровье</t>
  </si>
  <si>
    <t xml:space="preserve">04.11 - Системы управления процессами организации (№621)</t>
  </si>
  <si>
    <t xml:space="preserve">Система мониторинга физического труда SOLUT</t>
  </si>
  <si>
    <t xml:space="preserve">02.08 - Средства мониторинга и управления;
01.03 - Встроенные прикладные программы;
01.04 - Программное обеспечение интернета вещей, робототехники и сенсорики;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</si>
  <si>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GP OrgManager</t>
  </si>
  <si>
    <t xml:space="preserve">ГРАНД-Смета</t>
  </si>
  <si>
    <t xml:space="preserve">ПК «ГРАНД-Смета»;
Программный комплекс «ГРАНД-Смета»;
БД «ГЭСН-2020, ФЕР-2020 в формате программы для ЭВМ «Программный комплекс «ГРАНД-Смета»»;
БД «ГЭСН-2020, ФЕР-2020 в формате программы для ЭВМ «ГРАНД-Смета»»;
БД «ГЭСН, ФЕР в формате программы для ЭВМ «ГРАНД-Смета»»;
БД «ГЭСН-2017, ФЕР-2017 в формате программы для ЭВМ «ГРАНД-Смета»»;
БД «ГЭСН-2014, ФЕР-2014 в формате программы для ЭВМ «ГРАНД-Смета»»;
БД «Территориальные единичные расценки (ТЕР) по субъектам РФ в редакции 2014 года»»;
БД «Территориальные единичные расценки (ТЕР) по субъектам РФ в редакции 2014 года в формате программы для ЭВМ «ГРАНД-Смета»»;
БД «Территориальные единичные расценки (ТЕР) в редакции 2009 года по субъектам РФ в формате ПК «ГРАНД-Смета»»;
БД «Территориальные единичные расценки (ТЕР) по субъектам РФ в формате ПК «ГРАНД-Смета»»;
БД «Каталоги текущих цен в строительстве по регионам РФ в формате Программы для ЭВМ «Программный комплекс «ГРАНД-Смета»»;
БД «Каталоги текущих цен в строительстве по регионам РФ в формате программы для ЭВМ «ГРАНД-Смета»»;
БД «Индексы пересчета сметной стоимости строительства по регионам РФ в формате Программы для ЭВМ «Программный комплекс «ГРАНД-Смета»»;
БД «Индексы пересчета сметной стоимости строительства по регионам РФ в формате программы для ЭВМ «ГРАНД-Смета»»;
БД «ФСНБ-2022 в формате программы для ЭВМ «ГРАНД-Смета»»;
БД «Электронная библиотека сметчика»;
Электронная библиотека сметчика;
Библиотека сметчика</t>
  </si>
  <si>
    <t xml:space="preserve">Цифровая платформа ЭКО Россия</t>
  </si>
  <si>
    <t xml:space="preserve">Цифровая платформа ЭКО;
ЭКО;
ЭКО Платформа;
ECO;
ECO Platforma;
ECO Digital Platform;
Цифровая платформа ЭКО для бурения нефтяных и газовых скважин</t>
  </si>
  <si>
    <t xml:space="preserve">05.15 - Информационные системы для решения специфических отраслевых задач;
08.05 - Средства инженерного анализа (CAE);
08.06 - Средства управления оборудованием с числовым программным управлением (CAM);
08.10 - Средства усовершенствованного управления технологическими процессами (APC, RTO);
09.04 - Средства управления технологическими процессами (АСУ ТП, SCADA);
10.03 - Средства математического и имитационного моделирования;
11.05 - Средства поддержки принятия решений (DSS)</t>
  </si>
  <si>
    <t xml:space="preserve">Система контроля исполнения поручений СКИП</t>
  </si>
  <si>
    <t xml:space="preserve">SoftControl SysCmd</t>
  </si>
  <si>
    <t xml:space="preserve">Тренажерный комплекс ЭЛОУ АВТ</t>
  </si>
  <si>
    <t xml:space="preserve">ELOU ABT</t>
  </si>
  <si>
    <t xml:space="preserve">Бизнес-процессы в нотации BPMN 2.0 в КНД</t>
  </si>
  <si>
    <t xml:space="preserve">Модуль транспортного моделирования и прогнозирования TrafficAnaliser</t>
  </si>
  <si>
    <t xml:space="preserve">Операционная система специального назначения «Astra Linux Special Edition» для ЭВМ на базе процессорной архитектуры «Эльбрус»</t>
  </si>
  <si>
    <t xml:space="preserve">Ленинград</t>
  </si>
  <si>
    <t xml:space="preserve">Операционная система специального назначения «Astra Linux Special Edition» для ЭВМ на базе процессорной архитектуры MIPS</t>
  </si>
  <si>
    <t xml:space="preserve">Севастополь</t>
  </si>
  <si>
    <t xml:space="preserve">Операционная система специального назначения «Astra Linux Special Edition» для ЭВМ на базе процессорной архитектуры ARM</t>
  </si>
  <si>
    <t xml:space="preserve">Новороссийск</t>
  </si>
  <si>
    <t xml:space="preserve">02.09 - Операционные системы общего назначения;
02.11 - Мобильная операционная система</t>
  </si>
  <si>
    <t xml:space="preserve">Синхронизация с 1С:Бухгалтерия</t>
  </si>
  <si>
    <t xml:space="preserve">Синхронизация Платформы ОФД с 1С:Бухгалтерия;
1С:Розница.Синхронизация ОФД;
Синхронизация с 1С:Розница;
Синхронизация с 1С:Торговля</t>
  </si>
  <si>
    <t xml:space="preserve">Система наблюдения за организацией проведения выборов и анализа данных голосований</t>
  </si>
  <si>
    <t xml:space="preserve">СНОВА</t>
  </si>
  <si>
    <t xml:space="preserve">Secure-T Awareness Platform</t>
  </si>
  <si>
    <t xml:space="preserve">Интеграционный шлюз</t>
  </si>
  <si>
    <t xml:space="preserve">Программный комплекс "Аркан"</t>
  </si>
  <si>
    <t xml:space="preserve">Ekra EkomDistance</t>
  </si>
  <si>
    <t xml:space="preserve">Ekra EkomSV</t>
  </si>
  <si>
    <t xml:space="preserve">Ekra EkomGoose</t>
  </si>
  <si>
    <t xml:space="preserve">Ekra EkomQuick</t>
  </si>
  <si>
    <t xml:space="preserve">программное обеспечение модуля ИКМ-трактов DX-500LK PCM4</t>
  </si>
  <si>
    <t xml:space="preserve">программное обеспечение абонентского кластера DX-500LK ADK</t>
  </si>
  <si>
    <t xml:space="preserve">Электронные собрания</t>
  </si>
  <si>
    <t xml:space="preserve">Подсистема «Комитеты кредиторов и Собрания кредиторов;
ПС СККК</t>
  </si>
  <si>
    <t xml:space="preserve">CoreSoft.Geo</t>
  </si>
  <si>
    <t xml:space="preserve">АИС CoreSoft.City</t>
  </si>
  <si>
    <t xml:space="preserve">Программный модуль для мониторинга и анализа данных хода проведения голосований</t>
  </si>
  <si>
    <t xml:space="preserve">Аренда и управление арендным комплексом  RealtyAP</t>
  </si>
  <si>
    <t xml:space="preserve">JEMYS: ТЕЛЕМЕДИЦИНА с системой поддержки принятия решений при анализе рентгеновских изображений стандарта DICOM</t>
  </si>
  <si>
    <t xml:space="preserve">Программное обеспечение для калибровки цветности ЖК-панелей АМС ColorWall</t>
  </si>
  <si>
    <t xml:space="preserve">nanoCAD BIM Электро</t>
  </si>
  <si>
    <t xml:space="preserve">nanoCAD BIM Отопление</t>
  </si>
  <si>
    <t xml:space="preserve">nanoCAD BIM ВК</t>
  </si>
  <si>
    <t xml:space="preserve">nanoCAD BIM СКС</t>
  </si>
  <si>
    <t xml:space="preserve">Брегис.Склад</t>
  </si>
  <si>
    <t xml:space="preserve">Микросервис Catalog</t>
  </si>
  <si>
    <t xml:space="preserve">«JEMYS: Телемедицина (версия 4.0.1.), Система описания рекомендаций и статистики скрининга рака легкого»</t>
  </si>
  <si>
    <t xml:space="preserve">Синапс Контроль</t>
  </si>
  <si>
    <t xml:space="preserve">ScienceAdmin</t>
  </si>
  <si>
    <t xml:space="preserve">«Информационно-справочная система на платформе Е.РАР (E.soft Process Automation Platform)»</t>
  </si>
  <si>
    <t xml:space="preserve">ОСӠ. Рус IQ</t>
  </si>
  <si>
    <t xml:space="preserve">"Модуль визуальной аналитики и аналитической отчетности на платформе E.PAP (E.soft Process Automation Platform)"</t>
  </si>
  <si>
    <t xml:space="preserve">11.05 - Средства поддержки принятия решений (DSS);
11.02 - Предметно-ориентированные информационные базы данных (EDW)</t>
  </si>
  <si>
    <t xml:space="preserve">Территориальный сборник сметных цен на материалы, изделия и конструкции, применяемые в строительстве. Санкт-Петербург. ТССЦ-2001.</t>
  </si>
  <si>
    <t xml:space="preserve">ТССЦ;
ТССЦ 81-01-2001</t>
  </si>
  <si>
    <t xml:space="preserve">База данных "Территориальная сметно-нормативная база Санкт-Петербурга "ГОСЭТАЛОН 2012"</t>
  </si>
  <si>
    <t xml:space="preserve">База данных "Территориальная сметно-нормативная база "ГОСЭТАЛОН 2012";
ТСНБ "ГОСЭТАЛОН 2012"</t>
  </si>
  <si>
    <t xml:space="preserve">«Сервер Резки» («BeCut»)</t>
  </si>
  <si>
    <t xml:space="preserve">11.06 - Инструменты обработки, анализа и распознавания изображений;
07.03 - Средства распознавания символов</t>
  </si>
  <si>
    <t xml:space="preserve">Информационно-аналитическая платформа «Юниверсал»</t>
  </si>
  <si>
    <t xml:space="preserve">11.05 - Средства поддержки принятия решений (DSS);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</si>
  <si>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Интеллектуальные отчеты</t>
  </si>
  <si>
    <t xml:space="preserve">BAUM SWARM AI</t>
  </si>
  <si>
    <t xml:space="preserve">SCADA система Sonica</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</si>
  <si>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</si>
  <si>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Программные модули блоков ЦОС</t>
  </si>
  <si>
    <t xml:space="preserve">Lexicom Omnichannel Platform. Интеллектуальная платформа процессинга каналов дистанционного обслуживания</t>
  </si>
  <si>
    <t xml:space="preserve">Лексиком;
Голосовой робот;
Чат бот;
Виртуальный оператор;
Протоколирование;
Речевик;
Чат-бот;
Виртуальная АТС;
Омниканальный;
Контактный центр;
Биометрия;
Стенографирование</t>
  </si>
  <si>
    <t xml:space="preserve">Locarus Informer</t>
  </si>
  <si>
    <t xml:space="preserve">Локарус информер</t>
  </si>
  <si>
    <t xml:space="preserve">КОМПЛЕКС ДЛЯ ИНСПЕКЦИОННОГО КОНТРОЛЯ (ICS)</t>
  </si>
  <si>
    <t xml:space="preserve">Актив 2</t>
  </si>
  <si>
    <t xml:space="preserve">Актив</t>
  </si>
  <si>
    <t xml:space="preserve">БИФИТ ЭДО</t>
  </si>
  <si>
    <t xml:space="preserve">БИФИТ ЭДО Контрагенты;
БИФИТ ЭДО Госорганы;
ЭДО Контрагенты;
ЭДО Госорганы</t>
  </si>
  <si>
    <t xml:space="preserve">Платформа автоматизации объявлений JCat</t>
  </si>
  <si>
    <t xml:space="preserve">JCat;
Сервис JCat;
Джейкет;
Джейкет.Работа;
Джейкет.Недвижимость;
JCat.Работа;
JCat.Недвижимость;
Сервис размещения объявлений JCat;
Сервис размещения объявлений</t>
  </si>
  <si>
    <t xml:space="preserve">Специальное программное обеспечение "Мастер М"</t>
  </si>
  <si>
    <t xml:space="preserve">Remote card Personalization Environment</t>
  </si>
  <si>
    <t xml:space="preserve">RCPE</t>
  </si>
  <si>
    <t xml:space="preserve">Vmx Dequs</t>
  </si>
  <si>
    <t xml:space="preserve">Программный комплекс для управления системами мониторинга, анализа и синтеза радиосигналов</t>
  </si>
  <si>
    <t xml:space="preserve">Тренажер операторов НПС и диспетчеров РДП</t>
  </si>
  <si>
    <t xml:space="preserve">Программный модуль  регистрации и учета данных наблюдателей</t>
  </si>
  <si>
    <t xml:space="preserve">Фискализация</t>
  </si>
  <si>
    <t xml:space="preserve">ЛАД: Интеграция и поддержка 1С</t>
  </si>
  <si>
    <t xml:space="preserve">TellME POS</t>
  </si>
  <si>
    <t xml:space="preserve">"Модуль электронных журналов учета нарушений и измерений на транспортной инфраструктуре на платформе E.PAP (E.soft Process Automation Platform)"</t>
  </si>
  <si>
    <t xml:space="preserve">«Система контроля качества данных SDP Data Quality»</t>
  </si>
  <si>
    <t xml:space="preserve">nanoCAD Стройплощадка</t>
  </si>
  <si>
    <t xml:space="preserve">nanoCAD Металлоконструкции</t>
  </si>
  <si>
    <t xml:space="preserve">Laika XR</t>
  </si>
  <si>
    <t xml:space="preserve">E.soft Process Automation Platform (E.PAP)</t>
  </si>
  <si>
    <t xml:space="preserve">PROTEI IMS</t>
  </si>
  <si>
    <t xml:space="preserve">Программное обеспечение Компонентов ядра сети IMS — PROTEI IMS Core</t>
  </si>
  <si>
    <t xml:space="preserve">Редактор интерактивных презентаций ДИДАКТА©</t>
  </si>
  <si>
    <t xml:space="preserve">06.09 - Редакторы презентаций;
05.01 - Мультимедийное программное обеспечение;
06.08 - Редакторы мультимедиа</t>
  </si>
  <si>
    <t xml:space="preserve">Программа для ЭВМ «Seldon.Tenders»</t>
  </si>
  <si>
    <t xml:space="preserve">М1:Архив</t>
  </si>
  <si>
    <t xml:space="preserve">Информационные панели для управления регионом</t>
  </si>
  <si>
    <t xml:space="preserve">Информационные панели</t>
  </si>
  <si>
    <t xml:space="preserve">"ElPlayer"</t>
  </si>
  <si>
    <t xml:space="preserve">Face.SDK</t>
  </si>
  <si>
    <t xml:space="preserve">Супервайзер «PRO-персонал»</t>
  </si>
  <si>
    <t xml:space="preserve">ControlGate</t>
  </si>
  <si>
    <t xml:space="preserve">ПРОГРАММНЫЙ КОМПЛЕКС ВЗАИМОДЕЙСТВИЯ С МОНИТОРИНГОВЫМИ КОМПАНИЯМИ (ПАК ВсМК)</t>
  </si>
  <si>
    <t xml:space="preserve">AutoИнтеллект</t>
  </si>
  <si>
    <t xml:space="preserve">Веб-АвтоРесурс</t>
  </si>
  <si>
    <t xml:space="preserve">Веб-АвтоРесурс - система управления интернет магазином автозапчастей 5.0</t>
  </si>
  <si>
    <t xml:space="preserve">Datana Mash</t>
  </si>
  <si>
    <t xml:space="preserve">Программный интерфейс API SuperJob</t>
  </si>
  <si>
    <t xml:space="preserve">02.06 - Серверное и связующее программное обеспечение;
05.04 - Поисковые средства</t>
  </si>
  <si>
    <t xml:space="preserve">Автоматизированный сбор, регистрация и учет информации в процессах оценки соответствия</t>
  </si>
  <si>
    <t xml:space="preserve">ИГС 2.0, Система ИГС 2.0</t>
  </si>
  <si>
    <t xml:space="preserve">Secret Coub</t>
  </si>
  <si>
    <t xml:space="preserve">ADEM-VX CAM версия 2020 для КОМПАС-3D</t>
  </si>
  <si>
    <t xml:space="preserve">Специализированное программное обеспечение (СПО-ЦОД) для Радиологической Информационной Системы «ИнтегРИС-МТ»</t>
  </si>
  <si>
    <t xml:space="preserve">Специализированное программное обеспечение (СПО-РИС) для Радиологической Информационной Системы «ИнтегРИС-МТ»</t>
  </si>
  <si>
    <t xml:space="preserve">Антифрод ДБО</t>
  </si>
  <si>
    <t xml:space="preserve">VOICEMAN. Система управления процессами с помощью голосового управления</t>
  </si>
  <si>
    <t xml:space="preserve">05.15 - Информационные системы для решения специфических отраслевых задач;
07.04 - Средства распознавания и синтеза речи;
09.01 - Средства управления бизнес-процессами (BPM);
09.02 - Средства управления производственными процессами (MES);
09.13 - Средства управления складом и цепочками поставок (WMS, SCM)</t>
  </si>
  <si>
    <t xml:space="preserve">ПО "FriendWork Recruiter"</t>
  </si>
  <si>
    <t xml:space="preserve">Платформа FriendWork Recruiter;
Программный комплекс FriendWork Recruiter;
Система FriendWork Recruiter;
Программа FriendWork Recruiter</t>
  </si>
  <si>
    <t xml:space="preserve">"Инструменты управления производственным процессом SberWorks"</t>
  </si>
  <si>
    <t xml:space="preserve">Программный комплекс для создания готовых сайтов и интернет-магазинов для платформы 1С-Битрикс - INTEC.Universe, INTEC.Prom, INTEC.UniBox, INTEC.Food, INTEC.Garderob, INTEC.Digital.</t>
  </si>
  <si>
    <t xml:space="preserve">C-Cars TCU Firmware</t>
  </si>
  <si>
    <t xml:space="preserve">Squadron TCU Firmware</t>
  </si>
  <si>
    <t xml:space="preserve">Система учета и отслеживания посадочных ведомостей и проездных документов</t>
  </si>
  <si>
    <t xml:space="preserve">Реанимационно-анестезиологическая информационная система "РАИСа"</t>
  </si>
  <si>
    <t xml:space="preserve">РИАС ЖКХ</t>
  </si>
  <si>
    <t xml:space="preserve">ЖКХ: Личный кабинет</t>
  </si>
  <si>
    <t xml:space="preserve">Avantis 3D. Цифровая стоматология и челюстно-лицевая хирургия</t>
  </si>
  <si>
    <t xml:space="preserve">05.15 - Информационные системы для решения специфических отраслевых задач;
10.03 - Средства математического и имитационного моделирования;
11.06 - Инструменты обработки, анализа и распознавания изображений</t>
  </si>
  <si>
    <t xml:space="preserve">Юпитер-В-2011 (WAT89EC-8_RU_B_V2.11.hex)</t>
  </si>
  <si>
    <t xml:space="preserve">RU.ЛНБА.00053-02</t>
  </si>
  <si>
    <t xml:space="preserve">ViPNet SafeTickets PublicKeyServer</t>
  </si>
  <si>
    <t xml:space="preserve">ViPNet SafeTickets SignServer</t>
  </si>
  <si>
    <t xml:space="preserve">SimplyСeph 3DS</t>
  </si>
  <si>
    <t xml:space="preserve">Simplyceph 3DS for aligners;
SimplyCeph 3DS_lab;
Orthodontic CAD;
SimplyCeph 3DS_BOX</t>
  </si>
  <si>
    <t xml:space="preserve">Площадка для игр</t>
  </si>
  <si>
    <t xml:space="preserve">DiState: Оператор ЭДО</t>
  </si>
  <si>
    <t xml:space="preserve">DiState: Оператор ЭДО v.3.0</t>
  </si>
  <si>
    <t xml:space="preserve">База данных (репозиторий) определений проблем безопасности OVALdb</t>
  </si>
  <si>
    <t xml:space="preserve">Репозиторий OVALdb</t>
  </si>
  <si>
    <t xml:space="preserve">Платформа для онлайн дистрибуции электронного программного обеспечения Webstore</t>
  </si>
  <si>
    <t xml:space="preserve">Платформа Webstore, Webstore</t>
  </si>
  <si>
    <t xml:space="preserve">Электронная автоматизированная система управления "ОПТИМА ТЕЛЕКОМ"</t>
  </si>
  <si>
    <t xml:space="preserve">Специальное (прикладное) программное обеспечение (НКПГ.10205) комплекса средств передачи радиолокационной, пеленгационной, речевой и управляющей информации «Ладога»</t>
  </si>
  <si>
    <t xml:space="preserve">Специальное (прикладное) программное обеспечение  комплекса средств передачи радиолокационной, пеленгационной, речевой и управляющей информации «Ладога» НКПГ.10205-(01-99) (лицензия);
Специальное (прикладное) программное обеспечение  комплекса средств передачи радиолокационной, пеленгационной, речевой и управляющей информации «Ладога»</t>
  </si>
  <si>
    <t xml:space="preserve">Специальное (прикладное) программное обеспечение многоканальной системы регистрации звуковых сигналов и радиолокационной информации (НКПГ.10202-04) "Гранит"</t>
  </si>
  <si>
    <t xml:space="preserve">Специальное (прикладное) программное обеспечение многоканальной системы регистрации звуковых сигналов и радиолокационной информации "Гранит", НКПГ.10202-04.(01-99) (лицензия);
Специальное (прикладное) программное обеспечение многоканальной системы регистрации звуковых сигналов и радиолокационной информации  (Магнитофон "Гранит") (НКПГ.10202-04);
Специальное (прикладное) программное обеспечение многоканальной системы регистрации звуковых сигналов и радиолокационной информации "Гранит"</t>
  </si>
  <si>
    <t xml:space="preserve">СМС-рассылка</t>
  </si>
  <si>
    <t xml:space="preserve">«RG-Soft: Корпоративные опросы»</t>
  </si>
  <si>
    <t xml:space="preserve">Встроенное ПО модулятора DVB-T2 TTV-MDT2</t>
  </si>
  <si>
    <t xml:space="preserve">Информационно-логистическая система «Кактус» версия 3.0</t>
  </si>
  <si>
    <t xml:space="preserve">09.13 - Средства управления складом и цепочками поставок (WMS, SCM);
09.12 - Средства электронной коммерции (ecommerce platform)</t>
  </si>
  <si>
    <t xml:space="preserve">Брегис.Лаборатория</t>
  </si>
  <si>
    <t xml:space="preserve">Video Smart Portal</t>
  </si>
  <si>
    <t xml:space="preserve">VSP</t>
  </si>
  <si>
    <t xml:space="preserve">Recognizer</t>
  </si>
  <si>
    <t xml:space="preserve">Система распознавания лиц "Recognizer";
Решение по видеоаналитике "Recognizer";
Сервис распознавания “Recognizer”</t>
  </si>
  <si>
    <t xml:space="preserve">Цифровая транспортная система СОРМ XSM.MUX</t>
  </si>
  <si>
    <t xml:space="preserve">XSM.MUX</t>
  </si>
  <si>
    <t xml:space="preserve">Почтовый сервер Tegu Advanced</t>
  </si>
  <si>
    <t xml:space="preserve">программное обеспечение модуля аналоговых интерфейсов DX-500LK 16S</t>
  </si>
  <si>
    <t xml:space="preserve">Система управления муниципальным имуществом «Каскад»</t>
  </si>
  <si>
    <t xml:space="preserve">Программное обеспечение информационно-телекоммуникационной системы интеллектуального видеонаблюдения и аналитики лесопожарной обстановки (ИТС «ИВА»)</t>
  </si>
  <si>
    <t xml:space="preserve">ИТС «ИВА»</t>
  </si>
  <si>
    <t xml:space="preserve">Программный комплекс региональной информационно-аналитической веб-системы контроля лесопожарной обстановки (ИАС «Ясень-Веб»)</t>
  </si>
  <si>
    <t xml:space="preserve">ИАС «Ясень-Веб»</t>
  </si>
  <si>
    <t xml:space="preserve">Программа для ЭВМ SHBP Multiplexor Версия 1.0</t>
  </si>
  <si>
    <t xml:space="preserve">Программа для ЭВМ "Emerlink Multiplexor";
Программа для ЭВМ «Реинкапсулирование потоков»;
Программа для ЭВМ "SHBP Remuxer"</t>
  </si>
  <si>
    <t xml:space="preserve">"Программный комплекс автоматизированного учета и управления данными о техническом состоянии мостовых дорожных сооружений на автомобильных дорогах MOST-PRO"</t>
  </si>
  <si>
    <t xml:space="preserve">Программа "Статистика ЮПИТЕР" (setup-U.exe)</t>
  </si>
  <si>
    <t xml:space="preserve">RU.ЛНБА.00074-01</t>
  </si>
  <si>
    <t xml:space="preserve">JUPITER_PRINT.hex</t>
  </si>
  <si>
    <t xml:space="preserve">RU.ЛНБА.00054-01</t>
  </si>
  <si>
    <t xml:space="preserve">RightWay</t>
  </si>
  <si>
    <t xml:space="preserve">СТС:Управление качеством</t>
  </si>
  <si>
    <t xml:space="preserve">СТС:Управление качеством 3.0 ISO 9001:2015;
СТС:Управление качеством 3.0. Производство.  ISO 9001:2015</t>
  </si>
  <si>
    <t xml:space="preserve">Гостехнадзор</t>
  </si>
  <si>
    <t xml:space="preserve">ГТН</t>
  </si>
  <si>
    <t xml:space="preserve">СПО WinBrief</t>
  </si>
  <si>
    <t xml:space="preserve">СПО «WinBrief»;
WinBrief;
«WinBrief»;
СПО WinBrief АС НОТАМ;
WinBrief NOTAM;
WinBrief АС НОТАМ;
СПО WinBrief NOTAM</t>
  </si>
  <si>
    <t xml:space="preserve">Beehive</t>
  </si>
  <si>
    <t xml:space="preserve">ТОТ ЭКСПЕРТИЗА</t>
  </si>
  <si>
    <t xml:space="preserve">TOT Expert;
Система исполнения процессов экспертизы</t>
  </si>
  <si>
    <t xml:space="preserve">АВТОМАТИЗИРОВАННАЯ СИСТЕМА РАСЧЕТОВ «MANGOBILLING»</t>
  </si>
  <si>
    <t xml:space="preserve">mango billing</t>
  </si>
  <si>
    <t xml:space="preserve">Образовательно-развлекательная программа "Хранители знаний"</t>
  </si>
  <si>
    <t xml:space="preserve">ПО "Совёнок"</t>
  </si>
  <si>
    <t xml:space="preserve">"Инструменты аудита Platform V  Audit"</t>
  </si>
  <si>
    <t xml:space="preserve">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t>
  </si>
  <si>
    <t xml:space="preserve">Программный комплекс "ФинАссист 3.0"</t>
  </si>
  <si>
    <t xml:space="preserve">«ГОСУДАРСТВЕННЫЕ СМЕТНЫЕ НОРМАТИВЫ (ГЭСН, ФЕР) 2020»</t>
  </si>
  <si>
    <t xml:space="preserve">База данных "ГОСУДАРСТВЕННЫЕ СМЕТНЫЕ НОРМАТИВЫ (ГЭСН, ФЕР) с изменениями"</t>
  </si>
  <si>
    <t xml:space="preserve">Индексы пересчета сметной стоимости строительства, реконструкции, реставрации, ремонта, содержания и эксплуатации объектов в Санкт-Петербурге, осуществляемых за счет средств бюджета Санкт-Петербурга, к ТСНБ "ГОСЭТАЛОН 2012"</t>
  </si>
  <si>
    <t xml:space="preserve">Индексы пересчета сметной стоимости строительства, реконструкции, капитального ремонта и обслуживания объектов городского хозяйства к территориальной сметно-нормативной базе "ГОМСЭТАЛОН 2012";
Индексы пересчета</t>
  </si>
  <si>
    <t xml:space="preserve">Автоматизированная информационная система «КТЕ.Образование.Школа»</t>
  </si>
  <si>
    <t xml:space="preserve">АИС “КТЕ.Образование.Школа”;
Автоматизированная информационная система “КТЕ.Образование.Школа” (версия 6.0);
КТЕ.Образование.Школа;
АИС “КТЕ.Образование.Школа” 6.0;
Запись в школу</t>
  </si>
  <si>
    <t xml:space="preserve">Стань школьником с Робобориком</t>
  </si>
  <si>
    <t xml:space="preserve">05.15 - Информационные системы для решения специфических отраслевых задач;
05.01 - Мультимедийное программное обеспечение;
05.03 - Игры и развлечения</t>
  </si>
  <si>
    <t xml:space="preserve">Система управления инженерными данными «НЕОСИНТЕЗ» (СУИД «НЕОСИНТЕЗ»)</t>
  </si>
  <si>
    <t xml:space="preserve">08.01 - Средства управления жизненным циклом изделия (PLM);
08.08 - Средства управления инженерными данными об изделии (PDM);
08.09 - Средства информационного моделирования зданий и сооружений, архитектурно-строительного проектирования (BIM, AEC CAD);
10.04 - Средства управления информационными ресурсами и средства управления основными данными (ECM, MDM)</t>
  </si>
  <si>
    <t xml:space="preserve">Геоинформационная система "Кузбасс"</t>
  </si>
  <si>
    <t xml:space="preserve">Клиентский компонент программного комплекса "ПРАЙМ-Биржи"</t>
  </si>
  <si>
    <t xml:space="preserve">КК ПК "ПРАЙМ-Биржи"</t>
  </si>
  <si>
    <t xml:space="preserve">СОНМ - Система объективного непрерывного мониторинга</t>
  </si>
  <si>
    <t xml:space="preserve">ПРОГРАММНЫЙ КОМПЛЕКС УПРАВЛЕНИЯ СКАНИРОВАНИЕМ, РЕГИСТРАЦИИ, ОБРАБОТКИ И АНАЛИЗА ДАННЫХ ДЛЯ ИНСПЕКЦИОННО-ДОСМОТРОВЫХ КОМПЛЕКСОВ СКАНТРОНИК</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</si>
  <si>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t>
  </si>
  <si>
    <t xml:space="preserve">ITFB EASYDOC</t>
  </si>
  <si>
    <t xml:space="preserve">Программная платформа KSE</t>
  </si>
  <si>
    <t xml:space="preserve">Интерсвязь.Интеллектуальная платформа по обработке обращений граждан</t>
  </si>
  <si>
    <t xml:space="preserve">Интерсвязь Интеллектуальная система обработки обращений граждан;
Интеллектуальная система обработки обращений граждан;
Система обработки обращений граждан</t>
  </si>
  <si>
    <t xml:space="preserve">05.11 - Интеллектуальные средства управления экспертной деятельностью;
05.09 - Средства управления диалоговыми роботами (чат-боты и голосовые роботы);
05.15 - Информационные системы для решения специфических отраслевых задач</t>
  </si>
  <si>
    <t xml:space="preserve">Vectorly</t>
  </si>
  <si>
    <t xml:space="preserve">Векторли</t>
  </si>
  <si>
    <t xml:space="preserve">SkyPOS</t>
  </si>
  <si>
    <t xml:space="preserve">ПМ "Конверсии"</t>
  </si>
  <si>
    <t xml:space="preserve">Программный модуль "Конверсии"</t>
  </si>
  <si>
    <t xml:space="preserve">pSeven Enterprise</t>
  </si>
  <si>
    <t xml:space="preserve">pSeven Online;
pSeven 7</t>
  </si>
  <si>
    <t xml:space="preserve">04.08 - Интегрированные платформы для создания приложений;
08.05 - Средства инженерного анализа (CAE);
10.03 - Средства математического и имитационного моделирования</t>
  </si>
  <si>
    <t xml:space="preserve">Подсистема директивного управления транспортными потоками "Модуль AdaptiveCoordination"</t>
  </si>
  <si>
    <t xml:space="preserve">TWIN</t>
  </si>
  <si>
    <t xml:space="preserve">TWIN распознавание речи (АSR);
TWIN синтез речи (TTS);
TWIN логика принятия решения (AI);
TWIN определение эмоций;
TWIN определение автоответчиков (AMD)</t>
  </si>
  <si>
    <t xml:space="preserve">Программный модуль «Конверсия АйТи 2.0»</t>
  </si>
  <si>
    <t xml:space="preserve">Автоматизированная Система Управления Парковками Parkit</t>
  </si>
  <si>
    <t xml:space="preserve">Система мобильной рекламы EastWind AdTarget</t>
  </si>
  <si>
    <t xml:space="preserve">Мобильное приложение «Карта Билайн» (для Android)</t>
  </si>
  <si>
    <t xml:space="preserve">Мобильное приложение «Карта Билайн» (для iOS)</t>
  </si>
  <si>
    <t xml:space="preserve">СУЗ</t>
  </si>
  <si>
    <t xml:space="preserve">Система учета замечаний;
СУЗ 2.0;
СУЗ 2.1</t>
  </si>
  <si>
    <t xml:space="preserve">Специальное (прикладное) программное обеспечение программно-аппаратного комплекса "Консультат-2" (НКПГ.10216-10)</t>
  </si>
  <si>
    <t xml:space="preserve">Специальное (прикладное) программное обеспечение программно-аппаратного комплекса "Консультат-2", НКПГ.10216-10.(01-99) (лицензия);
Специальное (прикладное) программное обеспечение для сервера справочной информации, АРМ СИ, АРМ ВСИ (НКПГ.10216-10) ПАК "Консультат-2"</t>
  </si>
  <si>
    <t xml:space="preserve">"Системы безопасности и охраны труда"</t>
  </si>
  <si>
    <t xml:space="preserve">Программа "Системы безопасности и охраны труда";
Конфигурация "Системы безопасности и охраны труда" для 1С:Предприятие 8</t>
  </si>
  <si>
    <t xml:space="preserve">Программный модуль проведения дистанционного контроля за ходом проведения голосований с использованием мобильных устройств</t>
  </si>
  <si>
    <t xml:space="preserve">Программный продукт для построения единой информационной системы гостиничного предприятия «TravelLine: Platform»</t>
  </si>
  <si>
    <t xml:space="preserve">«Платформа TravelLine»; «TravelLine: Платформа»</t>
  </si>
  <si>
    <t xml:space="preserve">"Платформа по работе с данными Сбера SberData Platform"</t>
  </si>
  <si>
    <t xml:space="preserve">VoidShelf</t>
  </si>
  <si>
    <t xml:space="preserve">Тренажер электронного декларирования</t>
  </si>
  <si>
    <t xml:space="preserve">Система рейтингового голосования Активный гражданин</t>
  </si>
  <si>
    <t xml:space="preserve">Программа для ЭВМ «Marketshare»</t>
  </si>
  <si>
    <t xml:space="preserve">Единая корпоративная автоматизированная система управления локомотивным комплексом</t>
  </si>
  <si>
    <t xml:space="preserve">ЕК АСУТ;
Единая корпоративная автоматизированная система управления локомотивным комплексом (ЕК АСУТ)</t>
  </si>
  <si>
    <t xml:space="preserve">Личный кабинет клиента ОАО "РЖД" в сфере грузовых перевозок</t>
  </si>
  <si>
    <t xml:space="preserve">Единый модуль предварительного расчета стоимости доставки грузов и оказания дополнительных услуг, личный кабинет клиента ОАО «РЖД» в сфере грузовых перевозок</t>
  </si>
  <si>
    <t xml:space="preserve">Ваш финансовый аналитик</t>
  </si>
  <si>
    <t xml:space="preserve">VizorLabs Health and Safety</t>
  </si>
  <si>
    <t xml:space="preserve">Vizorlabs Platform</t>
  </si>
  <si>
    <t xml:space="preserve">RadioAccess 4</t>
  </si>
  <si>
    <t xml:space="preserve">Видаль. Лекарственные препараты и товары аптечного ассортимента в России</t>
  </si>
  <si>
    <t xml:space="preserve">Видаль;
Справочник Видаль</t>
  </si>
  <si>
    <t xml:space="preserve">Механизм учёта голосов граждан им. А. Кузнецова</t>
  </si>
  <si>
    <t xml:space="preserve">Механизм учёта голосов граждан, учитывающий принципы неизменности результатов "один человек - один голос" и возможности проверки корректного учёта голоса со стороны пользователя, имени Александра Кузнецова</t>
  </si>
  <si>
    <t xml:space="preserve">Программа для ЭВМ "Российская общественная инициатива"</t>
  </si>
  <si>
    <t xml:space="preserve">Интернет-ресурс "Российская общественная инициатива";
Портал "РОИ"</t>
  </si>
  <si>
    <t xml:space="preserve">Автоматизированная система управления АЗС «ОПТИМА»</t>
  </si>
  <si>
    <t xml:space="preserve">N3.Аналитика 2.0</t>
  </si>
  <si>
    <t xml:space="preserve">N3.Аналитика</t>
  </si>
  <si>
    <t xml:space="preserve">Программное обеспечение VPlay для многоканального телевизионного вещания и врезки</t>
  </si>
  <si>
    <t xml:space="preserve">СПО «Коммутационный центр (КЦ) «Монитор-AMHS»</t>
  </si>
  <si>
    <t xml:space="preserve">СПО «КОММУТАЦИОННЫЙ ЦЕНТР «МОНИТОР-AMHS»;
СПО КЦ «Монитор-AMHS»;
СПО «КОММУТАЦИОННЫЙ ЦЕНТР «Монитор-AMHS»;
СПО КЦ «МОНИТОР-AMHS»;
СПО «Коммутационный центр (КЦ) «Монитор-AMHS»;
КЦ «Монитор-AMHS»;
КЦ «МОНИТОР-AMHS»;
«kc_monitor_amhs»;
КЦ «Монитор-AMHS-A»;
СПО КЦ «Монитор-AMHS-A»;
Коммутационный центр «Монитор-AMHS-A»;
СПО Коммутационный центр «Монитор-AMHS-A»;
КОММУТАЦИОННЫЙ ЦЕНТР «Монитор-AMHS-A»;
СПО КОММУТАЦИОННЫЙ ЦЕНТР «Монитор-AMHS-A»;
СПО «kc_monitor_amhs-a» ;
kc_monitor_amhs-a;
КЦ «Монитор-AMHS-B»;
СПО КЦ «Монитор-AMHS-B»;
Коммутационный центр «Монитор-AMHS-B»;
СПО Коммутационный центр «Монитор-AMHS-B»;
КОММУТАЦИОННЫЙ ЦЕНТР «Монитор-AMHS-B»;
СПО КОММУТАЦИОННЫЙ ЦЕНТР «Монитор-AMHS-B»;
СПО «kc_monitor_amhs-b» ;
kc_monitor_amhs-b;
КЦ «Монитор-AMHS-C»;
СПО КЦ «Монитор-AMHS-C»;
Коммутационный центр «Монитор-AMHS-C»;
СПО Коммутационный центр «Монитор-AMHS-C»;
КОММУТАЦИОННЫЙ ЦЕНТР «Монитор-AMHS-C»;
КЦ «Монитор-AMHS-М»;
СПО КЦ «Монитор-AMHS-М»;
Коммутационный центр «Монитор-AMHS-М»;
СПО Коммутационный центр «Монитор-AMHS-М»;
КОММУТАЦИОННЫЙ ЦЕНТР «Монитор-AMHS-М»;
СПО КОММУТАЦИОННЫЙ ЦЕНТР «Монитор-AMHS-М»;
СПО «kc_monitor_amhs-m» ;
kc_monitor_amhs-m</t>
  </si>
  <si>
    <t xml:space="preserve">АИС Культурный регион</t>
  </si>
  <si>
    <t xml:space="preserve">Автоматизированная информационная система «Культурный регион»</t>
  </si>
  <si>
    <t xml:space="preserve">Специальное программное обеспечение для анализа, обработки, шумоочистки и идентификации говорящего по фонограммам устной речи «JUSTIPHONE»</t>
  </si>
  <si>
    <t xml:space="preserve">Цифровые сервисы планирования и диспетчеризации производства / Zyfra Production Scheduling</t>
  </si>
  <si>
    <t xml:space="preserve">58.29.32 Обеспечение программное прикладное для загрузки</t>
  </si>
  <si>
    <t xml:space="preserve">Массовый и энергетический баланс / Zyfra Mass &amp; Energy Balance</t>
  </si>
  <si>
    <t xml:space="preserve">09.02 - Средства управления производственными процессами (MES);
05.15 - Информационные системы для решения специфических отраслевых задач;
10.03 - Средства математического и имитационного моделирования</t>
  </si>
  <si>
    <t xml:space="preserve">Управление нашим пищевым производством</t>
  </si>
  <si>
    <t xml:space="preserve">"СберРост"</t>
  </si>
  <si>
    <t xml:space="preserve">"Интеллектуальная система управления СберРост"</t>
  </si>
  <si>
    <t xml:space="preserve">"Технологическая платформа Platform V"</t>
  </si>
  <si>
    <t xml:space="preserve">04.08 - Интегрированные платформы для создания приложений;
02.06 - Серверное и связующее программное обеспечение;
02.08 - Средства мониторинга и управления;
04.04 - Среды разработки, тестирования и отладки;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</si>
  <si>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</si>
  <si>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Secret Cloud Enterprise</t>
  </si>
  <si>
    <t xml:space="preserve">03.01 - Средства защиты от несанкционированного доступа к информации;
02.05 - Средства хранения данных</t>
  </si>
  <si>
    <t xml:space="preserve">«Инструменты машинного обучения SberDataScience»</t>
  </si>
  <si>
    <t xml:space="preserve">"Sber.DS"</t>
  </si>
  <si>
    <t xml:space="preserve">04.08 - Интегрированные платформы для создания приложений;
02.03 - Средства обеспечения облачных и распределенных вычислений;
04.04 - Среды разработки, тестирования и отладки;
04.06 - Средства разработки программного обеспечения на основе нейротехнологий и искусственного интеллекта;
05.10 - Базы знаний;
05.13 - Средства интеллектуальной обработки информации и интеллектуального анализа бизнес-процессов;
08.01 - Средства управления жизненным циклом изделия (PLM);
09.01 - Средства управления бизнес-процессами (BPM);
09.09 - Средства управления отношениями с клиентами (CRM);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11.04 - Средства интеллектуального анализа данных (Data Mining)</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</si>
  <si>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</si>
  <si>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WINDYNAMIC</t>
  </si>
  <si>
    <t xml:space="preserve">04.08 - Интегрированные платформы для создания приложений;
05.15 -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t>
  </si>
  <si>
    <t xml:space="preserve">Программа «ANIEditor»</t>
  </si>
  <si>
    <t xml:space="preserve">Aeronatical Navigation Information Editor;
Редактор аэронавигационной информации</t>
  </si>
  <si>
    <t xml:space="preserve">Программа «PWP»</t>
  </si>
  <si>
    <t xml:space="preserve">Pilot working position;
Рабочее место пилота-оператора</t>
  </si>
  <si>
    <t xml:space="preserve">Программа «CWP»</t>
  </si>
  <si>
    <t xml:space="preserve">Controller's working position;
Рабочее место диспетчера</t>
  </si>
  <si>
    <t xml:space="preserve">Программа «ASDS»</t>
  </si>
  <si>
    <t xml:space="preserve">Airport spacing decision support;
Средство поддержки принятия решений по эшелонированию ВС</t>
  </si>
  <si>
    <t xml:space="preserve">Программа «ADSB»</t>
  </si>
  <si>
    <t xml:space="preserve">Automatic dependent surveillance mode B processing;
Обработка данных АЗН-В</t>
  </si>
  <si>
    <t xml:space="preserve">Программа «TRN»</t>
  </si>
  <si>
    <t xml:space="preserve">Trainer;
Имитатор воздушной обстановки</t>
  </si>
  <si>
    <t xml:space="preserve">Программа «TwrSim»</t>
  </si>
  <si>
    <t xml:space="preserve">Tower Simulator;
Управление 3D-визуализацией</t>
  </si>
  <si>
    <t xml:space="preserve">Единая платформа управления транспортной системой  "НАВИГАТОР-ИТС"</t>
  </si>
  <si>
    <t xml:space="preserve">Программа проверки функционирования каналов прямого доступа в память</t>
  </si>
  <si>
    <t xml:space="preserve">ТТ "Денежный рынок"</t>
  </si>
  <si>
    <t xml:space="preserve">Программный модуль "Депозиты АйТи 2.0"</t>
  </si>
  <si>
    <t xml:space="preserve">Горно-геологическая информационная система ГЕОМИКС, дополнительные модули</t>
  </si>
  <si>
    <t xml:space="preserve">ГГИС ГЕОМИКС</t>
  </si>
  <si>
    <t xml:space="preserve">05.15 - Информационные системы для решения специфических отраслевых задач;
05.02 - Дополнительные программные модули (плагины);
05.06 - Геоинформационные и навигационные средства (GIS)</t>
  </si>
  <si>
    <t xml:space="preserve">Модуль DetectorsManager Единой платформы управления транспортной системы</t>
  </si>
  <si>
    <t xml:space="preserve">Программа контроля параметров работы оборудования буровых бригад «ASC MANAGER WEB»</t>
  </si>
  <si>
    <t xml:space="preserve">Юпитер-В-2011 (WAT89EC-8_RU_B_V2.20.hex)</t>
  </si>
  <si>
    <t xml:space="preserve">RU.ЛНБА.00053-03</t>
  </si>
  <si>
    <t xml:space="preserve">«Модуль сопровождения и поддержки пользователей информационных систем (версия 3.1) Монитор сопровождения 3.1»</t>
  </si>
  <si>
    <t xml:space="preserve">Юпитер-В-2011 (WAT89EC-8_RU_B_V2.00.hex)</t>
  </si>
  <si>
    <t xml:space="preserve">RU.ЛНБА.00053-01</t>
  </si>
  <si>
    <t xml:space="preserve">DiState: DiServer</t>
  </si>
  <si>
    <t xml:space="preserve">DiState: DiServer v.3.0</t>
  </si>
  <si>
    <t xml:space="preserve">Платформа для точек доступа и маршрутизаторов серии RT и RX», RU.АЦМЕ.025-01</t>
  </si>
  <si>
    <t xml:space="preserve">"Русский с Машей"</t>
  </si>
  <si>
    <t xml:space="preserve">Смотри, играй, говори;
Русский язык: Смотри, играй, говори!;
Watch, play, speak;
Watch, play, talk</t>
  </si>
  <si>
    <t xml:space="preserve">Базовые компоненты цифровизации / Zyfra Industrial Automation Kit</t>
  </si>
  <si>
    <t xml:space="preserve">09.02 - Средства управления производственными процессами (MES);
09.04 - Средства управления технологическими процессами (АСУ ТП, SCADA)</t>
  </si>
  <si>
    <t xml:space="preserve">Система поиска и установления информационных связей между данными "Begemotik"</t>
  </si>
  <si>
    <t xml:space="preserve">11.04 - Средства интеллектуального анализа данных (Data Mining);
05.13 - Средства интеллектуальной обработки информации и интеллектуального анализа бизнес-процессов</t>
  </si>
  <si>
    <t xml:space="preserve">Lucros</t>
  </si>
  <si>
    <t xml:space="preserve">Интерсвязь.Платформа IP-домофонии</t>
  </si>
  <si>
    <t xml:space="preserve">Платформа для IP-домофонии;
Интерсвязь Платформа управления умными домофонами;
Программный комплекс "Интерсвязь.Платформа IP-домофонии";
Платформа для IP-домофонии (версия № 2)</t>
  </si>
  <si>
    <t xml:space="preserve">Система информирования и оповещения населения в местах массового пребывания людей</t>
  </si>
  <si>
    <t xml:space="preserve">Система информирования и оповещения населения в местах массового пребывания людей Screen2b, Система информирования и оповещения населения, СИП, Система информирования, Система управления экранами</t>
  </si>
  <si>
    <t xml:space="preserve">Программный комплекс "Система Контроля Качества"</t>
  </si>
  <si>
    <t xml:space="preserve">ИПС ЛАЙК-ЛАБ</t>
  </si>
  <si>
    <t xml:space="preserve">ЛАЙК-ЛАБ;
LikeLab</t>
  </si>
  <si>
    <t xml:space="preserve">Focus NCW RU</t>
  </si>
  <si>
    <t xml:space="preserve">Касса Курьер</t>
  </si>
  <si>
    <t xml:space="preserve">Школьный информатор</t>
  </si>
  <si>
    <t xml:space="preserve">База данных литературных произведений "ЛитРес: Библиотека"</t>
  </si>
  <si>
    <t xml:space="preserve">"ЛитРес: Библиотека";
ЛитРес (ЛитРес: Библиотека)</t>
  </si>
  <si>
    <t xml:space="preserve">GeoTrack</t>
  </si>
  <si>
    <t xml:space="preserve">Платформа управления мастер-данными "Планета. НСИ"</t>
  </si>
  <si>
    <t xml:space="preserve">Сервис управленческого учета "Галочка"</t>
  </si>
  <si>
    <t xml:space="preserve">РоадАР ТС</t>
  </si>
  <si>
    <t xml:space="preserve">РоадАР марки/модели;
РоадАР марки;
РоадАР тип ТС;
Система РоадАР ТС;
Роадар ТС;
Роадар марки;
Роадар марки/модели;
Система «РоадАР ТС»</t>
  </si>
  <si>
    <t xml:space="preserve">Система исполнения процессов "Децима"</t>
  </si>
  <si>
    <t xml:space="preserve">GeoTensor</t>
  </si>
  <si>
    <t xml:space="preserve">ГеоТензор</t>
  </si>
  <si>
    <t xml:space="preserve">Instant Messaging Platform (IMP)</t>
  </si>
  <si>
    <t xml:space="preserve">06.02 - Коммуникационное программное обеспечение;
05.09 - Средства управления диалоговыми роботами (чат-боты и голосовые роботы)</t>
  </si>
  <si>
    <t xml:space="preserve">«TalentTech.Вовлеченность» («ТалентТех.Вовлеченность»)</t>
  </si>
  <si>
    <t xml:space="preserve">ТалентТех. Пульс 2.0</t>
  </si>
  <si>
    <t xml:space="preserve">Специальное (прикладное) программное обеспечение ЛККС "Орбита" (НКПГ.10407)</t>
  </si>
  <si>
    <t xml:space="preserve">Специальное (прикладное) программное обеспечение ЛККС "Орбита" НКПГ.10407-(01-99) (лицензия);
Специальное (прикладное) программное обеспечение локальной контрольно-корректирующей станции "Орбита" (НКПГ.10407-03)</t>
  </si>
  <si>
    <t xml:space="preserve">Программный комплекс invGUARD CS-SW 2.0</t>
  </si>
  <si>
    <t xml:space="preserve">Специальное (прикладное) программное обеспечение комплексного диспетчерского тренажера "Эксперт" (НКПГ.10211-10)</t>
  </si>
  <si>
    <t xml:space="preserve">Специальное (прикладное) программное обеспечение комплексного диспетчерского тренажера "Эксперт", НКПГ.10211-10.(01-99) (лицензия)</t>
  </si>
  <si>
    <t xml:space="preserve">Специальное (прикладное) программное обеспечение контроллера канального уровня блока модулей приёмопередатчиков (НКПГ.10402-01) наземной станции связи, навигации и наблюдения "Пульсар-Н"</t>
  </si>
  <si>
    <t xml:space="preserve">Специальное (прикладное) программное обеспечение контроллера канального уровня блока модулей приёмопередатчиков наземной станции связи, навигации и наблюдения "Пульсар-Н", НКПГ.10402-01.(01-99) (лицензия);
Специальное (прикладное) программное обеспечение контроллера канального уровня (НКПГ.10402-01) наземной станции связи, навигации и наблюдения "Пульсар-Н"</t>
  </si>
  <si>
    <t xml:space="preserve">Специальное (прикладное) программное обеспечение для сервера плановой информации и автоматизированного рабочего места диспетчера ПИВП (НКПГ.10210-10) комплекса средств автоматизации планирования использования воздушного пространства "Планета-5"</t>
  </si>
  <si>
    <t xml:space="preserve">Специальное (прикладное) программное обеспечение для сервера плановой информации и автоматизированного рабочего места диспетчера ПИВП комплекса средств автоматизации планирования использования воздушного пространства "Планета-5", НКПГ.10210-10.(01-99) (лицензия);
Специальное (прикладное) программное обеспечение для сервера плановой информации и автоматизированного рабочего места диспетчера ПИВП (НКПГ.10210-10) комплекса средств автоматизации планирования использования воздушного пространства "Планета-5"</t>
  </si>
  <si>
    <t xml:space="preserve">"Инструменты аутентификации и авторизации Platform V IAM"</t>
  </si>
  <si>
    <t xml:space="preserve">"СУБД Platform V Pangolin"</t>
  </si>
  <si>
    <t xml:space="preserve">ГС:Модуль загрузки платежных поручений из УРМ</t>
  </si>
  <si>
    <t xml:space="preserve">ГС:УРМ_ПП</t>
  </si>
  <si>
    <t xml:space="preserve">Программа для ЭВМ "Интерактивная песочница iSandBox"</t>
  </si>
  <si>
    <t xml:space="preserve">"Интерактивная песочница iSandBox"</t>
  </si>
  <si>
    <t xml:space="preserve">Программа для ЭВМ «Seldon.Stat»</t>
  </si>
  <si>
    <t xml:space="preserve">Интерактивный пол Magium</t>
  </si>
  <si>
    <t xml:space="preserve">Умное зеркало ArtikMe</t>
  </si>
  <si>
    <t xml:space="preserve">Программный модуль «ИНЭК-Анализ карточки счета 51»</t>
  </si>
  <si>
    <t xml:space="preserve">АКС-51</t>
  </si>
  <si>
    <t xml:space="preserve">Модуль заполнения форм сведений о реализации образовательных программ, заявленных для государственной аккредитации образовательной деятельности</t>
  </si>
  <si>
    <t xml:space="preserve">Модуль сбора данных для специального раздела сайта образовательной организации высшего образования</t>
  </si>
  <si>
    <t xml:space="preserve">Программа "Статистика ЮПИТЕР+" (setup-UVP.exe)</t>
  </si>
  <si>
    <t xml:space="preserve">RU.ЛНБА.00075-01</t>
  </si>
  <si>
    <t xml:space="preserve">Оргнефтехим-Про</t>
  </si>
  <si>
    <t xml:space="preserve">Платформа построения индивидуальных траекторий развития и обучения "Скиллфолио"</t>
  </si>
  <si>
    <t xml:space="preserve">ПО "Онлайн-кинотеатр"</t>
  </si>
  <si>
    <t xml:space="preserve">Исследовательская платформа для бизнеса "OPROSSO"</t>
  </si>
  <si>
    <t xml:space="preserve">Модуль Eplat4m «Управление классификацией объектов защиты. САПУИБ-И»</t>
  </si>
  <si>
    <t xml:space="preserve">Адаптер интеграции с внешней системой модуля Eplat4m «Управление классификацией объектов защиты. САПУИБ-И»</t>
  </si>
  <si>
    <t xml:space="preserve">Модуль Eplat4m «Категорирование объектов критической информационной инфраструктуры»</t>
  </si>
  <si>
    <t xml:space="preserve">Модуль сбора данных для специального раздела сайта общеобразовательной организации</t>
  </si>
  <si>
    <t xml:space="preserve">"СКРИН ПОД/ФТ Внутренннее обучение"</t>
  </si>
  <si>
    <t xml:space="preserve">Онлайн-бухгалтерия</t>
  </si>
  <si>
    <t xml:space="preserve">Бухгалтерия для ИП</t>
  </si>
  <si>
    <t xml:space="preserve">СПО АС НОТАМ</t>
  </si>
  <si>
    <t xml:space="preserve">СПО «АС НОТАМ»;
СПО АС-НОТАМ;
СПО «АС-НОТАМ»;
СПО AS NOTAM;
СПО AS-NOTAM;
СПО «AS NOTAM»;
СПО «AS-NOTAM»;
Аппаратно-программный комплекс АС НОТАМ;
«Аппаратно-программный комплекс АС НОТАМ»;
Автоматизированная система НОТАМ (АС НОТАМ);
СПО Автоматизированной системы НОТАМ (АС НОТАМ);
СПО Аппаратно-программного комплекса АС НОТАМ;
СПО «Аппаратно-программного комплекса АС НОТАМ»</t>
  </si>
  <si>
    <t xml:space="preserve">Программный комплекс для решения задач экспресс-анализа работы релейной защиты и автоматики на базе программного обеспечения «PF.Protection» с функциями интеграции с системой сбора неоперативной технологической информации для диспетчерских центров</t>
  </si>
  <si>
    <t xml:space="preserve">АСА РЗА</t>
  </si>
  <si>
    <t xml:space="preserve">Битва кланов</t>
  </si>
  <si>
    <t xml:space="preserve">Мои финансы</t>
  </si>
  <si>
    <t xml:space="preserve">СПО Монитор-НОТАМ</t>
  </si>
  <si>
    <t xml:space="preserve">СПО «Монитор-НОТАМ»;
СПО Монитор НОТАМ;
СПО «Монитор НОТАМ»;
СПО Monitor-NOTAM;
СПО Monitor NOTAM;
СПО «Monitor-NOTAM»;
СПО «Monitor NOTAM»;
СПО Монитор-НОТАМ АС НОТАМ;
СПО «Монитор-НОТАМ» АС НОТАМ</t>
  </si>
  <si>
    <t xml:space="preserve">Система интеллектуального видеонаблюдения InSentry</t>
  </si>
  <si>
    <t xml:space="preserve">Система видеонаблюдения InSentry.Watch (Предыдущее);
Система видеонаблюдения InSentry редакции Standard;
Система видеонаблюдения InSentry редакции Professional;
Система видеонаблюдения InSentry редакции Enterprise</t>
  </si>
  <si>
    <t xml:space="preserve">Транспортный процессинг FastTrack</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</si>
  <si>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09.14 - Средства централизованного управления конечными устройствами</t>
  </si>
  <si>
    <t xml:space="preserve">Комплекс документирования и воспроизведения информации Т-911</t>
  </si>
  <si>
    <t xml:space="preserve">Т-911. Система приема данных, записи, кодирования и обработки команд комплекса Т-911 (Т-911-АЗ);
Т-911. Система конфигурации и контроля работоспособности комплекса Т-911 (Т-911-ПТК);
Т-911. Система воспроизведения и отображения записанной голосовой и цифровой информации комплекса Т-911 (Т-911-АВ)</t>
  </si>
  <si>
    <t xml:space="preserve">Микросервис выделения из текста именованных сущностей (NER)</t>
  </si>
  <si>
    <t xml:space="preserve">Программная платформа LAMP</t>
  </si>
  <si>
    <t xml:space="preserve">10.01 - Средства обработки Больших Данных (BigData);
07.01 - Парсеры и семантические анализаторы</t>
  </si>
  <si>
    <t xml:space="preserve">Архива</t>
  </si>
  <si>
    <t xml:space="preserve">02.05 - Средства хранения данных;
05.04 - Поисковые средства</t>
  </si>
  <si>
    <t xml:space="preserve">Base</t>
  </si>
  <si>
    <t xml:space="preserve">РФ.РЕТС.15001-01 Генератор отчетов</t>
  </si>
  <si>
    <t xml:space="preserve">Master PDF Editor</t>
  </si>
  <si>
    <t xml:space="preserve">РИТМ.Системы управления</t>
  </si>
  <si>
    <t xml:space="preserve">РИТМ.СУ</t>
  </si>
  <si>
    <t xml:space="preserve">08.05 - Средства инженерного анализа (CAE);
05.15 - Информационные системы для решения специфических отраслевых задач;
10.03 - Средства математического и имитационного моделирования</t>
  </si>
  <si>
    <t xml:space="preserve">СПО «Система представления планов полетов по сети Интернет и телефонной сети связи общего пользования (СППИ)»</t>
  </si>
  <si>
    <t xml:space="preserve">Система представления планов полетов воздушных судов с использованием телефонной сети общего пользования и сети Интернет;
СПО «Системы представления планов полетов по сети Интернет и телефонной сети связи общего пользования (СППИ)»;
СПО СППИ;
СПО «Система представления планов полетов воздушных судов с использованием телефонной сети общего пользования и сети Интернет»;
СППИ;
СПО «sppi_m»;
sppi_m;
СПО «Модернизированная система представления планов полетов по сети Интернет и телефонной сети связи общего пользования (СППИ)»;
Модернизированная система представления планов полетов по сети Интернет и телефонной сети связи общего пользования (СППИ);
СПО «Модернизированной системы представления планов полетов по сети Интернет и телефонной сети связи общего пользования (СППИ)»;
СПО «Система представления планов полетов по сети Интернет и телефонной сети связи общего пользования (СППИ) с модулем картографической информации»;
СПО «Система представления планов полетов по сети Интернет и телефонной сети связи общего пользования (СППИ) с модулем метеорологической информации»;
СПО «Система представления планов полетов по сети Интернет и телефонной сети связи общего пользования (СППИ) с модулем навигационного расчёта»</t>
  </si>
  <si>
    <t xml:space="preserve">PROMT Master</t>
  </si>
  <si>
    <t xml:space="preserve">PROMT Master NMT</t>
  </si>
  <si>
    <t xml:space="preserve">«Программа «Конфигурация «Позаказный учет разрабатывающего предприятия» версия 1.0»</t>
  </si>
  <si>
    <t xml:space="preserve">Нелинейный видеоредактор VSDC Video Editor для профессиональной обработки видео</t>
  </si>
  <si>
    <t xml:space="preserve">05.01 - Мультимедийное программное обеспечение;
06.08 - Редакторы мультимедиа;
11.06 - Инструменты обработки, анализа и распознавания изображений</t>
  </si>
  <si>
    <t xml:space="preserve">СПДС Стройплощадка</t>
  </si>
  <si>
    <t xml:space="preserve">Стройплощадка</t>
  </si>
  <si>
    <t xml:space="preserve">PROMT Lite</t>
  </si>
  <si>
    <t xml:space="preserve">"СКРИН ПОД/ФТ "</t>
  </si>
  <si>
    <t xml:space="preserve">Дримкас Билет</t>
  </si>
  <si>
    <t xml:space="preserve">Diasoft Respect, НПО – Негосударственное пенсионное обеспечение</t>
  </si>
  <si>
    <t xml:space="preserve">Diasoft FA# Respect, НПО – Негосударственное пенсионное обеспечение;
Diasoft Respect, НПО</t>
  </si>
  <si>
    <t xml:space="preserve">Почтовый сервер Tegu Professional</t>
  </si>
  <si>
    <t xml:space="preserve">Инструмент автоматизации анализа структурного покрытия кода COVERest</t>
  </si>
  <si>
    <t xml:space="preserve">ДОКНЕТ: Обработка документов</t>
  </si>
  <si>
    <t xml:space="preserve">Система ретроконверсии документов на основе технологий оптического распознавания и семантического анализа данных ДОКНЕТ";
Докнет;
Docnet</t>
  </si>
  <si>
    <t xml:space="preserve">11.06 - Инструменты обработки, анализа и распознавания изображений;
11.01 - Инструменты извлечения и трансформации данных (ETL)</t>
  </si>
  <si>
    <t xml:space="preserve">Система автоматизированной подачи заявок на Геокешерские дипломы</t>
  </si>
  <si>
    <t xml:space="preserve">Встроенное программное обеспечение LoRaWAN базовых станций серии Вега БС</t>
  </si>
  <si>
    <t xml:space="preserve">База данных "СКРИН"</t>
  </si>
  <si>
    <t xml:space="preserve">A1S OTA</t>
  </si>
  <si>
    <t xml:space="preserve">Программное обеспечение бортового навигационного комплекса летчика-наблюдателя (БКПО)</t>
  </si>
  <si>
    <t xml:space="preserve">БКПО</t>
  </si>
  <si>
    <t xml:space="preserve">Программный комплекс «Центр управления производством»</t>
  </si>
  <si>
    <t xml:space="preserve">ПК ЦУП</t>
  </si>
  <si>
    <t xml:space="preserve">СКРС "КАМЕРТОН"</t>
  </si>
  <si>
    <t xml:space="preserve">КАМЕРТОН. Сервер технического контроля "СТКУ-Сервер";
КАМЕРТОН. Редактор конфигураций "СТКУ-Редактор»;
КАМЕРТОН. Пульт системы технического контроля и управления "СТКУ-Пульт;
КАМЕРТОН. Администратор технического контроля "СТКУ-Админ»;
КАМЕРТОН. Многоуровневая система реализации сигнализации и управления сеансами связи SIP;
КАМЕРТОН. Многоуровневая система реализации сигнализации и управления сеансами связи ATS-QSIG;
КАМЕРТОН. Программа реализации сигнализации и управления сеансами связи SIP VSIP-A ЯКШГ.00073-01 91 05;
КАМЕРТОН. Программа обработки команд, кодирования и передачи аудиоинформации VCC-A ЯКШГ.00073-01 91 01;
КАМЕРТОН. Программа приема и передачи аудиоинформации с генерацией сигналов сигнализации различных типов по цифровым каналам связи VCDG-A ЯКШГ.00073-01 91 04;
КАМЕРТОН. Программа конфигурации и контроля работоспособности комплекса коммутации речевой связи VCM-A ЯКШГ.00073-01 91 02;
КАМЕРТОН. Программа приема и передачи аудиоинформации с генерацией сигналов сигнализации различных типов VCX-A ЯКШГ.00073-01 91 03;
КАМЕРТОН. Система обработки команд, кодирования и передачи аудио информации (VCC);
КАМЕРТОН. Система конфигурации и контроля работоспособности комплекса коммутации речевой связи (VCM);
КАМЕРТОН. Камертон-ЦБВС «Многоканальная система приёма и передачи аудиоинформации с генерацией сигналов сигнализации различных типов по цифровым каналам связи (VCG)»;
КАМЕРТОН. Многоканальная система приема и передачи аудио информации с генерацией сигналов сигнализации различных типов (VCX);
КАМЕРТОН. Сервер сбора статистической информации (VCStat);
КАМЕРТОН. Программа обработки и визуализации событий и статистической информации (EventReport);
КАМЕРТОН.  Сервер системы оповещения (VCWSS);
КАМЕРТОН. Программ имитации каналов связи для тренажёра;
КАМЕРТОН. Визуализатор сигналов СТКУ-ОСЦИЛЛОГРАФ ЯКШГ.00009-01 91 16;
КАМЕРТОН. Редактор конфигурации тренажёра  СТКУ-ТРЕНАЖЕР ЯКШГ.00009-01 91 15</t>
  </si>
  <si>
    <t xml:space="preserve">SmartSpring</t>
  </si>
  <si>
    <t xml:space="preserve">Информационная система "Центр обработки обращений граждан "Диалог"</t>
  </si>
  <si>
    <t xml:space="preserve">ЦООГ "Диалог";
ПК "ЦООГ"</t>
  </si>
  <si>
    <t xml:space="preserve">BAUM STORAGE AI</t>
  </si>
  <si>
    <t xml:space="preserve">OmegaBI: Информационно-аналитическая подсистема</t>
  </si>
  <si>
    <t xml:space="preserve">OmegaBI;
Аналитическая платформа OmegaBI;
Визуализация данных OmegaBI;
Отчетность и аналитика OmegaBI;
Бизнес-аналитика OmegaBI</t>
  </si>
  <si>
    <t xml:space="preserve">Alertix</t>
  </si>
  <si>
    <t xml:space="preserve">Алертикс</t>
  </si>
  <si>
    <t xml:space="preserve">03.02 - Средства управления событиями информационной безопасности;
02.08 - Средства мониторинга и управления;
03.15 - Средства обнаружения угроз и расследования сетевых инцидентов</t>
  </si>
  <si>
    <t xml:space="preserve">Мобильное приложение "Погашение кредитов" (для Android)</t>
  </si>
  <si>
    <t xml:space="preserve">Мобильное приложение "Золотая Корона – Погашение кредитов"</t>
  </si>
  <si>
    <t xml:space="preserve">"Подбор"</t>
  </si>
  <si>
    <t xml:space="preserve">Roistat</t>
  </si>
  <si>
    <t xml:space="preserve">05.13 - Средства интеллектуальной обработки информации и интеллектуального анализа бизнес-процессов;
09.05 - Средства управления эффективностью предприятия (CPM/EPM)</t>
  </si>
  <si>
    <t xml:space="preserve">SBilling</t>
  </si>
  <si>
    <t xml:space="preserve">SABY Биллинг</t>
  </si>
  <si>
    <t xml:space="preserve">Букинг</t>
  </si>
  <si>
    <t xml:space="preserve">Киноплан Букинг</t>
  </si>
  <si>
    <t xml:space="preserve">09.01 - Средства управления бизнес-процессами (BPM);
05.15 - Информационные системы для решения специфических отраслевых задач;
09.05 - Средства управления эффективностью предприятия (CPM/EPM)</t>
  </si>
  <si>
    <t xml:space="preserve">Sitcore: Система оперативного управления и визуализации</t>
  </si>
  <si>
    <t xml:space="preserve">Ситкор: Система оперативного управления и визуализации;
Sitcore;
Sitcore Platform;
Sitcore Cloud;
Sitcore Andon</t>
  </si>
  <si>
    <t xml:space="preserve">РАСЧЕТ ВЛИЯНИЯ АНТЕНН</t>
  </si>
  <si>
    <t xml:space="preserve">РАСЧЁТ ВЛИЯНИЯ АНТЕНН;
РВА</t>
  </si>
  <si>
    <t xml:space="preserve">Программа «ESTRIP»</t>
  </si>
  <si>
    <t xml:space="preserve">Electronic strips;
Электронные стрипы</t>
  </si>
  <si>
    <t xml:space="preserve">Система программирования lcc</t>
  </si>
  <si>
    <t xml:space="preserve">Оптимизирующий компилятор, система программирования Эльбрус, компилятор lcc</t>
  </si>
  <si>
    <t xml:space="preserve">«Рублевое расчетно-кассовое обслуживание»</t>
  </si>
  <si>
    <t xml:space="preserve">Модуль автоматизации процесса рублевого расчетно-кассового обслуживания клиентов системы «ВТБ Бизнес онлайн»;
Модуль рублевого расчетно-кассового обслуживания системы «ВТБ Бизнес онлайн»</t>
  </si>
  <si>
    <t xml:space="preserve">Contact Center AI</t>
  </si>
  <si>
    <t xml:space="preserve">05.09 - Средства управления диалоговыми роботами (чат-боты и голосовые роботы);
05.08 - Средства управления контактными центрами;
05.15 - Информационные системы для решения специфических отраслевых задач</t>
  </si>
  <si>
    <t xml:space="preserve">Антивирус «VR Protect» для Linux</t>
  </si>
  <si>
    <t xml:space="preserve">«Валютное расчетно-кассовое обслуживание»</t>
  </si>
  <si>
    <t xml:space="preserve">Программа для ЭВМ «ВТБ Бизнес-Онлайн» в части модуля «Валютное расчетно-кассовое обслуживание»;
Модуль автоматизации процесса валютного расчетно-кассового обслуживания клиентов, входящий в состав системы «ВТБ Бизнес онлайн»;
Модуль «Валютное расчетно-кассовое обслуживание» программы для ЭВМ «ВТБ Бизнес онлайн»</t>
  </si>
  <si>
    <t xml:space="preserve">Программный комплекс радиомониторинга беспроводных широкополосных сетей передачи данных стандарта IEEE 802.11a/b/g/n/ac/ax (Wi-Fi), базовых станций подвижной радиотелефонной связи (3GPP) и анализа спектра носимого программно-аппаратного комплекса монитори</t>
  </si>
  <si>
    <t xml:space="preserve">Анализатор широкополосных сетей передачи данных "ТЕМБР-СН";
Носимый программно-аппаратный комплекс радиомониторинга широкополосных сетей передачи данных стандарта IEEE 802.11 a/b/g/n/ac/ax "ТЕМБР-СН"</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</si>
  <si>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61.20.3 Услуги по передаче данных по беспроводным телекоммуникационным сетям;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</si>
  <si>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База данных сигнатур компьютерных атак (база решающих правил) для системы обнаружения атак Аргус версии 1.6</t>
  </si>
  <si>
    <t xml:space="preserve">БД СКА Аргус версии 1.6</t>
  </si>
  <si>
    <t xml:space="preserve">СОВА-Энтерпрайз: Цифровой паспорт предприятия промышленности</t>
  </si>
  <si>
    <t xml:space="preserve">Система ситуационного управления;
Цифровой динамический паспорт предприятия промышленности для обеспечения деятельности органов управления и аварийно-диспетчерских служб</t>
  </si>
  <si>
    <t xml:space="preserve">02.08 - Средства мониторинга и управления;
08.10 - Средства усовершенствованного управления технологическими процессами (APC, RTO);
09.01 - Средства управления бизнес-процессами (BPM)</t>
  </si>
  <si>
    <t xml:space="preserve">Программа «VirtSens»</t>
  </si>
  <si>
    <t xml:space="preserve">Virtual Sensors;
Имитатор источников наблюдения</t>
  </si>
  <si>
    <t xml:space="preserve">Программа «DATIS»</t>
  </si>
  <si>
    <t xml:space="preserve">Digital automatic terminal information service;
Цифровой АТИС</t>
  </si>
  <si>
    <t xml:space="preserve">ГИС "МАК"</t>
  </si>
  <si>
    <t xml:space="preserve">Программа «INFO»</t>
  </si>
  <si>
    <t xml:space="preserve">Information system;
Справочная система</t>
  </si>
  <si>
    <t xml:space="preserve">Программный продукт "Астрал.ЭДО"</t>
  </si>
  <si>
    <t xml:space="preserve">Программный продукт «Астрал Отчет. Онлайн»</t>
  </si>
  <si>
    <t xml:space="preserve">КАИРИС: Качество, аудиты и риски (КАИРИС)</t>
  </si>
  <si>
    <t xml:space="preserve">Автоматизированная система управления качеством, аудитами и рисками;
КАИРИС: Управление по стандартам ISO</t>
  </si>
  <si>
    <t xml:space="preserve">09.01 - Средства управления бизнес-процессами (BPM);
05.13 - Средства интеллектуальной обработки информации и интеллектуального анализа бизнес-процессов;
11.05 - Средства поддержки принятия решений (DSS)</t>
  </si>
  <si>
    <t xml:space="preserve">Специальное (прикладное) программное обеспечение для процессорного блока сервера конфигураций (НКПГ.10234) системы коммутации речевой связи (СКРС) "Мегафон"</t>
  </si>
  <si>
    <t xml:space="preserve">Специальное (прикладное) программное обеспечение сервера конфигураций системы коммутации речевой связи (СКРС) "Мегафон", НКПГ.10234-(01-99) (лицензия);
Специальное (прикладное) программное обеспечение для процессорного блока сервера конфигураций (НКПГ.10234-03) системы коммутации речевой связи (СКРС) "Мегафон"</t>
  </si>
  <si>
    <t xml:space="preserve">Специальное (прикладное) программное обеспечение для системы технического контроля и управления (НКПГ.10233) системы коммутации речевой связи (СКРС) "Мегафон"</t>
  </si>
  <si>
    <t xml:space="preserve">Специальное (прикладное) программное обеспечение системы технического контроля и управления системы коммутации речевой связи (СКРС) "Мегафон", НКПГ.10233-(01-99) (лицензия);
Специальное (прикладное) программное обеспечение для системы технического контроля и управления (НКПГ.10233-04) системы коммутации речевой связи (СКРС) "Мегафон"</t>
  </si>
  <si>
    <t xml:space="preserve">Специальное (прикладное) программное обеспечение для процессорных модулей сенсорных мониторов оборудования рабочих мест (НКПГ.10232) системы коммутации речевой связи (СКРС) "Мегафон"</t>
  </si>
  <si>
    <t xml:space="preserve">Специальное (прикладное) программное обеспечение для процессорных модулей сенсорных мониторов оборудования рабочих мест системы коммутации речевой связи (СКРС) "Мегафон", НКПГ.10232-(01-99) (лицензия);
Специальное (прикладное) программное обеспечение для процессорных модулей сенсорных мониторов оборудования рабочих мест (НКПГ.10232-03.01) системы коммутации речевой связи (СКРС) "Мегафон"</t>
  </si>
  <si>
    <t xml:space="preserve">Специальное (прикладное) программное обеспечение для сервера цифровых интерфейсов (НКПГ.10235) системы коммутации речевой связи (СКРС) "Мегафон"</t>
  </si>
  <si>
    <t xml:space="preserve">Специальное (прикладное) программное обеспечение для сервера цифровых интерфейсов (цифрового интерфейсного оборудования ISDN, VoIP для сопряжения со средствами авиационной радиосвязи, VoIP для сопряжения со средствами ГГС и ТЛФ связи) системы коммутации речевой связи (СКРС) ""Мегафон"", НКПГ.10235-(01-99) (лицензия);
Специальное (прикладное) программное обеспечение для сервера цифровых интерфейсов (НКПГ.10235-03) системы коммутации речевой связи (СКРС) "Мегафон"</t>
  </si>
  <si>
    <t xml:space="preserve">Программа для ЭВМ «CK11.PGen.General PFC Monitor» («CK11.PGen.GPFC»)</t>
  </si>
  <si>
    <t xml:space="preserve">Специальное (прикладное) программное обеспечение для процессорного блока шлюза (НКПГ.10236) системы коммутации речевой связи (СКРС) "Мегафон"</t>
  </si>
  <si>
    <t xml:space="preserve">Специальное (прикладное) программное обеспечение шлюза системы коммутации речевой связи (СКРС) "Мегафон", НКПГ.10236-(01-99) (лицензия);
Специальное (прикладное) программное обеспечение для процессорного блока шлюза (НКПГ.10236-03) системы коммутации речевой связи (СКРС) "Мегафон"</t>
  </si>
  <si>
    <t xml:space="preserve">Специальное (прикладное) программное обеспечение для процессорных модулей оборудования рабочих мест и интерфейсного оборудования (НКПГ.10231) системы коммутации речевой связи (СКРС) "Мегафон"</t>
  </si>
  <si>
    <t xml:space="preserve">Специальное (прикладное) программное обеспечение для процессорных модулей оборудования рабочих мест и интерфейсного оборудования системы коммутации речевой связи (СКРС) "Мегафон", НКПГ.10231-(01-99) (лицензия);
Специальное (прикладное) программное обеспечение для процессорных модулей оборудования рабочих мест и интерфейсного оборудования (НКПГ.10231-03.01) системы коммутации речевой связи (СКРС) "Мегафон"</t>
  </si>
  <si>
    <t xml:space="preserve">Специальное (прикладное) программное обеспечение комплекса средств автоматизации информационного вещания (НКПГ.10271) "АМетИСт"</t>
  </si>
  <si>
    <t xml:space="preserve">Специальное (прикладное) программное обеспечение комплекса средств автоматизации информационного вещания "АМетИСт",  НКПГ.10271-(01-99) (лицензия);
Специальное программное обеспечение комплекса средств автоматизации информационного вещания "АМетИСт"</t>
  </si>
  <si>
    <t xml:space="preserve">Специальное (прикладное) программное обеспечение комплексного диспетчерского тренажера "Эксперт" (НКПГ.10211-03)</t>
  </si>
  <si>
    <t xml:space="preserve">Специальное (прикладное) программное обеспечение комплексного диспетчерского тренажера "Эксперт", НКПГ.10211-03.(01-99) (лицензия);
Специальное (прикладное) программное обеспечение  (НКПГ.10211-03) комплексного диспетчерского тренажера "Эксперт"</t>
  </si>
  <si>
    <t xml:space="preserve">Специальное (прикладное) программное обеспечение управляющего модуля и  процессорного блока АРМ инженера (НКПГ.10401-02) сервера-коммутатора и сети АЗН-В "Гелиос"</t>
  </si>
  <si>
    <t xml:space="preserve">Специальное (прикладное) программное обеспечение управляющего модуля и  процессорного блока АРМ инженера сервера-коммутатора сети АЗН-В "Гелиос", НКПГ.10401-02.(01-99) (лицензия);
Специальное (прикладное) программное обеспечение управляющего модуля (НКПГ.10401-02) сервера-коммутатора сети АЗН-В "Гелиос"</t>
  </si>
  <si>
    <t xml:space="preserve">Специальное (прикладное) программное обеспечение управляющего модуля (НКПГ.10401-01) наземной станции связи, навигации и наблюдения "Пульсар-Н"</t>
  </si>
  <si>
    <t xml:space="preserve">Специальное (прикладное) программное обеспечение управляющего модуля наземной станции связи, навигации и наблюдения "Пульсар-Н", НКПГ.10401-01.(01-99) (лицензия);
Специальное (прикладное) программное обеспечение управляющего модуля (НКПГ.10401-01) наземной станции связи, навигации и наблюдения "Пульсар-Н"</t>
  </si>
  <si>
    <t xml:space="preserve">ЕДИНАЯ ИНФОРМАЦИОННО-ТЕХНОЛОГИЧЕСКАЯ ПЛАТФОРМА</t>
  </si>
  <si>
    <t xml:space="preserve">База данных литературных произведений FBHub"</t>
  </si>
  <si>
    <t xml:space="preserve">FB Hub</t>
  </si>
  <si>
    <t xml:space="preserve">КАВИСТА</t>
  </si>
  <si>
    <t xml:space="preserve">ПО для заполнения и формирования деклараций об объемах розничной продажи алкогольной и спиртосодержащей продукции</t>
  </si>
  <si>
    <t xml:space="preserve">Система Мониторинга Недропользования "АРГО" (СМН "АРГО")</t>
  </si>
  <si>
    <t xml:space="preserve">База анкетных данных и сервисное программное обеспечение "HRDrom"</t>
  </si>
  <si>
    <t xml:space="preserve">09.07 - Средства финансового менеджмента, управления активами и трудовыми ресурсами (ERP);
05.04 - Поисковые средства</t>
  </si>
  <si>
    <t xml:space="preserve">BAUM AI PLATFORM</t>
  </si>
  <si>
    <t xml:space="preserve">11.04 - Средства интеллектуального анализа данных (Data Mining);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
11.06 - Инструменты обработки, анализа и распознавания изображений</t>
  </si>
  <si>
    <t xml:space="preserve">Модуль мониторинга работы транспортных средств и формирования отчетных форм</t>
  </si>
  <si>
    <t xml:space="preserve">Программный комплекс  Mediameter</t>
  </si>
  <si>
    <t xml:space="preserve">Appmeter, Media Romir, Mobile peoplemeter</t>
  </si>
  <si>
    <t xml:space="preserve">Внешняя обработка по автоматическому заполнению деклараций об объеме производства, оборота и (или) использования этилового спирта, алкогольной и спиртосодержащей продукции, об использовании производственных мощностей из 1С: Предприятие 8</t>
  </si>
  <si>
    <t xml:space="preserve">Синапс Абонент</t>
  </si>
  <si>
    <t xml:space="preserve">Синапс Канал Связи</t>
  </si>
  <si>
    <t xml:space="preserve">Синапс Сервер Резерв</t>
  </si>
  <si>
    <t xml:space="preserve">Инкоманд</t>
  </si>
  <si>
    <t xml:space="preserve">Корпоративный портал Инкоманд;
Incomand</t>
  </si>
  <si>
    <t xml:space="preserve">Почтовый сервер Tegu Enterprise</t>
  </si>
  <si>
    <t xml:space="preserve">Синапс Оператор</t>
  </si>
  <si>
    <t xml:space="preserve">Синапс Администратор</t>
  </si>
  <si>
    <t xml:space="preserve">СПДС Металлоконструкции</t>
  </si>
  <si>
    <t xml:space="preserve">Металлоконструкции;
Металлоконструкции 3D</t>
  </si>
  <si>
    <t xml:space="preserve">СПДС Железобетон</t>
  </si>
  <si>
    <t xml:space="preserve">Железобетон;
Железобетон 3D</t>
  </si>
  <si>
    <t xml:space="preserve">Микросервис поиска прямых пересечений в текстах</t>
  </si>
  <si>
    <t xml:space="preserve">Комплекс Трубопровод</t>
  </si>
  <si>
    <t xml:space="preserve">Система Трубопровод</t>
  </si>
  <si>
    <t xml:space="preserve">«Алгоритм искусственного интеллекта «Детектор животных»</t>
  </si>
  <si>
    <t xml:space="preserve">APDAR</t>
  </si>
  <si>
    <t xml:space="preserve">SCADA пакет APDAR</t>
  </si>
  <si>
    <t xml:space="preserve">Система автоматизированного управления заседаниями "Кайдзен"</t>
  </si>
  <si>
    <t xml:space="preserve">Kaspersky Endpoint Security for Aurora</t>
  </si>
  <si>
    <t xml:space="preserve">Kaspersky Endpoint Security для Aurora</t>
  </si>
  <si>
    <t xml:space="preserve">Im`work</t>
  </si>
  <si>
    <t xml:space="preserve">Информационная система «Находка-СФЕРА»</t>
  </si>
  <si>
    <t xml:space="preserve">ИС «Находка-СФЕРА»</t>
  </si>
  <si>
    <t xml:space="preserve">МИС Авиценна</t>
  </si>
  <si>
    <t xml:space="preserve">Медицинская информационная система Авиценна</t>
  </si>
  <si>
    <t xml:space="preserve">Старт на Android</t>
  </si>
  <si>
    <t xml:space="preserve">Система развития кадрового потенциала РЕКОРД (импортонезависимая): Управление эффективностью деятельности</t>
  </si>
  <si>
    <t xml:space="preserve">Promease 2.0</t>
  </si>
  <si>
    <t xml:space="preserve">Система развития кадрового потенциала РЕКОРД (импортонезависимая): Базовый модуль</t>
  </si>
  <si>
    <t xml:space="preserve">IMAQrypt</t>
  </si>
  <si>
    <t xml:space="preserve">Система условного доступа IMAQrypt</t>
  </si>
  <si>
    <t xml:space="preserve">Программа для ЭВМ «CK11.Network Operations Training Simulator» («CK11.NOTS»)</t>
  </si>
  <si>
    <t xml:space="preserve">Программа для ЭВМ «CK11.PGen.Commands for Reactive Power Execution Monitor» («CK11.Pgen.CmdRPE»)</t>
  </si>
  <si>
    <t xml:space="preserve">Программа для ЭВМ «CK11.PGen.Reference PFC Monitor» («CK11.PGen.RPFC»)</t>
  </si>
  <si>
    <t xml:space="preserve">Программное обеспечение Комплекса управления роумингом</t>
  </si>
  <si>
    <t xml:space="preserve">PROTEI Roaming Steering platform;
PROTEI Roaming Optimization platform;
PROTEI Multi-IMSI Roaming Management platform;
PROTEI Roaming Management platform</t>
  </si>
  <si>
    <t xml:space="preserve">СИНоПС-Газ</t>
  </si>
  <si>
    <t xml:space="preserve">Система Идентификации Номера и Показаний Счётчика Газа по фотографии</t>
  </si>
  <si>
    <t xml:space="preserve">Система «МТС 120/80»</t>
  </si>
  <si>
    <t xml:space="preserve">Цифровая бухгалтерия Cifra</t>
  </si>
  <si>
    <t xml:space="preserve">Дорожный контроллер</t>
  </si>
  <si>
    <t xml:space="preserve">Автоматизированная система управления результатами интеллектуальной деятельности Холдинга</t>
  </si>
  <si>
    <t xml:space="preserve">АСУ РИД Холдинга</t>
  </si>
  <si>
    <t xml:space="preserve">Программа для ЭВМ «CK11.Power Gеnеration» («CK11.PGen»)</t>
  </si>
  <si>
    <t xml:space="preserve">LPWAN.DLMS</t>
  </si>
  <si>
    <t xml:space="preserve">Платформа для разработки интерактивных 3D обучающих материалов «Inter-Books. SDK v1.1»</t>
  </si>
  <si>
    <t xml:space="preserve">Редактор 3D учебников;
Редактор VR учебников;
Конструктор интерактивных учебников</t>
  </si>
  <si>
    <t xml:space="preserve">04.08 - Интегрированные платформы для создания приложений;
04.03 - Библиотеки подпрограмм (SDK);
05.15 - Информационные системы для решения специфических отраслевых задач</t>
  </si>
  <si>
    <t xml:space="preserve">Программа «ALC»</t>
  </si>
  <si>
    <t xml:space="preserve">Airfield Light Control;
Имитация ССО;
Имитация свето-сигнального оборудования</t>
  </si>
  <si>
    <t xml:space="preserve">Информационная система «Доступная среда»</t>
  </si>
  <si>
    <t xml:space="preserve">Web-портал «Доступная среда»</t>
  </si>
  <si>
    <t xml:space="preserve">BFS OmniVideo</t>
  </si>
  <si>
    <t xml:space="preserve">Система мониторинга готовности группы ОПАС к реагированию в случае ЧС</t>
  </si>
  <si>
    <t xml:space="preserve">Специальное программное обеспечение "Pulsar"</t>
  </si>
  <si>
    <t xml:space="preserve">Программа «ADMANWP»</t>
  </si>
  <si>
    <t xml:space="preserve">Arrival-departure manager working position;
Рабочее место менеджера прилета и вылета</t>
  </si>
  <si>
    <t xml:space="preserve">Программа «VCS»</t>
  </si>
  <si>
    <t xml:space="preserve">Voice communication imitator;
Имитатор системы связи</t>
  </si>
  <si>
    <t xml:space="preserve">Арбитражный робот для конверсионного и денежного рынка</t>
  </si>
  <si>
    <t xml:space="preserve">Pharm Navigator</t>
  </si>
  <si>
    <t xml:space="preserve">Фарм Навигатор</t>
  </si>
  <si>
    <t xml:space="preserve">Программа «FTS»</t>
  </si>
  <si>
    <t xml:space="preserve">Fast Time Simulation;
Долговременный имитатор ИВП</t>
  </si>
  <si>
    <t xml:space="preserve">Программа «MRD»</t>
  </si>
  <si>
    <t xml:space="preserve">Multi Radar Display;
Мультирадарный дисплей</t>
  </si>
  <si>
    <t xml:space="preserve">Блок "Квотирование выбросов предприятий"</t>
  </si>
  <si>
    <t xml:space="preserve">Квоты;
Квотирование выбросов загрязняющих веществ</t>
  </si>
  <si>
    <t xml:space="preserve">Блок "Индекс загрязнения атмосферы"</t>
  </si>
  <si>
    <t xml:space="preserve">ИЗА</t>
  </si>
  <si>
    <t xml:space="preserve">Программа начального старта</t>
  </si>
  <si>
    <t xml:space="preserve">Бут</t>
  </si>
  <si>
    <t xml:space="preserve">Программное обеспечение BT-6703, BT-6707, BT-6709, RU.АЦМЕ.010-01</t>
  </si>
  <si>
    <t xml:space="preserve">Программное обеспечение Контроллеров ИБП</t>
  </si>
  <si>
    <t xml:space="preserve">Роадар Номера</t>
  </si>
  <si>
    <t xml:space="preserve">РоадАР Номера;
РоадАР номера;
Система "РоадАР Номера";
Система "РоадАР номера"</t>
  </si>
  <si>
    <t xml:space="preserve">РоадАР Цвета</t>
  </si>
  <si>
    <t xml:space="preserve">РоадАР цвета;
Система РоадАР цвета;
Система РоадАР Цвета;
Система «РоадАР цвета»;
Система «РоадАР Цвета»;
Роадар цвета;
Роадар Цвета;
РоадАР Цвет ТС;
РоадАР цвет ТС;
Роадар Цвет ТС;
Роадар цвет ТС</t>
  </si>
  <si>
    <t xml:space="preserve">Программное обеспечение для коммутаторов серий S5xxx, S6xxx</t>
  </si>
  <si>
    <t xml:space="preserve">eNOS</t>
  </si>
  <si>
    <t xml:space="preserve">Астрал Онлайн</t>
  </si>
  <si>
    <t xml:space="preserve">Программа «ADPEditor»</t>
  </si>
  <si>
    <t xml:space="preserve">Adaptation parameters editor;
Редактор адаптационных параметров</t>
  </si>
  <si>
    <t xml:space="preserve">Программа «IFPSWP»</t>
  </si>
  <si>
    <t xml:space="preserve">Initial Flight processing system working position;
Рабочее место оператора планирования</t>
  </si>
  <si>
    <t xml:space="preserve">Специальное (прикладное) программное обеспечение резервной системы обработки и отображения РЛИ комплекса средств автоматизации управления воздушным движением "Альфа-5" (НКПГ.10229-01)</t>
  </si>
  <si>
    <t xml:space="preserve">Специальное (прикладное) программное обеспечение резервной системы обработки и отображения РЛИ ("by-pass") комплекса средств автоматизации управления воздушным движением "Альфа-5", НКПГ.10229-01.(01-99) (лицензия);
Специальное (прикладное) программное обеспечение для сервера резервной системы обработки и отображения РЛИ, АРМ РСОО РЛИ (НКПГ.10229-01) КСА УВД "Альфа-5" "Альфа-5"</t>
  </si>
  <si>
    <t xml:space="preserve">Специальное (прикладное) программное обеспечение системы точного времени для синхронизации оборудования систем УВД (НКПГ.10204) "Метроном"</t>
  </si>
  <si>
    <t xml:space="preserve">Специальное (прикладное) программное обеспечение системы точного времени для синхронизации оборудования систем УВД  "Метроном", НКПГ.10204-(01-99) (лицензия);
Специальное (прикладное) программное обеспечение системы точного времени для синхронизации оборудования систем УВД "Метроном" (НКПГ.10204-02)</t>
  </si>
  <si>
    <t xml:space="preserve">M2MServer</t>
  </si>
  <si>
    <t xml:space="preserve">Программа «ATSMessagesSim»</t>
  </si>
  <si>
    <t xml:space="preserve">Air traffic service messages simulator;
Имитатор сообщений УВД</t>
  </si>
  <si>
    <t xml:space="preserve">Программа «MLAT»</t>
  </si>
  <si>
    <t xml:space="preserve">Multilateration system;
Многопозиционная система наблюдения</t>
  </si>
  <si>
    <t xml:space="preserve">EMS INSYTE. ЭНЕРГОЭФФЕКТИВНОСТЬ</t>
  </si>
  <si>
    <t xml:space="preserve">Цифровая платформа EMS INSYTE для промышленных предприятий;
СИСТЕМА УПРАВЛЕНИЯ ЭНЕРГОРЕСУРСАМИ EMS INSYTE. ЭНЕРГОЭФФЕКТИВНОСТЬ</t>
  </si>
  <si>
    <t xml:space="preserve">05.15 - Информационные системы для решения специфических отраслевых задач;
02.08 - Средства мониторинга и управления;
09.14 - Средства централизованного управления конечными устройствами</t>
  </si>
  <si>
    <t xml:space="preserve">СберРост ПРО</t>
  </si>
  <si>
    <t xml:space="preserve">Интеллектуальная система управления СберРост ПРО</t>
  </si>
  <si>
    <t xml:space="preserve">edna Smart SMS</t>
  </si>
  <si>
    <t xml:space="preserve">Система автодорожного контроля "САДКО"</t>
  </si>
  <si>
    <t xml:space="preserve">Специализированное программное обеспечение "Призма-М"</t>
  </si>
  <si>
    <t xml:space="preserve">05.15 - Информационные системы для решения специфических отраслевых задач;
01.03 - Встроенные прикладные программы;
11.06 - Инструменты обработки, анализа и распознавания изображений</t>
  </si>
  <si>
    <t xml:space="preserve">А2 ДЕЛОВАЯ СЕТЬ</t>
  </si>
  <si>
    <t xml:space="preserve">Мой Атлас</t>
  </si>
  <si>
    <t xml:space="preserve">DKLink PriceTag</t>
  </si>
  <si>
    <t xml:space="preserve">Система трёхмерного проектирования кабеленесущей системы (AR TRays Designer Enterprise)</t>
  </si>
  <si>
    <t xml:space="preserve">Модуль Лаборатория NLab «Медицинской информационной системы (МИС) «Ариадна»</t>
  </si>
  <si>
    <t xml:space="preserve">Лаборатория NLab</t>
  </si>
  <si>
    <t xml:space="preserve">Система трёхмерного проектирования кабеленесущей системы (AR TRays Designer Basic)</t>
  </si>
  <si>
    <t xml:space="preserve">Программа «RRSPbWP»</t>
  </si>
  <si>
    <t xml:space="preserve">Recording and replay system playback working position;
Рабочее место воспроизведения цифрового магнитофона</t>
  </si>
  <si>
    <t xml:space="preserve">Программный продукт «Бизнес Старт DSS»</t>
  </si>
  <si>
    <t xml:space="preserve">Программа «SMCWP»</t>
  </si>
  <si>
    <t xml:space="preserve">System for monitoring and control working position;
Рабочее место технического управления и контроля</t>
  </si>
  <si>
    <t xml:space="preserve">Программа «FDO»</t>
  </si>
  <si>
    <t xml:space="preserve">Flight data officer;
Рабочее место оператора АФТН</t>
  </si>
  <si>
    <t xml:space="preserve">Программа «MID»</t>
  </si>
  <si>
    <t xml:space="preserve">Multi Information Display;
Мультиинформационный дисплей</t>
  </si>
  <si>
    <t xml:space="preserve">Программа «RRSSMCWP»</t>
  </si>
  <si>
    <t xml:space="preserve">Recording and replay system monitoring and control working position;
Рабочее место технического управления и контроля цифрового магнитофона</t>
  </si>
  <si>
    <t xml:space="preserve">БФТ.Управление активами</t>
  </si>
  <si>
    <t xml:space="preserve">Образовательная платформа Скаенг Рус</t>
  </si>
  <si>
    <t xml:space="preserve">Edtech Platform Skyeng Rus</t>
  </si>
  <si>
    <t xml:space="preserve">Микросервис инвертированного векторного (семантического) поиска</t>
  </si>
  <si>
    <t xml:space="preserve">PROMT Translation Server Developer Edition (for Linux)</t>
  </si>
  <si>
    <t xml:space="preserve">Коллекция словарей "Все словари"</t>
  </si>
  <si>
    <t xml:space="preserve">LPWAN.Gateway</t>
  </si>
  <si>
    <t xml:space="preserve">Программное обеспечение для бортового оборудования системы взаимодействия АСУЖТ с тяговым подвижным составом посредством цифровой радиосвязи (Бортовое ПО СВЛ ТР)</t>
  </si>
  <si>
    <t xml:space="preserve">Встроенное программное обеспечение блока МПД-Н версии 1.0;
Программное обеспечение для бортового оборудования системы взаимодействия АСУЖТ с тяговым подвижным составом посредством цифровой радиосвязи</t>
  </si>
  <si>
    <t xml:space="preserve">UNOS</t>
  </si>
  <si>
    <t xml:space="preserve">Плита</t>
  </si>
  <si>
    <t xml:space="preserve">Фундамент</t>
  </si>
  <si>
    <t xml:space="preserve">Экосистема владения автомобилем ZEN.CAR</t>
  </si>
  <si>
    <t xml:space="preserve">ZEN.CAR;
ZEN.CAR Workshop</t>
  </si>
  <si>
    <t xml:space="preserve">Тромбон-ПО</t>
  </si>
  <si>
    <t xml:space="preserve">"СКРИН Контрагент"</t>
  </si>
  <si>
    <t xml:space="preserve">Программный комплекс "ПрограмБанк.Интеграции"</t>
  </si>
  <si>
    <t xml:space="preserve">NetBeholder</t>
  </si>
  <si>
    <t xml:space="preserve">TenDataAI</t>
  </si>
  <si>
    <t xml:space="preserve">CRM Pragmatica</t>
  </si>
  <si>
    <t xml:space="preserve">СервисГуру;
СервисГуру.МП;
СервисГуру.СТО</t>
  </si>
  <si>
    <t xml:space="preserve">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58.29.4 Обеспечение программное в диалоговом режиме</t>
  </si>
  <si>
    <t xml:space="preserve">Автоматизированная система управления сервисом печати “Printera Excellence”, версия «0.1»</t>
  </si>
  <si>
    <t xml:space="preserve">02.08 - Средства мониторинга и управления;
09.01 - Средства управления бизнес-процессами (BPM)</t>
  </si>
  <si>
    <t xml:space="preserve">RT.DataLake</t>
  </si>
  <si>
    <t xml:space="preserve">Система асинхронного обмена сообщениями</t>
  </si>
  <si>
    <t xml:space="preserve">Репортинг Энджин</t>
  </si>
  <si>
    <t xml:space="preserve">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t>
  </si>
  <si>
    <t xml:space="preserve">Программная платформа решений для устройств и технологий дополненной и виртуальной реальности «XR» («Иксар»)</t>
  </si>
  <si>
    <t xml:space="preserve"> - ;
04.15 - Информационные системы для решения специфических отраслевых задач (№621);
04.11 - Системы управления процессами организации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</si>
  <si>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t>
  </si>
  <si>
    <t xml:space="preserve">"ЭДО Про"</t>
  </si>
  <si>
    <t xml:space="preserve">Retail Suite.ShelfSpace</t>
  </si>
  <si>
    <t xml:space="preserve">RS.ShelfSpace;
RS.ShelfSpace Portal</t>
  </si>
  <si>
    <t xml:space="preserve">Декодер VIN номеров транспортных средств</t>
  </si>
  <si>
    <t xml:space="preserve">DeCoderVIN</t>
  </si>
  <si>
    <t xml:space="preserve">«Диспо»</t>
  </si>
  <si>
    <t xml:space="preserve"> - ;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</si>
  <si>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 xml:space="preserve">Информационная система "Докуматик"</t>
  </si>
  <si>
    <t xml:space="preserve">Программа для ЭВМ "Addreality Player с видеоаналитикой"</t>
  </si>
  <si>
    <t xml:space="preserve">Digital Enterprise Solution. Industrial Safety System (DES.ISS)</t>
  </si>
  <si>
    <t xml:space="preserve">Решения для цифрового предприятия. Система промышленной безопасности</t>
  </si>
  <si>
    <t xml:space="preserve">IQ Inventory</t>
  </si>
  <si>
    <t xml:space="preserve">IQ Материальные ценности</t>
  </si>
  <si>
    <t xml:space="preserve"> - ;
04.01 - Прикладное программное обеспечение общего назначения (№621);
04.11 - Системы управления процессами организации (№621)</t>
  </si>
  <si>
    <t xml:space="preserve">Виртуальная лаборатория «Физика», раздел «Электродинамика»</t>
  </si>
  <si>
    <t xml:space="preserve">Электродинамика;
Физика. Электродинамика</t>
  </si>
  <si>
    <t xml:space="preserve">Arenadata Grid Platform (ADG)</t>
  </si>
  <si>
    <t xml:space="preserve">«Arenadata Grid Platform» («ADG»);
Arenadata Grid Platform (ADG) для продуктивной среды;
Arenadata Grid Platform (ADG) для тестовой среды;
Arenadata Grid Platform (ADG) для среды разработки;
Arenadata Grid Platform (ADG) для продуктивной резервной среды</t>
  </si>
  <si>
    <t xml:space="preserve">Специальное (прикладное) программное обеспечение комплекса средств автоматизации управления воздушным движением "Альфа-5" (НКПГ.10201-10)</t>
  </si>
  <si>
    <t xml:space="preserve">Специальное (прикладное) программное обеспечение комплекса средств автоматизации управления воздушным движением "Альфа-5", НКПГ.10201-10.(01-99) (лицензия);
Специальное (прикладное) программное обеспечение для сервера информации УВД, АРМ УВД и АРМ ТУК (НКПГ.10201-10) комплекса средств автоматизации управления воздушным движением "Альфа-5"</t>
  </si>
  <si>
    <t xml:space="preserve">Интеллектуальная система управления производственными активами промышленных предприятий «F5 EAM»</t>
  </si>
  <si>
    <t xml:space="preserve">F5 EAM;
EAM</t>
  </si>
  <si>
    <t xml:space="preserve"> - ;
09.01 - Средства управления бизнес-процессами (BPM);
09.07 - Средства финансового менеджмента, управления активами и трудовыми ресурсами (ERP)</t>
  </si>
  <si>
    <t xml:space="preserve">Мониторинг ДТ</t>
  </si>
  <si>
    <t xml:space="preserve">Блокчейн-платформа BIA</t>
  </si>
  <si>
    <t xml:space="preserve">Блокчейн-платформа BIA 2.0;
Блокчейн платформа BIA;
Blockchain Industrial Alliance</t>
  </si>
  <si>
    <t xml:space="preserve">02.05 - Средства обеспечения облачных и распределенных вычислений, средства виртуализации и системы хранения данных (№621)</t>
  </si>
  <si>
    <t xml:space="preserve">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</si>
  <si>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Система «Центр Начислений»</t>
  </si>
  <si>
    <t xml:space="preserve">58.29.29 Обеспечение программное прикладное прочее на электронном носителе;
58.29.32 Обеспечение программное прикладное для загрузки</t>
  </si>
  <si>
    <t xml:space="preserve">ПОБЕДАСОФТ: Путевые листы</t>
  </si>
  <si>
    <t xml:space="preserve">Путевые листы для 1С;
Путевые листы для 1С (Конфигурация);
Путевые листы для 1С (Подсистема)</t>
  </si>
  <si>
    <t xml:space="preserve">Kaspersky DDoS Protection for xSP</t>
  </si>
  <si>
    <t xml:space="preserve">Kaspersky DDoS Protection for Networks</t>
  </si>
  <si>
    <t xml:space="preserve">Kaspersky CyberTrace: TIP MSSP Edition</t>
  </si>
  <si>
    <t xml:space="preserve">Kaspersky CyberTrace: TIP Enterprise</t>
  </si>
  <si>
    <t xml:space="preserve">Peraspera Cardio</t>
  </si>
  <si>
    <t xml:space="preserve">Dr.Web vxCube</t>
  </si>
  <si>
    <t xml:space="preserve">vxCube;
Cube</t>
  </si>
  <si>
    <t xml:space="preserve">58.29.12 Обеспечение программное сетевое на электронном носителе;
58.29.4 Обеспечение программное в диалоговом режиме;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</si>
  <si>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БАРС.Образование - Портал.Навигатор</t>
  </si>
  <si>
    <t xml:space="preserve">Программа для ЭВМ "Интеграционный модуль СДО Moodle-Антиплагиат"</t>
  </si>
  <si>
    <t xml:space="preserve">Интеграционный модуль Moodle-Антиплагиат</t>
  </si>
  <si>
    <t xml:space="preserve">58.29.29 Обеспечение программное прикладное прочее на электронном носителе;
58.29.31 Обеспечение программное системное для загрузки;
58.29.4 Обеспечение программное в диалоговом режиме</t>
  </si>
  <si>
    <t xml:space="preserve">ГРАСТ 5.5. Программный комплекс расчета и анализа гидравлического и теплового режимов водяных сетей теплоснабжения. Паспортизация объектов</t>
  </si>
  <si>
    <t xml:space="preserve">Смарт ЛЭП</t>
  </si>
  <si>
    <t xml:space="preserve">proDIS</t>
  </si>
  <si>
    <t xml:space="preserve">11.06 - Инструменты обработки, анализа и распознавания изображений;
05.15 - Информационные системы для решения специфических отраслевых задач;
08.05 - Средства инженерного анализа (CAE)</t>
  </si>
  <si>
    <t xml:space="preserve">Автоматизированная система социально-психологического тестирования региона</t>
  </si>
  <si>
    <t xml:space="preserve">Система дистанционного обучения и тестирования "Скилл"</t>
  </si>
  <si>
    <t xml:space="preserve">TSLab</t>
  </si>
  <si>
    <t xml:space="preserve">НАДЖЕТ. Программа управления производством авиакомпании</t>
  </si>
  <si>
    <t xml:space="preserve"> - ;
04.11 - Системы управления процессами организации (№621);
04.15 - Информационные системы для решения специфических отраслевых задач (№621)</t>
  </si>
  <si>
    <t xml:space="preserve">Программное обеспечение Mobile WebGL SDK для iOS</t>
  </si>
  <si>
    <t xml:space="preserve">iOS SDK для MapGL JS API;
2GIS iOS MapGL;
iOS WebGL SDK;
API Карты 2ГИС</t>
  </si>
  <si>
    <t xml:space="preserve">05.06 - Геоинформационные и навигационные средства (GIS);
04.03 - Библиотеки подпрограмм (SDK)</t>
  </si>
  <si>
    <t xml:space="preserve">Программное обеспечение Mobile WebGL SDK для Android</t>
  </si>
  <si>
    <t xml:space="preserve">Android WebGL SDK для MapGL JS API;
Android WebGL SDK;
2ГИС Android MapGL;
API Карты 2ГИС</t>
  </si>
  <si>
    <t xml:space="preserve">Нейростим</t>
  </si>
  <si>
    <t xml:space="preserve">Neurostim</t>
  </si>
  <si>
    <t xml:space="preserve">58.29.29 Обеспечение программное прикладное прочее на электронном носителе;
58.29.4 Обеспечение программное в диалоговом режиме</t>
  </si>
  <si>
    <t xml:space="preserve">«Стэдис» c дополнительными модулями «Реабилитация», «ЭМГ» и «Кинематика»</t>
  </si>
  <si>
    <t xml:space="preserve">«Steadys» with additional software modules «Rehabilitation», «EMG» and «Kinematics»</t>
  </si>
  <si>
    <t xml:space="preserve">«НС-Психотест.NET»</t>
  </si>
  <si>
    <t xml:space="preserve">«NS-Psychotest.NET» with software module «Set of base techniques (Start)» and additional software modules «Professional psychodiagnostics (Applicant)», «Clinical psychodiagnostics and psychophysiology (Medical)», «Pediatric psychodiagnostics (Pediatric)», «Set of psychological techniques for transportation occupations (Transport)», «Special set of psychological techniques for sport (Sport)», «Special set of psychological techniques (Expert)», «Software module for testing in local network (Network)»;
«НС-Психотест.NET» с модулем «Базовый блок методик (Старт)» и дополнительными модулями «Профессиональная психодиагностика (Кандидат)», «Клиническая психодиагностика и психофизиология (Медицинский)», «Детская психодиагностика (Детство)», «Блок психологических методик для транспортных профессий (Транспорт)»,  «Специальный блок психологических методик для спорта (Спорт)», «Специальный блок методик (Эксперт)», «Программный модуль для обеспечения тестирования в рамках локальной сети (Сеть)»</t>
  </si>
  <si>
    <t xml:space="preserve">ПАМУ "MS Clinic" 3.0</t>
  </si>
  <si>
    <t xml:space="preserve">ПАМУ "MS Clinic"</t>
  </si>
  <si>
    <t xml:space="preserve">Netris CCTV Middleware</t>
  </si>
  <si>
    <t xml:space="preserve">AGMScanWorks</t>
  </si>
  <si>
    <t xml:space="preserve">Программа «RTSPServer»</t>
  </si>
  <si>
    <t xml:space="preserve">Real Time stream protocol server;
Сервер протокола RTS</t>
  </si>
  <si>
    <t xml:space="preserve"> - ;
04.15 - Информационные системы для решения специфических отраслевых задач (№621);
02.07 - Серверное и связующее программное обеспечение (№621)</t>
  </si>
  <si>
    <t xml:space="preserve">ViPNet Client for macOS</t>
  </si>
  <si>
    <t xml:space="preserve">ViPNet Client;
ViPNet Client for OS X</t>
  </si>
  <si>
    <t xml:space="preserve">03.11 - Средства защиты каналов передачи данных, в том числе криптографическими методами;
03.10 - Средства криптографической защиты информации и электронной подписи</t>
  </si>
  <si>
    <t xml:space="preserve">Программа проверки функционирования блока цифровой обработки сигналов СнК</t>
  </si>
  <si>
    <t xml:space="preserve">Программное обеспечение RX 2000H (ВАИШ.00329-90)</t>
  </si>
  <si>
    <t xml:space="preserve">Штрих-М: Сервис обновления Тахографов ШТРИХ-ТахоRUS</t>
  </si>
  <si>
    <t xml:space="preserve">01.01 - BIOS и иное встроенное программное обеспечение (№621)</t>
  </si>
  <si>
    <t xml:space="preserve">Программное обеспечение модуля дискретного вывода DO-16 ПЛК OptiLogic L</t>
  </si>
  <si>
    <t xml:space="preserve">Цифровой план города Москва</t>
  </si>
  <si>
    <t xml:space="preserve">Платформа kiozk - мультибренд</t>
  </si>
  <si>
    <t xml:space="preserve">Топографическая карта РФ масштаб 1:100 000. Версия 1.1.</t>
  </si>
  <si>
    <t xml:space="preserve">Бэк-офис российских рынков</t>
  </si>
  <si>
    <t xml:space="preserve">Редактор и партнерские SDK для повествований</t>
  </si>
  <si>
    <t xml:space="preserve">Веб-система управления картографической информацией  «НАШа ГИС»</t>
  </si>
  <si>
    <t xml:space="preserve">Картографический портал "НАШа ГИС"</t>
  </si>
  <si>
    <t xml:space="preserve">LanAgent Terminal</t>
  </si>
  <si>
    <t xml:space="preserve">OIS Запасы и ресурсы</t>
  </si>
  <si>
    <t xml:space="preserve">OIS Reserves&amp;Resources</t>
  </si>
  <si>
    <t xml:space="preserve">04.13 - Системы сбора, хранения, обработки, анализа, моделирования и визуализации массивов данных (№621)</t>
  </si>
  <si>
    <t xml:space="preserve">Модуль "Контроль инструмента"</t>
  </si>
  <si>
    <t xml:space="preserve">Модуль «Контроль соблюдения технологии»</t>
  </si>
  <si>
    <t xml:space="preserve">МТ.Аудит</t>
  </si>
  <si>
    <t xml:space="preserve"> - ;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04.11 - Системы управления процессами организации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</si>
  <si>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</si>
  <si>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Жизненный цикл сотрудника</t>
  </si>
  <si>
    <t xml:space="preserve">hrhelp!24</t>
  </si>
  <si>
    <t xml:space="preserve">СмартВиста Электронная коммерция</t>
  </si>
  <si>
    <t xml:space="preserve">SmartVista Ipay</t>
  </si>
  <si>
    <t xml:space="preserve">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</si>
  <si>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SELCAL Exam Preparation Kit</t>
  </si>
  <si>
    <t xml:space="preserve">SimplePacking</t>
  </si>
  <si>
    <t xml:space="preserve">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</si>
  <si>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Модуль «Питание» для типовой конфигурации «Бухгалтерия государственного учреждения, редакция 2.0»</t>
  </si>
  <si>
    <t xml:space="preserve">Модуль «Питание»</t>
  </si>
  <si>
    <t xml:space="preserve">58.29.32 Обеспечение программное прикладное для загрузки;
58.29.4 Обеспечение программное в диалоговом режиме</t>
  </si>
  <si>
    <t xml:space="preserve">Мобильное приложение "ERPmobile"</t>
  </si>
  <si>
    <t xml:space="preserve">КОП:ЮЗДО</t>
  </si>
  <si>
    <t xml:space="preserve">НКС:Бюджетный склад</t>
  </si>
  <si>
    <t xml:space="preserve">Программное обеспечение «Импорт из Accutracker, Oscar-2, Pressure Tracker»</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</si>
  <si>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«Импорт из Accutracker, Oscar-2, Pressure Tracker»;
BPLabWin</t>
  </si>
  <si>
    <t xml:space="preserve">05.15 - Информационные системы для решения специфических отраслевых задач;
05.02 - Дополнительные программные модули (плагины);
11.05 - Средства поддержки принятия решений (DSS)</t>
  </si>
  <si>
    <t xml:space="preserve">Программное обеспечение «Импорт из SpaceLabs»</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</si>
  <si>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«Импорт из SpaceLabs»;
BPLabWin</t>
  </si>
  <si>
    <t xml:space="preserve">Программное обеспечение «Импорт из Schiller BR-102 Plus»</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</si>
  <si>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«Импорт из Schiller BR-102 Plus»;
BPLabWin</t>
  </si>
  <si>
    <t xml:space="preserve">Программное обеспечение «Импорт из Schiller BR-102»</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</si>
  <si>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«Импорт из Schiller BR-102»;
BPLabWin</t>
  </si>
  <si>
    <t xml:space="preserve">Программное обеспечение «Анализ частоты дыхания при суточном мониторировании»</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</si>
  <si>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«Анализ частоты дыхания при суточном мониторировании»;
BPLabWin</t>
  </si>
  <si>
    <t xml:space="preserve">Программное обеспечение «Анализ ригидности артерий при суточном мониторировании с использованием ЭКГ»</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</si>
  <si>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«Анализ ригидности артерий при суточном мониторировании с использованием ЭКГ»;
BPLabWin</t>
  </si>
  <si>
    <t xml:space="preserve">Программное обеспечение "Программа для группового статистического анализа результатов клинических исследований параметров АД BPStat"</t>
  </si>
  <si>
    <t xml:space="preserve">Программное обеспечение для анализа данных суточного мониторирования артериального давления и других параметров гемодинамики BPLab;
BPStat</t>
  </si>
  <si>
    <t xml:space="preserve">Программное обеспечение "Анализ ригидности артерий Vasotens Office"</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</si>
  <si>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«Анализ ригидности артерий в условиях диагностического кабинета»;
Vasotens Office</t>
  </si>
  <si>
    <t xml:space="preserve">Программное обеспечение "Анализ центрального аортального давления Vasotens Office"</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</si>
  <si>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«Анализ центрального аортального давления в условиях диагностического кабинета»;
Vasotens Office</t>
  </si>
  <si>
    <t xml:space="preserve">Программное обеспечение "Определение лодыжечно-плечевого индекса Vasotens Office"</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</si>
  <si>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«Определение лодыжечно-плечевого индекса в условиях диагностического кабинета»;
Vasotens Office</t>
  </si>
  <si>
    <t xml:space="preserve">Программное обеспечение "Определение вероятности наличия скрытой артериальной гипертензии"</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</si>
  <si>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«Определение вероятности наличия скрытой АГ по результатам суточного мониторировния АД»;
BPLabWin</t>
  </si>
  <si>
    <t xml:space="preserve">Программное обеспечение "Анализ центрального аортального давления при суточном мониторировании Vasotens24"</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</si>
  <si>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«Анализ центрального аортального давления при суточном мониторировании»;
BPLabWin</t>
  </si>
  <si>
    <t xml:space="preserve">Программное обеспечение "Анализ ригидности артерий при суточном мониторировании Vasotens24"</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</si>
  <si>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«Анализ ригидности артерий при суточном мониторировании»;
BPLabWin</t>
  </si>
  <si>
    <t xml:space="preserve">Программное обеспечение "Формирование текстовых заключений"</t>
  </si>
  <si>
    <t xml:space="preserve">Программное обеспечение для анализа данных суточного мониторирования артериального давления и других параметров гемодинамики BPLab;
Программный модуль «Формирование текстовых заключений по результатам суточного мониторировния АД»;
BPLabWin</t>
  </si>
  <si>
    <t xml:space="preserve">Волна Цифровой Офис</t>
  </si>
  <si>
    <t xml:space="preserve">Программный комплекс для создания судовой поверхности и деталей наружной обшивки SeaSolution</t>
  </si>
  <si>
    <t xml:space="preserve">08.03 - Средства автоматизированного проектирования (CAD);
08.05 - Средства инженерного анализа (CAE);
08.08 - Средства управления инженерными данными об изделии (PDM)</t>
  </si>
  <si>
    <t xml:space="preserve">InfoBaseWIZARD сметная база конструктивных решений в формате ПП «BIM WIZARD»</t>
  </si>
  <si>
    <t xml:space="preserve">База данных "InfoBaseWIZARD"</t>
  </si>
  <si>
    <t xml:space="preserve">Интеллектуальная система видеонаблюдения Glosav-Pro</t>
  </si>
  <si>
    <t xml:space="preserve">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t>
  </si>
  <si>
    <t xml:space="preserve">АБ:Карго</t>
  </si>
  <si>
    <t xml:space="preserve">Программа «Бонус»</t>
  </si>
  <si>
    <t xml:space="preserve">Программа лояльности Bonus</t>
  </si>
  <si>
    <t xml:space="preserve">Delta OMS</t>
  </si>
  <si>
    <t xml:space="preserve">Система управления корпоративным браузером «Спутник»</t>
  </si>
  <si>
    <t xml:space="preserve">Сервер Аналитика+Управление+Обновление</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</si>
  <si>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t>
  </si>
  <si>
    <t xml:space="preserve">ПК «Фельдъегерь ДО»</t>
  </si>
  <si>
    <t xml:space="preserve">EHRDB</t>
  </si>
  <si>
    <t xml:space="preserve">Ассистент ГИС ЖКХ</t>
  </si>
  <si>
    <t xml:space="preserve">Квант EV</t>
  </si>
  <si>
    <t xml:space="preserve">Электронная торговая площадка «ТендерПро»</t>
  </si>
  <si>
    <t xml:space="preserve">ЭТП «ТендерПро»;
«ТендерПро»;
Tender.Pro</t>
  </si>
  <si>
    <t xml:space="preserve">58.29.4 Обеспечение программное в диалоговом режиме</t>
  </si>
  <si>
    <t xml:space="preserve">Система измерения скорости коррозии «Реалист 69»</t>
  </si>
  <si>
    <t xml:space="preserve">АВТОМАТИЗИРОВАННАЯ СИСТЕМА ОБСЛУЖИВАНИЯ РОЗНИЧНЫХ ПРОДУКТОВ</t>
  </si>
  <si>
    <t xml:space="preserve">CRM\ERP система Beauty Development Systems</t>
  </si>
  <si>
    <t xml:space="preserve">Программное обеспечение для управления ультразвуковым сканером, посредством русскоязычного интерфейса «РуСкан 70П версия 3.00.08», производства фирмы ЗАО «Медиэйс», Россия</t>
  </si>
  <si>
    <t xml:space="preserve">«РуСкан 70П версия 3.00.08»</t>
  </si>
  <si>
    <t xml:space="preserve">Программное обеспечение с русскоязычным интерфейсом «РуСкан 65М версия 2.02»</t>
  </si>
  <si>
    <t xml:space="preserve">«РуСкан 65М версия 2.02»</t>
  </si>
  <si>
    <t xml:space="preserve">Программное обеспечение с русско-язычным интерфейсом «РуСкан 65 версия 2.02»</t>
  </si>
  <si>
    <t xml:space="preserve">«РуСкан 65 версия 2.02»</t>
  </si>
  <si>
    <t xml:space="preserve">Геоинформационная система «Оператор» для силовых структур (ГИС Оператор SE)</t>
  </si>
  <si>
    <t xml:space="preserve">ГИС «Оператор» для силовых структур;
ГИС Оператор SE</t>
  </si>
  <si>
    <t xml:space="preserve">Программное обеспечение  «Модуль безопасности транспортного терминала»</t>
  </si>
  <si>
    <t xml:space="preserve">Апплет SAMUM</t>
  </si>
  <si>
    <t xml:space="preserve">Автоматизированная Система Поштучного Учета</t>
  </si>
  <si>
    <t xml:space="preserve">АСПУ</t>
  </si>
  <si>
    <t xml:space="preserve">Сервис Заказов Кодов Маркировки</t>
  </si>
  <si>
    <t xml:space="preserve">внутренний код программного продукта - ОМС;
СЗКМ</t>
  </si>
  <si>
    <t xml:space="preserve">Carbon CRM</t>
  </si>
  <si>
    <t xml:space="preserve">Websoft HCM</t>
  </si>
  <si>
    <t xml:space="preserve">WebSoft Human Capital Management</t>
  </si>
  <si>
    <t xml:space="preserve">АКАМ: Модуль ТОРГИ для 1С:CRM</t>
  </si>
  <si>
    <t xml:space="preserve">Система мониторинга и анализа ручного труда Lab2Up</t>
  </si>
  <si>
    <t xml:space="preserve"> - ;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</si>
  <si>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Программное обеспечение «ПАПИЛОН-ПОЛИФЕЙС-3.6 Вычислитель»</t>
  </si>
  <si>
    <t xml:space="preserve">История автомобиля</t>
  </si>
  <si>
    <t xml:space="preserve">58.29.5 Услуги по предоставлению лицензий на право использовать компьютерное программное обеспечение</t>
  </si>
  <si>
    <t xml:space="preserve">Платформа управления программами лояльности kilbil</t>
  </si>
  <si>
    <t xml:space="preserve">Бонусная система kilbil</t>
  </si>
  <si>
    <t xml:space="preserve">Card Heroes</t>
  </si>
  <si>
    <t xml:space="preserve">Система мобильной торговли "YukoN" (мобильный клиент для Android)</t>
  </si>
  <si>
    <t xml:space="preserve">04.01 - Прикладное программное обеспечение общего назначения (№621)</t>
  </si>
  <si>
    <t xml:space="preserve">Мобильное приложение "Система-112"</t>
  </si>
  <si>
    <t xml:space="preserve">"Экстренный вызов 112"</t>
  </si>
  <si>
    <t xml:space="preserve">Toolbox</t>
  </si>
  <si>
    <t xml:space="preserve"> - ;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04.11 - Системы управления процессами организации (№621)</t>
  </si>
  <si>
    <t xml:space="preserve">ПРОГРАММА ДЛЯ ЭВМ  «ПРОГРАММНЫЙ КОМПЛЕКС  «ПЛАТФОРМА РАЗВИТИЯ «ПСР»</t>
  </si>
  <si>
    <t xml:space="preserve">Inter-PRO Client v5</t>
  </si>
  <si>
    <t xml:space="preserve">ГИС Сервер</t>
  </si>
  <si>
    <t xml:space="preserve">Обмен через Excel</t>
  </si>
  <si>
    <t xml:space="preserve">Обмен c ЭВОТОР через Excel;
ЭВОТОР Excel</t>
  </si>
  <si>
    <t xml:space="preserve">Visiology. Модуль сбора данных</t>
  </si>
  <si>
    <t xml:space="preserve">Аналитическая платформа Visiology 2. Модуль "Сервер сбора данных"</t>
  </si>
  <si>
    <t xml:space="preserve">09.05 - Средства управления эффективностью предприятия (CPM/EPM);
10.04 - Средства управления информационными ресурсами и средства управления основными данными (ECM, MDM)</t>
  </si>
  <si>
    <t xml:space="preserve">Печать чека по документу полученному из 1С</t>
  </si>
  <si>
    <t xml:space="preserve">Чек по документу;
Чек по API;
Фискальный регистратор по API;
Фискальный регистратор + API</t>
  </si>
  <si>
    <t xml:space="preserve">Система контекстного обучения пользователей программного обеспечения с web-интерфейсом HintEd</t>
  </si>
  <si>
    <t xml:space="preserve">Система адаптации и поддержки пользователей информационных систем HintEd HintEd Web;
Система контекстного обучения ПО</t>
  </si>
  <si>
    <t xml:space="preserve"> - ;
04.01 - Прикладное программное обеспечение общего назначения (№621);
04.11 - Системы управления процессами организации (№621);
03.05 - Библиотеки подпрограмм (SDK) (№621)</t>
  </si>
  <si>
    <t xml:space="preserve">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</si>
  <si>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Программное обеспечение «ПАПИЛОН-ПОЛИФЕЙС-3.6 СМАРТ-ЭКСПРЕСС»</t>
  </si>
  <si>
    <t xml:space="preserve">Программное обеспечение «ПАПИЛОН-ПОЛИФЕЙС-3.6 Рабочее место оператора»</t>
  </si>
  <si>
    <t xml:space="preserve">Программное обеспечение «ПАПИЛОН-ПОЛИФЕЙС-3.6 Сервер»</t>
  </si>
  <si>
    <t xml:space="preserve">ARK-HMI</t>
  </si>
  <si>
    <t xml:space="preserve">ARK-Control</t>
  </si>
  <si>
    <t xml:space="preserve">FastScript</t>
  </si>
  <si>
    <t xml:space="preserve">04.03 - Библиотеки подпрограмм (SDK);
04.04 - Среды разработки, тестирования и отладки</t>
  </si>
  <si>
    <t xml:space="preserve">FastReport Online Designer</t>
  </si>
  <si>
    <t xml:space="preserve">04.03 - Библиотеки подпрограмм (SDK);
04.04 - Среды разработки, тестирования и отладки;
05.02 - Дополнительные программные модули (плагины);
11.01 - Инструменты извлечения и трансформации данных (ETL)</t>
  </si>
  <si>
    <t xml:space="preserve">Inter-PRO Client v6</t>
  </si>
  <si>
    <t xml:space="preserve">ViPNet SafeTickets SDK MTSD Validate</t>
  </si>
  <si>
    <t xml:space="preserve">СпрутМонитор</t>
  </si>
  <si>
    <t xml:space="preserve"> - ;
02.13 - Средства обеспечения информационной безопасности (№621);
04.01 - Прикладное программное обеспечение общего назначения (№621);
02.11 - Системы мониторинга и управления (№621)</t>
  </si>
  <si>
    <t xml:space="preserve">PTNL.Vision 2.0</t>
  </si>
  <si>
    <t xml:space="preserve">Автоматизированная система расчетов "ФОРК"</t>
  </si>
  <si>
    <t xml:space="preserve">09.01 - Средства управления бизнес-процессами (BPM);
02.06 - Серверное и связующее программное обеспечение;
05.15 - Информационные системы для решения специфических отраслевых задач</t>
  </si>
  <si>
    <t xml:space="preserve">Программный комплекс ViPNet SFT SDK версия 4.х.</t>
  </si>
  <si>
    <t xml:space="preserve">ViPNet SafeTickets SDK (ViPNet SFT SDK)</t>
  </si>
  <si>
    <t xml:space="preserve">Простор.КСВД</t>
  </si>
  <si>
    <t xml:space="preserve">"Контроль USB"</t>
  </si>
  <si>
    <t xml:space="preserve"> - ;
02.11 - Системы мониторинга и управления (№621);
02.03 - Утилиты и Драйверы (№621)</t>
  </si>
  <si>
    <t xml:space="preserve">Управляющая программа датчика давления "ЭМИС-БАР"</t>
  </si>
  <si>
    <t xml:space="preserve">Топаз-СЭП. Офис</t>
  </si>
  <si>
    <t xml:space="preserve">ПРОСАЛЕКС</t>
  </si>
  <si>
    <t xml:space="preserve">Программное средство «1С:Документооборот 8»</t>
  </si>
  <si>
    <t xml:space="preserve">ПС «1С:Документооборот 8»</t>
  </si>
  <si>
    <t xml:space="preserve">02.13 - Средства обеспечения информационной безопасности (№621)</t>
  </si>
  <si>
    <t xml:space="preserve">Комплект компонент технологической платформы «1С:Предприятие 8»</t>
  </si>
  <si>
    <t xml:space="preserve">ККТП «1С:Предприятие 8»</t>
  </si>
  <si>
    <t xml:space="preserve">СКЗИ Бикрипт 5.0</t>
  </si>
  <si>
    <t xml:space="preserve">СВК Контроль</t>
  </si>
  <si>
    <t xml:space="preserve">Монитор проверок XML</t>
  </si>
  <si>
    <t xml:space="preserve">IndorCloud</t>
  </si>
  <si>
    <t xml:space="preserve">Система просмотра, анализа и обработки облаков точек</t>
  </si>
  <si>
    <t xml:space="preserve">Программа многокритериальной многомерной оптимизации IOSO</t>
  </si>
  <si>
    <t xml:space="preserve">Программа многокритериальной оптимизации IOSO-k</t>
  </si>
  <si>
    <t xml:space="preserve"> - ;
04.01 - Прикладное программное обеспечение общего назначения (№621);
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</si>
  <si>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t>
  </si>
  <si>
    <t xml:space="preserve">Система управления вычислительным оборудованием и его мониторинга</t>
  </si>
  <si>
    <t xml:space="preserve">ITworks: Автохозяйство</t>
  </si>
  <si>
    <t xml:space="preserve">LikeIS</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</si>
  <si>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</si>
  <si>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 xml:space="preserve">ОПОРА_Ригель (расчёт ригелей опор мостов)</t>
  </si>
  <si>
    <t xml:space="preserve">«Программный продукт Смартпанель» («SmartPanel»)</t>
  </si>
  <si>
    <t xml:space="preserve">ГОСТ-ТЕСТ</t>
  </si>
  <si>
    <t xml:space="preserve">GOST_TEST.EXE</t>
  </si>
  <si>
    <t xml:space="preserve">Платформа превентивной персонализированной медицинской помощи</t>
  </si>
  <si>
    <t xml:space="preserve">СПО АРМ "Монитор-клиент-AMHS"</t>
  </si>
  <si>
    <t xml:space="preserve">СПО "АРМ "Монитор-клиент-AMHS", "monitor_amhs_ua"</t>
  </si>
  <si>
    <t xml:space="preserve">КСА ПИВП ГО ПВД</t>
  </si>
  <si>
    <t xml:space="preserve">СПО КСА ПИВП ГО ПВД, Модуль планово-диспетчерской информации КСА ПИВП ГО ПВД</t>
  </si>
  <si>
    <t xml:space="preserve">ШЛЮЗ ГЦ/ЗЦ ЕС ОРВД</t>
  </si>
  <si>
    <t xml:space="preserve">СПО ШЛЮЗ ГЦ/ЗЦ ЕС ОРВД</t>
  </si>
  <si>
    <t xml:space="preserve">Автоматизированная финансовая оценочная система «АФОС»</t>
  </si>
  <si>
    <t xml:space="preserve">АФОС Оценка недвижимости</t>
  </si>
  <si>
    <t xml:space="preserve">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</si>
  <si>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Пульт</t>
  </si>
  <si>
    <t xml:space="preserve">Программа для роботизированной автоматизации процессов «Rbot»</t>
  </si>
  <si>
    <t xml:space="preserve">BI.ZONE Compliance Platform</t>
  </si>
  <si>
    <t xml:space="preserve">BI.ZONE СP;
BCP</t>
  </si>
  <si>
    <t xml:space="preserve">58.29.12 Обеспечение программное сетевое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</si>
  <si>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Программное обеспечение для анализа данных суточного мониторирования АД BPLab</t>
  </si>
  <si>
    <t xml:space="preserve">Комплекс программно-аппаратный суточного мониторирования АД "БиПиЛАБ";
Программное обеспечение для анализа данных суточного мониторирования артериального давления и других параметров гемодинамики BPLab;
BPLabWin;
Vasotens Office;
BPQual;
BPCompare;
BPStat;
BPView</t>
  </si>
  <si>
    <t xml:space="preserve">Платформа для автоматизации продажи билетов на мероприятия (культурные, образовательные и иные)</t>
  </si>
  <si>
    <t xml:space="preserve">TiWO;
Билетная система TiWO</t>
  </si>
  <si>
    <t xml:space="preserve">Программная платформа для построения масштабируемых систем видеонаблюдения, интеллектуальной видеоаналитики и биометрии «i-viz.ru»</t>
  </si>
  <si>
    <t xml:space="preserve"> - ;
02.11 - Системы мониторинга и управления (№621);
04.15 - Информационные системы для решения специфических отраслевых задач (№621)</t>
  </si>
  <si>
    <t xml:space="preserve">Сервис Автоматической оценки рыночной стоимости жилой недвижимости (САС)</t>
  </si>
  <si>
    <t xml:space="preserve">Скоринговый анализ стоимости;
САС</t>
  </si>
  <si>
    <t xml:space="preserve">«Газсеть: Экстра»</t>
  </si>
  <si>
    <t xml:space="preserve">Программный комплекс "Газсеть"</t>
  </si>
  <si>
    <t xml:space="preserve"> - ;
04.01 - Прикладное программное обеспечение общего назначения (№621);
04.15 - Информационные системы для решения специфических отраслевых задач (№621)</t>
  </si>
  <si>
    <t xml:space="preserve">Диалоговая платформа для виртуальных ассистентов «NLab»</t>
  </si>
  <si>
    <t xml:space="preserve">Платформа «NLab»</t>
  </si>
  <si>
    <t xml:space="preserve">58.29.31 Обеспечение программное системное для загрузки;
58.29.32 Обеспечение программное прикладное для загрузки</t>
  </si>
  <si>
    <t xml:space="preserve">База данных «МКТ-WEB Внутренний контроль качества и безопасности медицинской деятельности»</t>
  </si>
  <si>
    <t xml:space="preserve">Платформа Биллинга и Провиженинга</t>
  </si>
  <si>
    <t xml:space="preserve">Платформа брокериджа облачных сервисов;
Платформа биллинга и провиженинга облачных сервисов</t>
  </si>
  <si>
    <t xml:space="preserve">Телемедицинский сервис ONLINE-VISIT.RU</t>
  </si>
  <si>
    <t xml:space="preserve">ПО «Защита ОИС в цифровой среде», «Антипиратское ПО»</t>
  </si>
  <si>
    <t xml:space="preserve">n’RIS Antipiracy;
n’RIS Антипиратское ПО;
n’RIS Brand Protection</t>
  </si>
  <si>
    <t xml:space="preserve">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t>
  </si>
  <si>
    <t xml:space="preserve">Программный комплекс «Browser plug-in для СКАД Сигнатура»</t>
  </si>
  <si>
    <t xml:space="preserve">Мультивендорная биометрическая платформа BIS Platform</t>
  </si>
  <si>
    <t xml:space="preserve">Digitender</t>
  </si>
  <si>
    <t xml:space="preserve">06.02 - Коммуникационное программное обеспечение;
09.01 - Средства управления бизнес-процессами (BPM)</t>
  </si>
  <si>
    <t xml:space="preserve">Программно-аналитический комплекс по обработке базы данных финансово-экономической и статистической информации Первого Независимого Рейтингового Агентства (ПАК FIRA)</t>
  </si>
  <si>
    <t xml:space="preserve">ПО VGL Клиент</t>
  </si>
  <si>
    <t xml:space="preserve"> - ;
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</si>
  <si>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 xml:space="preserve">ПО VGL Патруль</t>
  </si>
  <si>
    <t xml:space="preserve">ГИС Навител Навигатор</t>
  </si>
  <si>
    <t xml:space="preserve">АВЕРС: Личный кабинет лесопользователя</t>
  </si>
  <si>
    <t xml:space="preserve">Ангел-С: Паркомат</t>
  </si>
  <si>
    <t xml:space="preserve">01.03 - Встроенные прикладные программы;
01.04 - Программное обеспечение интернета вещей, робототехники и сенсорики;
05.15 - Информационные системы для решения специфических отраслевых задач</t>
  </si>
  <si>
    <t xml:space="preserve">Обучающая Онлайн-платформа по кибербезопасности для IT-специалистов</t>
  </si>
  <si>
    <t xml:space="preserve">Kaspersky Anti-Virus SDK with Cloud and Anti-Phishing</t>
  </si>
  <si>
    <t xml:space="preserve">Kaspersky Anti-Virus Software Development Kit with Cloud and Anti-Phishing;
Kaspersky Anti-Virus SDK with Cloud and Anti-phishing</t>
  </si>
  <si>
    <t xml:space="preserve">SmartICS</t>
  </si>
  <si>
    <t xml:space="preserve">Программная среда исполнения "Платформа Стек"</t>
  </si>
  <si>
    <t xml:space="preserve">Платформа Стек</t>
  </si>
  <si>
    <t xml:space="preserve">ОЛИМП-374</t>
  </si>
  <si>
    <t xml:space="preserve">ОЛИМП-374 версия ПО 1.0</t>
  </si>
  <si>
    <t xml:space="preserve">26.30.11.16 Программное обеспечение, обеспечивающее выполнение установленных действий при проведении оперативно-розыскных мероприятий</t>
  </si>
  <si>
    <t xml:space="preserve">Titan for Advance Steel</t>
  </si>
  <si>
    <t xml:space="preserve"> - ;
04.01 - Прикладное программное обеспечение общего назначения (№621);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</si>
  <si>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 xml:space="preserve">Retail Suite.Transportation Management System</t>
  </si>
  <si>
    <t xml:space="preserve">Retail Suite.TMS;
RS.TMS</t>
  </si>
  <si>
    <t xml:space="preserve">Smart Monitor</t>
  </si>
  <si>
    <t xml:space="preserve">03.02 - Средства управления событиями информационной безопасности;
03.15 - Средства обнаружения угроз и расследования сетевых инцидентов</t>
  </si>
  <si>
    <t xml:space="preserve">Maintest-5i</t>
  </si>
  <si>
    <t xml:space="preserve">СПО АРМ "Монитор-3"</t>
  </si>
  <si>
    <t xml:space="preserve">АРМ "МОНИТОР-3", СПО "arm_monitor", arm_monitor, АРМ AFTN "МОНИТОР-3"</t>
  </si>
  <si>
    <t xml:space="preserve">Центр коммутации сообщений "Монитор"</t>
  </si>
  <si>
    <t xml:space="preserve">Центр коммутации сообщений «Монитор»;
ЦЕНТР КОММУТАЦИИ СООБЩЕНИЙ «МОНИТОР»;
ЦКС «Монитор»;
CKS_monitor;
СПО «CKS_monitor»</t>
  </si>
  <si>
    <t xml:space="preserve">Программное ядро распознавания автомобильных номеров «Автомаршал. SDK»</t>
  </si>
  <si>
    <t xml:space="preserve">Программная система распознавания автомобильных номеров с модулем интеграции СКУД «Автомаршал. Gate»</t>
  </si>
  <si>
    <t xml:space="preserve">Система управления автоматизированными складами ДиКом</t>
  </si>
  <si>
    <t xml:space="preserve">СУАС ДиКом</t>
  </si>
  <si>
    <t xml:space="preserve">Специальное (прикладное) программное обеспечение комплекса документирования и воспроизведения информации (НКПГ.10202-06) "Гранит-6"</t>
  </si>
  <si>
    <t xml:space="preserve">Специальное (прикладное) программное обеспечение комплекса документирования и воспроизведения информации "Гранит-6", НКПГ.10202-06.(01-99) (лицензия);
Специальное (прикладное) программное обеспечение комплекса документирования и воспроизведения информации "Гранит-6" (НКПГ.10202-06)</t>
  </si>
  <si>
    <t xml:space="preserve">Специальное (прикладное) программное обеспечение системы отображения информации о воздушной обстановке на цифровых растровых мониторах "НОРД" (НКПГ.10201-02)</t>
  </si>
  <si>
    <t xml:space="preserve">Специальное (прикладное) программное обеспечение системы отображения информации о воздушной обстановке на цифровых растровых мониторах "НОРД", НКПГ.10201-02.(01-99) (лицензия);
Система отображения информации о воздушной обстановке на цифровых растровых мониторах "НОРД" НКПГ.10201-02</t>
  </si>
  <si>
    <t xml:space="preserve">Специальное (прикладное) программное обеспечение комплекса средств автоматизации управления воздушным движением "Альфа" (НКПГ.10201-05)</t>
  </si>
  <si>
    <t xml:space="preserve">Специальное (прикладное) программное обеспечение комплекса средств автоматизации управления воздушным движением "Альфа", НКПГ.10201-05.(01-99) (лицензия);
Специальное (прикладное) программное обеспечение комплекса средств автоматизации управления воздушным движением "Альфа" (НКПГ.10201-05)</t>
  </si>
  <si>
    <t xml:space="preserve">ПО QUIZ Lab</t>
  </si>
  <si>
    <t xml:space="preserve">Мультисервисная платформа совместного использования транспортных средств в городской среде "НАВИГАТОР-С2020"</t>
  </si>
  <si>
    <t xml:space="preserve">ДИТРИКС СВОДКИ</t>
  </si>
  <si>
    <t xml:space="preserve">Программный комплекс автоматизации зон въезда/выезда транспортных средств для ТСЖ, ЖСК и производственных предприятий</t>
  </si>
  <si>
    <t xml:space="preserve"> - ;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</si>
  <si>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</si>
  <si>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Автоматизированная биллинговая система "ABilling"</t>
  </si>
  <si>
    <t xml:space="preserve">Портал центра опережающей профессиональной подготовки Inlearno</t>
  </si>
  <si>
    <t xml:space="preserve">Алмаз. Модуль голосового взаимодействия</t>
  </si>
  <si>
    <t xml:space="preserve">«Информационная система Инфоспот» («InfoSpot»)</t>
  </si>
  <si>
    <t xml:space="preserve">05.10 - Базы знаний;
09.01 - Средства управления бизнес-процессами (BPM)</t>
  </si>
  <si>
    <t xml:space="preserve">Agisoft Metashape Professional Edition</t>
  </si>
  <si>
    <t xml:space="preserve">Agisoft Metashape Professional;
Metashape Professional;
Agisoft PhotoScan Professional Edition</t>
  </si>
  <si>
    <t xml:space="preserve">MikoPBX</t>
  </si>
  <si>
    <t xml:space="preserve">Asterisk MikoPBX;
Askozia;
МИКОПИБИИКС</t>
  </si>
  <si>
    <t xml:space="preserve">ASTRA32 - Advanced System Information Tool</t>
  </si>
  <si>
    <t xml:space="preserve">ASTRA32</t>
  </si>
  <si>
    <t xml:space="preserve">58.29.31 Обеспечение программное системное для загрузки</t>
  </si>
  <si>
    <t xml:space="preserve">Мобильное приложение «СпиноМетр»</t>
  </si>
  <si>
    <t xml:space="preserve">Мобильное приложение для измерения и расчета параметров сагиттального баланса позвоночно-тазового комплекса «СпиноМетр»; СпиноМетр.</t>
  </si>
  <si>
    <t xml:space="preserve">Справочник по сколиотическим деформациям, классификация AO (Lenke)</t>
  </si>
  <si>
    <t xml:space="preserve">Справочник-переходник по классификациям переломов AO/ASIF и AOSpine</t>
  </si>
  <si>
    <t xml:space="preserve">DEPOT-EDGE</t>
  </si>
  <si>
    <t xml:space="preserve">DEPOT-EDGE "Управление кэширующими серверами"</t>
  </si>
  <si>
    <t xml:space="preserve">58.29.29 Обеспечение программное прикладное прочее на электронном носителе;
58.29.31 Обеспечение программное системное для загрузки</t>
  </si>
  <si>
    <t xml:space="preserve">Программный продукт «SecretDoc»</t>
  </si>
  <si>
    <t xml:space="preserve">ПП «SecretDoc»</t>
  </si>
  <si>
    <t xml:space="preserve">03.17 - Средства автоматизации процессов информационной безопасности;
06.12 - Системы электронного документооборота</t>
  </si>
  <si>
    <t xml:space="preserve">Фабрика Юзабилити</t>
  </si>
  <si>
    <t xml:space="preserve">Fabuza</t>
  </si>
  <si>
    <t xml:space="preserve">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</si>
  <si>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Диагностика электрических машин и трансформаторов (Диагностика ЭМиТ)</t>
  </si>
  <si>
    <t xml:space="preserve">Диагностика ЭМиТ</t>
  </si>
  <si>
    <t xml:space="preserve">SMS Aero</t>
  </si>
  <si>
    <t xml:space="preserve">SMS Aero 6.0.</t>
  </si>
  <si>
    <t xml:space="preserve">58.29.11 Системы операционные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</si>
  <si>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Программное обеспечение учрежденческо-производственной АТС «МиниКом DX-500.ЖТ»</t>
  </si>
  <si>
    <t xml:space="preserve">Программное обеспечение комбинированной АТС "МиниКом MX-1000"</t>
  </si>
  <si>
    <t xml:space="preserve">ПО FireSec</t>
  </si>
  <si>
    <t xml:space="preserve">Программный комплекс "Нувола"</t>
  </si>
  <si>
    <t xml:space="preserve"> - ;
04.16 - Геоинформационные и навигационные системы (GIS)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04.11 - Системы управления процессами организации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</si>
  <si>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</si>
  <si>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Kaspersky Anti-Virus SDK with Cloud</t>
  </si>
  <si>
    <t xml:space="preserve">Kaspersky Anti-Virus Software Development Kit with Cloud;
Kaspersky Anti-Virus SDK 8.0 with Cloud</t>
  </si>
  <si>
    <t xml:space="preserve">Программа контроля сертифицированной версии ОС Windows 10 в редакции Корпоративная</t>
  </si>
  <si>
    <t xml:space="preserve">Программа контроля сертифицированной версии ОС Windows 10 в редакции Корпоративная (10Ent_Check)</t>
  </si>
  <si>
    <t xml:space="preserve">Табели посещаемости</t>
  </si>
  <si>
    <t xml:space="preserve">Табели посещаемости в детсадах и доп.образовании</t>
  </si>
  <si>
    <t xml:space="preserve">БИТ: Отель</t>
  </si>
  <si>
    <t xml:space="preserve">Система управления доступом Identity Management</t>
  </si>
  <si>
    <t xml:space="preserve">RooX UIDM;
RooX UIDM Platform</t>
  </si>
  <si>
    <t xml:space="preserve"> - ;
02.13 - Средства обеспечения информационной безопасности (№621);
04.11 - Системы управления процессами организации (№621)</t>
  </si>
  <si>
    <t xml:space="preserve">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</si>
  <si>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Автобаза</t>
  </si>
  <si>
    <t xml:space="preserve">SIKE Интерактивный тренажер (3D Атлас 2.0) «Устройство агрегата печь-ковш (АПК) однопозиционного»</t>
  </si>
  <si>
    <t xml:space="preserve">SIKE Онлайн-тренажер (3D Атлас 2.0) «Устройство агрегата печь-ковш (АПК) однопозиционного»;
Интерактивный тренажер (3D Атлас 2.0) «Устройство агрегата печь-ковш (АПК) однопозиционного»</t>
  </si>
  <si>
    <t xml:space="preserve">SIKE Интерактивный тренажер (3D Атлас 2.0) «Устройство дуговой сталеплавильной печи (ДСП)»</t>
  </si>
  <si>
    <t xml:space="preserve">SIKE Онлайн-тренажер (3D Атлас 2.0) «Устройство дуговой сталеплавильной печи (ДСП)»;
Интерактивный тренажер (3D Атлас 2.0) «Устройство дуговой сталеплавильной печи (ДСП)»</t>
  </si>
  <si>
    <t xml:space="preserve">SIKE Интерактивный тренажер (3D Атлас 2.0) «Устройство кислородного конвертера»</t>
  </si>
  <si>
    <t xml:space="preserve">SIKE Онлайн-тренажер (3D Атлас 2.0) «Устройство кислородного конвертера»;
Интерактивный тренажер (3D Атлас 2.0) «Устройство кислородного конвертера»</t>
  </si>
  <si>
    <t xml:space="preserve">SIKE Интерактивный тренажер (3D Атлас 2.0) «Устройство слябовой машины непрерывного литья заготовок (МНЛЗ)»</t>
  </si>
  <si>
    <t xml:space="preserve">SIKE Онлайн-тренажер (3D Атлас 2.0) «Устройство слябовой машины непрерывного литья заготовок (МНЛЗ)»;
Интерактивный тренажер (3D Атлас 2.0) «Устройство слябовой машины непрерывного литья заготовок (МНЛЗ)»</t>
  </si>
  <si>
    <t xml:space="preserve">SIKE Интерактивный тренажер (3D Атлас 2.0) «Устройство оборудования для дробления, грохочения и измельчения»</t>
  </si>
  <si>
    <t xml:space="preserve">Интерактивный тренажер (3D Атлас 2.0) «Устройство оборудования для дробления, грохочения и измельчения»;
SIKE Онлайн-тренажер (3D Атлас 2.0) «Устройство оборудования для дробления, грохочения и измельчения»</t>
  </si>
  <si>
    <t xml:space="preserve">SIKE Интерактивный тренажер (3D Атлас 2.0) «Устройство оборудования для транспортировки и подачи сыпучих материалов»</t>
  </si>
  <si>
    <t xml:space="preserve">SIKE Онлайн-тренажер (3D Атлас 2.0) «Устройство оборудования для транспортировки и подачи сыпучих материалов»;
Интерактивный тренажер (3D Атлас 2.0) «Устройство оборудования для транспортировки и подачи сыпучих материалов»</t>
  </si>
  <si>
    <t xml:space="preserve">SIKE Интерактивный тренажер (3D Атлас 2.0) «Устройство оборудования для флотационного обогащения и сепарации»</t>
  </si>
  <si>
    <t xml:space="preserve">SIKE Онлайн-тренажер (3D Атлас 2.0) «Устройство оборудования для флотационного обогащения и сепарации»;
Интерактивный тренажер (3D Атлас 2.0) «Устройство оборудования для флотационного обогащения и сепарации»</t>
  </si>
  <si>
    <t xml:space="preserve">SIKE Интерактивный тренажер (3D Атлас 2.0) «Устройство оборудования для обезвоживания и фильтрации»</t>
  </si>
  <si>
    <t xml:space="preserve">SIKE Онлайн-тренажер (3D Атлас 2.0) «Устройство оборудования для обезвоживания и фильтрации»;
Интерактивный тренажер (3D Атлас 2.0) «Устройство оборудования для обезвоживания и фильтрации»</t>
  </si>
  <si>
    <t xml:space="preserve">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
58.21.1 Игры компьютерные на электронных носителях</t>
  </si>
  <si>
    <t xml:space="preserve">SIKE Интерактивный тренажер (3D Атлас 2.0) "Устройство электродвигателей" (часть 2)</t>
  </si>
  <si>
    <t xml:space="preserve">SIKE Онлайн-тренажер (3D Атлас 2.0) "Устройство электродвигателей" (часть 2);
Интерактивный тренажер (3D Атлас 2.0) "Устройство электродвигателей" (часть 2)</t>
  </si>
  <si>
    <t xml:space="preserve">SIKE Интерактивный тренажер (3D Атлас 2.0) "Устройство электродвигателей" (часть 1)</t>
  </si>
  <si>
    <t xml:space="preserve">SIKE Онлайн-тренажер (3D Атлас 2.0) "Устройство электродвигателей" (часть 1);
Интерактивный тренажер (3D Атлас 2.0) "Устройство электродвигателей" (часть 1)</t>
  </si>
  <si>
    <t xml:space="preserve">SIKE Интерактивный тренажер (3D Атлас 2.0) "Устройство автомобиля"</t>
  </si>
  <si>
    <t xml:space="preserve">SIKE Онлайн-тренажер (3D Атлас 2.0) "Устройство автомобиля";
Интерактивный тренажер (3D Атлас 2.0) "Устройство автомобиля"</t>
  </si>
  <si>
    <t xml:space="preserve">SIKE Интерактивный тренажер (3D Атлас 2.0) «Устройство аккумуляторов и насосных станций»</t>
  </si>
  <si>
    <t xml:space="preserve">SIKE Онлайн-тренажер (3D Атлас 2.0) «Устройство аккумуляторов и насосных станций»;
Интерактивный тренажер (3D Атлас 2.0) «Устройство аккумуляторов и насосных станций»</t>
  </si>
  <si>
    <t xml:space="preserve">Система предоперационного планирования в хирургии позвоночно-тазового комплекса с биомеханической поддержкой «SmartPlan Ortho 2D»</t>
  </si>
  <si>
    <t xml:space="preserve">SmartPlan Ortho 2D</t>
  </si>
  <si>
    <t xml:space="preserve">SIKE Интерактивный тренажер (3D Атлас 2.0) «Устройство объемных гидродвигателей»</t>
  </si>
  <si>
    <t xml:space="preserve">SIKE Онлайн-тренажер (3D Атлас 2.0) «Устройство объемных гидродвигателей»;
Интерактивный тренажер (3D Атлас 2.0) «Устройство объемных гидродвигателей»</t>
  </si>
  <si>
    <t xml:space="preserve">SIKE Онлайн-тренажер (3D Атлас 2.0)  «Устройство гидравлических насосов»</t>
  </si>
  <si>
    <t xml:space="preserve">Онлайн-тренажер (3D Атлас 2.0)  «Устройство гидравлических насосов»</t>
  </si>
  <si>
    <t xml:space="preserve">SIKE Интерактивный тренажер (3D Атлас 2.0) «Устройство гидравлических насосов, объемных гидродвигателей и насосных станций»</t>
  </si>
  <si>
    <t xml:space="preserve">SIKE Онлайн-тренажер (3D Атлас 2.0) «Устройство гидравлических насосов, объемных гидродвигателей и насосных станций»;
Интерактивный тренажер (3D Атлас 2.0) «Устройство гидравлических насосов, объемных гидродвигателей и насосных станций»</t>
  </si>
  <si>
    <t xml:space="preserve">Платформа тарифного регулирования</t>
  </si>
  <si>
    <t xml:space="preserve">Веб-приложение "Radario" - электронные билеты, версия 1.5 ("Radario")</t>
  </si>
  <si>
    <t xml:space="preserve">ЦИФРОВАЯ ТОПОГРАФИЧЕСКАЯ КАРТА МАСШТАБА 1:1000000 НА ТЕРРИТОРИЮ РОССИЙСКОЙ ФЕДЕРАЦИИ</t>
  </si>
  <si>
    <t xml:space="preserve">1С:Подпись</t>
  </si>
  <si>
    <t xml:space="preserve">Программный комплекс подсчета пассажиропотока на транспорте</t>
  </si>
  <si>
    <t xml:space="preserve">SIKE Электронный курс «Основы охраны труда»</t>
  </si>
  <si>
    <t xml:space="preserve">Электронный курс «Основы охраны труда»</t>
  </si>
  <si>
    <t xml:space="preserve">SIKE Электронный курс «Специальные вопросы обеспечения требований охраны труда и безопасности производственной деятельности»</t>
  </si>
  <si>
    <t xml:space="preserve">Электронный курс «Специальные вопросы обеспечения требований охраны труда и безопасности производственной деятельности»</t>
  </si>
  <si>
    <t xml:space="preserve">SIKE Электронный курс «Социальная защита пострадавших на производстве»</t>
  </si>
  <si>
    <t xml:space="preserve">Электронный курс «Социальная защита пострадавших на производстве»</t>
  </si>
  <si>
    <t xml:space="preserve">SIKE Электронный курс «Основы управления охраной труда в организации»</t>
  </si>
  <si>
    <t xml:space="preserve">Электронный курс «Основы управления охраной труда в организации»</t>
  </si>
  <si>
    <t xml:space="preserve">SIKE Электронный курс «40-часовой курс по охране труда»</t>
  </si>
  <si>
    <t xml:space="preserve">Электронный курс «40-часовой курс по охране труда»</t>
  </si>
  <si>
    <t xml:space="preserve">Автоматизированная информационная система ЭлЖур.Статистика</t>
  </si>
  <si>
    <t xml:space="preserve">АИС ЭлЖур.Статистика</t>
  </si>
  <si>
    <t xml:space="preserve">«Автоматизированная Система Управления Дорожным Движением «RoadControl» («RoadControl»)</t>
  </si>
  <si>
    <t xml:space="preserve">Автоматизированная Система Управления Дорожным Движением «RoadControl»;
RoadControl;
АСУ ДД «RoadControl»;
АСУ Дорожным Движением «RoadControl»</t>
  </si>
  <si>
    <t xml:space="preserve"> - ;
02.11 - Системы мониторинга и управления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</si>
  <si>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</si>
  <si>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Программное средство рабочего места администратора безопасности информации (ПС РМ АБИ) РУСБ.30666-01</t>
  </si>
  <si>
    <t xml:space="preserve">Специальное программное обеспечение «Автоматизированная информационная система кадастровой оценки недвижимости» (СПО ГКОЗ-С)</t>
  </si>
  <si>
    <t xml:space="preserve">СПО ГКОЗ-С</t>
  </si>
  <si>
    <t xml:space="preserve">С-Терра Клиент А ST KC3</t>
  </si>
  <si>
    <t xml:space="preserve">С-Терра Клиент А ST</t>
  </si>
  <si>
    <t xml:space="preserve">03.11 - Средства защиты каналов передачи данных, в том числе криптографическими методами;
03.03 - Межсетевые экраны</t>
  </si>
  <si>
    <t xml:space="preserve">Геоаналитическая система "GeoBI"</t>
  </si>
  <si>
    <t xml:space="preserve">С-Терра Клиент А ST KC2</t>
  </si>
  <si>
    <t xml:space="preserve">С-Терра Клиент А ST KC1</t>
  </si>
  <si>
    <t xml:space="preserve">Crusher</t>
  </si>
  <si>
    <t xml:space="preserve">Автоматизированная информационная система оперативного планирования и учёта работ по техническому обслуживанию и ремонту в сфере ЖКХ</t>
  </si>
  <si>
    <t xml:space="preserve">Программа для ЭВМ под названием «N-покупка в подарок» для Смарт-терминалов ЭВОТОР.</t>
  </si>
  <si>
    <t xml:space="preserve">Программа для ЭВМ под названием «Бонусы PRO» для Смарт-терминалов ЭВОТОР.</t>
  </si>
  <si>
    <t xml:space="preserve">Программа для ЭВМ под названием «Бонусы» для Смарт-терминалов ЭВОТОР.</t>
  </si>
  <si>
    <t xml:space="preserve">Базовая система ввода-вывода iRU BIOS для системной платы ЛПГР.469559.011</t>
  </si>
  <si>
    <t xml:space="preserve">Доверенный iRU BIOS RU.ЛПГР.469559.011;
Доверенная базовая система ввода-вывода iRU BIOS RU.ЛПГР.469559.011;
Доверенная БСВВ iRU RU.ЛПГР.469559.011;
Программное обеспечение для системной платы ЛПГР.469559.011</t>
  </si>
  <si>
    <t xml:space="preserve"> - ;
01.01 - BIOS и иное встроенное программное обеспечение (№621);
02.13 - Средства обеспечения информационной безопасности (№621)</t>
  </si>
  <si>
    <t xml:space="preserve">Облачный сервис "История поля"</t>
  </si>
  <si>
    <t xml:space="preserve">05.15 - Информационные системы для решения специфических отраслевых задач;
05.06 - Геоинформационные и навигационные средства (GIS);
09.02 - Средства управления производственными процессами (MES);
09.07 - Средства финансового менеджмента, управления активами и трудовыми ресурсами (ERP)</t>
  </si>
  <si>
    <t xml:space="preserve">ПРОГРАММНЫЙ КОМПЛЕКС «ПОСТ ГТИ»</t>
  </si>
  <si>
    <t xml:space="preserve">"Поли-Спектр-Mobile"</t>
  </si>
  <si>
    <t xml:space="preserve">"Poly-Spectrum-Mobile"</t>
  </si>
  <si>
    <t xml:space="preserve">РИТМ.РЕАЛЬНОЕ ВРЕМЯ</t>
  </si>
  <si>
    <t xml:space="preserve">ОСРВ РИТМ РВ;
РИТМ РВ;
RITM Real-Time</t>
  </si>
  <si>
    <t xml:space="preserve">Система управления контентом QP8.CMS с поддержкой PostgreSQL</t>
  </si>
  <si>
    <t xml:space="preserve">09.11 - Средства управления содержимым (CMS), сайты и портальные решения;
04.08 - Интегрированные платформы для создания приложений</t>
  </si>
  <si>
    <t xml:space="preserve">Цифрокон-ресурс</t>
  </si>
  <si>
    <t xml:space="preserve">веб-сервис Цифрокон-ресурс</t>
  </si>
  <si>
    <t xml:space="preserve">Универсальная программная платформа для создания информационных систем "ТехноПлатформа"</t>
  </si>
  <si>
    <t xml:space="preserve">Универсальная программная платформа "ТехноПлатформа"</t>
  </si>
  <si>
    <t xml:space="preserve"> - ;
02.07 - Серверное и связующее программное обеспечение (№621);
04.11 - Системы управления процессами организации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</si>
  <si>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t>
  </si>
  <si>
    <t xml:space="preserve">DOCSINBOX</t>
  </si>
  <si>
    <t xml:space="preserve">Программа для ЭВМ "Addreality Manager"</t>
  </si>
  <si>
    <t xml:space="preserve">Информационная система электронного документооброта (ИС ЭДО)</t>
  </si>
  <si>
    <t xml:space="preserve">ИС ЭДО</t>
  </si>
  <si>
    <t xml:space="preserve">Antipiracy</t>
  </si>
  <si>
    <t xml:space="preserve">AntiPiracy</t>
  </si>
  <si>
    <t xml:space="preserve">UtiNet Uthin</t>
  </si>
  <si>
    <t xml:space="preserve">58.29.11 Системы операционные на электронном носителе;
58.29.5 Услуги по предоставлению лицензий на право использовать компьютерное программное обеспечение</t>
  </si>
  <si>
    <t xml:space="preserve">Типовой элемент П1Р-11-ПВ-9349</t>
  </si>
  <si>
    <t xml:space="preserve">Типовой элемент П1Р-11-ПВ-9344</t>
  </si>
  <si>
    <t xml:space="preserve">Система минимизации убытков компании при вспышках вирусных заболеваний среди сотрудников Amuleit</t>
  </si>
  <si>
    <t xml:space="preserve">Goodt Clock</t>
  </si>
  <si>
    <t xml:space="preserve">Контроль выручки</t>
  </si>
  <si>
    <t xml:space="preserve">Контроль выручки онлайн касс;
Контроль выручки в виджете домашнего экрана Android</t>
  </si>
  <si>
    <t xml:space="preserve">TraceWay Site Manager</t>
  </si>
  <si>
    <t xml:space="preserve">CorePlat (Облачная B2B-платформа для электронного документооборота)</t>
  </si>
  <si>
    <t xml:space="preserve">Умный дом DREHOME&amp;TV </t>
  </si>
  <si>
    <t xml:space="preserve">Сервис облачного управления DREHOME&amp;TV;
Приложение DREHOME&amp;TV для ОС Android;
Приложение DREHOME&amp;TV для ОС iOS;
Программное обеспечение "Центр управления Умного дома DREHOME&amp;TV";
Приложение DREHOME&amp;TV для цифровой приставки;
Сервис авторизации и проверки доступа;
Сервис обновлений программного обеспечения (Update Management System)</t>
  </si>
  <si>
    <t xml:space="preserve">05.15 - Информационные системы для решения специфических отраслевых задач;
01.04 - Программное обеспечение интернета вещей, робототехники и сенсорики;
02.06 - Серверное и связующее программное обеспечение</t>
  </si>
  <si>
    <t xml:space="preserve">CertiVision. Система поддержки полного жизненного цикла разработки программного обеспечения и аппаратуры, отвечающего квалификационным требованиям АР МАК КТ-178С и КТ-254.</t>
  </si>
  <si>
    <t xml:space="preserve"> - ;
04.15 - Информационные системы для решения специфических отраслевых задач (№621);
03.07 - Среды разработки, тестирования и отладки (№621)</t>
  </si>
  <si>
    <t xml:space="preserve">ПО «Станция сканирования»</t>
  </si>
  <si>
    <t xml:space="preserve">ПП «Такском-конвертер базовый»</t>
  </si>
  <si>
    <t xml:space="preserve">58.29.11 Системы операционные на электронном носителе;
58.29.29 Обеспечение программное прикладное прочее на электронном носителе</t>
  </si>
  <si>
    <t xml:space="preserve">ПК «Такском-Визор»</t>
  </si>
  <si>
    <t xml:space="preserve">Банковская интегрированная система (БИСквит)</t>
  </si>
  <si>
    <t xml:space="preserve">Id-Welcome</t>
  </si>
  <si>
    <t xml:space="preserve">Программный продукт Id-Welcome от RecFaces, обеспечивающий вывод персонализированного приветственного сообщения на интерактивных табло и мониторах посредством биометрической идентификации.</t>
  </si>
  <si>
    <t xml:space="preserve">Система автоматического контроля качества оказания медицинской помощи</t>
  </si>
  <si>
    <t xml:space="preserve">TMS</t>
  </si>
  <si>
    <t xml:space="preserve">Киноплан TMS;
Управление кинопоказом (TMS)</t>
  </si>
  <si>
    <t xml:space="preserve">Utinet UView</t>
  </si>
  <si>
    <t xml:space="preserve">58.29.12 Обеспечение программное сетевое на электронном носителе;
58.29.5 Услуги по предоставлению лицензий на право использовать компьютерное программное обеспечение</t>
  </si>
  <si>
    <t xml:space="preserve">Waves</t>
  </si>
  <si>
    <t xml:space="preserve">Конфигуратор цифровой подстанции SCL EXPRESS</t>
  </si>
  <si>
    <t xml:space="preserve">Комплекс ведения банка данных цифровых карт (Банк данных ЦК)</t>
  </si>
  <si>
    <t xml:space="preserve">Комплекс ведения банка данных цифровых карт;
Банк данных ЦК</t>
  </si>
  <si>
    <t xml:space="preserve">IVA R</t>
  </si>
  <si>
    <t xml:space="preserve"> - ;
02.07 - Серверное и связующее программное обеспечение (№621);
04.03 - Офисные приложения (№621)</t>
  </si>
  <si>
    <t xml:space="preserve">Файловое хранилище</t>
  </si>
  <si>
    <t xml:space="preserve">Программа для технологического портала СМЭВ</t>
  </si>
  <si>
    <t xml:space="preserve">АИС «Мой Регион»</t>
  </si>
  <si>
    <t xml:space="preserve">Программный комплекс для портала «Архивы региона»</t>
  </si>
  <si>
    <t xml:space="preserve">Электронный архив</t>
  </si>
  <si>
    <t xml:space="preserve">Программа для формирования электронных копий документов</t>
  </si>
  <si>
    <t xml:space="preserve">Кабинет согласований</t>
  </si>
  <si>
    <t xml:space="preserve">RCO News Clustering Engine</t>
  </si>
  <si>
    <t xml:space="preserve">07.01 - Парсеры и семантические анализаторы;
04.03 - Библиотеки подпрограмм (SDK);
05.13 - Средства интеллектуальной обработки информации и интеллектуального анализа бизнес-процессов</t>
  </si>
  <si>
    <t xml:space="preserve">Flussonic watcher</t>
  </si>
  <si>
    <t xml:space="preserve">02.06 - Серверное и связующее программное обеспечение;
05.15 - Информационные системы для решения специфических отраслевых задач;
11.06 - Инструменты обработки, анализа и распознавания изображений</t>
  </si>
  <si>
    <t xml:space="preserve">Flussonic media server</t>
  </si>
  <si>
    <t xml:space="preserve">Автоматизированная система сбора и анализа деклараций о конфликте интересов</t>
  </si>
  <si>
    <t xml:space="preserve">EFTvending</t>
  </si>
  <si>
    <t xml:space="preserve">SMR POS</t>
  </si>
  <si>
    <t xml:space="preserve">Signal-COM Signature Plugin</t>
  </si>
  <si>
    <t xml:space="preserve">SmartToken-PRO</t>
  </si>
  <si>
    <t xml:space="preserve">Admin-PKI</t>
  </si>
  <si>
    <t xml:space="preserve">Signal-COM JCP</t>
  </si>
  <si>
    <t xml:space="preserve">Message-PRO</t>
  </si>
  <si>
    <t xml:space="preserve">Message-PRO 5.0</t>
  </si>
  <si>
    <t xml:space="preserve">Inter-PRO Server</t>
  </si>
  <si>
    <t xml:space="preserve">Notary-PRO 2.8</t>
  </si>
  <si>
    <t xml:space="preserve">File-PRO</t>
  </si>
  <si>
    <t xml:space="preserve">Исполняемый модуль Message-PRO</t>
  </si>
  <si>
    <t xml:space="preserve">СКЗИ Крипто-КОМ 3.5</t>
  </si>
  <si>
    <t xml:space="preserve">СКЗИ Крипто-КОМ 3.4;
СКЗИ Крипто-КОМ 3.3;
Крипто-КОМ 3.3;
Крипто-КОМ 3.4</t>
  </si>
  <si>
    <t xml:space="preserve">Sigma Utilities Billing</t>
  </si>
  <si>
    <t xml:space="preserve">Единый биллинг ЮЛ. Импортозамещенная конфигурация.</t>
  </si>
  <si>
    <t xml:space="preserve">Irbby Web Scanner</t>
  </si>
  <si>
    <t xml:space="preserve">62.01 Продукты программные и услуги по разработке и тестированию программного обеспечения</t>
  </si>
  <si>
    <t xml:space="preserve">Комплекс Информационно Аналитической Поддержки</t>
  </si>
  <si>
    <t xml:space="preserve">Комплекс Информационно-Аналитической Поддержки;
Региональная платформа КИАП;
КИАП</t>
  </si>
  <si>
    <t xml:space="preserve">Система обработки и распознавания данных лазерного сканирования "НОРД ЛС""</t>
  </si>
  <si>
    <t xml:space="preserve">11.06 - Инструменты обработки, анализа и распознавания изображений;
05.15 - Информационные системы для решения специфических отраслевых задач;
10.03 - Средства математического и имитационного моделирования</t>
  </si>
  <si>
    <t xml:space="preserve">EMV insight 2</t>
  </si>
  <si>
    <t xml:space="preserve"> - ;
02.07 - Серверное и связующее программное обеспечение (№621);
04.01 - Прикладное программное обеспечение общего назначения (№621)</t>
  </si>
  <si>
    <t xml:space="preserve">ЕПУТС (Единая платформа управления транспортной системой «SmartMegapolis»)</t>
  </si>
  <si>
    <t xml:space="preserve">ЕПУТС 2.0 (Единая платформа управления транспортной системой «SmartMegapolis» 2.0)</t>
  </si>
  <si>
    <t xml:space="preserve">Forbank Online (Форбанк Онлайн)</t>
  </si>
  <si>
    <t xml:space="preserve">ПРОГРАММНЫЙ КОМПЛЕКС СИСТЕМ ХРАНЕНИЯ ДАННЫХ «АРХИВАРИУС-БТ»</t>
  </si>
  <si>
    <t xml:space="preserve">ПК СХД «АРХИВАРИУС-БТ»</t>
  </si>
  <si>
    <t xml:space="preserve">Tax Data Mart</t>
  </si>
  <si>
    <t xml:space="preserve">iikoDashboard</t>
  </si>
  <si>
    <t xml:space="preserve">iikoDashboard RMS;
iikoDashboard Chain 5 Rest;
iikoDashboard Chain 10 Rest;
iikoDashboard Chain 50 Rest;
iikoDashboard Telegram Extension;
iikoDashboard OLAP Extension;
iikoDashboard macOs Extension</t>
  </si>
  <si>
    <t xml:space="preserve">Телемедицинская система Микард</t>
  </si>
  <si>
    <t xml:space="preserve">Не применимо</t>
  </si>
  <si>
    <t xml:space="preserve">TOPAZ MODEL CREATOR</t>
  </si>
  <si>
    <t xml:space="preserve">MODEL CREATOR</t>
  </si>
  <si>
    <t xml:space="preserve">Спортивная ориентация детей и подростков</t>
  </si>
  <si>
    <t xml:space="preserve">АРМ врача-гомеопата Homeopathic Screening System HSS-6 "Радуга-6"</t>
  </si>
  <si>
    <t xml:space="preserve">Радуга-6</t>
  </si>
  <si>
    <t xml:space="preserve">Синхронизация с 1С:Розница;
Синхронизация с 1С:УНФ;
Синхронизация с 1С:Комплексная;
Синхронизация с 1С:УТ</t>
  </si>
  <si>
    <t xml:space="preserve">Forward. Категория А</t>
  </si>
  <si>
    <t xml:space="preserve">Программный комплекс для проведения расчета общей прочности корпуса судна Equ_Brus</t>
  </si>
  <si>
    <t xml:space="preserve">Программный комплекс для проведения расчета прочности плоских стержневых систем Rods_Fem</t>
  </si>
  <si>
    <t xml:space="preserve">ВПО Meritorious.Meter.Display</t>
  </si>
  <si>
    <t xml:space="preserve">ВПО Meritorious.Meter.М234</t>
  </si>
  <si>
    <t xml:space="preserve">Комплексная система автоматизации проектных работ и подготовки производства БАЗИС 2021 (БАЗИС 2021)</t>
  </si>
  <si>
    <t xml:space="preserve">Комплексная система автоматизации проектных работ и подготовки производства БАЗИС</t>
  </si>
  <si>
    <t xml:space="preserve">Комплексная система автоматизации проектных работ и подготовки производства БАЗИС 11 (БАЗИС 11)</t>
  </si>
  <si>
    <t xml:space="preserve">SmartReport for iiko</t>
  </si>
  <si>
    <t xml:space="preserve">SmartControl for iiko</t>
  </si>
  <si>
    <t xml:space="preserve">DocGuide</t>
  </si>
  <si>
    <t xml:space="preserve">ЮниСейф Кидс</t>
  </si>
  <si>
    <t xml:space="preserve">Unisafe Kids</t>
  </si>
  <si>
    <t xml:space="preserve">ЮниСейф</t>
  </si>
  <si>
    <t xml:space="preserve">U safe</t>
  </si>
  <si>
    <t xml:space="preserve">Облако Mail.Ru</t>
  </si>
  <si>
    <t xml:space="preserve">Программа для ЭВМ «Автоматизированная система мониторинга объектов на базе Государственной автоматизированной информационной системы «ЭРА-ГЛОНАСС» (АСМ ЭРА)</t>
  </si>
  <si>
    <t xml:space="preserve">"Peo-Cпектр.NET"</t>
  </si>
  <si>
    <t xml:space="preserve">"Rheo-Spectrum.NET"</t>
  </si>
  <si>
    <t xml:space="preserve">"Heйpo-ИOM.NET"</t>
  </si>
  <si>
    <t xml:space="preserve">"Neuro-IOM.NET"</t>
  </si>
  <si>
    <t xml:space="preserve">АгроСигнал.Планирование</t>
  </si>
  <si>
    <t xml:space="preserve">Информационная система автоматизации конгрессно-выставочной деятельности СУМ1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</si>
  <si>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</si>
  <si>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РИТМ ЦОС</t>
  </si>
  <si>
    <t xml:space="preserve">РИТМ.ЦОС;
РИТМ.Цифровая Обработка Сигналов</t>
  </si>
  <si>
    <t xml:space="preserve">РИТМ.Фильтрация Данных</t>
  </si>
  <si>
    <t xml:space="preserve">РИТМ ФД</t>
  </si>
  <si>
    <t xml:space="preserve">Программный комплекс "Монитор города"</t>
  </si>
  <si>
    <t xml:space="preserve"> - ;
04.16 - Геоинформационные и навигационные системы (GIS) (№621);
04.09 - Системы управления проектами, исследованиями, разработкой, проектированием и внедрением (№621)</t>
  </si>
  <si>
    <t xml:space="preserve">Жилфонд готовое жилье</t>
  </si>
  <si>
    <t xml:space="preserve">CyberSafe Top Secret</t>
  </si>
  <si>
    <t xml:space="preserve">CyberSafe Top Secret Ultimate;
CyberSafe Top Secret Enterprise;
CyberSafe Top Secret Professional;
CyberSafe Top Secret Advanced</t>
  </si>
  <si>
    <t xml:space="preserve">«Нейрон-Спектр.NET» с дополнительными программными модулями «Нейрон-Спектр.NET/ДВП», «Нейрон-Спектр.NET/Видео», «Нейрон-Спектр.NET/ПСГ», «Нейрон-Спектр.NET/МЦФ», «Нейрон-Спектр.NET/БОС» и «Нейрон-Спектр.NET/КРМ»</t>
  </si>
  <si>
    <t xml:space="preserve">«Neuron-Spectrum.NET» with additional software modules  «Neuron-Spectrum.NET/LEP», «Neuron-Spectrum.NET/Video»,  «Neuron-Spectrum.NET/PSG», «Neuron-Spectrum.NET/ CFM», «Neuron-Spectrum.NET/NeuroFeedback» and «Neuron-Spectrum.NET/CRM»</t>
  </si>
  <si>
    <t xml:space="preserve">Платформа для проведения электронного голосования на базе технологий распределенных реестров</t>
  </si>
  <si>
    <t xml:space="preserve">КРИПТОВЕЧЕ</t>
  </si>
  <si>
    <t xml:space="preserve">Управление ЖКХ</t>
  </si>
  <si>
    <t xml:space="preserve">Системы управления: Управление ЖКХ</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</si>
  <si>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</si>
  <si>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Fiscal Platform 6</t>
  </si>
  <si>
    <t xml:space="preserve">58.29.11 Системы операционные на электронном носителе;
58.29.12 Обеспечение программное сетевое на электронном носителе</t>
  </si>
  <si>
    <t xml:space="preserve">ИНСОФТ. АИС «Банк данных детей в социально-опасном положении»</t>
  </si>
  <si>
    <t xml:space="preserve">«Программное обеспечение локальной контрольно-корректирующей станции  ЛККС-А-2000» (ПО ЛККС-А-2000)</t>
  </si>
  <si>
    <t xml:space="preserve">1С:Управление металлургическим комбинатом</t>
  </si>
  <si>
    <t xml:space="preserve">1С:Управление металлургическим комбинатом 2. Модуль для 1С:ERP</t>
  </si>
  <si>
    <t xml:space="preserve">04.15 - Информационные системы для решения специфических отраслевых задач (№621);
04.11 - Системы управления процессами организации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</si>
  <si>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</si>
  <si>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1СПАРК Риски</t>
  </si>
  <si>
    <t xml:space="preserve">1С:Кабинет сотрудника</t>
  </si>
  <si>
    <t xml:space="preserve">1С:Горнодобывающая промышленность</t>
  </si>
  <si>
    <t xml:space="preserve">1С:Предприятие 8. ERP Горнодобывающая промышленность 2;
1С:Предприятие 8. Горнодобывающая промышленность 2. Оперативный учет;
1С:Горнодобывающая промышленность 2. Модуль для 1С:ERP</t>
  </si>
  <si>
    <t xml:space="preserve">Сервис прямого обмена с ГИС ЖКХ через API</t>
  </si>
  <si>
    <t xml:space="preserve">Сервис загрузки показаний из умных счетчиков</t>
  </si>
  <si>
    <t xml:space="preserve">Информационная система "Охотуправление.РФ"</t>
  </si>
  <si>
    <t xml:space="preserve">Охотуправление, ИС "Охотуправление"</t>
  </si>
  <si>
    <t xml:space="preserve">БАРС.Образование – Учёт питания</t>
  </si>
  <si>
    <t xml:space="preserve">1С:Плановое питание</t>
  </si>
  <si>
    <t xml:space="preserve">Агент резервного копирования 1С:Облачный архив</t>
  </si>
  <si>
    <t xml:space="preserve">1С:Облачный архив</t>
  </si>
  <si>
    <t xml:space="preserve">Информационная система 1С:ИТС</t>
  </si>
  <si>
    <t xml:space="preserve">ИС 1С:ИТС</t>
  </si>
  <si>
    <t xml:space="preserve">05.10 - Базы знаний;
11.02 - Предметно-ориентированные информационные базы данных (EDW)</t>
  </si>
  <si>
    <t xml:space="preserve">1С-Рарус: Дисплей покупателя</t>
  </si>
  <si>
    <t xml:space="preserve">Топаз-АЗС</t>
  </si>
  <si>
    <t xml:space="preserve">Интерактивная проекционная система Project Touch</t>
  </si>
  <si>
    <t xml:space="preserve">Транспорт ЕИС ГОЗ. Модуль информационного взаимодействия с Единой информационной системой государственного оборонного заказа</t>
  </si>
  <si>
    <t xml:space="preserve">ФК:Учёт в общепит</t>
  </si>
  <si>
    <t xml:space="preserve">Модуль "Учет персональных данных"</t>
  </si>
  <si>
    <t xml:space="preserve">Централизованная система информирования пассажиров</t>
  </si>
  <si>
    <t xml:space="preserve">ЦСИП</t>
  </si>
  <si>
    <t xml:space="preserve">АСМО-документооборот</t>
  </si>
  <si>
    <t xml:space="preserve">АСМО-делопроизводство</t>
  </si>
  <si>
    <t xml:space="preserve">Mentol Pro DLP</t>
  </si>
  <si>
    <t xml:space="preserve">05.15 - Информационные системы для решения специфических отраслевых задач;
03.09 - Средства обнаружения и предотвращения утечек информации</t>
  </si>
  <si>
    <t xml:space="preserve">InfoWatch Vision</t>
  </si>
  <si>
    <t xml:space="preserve">InfoWatch Vision 2.2;
InfoWatch Vision 2.2.0;
Vision 2.2</t>
  </si>
  <si>
    <t xml:space="preserve">03.02 - Средства управления событиями информационной безопасности;
03.09 - Средства обнаружения и предотвращения утечек информации;
03.17 - Средства автоматизации процессов информационной безопасности;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t>
  </si>
  <si>
    <t xml:space="preserve">InfoWatch Activity Monitor</t>
  </si>
  <si>
    <t xml:space="preserve">Activity Monitor 1.0;
Activity Monitor;
InfoWatch Activity Monitor Base</t>
  </si>
  <si>
    <t xml:space="preserve">03.09 - Средства обнаружения и предотвращения утечек информации;
03.01 - Средства защиты от несанкционированного доступа к информации;
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t>
  </si>
  <si>
    <t xml:space="preserve">InfoWatch Traffic Monitor</t>
  </si>
  <si>
    <t xml:space="preserve">Traffic Monitor 7.0;
InfoWatch Traffic Monitor версия 7;
Traffic Monitor 6.12;
InfoWatch Traffic Monitor Standard Solution;
InfoWatch Traffic Monitor Enterprise Edition;
InfoWatch Traffic Monitor Professional;
InfoWatch Traffic Monitor Education Lab</t>
  </si>
  <si>
    <t xml:space="preserve">03.09 - Средства обнаружения и предотвращения утечек информации;
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t>
  </si>
  <si>
    <t xml:space="preserve">SAPFIR/САПФИР (Computer Design System for Physical Calculations/Система Автоматического Проектирования Физических Инженерных Расчетов)</t>
  </si>
  <si>
    <t xml:space="preserve">Программный комплекс "Вебстрахование"</t>
  </si>
  <si>
    <t xml:space="preserve">Отсутствует</t>
  </si>
  <si>
    <t xml:space="preserve">PosX кассовый модуль</t>
  </si>
  <si>
    <t xml:space="preserve">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</si>
  <si>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Специальное программное обеспечение «Свиток 3.1: Канцелярия»</t>
  </si>
  <si>
    <t xml:space="preserve">СПО «Свиток 3.1: Канцелярия»</t>
  </si>
  <si>
    <t xml:space="preserve">АЭС Ресурс</t>
  </si>
  <si>
    <t xml:space="preserve">Единая база стоимости ресурсов при сооружении АЭС;
ЕБСР</t>
  </si>
  <si>
    <t xml:space="preserve">Одаренный дети</t>
  </si>
  <si>
    <t xml:space="preserve">Bastion Secure Cloud</t>
  </si>
  <si>
    <t xml:space="preserve">BSC</t>
  </si>
  <si>
    <t xml:space="preserve">LogiX</t>
  </si>
  <si>
    <t xml:space="preserve">04.11 - Системы управления процессами организации (№621);
04.15 - Информационные системы для решения специфических отраслевых задач (№621)</t>
  </si>
  <si>
    <t xml:space="preserve">M.TALKER MANGO OFFICE</t>
  </si>
  <si>
    <t xml:space="preserve">M.TALKER</t>
  </si>
  <si>
    <t xml:space="preserve">Программное обеспечение для контроллеров 8SMC (ximc-firmware)</t>
  </si>
  <si>
    <t xml:space="preserve">Платформа CM-LYNX для разработки прикладного и системного программного обеспечения процессоров цифровой обработки сигнала</t>
  </si>
  <si>
    <t xml:space="preserve">Платформа CM-LYNX;
Система разработки CM-LYNX</t>
  </si>
  <si>
    <t xml:space="preserve">Модуль системы «Резервирование ДС»</t>
  </si>
  <si>
    <t xml:space="preserve">Модуль системы «Локальный портал»</t>
  </si>
  <si>
    <t xml:space="preserve">Модуль системы «Информационное обеспечение. Пользовательские поля»</t>
  </si>
  <si>
    <t xml:space="preserve">Модуль системы «Информационное обеспечение. Конструктор ответов»</t>
  </si>
  <si>
    <t xml:space="preserve">Модуль системы «Интеграция с внешними информационными системами. СЭД. Обмен»</t>
  </si>
  <si>
    <t xml:space="preserve">Программное обеспечение TX 2300H (АЕСФ.01005-01)</t>
  </si>
  <si>
    <t xml:space="preserve">ПО TX 2300H</t>
  </si>
  <si>
    <t xml:space="preserve">Программный комплекс обеспечения станции наземной приёмопередающей широкозонной AGS 2700RTW (RUS.АЕСФ.00234-02)</t>
  </si>
  <si>
    <t xml:space="preserve">Комплект программного обеспечения станции наземной приёмной широкозонной AGS 2700RTW (RUS.АЕСФ.00234-02)</t>
  </si>
  <si>
    <t xml:space="preserve">Программный комплекс обеспечения станции наземной приёмопередающей аэродромной AGS 2700RTA (RUS.АЕСФ.00234-01)</t>
  </si>
  <si>
    <t xml:space="preserve">Комплект программного обеспечения станции наземной приёмной аэродромной AGS 2700RTA (RUS.АЕСФ.00234-01)</t>
  </si>
  <si>
    <t xml:space="preserve">Программный комплекс обеспечения станции наземной контрольного ответчика AGS 2700P (RUS.АЕСФ.00235-01)</t>
  </si>
  <si>
    <t xml:space="preserve">Комплект программного обеспечения станции наземной контрольного ответчика AGS 2700P (RUS.АЕСФ.00235-01)</t>
  </si>
  <si>
    <t xml:space="preserve">Программное обеспечение RS 2500W-2 (АЕСФ.01032-01)</t>
  </si>
  <si>
    <t xml:space="preserve">RS 2500W-2</t>
  </si>
  <si>
    <t xml:space="preserve">Программное обеспечение RS 2500V-1 (АЕСФ.01024-01)</t>
  </si>
  <si>
    <t xml:space="preserve">RS 2500V-1</t>
  </si>
  <si>
    <t xml:space="preserve">Программное обеспечение RS 2500V-2 (АЕСФ.01023-01)</t>
  </si>
  <si>
    <t xml:space="preserve">RS 2500V-2</t>
  </si>
  <si>
    <t xml:space="preserve">Программное обеспечение RS 2500W-1 (АЕСФ.01031-01)</t>
  </si>
  <si>
    <t xml:space="preserve">RS 2500W-1</t>
  </si>
  <si>
    <t xml:space="preserve">Программное обеспечение RX 2000V-8 (АЕСФ.01030-01)</t>
  </si>
  <si>
    <t xml:space="preserve">RX 2000V-8</t>
  </si>
  <si>
    <t xml:space="preserve">Автоматизированная система «Зарубежные проекты»</t>
  </si>
  <si>
    <t xml:space="preserve">RCO Deduplicator SDK</t>
  </si>
  <si>
    <t xml:space="preserve">Программа для выявления дублей новостных сообщений "RCO Deduplicator SDK"</t>
  </si>
  <si>
    <t xml:space="preserve">RCO Text Categorization Engine</t>
  </si>
  <si>
    <t xml:space="preserve">Программа для тематической категоризации текстов на русском языке "RCO Text Categorization Engine"</t>
  </si>
  <si>
    <t xml:space="preserve">Автоматизированная система анализа деятельности членов СРО</t>
  </si>
  <si>
    <t xml:space="preserve">АТОЛ Connect</t>
  </si>
  <si>
    <t xml:space="preserve">АТОЛ Connect. Обновление ПО ККТ;
АТОЛ Connect. Пакет инструментов работы с  ньюджерами;
АТОЛ Connect. Пакет инструментов работы с ККТ;
АТОЛ Connect. Разовое обновление внутреннего ПО для ньюджеров;
АТОЛ Connect. Разовое обновление внутреннего ПО ККТ;
АТОЛ Connect. Мониторинг ККТ;
АТОЛ Connect. Мониторинг ККТ для ньджеров и АК;
АТОЛ Connect. Перерегистрация ККТ;
АТОЛ Connect. Дистанционная настройка HUB-19;
АТОЛ Connect. Мониторинг HUB-19;
АТОЛ Connect. Перезапись RSA HUB-19;
АТОЛ Connect. Перезапись ГОСТ(ЦИ) + RSA HUB-19;
АТОЛ Connect. Подключение swap файла HUB-19;
АТОЛ Connect. Работа с логами HUB-19;
АТОЛ Connect. Рутокен на HUB-19;
АТОЛ Connect. Пакет инструментов работы с АТОЛ Sigma;
АТОЛ Connect. Удаленный доступ АТОЛ Sigma</t>
  </si>
  <si>
    <t xml:space="preserve">Комплексная автоматизированная система мониторинга и диагностики силового оборудования предприятий электроэнергетики «Звезда»</t>
  </si>
  <si>
    <t xml:space="preserve">Север.ИИ</t>
  </si>
  <si>
    <t xml:space="preserve">Модуль аналитики «Контроль технологической планировки» Domination</t>
  </si>
  <si>
    <t xml:space="preserve">Модуль аналитики «Контроль наличия маски» Domination</t>
  </si>
  <si>
    <t xml:space="preserve">Модуль видеоаналитики «Детектор скрытого лица» Domination</t>
  </si>
  <si>
    <t xml:space="preserve">Модуль видеоаналитики «Детектор человека» Domination</t>
  </si>
  <si>
    <t xml:space="preserve">Модуль видеоаналитики «Распознавание номеров ЖД-вагонов» Domination</t>
  </si>
  <si>
    <t xml:space="preserve">Модуль видеоаналитики "Распознавание лиц" Domination</t>
  </si>
  <si>
    <t xml:space="preserve">Модуль видеоаналитики "Распознавание автомобильных номеров" Domination</t>
  </si>
  <si>
    <t xml:space="preserve">Модуль аналитики «Тепловые карты» Domination</t>
  </si>
  <si>
    <t xml:space="preserve">Модуль аналитики «Подсчет посетителей» Domination</t>
  </si>
  <si>
    <t xml:space="preserve">Модуль видеоаналитики «Детектор огня» Domination</t>
  </si>
  <si>
    <t xml:space="preserve">Модуль аудиоаналитики «Детектор громкого звука» Domination</t>
  </si>
  <si>
    <t xml:space="preserve">Платформа NetUP TV</t>
  </si>
  <si>
    <t xml:space="preserve">02.07 - Серверное и связующее программное обеспечение (№621);
04.01 - Прикладное программное обеспечение общего назначения (№621)</t>
  </si>
  <si>
    <t xml:space="preserve">Field Connect</t>
  </si>
  <si>
    <t xml:space="preserve">FieldConnect;
fieldconnect.ru;
www.fieldconnect.ru;
fieldconnect.app;
www.fieldconnect.app</t>
  </si>
  <si>
    <t xml:space="preserve">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</si>
  <si>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Мобильное приложение «Погашение кредитов» (для iOS)</t>
  </si>
  <si>
    <t xml:space="preserve">Золотая Корона – Погашение кредитов (для iOS)</t>
  </si>
  <si>
    <t xml:space="preserve">DIPA (Digital Personal Assistant)</t>
  </si>
  <si>
    <t xml:space="preserve">04.01 - Прикладное программное обеспечение общего назначения (№621);
04.07 - Лингвистическое программное обеспечение (№621)</t>
  </si>
  <si>
    <t xml:space="preserve">МРМ: Мобильная торговля</t>
  </si>
  <si>
    <t xml:space="preserve">МРМ: магазин;
МРМ: кладовщик;
МРМ: печать ценников;
МРМ: маркировка;
МРМ: меркурий;
МРМ: ЕГАИС;
МРМ: торговый представитель;
МРМ: управление складом;
МРМ: универсальный клиент;
МРМ: мобильная торговля;
МРМ: инвентаризация ОС;
МРМ: мобильное рабочее место</t>
  </si>
  <si>
    <t xml:space="preserve">Программное обеспечение «ПАПИЛОН-ПОЛИФЕЙС-3 СМАРТ-ЭКСПРЕСС»</t>
  </si>
  <si>
    <t xml:space="preserve">Программное обеспечение «ПАПИЛОН-ПОЛИФЕЙС-3 Рабочее место оператора»</t>
  </si>
  <si>
    <t xml:space="preserve">Программное обеспечение «ПАПИЛОН-ПОЛИФЕЙС-3 Вычислитель»</t>
  </si>
  <si>
    <t xml:space="preserve">Программное обеспечение «ПАПИЛОН-ПОЛИФЕЙС-3 Сервер»</t>
  </si>
  <si>
    <t xml:space="preserve">РЛС® Прослеживаемость</t>
  </si>
  <si>
    <t xml:space="preserve">Программное обеспечение «KLIM 3D PRO»</t>
  </si>
  <si>
    <t xml:space="preserve">Хомнет Лизинг 14 Модуль Фронт-офис онлайн</t>
  </si>
  <si>
    <t xml:space="preserve">ПК "NGT Surface"</t>
  </si>
  <si>
    <t xml:space="preserve">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</si>
  <si>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ПК "NGT GEO"</t>
  </si>
  <si>
    <t xml:space="preserve">Strazh- S</t>
  </si>
  <si>
    <t xml:space="preserve">Виртуальная лаборатория «Технология», раздел «Черчение»</t>
  </si>
  <si>
    <t xml:space="preserve">Черчение;
Технология. Черчение</t>
  </si>
  <si>
    <t xml:space="preserve">04.01 - Прикладное программное обеспечение общего назначения (№621);
04.15 - Информационные системы для решения специфических отраслевых задач (№621)</t>
  </si>
  <si>
    <t xml:space="preserve">58.29.4 Обеспечение программное в диалоговом режиме;
58.29.5 Услуги по предоставлению лицензий на право использовать компьютерное программное обеспечение;
58.21.3 Игры компьютерные в режиме on-line;
58.21.4 Услуги по предоставлению лицензий на право использовать компьютерные игры</t>
  </si>
  <si>
    <t xml:space="preserve">Виртуальная лаборатория «Химия», раздел «Неорганическая химия»</t>
  </si>
  <si>
    <t xml:space="preserve">Неорганическая химия;
Химия. Неорганическая химия</t>
  </si>
  <si>
    <t xml:space="preserve">Виртуальная лаборатория «Технология», раздел «Соревновательные механики. LOGO соревнование»</t>
  </si>
  <si>
    <t xml:space="preserve">Виртуальная лаборатория «Технология», раздел «Соревновательные механики. Логосоревнования»;
Соревновательные механики. Логосоревнования;
Технология. Соревновательные механики. Логосоревнования;
LOGO-соревнования;
Логосоревнования</t>
  </si>
  <si>
    <t xml:space="preserve">ПО регулятора частоты и активной мощности гидротурбины</t>
  </si>
  <si>
    <t xml:space="preserve">ПО электрической части системы регулирования и защиты на базе программно-технического комплекса «Апогей-М»</t>
  </si>
  <si>
    <t xml:space="preserve">Библиотека программных модулей для реализации типовых функций ПТК «Апогей-М»</t>
  </si>
  <si>
    <t xml:space="preserve">Обучающая компьютерная программа (ОКП) «Русский язык»</t>
  </si>
  <si>
    <t xml:space="preserve">SET Retail 10 модуль "SET Mark"</t>
  </si>
  <si>
    <t xml:space="preserve">SET Retail 10 модуль "SET Mark Centrum"</t>
  </si>
  <si>
    <t xml:space="preserve">Программный комплекс "Система управления технологическими процессами "МАИС"</t>
  </si>
  <si>
    <t xml:space="preserve">Система управления технологическими процессами "МАИС-2000"</t>
  </si>
  <si>
    <t xml:space="preserve">09.04 - Средства управления технологическими процессами (АСУ ТП, SCADA);
05.15 - Информационные системы для решения специфических отраслевых задач;
08.11 - Средства автоматизированного управления техникой;
09.02 - Средства управления производственными процессами (MES);
09.14 - Средства централизованного управления конечными устройствами</t>
  </si>
  <si>
    <t xml:space="preserve">"Система Дистанционного Банковского Обслуживания BS-Client" ("ДБО BS-Client")</t>
  </si>
  <si>
    <t xml:space="preserve">Онлайн бухгалтерия Небо</t>
  </si>
  <si>
    <t xml:space="preserve">Небо</t>
  </si>
  <si>
    <t xml:space="preserve">Отраслевой реестр Датасетов</t>
  </si>
  <si>
    <t xml:space="preserve">Advanced TIFF Editor Plus</t>
  </si>
  <si>
    <t xml:space="preserve">06.06 - Средства просмотра;
06.08 - Редакторы мультимедиа</t>
  </si>
  <si>
    <t xml:space="preserve">Аванкор: Финансовая компания</t>
  </si>
  <si>
    <t xml:space="preserve">Аванкор: Управление финансовыми вложениями страховой компании</t>
  </si>
  <si>
    <t xml:space="preserve">Система оповещения «Спрут-Информ»</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</si>
  <si>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</si>
  <si>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Система записи «Спрут»</t>
  </si>
  <si>
    <t xml:space="preserve">Комплекс многоканальной цифровой записи аудиоинформации «СПРУТ»</t>
  </si>
  <si>
    <t xml:space="preserve">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</si>
  <si>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</si>
  <si>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ND.Мобильный обходчик</t>
  </si>
  <si>
    <t xml:space="preserve">ТОТ ВОРОНКА</t>
  </si>
  <si>
    <t xml:space="preserve">TOT Select;
Система сбора, верификации, оценки и ранжирования инновационных идей/предложений</t>
  </si>
  <si>
    <t xml:space="preserve">Zenith SPPS</t>
  </si>
  <si>
    <t xml:space="preserve">Zenith Shopfloor Production Planning System (Zenith SPPS)</t>
  </si>
  <si>
    <t xml:space="preserve">Единая цифровая платформа инноваций и предпринимательства</t>
  </si>
  <si>
    <t xml:space="preserve">Goodt Time</t>
  </si>
  <si>
    <t xml:space="preserve">Веб-сайт litres.ru</t>
  </si>
  <si>
    <t xml:space="preserve">Веб-сайт "ЛитРес"</t>
  </si>
  <si>
    <t xml:space="preserve">РИТМ.Электропривод</t>
  </si>
  <si>
    <t xml:space="preserve">Goods Control</t>
  </si>
  <si>
    <t xml:space="preserve">Программный комплекс ЮРРОБОТ</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</si>
  <si>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</si>
  <si>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SkyScout Advisor</t>
  </si>
  <si>
    <t xml:space="preserve">Омега: Управление ФХД ВУЗа</t>
  </si>
  <si>
    <t xml:space="preserve">Омега.ПФУ</t>
  </si>
  <si>
    <t xml:space="preserve">низкоуровневое программное обеспечение для RFID</t>
  </si>
  <si>
    <t xml:space="preserve">низкоуровневое программное обеспечение для RFID в библиотеках V.1</t>
  </si>
  <si>
    <t xml:space="preserve">программное обеспечение нумерации RFID меток</t>
  </si>
  <si>
    <t xml:space="preserve">программное обеспечение нумерации RFID меток для считывателя Skytec</t>
  </si>
  <si>
    <t xml:space="preserve">программное обеспечение нумерации RFID меток для считывателя Impinj</t>
  </si>
  <si>
    <t xml:space="preserve">низкоуровневое программное обеспечение для управления считывателем</t>
  </si>
  <si>
    <t xml:space="preserve">низкоуровневое программное обеспечение для управления считывателем Impinj 1.0</t>
  </si>
  <si>
    <t xml:space="preserve">Программный комплекс для гидростатических расчетов проектируемых плавучих сооружений Sea Hydro</t>
  </si>
  <si>
    <t xml:space="preserve">Проведение расчетов статики корабля "Sea Hydro"</t>
  </si>
  <si>
    <t xml:space="preserve">МедАнгел: ЛИС</t>
  </si>
  <si>
    <t xml:space="preserve">Базис Документы</t>
  </si>
  <si>
    <t xml:space="preserve">Сервис распознавания документов</t>
  </si>
  <si>
    <t xml:space="preserve">04.07 - Лингвистическое программное обеспечение (№621)</t>
  </si>
  <si>
    <t xml:space="preserve">ESMP Service Manager</t>
  </si>
  <si>
    <t xml:space="preserve">Service Manager</t>
  </si>
  <si>
    <t xml:space="preserve">DKD.NETWORK</t>
  </si>
  <si>
    <t xml:space="preserve">www.dkdnetwork.com;
DKD.Net</t>
  </si>
  <si>
    <t xml:space="preserve">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</si>
  <si>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Ангел: ИТС</t>
  </si>
  <si>
    <t xml:space="preserve">Ангел: Паркомат</t>
  </si>
  <si>
    <t xml:space="preserve">Strazh</t>
  </si>
  <si>
    <t xml:space="preserve">Isoline GIS</t>
  </si>
  <si>
    <t xml:space="preserve">Isoline</t>
  </si>
  <si>
    <t xml:space="preserve">Kloud.One</t>
  </si>
  <si>
    <t xml:space="preserve">MARS</t>
  </si>
  <si>
    <t xml:space="preserve">Платформа сбора и анализа данных</t>
  </si>
  <si>
    <t xml:space="preserve">Медицинская образовательная платформа NeuroDoc</t>
  </si>
  <si>
    <t xml:space="preserve">ТРКМ;
КиберВрач</t>
  </si>
  <si>
    <t xml:space="preserve">58.29.12 Обеспечение программное сетевое на электронном носителе;
58.29.32 Обеспечение программное прикладное для загрузки;
58.29.4 Обеспечение программное в диалоговом режиме</t>
  </si>
  <si>
    <t xml:space="preserve">Информационная система  "СТ мониторинг и управление"</t>
  </si>
  <si>
    <t xml:space="preserve">ST-Monitoring; ST Smart-City</t>
  </si>
  <si>
    <t xml:space="preserve">05.15 -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05.06 - Геоинформационные и навигационные средства (GIS);
09.14 - Средства централизованного управления конечными устройствами</t>
  </si>
  <si>
    <t xml:space="preserve">SI3000 Lumia Абонентский цифровой концентратор</t>
  </si>
  <si>
    <t xml:space="preserve">Абонентский цифровой концентратор SI3000 MSAN\Lumia</t>
  </si>
  <si>
    <t xml:space="preserve">Программа «STAT-ATFM»</t>
  </si>
  <si>
    <t xml:space="preserve">Statistics for Air Traffic Flow Management;
Система статистики по управлению потоками ВС</t>
  </si>
  <si>
    <t xml:space="preserve">Kaspersky APT C&amp;C Tracking</t>
  </si>
  <si>
    <t xml:space="preserve">Программа АРП DF2000 (АЕСФ.01000-01)</t>
  </si>
  <si>
    <t xml:space="preserve">ПО для шкафа обработки АРП DF2000</t>
  </si>
  <si>
    <t xml:space="preserve">Программа KDVI A\D (RUS.АЕСФ.01163-01)</t>
  </si>
  <si>
    <t xml:space="preserve">ПО для платы приема аналоговых сигналов КДВИ</t>
  </si>
  <si>
    <t xml:space="preserve">Программное обеспечение CMS (RUS.АЕСФ.00224-01)</t>
  </si>
  <si>
    <t xml:space="preserve">ПО CMS</t>
  </si>
  <si>
    <t xml:space="preserve">Система контроля за движением урожая</t>
  </si>
  <si>
    <t xml:space="preserve">Программа «VoIPScanner»</t>
  </si>
  <si>
    <t xml:space="preserve">Voice over IP scanner;
Обнаружение и захват аудиопотоков</t>
  </si>
  <si>
    <t xml:space="preserve">Программа «DRS2»</t>
  </si>
  <si>
    <t xml:space="preserve">Data Recording System 2;
Система записи данных 2</t>
  </si>
  <si>
    <t xml:space="preserve">Программа «RTPVideoReceiver»</t>
  </si>
  <si>
    <t xml:space="preserve">Real time protocol video receiver;
Приём видео потока по протоколу RTP</t>
  </si>
  <si>
    <t xml:space="preserve">Программа «RTPAudioReceiver»</t>
  </si>
  <si>
    <t xml:space="preserve">Real time protocol audio receiver;
Приём аудио потока по протоколу RTP</t>
  </si>
  <si>
    <t xml:space="preserve">Программа «Proxy»</t>
  </si>
  <si>
    <t xml:space="preserve">Управление распределением данных внутри системы</t>
  </si>
  <si>
    <t xml:space="preserve">Программа «ATFM»</t>
  </si>
  <si>
    <t xml:space="preserve">Air traffic flow management;
Управление потоками воздушного движения</t>
  </si>
  <si>
    <t xml:space="preserve">Программа «IFPS»</t>
  </si>
  <si>
    <t xml:space="preserve">Initial flight plan processing system;
Подсистема первичной обработки планов полетов</t>
  </si>
  <si>
    <t xml:space="preserve">Программа «Integrator»</t>
  </si>
  <si>
    <t xml:space="preserve">Интегратор</t>
  </si>
  <si>
    <t xml:space="preserve">КОМПЬЮТЕРНЫЙ ТРЕНАЖЕР ДЛЯ ОБУЧЕНИЯ СПЕЦИАЛИСТОВ ДОСМОТРА "СТУДЕНТ"</t>
  </si>
  <si>
    <t xml:space="preserve">Программа «CATC»</t>
  </si>
  <si>
    <t xml:space="preserve">Conflicting ATC Clearances;
Расчёт конфликтующих диспетчерских разрешений</t>
  </si>
  <si>
    <t xml:space="preserve">Программа «DCB»</t>
  </si>
  <si>
    <t xml:space="preserve">Demand and capacity balance;
Расчёт конфликтующих диспетчерских разрешений</t>
  </si>
  <si>
    <t xml:space="preserve">Программа «A-SMGCS»</t>
  </si>
  <si>
    <t xml:space="preserve">Advanced Surface Movement Ground Control System;
Наземный контроль аэродромного движения</t>
  </si>
  <si>
    <t xml:space="preserve">Программа «DMAN»</t>
  </si>
  <si>
    <t xml:space="preserve">Departure Manager;
Менеджер вылета</t>
  </si>
  <si>
    <t xml:space="preserve">Программа «AMAN»</t>
  </si>
  <si>
    <t xml:space="preserve">Arrival Manager;
Менеджер прилета</t>
  </si>
  <si>
    <t xml:space="preserve">Программа «TLM»</t>
  </si>
  <si>
    <t xml:space="preserve">Traffic Load Monitor;
Расчёт загрузки воздушного пространства</t>
  </si>
  <si>
    <t xml:space="preserve">Программное обеспечение cистемы коммутации речевой связи VCS 2700 (RUS.АЕСФ.01132-01)</t>
  </si>
  <si>
    <t xml:space="preserve">Программа «ScrCap»</t>
  </si>
  <si>
    <t xml:space="preserve">Screen Capture;
Запись снимков экрана</t>
  </si>
  <si>
    <t xml:space="preserve">Программа «DLS»</t>
  </si>
  <si>
    <t xml:space="preserve">Data Link Server;
Взаимодействие по цифровым линиям передачи данных</t>
  </si>
  <si>
    <t xml:space="preserve">Программа «AFTNRouter»</t>
  </si>
  <si>
    <t xml:space="preserve">AFTNRouter;
Маршрутизатор сообщений АФТН</t>
  </si>
  <si>
    <t xml:space="preserve">StarForce Audio-Video</t>
  </si>
  <si>
    <t xml:space="preserve">StarForce Audio/Video</t>
  </si>
  <si>
    <t xml:space="preserve">02.13 - Средства обеспечения информационной безопасности (№621);
02.11 - Системы мониторинга и управления (№621)</t>
  </si>
  <si>
    <t xml:space="preserve">StarForce MMOG</t>
  </si>
  <si>
    <t xml:space="preserve">02.13 - Средства обеспечения информационной безопасности (№621);
03.01 - Средства подготовки исполнимого кода (№621)</t>
  </si>
  <si>
    <t xml:space="preserve">StarForce ProActive for Traders</t>
  </si>
  <si>
    <t xml:space="preserve">02.13 - Средства обеспечения информационной безопасности (№621);
02.11 - Системы мониторинга и управления (№621);
03.01 - Средства подготовки исполнимого кода (№621)</t>
  </si>
  <si>
    <t xml:space="preserve">StarForce ProActive for Business</t>
  </si>
  <si>
    <t xml:space="preserve">PRIME BOX ILOCK</t>
  </si>
  <si>
    <t xml:space="preserve">02.11 - Системы мониторинга и управления (№621);
02.13 - Средства обеспечения информационной безопасности (№621);
04.15 - Информационные системы для решения специфических отраслевых задач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</si>
  <si>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</si>
  <si>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REWTAS — Система мониторинга рабочего времени удаленного сотрудника</t>
  </si>
  <si>
    <t xml:space="preserve">REWTAS</t>
  </si>
  <si>
    <t xml:space="preserve">Система учёта логических ресурсов (LIS)</t>
  </si>
  <si>
    <t xml:space="preserve">Logical Inventory System</t>
  </si>
  <si>
    <t xml:space="preserve">Микропрограммное обеспечение "ТАТЛИН-Юнифайд"</t>
  </si>
  <si>
    <t xml:space="preserve">02.05 - Средства хранения данных;
01.01 - Встроенные системные программы: BIOS, UEFI и иные встроенные системные программы</t>
  </si>
  <si>
    <t xml:space="preserve">Бест:Личный кабинет потребителя услуг электросетевой компании</t>
  </si>
  <si>
    <t xml:space="preserve">Лабораторная информационная система "Недра" (ЛИС "Недра")</t>
  </si>
  <si>
    <t xml:space="preserve">Сетевая и локальная ЛИМС для внутрилабораторного (ВКК) и входящего контроля качества химических реагентов по ISO 17025, ISO 13500</t>
  </si>
  <si>
    <t xml:space="preserve">04.13 - Системы сбора, хранения, обработки, анализа, моделирования и визуализации массивов данных (№621);
04.11 - Системы управления процессами организации (№621);
04.15 - Информационные системы для решения специфических отраслевых задач (№621)</t>
  </si>
  <si>
    <t xml:space="preserve">58.29.13 Обеспечение программное для администрирования баз данных на электронном носителе;
58.29.5 Услуги по предоставлению лицензий на право использовать компьютерное программное обеспечение</t>
  </si>
  <si>
    <t xml:space="preserve">Программа регистрации линейных деформаций TLD10</t>
  </si>
  <si>
    <t xml:space="preserve">Запись деформаций, набухания, ползучести при одноосном сжатии кернов, горных пород, грунтов, полимеров и резин</t>
  </si>
  <si>
    <t xml:space="preserve">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</si>
  <si>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Kaspersky Threat Lookup</t>
  </si>
  <si>
    <t xml:space="preserve">Kaspersky Threat Intelligence Core;
Kaspersky Threat Intelligence Universal;
Kaspersky Threat Intelligence Complete;
Kaspersky Threat Infrastructure Tracking </t>
  </si>
  <si>
    <t xml:space="preserve">Информационно-аналитическая система OIS PIPE+ "Программа надежности трубопроводов"</t>
  </si>
  <si>
    <t xml:space="preserve">Программа надежности трубопроводов</t>
  </si>
  <si>
    <t xml:space="preserve">Информационно-аналитическая система эксплуатации трубопроводов OIS PIPE+</t>
  </si>
  <si>
    <t xml:space="preserve">OIS PIPE+</t>
  </si>
  <si>
    <t xml:space="preserve">Total Mark: коннектор</t>
  </si>
  <si>
    <t xml:space="preserve">Mobile Mark: мобильный учет маркированной продукции.</t>
  </si>
  <si>
    <t xml:space="preserve">Mobile Mark</t>
  </si>
  <si>
    <t xml:space="preserve">Total Mark: система учета маркированной продукции.</t>
  </si>
  <si>
    <t xml:space="preserve">Total Mark</t>
  </si>
  <si>
    <t xml:space="preserve">ЕСП.начисления</t>
  </si>
  <si>
    <t xml:space="preserve">QBIS.Online</t>
  </si>
  <si>
    <t xml:space="preserve">«Информационно-коммуникационная образовательная платформа СФЕРУМ» («СФЕРУМ»)</t>
  </si>
  <si>
    <t xml:space="preserve">«Информационно-коммуникационная образовательная платформа для школ»</t>
  </si>
  <si>
    <t xml:space="preserve">Программное обеспечение "Кооперативные ИТС"</t>
  </si>
  <si>
    <t xml:space="preserve">Умный транспорт. Модуль управления табло.</t>
  </si>
  <si>
    <t xml:space="preserve">Система локальной и удаленной загрузки и конфигурации POS-терминалов "INPAS-SOFT POS MASTER SYSTEM"</t>
  </si>
  <si>
    <t xml:space="preserve">INPAS-SOFT POS MASTER SYSTEM</t>
  </si>
  <si>
    <t xml:space="preserve">Программное обеспечение для управления картами "INPAS UniPORT EMV Module"</t>
  </si>
  <si>
    <t xml:space="preserve">INPAS UniPORT EMV Module</t>
  </si>
  <si>
    <t xml:space="preserve">Программное обеспечение для POS-терминалов на базе ОС Android для проведения финансовых и административных операций с использованием чиповых, бесконтактных и магнитных банковских карт «INPAS SOFT Unipos Droid »</t>
  </si>
  <si>
    <t xml:space="preserve">INPAS SOFT Unipos Droid. Конфигурация HAL Module;
INPAS SOFT Unipos Droid</t>
  </si>
  <si>
    <t xml:space="preserve">Программа "INPAS-SOFT Remote Key Loading (RKL)"</t>
  </si>
  <si>
    <t xml:space="preserve">INPAS-SOFT Remote Key Loading (RKL);
INPAS-SOFT Remote Key Loading</t>
  </si>
  <si>
    <t xml:space="preserve">02.06 - Серверное и связующее программное обеспечение;
02.05 - Средства хранения данных;
02.08 - Средства мониторинга и управления</t>
  </si>
  <si>
    <t xml:space="preserve">Программа реализации логики обслуживания карт международных платежных систем "INPAS-SOFT SERVICE Module"</t>
  </si>
  <si>
    <t xml:space="preserve">INPAS-SOFT SERVICE Module</t>
  </si>
  <si>
    <t xml:space="preserve">Программа криптографии и управления ключами для обеспечения безопасного хранения и доставки в процессинг данных банковских карт, ПИН кодов, данных транзакций "INPAS-SOFT CRYPTO Module"</t>
  </si>
  <si>
    <t xml:space="preserve">INPAS-SOFT CRYPTO Module</t>
  </si>
  <si>
    <t xml:space="preserve">Программа для подготовки и удаленной загрузки криптограмм ключей во внешние и внутренние пин- пады, а также SAM-модули - "INPAS-SOFT Key Loader"</t>
  </si>
  <si>
    <t xml:space="preserve">INPAS-SOFT Key Loader;
INPAS-SOFT Key Loader. Более 25 штук;
INPAS-SOFT Key Loader до 25 шт.</t>
  </si>
  <si>
    <t xml:space="preserve">Программное обеспечение "Свободный поток"</t>
  </si>
  <si>
    <t xml:space="preserve">Программное обеспечение "Фрейм Б7"</t>
  </si>
  <si>
    <t xml:space="preserve">Программное обеспечение "Система выявления инцидентов на основе технологий компьютерного зрения (Computer vision traffic incident system)"</t>
  </si>
  <si>
    <t xml:space="preserve">Программное обеспечение автоматизированной системы управления дорожным движением (АСУДД) дополнительного пункта управления</t>
  </si>
  <si>
    <t xml:space="preserve">Программа компьютерного планирования операций эндопротезирования тазобедренного сустава на основе рентгенограмм</t>
  </si>
  <si>
    <t xml:space="preserve">Программа визуализации, обработки и архивирования ультразвуковых исследований, включая оценку параметров сосудов и сердца</t>
  </si>
  <si>
    <t xml:space="preserve">Программа для диагностики опорно-двигательного аппарата по 3D КТ изображениям</t>
  </si>
  <si>
    <t xml:space="preserve">Программа оценки степени поражения лёгких при коронавирусе COVID-19 «Гамма Мультивокс Ковирус»</t>
  </si>
  <si>
    <t xml:space="preserve">Программа визуализации и обработки медицинских изображений в веб-браузере «Гамма  Мультивокс ВЕБ»</t>
  </si>
  <si>
    <t xml:space="preserve">05.15 - Информационные системы для решения специфических отраслевых задач;
06.08 - Редакторы мультимедиа</t>
  </si>
  <si>
    <t xml:space="preserve">Удобный маршрут для мобильных терминальных устройств 2.0</t>
  </si>
  <si>
    <t xml:space="preserve">Fare Plus 1.01</t>
  </si>
  <si>
    <t xml:space="preserve">Мобильное приложение «Денежные переводы» (для iOS)</t>
  </si>
  <si>
    <t xml:space="preserve">Золотая Корона – Денежные переводы;
Koronapay (for iOS)</t>
  </si>
  <si>
    <t xml:space="preserve">Champions Fitness Center</t>
  </si>
  <si>
    <t xml:space="preserve">Интерактивные модели по разделу биологии «Цитология»</t>
  </si>
  <si>
    <t xml:space="preserve">"Система управления контактами, мероприятиями и продуктами в Интернет"</t>
  </si>
  <si>
    <t xml:space="preserve">"Цифровая платформа по развитию волонтерства и добровольчества"</t>
  </si>
  <si>
    <t xml:space="preserve">Kaspersky Cloud Sandbox</t>
  </si>
  <si>
    <t xml:space="preserve">Kaspersky Research Sandbox </t>
  </si>
  <si>
    <t xml:space="preserve">Kaspersky ICS Threat Intelligence Reporting with MRTI</t>
  </si>
  <si>
    <t xml:space="preserve">Kaspersky Digital Footprint Intelligence</t>
  </si>
  <si>
    <t xml:space="preserve">Аналитические отчеты об APT-Угрозах</t>
  </si>
  <si>
    <t xml:space="preserve">Аналитические отчеты об APT-Угрозах Special</t>
  </si>
  <si>
    <t xml:space="preserve">Аналитические отчеты об APT-Угрозах. Основные результаты расследований и IOCs</t>
  </si>
  <si>
    <t xml:space="preserve">Аналитические отчёты о crimeware угрозах - Основные результаты расследований и IOCs;
Аналитические отчёты о crimeware угрозах</t>
  </si>
  <si>
    <t xml:space="preserve">Аналитические отчеты об APT-Угрозах. Основные результаты расследований</t>
  </si>
  <si>
    <t xml:space="preserve">Аналитические отчеты об APT-Угрозах. Основные результаты расследований + 3 полных отчета</t>
  </si>
  <si>
    <t xml:space="preserve">Аналитические отчеты о финансовых угрозах. Основные результаты расследований и IOCs</t>
  </si>
  <si>
    <t xml:space="preserve">ItHelper</t>
  </si>
  <si>
    <t xml:space="preserve">helper;
ITHELPER</t>
  </si>
  <si>
    <t xml:space="preserve">04.01 - Прикладное программное обеспечение общего назначения (№621);
02.11 - Системы мониторинга и управления (№621)</t>
  </si>
  <si>
    <t xml:space="preserve">МойОфис Комплект Средств Разработки (SDK)</t>
  </si>
  <si>
    <t xml:space="preserve">Интегрированный пользовательский интерфейс</t>
  </si>
  <si>
    <t xml:space="preserve">Интеграционный модуль «Консилиум ВКС»</t>
  </si>
  <si>
    <t xml:space="preserve">Конструктор сайтов «Тильда Паблишинг»</t>
  </si>
  <si>
    <t xml:space="preserve">Аналитические отчеты о финансовых угрозах</t>
  </si>
  <si>
    <t xml:space="preserve">Потоки данных об угрозах - URL &amp; Hash &amp; Mobile Threat feeds</t>
  </si>
  <si>
    <t xml:space="preserve">Потоки данных об угрозах – Transforms for Maltego XM/Classic</t>
  </si>
  <si>
    <t xml:space="preserve">Потоки данных об угрозах – URL &amp; Hash &amp; Mobile Threat &amp; IP Reputation</t>
  </si>
  <si>
    <t xml:space="preserve">Потоки данных об угрозах – Botnet C&amp;C URL</t>
  </si>
  <si>
    <t xml:space="preserve">Потоки данных об угрозах – Phishing URL</t>
  </si>
  <si>
    <t xml:space="preserve">Потоки данных об угрозах – IP reputation</t>
  </si>
  <si>
    <t xml:space="preserve">Потоки данных об угрозах – Mobile Threat</t>
  </si>
  <si>
    <t xml:space="preserve">Потоки данных об угрозах – URL &amp; Hash</t>
  </si>
  <si>
    <t xml:space="preserve"> Safe Stream II;
Kaspersky Safe Stream II</t>
  </si>
  <si>
    <t xml:space="preserve">Потоки данных об угрозах – URL</t>
  </si>
  <si>
    <t xml:space="preserve">Потоки данных об угрозах – Web Filtering</t>
  </si>
  <si>
    <t xml:space="preserve">Потоки данных об угрозах – Malicious URL</t>
  </si>
  <si>
    <t xml:space="preserve">Потоки данных об угрозах - Vulnerability Feed </t>
  </si>
  <si>
    <t xml:space="preserve">Потоки данных об угрозах - Open Source Threats</t>
  </si>
  <si>
    <t xml:space="preserve">ПО «ЗАСТАВА – Клиент» версии 6 (Linux)</t>
  </si>
  <si>
    <t xml:space="preserve">ПО «ЗАСТАВА – Клиент» версии 6</t>
  </si>
  <si>
    <t xml:space="preserve">03.11 - Средства защиты каналов передачи данных, в том числе криптографическими методами;
03.01 - Средства защиты от несанкционированного доступа к информации;
03.03 - Межсетевые экраны;
03.10 - Средства криптографической защиты информации и электронной подписи;
03.12 - Средства управления доступом к информационным ресурсам</t>
  </si>
  <si>
    <t xml:space="preserve">Потоки данных об угрозах - IoT URL</t>
  </si>
  <si>
    <t xml:space="preserve">Потоки данных об угрозах - Malicious Hashes</t>
  </si>
  <si>
    <t xml:space="preserve">Kaspersky ICS Threat Data Feeds – Malicious Hashes</t>
  </si>
  <si>
    <t xml:space="preserve">Потоки данных об угрозах - Passive DNS</t>
  </si>
  <si>
    <t xml:space="preserve">Потоки данных об угрозах - All In One</t>
  </si>
  <si>
    <t xml:space="preserve">Потоки данных об угрозах - IP reputation &amp; URL &amp; Whitelisting &amp; APT IOC &amp; &amp; Ransomware URL</t>
  </si>
  <si>
    <t xml:space="preserve">Потоки данных об угрозах - APT IOC</t>
  </si>
  <si>
    <t xml:space="preserve">Потоки данных об угрозах – Kaspersky Threat Data Feeds - Suricata Rules </t>
  </si>
  <si>
    <t xml:space="preserve">Потоки данных об угрозах - Ransomware URL</t>
  </si>
  <si>
    <t xml:space="preserve">Потоки данных об угрозах - IP reputation &amp; URL &amp; Hash &amp; Mobile Threat &amp; Whitelisting</t>
  </si>
  <si>
    <t xml:space="preserve">Потоки данных об угрозах - Whitelisting </t>
  </si>
  <si>
    <t xml:space="preserve">Printum. Управление печатью</t>
  </si>
  <si>
    <t xml:space="preserve">Бюджет</t>
  </si>
  <si>
    <t xml:space="preserve">Budget</t>
  </si>
  <si>
    <t xml:space="preserve">Диеты</t>
  </si>
  <si>
    <t xml:space="preserve">Diet</t>
  </si>
  <si>
    <t xml:space="preserve">Фитнес</t>
  </si>
  <si>
    <t xml:space="preserve">Fitness</t>
  </si>
  <si>
    <t xml:space="preserve">ОПОРА_Х (расчёт опор мостов)</t>
  </si>
  <si>
    <t xml:space="preserve">Сервер автоматического обмена документами ANET 5 для Windows</t>
  </si>
  <si>
    <t xml:space="preserve">Сервер автоматического обмена документами с приемо-передатчиком СКЗИ «ANET 5» для Windows;
Сервер автообменов «ANET 5» для Windows;
ANET AUTO SERVER для Windows;
Средство криптографической защиты информации (СКЗИ) «ANET 5»</t>
  </si>
  <si>
    <t xml:space="preserve">03.01 - Средства защиты от несанкционированного доступа к информации;
03.11 - Средства защиты каналов передачи данных, в том числе криптографическими методами</t>
  </si>
  <si>
    <t xml:space="preserve">Furnario-S</t>
  </si>
  <si>
    <t xml:space="preserve">Smart Gate - S</t>
  </si>
  <si>
    <t xml:space="preserve">Программный комплекс пульта централизованного наблюдения "Проксима Центавр"</t>
  </si>
  <si>
    <t xml:space="preserve">1С-Рарус: Ломбард ЕПС 4</t>
  </si>
  <si>
    <t xml:space="preserve">1С:Предприятие 8. Система проектирования прикладных решений</t>
  </si>
  <si>
    <t xml:space="preserve">Р.О.С.Т.Директор 2</t>
  </si>
  <si>
    <t xml:space="preserve">Smart Gate</t>
  </si>
  <si>
    <t xml:space="preserve">Программа для ЭВМ «Profitbase» («Профитбейс»)</t>
  </si>
  <si>
    <t xml:space="preserve">МиниСклад.Облако</t>
  </si>
  <si>
    <t xml:space="preserve">Программное обеспечение комплекса измерительного параметров окружающей среды "Эмерсит-М35"</t>
  </si>
  <si>
    <t xml:space="preserve">Программа измерительного комплекса "Эмерсит-M35"</t>
  </si>
  <si>
    <t xml:space="preserve">02.11 - Системы мониторинга и управления (№621);
04.15 - Информационные системы для решения специфических отраслевых задач (№621)</t>
  </si>
  <si>
    <t xml:space="preserve">Программное обеспечение для ЭВМ "Хранилище бинарных файлов"</t>
  </si>
  <si>
    <t xml:space="preserve">Ангел-С: ИТС</t>
  </si>
  <si>
    <t xml:space="preserve">05.15 - Информационные системы для решения специфических отраслевых задач;
09.01 - Средства управления бизнес-процессами (BPM);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</si>
  <si>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Программа для организации электронной очереди и навигации по помещению путем распознавания лиц</t>
  </si>
  <si>
    <t xml:space="preserve">Программа «TRS»</t>
  </si>
  <si>
    <t xml:space="preserve">Time Reference System;
Станция синхронизации времени вычислительных средств</t>
  </si>
  <si>
    <t xml:space="preserve">АРМ диспетчера</t>
  </si>
  <si>
    <t xml:space="preserve">Программное обеспечение Абонентского шлюза серии RG-15xx</t>
  </si>
  <si>
    <t xml:space="preserve">Программное обеспечение маршрутизатора ESR-3100</t>
  </si>
  <si>
    <t xml:space="preserve">01.02 - Встроенное программное обеспечение телекоммуникационного оборудования (№621)</t>
  </si>
  <si>
    <t xml:space="preserve">ИИС КУБНЕТ ПП "Тарификация"</t>
  </si>
  <si>
    <t xml:space="preserve">Программа LABTrace plus</t>
  </si>
  <si>
    <t xml:space="preserve">Kinematic Seismic Model Fitter</t>
  </si>
  <si>
    <t xml:space="preserve">XMF</t>
  </si>
  <si>
    <t xml:space="preserve">Cubby_Web-interface</t>
  </si>
  <si>
    <t xml:space="preserve">Кубби Веб-Интерфейс</t>
  </si>
  <si>
    <t xml:space="preserve">Cubby_OLAP</t>
  </si>
  <si>
    <t xml:space="preserve">"Программный модуль "СИЛЕРО" для распознавания речи и сопутствующих задач на основе нейронных сетей и алгоритмов машинного обучения"</t>
  </si>
  <si>
    <t xml:space="preserve">Аппаратно-программный комплекс многофункциональной телеметрии "Стел"</t>
  </si>
  <si>
    <t xml:space="preserve">Программный пакет Моделирования Осадочных Бассейнов и Углеводородных Систем «МОБиУС» («MOBiUS»)</t>
  </si>
  <si>
    <t xml:space="preserve">Программный пакет Моделирования Осадочных Бассейнов и Углеводородных Систем «Sedim»</t>
  </si>
  <si>
    <t xml:space="preserve">10.02 - Средства обработки и анализа геологических и геофизических данных;
10.03 - Средства математического и имитационного моделирования</t>
  </si>
  <si>
    <t xml:space="preserve">«RG-Soft: Универсальный загрузчик из Excel»</t>
  </si>
  <si>
    <t xml:space="preserve">Программа для ведения вакансий и работы с базой резюме «Хантфлоу»</t>
  </si>
  <si>
    <t xml:space="preserve">Программа «MSDP»</t>
  </si>
  <si>
    <t xml:space="preserve">Multi-Sensor Data Processing, Обработка данных  наблюдения</t>
  </si>
  <si>
    <t xml:space="preserve">Программа протоколирования работы терминального прикладного программного обеспечения "INPAS-SOFT JOURNAL Module"</t>
  </si>
  <si>
    <t xml:space="preserve">TOPAZ TMLoader</t>
  </si>
  <si>
    <t xml:space="preserve">IEC DAS TMLoader</t>
  </si>
  <si>
    <t xml:space="preserve">TOPAZ TMConfig</t>
  </si>
  <si>
    <t xml:space="preserve">IEC DAS TMConfig</t>
  </si>
  <si>
    <t xml:space="preserve">TOPAZ TMBuilder</t>
  </si>
  <si>
    <t xml:space="preserve">IEC DAS TMBuilder</t>
  </si>
  <si>
    <t xml:space="preserve">Библиотека компонент EhLib.VCL для разработки приложений под Embarcadero RAD Studio (Delphi, C++Builder)</t>
  </si>
  <si>
    <t xml:space="preserve">Библиотека компонент EhLib.VCL</t>
  </si>
  <si>
    <t xml:space="preserve">программа для ЭВМ "Интернет-магазин"</t>
  </si>
  <si>
    <t xml:space="preserve">Интернет-магазин</t>
  </si>
  <si>
    <t xml:space="preserve">Веб-сайт zvukislov.ru</t>
  </si>
  <si>
    <t xml:space="preserve">Веб-сайт "Звуки слов"</t>
  </si>
  <si>
    <t xml:space="preserve">Веб-сайт mybook.ru</t>
  </si>
  <si>
    <t xml:space="preserve">Веб-сайт "MyBook"</t>
  </si>
  <si>
    <t xml:space="preserve">Программное обеспечение «ПАПИЛОН-АДИС-8.4-Сервер»</t>
  </si>
  <si>
    <t xml:space="preserve">Программное обеспечение «ПАПИЛОН-АДИС-8.4-Вычислитель»</t>
  </si>
  <si>
    <t xml:space="preserve">Программное обеспечение «ПАПИЛОН-АДИС-8.4-Удаленная станция»</t>
  </si>
  <si>
    <t xml:space="preserve">Программное обеспечение «ПАПИЛОН-АДИС-8.4-Рабочая станция»</t>
  </si>
  <si>
    <t xml:space="preserve">MCPGEO</t>
  </si>
  <si>
    <t xml:space="preserve">Детский сад - Школа: Питание - Сетевая версия</t>
  </si>
  <si>
    <t xml:space="preserve">PowerGuide</t>
  </si>
  <si>
    <t xml:space="preserve">Универсальная программа учета</t>
  </si>
  <si>
    <t xml:space="preserve">Supasoft CRM Free Lite</t>
  </si>
  <si>
    <t xml:space="preserve">09.01 - Средства управления бизнес-процессами (BPM);
09.09 - Средства управления отношениями с клиентами (CRM);
09.13 - Средства управления складом и цепочками поставок (WMS, SCM)</t>
  </si>
  <si>
    <t xml:space="preserve">Программное обеспечение «ПАПИЛОН-АДИС-9-Сервер»</t>
  </si>
  <si>
    <t xml:space="preserve">Программное обеспечение «ПАПИЛОН-АДИС-9-Вычислитель»</t>
  </si>
  <si>
    <t xml:space="preserve">Программное обеспечение «ПАПИЛОН-АДИС-9-Удаленная станция»</t>
  </si>
  <si>
    <t xml:space="preserve">Программное обеспечение «ПАПИЛОН-АДИС-9-Рабочая станция»</t>
  </si>
  <si>
    <t xml:space="preserve">Программное обеспечение DME/NL 2700 (RU.АЕСФ.30006-01)</t>
  </si>
  <si>
    <t xml:space="preserve">Программное обеспечение VOR 2700 (RU.АЕСФ.30008-01)</t>
  </si>
  <si>
    <t xml:space="preserve">Программное обеспечение GP 2700 (RU.АЕСФ.30004-01)</t>
  </si>
  <si>
    <t xml:space="preserve">Warface Console</t>
  </si>
  <si>
    <t xml:space="preserve">58.21.2 Игры компьютерные для загрузки;
58.21.3 Игры компьютерные в режиме on-line</t>
  </si>
  <si>
    <t xml:space="preserve">Программное обеспечение DME/N2700 (RU.АЕСФ.30005-01)</t>
  </si>
  <si>
    <t xml:space="preserve">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</si>
  <si>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Программное обеспечение LOC 2700 (RU.АЕСФ.30003-01)</t>
  </si>
  <si>
    <t xml:space="preserve">Web-приложение удаленного обновления прошивок устройств валидации банкнот "RUFServer"</t>
  </si>
  <si>
    <t xml:space="preserve">RUFServer</t>
  </si>
  <si>
    <t xml:space="preserve">Семейный Архив</t>
  </si>
  <si>
    <t xml:space="preserve">ЭМЕРКОР</t>
  </si>
  <si>
    <t xml:space="preserve">26.30.11.11 Средства связи, выполняющие функцию систем коммутации;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t>
  </si>
  <si>
    <t xml:space="preserve">Интерактивный скалодром</t>
  </si>
  <si>
    <t xml:space="preserve">Виртуальный скалодром</t>
  </si>
  <si>
    <t xml:space="preserve">М4</t>
  </si>
  <si>
    <t xml:space="preserve">M4business</t>
  </si>
  <si>
    <t xml:space="preserve">09.01 - Средства управления бизнес-процессами (BPM);
05.15 -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</si>
  <si>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 xml:space="preserve">Программное обеспечение абонентского кластера DX-500LK ADK.DUAL</t>
  </si>
  <si>
    <t xml:space="preserve">Kaspersky Anti-Virus SDK</t>
  </si>
  <si>
    <t xml:space="preserve">Программный комплекс "Рободоктор"</t>
  </si>
  <si>
    <t xml:space="preserve">Программный комплекс "Робот юрист"</t>
  </si>
  <si>
    <t xml:space="preserve">Программный комплекс "Allbanks"</t>
  </si>
  <si>
    <t xml:space="preserve">Смарт Архив  («Digital Storage»)</t>
  </si>
  <si>
    <t xml:space="preserve">Модуль ВАТС "Мобильная версия личного кабинета"</t>
  </si>
  <si>
    <t xml:space="preserve">Мобильный личный кабинет ВАТС</t>
  </si>
  <si>
    <t xml:space="preserve">Шеринг-платформа интернета вещей: «Некст  мобилити» (Next Mobility)</t>
  </si>
  <si>
    <t xml:space="preserve">«Некст мобилити»</t>
  </si>
  <si>
    <t xml:space="preserve">Kaspersky Threat Attribution Engine</t>
  </si>
  <si>
    <t xml:space="preserve">Kaspersky Unified Monitoring and Analysis Platform GosSOPKA – compatible with Netflow and HA support</t>
  </si>
  <si>
    <t xml:space="preserve">Kaspersky Unified Monitoring and Analysis Platform GosSOPKA compatible with Netflow and HA support</t>
  </si>
  <si>
    <t xml:space="preserve">Kaspersky Unified Monitoring and Analysis Platform GosSOPKA compatible with Netflow support</t>
  </si>
  <si>
    <t xml:space="preserve">Kaspersky Unified Monitoring and Analysis Platform GosSOPKA with Netflow and HA support Advanced;
Kaspersky Unified Monitoring and Analysis Platform GosSOPKA and Netflow and TI;
	 Kaspersky Unified Monitoring and Analysis Platform GosSOPKA compatible with Netflow support and TI</t>
  </si>
  <si>
    <t xml:space="preserve">Kaspersky Unified Monitoring and Analysis Platform GosSOPKA compatible with High Availability</t>
  </si>
  <si>
    <t xml:space="preserve">Kaspersky Unified Monitoring and Analysis Platform GosSOPKA compatible</t>
  </si>
  <si>
    <t xml:space="preserve">Kaspersky Unified Monitoring and Analysis Platform, GosSOPKA and TI;
Kaspersky Unified Monitoring and Analysis Platform GosSOPKA compatible with TI</t>
  </si>
  <si>
    <t xml:space="preserve">Kaspersky Unified Monitoring and Analysis Platform with Netflow support and High Availability</t>
  </si>
  <si>
    <t xml:space="preserve">Kaspersky UMAP with Netflow support and High Availability for Nuclear Power Plant;
Kaspersky Unified Monitoring and Analysis Platform Advanced with Netflow and High Availability;
Kaspersky Unified Monitoring and Analysis Platform with Netflow support and High Availability SOC Platform</t>
  </si>
  <si>
    <t xml:space="preserve">Kaspersky Unified Monitoring and Analysis Platform with High Availability</t>
  </si>
  <si>
    <t xml:space="preserve">Kaspersky Unified Monitoring and Analysis Platform with Netflow support</t>
  </si>
  <si>
    <t xml:space="preserve">Kaspersky Unified Monitoring and Analysis Platform with Netflow and TI;
Kaspersky Unified Monitoring and Analysis Platform with Netflow support and TI</t>
  </si>
  <si>
    <t xml:space="preserve">Kaspersky Security для виртуальных и облачных сред – Enterprise Edition, Desktop</t>
  </si>
  <si>
    <t xml:space="preserve">Концентратор пространственных данных (геохаб) "Геосемантика"</t>
  </si>
  <si>
    <t xml:space="preserve">04.16 - Геоинформационные и навигационные системы (GIS) (№621);
02.11 - Системы мониторинга и управления (№621);
04.03 - Офисные приложения (№621);
04.15 - Информационные системы для решения специфических отраслевых задач (№621)</t>
  </si>
  <si>
    <t xml:space="preserve">Kaspersky TotalSpace Security Ultimate Corporate</t>
  </si>
  <si>
    <t xml:space="preserve">Kaspersky Security for Microsoft Office 365 </t>
  </si>
  <si>
    <t xml:space="preserve">Kaspersky TotalSpace Security Ultimate Industrial</t>
  </si>
  <si>
    <t xml:space="preserve">Kaspersky Automated Security Awareness Platform</t>
  </si>
  <si>
    <t xml:space="preserve">Kaspersky Automated Security Awareness Platform - Lessons Only Edition;
Kaspersky Automated Security Awareness Platform - SCORM fee;
Kaspersky Security Awareness – Essential</t>
  </si>
  <si>
    <t xml:space="preserve">Электронно-библиотечная система ZNANIUM</t>
  </si>
  <si>
    <t xml:space="preserve">TOPAZ DBView</t>
  </si>
  <si>
    <t xml:space="preserve">IEC DAS DBView</t>
  </si>
  <si>
    <t xml:space="preserve">Агрософт:Весовая</t>
  </si>
  <si>
    <t xml:space="preserve">IGS Comparator</t>
  </si>
  <si>
    <t xml:space="preserve">Средство двухфакторной аутентификации Aladdin SecurLogon</t>
  </si>
  <si>
    <t xml:space="preserve">Aladdin SecurLogon</t>
  </si>
  <si>
    <t xml:space="preserve">«Дата Сейв» («DataSave»)</t>
  </si>
  <si>
    <t xml:space="preserve">IDenium</t>
  </si>
  <si>
    <t xml:space="preserve">Биометрическая система защиты данных, аутентификации пользователей и единого доступа к приложениям</t>
  </si>
  <si>
    <t xml:space="preserve">Гарда Лабиринт</t>
  </si>
  <si>
    <t xml:space="preserve">Bastion Security Platform;
BSP;
BSP Deception</t>
  </si>
  <si>
    <t xml:space="preserve">03.02 - Средства управления событиями информационной безопасности;
02.08 - Средства мониторинга и управления</t>
  </si>
  <si>
    <t xml:space="preserve">Взаиморасчеты</t>
  </si>
  <si>
    <t xml:space="preserve">Управление логистической компанией</t>
  </si>
  <si>
    <t xml:space="preserve">Управление подпиской</t>
  </si>
  <si>
    <t xml:space="preserve">Детский сад - Школа: Питание</t>
  </si>
  <si>
    <t xml:space="preserve">Детский сад: Развитие ФГОС - Сетевая версия</t>
  </si>
  <si>
    <t xml:space="preserve">Детский сад: Здоровье и Развитие ФГОС - Сетевая версия</t>
  </si>
  <si>
    <t xml:space="preserve">Детский сад: Здоровье - Сетевая версия</t>
  </si>
  <si>
    <t xml:space="preserve">Инвенторная система "Leonardo"</t>
  </si>
  <si>
    <t xml:space="preserve">Платформа для создания онлайн-школ Геткурс 2.0</t>
  </si>
  <si>
    <t xml:space="preserve">GetCourse 2.0;
Платформа Геткурс;
Платформа GetCourse;
GetCourse - Мультимодальная Web платформа для создания собственных онлайн-школ/курсов полного цикла с сервисом предиктивной аналитики на базе искусственного интеллекта;
Мультимодальная Web платформа для создания собственных онлайн-школ / курсов полного цикла с сервисом предиктивной аналитики на базе искусственного интеллекта GetCourse 2.0</t>
  </si>
  <si>
    <t xml:space="preserve">Система автоматизации образования "АПЕКС-ВУЗ"</t>
  </si>
  <si>
    <t xml:space="preserve">Комплекс бизнес-приложений на терминалах самообслуживания (ПроАТМ)</t>
  </si>
  <si>
    <t xml:space="preserve">ПроАТМ;
ProATM</t>
  </si>
  <si>
    <t xml:space="preserve">Комплекс бизнес-приложений «Автоматический сейф с функцией On-Line зачисления»</t>
  </si>
  <si>
    <t xml:space="preserve">ADM OnLine</t>
  </si>
  <si>
    <t xml:space="preserve">«LAB_Front. Мультибанковская платформа дистанционного обслуживания физических лиц»</t>
  </si>
  <si>
    <t xml:space="preserve">MLOps Platform</t>
  </si>
  <si>
    <t xml:space="preserve">04.09 - Системы управления проектами, исследованиями, разработкой, проектированием и внедрением (№621)</t>
  </si>
  <si>
    <t xml:space="preserve">«ДУЭТ»</t>
  </si>
  <si>
    <t xml:space="preserve">Console734</t>
  </si>
  <si>
    <t xml:space="preserve">Инфраскоп</t>
  </si>
  <si>
    <t xml:space="preserve">Infrascope</t>
  </si>
  <si>
    <t xml:space="preserve">Цифровая платформа закупок материалов, оборудования и комплектующих «Кирпич»</t>
  </si>
  <si>
    <t xml:space="preserve">Цифровая платформа закупок материалов, оборудования и комплектующих "Кирпич";
"Цифровая платформа закупок материалов, оборудования и комплектующих "Кирпич" 2.0"</t>
  </si>
  <si>
    <t xml:space="preserve">Арника. Система онлайн-управления салоном красоты</t>
  </si>
  <si>
    <t xml:space="preserve">«TalentTech.Обучение» («ТалентТех.Обучение»)</t>
  </si>
  <si>
    <t xml:space="preserve">SkillDev</t>
  </si>
  <si>
    <t xml:space="preserve">Геймифицированная платформа корпоративных коммуникаций «Пряники»</t>
  </si>
  <si>
    <t xml:space="preserve">HR-платформа для поддержки и развития сотрудников «Пряники»;
Геймифицированная система управления результативностью «Пряники»;
Социально-мотивационный интранет «Пряники»</t>
  </si>
  <si>
    <t xml:space="preserve">VisitorControl</t>
  </si>
  <si>
    <t xml:space="preserve">04.15 - Информационные системы для решения специфических отраслевых задач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</si>
  <si>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Авангард Интернет-Банк для ФЛ</t>
  </si>
  <si>
    <t xml:space="preserve">«Авангард Интернет-Банк»</t>
  </si>
  <si>
    <t xml:space="preserve">ПЭВМ «Программно-аппаратный комплекс «Электронный доктор»</t>
  </si>
  <si>
    <t xml:space="preserve">Программное обеспечение NITRINOnet HelpDesk for Linux</t>
  </si>
  <si>
    <t xml:space="preserve">Удаленный администратор «ФПСУ-IP Int»</t>
  </si>
  <si>
    <t xml:space="preserve">Автоматизированное рабочее место удаленного администратора «ФПСУ-IP Int»;
Изделие «Автоматизированное рабочее место удаленного администратора» из состава СКЗИ «ФПСУ- IP Int»;
СКЗИ «АРМ УА «ФПСУ-IP Int»;
Изделие АРМ УА из состава СКЗИ «ФПСУ-IP Int»;
Комплекс «АРМ УА «ФПСУ-IP Int»;
Программно-аппаратный комплекс «Автоматизированное рабочее место удаленного администратора « ФПСУ-IP Int»;
Средство криптографической защиты информации (СКЗИ) «Автоматизированное рабочее место удаленного администратора « ФПСУ-IP Int»;
АРМ УА «ФПСУ-IP Int»;
WRADM FPSU-IP Int;
AMICON FPSU-IP Int WRADM</t>
  </si>
  <si>
    <t xml:space="preserve">«ФПСУ-IP Int» версии 3</t>
  </si>
  <si>
    <t xml:space="preserve">Программно-аппаратный комплекс шифрования "ФПСУ-IP Int";
Средство криптографической защиты информации (СКЗИ) "ФПСУ-IP Int";
Криптомаршрутизатор "ФПСУ-IP Int";
Программно-аппаратный комплекс (ПАК) "ФПСУ-IP Int";
Межсетевой экран (МЭ) «ФПСУ-IP Int»;
«ФПСУ-IP Int»;
Комплекс «ФПСУ-IP Int»;
Изделие Криптомаршрутизатор из состава СКЗИ «ФПСУ-IP Int»;
Межсетевой экран и VPN-построитель «ФПСУ-IP Int»;
FIPS «FPSU-IP Int»;
«FPSU-IP Int» Firewall;
Программно-аппаратный комплекс «ФПСУ IP 3.Х»</t>
  </si>
  <si>
    <t xml:space="preserve">03.11 - Средства защиты каналов передачи данных, в том числе криптографическими методами;
01.03 - Встроенные прикладные программы;
03.01 - Средства защиты от несанкционированного доступа к информации;
03.03 - Межсетевые экраны;
03.04 - Средства фильтрации негативного контента</t>
  </si>
  <si>
    <t xml:space="preserve">Программное средство криптографической защиты информации СледопытSSL</t>
  </si>
  <si>
    <t xml:space="preserve">СледопытSSL;
PathfinderSSL</t>
  </si>
  <si>
    <t xml:space="preserve">ФПСУ-IP/Клиент для MacOS</t>
  </si>
  <si>
    <t xml:space="preserve">«ФПСУ-IP» VPN-клиент для MacOS;
Amicon FPSU-IP VPN-Client for MacOS;
Amicon VPN-Client for MacOS;
Комплекс «ФПСУ-IP/Клиент для MacOS»;
Межсетевой Экран (МЭ) «ФПСУ-IP/Клиент для MacOS»;
Вариант исполнения «Программный клиент Mac» СКЗИ «ФПСУ-IP/Клиент 6.0» - изделие Клиент из состава СКЗИ «ФПСУ-IP/Клиент»;
ПАК «ФПСУ-IP/Клиент для MacOS»;
Средство криптографической защиты информации (СКЗИ) «ФПСУ-IP/Клиент для MacOS»;
Средство криптографической защиты информации (СКЗИ) «ФПСУ-IP/Клиент для MacOS» изделие Клиент;
Программно-аппаратный комплекс шифрования «ФПСУ-IP/Клиент»;
Программно-аппаратный комплекс «ФПСУ-IP/Клиент»;
МЭ «ФПСУ-IP/Клиент» для MacOS</t>
  </si>
  <si>
    <t xml:space="preserve">ФПСУ-IP/Клиент для Linux</t>
  </si>
  <si>
    <t xml:space="preserve">«ФПСУ-IP» VPN-клиент для Linux;
Amicon FPSU-IP VPN-Client for Linux;
Amicon VPN-Client for Linux;
Комплекс «ФПСУ-IP/Клиент для Linux»;
Межсетевой Экран (МЭ) «ФПСУ-IP/Клиент для Linux»;
Вариант исполнения «Программный клиент Lin» СКЗИ «ФПСУ-IP/Клиент 6.0» - изделие Клиент из состава СКЗИ «ФПСУ-IP/Клиент»;
ПАК «ФПСУ-IP/Клиент для Linux»;
Средство криптографической защиты информации (СКЗИ) «ФПСУ-IP/Клиент для Linux»;
Средство криптографической защиты информации (СКЗИ) «ФПСУ-IP/Клиент для Linux» изделие Клиент;
Программно-аппаратный комплекс шифрования «ФПСУ-IP/Клиент»;
Программно-аппаратный комплекс «ФПСУ-IP/Клиент»;
МЭ «ФПСУ-IP/Клиент» для Linux</t>
  </si>
  <si>
    <t xml:space="preserve">ФПСУ-IP/Клиент для Windows</t>
  </si>
  <si>
    <t xml:space="preserve">«ФПСУ-IP» VPN-клиент для Windows;
Amicon FPSU-IP VPN-Client for Windows;
Amicon VPN-Client for Windows;
Комплекс «ФПСУ-IP/Клиент для Windows»;
Межсетевой Экран (МЭ) «ФПСУ-IP/Клиент для Windows»;
Вариант исполнения «Программный клиент Win» СКЗИ «ФПСУ-IP/Клиент 6.0» - изделие Клиент из состава СКЗИ «ФПСУ-IP/Клиент»;
ПАК «ФПСУ-IP/Клиент для Windows»;
Средство криптографической защиты информации (СКЗИ) «ФПСУ-IP/Клиент для Windows»;
Средство криптографической защиты информации (СКЗИ) «ФПСУ-IP/Клиент для Windows» изделие Клиент;
Программно-аппаратный комплекс шифрования «ФПСУ-IP/Клиент»;
Программно-аппаратный комплекс «ФПСУ-IP/Клиент»;
МЭ «ФПСУ-IP/Клиент» для Windows</t>
  </si>
  <si>
    <t xml:space="preserve">ФПСУ-IP/Клиент для IOS</t>
  </si>
  <si>
    <t xml:space="preserve">«ФПСУ-IP» VPN-клиент для IOS;
Комплекс «ФПСУ-IP/Клиент для IOS»;
Вариант исполнения «Мобильный клиент IOS» СКЗИ «ФПСУ-IP/Клиент 6.0»;
Amicon VPN-Client for IOS;
Amicon FPSU-IP VPN-Client for IOS;
Средство криптографической защиты информации (СКЗИ) «ФПСУ-IP/Клиент для IOS»</t>
  </si>
  <si>
    <t xml:space="preserve">Средство для организации частных виртуальных сетей СледопытVPN</t>
  </si>
  <si>
    <t xml:space="preserve">СледопытVPN;
PathfinderVPN</t>
  </si>
  <si>
    <t xml:space="preserve">ФПСУ-IP/Клиент для Android</t>
  </si>
  <si>
    <t xml:space="preserve">«ФПСУ-IP» VPN-клиент для Android;
Комплекс «ФПСУ-IP/Клиент для Android»;
Вариант исполнения «Мобильный клиент Android» СКЗИ «ФПСУ-IP/Клиент 6.0»;
Amicon VPN-Client for Android;
Amicon FPSU-IP VPN-Client for Android;
Средство криптографической защиты информации (СКЗИ) «ФПСУ-IP/Клиент для Android»</t>
  </si>
  <si>
    <t xml:space="preserve">Центр генерации ключей ФПСУ-IP/Клиентов</t>
  </si>
  <si>
    <t xml:space="preserve">Центр генерации ключей клиентов;
Автоматизированное рабочее место (АРМ) «ЦГКК «ФПСУ-IP/Клиент»;
Средство криптографической защиты информации (СКЗИ) «ЦГКК»;
Изделие ЦГКК из состава СКЗИ «ФПСУ-IP/Клиент»;
Изделие «Центр генерации ключей клиентов» из состава СКЗИ «ФПСУ-IP/Клиент»;
Изделие ЦГКК из состава СКЗИ «ФПСУ-IP/Клиент Int»;
Изделие «Центр генерации ключей клиентов» из состава СКЗИ «ФПСУ-IP/Клиент Int»;
Вариант исполнения «Центр генерации ключей клиентов 6.0» СКЗИ «ФПСУ-IP/Клиент 6.0»;
Вариант исполнения ЦГКК СКЗИ «ФПСУ-IP/Клиент 6.0»;
ЦГКК</t>
  </si>
  <si>
    <t xml:space="preserve">Центр выработки ключей «ФПСУ-IP»</t>
  </si>
  <si>
    <t xml:space="preserve">ЦВК «ФПСУ-IP»;
Средство криптографической защиты информации (СКЗИ) «ЦВК «ФПСУ-IP»;
Изделие «Центр выработки ключей» из состава СКЗИ «ФПСУ-IP»;
Изделие ЦВК из состава СКЗИ «ФПСУ-IP»;
Программно-аппаратный комплекс «Центр выработки ключей «ФПСУ-IP»;
Программно-аппаратный комплекс «ЦВК «ФПСУ-IP»;
ПАК «Центр выработки ключей «ФПСУ-IP»</t>
  </si>
  <si>
    <t xml:space="preserve">03.16 - Средства администрирования и управления жизненным циклом ключевых носителей;
01.03 - Встроенные прикладные программы</t>
  </si>
  <si>
    <t xml:space="preserve">Удаленный администратор «ФПСУ-IP»</t>
  </si>
  <si>
    <t xml:space="preserve">Автоматизированное рабочее место удаленного администратора «ФПСУ-IP»;
Средство криптографической защиты информации (СКЗИ) «Автоматизированное рабочее место удаленного администратора « ФПСУ-IP»;
АРМ УА «ФПСУ-IP»;
СКЗИ «АРМ УА «ФПСУ-IP»;
Программно-аппаратный комплекс «Автоматизированное рабочее место удаленного администратора « ФПСУ-IP»;
Комплекс «АРМ УА «ФПСУ-IP»;
Изделие АРМ УА из состава СКЗИ «ФПСУ-IP»;
Изделие «Автоматизированное рабочее место удаленного администратора» из состава СКЗИ «ФПСУ-IP»</t>
  </si>
  <si>
    <t xml:space="preserve">Программный модуль по обмену данными с Федеральной государственной информационной системой (ФГИС) «Меркурий» из 1С: Предприятие 8</t>
  </si>
  <si>
    <t xml:space="preserve">Обмен данными с ФГИС Меркурий из 1С8</t>
  </si>
  <si>
    <t xml:space="preserve">Модуль по обмену данными с единой государственной автоматизированной информационной системой (ЕГАИС) из 1С: Предприятие 8</t>
  </si>
  <si>
    <t xml:space="preserve">Обмен данными с ЕГАИС из 1С8</t>
  </si>
  <si>
    <t xml:space="preserve">«ФПСУ-TLS» версии 2</t>
  </si>
  <si>
    <t xml:space="preserve">Средство криптографической защиты информации (СКЗИ) «ФПСУ-TLS» версии 2;
СКЗИ «ФПСУ-TLS»;
TLS-концентратор «ФПСУ-TLS» версии 2</t>
  </si>
  <si>
    <t xml:space="preserve">03.11 - Средства защиты каналов передачи данных, в том числе криптографическими методами;
01.03 - Встроенные прикладные программы;
03.01 - Средства защиты от несанкционированного доступа к информации</t>
  </si>
  <si>
    <t xml:space="preserve">«Биорг Processing: smart vision»</t>
  </si>
  <si>
    <t xml:space="preserve">11.06 - Инструменты обработки, анализа и распознавания изображений;
07.03 - Средства распознавания символов;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</si>
  <si>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 xml:space="preserve">Платформа интеллектуальных сервисов "EXPERA"</t>
  </si>
  <si>
    <t xml:space="preserve">Bercut IN-Platform;
Bercut Platform V2</t>
  </si>
  <si>
    <t xml:space="preserve">СРТ. Базовая станция</t>
  </si>
  <si>
    <t xml:space="preserve">СРТ БС;
Базовая станция XNB;
SRT Base Station;
XNB Base Station</t>
  </si>
  <si>
    <t xml:space="preserve">01.02 - Встроенное программное обеспечение телекоммуникационного оборудования (№621);
04.15 - Информационные системы для решения специфических отраслевых задач (№621)</t>
  </si>
  <si>
    <t xml:space="preserve">Система управления образовательным процессом EdOnline EMS (СУОП ЭдОнлайн)</t>
  </si>
  <si>
    <t xml:space="preserve">Программный комплекс Электронная информационно-образовательная среда ЭдОнлайн;
ПК ЭИОС ЭдОнлайн</t>
  </si>
  <si>
    <t xml:space="preserve">Топаз-СЭП. Мониторинг</t>
  </si>
  <si>
    <t xml:space="preserve">Платформа управления онлайн-обучением EdOnline LMS (СДО ЭдОнлайн)</t>
  </si>
  <si>
    <t xml:space="preserve">СДО ЭдОнлайн</t>
  </si>
  <si>
    <t xml:space="preserve">Система автоматизированная информационная "МетеоСервер"</t>
  </si>
  <si>
    <t xml:space="preserve">АИС "МетеоСервер"</t>
  </si>
  <si>
    <t xml:space="preserve">Топаз-АСК ГСМ</t>
  </si>
  <si>
    <t xml:space="preserve">InState Facility Management</t>
  </si>
  <si>
    <t xml:space="preserve">InState FM</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</si>
  <si>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</si>
  <si>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Автоматизированная система управления финансовой и закупочной деятельностью (АС ФЗД)</t>
  </si>
  <si>
    <t xml:space="preserve">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04.11 - Системы управления процессами организации (№621);
04.15 - Информационные системы для решения специфических отраслевых задач (№621)</t>
  </si>
  <si>
    <t xml:space="preserve">"Информационная система нефинансового процессинга (ИС НФП)"</t>
  </si>
  <si>
    <t xml:space="preserve">ЭЛТЕРУС 3</t>
  </si>
  <si>
    <t xml:space="preserve">ЭЛТЕРУС, ЭЛТЕРУС 2</t>
  </si>
  <si>
    <t xml:space="preserve">ЛОЦМАН:PLM Использование расширений</t>
  </si>
  <si>
    <t xml:space="preserve">ЛОЦМАН:PLM 22 Использование расширений;
ЛОЦМАН:PLM 22.1 Использование расширений</t>
  </si>
  <si>
    <t xml:space="preserve">04.09 - Системы управления проектами, исследованиями, разработкой, проектированием и внедрением (№621);
04.11 - Системы управления процессами организации (№621);
04.15 - Информационные системы для решения специфических отраслевых задач (№621)</t>
  </si>
  <si>
    <t xml:space="preserve">Комплект программного обеспечения станции наземной приёмной AGS 2700R (RUS.АЕСФ.00233-01)</t>
  </si>
  <si>
    <t xml:space="preserve">ПО AGS 2700R</t>
  </si>
  <si>
    <t xml:space="preserve">Система  защиты Эшелон - II</t>
  </si>
  <si>
    <t xml:space="preserve">Библиотека поддержки протокола Monitoring Library Communication Protocol для программного обеспечения программируемого логического контроллера (БПП MLCP ПЛК)</t>
  </si>
  <si>
    <t xml:space="preserve">Библиотека поддержки протокола Monitoring Library Communication Protocol для программ диспетчерского управления и сбора данных (БПП MLCP ДУиСД)</t>
  </si>
  <si>
    <t xml:space="preserve">Единый адрес</t>
  </si>
  <si>
    <t xml:space="preserve">Программный комплекс UNIGINE SDK</t>
  </si>
  <si>
    <t xml:space="preserve">Программный модуль. Интеграция с внешними системами</t>
  </si>
  <si>
    <t xml:space="preserve">1С:Предприятие 8.3 (8.3.15.1656) Конфигурация: АКИС АО "Росагролизинг"</t>
  </si>
  <si>
    <t xml:space="preserve">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04.01 - Прикладное программное обеспечение общего назначения (№621)</t>
  </si>
  <si>
    <t xml:space="preserve">Общесистемное программное обеспечение «АРМ «ВЕСТА-В»</t>
  </si>
  <si>
    <t xml:space="preserve">Libcad.so</t>
  </si>
  <si>
    <t xml:space="preserve">03.05 - Библиотеки подпрограмм (SDK)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</si>
  <si>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 xml:space="preserve">SmartTwin – платформа класса Цифровой Двойник»</t>
  </si>
  <si>
    <t xml:space="preserve">Платформа для построения цифрового двойника Smarttwin</t>
  </si>
  <si>
    <t xml:space="preserve">Интерсвязь Платформа видеоаналитики</t>
  </si>
  <si>
    <t xml:space="preserve">Многопоточная система онлайн видеоаналитики</t>
  </si>
  <si>
    <t xml:space="preserve">Программный модуль. Хранилище файлов</t>
  </si>
  <si>
    <t xml:space="preserve">Программный модуль. Интеграция с ЕИС</t>
  </si>
  <si>
    <t xml:space="preserve">Программный модуль. Договоры</t>
  </si>
  <si>
    <t xml:space="preserve">Программный модуль. Аукционный зал</t>
  </si>
  <si>
    <t xml:space="preserve">Программный модуль. Авторизация</t>
  </si>
  <si>
    <t xml:space="preserve">Программный модуль. CRM организации</t>
  </si>
  <si>
    <t xml:space="preserve">Программный модуль. Уведомления</t>
  </si>
  <si>
    <t xml:space="preserve">Программный модуль. Торговый блок</t>
  </si>
  <si>
    <t xml:space="preserve">Программный модуль. «Биллинг»</t>
  </si>
  <si>
    <t xml:space="preserve">Система генерации коммерческого предложения страховых продуктов страхования жизни</t>
  </si>
  <si>
    <t xml:space="preserve">TERNEX</t>
  </si>
  <si>
    <t xml:space="preserve">Операционая система TERNEX</t>
  </si>
  <si>
    <t xml:space="preserve">SmartReserve</t>
  </si>
  <si>
    <t xml:space="preserve">R-Keeper Booking;
r_keeper Booking;
r_k Booking</t>
  </si>
  <si>
    <t xml:space="preserve">Программный комплекс «Кинт: Растениеводство»</t>
  </si>
  <si>
    <t xml:space="preserve">Учет. Анализ. Управление 8 Растениеводство</t>
  </si>
  <si>
    <t xml:space="preserve">АИС "Финансовый контроль" (ПК Бюджет: Финансовый контроль)</t>
  </si>
  <si>
    <t xml:space="preserve">ПК Бюджет: Финансовый контроль</t>
  </si>
  <si>
    <t xml:space="preserve">СКЕЙЛЛИУМ</t>
  </si>
  <si>
    <t xml:space="preserve">SmartOrder for iiko</t>
  </si>
  <si>
    <t xml:space="preserve">Программное обеспечение "ИМЕДИС-ЭКСПЕРТ"</t>
  </si>
  <si>
    <t xml:space="preserve">ЛОЦМАН:PLM Интеграционная шина предприятия Стандарт</t>
  </si>
  <si>
    <t xml:space="preserve">ЛОЦМАН:PLM Интеграционная шина предприятия;
Интеграционная шина предприятия Стандарт;
Интеграционная шина предприятия</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</si>
  <si>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</si>
  <si>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ЛОЦМАН:PLM Интеграционная шина предприятия Про</t>
  </si>
  <si>
    <t xml:space="preserve">ЛОЦМАН:PLM Интеграционная шина предприятия;
Интеграционная шина предприятия Про;
Интеграционная шина предприятия</t>
  </si>
  <si>
    <t xml:space="preserve">Model Studio CS Электротехнические схемы</t>
  </si>
  <si>
    <t xml:space="preserve">Model Studio CS Корпоративная лицензия</t>
  </si>
  <si>
    <t xml:space="preserve">Model Studio CS Отопление и вентиляция</t>
  </si>
  <si>
    <t xml:space="preserve">Model Studio CS Генплан</t>
  </si>
  <si>
    <t xml:space="preserve">Model Studio CS Водоснабжение и канализация</t>
  </si>
  <si>
    <t xml:space="preserve">«МедОсмотр» - медицинская информационная система</t>
  </si>
  <si>
    <t xml:space="preserve">МИС «МедОсмотр»</t>
  </si>
  <si>
    <t xml:space="preserve">Профиль трубопровода</t>
  </si>
  <si>
    <t xml:space="preserve">GeoniCS PLProfile;
GeoniCS Pipe Line Profile</t>
  </si>
  <si>
    <t xml:space="preserve">ПО НРИС</t>
  </si>
  <si>
    <t xml:space="preserve">АПК НРИС – системы n`RIS;
ПО «Бизнес-аккаунт»;
Промо-сайт НРИС;
ПО «Конструктор договоров»;
ПО «Плеер Аудио»;
ПО «Плеер Видео»;
ПО «Плеер Изображения»;
ПО «Плеер Тексты»;
ПО «Проверка на уникальность» НРИС;
ПО «Работа с объектами промышленной собственности»;
ПО «Регистрация в международных реестрах»;
ПО «Регистрация в ОКУП»;
ПО «Управление доступа к ОИС»;
ПО реестра «Аудио»;
ПО реестра «Изобретения и полезные модели»;
ПО реестра «Промышленные образцы»;
ПО реестра «Тексты»;
ПО реестра «Товарные знаки»;
ПО «Депонирование»;
ПО «Добавление пользователем ОИС»;
ПО «Идентификация пользователя»;
ПО «Интерфейс администратора»;
ПО «Интерфейс модератора»;
ПО «Личный кабинет»;
ПО «Представительство»;
ПО «Свидетельство о заявлении прав на ОИС»</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</si>
  <si>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</si>
  <si>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Проект закупки</t>
  </si>
  <si>
    <t xml:space="preserve">Лукрум Аналитикс</t>
  </si>
  <si>
    <t xml:space="preserve">Муниципальная ГеоИнформационная Система (МунГИС)</t>
  </si>
  <si>
    <t xml:space="preserve">Муниципальная информационно-аналитическая система «Муниципальная ГеоИнформационная Система (МунГИС)»;
Муниципальная информационно-аналитическая система МунГИС;
МИАС МунГИС;
МунГИС</t>
  </si>
  <si>
    <t xml:space="preserve">ManagerPro</t>
  </si>
  <si>
    <t xml:space="preserve">Доверенная среда исполнения Аврора</t>
  </si>
  <si>
    <t xml:space="preserve">Аврора TEE;
Aurora TEE</t>
  </si>
  <si>
    <t xml:space="preserve">01.02 - Встроенные системные программы - операционные системы;
03.02 - Средства управления событиями информационной безопасности</t>
  </si>
  <si>
    <t xml:space="preserve">MSDP Manager</t>
  </si>
  <si>
    <t xml:space="preserve">Magnetic Stripe data and PIN Manager</t>
  </si>
  <si>
    <t xml:space="preserve">DotFix NiceProtect</t>
  </si>
  <si>
    <t xml:space="preserve">Система автоматизации миграции прикладных программных систем с СУБД Oracle в СУБД PostgreSQL –  (САМ LUI4ORA2PG)</t>
  </si>
  <si>
    <t xml:space="preserve">САМ LUI4ORA2PG</t>
  </si>
  <si>
    <t xml:space="preserve">04.04 - Среды разработки, тестирования и отладки;
04.03 - Библиотеки подпрограмм (SDK)</t>
  </si>
  <si>
    <t xml:space="preserve">INIT+ MONITOR</t>
  </si>
  <si>
    <t xml:space="preserve">Программа управления автоматизированным электронно-лучевым технологическим комплексом</t>
  </si>
  <si>
    <t xml:space="preserve">Multi-D Интеграционная шина Предприятия</t>
  </si>
  <si>
    <t xml:space="preserve">Multi-D Enterprise Service Bus;
Multi-D ESB</t>
  </si>
  <si>
    <t xml:space="preserve">Зинка: Голосовая касса</t>
  </si>
  <si>
    <t xml:space="preserve">Зинка</t>
  </si>
  <si>
    <t xml:space="preserve">"Лаки Тикет" "Lucky Ticket"</t>
  </si>
  <si>
    <t xml:space="preserve">LuckyTicket (TS:Кинотеатр, TS:Стадион, TS:Музей, TS:Театр, TS:Парк и РЦ)</t>
  </si>
  <si>
    <t xml:space="preserve">Организация и основные приемы управления экскаватором</t>
  </si>
  <si>
    <t xml:space="preserve">04.15 - Информационные системы для решения специфических отраслевых задач (№621);
04.01 - Прикладное программное обеспечение общего назначения (№621)</t>
  </si>
  <si>
    <t xml:space="preserve">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</si>
  <si>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Операции по перемещению грунта бульдозером</t>
  </si>
  <si>
    <t xml:space="preserve">Поддержание рабочего состояния оборудования систем водоснабжения, водоотведения, отопления объектов жилищно-коммунального хозяйства</t>
  </si>
  <si>
    <t xml:space="preserve">Технические средства информатизации</t>
  </si>
  <si>
    <t xml:space="preserve">Автоматизированная система управления оперативной деятельностью ИТ-хозяйства ОАО "РЖД"</t>
  </si>
  <si>
    <t xml:space="preserve">Электронный учебно-методический комплекс  «Обеспечение экологической безопасности при работах в области обращения с опасными отходами»</t>
  </si>
  <si>
    <t xml:space="preserve">Электронный учебно-методический комплекс  «Общие требования промышленной безопасности»</t>
  </si>
  <si>
    <t xml:space="preserve">Электронный учебно-методический комплекс  «Технология эстетических услуг. ПМ1 Санитарно-гигиеническая подготовка зоны обслуживания для предоставления эстетических услуг»</t>
  </si>
  <si>
    <t xml:space="preserve">Электронный учебно-методический комплекс  «Управление, эксплуатация и обслуживание многоквартирного дома. ПМ3 Организация работ по благоустройству общего имущества многоквартирного дома»</t>
  </si>
  <si>
    <t xml:space="preserve">Электронный учебно-методический комплекс  «Управление, эксплуатация и обслуживание многоквартирного дома. ПМ2 Обеспечение оказания услуг и проведения работ по эксплуатации, обслуживанию и ремонту общего имущества многоквартирного дома»</t>
  </si>
  <si>
    <t xml:space="preserve">Электронный учебно-методический комплекс  «Организация производства работ по строительству зданий и сооружений 1-го и 2-го уровня ответственности. ПМ1 Выполнение технологических процессов на объекте капитального строительства»</t>
  </si>
  <si>
    <t xml:space="preserve">Электронный учебно-методический комплекс  «Строительство и эксплуатация зданий и сооружений. ПМ2 Выполнение технологических процессов при строительстве, эксплуатации и реконструкции»</t>
  </si>
  <si>
    <t xml:space="preserve">Модуль интеграции с АПП</t>
  </si>
  <si>
    <t xml:space="preserve">Мини АПП</t>
  </si>
  <si>
    <t xml:space="preserve">Система графического анализа компаний</t>
  </si>
  <si>
    <t xml:space="preserve">СГА;
Система графического анализа аффилированных лиц и конечных бенефициаров компаний;
Поисковые системыаффилированных лиц и конечных бенефициаров"</t>
  </si>
  <si>
    <t xml:space="preserve">05.04 - Поисковые средства;
10.01 - Средства обработки Больших Данных (BigData);
11.01 - Инструменты извлечения и трансформации данных (ETL);
11.02 - Предметно-ориентированные информационные базы данных (EDW)</t>
  </si>
  <si>
    <t xml:space="preserve">Maxoptra. Smart Fleet.</t>
  </si>
  <si>
    <t xml:space="preserve">Мобильное приложение «КОМТЕТ Касса» для онлайн-касс «Эвотор»</t>
  </si>
  <si>
    <t xml:space="preserve">1С-Товары</t>
  </si>
  <si>
    <t xml:space="preserve">Программа оптимизации складских запасов 1С-Товары</t>
  </si>
  <si>
    <t xml:space="preserve">"Профессиональная система объединения каналов" (Pro)</t>
  </si>
  <si>
    <t xml:space="preserve">"Professional bonding system" (Pro)</t>
  </si>
  <si>
    <t xml:space="preserve">Мониторинг дорожного движения</t>
  </si>
  <si>
    <t xml:space="preserve">МДД</t>
  </si>
  <si>
    <t xml:space="preserve">ВиАр химическая лаборатория</t>
  </si>
  <si>
    <t xml:space="preserve">VR CHEMISTRY LAB;
VR Chemistry LAB</t>
  </si>
  <si>
    <t xml:space="preserve">Программное обеспечение автоматизированной системы управления дорожным движением (АСУДД) основного пункта управления</t>
  </si>
  <si>
    <t xml:space="preserve">"Интеграционный модуль 1С для Сервиса проверки контрагентов"</t>
  </si>
  <si>
    <t xml:space="preserve">"Модуль 1С для Сервиса проверки контрагентов"</t>
  </si>
  <si>
    <t xml:space="preserve">Программный модуль «Электронный журнал»</t>
  </si>
  <si>
    <t xml:space="preserve">Программный модуль «Электронные ведомости»</t>
  </si>
  <si>
    <t xml:space="preserve">Программный модуль «Электронная информационно-образовательная среда»</t>
  </si>
  <si>
    <t xml:space="preserve">Программный модуль «Электронная библиотека»</t>
  </si>
  <si>
    <t xml:space="preserve">Datareon Platform</t>
  </si>
  <si>
    <t xml:space="preserve">Программный комплекс Геоинформационная платформа ОАО "РЖД"</t>
  </si>
  <si>
    <t xml:space="preserve">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05.06 - Геоинформационные и навигационные средства (GIS)</t>
  </si>
  <si>
    <t xml:space="preserve">Блок Риски-Город</t>
  </si>
  <si>
    <t xml:space="preserve">Блок Средние-Город</t>
  </si>
  <si>
    <t xml:space="preserve">метеофайл к блоку Средние</t>
  </si>
  <si>
    <t xml:space="preserve">«Электронная отчетность налогоплательщика» («ЭОН»)</t>
  </si>
  <si>
    <t xml:space="preserve">Программный комплекс «КриптоПро Архив» версии 1.0</t>
  </si>
  <si>
    <t xml:space="preserve">«КриптоПро Архив» 1.0</t>
  </si>
  <si>
    <t xml:space="preserve">Автоматизированная система выдачи и отмены предупреждений АСУВОП-3</t>
  </si>
  <si>
    <t xml:space="preserve">АСУВОП-3</t>
  </si>
  <si>
    <t xml:space="preserve">Автоматизированная система учета расчетов с потребителями за жилищно-коммунальные услуги и ведение претензионно-исковой работы в структурных подразделениях Центральной дирекции по тепло-водоснабжению – филиале ОАО «РЖД»</t>
  </si>
  <si>
    <t xml:space="preserve">Единое клиентское мобильное приложение пользователей услуг пассажирского комплекса</t>
  </si>
  <si>
    <t xml:space="preserve">ФИЗХИМ</t>
  </si>
  <si>
    <t xml:space="preserve">Программная платформа для поддержки принятия врачебных решений и оценки рисков развития заболеваний с использованием технологий искусственного интеллекта Botkin.AI</t>
  </si>
  <si>
    <t xml:space="preserve">АКТС</t>
  </si>
  <si>
    <t xml:space="preserve">АКТС-О2, АКТС-П, АКТС-ПС, АКТС-О, АКТС-4</t>
  </si>
  <si>
    <t xml:space="preserve">Программное обеспечение ПАК Dionis-NX</t>
  </si>
  <si>
    <t xml:space="preserve">Atlansys Bastion Ultimate</t>
  </si>
  <si>
    <t xml:space="preserve">Атлансис Бастион Ультимэйт</t>
  </si>
  <si>
    <t xml:space="preserve">03.01 - Средства защиты от несанкционированного доступа к информации;
03.08 - Средства гарантированного уничтожения данных;
03.10 - Средства криптографической защиты информации и электронной подписи</t>
  </si>
  <si>
    <t xml:space="preserve">Программный комплекс «КриптоПро PKI-Шлюз» версии 1.0</t>
  </si>
  <si>
    <t xml:space="preserve">«КриптоПро PKI-Шлюз» 1.0</t>
  </si>
  <si>
    <t xml:space="preserve">BIFIT Signer</t>
  </si>
  <si>
    <t xml:space="preserve">05.15 - Информационные системы для решения специфических отраслевых задач;
03.05 - Средства защиты сервисов онлайн-платежей и дистанционного банковского обслуживания</t>
  </si>
  <si>
    <t xml:space="preserve">Программное обеспечение ПАК Dionis DPS</t>
  </si>
  <si>
    <t xml:space="preserve">Вирусдай.Сервер</t>
  </si>
  <si>
    <t xml:space="preserve">Virusdie.Server;
Virusdie SaaS;
Вирусдай СааС</t>
  </si>
  <si>
    <t xml:space="preserve">02.06 - Серверное и связующее программное обеспечение;
03.06 - Средства антивирусной защиты;
04.05 - Средства анализа исходного кода на закладки и уязвимости</t>
  </si>
  <si>
    <t xml:space="preserve">58.29.14 Средства разработки инструментальные и программное обеспечение языков программирования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</si>
  <si>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Защищенный программный комплекс "1С:Предприятие 8s"</t>
  </si>
  <si>
    <t xml:space="preserve">ЗПК "1С:Предприятие 8s"</t>
  </si>
  <si>
    <t xml:space="preserve">Программный комплекс "Континент-СОВ". Версия 4</t>
  </si>
  <si>
    <t xml:space="preserve">03.14 - Средства обнаружения и/или предотвращения вторжений (атак);
01.01 - Встроенные системные программы: BIOS, UEFI и иные встроенные системные программы;
03.07 - Средства выявления целевых атак</t>
  </si>
  <si>
    <t xml:space="preserve">Аппаратно-программный комплекс шифрования "Континент". Версия 3.9</t>
  </si>
  <si>
    <t xml:space="preserve">03.03 - Межсетевые экраны;
03.11 - Средства защиты каналов передачи данных, в том числе криптографическими методами</t>
  </si>
  <si>
    <t xml:space="preserve">ЭмоДетект</t>
  </si>
  <si>
    <t xml:space="preserve">Единая корпоративная платформа по работе с технической документацией</t>
  </si>
  <si>
    <t xml:space="preserve">«Ядро единой корпоративной платформы по работе с технической документацией (Ядро ЕКП ТД)»;
«ЕКП ТД»</t>
  </si>
  <si>
    <t xml:space="preserve">Облачная платформа Selectel</t>
  </si>
  <si>
    <t xml:space="preserve">Selectel;
Платформа Selectel;
Виртуальный дата-центр Selectel;
Облако Selectel</t>
  </si>
  <si>
    <t xml:space="preserve">Программное обеспечение интеллектуального модема "metr-A", RU.АЦМЕ.023</t>
  </si>
  <si>
    <t xml:space="preserve">01.02 - Встроенное программное обеспечение телекоммуникационного оборудования (№621);
01.01 - BIOS и иное встроенное программное обеспечение (№621)</t>
  </si>
  <si>
    <t xml:space="preserve">26.30.11.11 Средства связи, выполняющие функцию систем коммутации</t>
  </si>
  <si>
    <t xml:space="preserve">Программного обеспечения контроллера промышленного "ВТ-А", RU.АЦМЕ.022</t>
  </si>
  <si>
    <t xml:space="preserve">Программный модуль «Учебная нагрузка»</t>
  </si>
  <si>
    <t xml:space="preserve">Программный модуль «Расписание занятий»</t>
  </si>
  <si>
    <t xml:space="preserve">Программный модуль «Контингент»</t>
  </si>
  <si>
    <t xml:space="preserve">ЕКИС «Цифровой университет»</t>
  </si>
  <si>
    <t xml:space="preserve">«Программный модуль «Анализ рабочего времени сотрудников»</t>
  </si>
  <si>
    <t xml:space="preserve">Программа монитора Платы КШ EIS</t>
  </si>
  <si>
    <t xml:space="preserve">Naumen Smart Expertise</t>
  </si>
  <si>
    <t xml:space="preserve">Наумен «Умная экспертиза»</t>
  </si>
  <si>
    <t xml:space="preserve">05.15 - Информационные системы для решения специфических отраслевых задач;
02.08 - Средства мониторинга и управления;
06.12 - Программное обеспечение средств электронного документооборота;
06.12 - Системы электронного документооборота</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</si>
  <si>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</si>
  <si>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«RG-Soft: Вывоз мусора (ПРОФ)»</t>
  </si>
  <si>
    <t xml:space="preserve">АВТ:Модуль интеграции для 1С:Розница 8 с ActivePOS</t>
  </si>
  <si>
    <t xml:space="preserve">АВТ:Модуль интеграции 1С с Set Prisma</t>
  </si>
  <si>
    <t xml:space="preserve">RS-DataHouse: Excel-Addins</t>
  </si>
  <si>
    <t xml:space="preserve">RS-DataHouse: Excel Addins;
RSDH: Excel Addins</t>
  </si>
  <si>
    <t xml:space="preserve">RS-DataHouse: Система контроля качества данных</t>
  </si>
  <si>
    <t xml:space="preserve">RSDH: Система контроля качества данных;
RSDH: СККД;
Система контроля качества данных (СККД)</t>
  </si>
  <si>
    <t xml:space="preserve">АСПТД "Декларант"</t>
  </si>
  <si>
    <t xml:space="preserve">АСПТД "Декларант ПЛЮС"</t>
  </si>
  <si>
    <t xml:space="preserve">Avikon03M</t>
  </si>
  <si>
    <t xml:space="preserve">Конструктор сайтов Е-Паблиш</t>
  </si>
  <si>
    <t xml:space="preserve">Конструктор школьных сайтов</t>
  </si>
  <si>
    <t xml:space="preserve">Прикладное программное обеспечение "Автоматизированная система обнаружения радиоактивных материалов"</t>
  </si>
  <si>
    <t xml:space="preserve">Прикладное программное обеспечение "База данных по фактам незаконного оборота радиоактивных материалов"</t>
  </si>
  <si>
    <t xml:space="preserve">Программа расчета санитарно-защитных зон и зон ограничения застройки передающих радиотехнических объектов – CalcSZZ</t>
  </si>
  <si>
    <t xml:space="preserve">CalcSZZ</t>
  </si>
  <si>
    <t xml:space="preserve">Электронный паспорт изделия</t>
  </si>
  <si>
    <t xml:space="preserve">Геоинформационная система ГЕОМ (GEOM)</t>
  </si>
  <si>
    <t xml:space="preserve">Vaulterix</t>
  </si>
  <si>
    <t xml:space="preserve">Электронная диспетчерская</t>
  </si>
  <si>
    <t xml:space="preserve">АДС;
Диспетчерская служба</t>
  </si>
  <si>
    <t xml:space="preserve">Платформа управления бизнес-процессами DocHub</t>
  </si>
  <si>
    <t xml:space="preserve">Онлайн-курс: Диагностика и обслуживание электрической и электронной систем автомобилей</t>
  </si>
  <si>
    <t xml:space="preserve">SmartDataCenter</t>
  </si>
  <si>
    <t xml:space="preserve">04.01 - Прикладное программное обеспечение общего назначения (№621);
02.07 - Серверное и связующее программное обеспечение (№621)</t>
  </si>
  <si>
    <t xml:space="preserve">KeyCompass</t>
  </si>
  <si>
    <t xml:space="preserve">QC-QA</t>
  </si>
  <si>
    <t xml:space="preserve">04.15 - Информационные системы для решения специфических отраслевых задач (№621);
04.16 - Геоинформационные и навигационные системы (GIS) (№621);
04.13 - Системы сбора, хранения, обработки, анализа, моделирования и визуализации массивов данных (№621)</t>
  </si>
  <si>
    <t xml:space="preserve">MT-Corrector</t>
  </si>
  <si>
    <t xml:space="preserve">Corrector, MT-Cor, Мт-Корректор</t>
  </si>
  <si>
    <t xml:space="preserve">EPI-KIT</t>
  </si>
  <si>
    <t xml:space="preserve">EpiCo, Epi-Kit, Епикит, Эпикит</t>
  </si>
  <si>
    <t xml:space="preserve">Домиленд</t>
  </si>
  <si>
    <t xml:space="preserve">Система Домиленд;
Система управления домами Домиленд</t>
  </si>
  <si>
    <t xml:space="preserve">Мастер Визиток</t>
  </si>
  <si>
    <t xml:space="preserve">Интерконнект 2.0</t>
  </si>
  <si>
    <t xml:space="preserve">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</si>
  <si>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AnimaShooter Capture</t>
  </si>
  <si>
    <t xml:space="preserve">Сервисно-аналитическая программная платформа SVAROG</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</si>
  <si>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</si>
  <si>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09.02 - Средства управления производственными процессами (MES);
02.08 - Средства мониторинга и управления;
08.06 - Средства управления оборудованием с числовым программным управлением (CAM);
08.10 - Средства усовершенствованного управления технологическими процессами (APC, RTO)</t>
  </si>
  <si>
    <t xml:space="preserve">Программный комплекс "MStroy"</t>
  </si>
  <si>
    <t xml:space="preserve">Платформа MStroy</t>
  </si>
  <si>
    <t xml:space="preserve">05.05 - Средства управления проектами;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t>
  </si>
  <si>
    <t xml:space="preserve">IQ VECTOR Национальный образовательный ресурс</t>
  </si>
  <si>
    <t xml:space="preserve">PIX Master</t>
  </si>
  <si>
    <t xml:space="preserve">Пикс Мастер;
ПИКС МАСТЕР</t>
  </si>
  <si>
    <t xml:space="preserve">"Нейро-Аудио.NET" с дополнительными программными модулями  "Нейро-Аудио.NET/ СВП", "Нейро-Аудио.NET/ОАЭ", "Нейро-Аудио.NET/ASSR", "Нейро-Аудио.NET/КВП", "Нейро-Аудио.NET/TА", "Нейро-Аудио.NET/ЭКоГ", "Нейро-Аудио.NET/ВМВП" и "Нейро-Аудио.NET/Mульти-ASSR"</t>
  </si>
  <si>
    <t xml:space="preserve">"Neuro-Audio.NET" with additional software modules  "Neuro-Audio.NET/ABR", "Neuro-Audio.NET/OAE",  "Neuro-Audio.NET/ASSR","Neuro-Audio.NET/SEP",  "Neuro-Audio.NET/PTA", "Neuro-Audio.NET/ECochG",  "Neuro-Audio.NET/VEMP" and "Neuro-Audio.NET/Multi-ASSR"</t>
  </si>
  <si>
    <t xml:space="preserve">Информационная система вторичной обработки изображений Скантроник для инспекционно-досмотровых комплексов</t>
  </si>
  <si>
    <t xml:space="preserve">Информационная система вторичной обработки изображений (ИС ВОИ)</t>
  </si>
  <si>
    <t xml:space="preserve">Мастерпрайс</t>
  </si>
  <si>
    <t xml:space="preserve">Облачный сервис-корпоративный портал "GIO"</t>
  </si>
  <si>
    <t xml:space="preserve">БИФИТ.КАССА</t>
  </si>
  <si>
    <t xml:space="preserve">БИФИТ Касса;
БИФИТ.Касса</t>
  </si>
  <si>
    <t xml:space="preserve">Типовой элемент П1Р-11-ПВ-9350</t>
  </si>
  <si>
    <t xml:space="preserve">PVS-Studio</t>
  </si>
  <si>
    <t xml:space="preserve">Почтовые конверты</t>
  </si>
  <si>
    <t xml:space="preserve">Информационная система для управления электронными гарантийными талонами</t>
  </si>
  <si>
    <t xml:space="preserve">Furnario</t>
  </si>
  <si>
    <t xml:space="preserve">“Фото на документы”</t>
  </si>
  <si>
    <t xml:space="preserve">Видеоплеер с функцией коррекции изображения AscreenWarpingPlayer</t>
  </si>
  <si>
    <t xml:space="preserve">3i Search Platform</t>
  </si>
  <si>
    <t xml:space="preserve">Современные тенденции в облицовке плиткой</t>
  </si>
  <si>
    <t xml:space="preserve">Современные декоративные материалы и технологии</t>
  </si>
  <si>
    <t xml:space="preserve">Ручная дуговая сварка</t>
  </si>
  <si>
    <t xml:space="preserve">Инструменты, оснастка и оборудование для выполнения работ по компетенции "Сварочные технологии"</t>
  </si>
  <si>
    <t xml:space="preserve">Способы контроля качества сварных соединений механическими испытаниями</t>
  </si>
  <si>
    <t xml:space="preserve">Организация рабочей среды для компетенции "Сварочные технологии"</t>
  </si>
  <si>
    <t xml:space="preserve">Технологический процесс сварки</t>
  </si>
  <si>
    <t xml:space="preserve">Ручная и частично механизированная дуговая сварка в защитных газах</t>
  </si>
  <si>
    <t xml:space="preserve">Работа с технической документацией для компетенции "Ландшафтный дизайн"</t>
  </si>
  <si>
    <t xml:space="preserve">Системы электрического отопления</t>
  </si>
  <si>
    <t xml:space="preserve">Диагностика и техническое обслуживание шасси тракторов</t>
  </si>
  <si>
    <t xml:space="preserve">Чтение рабочих чертежей и нанесение разметки</t>
  </si>
  <si>
    <t xml:space="preserve">ФотоВИНТАЖ</t>
  </si>
  <si>
    <t xml:space="preserve">Металлы и их основные свойства</t>
  </si>
  <si>
    <t xml:space="preserve">Экранная Камера</t>
  </si>
  <si>
    <t xml:space="preserve">Виртуальный практикум: Carpentry and Joinery=Столярно-плотницкие работы</t>
  </si>
  <si>
    <t xml:space="preserve">Изучение технологических карт производства работ, оценка качества и  эффективности работ экскаватора</t>
  </si>
  <si>
    <t xml:space="preserve">Изучение технологических карт производства работ, оценка качества и эффективности работ бульдозером</t>
  </si>
  <si>
    <t xml:space="preserve">Основы технического обслуживания и оценки технического состояния кранового оборудования (правила освидетельствования технического состояния)</t>
  </si>
  <si>
    <t xml:space="preserve">Почтовый сервер Tegu</t>
  </si>
  <si>
    <t xml:space="preserve">Пума</t>
  </si>
  <si>
    <t xml:space="preserve">Английский язык для детей. Фиксики (мобильная версия для всех платформ)</t>
  </si>
  <si>
    <t xml:space="preserve">Английский язык для детей. Фиксики;
Английский для детей. Фиксики;
Фиксики, Учим английский</t>
  </si>
  <si>
    <t xml:space="preserve">Модуль видеоаналитики «Детектор дыма» Domination</t>
  </si>
  <si>
    <t xml:space="preserve">Модуль видеоаналитики «Детектор лиц» Domination</t>
  </si>
  <si>
    <t xml:space="preserve">Модуль видеоаналитики «Контроль скорости и направления» Domination</t>
  </si>
  <si>
    <t xml:space="preserve">Модуль видеоаналитики «Оставленные и забранные предметы» Domination</t>
  </si>
  <si>
    <t xml:space="preserve">Модуль видеоаналитики «Вторжение в зону» Domination</t>
  </si>
  <si>
    <t xml:space="preserve">Модуль видеоаналитики «Детектор периметра и пересечение линии» Domination</t>
  </si>
  <si>
    <t xml:space="preserve">Программа «Сервер видеоналитики Domination»</t>
  </si>
  <si>
    <t xml:space="preserve">NaftaProcess</t>
  </si>
  <si>
    <t xml:space="preserve">СуперСклад</t>
  </si>
  <si>
    <t xml:space="preserve">PROF-IT SRM</t>
  </si>
  <si>
    <t xml:space="preserve">Бэк расчета налогов</t>
  </si>
  <si>
    <t xml:space="preserve">SpRobot</t>
  </si>
  <si>
    <t xml:space="preserve">AXELOT WMS E</t>
  </si>
  <si>
    <t xml:space="preserve">AXELOT WMS E5</t>
  </si>
  <si>
    <t xml:space="preserve">Справочно-правовая система "WBL-WORLD BUSINESS LAW"</t>
  </si>
  <si>
    <t xml:space="preserve">Опция системы «Дело» Enterprise»</t>
  </si>
  <si>
    <t xml:space="preserve">Опция «Экспорт по запросу»</t>
  </si>
  <si>
    <t xml:space="preserve">ЦИФЛАБ</t>
  </si>
  <si>
    <t xml:space="preserve">Программное обеспечение FFM 2700 (RU.АЕСФ.30012)</t>
  </si>
  <si>
    <t xml:space="preserve">Программное обеспечение панели информации PI 2700 (RU.АЕСФ.30001)</t>
  </si>
  <si>
    <t xml:space="preserve">Комплексное ПО "Экосистема ВКонтакте"</t>
  </si>
  <si>
    <t xml:space="preserve">Программное обеспечение МАРМ  MWS2700(RU.АЕСФ.30002-01)</t>
  </si>
  <si>
    <t xml:space="preserve">Программное обеспечение управления локатором и РЛИ (RU.АЕСФ.30047)</t>
  </si>
  <si>
    <t xml:space="preserve">Виртуальный практикум: Организация безопасного выполнения электромонтажных работ</t>
  </si>
  <si>
    <t xml:space="preserve">Онлайн-курс: Приготовление, оформление и подготовка к реализации холодных и горячих сладких блюд, десертов, напитков</t>
  </si>
  <si>
    <t xml:space="preserve">Онлайн-курс: Монтаж системы отопления, горячего водоснабжения и оборудования</t>
  </si>
  <si>
    <t xml:space="preserve">ПУМ: Английский язык для компетенций "Администрирование отеля"</t>
  </si>
  <si>
    <t xml:space="preserve">Проектирование, разработка и оптимизация веб-приложений</t>
  </si>
  <si>
    <t xml:space="preserve">Английский язык для сварщиков</t>
  </si>
  <si>
    <t xml:space="preserve">Программное обеспечение Analyzer 2700 (RU.АЕСФ.30014-01)</t>
  </si>
  <si>
    <t xml:space="preserve">Программное обеспечение  «UIR 1500-1» (АЕСФ.01008-01)</t>
  </si>
  <si>
    <t xml:space="preserve">UIR 1500-1, UIR 1500-2</t>
  </si>
  <si>
    <t xml:space="preserve">Программное обеспечение  "TRS 2000", "TS 2000", "RS 2000" (АЕСФ.01007-01)</t>
  </si>
  <si>
    <t xml:space="preserve">TRS 2000, TS 2000, RS 2000</t>
  </si>
  <si>
    <t xml:space="preserve">Программа “DVOR2000”(RUS.АЕСФ.01012-01)</t>
  </si>
  <si>
    <t xml:space="preserve">ПО “DVOR2000”</t>
  </si>
  <si>
    <t xml:space="preserve">The Household</t>
  </si>
  <si>
    <t xml:space="preserve">Запорожье</t>
  </si>
  <si>
    <t xml:space="preserve">World Poker Club</t>
  </si>
  <si>
    <t xml:space="preserve">Мобильная игра "Дурак Арена"</t>
  </si>
  <si>
    <t xml:space="preserve">Мобильная игра "Нарды Короткие"</t>
  </si>
  <si>
    <t xml:space="preserve">Мобильная игра "Нарды Длинные"</t>
  </si>
  <si>
    <t xml:space="preserve">Сервис Мини-игры</t>
  </si>
  <si>
    <t xml:space="preserve">Skyforge Console</t>
  </si>
  <si>
    <t xml:space="preserve">ПО PayDay</t>
  </si>
  <si>
    <t xml:space="preserve">Виртуальный практикум: Организация безопасного выполнения отделочных строительных и декоративных работ</t>
  </si>
  <si>
    <t xml:space="preserve">Виртуальный практикум: Выполнение обойных работ</t>
  </si>
  <si>
    <t xml:space="preserve">Виртуальный практикум: Окрашивание различных поверхностей</t>
  </si>
  <si>
    <t xml:space="preserve">Ежесменное техническое обслуживание (ЕТО) тракторов и машинно-тракторных агрегатов</t>
  </si>
  <si>
    <t xml:space="preserve">Параметры режима сварки</t>
  </si>
  <si>
    <t xml:space="preserve">Чтение рабочих чертежей</t>
  </si>
  <si>
    <t xml:space="preserve">Способы контроля качества сварных соединений неразрушающими методами</t>
  </si>
  <si>
    <t xml:space="preserve">Виды сварных соединений</t>
  </si>
  <si>
    <t xml:space="preserve">Дизельные двигатели тракторов (6- и 4-цилиндровые) и их системы</t>
  </si>
  <si>
    <t xml:space="preserve">Диагностика и техническое обслуживание тракторных двигателей</t>
  </si>
  <si>
    <t xml:space="preserve">Машинно-тракторные агрегаты (МТА) и оборудование в животноводстве</t>
  </si>
  <si>
    <t xml:space="preserve">Технологии механизированных работ в животноводстве</t>
  </si>
  <si>
    <t xml:space="preserve">Комплектование машинно-тракторного агрегата для выполнения сельскохозяйственных работ</t>
  </si>
  <si>
    <t xml:space="preserve">Студия Дисков</t>
  </si>
  <si>
    <t xml:space="preserve">Целуй и Знакомься</t>
  </si>
  <si>
    <t xml:space="preserve">Spin the Bottle</t>
  </si>
  <si>
    <t xml:space="preserve">ВидеоМАСТЕР</t>
  </si>
  <si>
    <t xml:space="preserve">АудиоМАСТЕР</t>
  </si>
  <si>
    <t xml:space="preserve">Дизайн Интерьера</t>
  </si>
  <si>
    <t xml:space="preserve">08.09 - Средства информационного моделирования зданий и сооружений, архитектурно-строительного проектирования (BIM, AEC CAD);
05.15 - Информационные системы для решения специфических отраслевых задач</t>
  </si>
  <si>
    <t xml:space="preserve">ПО «ПАК «КриптоПро DSS» версии 2.0</t>
  </si>
  <si>
    <t xml:space="preserve">«КриптоПро DSS 2.0»</t>
  </si>
  <si>
    <t xml:space="preserve">Акустическая томография - Каскад</t>
  </si>
  <si>
    <t xml:space="preserve">Mobile Data Terminal 4</t>
  </si>
  <si>
    <t xml:space="preserve">MDT 4</t>
  </si>
  <si>
    <t xml:space="preserve">Автоматизированная система учета и оплаты питания в школьных столовых</t>
  </si>
  <si>
    <t xml:space="preserve">Программный комплекс (ПК) АСТРА-НОВА</t>
  </si>
  <si>
    <t xml:space="preserve">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</si>
  <si>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Встроенное программное обеспечение управляемых коммутаторов 3 уровня Феникс</t>
  </si>
  <si>
    <t xml:space="preserve">ЭкоТех Лоджистикс (EcoTech Logistics)</t>
  </si>
  <si>
    <t xml:space="preserve">Подсистема дистанционного банковского обслуживания частных лиц ДБО BS-Client "Частный Клиент" ("ДБО BS-Client. Частный Клиент")</t>
  </si>
  <si>
    <t xml:space="preserve">Цифровая школьная библиотека Smart Life</t>
  </si>
  <si>
    <t xml:space="preserve">Цифровая школьная библиотека;
Мобильная школьная библиотека;
Цифровая библиотека Smart Life</t>
  </si>
  <si>
    <t xml:space="preserve">Cortes</t>
  </si>
  <si>
    <t xml:space="preserve">Delta BMC</t>
  </si>
  <si>
    <t xml:space="preserve">Программное обеспечение информационно-отчетной системы (ИОС) технического обслуживания и ремонта «Смарт.газ: ТОИР»</t>
  </si>
  <si>
    <t xml:space="preserve">Программное обеспечение информационно-отчетной системы (ИОС) для организации работ по поверке приборов учета энергоресурсов «Смарт.газ: Поверка»</t>
  </si>
  <si>
    <t xml:space="preserve">Q-VISION</t>
  </si>
  <si>
    <t xml:space="preserve">Программное обеспечение автоматизированной системы контроля учета газа (АСКУГ) промышленных потребителей "Смарт.газ: Промышленность"</t>
  </si>
  <si>
    <t xml:space="preserve">Программный комплекс "Единая радиологическая информационная система"</t>
  </si>
  <si>
    <t xml:space="preserve">Агент Плюс: Мобильная торговля</t>
  </si>
  <si>
    <t xml:space="preserve">Программа для ЭВМ "Агент Плюс: Мобильная Торговля".</t>
  </si>
  <si>
    <t xml:space="preserve">Программа для ЭВМ В Контакте</t>
  </si>
  <si>
    <t xml:space="preserve">ПО Одноклассники для IOS</t>
  </si>
  <si>
    <t xml:space="preserve">"Аналитика на базе электронного документооборота"</t>
  </si>
  <si>
    <t xml:space="preserve">BI-аналитика, система Отчетности Spago BI, Аналитика BI</t>
  </si>
  <si>
    <t xml:space="preserve">facemetric</t>
  </si>
  <si>
    <t xml:space="preserve">Фабрика XBRL</t>
  </si>
  <si>
    <t xml:space="preserve">Синтегро XBRL</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</si>
  <si>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</si>
  <si>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ИС-Простор</t>
  </si>
  <si>
    <t xml:space="preserve">05.15 - Информационные системы для решения специфических отраслевых задач;
02.08 - Средства мониторинга и управления;
03.03 - Межсетевые экраны;
03.04 - Средства фильтрации негативного контента;
03.07 - Средства выявления целевых атак;
03.14 - Средства обнаружения и/или предотвращения вторжений (атак);
03.15 - Средства обнаружения угроз и расследования сетевых инцидентов</t>
  </si>
  <si>
    <t xml:space="preserve">Программа для ЭВМ "Платформа SmartPlayer”</t>
  </si>
  <si>
    <t xml:space="preserve">Naumen KnowledgeCat</t>
  </si>
  <si>
    <t xml:space="preserve">09.07 - Средства финансового менеджмента, управления активами и трудовыми ресурсами (ERP);
05.13 - Средства интеллектуальной обработки информации и интеллектуального анализа бизнес-процессов</t>
  </si>
  <si>
    <t xml:space="preserve">Платформа мобильного аудита полного цикла на основе чек-листов CheckOffice</t>
  </si>
  <si>
    <t xml:space="preserve">ЧекОфис</t>
  </si>
  <si>
    <t xml:space="preserve">OTC</t>
  </si>
  <si>
    <t xml:space="preserve">Система автоматизации развертывания веб-приложений "Деплойми"</t>
  </si>
  <si>
    <t xml:space="preserve">Deployme</t>
  </si>
  <si>
    <t xml:space="preserve">04.01 - Средства подготовки исполнимого кода;
02.06 - Серверное и связующее программное обеспечение</t>
  </si>
  <si>
    <t xml:space="preserve">58.29.13 Обеспечение программное для администрирования баз данных на электронном носителе;
58.29.32 Обеспечение программное прикладное для загрузки</t>
  </si>
  <si>
    <t xml:space="preserve">iRECA: Гость</t>
  </si>
  <si>
    <t xml:space="preserve">Jobbix</t>
  </si>
  <si>
    <t xml:space="preserve">Джоббикс</t>
  </si>
  <si>
    <t xml:space="preserve">СИМИКА</t>
  </si>
  <si>
    <t xml:space="preserve">08.04 - Средства автоматизированного проектирования для радиоэлектроники и электротехники (ECAD, EDA);
08.03 - Средства автоматизированного проектирования (CAD)</t>
  </si>
  <si>
    <t xml:space="preserve">Снаряд: Оперативное производственное планирование (APS)</t>
  </si>
  <si>
    <t xml:space="preserve">Снаряд: Оперативное управление производством (MES)</t>
  </si>
  <si>
    <t xml:space="preserve">Информационная система "MagicSite"</t>
  </si>
  <si>
    <t xml:space="preserve">Network Server</t>
  </si>
  <si>
    <t xml:space="preserve">СРТ. Network Server;
XNB Network Server;
LPWAN Network Server</t>
  </si>
  <si>
    <t xml:space="preserve">58.29.12 Обеспечение программное сетевое на электронном носителе;
58.29.29 Обеспечение программное прикладное прочее на электронном носителе;
58.29.31 Обеспечение программное системное для загрузки</t>
  </si>
  <si>
    <t xml:space="preserve">ЛКК.ЕБСРЮЛ</t>
  </si>
  <si>
    <t xml:space="preserve">ЛКК, Личный кабинет клиента, Личный кабинет клиента-юридического лица</t>
  </si>
  <si>
    <t xml:space="preserve">МП ИКУС ФР-2.1</t>
  </si>
  <si>
    <t xml:space="preserve">МП ФЛ, Мобильное приложение физических лиц</t>
  </si>
  <si>
    <t xml:space="preserve">Мой Мир</t>
  </si>
  <si>
    <t xml:space="preserve">ПО Социальная Сеть Одноклассники веб</t>
  </si>
  <si>
    <t xml:space="preserve">АИС "Каскад. Управление жизненным циклом изделий". Программный комплекс</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</si>
  <si>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t>
  </si>
  <si>
    <t xml:space="preserve">АИС "Каскад. Управление предприятием". Программный комплекс</t>
  </si>
  <si>
    <t xml:space="preserve">АИС "Каскад. Управление производством". Программный комплекс</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</si>
  <si>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t>
  </si>
  <si>
    <t xml:space="preserve">АИС "СЭД ЭХП". Программный комплекс</t>
  </si>
  <si>
    <t xml:space="preserve">ILS Expeditor</t>
  </si>
  <si>
    <t xml:space="preserve">CADEditorX</t>
  </si>
  <si>
    <t xml:space="preserve">ПК «Система регистрации (TLD SRS)»</t>
  </si>
  <si>
    <t xml:space="preserve">Программный комплекс «Система регистрации доменов верхнего уровня»;
ПК «СР ДВУ»;
СР ДВУ;
Система регистрации доменов верхнего уровня;
Программа для ЭВМ «Система регистрации»;
SRS TLD;
Top Level Domain Shared Registry System</t>
  </si>
  <si>
    <t xml:space="preserve">Программное обеспечение NITRINOnet  Help Desk</t>
  </si>
  <si>
    <t xml:space="preserve">3i Language ID</t>
  </si>
  <si>
    <t xml:space="preserve">3i Gender ID SDK</t>
  </si>
  <si>
    <t xml:space="preserve">3i Speech Diarization SDK</t>
  </si>
  <si>
    <t xml:space="preserve">04.03 - Библиотеки подпрограмм (SDK);
07.04 - Средства распознавания и синтеза речи</t>
  </si>
  <si>
    <t xml:space="preserve">3i Speech Detector SDK</t>
  </si>
  <si>
    <t xml:space="preserve">3i Tone Detector SDK</t>
  </si>
  <si>
    <t xml:space="preserve">Программный комплекс АУДИТ</t>
  </si>
  <si>
    <t xml:space="preserve">Генератор Приложений для ТСД на DOS</t>
  </si>
  <si>
    <t xml:space="preserve">Генератор Приложений CipherLAB;
Генератор Приложений</t>
  </si>
  <si>
    <t xml:space="preserve">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</si>
  <si>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«НЕЙРОСС», программное обеспечение комплексных систем безопасности, мониторинга и управления, СКУД,  видеонаблюдения и PSIM систем</t>
  </si>
  <si>
    <t xml:space="preserve">Приток-Охрана-Web</t>
  </si>
  <si>
    <t xml:space="preserve">Модуль видеоаналитики «Контроль активности оборудования» Domination</t>
  </si>
  <si>
    <t xml:space="preserve">Модуль видеоаналитики «Контроль активности» Domination</t>
  </si>
  <si>
    <t xml:space="preserve">Гуд Би Ай ETL - Сервис</t>
  </si>
  <si>
    <t xml:space="preserve">BGP AS traffic classification</t>
  </si>
  <si>
    <t xml:space="preserve">1С:Медицина. Регион</t>
  </si>
  <si>
    <t xml:space="preserve">Платформа «Бизнес.ру»</t>
  </si>
  <si>
    <t xml:space="preserve">Бизнес.Товарный учет;
Бизнес.CRM;
Бизнес.ЕГАИС;
Бизнес.Маркировка;
Бизнес.Интеграции;
Бизнес.API;
Бизнес.Продажи;
Бизнес.Магазин;
Бизнес.Кассовая программа;
Бизнес.Касса;
Бизнес.Онлайн чеки;
Бизнес.Электронные чеки;
Бизнес.Каталог</t>
  </si>
  <si>
    <t xml:space="preserve">БИТ. Экспедирование</t>
  </si>
  <si>
    <t xml:space="preserve">Программа «Post»</t>
  </si>
  <si>
    <t xml:space="preserve">Программа почтового функционала</t>
  </si>
  <si>
    <t xml:space="preserve">Программа «AUTH»</t>
  </si>
  <si>
    <t xml:space="preserve">Authorization;
Программа авторизации пользователя через смарт-карты</t>
  </si>
  <si>
    <t xml:space="preserve">Программа «STAT»</t>
  </si>
  <si>
    <t xml:space="preserve">Statistics;
Система сбора и анализа статистики</t>
  </si>
  <si>
    <t xml:space="preserve">Программа «UAS»</t>
  </si>
  <si>
    <t xml:space="preserve">Usage of Airspace;
Использование воздушного пространства</t>
  </si>
  <si>
    <t xml:space="preserve">Программа «ADPS»</t>
  </si>
  <si>
    <t xml:space="preserve">Adaptation Parameters System;
Система менеджмента адаптационных параметров</t>
  </si>
  <si>
    <t xml:space="preserve">Программа «ORCAM»</t>
  </si>
  <si>
    <t xml:space="preserve">Originating Region Code Assignment Method;
Система автоматизированной выдачи вторичных кодов ответчика ВС</t>
  </si>
  <si>
    <t xml:space="preserve">Программа «SYSCO»</t>
  </si>
  <si>
    <t xml:space="preserve">System Coordination;
Система автоматической координации планов полетов с соседними центрами ОрВД</t>
  </si>
  <si>
    <t xml:space="preserve">Программа «MTCD»</t>
  </si>
  <si>
    <t xml:space="preserve">Medium-Term Conflict Detection;
Система обнаружения среднесрочных конфликтов</t>
  </si>
  <si>
    <t xml:space="preserve">Программа «MONA»</t>
  </si>
  <si>
    <t xml:space="preserve">Monitoring Aids;
Система мониторинга планов полетов и напоминаний</t>
  </si>
  <si>
    <t xml:space="preserve">БИТ:MDM Управление основными данными</t>
  </si>
  <si>
    <t xml:space="preserve">БИТ:MDM Управление основными данными КОРП</t>
  </si>
  <si>
    <t xml:space="preserve">БИТ. Аренда</t>
  </si>
  <si>
    <t xml:space="preserve">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
09.07 - Средства финансового менеджмента, управления активами и трудовыми ресурсами (ERP);
09.09 - Средства управления отношениями с клиентами (CRM)</t>
  </si>
  <si>
    <t xml:space="preserve">BIT:English Language Pack</t>
  </si>
  <si>
    <t xml:space="preserve">BIT:English Language Pack для 1С:Бухгалтерия предприятия 3.0 ПРОФ;
BIT:English Language Pack для 1С:Бухгалтерия предприятия 3.0 КОРП;
BIT:English Language Pack для 1С:Бухгалтерия предприятия 3.0  КОРП МСФО;
BIT:English Language Pack для 1С:Бухгалтерия предприятия 3.0 ПРОФ для Казахстана;
BIT:English Language Pack для 1С:Зарплата и управление персоналом КОРП;
BIT:English Language Pack для 1С:Управление торговлей;
BIT:English Language Pack для 1С:Управление холдингом;
BIT:English Language Pack для  1С:Комплексная автоматизация</t>
  </si>
  <si>
    <t xml:space="preserve">07.05 - Средства автоматизированного перевода;
05.02 - Дополнительные программные модули (плагины)</t>
  </si>
  <si>
    <t xml:space="preserve">Клиника Онлайн Управление клиникой</t>
  </si>
  <si>
    <t xml:space="preserve">Дента Управление стоматологией</t>
  </si>
  <si>
    <t xml:space="preserve">AXELOT TOS</t>
  </si>
  <si>
    <t xml:space="preserve">Топаз-Нефтебаза (АИС ТПС)</t>
  </si>
  <si>
    <t xml:space="preserve">Топаз-Нефтебаза</t>
  </si>
  <si>
    <t xml:space="preserve">Топаз-нефтебаза</t>
  </si>
  <si>
    <t xml:space="preserve">Топаз-Офис</t>
  </si>
  <si>
    <t xml:space="preserve">Программа «SMC»</t>
  </si>
  <si>
    <t xml:space="preserve">System for Monitoring and Control;
Техническое управление и контроль</t>
  </si>
  <si>
    <t xml:space="preserve">Программа «DRS»</t>
  </si>
  <si>
    <t xml:space="preserve">Digital Recording System;
Документирование различных видов информации</t>
  </si>
  <si>
    <t xml:space="preserve">Программа «FDPS»</t>
  </si>
  <si>
    <t xml:space="preserve">Flight Data Processing System;
Обработка информации планов полетов</t>
  </si>
  <si>
    <t xml:space="preserve">Программа «SNET»</t>
  </si>
  <si>
    <t xml:space="preserve">Safety Nets;
Обнаружение краткосрочных конфликтных ситуаций</t>
  </si>
  <si>
    <t xml:space="preserve">Программа «HASW2»</t>
  </si>
  <si>
    <t xml:space="preserve">High Availability Software 2;
Контроль работоспособности аппаратной части и прикладных приложений</t>
  </si>
  <si>
    <t xml:space="preserve">Программа «SIF»</t>
  </si>
  <si>
    <t xml:space="preserve">System Interfaces;
Прием / передача данных</t>
  </si>
  <si>
    <t xml:space="preserve">Программа «TRS2»</t>
  </si>
  <si>
    <t xml:space="preserve">Time Reference System 2;
Вторичный источник точного времени</t>
  </si>
  <si>
    <t xml:space="preserve">Программа «SMCAgent»</t>
  </si>
  <si>
    <t xml:space="preserve">System for Monitoring and Control Agent, Средства контроля параметров компьютера</t>
  </si>
  <si>
    <t xml:space="preserve">СРТ-Сервер</t>
  </si>
  <si>
    <t xml:space="preserve">SRT-Server;
XNB-Server;
XNB-Сервер</t>
  </si>
  <si>
    <t xml:space="preserve">04.13 - Системы сбора, хранения, обработки, анализа, моделирования и визуализации массивов данных (№621);
02.11 - Системы мониторинга и управления (№621);
04.15 - Информационные системы для решения специфических отраслевых задач (№621)</t>
  </si>
  <si>
    <t xml:space="preserve">VMmanager 6</t>
  </si>
  <si>
    <t xml:space="preserve">02.04 - Средства виртуализации;
02.12 - Системы контейнеризации и контейнеры</t>
  </si>
  <si>
    <t xml:space="preserve">Интеграционная шина данных Dataguru</t>
  </si>
  <si>
    <t xml:space="preserve">Система управления потоками данных, включающая в себя подсистемы сквозной аутентификации и подсистемы нормализации данных;
Система управления потоками данных. Облачный сервис.;
Система управления потоками данных. Программа "Конструктор отчетов";
ИШД Dataguru</t>
  </si>
  <si>
    <t xml:space="preserve">БИТ.Кассир</t>
  </si>
  <si>
    <t xml:space="preserve">FrontCash</t>
  </si>
  <si>
    <t xml:space="preserve">БИТ. WMS</t>
  </si>
  <si>
    <t xml:space="preserve">БИТ. ЛИС</t>
  </si>
  <si>
    <t xml:space="preserve">БИТ.Аппетит. Ресторан. Кафе. Бар. Фастфуд</t>
  </si>
  <si>
    <t xml:space="preserve">EasyFood</t>
  </si>
  <si>
    <t xml:space="preserve">БИТ.Аналитика АТС</t>
  </si>
  <si>
    <t xml:space="preserve">БИТ. Центр Управления Лизингом</t>
  </si>
  <si>
    <t xml:space="preserve">БИТ.ЦУЛ</t>
  </si>
  <si>
    <t xml:space="preserve">БИТ.Управление Задолженностью</t>
  </si>
  <si>
    <t xml:space="preserve">БИТ.УЗ</t>
  </si>
  <si>
    <t xml:space="preserve">БИТ:Адаптер</t>
  </si>
  <si>
    <t xml:space="preserve">БИТ:Адаптер ПРОФ  БИТ:Адаптер КОРП</t>
  </si>
  <si>
    <t xml:space="preserve">Программа для ЭВМ В Контакте под платформу iOS</t>
  </si>
  <si>
    <t xml:space="preserve">Программа для ЭВМ В Контакте под платформу Android</t>
  </si>
  <si>
    <t xml:space="preserve">Система согласования документов "Экспресс согласование"</t>
  </si>
  <si>
    <t xml:space="preserve">"Экспресс согласование"</t>
  </si>
  <si>
    <t xml:space="preserve">«TalentTech.360°» («ТалентТех.360°»)</t>
  </si>
  <si>
    <t xml:space="preserve">360°</t>
  </si>
  <si>
    <t xml:space="preserve">"ПС:Управление Мебельной Фабрикой ERP" ("ПС:УМФ ERP")</t>
  </si>
  <si>
    <t xml:space="preserve">«TalentTech.Цели» («ТалентТех.Цели»)</t>
  </si>
  <si>
    <t xml:space="preserve">Компас</t>
  </si>
  <si>
    <t xml:space="preserve">Программное обеспечение человеко-машинного интерфейса управляющего программно-аппаратного комплекса «MNC»</t>
  </si>
  <si>
    <t xml:space="preserve">ExoTanks</t>
  </si>
  <si>
    <t xml:space="preserve">ExoTanks MOBA</t>
  </si>
  <si>
    <t xml:space="preserve">Carbon CMS</t>
  </si>
  <si>
    <t xml:space="preserve">Carbon CMF</t>
  </si>
  <si>
    <t xml:space="preserve">Carbon Cloud</t>
  </si>
  <si>
    <t xml:space="preserve">Учет стипендии</t>
  </si>
  <si>
    <t xml:space="preserve">TIK-Expert</t>
  </si>
  <si>
    <t xml:space="preserve">ТИК Эксперт, Тик-Эксперт</t>
  </si>
  <si>
    <t xml:space="preserve">02.01 - Драйверы;
02.08 - Средства мониторинга и управления</t>
  </si>
  <si>
    <t xml:space="preserve">Smart card Personalization Environment</t>
  </si>
  <si>
    <t xml:space="preserve">SCPE</t>
  </si>
  <si>
    <t xml:space="preserve">Торговый дом 7 Smart Prof</t>
  </si>
  <si>
    <t xml:space="preserve">Торговый дом 7 SP</t>
  </si>
  <si>
    <t xml:space="preserve">Алмаз СиВиЭм версии 2.0</t>
  </si>
  <si>
    <t xml:space="preserve">Everylang</t>
  </si>
  <si>
    <t xml:space="preserve">02.02 - Программы обслуживания;
07.01 - Парсеры и семантические анализаторы;
07.05 - Средства автоматизированного перевода;
07.07 - Средства проверки правописания</t>
  </si>
  <si>
    <t xml:space="preserve">АВАСОФТ ЦДС</t>
  </si>
  <si>
    <t xml:space="preserve">Встроенное программное обеспечение АКУЛОSmartifi</t>
  </si>
  <si>
    <t xml:space="preserve">01.02 - Встроенные системные программы - операционные системы;
02.08 - Средства мониторинга и управления</t>
  </si>
  <si>
    <t xml:space="preserve">Stellar Age</t>
  </si>
  <si>
    <t xml:space="preserve">Pirate Tales: Battle for Treasure</t>
  </si>
  <si>
    <t xml:space="preserve">Информационная система для проверки контрагентов  «Экспресс Проверка»</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</si>
  <si>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</si>
  <si>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RDetector</t>
  </si>
  <si>
    <t xml:space="preserve">Система прокторинга «ProctorEdu»</t>
  </si>
  <si>
    <t xml:space="preserve">Система прокторинга «ПрокторЭду»</t>
  </si>
  <si>
    <t xml:space="preserve">InState Property Management</t>
  </si>
  <si>
    <t xml:space="preserve">InState PM</t>
  </si>
  <si>
    <t xml:space="preserve">Inobitec DICOM Сервер</t>
  </si>
  <si>
    <t xml:space="preserve">04.13 - Системы сбора, хранения, обработки, анализа, моделирования и визуализации массивов данных (№621);
02.07 - Серверное и связующее программное обеспечение (№621);
04.15 - Информационные системы для решения специфических отраслевых задач (№621)</t>
  </si>
  <si>
    <t xml:space="preserve">Программа «Meteo»</t>
  </si>
  <si>
    <t xml:space="preserve">Meteo;
Обработка метеорологической информации</t>
  </si>
  <si>
    <t xml:space="preserve">«ReRooms CRM»</t>
  </si>
  <si>
    <t xml:space="preserve">DATAREON MQ</t>
  </si>
  <si>
    <t xml:space="preserve">CS3 Robot Autodial</t>
  </si>
  <si>
    <t xml:space="preserve">Autodial3, CS3 Autodial, CS3, Robot CS3, интерфейс для автоматизированного обзвона CS3, интерфейс для роботизированного обзвона CS3, фронтенд для автоматизированного обзвона CS3, фронтенд для роботизированного обзвона CS3</t>
  </si>
  <si>
    <t xml:space="preserve">Встроенное программное обеспечение GiraФ гидроакустический канал связи для забойной телеметрической системы</t>
  </si>
  <si>
    <t xml:space="preserve">GiraФ ГАКС</t>
  </si>
  <si>
    <t xml:space="preserve">Программный сервер видеоконференцсвязи IVA AVES</t>
  </si>
  <si>
    <t xml:space="preserve">Программный сервер видеоконференцсвязи IVA AVES ДВФТ.00003-01</t>
  </si>
  <si>
    <t xml:space="preserve">02.07 - Серверное и связующее программное обеспечение (№621);
04.01 - Прикладное программное обеспечение общего назначения (№621);
04.03 - Офисные приложения (№621)</t>
  </si>
  <si>
    <t xml:space="preserve">Технология Vision</t>
  </si>
  <si>
    <t xml:space="preserve">CAD VCL</t>
  </si>
  <si>
    <t xml:space="preserve">CAD Import VCL</t>
  </si>
  <si>
    <t xml:space="preserve">CAD .NET</t>
  </si>
  <si>
    <t xml:space="preserve">CAD Import .NET</t>
  </si>
  <si>
    <t xml:space="preserve">Smart Code Engine</t>
  </si>
  <si>
    <t xml:space="preserve">07.03 - Средства распознавания символов;
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11.06 - Инструменты обработки, анализа и распознавания изображений</t>
  </si>
  <si>
    <t xml:space="preserve">Smart Document Engine</t>
  </si>
  <si>
    <t xml:space="preserve">Программное обеспечение для терминальных устройств "ОМЕГА К600Т"</t>
  </si>
  <si>
    <t xml:space="preserve">04.15 - Информационные системы для решения специфических отраслевых задач (№621);
01.02 - Встроенное программное обеспечение телекоммуникационного оборудования (№621)</t>
  </si>
  <si>
    <t xml:space="preserve">VideoCAD Professional</t>
  </si>
  <si>
    <t xml:space="preserve">VideoCAD</t>
  </si>
  <si>
    <t xml:space="preserve">04.09 - Системы управления проектами, исследованиями, разработкой, проектированием и внедрением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</si>
  <si>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 xml:space="preserve">Система автоматизированного проектирования цепей вторичной коммутации электроустановок (САПР ЦВК)</t>
  </si>
  <si>
    <t xml:space="preserve">программы для ЭВМ «Программный комплекс анализа электромагнитной обстановки, версия ПРОФ»</t>
  </si>
  <si>
    <t xml:space="preserve">ПК АЭМО ПРОФ</t>
  </si>
  <si>
    <t xml:space="preserve">Модный магазин 7 Smart Prof</t>
  </si>
  <si>
    <t xml:space="preserve">Модный магазин 7.0 SP</t>
  </si>
  <si>
    <t xml:space="preserve">Модный магазин 7 Smart Enterprise</t>
  </si>
  <si>
    <t xml:space="preserve">Модный магазин 7.0 SE</t>
  </si>
  <si>
    <t xml:space="preserve">Ваш магазин 7 Smart Prof</t>
  </si>
  <si>
    <t xml:space="preserve">Ваш магазин 7.0 SP</t>
  </si>
  <si>
    <t xml:space="preserve">Ваш магазин 7 Smart Enterprise</t>
  </si>
  <si>
    <t xml:space="preserve">Ваш магазин 7.0 SE</t>
  </si>
  <si>
    <t xml:space="preserve">VK Карты</t>
  </si>
  <si>
    <t xml:space="preserve">05.06 - Геоинформационные и навигационные средства (GIS);
04.03 - Библиотеки подпрограмм (SDK);
05.15 - Информационные системы для решения специфических отраслевых задач</t>
  </si>
  <si>
    <t xml:space="preserve">Digital Enterprise Solution. Manufacturing Execution System (DES.MES)</t>
  </si>
  <si>
    <t xml:space="preserve">Решения для цифрового предприятия. Система управления производством</t>
  </si>
  <si>
    <t xml:space="preserve">Клиентское программное обеспечение «Domination»</t>
  </si>
  <si>
    <t xml:space="preserve">АСК-Навигация</t>
  </si>
  <si>
    <t xml:space="preserve">АСК 4.0.</t>
  </si>
  <si>
    <t xml:space="preserve">АСК - Школьный автобус</t>
  </si>
  <si>
    <t xml:space="preserve">АСК - Пассажирский транспорт</t>
  </si>
  <si>
    <t xml:space="preserve">АСК - ЖКХ</t>
  </si>
  <si>
    <t xml:space="preserve">АСК - Горная логистика</t>
  </si>
  <si>
    <t xml:space="preserve">ТеплоОВ в составе модулей ПОТОК, ВСВ, РТИ, Стол, Калор, Болер, Выброс</t>
  </si>
  <si>
    <t xml:space="preserve">TEPLOOV в составе модулей Potok, VSV, RTI, Stol, Kalor, Boler, Vibros</t>
  </si>
  <si>
    <t xml:space="preserve">Социальный Интранет-портал</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</si>
  <si>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</si>
  <si>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Cloud Gaming</t>
  </si>
  <si>
    <t xml:space="preserve">почта Почта@mail.ru веб</t>
  </si>
  <si>
    <t xml:space="preserve">04.03 - Офисные приложения (№621)</t>
  </si>
  <si>
    <t xml:space="preserve">ПО Одноклассники для Android</t>
  </si>
  <si>
    <t xml:space="preserve">Система управления обучением LMS "Skillbox 2.0"</t>
  </si>
  <si>
    <t xml:space="preserve">ИП: Жилищно-Коммунальное Хозяйство</t>
  </si>
  <si>
    <t xml:space="preserve">ИП: ЖКХ;
Инфо-Предприятие: ЖКХ</t>
  </si>
  <si>
    <t xml:space="preserve">Программное обеспечение для обработки и хранения электронных образов кассовых чеков и подписей к ним в электронном виде на удаленном сервере "INPAS SOFT UniPORT Eslip"</t>
  </si>
  <si>
    <t xml:space="preserve">Система мониторинга транспорта ILS Monitoring</t>
  </si>
  <si>
    <t xml:space="preserve">Программа "Экспресс-Курьер 5.0"</t>
  </si>
  <si>
    <t xml:space="preserve">ESMP Client Portal</t>
  </si>
  <si>
    <t xml:space="preserve">HelpMe, Portal</t>
  </si>
  <si>
    <t xml:space="preserve">09.11 - Средства управления содержимым (CMS), сайты и портальные решения;
09.10 - Средства управления ИТ-службой, ИТ-инфраструктурой и ИТ-активами (ITSM-ServiceDesk, SCCM, Asset Management)</t>
  </si>
  <si>
    <t xml:space="preserve">Программный комплекс ЭНЕРГОМИР</t>
  </si>
  <si>
    <t xml:space="preserve">Программный комплекс СЕРВЕР СБОРА ДАННЫХ</t>
  </si>
  <si>
    <t xml:space="preserve">ПК «Виртуальный регистратор»</t>
  </si>
  <si>
    <t xml:space="preserve">ПК «ВР»;
ВР;
Виртуальный регистратор;
Программа для ЭВМ «Виртуальный регистратор»;
Virtual Registrar;
VR</t>
  </si>
  <si>
    <t xml:space="preserve">Генератор Приложений для ТСД на Android и Windows CE</t>
  </si>
  <si>
    <t xml:space="preserve">Генератор Приложений</t>
  </si>
  <si>
    <t xml:space="preserve">Мессенджер ТамТам</t>
  </si>
  <si>
    <t xml:space="preserve">Система товарного учета Управление ассортиментом</t>
  </si>
  <si>
    <t xml:space="preserve">TOPO QT</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</si>
  <si>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</si>
  <si>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«Wf Core»</t>
  </si>
  <si>
    <t xml:space="preserve">Домовладелец</t>
  </si>
  <si>
    <t xml:space="preserve">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</si>
  <si>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Spider Project Desktop Plus</t>
  </si>
  <si>
    <t xml:space="preserve">Spider Project Desktop</t>
  </si>
  <si>
    <t xml:space="preserve">Информационная система электронного документооборота "Росинвойс_2.0"</t>
  </si>
  <si>
    <t xml:space="preserve">Росинвойс_2.0;
Автоматизированная система электронного документооборота АО «ЕЭТП»;
Росэлторг.Электронный документооборот;
ЭДО 2.0;
СЭД "Росинвойс_2.0";
ИС ЭДО "Росинвойс_2.0</t>
  </si>
  <si>
    <t xml:space="preserve">58.21.4 Услуги по предоставлению лицензий на право использовать компьютерные игры</t>
  </si>
  <si>
    <t xml:space="preserve">Автоматизированная система электронного документооборота АО "ЕЭТП"</t>
  </si>
  <si>
    <t xml:space="preserve">Росинвойс;
Росэлторг.ЭДО;
ЭДО;
Система ЭДО</t>
  </si>
  <si>
    <t xml:space="preserve">Информационная система "Онлайн-заказ услуг"</t>
  </si>
  <si>
    <t xml:space="preserve">Автоматизированная информационная система "Онлайн-заказ услуг";
АИС "Онлайн-заказ услуг";
РОСЭЛТОРГ.ЭП;
Система "РОСЭЛТОРГ.ЭП"</t>
  </si>
  <si>
    <t xml:space="preserve">Информационная система «Облачная ЭЦП и Мобильный клиент торгов»</t>
  </si>
  <si>
    <t xml:space="preserve">ИС «Облачная ЭЦП и Мобильный клиент торгов»;
«Облачная ЭЦП» и «Мобильный клиент электронных торгов»</t>
  </si>
  <si>
    <t xml:space="preserve">Сервисная платформа обмена и учета данных в гражданской авиации «Смарт-фьюэл» / Smart fuel</t>
  </si>
  <si>
    <t xml:space="preserve">Где мои дети</t>
  </si>
  <si>
    <t xml:space="preserve">Find my kids (Мобильное приложение для iOS и Android)</t>
  </si>
  <si>
    <t xml:space="preserve">ТЕПЛОС</t>
  </si>
  <si>
    <t xml:space="preserve">Мастер.Ценообразование</t>
  </si>
  <si>
    <t xml:space="preserve">Программа для ЭВМ видеоплеер "В Контакте"</t>
  </si>
  <si>
    <t xml:space="preserve">ВиСиВи - платформа для цифрового рекрутмента</t>
  </si>
  <si>
    <t xml:space="preserve">Letsee.ru;
www.vcv.ru</t>
  </si>
  <si>
    <t xml:space="preserve">Перенос данных 1С из "1С:ERP Управление предприятием 2" в "1С:Зарплата и управление персоналом 3"</t>
  </si>
  <si>
    <t xml:space="preserve">Перенос данных из ERP 2 в ЗУП 3</t>
  </si>
  <si>
    <t xml:space="preserve">Перенос данных 1С из "1С:Управление нашей фирмой 1.6" в "1С:Управление производственным предприятием 1.3"</t>
  </si>
  <si>
    <t xml:space="preserve">Модуль по обмену данными (документы, начальные остатки и справочная информация) из конфигурации "1С:Управление нашей фирмой 1.6" в "1С:Управление производственным предприятием 1.3";
Перенос данных из УНФ 1.6 в УПП 1.3</t>
  </si>
  <si>
    <t xml:space="preserve">Перенос данных 1С из "1С:Управление нашей фирмой 1.6" в "1С:Комплексная автоматизация 1.1"</t>
  </si>
  <si>
    <t xml:space="preserve">Модуль по обмену данными (документы, начальные остатки и справочная информация) из конфигурации "1С:Управление нашей фирмой 1.6" в "1С:Комплексная автоматизация 1.1";
Перенос данных из УНФ 1.6 в КА 1.1</t>
  </si>
  <si>
    <t xml:space="preserve">Перенос данных 1С из "1С:Управление торговлей 11" в "1С:Управление производственным предприятием 1.3"</t>
  </si>
  <si>
    <t xml:space="preserve">Модуль по обмену данными (документы, начальные остатки и справочная информация) из конфигурации "1С:Управление торговлей 11" в "1С:Управление производственным предприятием 1.3";
Перенос данных из УТ 11 в УПП 1.3</t>
  </si>
  <si>
    <t xml:space="preserve">Перенос данных 1С из "1С:Управление торговлей 11" в "1С:Комплексная автоматизация 1.1"</t>
  </si>
  <si>
    <t xml:space="preserve">Перенос данных из УТ 11 в КА 1.1;
Модуль по обмену данными (документы, начальные остатки и справочная информация) из конфигурации "1С:Управление торговлей 11" в "1С:Комплексная автоматизация 1.1"</t>
  </si>
  <si>
    <t xml:space="preserve">Перенос данных 1С из "1С:ERP Управление предприятием 2" в "1С:Управление торговлей 10.3"</t>
  </si>
  <si>
    <t xml:space="preserve">Модуль по обмену данными (документы, начальные остатки и справочная информация) из конфигурации "1С:ERP Управление предприятием 2" в "1С:Управление торговлей 10.3";
Перенос данных из ERP 2 в УТ 10.3</t>
  </si>
  <si>
    <t xml:space="preserve">Перенос данных 1С из "1С:Бухгалтерия предприятия 2.0" в "1С:Комплексная автоматизация 1.1"</t>
  </si>
  <si>
    <t xml:space="preserve">Модуль по обмену данными (документы, начальные остатки и справочная информация) из конфигурации "1С:Бухгалтерия предприятия 2.0" в "1С:Комплексная автоматизация 1.1";
Перенос данных из БП 2 в КА 1.1</t>
  </si>
  <si>
    <t xml:space="preserve">Перенос данных 1С из "1С:Комплексная автоматизация 1.1" в "1С:Управление производственным предприятием 1.3"</t>
  </si>
  <si>
    <t xml:space="preserve">Модуль по обмену данными (документы, начальные остатки и справочная информация) из конфигурации "1С:Комплексная автоматизация 1.1" в "1С:Управление производственным предприятием 1.3"</t>
  </si>
  <si>
    <t xml:space="preserve">Перенос данных 1С из "1С:Бухгалтерия предприятия 3.0" в "1С:Комплексная автоматизация 1.1"</t>
  </si>
  <si>
    <t xml:space="preserve">Модуль по обмену данными (документы, начальные остатки и справочная информация) из конфигурации "1С:Бухгалтерия предприятия 3.0" в "1С:Комплексная автоматизация 1.1";
Перенос данных из БП 3 в КА 1.1</t>
  </si>
  <si>
    <t xml:space="preserve">Матрица. Обмен с ГИС Меркурий</t>
  </si>
  <si>
    <t xml:space="preserve">Fragile.NET</t>
  </si>
  <si>
    <t xml:space="preserve">02.13 - Средства обеспечения информационной безопасности (№621);
02.03 - Утилиты и Драйверы (№621);
03.09 - Системы анализа исходного кода на закладки и уязвимости (№621)</t>
  </si>
  <si>
    <t xml:space="preserve">Средство криптографической защиты информации "Криптотокен 2 ЭП" в составе JaCarta-2 ГОСТ</t>
  </si>
  <si>
    <t xml:space="preserve">СКЗИ "Криптотокен 2 ЭП";
JaCarta-2 ГОСТ</t>
  </si>
  <si>
    <t xml:space="preserve">02.13 - Средства обеспечения информационной безопасности (№621);
01.01 - BIOS и иное встроенное программное обеспечение (№621);
03.05 - Библиотеки подпрограмм (SDK) (№621)</t>
  </si>
  <si>
    <t xml:space="preserve">Средство криптографической защиты информации "АРМ администратора безопасности JaCarta"</t>
  </si>
  <si>
    <t xml:space="preserve">АРМ АБ JaCarta;
СКЗИ "АРМ АБ JaCarta"</t>
  </si>
  <si>
    <t xml:space="preserve">02.13 - Средства обеспечения информационной безопасности (№621);
01.01 - BIOS и иное встроенное программное обеспечение (№621)</t>
  </si>
  <si>
    <t xml:space="preserve">CommuniGate Pro AntiVirus Plugin based on Kaspersky SDK</t>
  </si>
  <si>
    <t xml:space="preserve">CommuniGate Pro Kaspersky AV Plugin</t>
  </si>
  <si>
    <t xml:space="preserve">05.02 - Дополнительные программные модули (плагины);
03.06 - Средства антивирусной защиты</t>
  </si>
  <si>
    <t xml:space="preserve">CommuniGate Pro AntiSpam Plugin based on Kaspersky SDK</t>
  </si>
  <si>
    <t xml:space="preserve">CommuniGate Pro Kaspersky AS Plugin</t>
  </si>
  <si>
    <t xml:space="preserve">05.02 - Дополнительные программные модули (плагины);
03.04 - Средства фильтрации негативного контента</t>
  </si>
  <si>
    <t xml:space="preserve">PT Knowledge Base</t>
  </si>
  <si>
    <t xml:space="preserve">Позитив Текнолоджиз СОПТА</t>
  </si>
  <si>
    <t xml:space="preserve">СОПТА</t>
  </si>
  <si>
    <t xml:space="preserve">1С-ЭДО</t>
  </si>
  <si>
    <t xml:space="preserve">1С:Номенклатура</t>
  </si>
  <si>
    <t xml:space="preserve">1С:Линк</t>
  </si>
  <si>
    <t xml:space="preserve">02.06 - Серверное и связующее программное обеспечение;
09.01 - Средства управления бизнес-процессами (BPM)</t>
  </si>
  <si>
    <t xml:space="preserve">Единая информационная система долговременного ухода</t>
  </si>
  <si>
    <t xml:space="preserve">АИС "ЕИСДУ"</t>
  </si>
  <si>
    <t xml:space="preserve">АСКУД</t>
  </si>
  <si>
    <t xml:space="preserve">Типовая Учетная Система 2.0</t>
  </si>
  <si>
    <t xml:space="preserve">Кинокасса</t>
  </si>
  <si>
    <t xml:space="preserve">Киноплан Кинокасса</t>
  </si>
  <si>
    <t xml:space="preserve">Хранилище Консолидированных данных</t>
  </si>
  <si>
    <t xml:space="preserve">Портал Mail.ru веб</t>
  </si>
  <si>
    <t xml:space="preserve">МСФО: Строительный холдинг</t>
  </si>
  <si>
    <t xml:space="preserve">1С:Консолидация (приложен файл "Приказ о переименовании")</t>
  </si>
  <si>
    <t xml:space="preserve">Единая Финансовая Система</t>
  </si>
  <si>
    <t xml:space="preserve">AXELOT SCAP</t>
  </si>
  <si>
    <t xml:space="preserve">Программный комплекс "ГРАНД-Смета 2021"</t>
  </si>
  <si>
    <t xml:space="preserve">02.07 - Средства управления базами данных;
05.15 - Информационные системы для решения специфических отраслевых задач</t>
  </si>
  <si>
    <t xml:space="preserve">TrustViewerPro</t>
  </si>
  <si>
    <t xml:space="preserve">TrustViewer</t>
  </si>
  <si>
    <t xml:space="preserve">Игровой интернет-проект RIOT</t>
  </si>
  <si>
    <t xml:space="preserve">Программа управления фискальным регистратором, подключенным к пин-паду или пос-терминалу "INPAS-SOFT UNIPOS Cash"</t>
  </si>
  <si>
    <t xml:space="preserve">Телемедицинская система дистанционных консультаций федерального и регионального уровней «БАГИРА»</t>
  </si>
  <si>
    <t xml:space="preserve">Перенос данных из "1С:Бухгалтерия предприятия 3.0" в "1С:Управление торговлей 10.3"</t>
  </si>
  <si>
    <t xml:space="preserve">Модуль по обмену данными (документы, начальные остатки и справочная информация) из конфигурации "1С:Бухгалтерия предприятия 3.0" в "1С:Управление торговлей 10.3";
Перенос данных из БП 3 в УТ 10.3</t>
  </si>
  <si>
    <t xml:space="preserve">Перенос данных из "1С:Управление нашей фирмой 1.6" в "1С:Комплексная автоматизация 2"</t>
  </si>
  <si>
    <t xml:space="preserve">Модуль по обмену данными (документы, начальные остатки и справочная информация) из конфигурации "1С:Управление нашей фирмой 1.6" в "1С:Комплексная автоматизация 2";
Перенос данных из УНФ 1.6 в КА 2</t>
  </si>
  <si>
    <t xml:space="preserve">Перенос данных из "1С:Управление торговлей 10.3" в "1С:ERP Управление предприятием 2"</t>
  </si>
  <si>
    <t xml:space="preserve">Модуль по обмену данными (документы, начальные остатки и справочная информация) из конфигурации "1С:Управление торговлей 10.3" в "1С:ERP Управление предприятием 2";
Перенос данных из УТ 10.3 в ERP 2</t>
  </si>
  <si>
    <t xml:space="preserve">Перенос данных из "1С:ERP Управление предприятием 2" в "1С:Управление нашей фирмой 1.6"</t>
  </si>
  <si>
    <t xml:space="preserve">Модуль по обмену данными (документы, начальные остатки и справочная информация) из конфигурации "1С:ERP Управление предприятием 2" в "1С:Управление нашей фирмой 1.6";
Перенос данных из ERP 2 в УНФ 1.6</t>
  </si>
  <si>
    <t xml:space="preserve">Перенос данных из "1С:ERP Управление предприятием 2" на "1С:Комплексная автоматизация 1.1"</t>
  </si>
  <si>
    <t xml:space="preserve">Модуль по обмену данными (документы, начальные остатки и справочная информация) из конфигурации "1С:ERP Управление предприятием 2" на "1С:Комплексная автоматизация 1.1";
Перенос данных из ERP 2 в КА 1.1</t>
  </si>
  <si>
    <t xml:space="preserve">Перенос данных из "1С:Управление производственным предприятием 1.3" в "1С:Розница 2"</t>
  </si>
  <si>
    <t xml:space="preserve">Модуль по обмену данными (документы, начальные остатки и справочная информация) из конфигурации "1С:Управление производственным предприятием 1.3" в "1С:Розница 2";
Перенос данных из УПП 1.3 в РОЗНИЦА 2</t>
  </si>
  <si>
    <t xml:space="preserve">Перенос данных из "1С:Управление торговлей 11" в "1С:Бухгалтерия предприятия 3"</t>
  </si>
  <si>
    <t xml:space="preserve">Модуль по обмену данными (документы, начальные остатки и справочная информация) из конфигурации "1С:Управление торговлей 11" в "1С:Бухгалтерия предприятия 3";
Перенос данных из УТ 11 в БП 3</t>
  </si>
  <si>
    <t xml:space="preserve">Перенос данных из "1С:Зарплата и управление персоналом 2.5" в "1С:Комплексная автоматизация 2"</t>
  </si>
  <si>
    <t xml:space="preserve">Перенос данных из ЗУП 2 в КА 2</t>
  </si>
  <si>
    <t xml:space="preserve">Перенос данных из "1С:Комплексная автоматизация 1.1" в "1С:Розница 2"</t>
  </si>
  <si>
    <t xml:space="preserve">Модуль по обмену данными (документы, начальные остатки и справочная информация) из конфигурации "1С:Комплексная автоматизация 1.1" в "1С:Розница 2";
Перенос данных из КА 1.1 в Розница 2</t>
  </si>
  <si>
    <t xml:space="preserve">Перенос данных из "1С:Зарплата и управление персоналом 2.5" в "1С:ERP Управление предприятием 2"</t>
  </si>
  <si>
    <t xml:space="preserve">Перенос данных из ЗУП 2 в ERP 2</t>
  </si>
  <si>
    <t xml:space="preserve">Перенос данных из "1С:Бухгалтерия предприятия 2" в "1С:Комплексная автоматизация 2"</t>
  </si>
  <si>
    <t xml:space="preserve">Модуль по обмену данными (документы, начальные остатки и справочная информация) из конфигурации из "1С:Бухгалтерия предприятия 2" в "1С:Комплексная автоматизация 2";
Перенос данных из БП 2 в КА 2</t>
  </si>
  <si>
    <t xml:space="preserve">Перенос данных 1С из "1С:Управление производственным предприятием 1.3" В "1С:Управление нашей фирмой 1.6"</t>
  </si>
  <si>
    <t xml:space="preserve">Модуль по обмену данными (документы, начальные остатки и справочная информация) из конфигурации "1С:Управление производственным предприятием 1.3" В "1С:Управление нашей фирмой 1.6";
Перенос данных из УПП 1.3 в УНФ 1.6</t>
  </si>
  <si>
    <t xml:space="preserve">Перенос данных из "1С:Управление нашей фирмой 1.6" в "1С:Бухгалтерия предприятия 3.0"</t>
  </si>
  <si>
    <t xml:space="preserve">Модуль по обмену данными (документы, начальные остатки и справочная информация) из конфигурации "1С:Управление нашей фирмой 1.6" в "1С:Бухгалтерия предприятия 3.0";
Перенос данных из УНФ 1.6 в БП 3</t>
  </si>
  <si>
    <t xml:space="preserve">Перенос данных из "1С:Управление производственным предприятием для Украины 1.3" в "1С:BAS ERP 2"</t>
  </si>
  <si>
    <t xml:space="preserve">Перенос данных из УПП Украина в BAS ERP 2;
Модуль по обмену данными (документы, начальные остатки и справочная информация) из конфигурации "1С:Управление производственным предприятием для Украины 1.3" в "1С:BAS ERP 2"</t>
  </si>
  <si>
    <t xml:space="preserve">Перенос данных из "1С:Бухгалтерия предприятия 2" в "1С:Управление торговлей 11"</t>
  </si>
  <si>
    <t xml:space="preserve">Модуль по обмену данными (документы, начальные остатки и справочная информация) из конфигурации "1С:Бухгалтерия предприятия 2" в "1С:Управление торговлей 11";
Перенос данных из БП 2 в УТ 11</t>
  </si>
  <si>
    <t xml:space="preserve">Перенос данных из "1С:Управление торговлей 11" в "1С:Управление торговлей 10.3"</t>
  </si>
  <si>
    <t xml:space="preserve">Модуль по обмену данными (документы, начальные остатки и справочная информация) из конфигурации "1С:Управление торговлей 11" в "1С:Управление торговлей 10.3";
Перенос данных из УТ 11 в УТ 10.3</t>
  </si>
  <si>
    <t xml:space="preserve">Перенос данных из "1С:Бухгалтерия предприятия 3" в "1С:Управление торговлей 11"</t>
  </si>
  <si>
    <t xml:space="preserve">Модуль по обмену данными (документы, начальные остатки и справочная информация) из конфигурации "1С:Бухгалтерия предприятия 3" в "1С:Управление торговлей 11";
Перенос данных из БП 3 в УТ 11</t>
  </si>
  <si>
    <t xml:space="preserve">Перенос данных из "1С:Комплексная автоматизация 2" в "1С:Бухгалтерия предприятия 3.0"</t>
  </si>
  <si>
    <t xml:space="preserve">Модуль по обмену данными (документы, начальные остатки и справочная информация) из конфигурации "1С:Комплексная автоматизация 2" в "1С:Бухгалтерия предприятия 3.0";
Перенос данных из КА 2 в БП 3</t>
  </si>
  <si>
    <t xml:space="preserve">Перенос данных из "1С:Комплексная автоматизация 2" в "1С:Управление нашей фирмой 1.6"</t>
  </si>
  <si>
    <t xml:space="preserve">Модуль по обмену данными (документы, начальные остатки и справочная информация) из конфигурации "1С:Комплексная автоматизация 2" в "1С:Управление нашей фирмой 1.6";
Перенос данных из КА 2 в УНФ 1.6</t>
  </si>
  <si>
    <t xml:space="preserve">Перенос данных из "1С:Бухгалтерия предприятия 3" в "1С:Управление производственным предприятием 1.3"</t>
  </si>
  <si>
    <t xml:space="preserve">Модуль по обмену данными (документы, начальные остатки и справочная информация) из конфигурации "1С:Бухгалтерия предприятия 3" в "1С:Управление производственным предприятием 1.3";
Перенос данных из БП 3 в УПП 1.3</t>
  </si>
  <si>
    <t xml:space="preserve">Перенос данных из "1С:Управление нашей фирмой 1.6" в "1С:ERP Управление предприятием 2"</t>
  </si>
  <si>
    <t xml:space="preserve">Перенос данных из УНФ 1.6 в ERP 2;
Модуль по обмену данными (документы, начальные остатки и справочная информация) из конфигурации "1С:Управление нашей фирмой 1.6" в "1С:ERP Управление предприятием 2"</t>
  </si>
  <si>
    <t xml:space="preserve">Перенос данных из "1С:Управление торговлей 10.3" в "1С:Управление нашей фирмой 1.6"</t>
  </si>
  <si>
    <t xml:space="preserve">Перенос данных из УТ 10.3 в УНФ;
Модуль по обмену данными (документы, начальные остатки и справочная информация) из конфигурации "1С:Управление торговлей 10.3" в "1С:Управление нашей фирмой 1.6"</t>
  </si>
  <si>
    <t xml:space="preserve">Перенос данных из "1С:Бухгалтерия предприятия 2" в "1С:Бухгалтерия предприятия 3"</t>
  </si>
  <si>
    <t xml:space="preserve">Перенос данных из БП 2 в БП 3;
Модуль по обмену данными (документы, начальные остатки и справочная информация) из конфигурации "1С:Бухгалтерия предприятия 2" в "1С:Бухгалтерия предприятия 3"</t>
  </si>
  <si>
    <t xml:space="preserve">Перенос данных из "1С:Управление производственным предприятием 1.3" в "1С:Управление торговлей 11"</t>
  </si>
  <si>
    <t xml:space="preserve">Перенос данных из УПП 1.3 в УТ 11;
Модуль по обмену данными (документы, начальные остатки и справочная информация) из конфигурации "1С:Управление производственным предприятием 1.3" в "1С:Управление торговлей 11"</t>
  </si>
  <si>
    <t xml:space="preserve">Перенос данных из "1С:Управление торговлей 10.3" в "1С:Бухгалтерия предприятия 3"</t>
  </si>
  <si>
    <t xml:space="preserve">Перенос данных из УТ 10.3 в БП 3;
Модуль по обмену данными (документы, начальные остатки и справочная информация) из конфигурации "1С:Управление торговлей, ред.10.3" в "1С:Бухгалтерия предприятия, ред.3"</t>
  </si>
  <si>
    <t xml:space="preserve">Перенос данных из "1С:Управление торговлей 10.3" в "1С:Розница 2"</t>
  </si>
  <si>
    <t xml:space="preserve">Перенос данных из УТ 10.3 в Розница 2;
Модуль по обмену данными (документы, начальные остатки и справочная информация) из конфигурации "1С:Управление торговлей, ред.10.3" в "1С:Розница, ред.2"</t>
  </si>
  <si>
    <t xml:space="preserve">Перенос данных из "1С:ERP Управление предприятием 2" в "1С:Управление производственным предприятием 1.3"</t>
  </si>
  <si>
    <t xml:space="preserve">Перенос данных из ERP в УПП;
Модуль по обмену данными (документы, начальные остатки и справочная информация) из конфигурации "1С:ERP Управление предприятием, ред.2" в "1С:Управление производственным предприятием, ред.1.3"</t>
  </si>
  <si>
    <t xml:space="preserve">Перенос данных из "1С:Бухгалтерия предприятия 3" в "1С:ERP Управление предприятием 2"</t>
  </si>
  <si>
    <t xml:space="preserve">Перенос данных из БП 3 в ERP;
Модуль по обмену данными (документы, начальные остатки и справочная информация) из конфигурации "1С:Бухгалтерия предприятия, ред. 3" в "1С:ERP Управление предприятием, ред.2"</t>
  </si>
  <si>
    <t xml:space="preserve">Перенос данных из "1С:Управление торговлей 10.3" в "1С:Управление торговлей 11"</t>
  </si>
  <si>
    <t xml:space="preserve">Перенос данных из УТ 10.3 в УТ 11;
Модуль по обмену данными (документы, начальные остатки и справочная информация) из конфигурации "1С:Управление торговлей, ред.10.3" в "1С:Управление торговлей, ред.11"</t>
  </si>
  <si>
    <t xml:space="preserve">Перенос данных из "1С:Комплексная автоматизация 1.1" в "1С:Управление нашей фирмой 1.6"</t>
  </si>
  <si>
    <t xml:space="preserve">Перенос данных из КА 1.1 в УНФ;
Модуль по обмену данными (документы, начальные остатки и справочная информация) из конфигурации "1С:Комплексная автоматизация 1.1" в "1С:Управление нашей фирмой"</t>
  </si>
  <si>
    <t xml:space="preserve">Перенос данных из "1С:Комплексная автоматизация 1.1" в "1С:Зарплата и управление персоналом 3"</t>
  </si>
  <si>
    <t xml:space="preserve">Перенос данных из КА 1.1 в ЗУП 3</t>
  </si>
  <si>
    <t xml:space="preserve">Перенос данных из "1С:Управление торговлей 11" в "1С:Управление нашей фирмой 1.6"</t>
  </si>
  <si>
    <t xml:space="preserve">Перенос данных из УТ 11 в УНФ;
Модуль по обмену данными (документы, начальные остатки и справочная информация) из конфигурации "1С:Управление торговлей, ред.11" в "1С:Управление нашей фирмой"</t>
  </si>
  <si>
    <t xml:space="preserve">Перенос данных из "1С:Бухгалтерия предприятия 3" в "1С:Управление нашей фирмой 1.6"</t>
  </si>
  <si>
    <t xml:space="preserve">Перенос данных из БП 3 в УНФ 1.6;
Модуль по обмену данными (документы, начальные остатки и справочная информация) из конфигурации "1С:Бухгалтерия предприятия, ред.3" в "1С:Управление нашей фирмой, ред.1.6"</t>
  </si>
  <si>
    <t xml:space="preserve">Перенос данных из "1С:Управление производственным предприятием 1.3" в "1С:Зарплата и управление персоналом 3"</t>
  </si>
  <si>
    <t xml:space="preserve">Перенос данных из УПП 1.3 в ЗУП 3</t>
  </si>
  <si>
    <t xml:space="preserve">Перенос данных из "1С:Управление нашей фирмой 1.6" в "1С:Управление торговлей 11"</t>
  </si>
  <si>
    <t xml:space="preserve">Перенос данных из УНФ 1.6 в УТ 11;
Модуль по обмену данными (документы, начальные остатки и справочная информация) из конфигурации "1С:Управление нашей фирмой 1.6" в "1С:Управление торговлей 11"</t>
  </si>
  <si>
    <t xml:space="preserve">Перенос данных из "1С:Комплексная автоматизация 2" в "1С:Управление производственным предприятием 1.3"</t>
  </si>
  <si>
    <t xml:space="preserve">Перенос данных из КА 2 в УПП 1.3;
Модуль по обмену данными (документы, начальные остатки и справочная информация) из конфигурации "1С:Комплексная автоматизация 2" в "1С:Управление производственным предприятием 1.3"</t>
  </si>
  <si>
    <t xml:space="preserve">Перенос данных из "1С:Комплексная автоматизация 2" в "1С:Комплексная автоматизация 1.1"</t>
  </si>
  <si>
    <t xml:space="preserve">Перенос данных из КА 2 в КА 1.1;
Модуль по обмену данными (документы, начальные остатки и справочная информация) из конфигурации "1С:Комплексная автоматизация 2" в "1С:Комплексная автоматизация 1.1"</t>
  </si>
  <si>
    <t xml:space="preserve">Перенос данных из "1С:Комплексная автоматизация 1.1" в "1С:ERP Управление предприятием 2"</t>
  </si>
  <si>
    <t xml:space="preserve">Перенос данных из КА 1.1 в ERP 2;
Модуль по обмену данными (документы, начальные остатки и справочная информация) из конфигурации "1С:Комплексная автоматизация 1.1" в "1С:ERP Управление предприятием 2"</t>
  </si>
  <si>
    <t xml:space="preserve">Перенос данных из "1С:Управление торговлей 10.3" в "1С:Комплексная автоматизация 2"</t>
  </si>
  <si>
    <t xml:space="preserve">Перенос данных из УТ 10.3 в КА 2;
Модуль по обмену данными (документы, начальные остатки и справочная информация) из конфигурации "1С:Управление торговлей, ред.10.3" в "1С:Комплексная автоматизация, ред. 2"</t>
  </si>
  <si>
    <t xml:space="preserve">Перенос данных из "1С:Управление производственным предприятием 1.3" в "1С:Бухгалтерия предприятия 3"</t>
  </si>
  <si>
    <t xml:space="preserve">Перенос данных из УПП 1.3 в БП 3;
Модуль по обмену данными (документы, начальные остатки и справочная информация) из конфигурации "1С:Управление производственным предприятием 1.3" в "1С:Бухгалтерия предприятия 3"</t>
  </si>
  <si>
    <t xml:space="preserve">Перенос данных из "1С:Бухгалтерия предприятия 2" в "1С:ERP Управление предприятием 2"</t>
  </si>
  <si>
    <t xml:space="preserve">Перенос данных из БП 2 в ERP;
Модуль по обмену данными (документы, начальные остатки и справочная информация) из конфигурации "1С:Бухгалтерия предприятия, ред.2.0" в "1С:ERP Управление предприятием, ред.2"</t>
  </si>
  <si>
    <t xml:space="preserve">Перенос данных из "1С:Бухгалтерия предприятия 3" в "1С:Комплексная автоматизация 2"</t>
  </si>
  <si>
    <t xml:space="preserve">Перенос данных из БП 3 в КА 2;
Модуль по обмену данными (документы, начальные остатки и справочная информация) из конфигурации "1С:Бухгалтерия предприятия 3" в "1С:Комплексная автоматизация 2"</t>
  </si>
  <si>
    <t xml:space="preserve">Перенос данных из "1С:ERP Управление предприятием 2" в "1С:Бухгалтерия предприятия 3"</t>
  </si>
  <si>
    <t xml:space="preserve">Перенос данных из ERP 2 в БП 3;
Модуль по обмену данными (документы, начальные остатки и справочная информация) из конфигурации 1С:ERP Управление предприятием, ред.2 в 1С:Бухгалтерия предприятия, ред.3</t>
  </si>
  <si>
    <t xml:space="preserve">Автоматизированная программа регистрации пассажиров и багажа Zamar DCS - Departure Control System</t>
  </si>
  <si>
    <t xml:space="preserve">Zamar DCS;
RAM DCS;
Somon DCS</t>
  </si>
  <si>
    <t xml:space="preserve">Киоск самостоятельной регистрации пассажиров и самостоятельного оформления багажа - SBDO - Self Bag Drop Off</t>
  </si>
  <si>
    <t xml:space="preserve">CUSS - Common use self service - Киоск самообслуживания общего пользования;
SBDO - Self bag drop off - Киоск самостоятельного оформления багажа;
BISS - Build in self-service - Встроенный киоск самостоятельного обслуживания;
SASS - Stand alone self service - Отдельно стоящий киоск самостоятельного обслуживания;
RETROFIT - Встраиваемый киоск в стойку регистрации;
Zamar SBDO</t>
  </si>
  <si>
    <t xml:space="preserve">Extended Network Analytics</t>
  </si>
  <si>
    <t xml:space="preserve">Retail Suite</t>
  </si>
  <si>
    <t xml:space="preserve">Retail Suite.Store;
RS.Store</t>
  </si>
  <si>
    <t xml:space="preserve">Цифровой ассистент пассажира - DBA-Digital Boarding Assistant</t>
  </si>
  <si>
    <t xml:space="preserve">Zamar DBA;
Gate finder</t>
  </si>
  <si>
    <t xml:space="preserve">ILS Logistics</t>
  </si>
  <si>
    <t xml:space="preserve">Платформа общего доступа  UDPS - Universal Departure Platforms Solution</t>
  </si>
  <si>
    <t xml:space="preserve">Zamar UDPS;
Общая операционная система терминального оборудования COTE - Common Operation Terminal Equipment</t>
  </si>
  <si>
    <t xml:space="preserve">Эникриптер</t>
  </si>
  <si>
    <t xml:space="preserve">Программное обеспечение для работы с сертифицированным СКЗИ. Шифрование и электронная подпись файлов любого размера и формата.</t>
  </si>
  <si>
    <t xml:space="preserve">СПО "МОНИТОР САИ"</t>
  </si>
  <si>
    <t xml:space="preserve">Программа обработки данных электротомографии методом сопротивлений и вызванной поляризации "x2ipi"</t>
  </si>
  <si>
    <t xml:space="preserve">x2ipi</t>
  </si>
  <si>
    <t xml:space="preserve">10.02 - Средства обработки и анализа геологических и геофизических данных;
11.01 - Инструменты извлечения и трансформации данных (ETL)</t>
  </si>
  <si>
    <t xml:space="preserve">Программа одномерной интерпретации данных электрических и электромагнитных зондирований "ipi2win"</t>
  </si>
  <si>
    <t xml:space="preserve">ipi2win;
ipi2win-MT;
ipi2win-ВП</t>
  </si>
  <si>
    <t xml:space="preserve">Мобильное приложение «Денежные переводы» (для Android)</t>
  </si>
  <si>
    <t xml:space="preserve">Золотая Корона – Денежные переводы (для Android);
Koronapay (for Android)</t>
  </si>
  <si>
    <t xml:space="preserve">Процессная аналитика / VK Process Mining</t>
  </si>
  <si>
    <t xml:space="preserve">RAIDIX 5</t>
  </si>
  <si>
    <t xml:space="preserve">ПИК Аренда Личный Кабинет</t>
  </si>
  <si>
    <t xml:space="preserve">Коммуникационная платформа tada.team</t>
  </si>
  <si>
    <t xml:space="preserve">06.02 - Коммуникационное программное обеспечение;
05.05 - Средства управления проектами;
06.05 - Органайзеры</t>
  </si>
  <si>
    <t xml:space="preserve">Веб-фреймворк "БитПлатформа"</t>
  </si>
  <si>
    <t xml:space="preserve">Mail.ru АГЕНТ мессенджер</t>
  </si>
  <si>
    <t xml:space="preserve">04.03 - Офисные приложения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</si>
  <si>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«SynExp: Конкурентные закупки»</t>
  </si>
  <si>
    <t xml:space="preserve">Система управления закупочной деятельностью «SynExp: Конкурентные закупки»</t>
  </si>
  <si>
    <t xml:space="preserve">DRE Advanced Media Platform (DREAM Platform)</t>
  </si>
  <si>
    <t xml:space="preserve">DRE Advanced Media Platform META DATA SERVER (MDS);
DRE Advanced Media Platform STREAMER (STREAMER);
DRE Advanced Media Platform CACHE SERVER (DREAM Platform CACHE SERVER);
DRE Advanced Media Platform для AppleTV;
DRE Advanced Media Platform для SmartTV LG;
DRE Advanced Media Platform для SmartTV Samsung;
DRE Advanced Media Platform для AndroidTV;
DRE Advanced Media Platform для ОС iOS;
DRE Advanced Media Platform для ОС Android</t>
  </si>
  <si>
    <t xml:space="preserve">Автоматизированная информационная система "Учёт лифтового хозяйства"</t>
  </si>
  <si>
    <t xml:space="preserve">АИС "Учёт лифтового хозяйства"</t>
  </si>
  <si>
    <t xml:space="preserve">Эксперт:Зарплата и управление персоналом в НФО. Дополнение к 1С:ЗУП</t>
  </si>
  <si>
    <t xml:space="preserve">DeskPerso</t>
  </si>
  <si>
    <t xml:space="preserve">Программный комплекс «Интеллектуальная платформа «ПРОТЕЙ»</t>
  </si>
  <si>
    <t xml:space="preserve">ИП «ПРОТЕЙ»</t>
  </si>
  <si>
    <t xml:space="preserve">Программный комплекс "EOR Effect+"</t>
  </si>
  <si>
    <t xml:space="preserve">Программное обеспечение комплекса предоставления услуг Messaging (SMSC/USSDC/SMS Firewall/IP-SM-GW)</t>
  </si>
  <si>
    <t xml:space="preserve">Комплекс PROTEI Messaging;
Комплекс PROTEI SMSC;
PROTEI SMS Firewall</t>
  </si>
  <si>
    <t xml:space="preserve">СПО КТСО МУССОН</t>
  </si>
  <si>
    <t xml:space="preserve">Специальное программное обеспечение комплекса технических средств оповещения МУССОН</t>
  </si>
  <si>
    <t xml:space="preserve">QBIS.Loan</t>
  </si>
  <si>
    <t xml:space="preserve">xBPM</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</si>
  <si>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</si>
  <si>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NBT.Core</t>
  </si>
  <si>
    <t xml:space="preserve">Программа контакт-центра SIGURD-MIND</t>
  </si>
  <si>
    <t xml:space="preserve">Детский сад: Развитие ФГОС</t>
  </si>
  <si>
    <t xml:space="preserve">Детский сад: Питание - Казахстан</t>
  </si>
  <si>
    <t xml:space="preserve">Модуль "ЭлЖур.Видео"</t>
  </si>
  <si>
    <t xml:space="preserve">«CLK» (RUS.МРФУ.10014-01)</t>
  </si>
  <si>
    <t xml:space="preserve">Clock software Пультовое табло</t>
  </si>
  <si>
    <t xml:space="preserve">SaaS Credit</t>
  </si>
  <si>
    <t xml:space="preserve">Программа для ЭВМ SHBP h.264 Encoder Версия 1.0</t>
  </si>
  <si>
    <t xml:space="preserve">Программа для ЭВМ «Кодирования видео сигнала кодеком h.264, h.265»;
Программа для ЭВМ «Кодирования компрессированных видео сигналов»</t>
  </si>
  <si>
    <t xml:space="preserve">ARIASOFT.T2P</t>
  </si>
  <si>
    <t xml:space="preserve">Интеллектуальная система видеонаблюдения Panorama</t>
  </si>
  <si>
    <t xml:space="preserve">Программный комплекс «Интегральный теплогидравлический расчетный код улучшенной оценки КОРСАР/В3»</t>
  </si>
  <si>
    <t xml:space="preserve">КОРСАР/В3</t>
  </si>
  <si>
    <t xml:space="preserve">ICQ</t>
  </si>
  <si>
    <t xml:space="preserve">04.01 - Прикладное программное обеспечение общего назначения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</si>
  <si>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 xml:space="preserve">Rubius Project Manager Рабочее место исполнителя</t>
  </si>
  <si>
    <t xml:space="preserve">Rubius Project Manager Standard</t>
  </si>
  <si>
    <t xml:space="preserve">Rubius Project Manager Enterprise</t>
  </si>
  <si>
    <t xml:space="preserve">Смотри Мэйл.Ру</t>
  </si>
  <si>
    <t xml:space="preserve">Magenta. Mobile Client</t>
  </si>
  <si>
    <t xml:space="preserve">Програмное обеспечение для комплексной автоматизации работы с телетекстом и скрытыми субтитрами «Teletext Suite»</t>
  </si>
  <si>
    <t xml:space="preserve">Аналит: Учет медицинских услуг 8</t>
  </si>
  <si>
    <t xml:space="preserve">Hoteza</t>
  </si>
  <si>
    <t xml:space="preserve">Хотеза;
Хотеза ТВ;
Hoteza TV</t>
  </si>
  <si>
    <t xml:space="preserve">«Morigan»</t>
  </si>
  <si>
    <t xml:space="preserve">Платформа быстрой разработки аналитических приложений «Инсайт»/ «Insight»</t>
  </si>
  <si>
    <t xml:space="preserve">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</si>
  <si>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Система учета и планирования добычи, закачки, фонда, формирования ТР и регламентной отчетности (OIS WellProduction)</t>
  </si>
  <si>
    <t xml:space="preserve">OIS Production</t>
  </si>
  <si>
    <t xml:space="preserve">Платформа Датаплан</t>
  </si>
  <si>
    <t xml:space="preserve">Platform Dataplan</t>
  </si>
  <si>
    <t xml:space="preserve">Кардиопатруль</t>
  </si>
  <si>
    <t xml:space="preserve">Программный комплекс ЗАРЯ</t>
  </si>
  <si>
    <t xml:space="preserve">ИНСОФТ.АИС «Опека и попечительство»</t>
  </si>
  <si>
    <t xml:space="preserve">Retail Suite.Loyalty</t>
  </si>
  <si>
    <t xml:space="preserve">RS.Loyalty&amp;CRM;
RS.Loyalty</t>
  </si>
  <si>
    <t xml:space="preserve">АТМ.Удостоверяющий центр 2.0.</t>
  </si>
  <si>
    <t xml:space="preserve">АТМ.Удостоверяющий центр</t>
  </si>
  <si>
    <t xml:space="preserve">58.29.29 Обеспечение программное прикладное прочее на электронном носителе;
58.29.4 Обеспечение программное в диалоговом режиме;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</si>
  <si>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Alterra</t>
  </si>
  <si>
    <t xml:space="preserve">ТАКТ-Газ</t>
  </si>
  <si>
    <t xml:space="preserve">ТАКТ-Вода</t>
  </si>
  <si>
    <t xml:space="preserve">Zavgar.Online</t>
  </si>
  <si>
    <t xml:space="preserve">Завгар Онлайн</t>
  </si>
  <si>
    <t xml:space="preserve">Система управления проектированием и электронным архивом конструкторской документации ЛОЦМАН:КБ</t>
  </si>
  <si>
    <t xml:space="preserve">ЛОЦМАН:КБ;
ЛОЦМАН:КБ 2021;
Система управления проектированием и электронным архивом конструкторской документации ЛОЦМАН:КБ;
PDM-система для конструкторских подразделений ЛОЦМАН:КБ</t>
  </si>
  <si>
    <t xml:space="preserve">Платформа промышленного интернета вещей Цифра / Zyfra Industrial Framework</t>
  </si>
  <si>
    <t xml:space="preserve">04.03 - Библиотеки подпрограмм (SDK);
09.02 - Средства управления производственными процессами (MES)</t>
  </si>
  <si>
    <t xml:space="preserve">ARIA Service Application Protocol (ASAP)</t>
  </si>
  <si>
    <t xml:space="preserve">Виртуальная лаборатория «Физика», раздел «Электромагнитное поле. Фарадей»</t>
  </si>
  <si>
    <t xml:space="preserve">Электромагнитное поле. Фарадей;
Физика. Электромагнитное поле. Фарадей;
Электромагнитное поле  Фарадей</t>
  </si>
  <si>
    <t xml:space="preserve">Комплексная автоматизация управления бизнесом для предприятия ДОМИНО 8</t>
  </si>
  <si>
    <t xml:space="preserve">Платформа Домино 8</t>
  </si>
  <si>
    <t xml:space="preserve">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</si>
  <si>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</si>
  <si>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Wokka Lokka</t>
  </si>
  <si>
    <t xml:space="preserve">Система управления капитальными вложениями инвестиционно-строительных проектов («PM.customer»)</t>
  </si>
  <si>
    <t xml:space="preserve">Корпоративный веб-сервис Литера5</t>
  </si>
  <si>
    <t xml:space="preserve">07.07 - Средства проверки правописания</t>
  </si>
  <si>
    <t xml:space="preserve">Обмен данными ЭВОТОР с 1С:Предприятие 8.0 и Техподдержка</t>
  </si>
  <si>
    <t xml:space="preserve">Обмен данными с 1С:Предприятие 8.0 и Техподдержка;
Обмен данными ЭВОТОР с 1С + Заказ;
Обмен данными ЭВОТОР c 1С БИТ.АППЕТИТ;
Обмен данными ЭВОТОР c 1С8: Рарус Общепит 2.0-3.0;
Интеграция ЭВОТОР 1С 8;
Обмен данными ЭВОТОР c 1С8: УНФ 1.6;
Обмен данными ЭВОТОР c 1С8:Торговля, ред 10.3-11.3 ;
Обмен данными ЭВОТОР c 1C8:Комплексная 1.1-2.0;
Обмен данными ЭВОТОР c 1С: Фреш;
Обмен данными ЭВОТОР c 1С8:Бухгалтерия, ред. 2.0-3.0;
Обмен данными ЭВОТОР c 1C8:Аптека;
Обмен данными ЭВОТОР c 1C Астор: Ваш магазин;
Обмен данными ЭВОТОР c Итеграция с 1С;
Обмен данными ЭВОТОР c 1С8:Розница, ред. 1.0 - 2.2 ;
Обмен данными ЭВОТОР c 1С8: Ювелирный ТД;
Обмен данными ЭВОТОР c 1С8: Далион 1.2;
Обмен данными ЭВОТОР c 1С8:УПП 1.2 - 1.3;
Обмен данными ЭВОТОР c Интеграция 1С 7.7 ;
Обмен данными ЭВОТОР c 1С ERP;
Обмен данными ЭВОТОР c 1С Трактиръ;
Обмен данными ЭВОТОР c 1С Альфа-Авто;
Обмен данными ЭВОТОР c 1С КАМИН:Общепит 3.0;
Обмен данными ЭВОТОР c 1С8: Штрих-М ред. 5.1 - 5.2;
#Обмен данными 1С</t>
  </si>
  <si>
    <t xml:space="preserve">Files Inspector</t>
  </si>
  <si>
    <t xml:space="preserve">Система электронного документооборота Docsys</t>
  </si>
  <si>
    <t xml:space="preserve">58.29.11 Системы операционные на электронном носителе;
26.30.11.11 Средства связи, выполняющие функцию систем коммутации;
26.30.11.12 Средства связи, выполняющие функцию цифровых транспортных систем;
58.29.12 Обеспечение программное сетевое на электронном носителе</t>
  </si>
  <si>
    <t xml:space="preserve">Goodt Robusta</t>
  </si>
  <si>
    <t xml:space="preserve">Детский сад: Здоровье и Развитие ФГОС</t>
  </si>
  <si>
    <t xml:space="preserve">Детский сад: Здоровье</t>
  </si>
  <si>
    <t xml:space="preserve">SIKE.Виртуальная лаборатория «Теплотехник: теплообмен» (рус. версия)</t>
  </si>
  <si>
    <t xml:space="preserve">SIKE Виртуальная лаборатория «Обучение теплотехника»</t>
  </si>
  <si>
    <t xml:space="preserve">SIKE Виртуальная лаборатория «Литейщик: Изучение литейных свойств сплавов» (рус. версия)</t>
  </si>
  <si>
    <t xml:space="preserve">SIKE Виртуальная лаборатория «Обучение литейщика»</t>
  </si>
  <si>
    <t xml:space="preserve">SIKE.Тренажер-имитатор «Оператор товарный участка приема, хранения и откачки пропана (рус. версия)</t>
  </si>
  <si>
    <t xml:space="preserve">SIKE Виртуальный тренажерный комплекс «Оператор товарный: участок приема, хранения и откачки пропанаа»;
SIKE.Тренажер-имитатор «Прием, хранение и откачка пропана» (рус. версия)</t>
  </si>
  <si>
    <t xml:space="preserve">SIKE.Тренажер-имитатор «Оператор товарный участка приема, хранения и откачки НГКС (рус. версия)</t>
  </si>
  <si>
    <t xml:space="preserve">SIKE.Тренажер-имитатор «Прием, хранение и откачка нефтегазоконденсатной смеси» (рус. версия);
SIKE Виртуальный тренажерный комплекс «Оператор товарный: участок приема, хранения и откачки нефтекондексатной смеси (НГКС)»</t>
  </si>
  <si>
    <t xml:space="preserve">1C:Кадровое агентство</t>
  </si>
  <si>
    <t xml:space="preserve">1С:Программно-методический интеграционный комплекс</t>
  </si>
  <si>
    <t xml:space="preserve">1С:ПМИК</t>
  </si>
  <si>
    <t xml:space="preserve">1C:Механизм XBRL для страховых компаний</t>
  </si>
  <si>
    <t xml:space="preserve">1С:Маркетинг. Лидогенерация</t>
  </si>
  <si>
    <t xml:space="preserve">1С:Интеграция</t>
  </si>
  <si>
    <t xml:space="preserve">05.13 - Средства интеллектуальной обработки информации и интеллектуального анализа бизнес-процессов;
02.06 - Серверное и связующее программное обеспечение</t>
  </si>
  <si>
    <t xml:space="preserve">1С:CRM.Модуль для 1С:ERP и 1С:КА2</t>
  </si>
  <si>
    <t xml:space="preserve">SIKE.Тренажер-имитатор «Оператор сливо-наливной эстакады (рус. версия)</t>
  </si>
  <si>
    <t xml:space="preserve">SIKE Виртуальный тренажерный комплекс «Оператор товарный: смотровая эстакада ж\\д цистерн для перевозки сжиженных углеводородных газов»;
SIKE.Тренажер-имитатор «Осмотр железнодорожных цистерн перед наливом СУГ» (рус. версия)</t>
  </si>
  <si>
    <t xml:space="preserve">Босс</t>
  </si>
  <si>
    <t xml:space="preserve">Boss</t>
  </si>
  <si>
    <t xml:space="preserve">Цифровая платформа управления и мониторинга DigiCity</t>
  </si>
  <si>
    <t xml:space="preserve">1С:Энергетика</t>
  </si>
  <si>
    <t xml:space="preserve">1С:Предприятие 8. ERP Энергетика 2;
1С:Предприятие 8. Энергетика 2. Учет технологических присоединений;
1С:Предприятие 8. Энергетика 2. Учет транспорта электроэнергии</t>
  </si>
  <si>
    <t xml:space="preserve">1С:Предприятие 8. RCM Управление надежностью</t>
  </si>
  <si>
    <t xml:space="preserve">1С:Садовод</t>
  </si>
  <si>
    <t xml:space="preserve">1С:Производственная безопасность</t>
  </si>
  <si>
    <t xml:space="preserve">1С:Предприятие 8. Производственная безопасность. Комплексная;
1С:Предприятие 8. EHS Комплексная производственная безопасность КОРП;
1С:EHS Комплексная производственная безопасность КОРП</t>
  </si>
  <si>
    <t xml:space="preserve">Подсистема "Газораспределительная организация"</t>
  </si>
  <si>
    <t xml:space="preserve">Специальное программное обеспечение интерактивного гибридного макета</t>
  </si>
  <si>
    <t xml:space="preserve">1С:Управление нашей строительной фирмой</t>
  </si>
  <si>
    <t xml:space="preserve">1С:Предприятие 8. Управление нашей строительной фирмой</t>
  </si>
  <si>
    <t xml:space="preserve">1С:Налоговый мониторинг. Бухгалтерия КОРП МСФО</t>
  </si>
  <si>
    <t xml:space="preserve">1С:Касса</t>
  </si>
  <si>
    <t xml:space="preserve">1С:Мобильная касса</t>
  </si>
  <si>
    <t xml:space="preserve">КомЛайн:Цифровая маркировка</t>
  </si>
  <si>
    <t xml:space="preserve">05.15 - Информационные системы для решения специфических отраслевых задач;
02.06 - Серверное и связующее программное обеспечение;
09.02 - Средства управления производственными процессами (MES)</t>
  </si>
  <si>
    <t xml:space="preserve">Diasoft FA# Balance.Back, Модуль Электронный документооборот</t>
  </si>
  <si>
    <t xml:space="preserve">Программное обеспечение шкафа АДУ RCE2700 (RU.АЕСФ.30000)</t>
  </si>
  <si>
    <t xml:space="preserve">RCE 2700</t>
  </si>
  <si>
    <t xml:space="preserve">ОК live</t>
  </si>
  <si>
    <t xml:space="preserve">Игровой интернет-проект "Джаггернаут"</t>
  </si>
  <si>
    <t xml:space="preserve">Игровой интернет-проект "Легенда"</t>
  </si>
  <si>
    <t xml:space="preserve">Программный комплекс корпоративного управления «Гран-Портал»</t>
  </si>
  <si>
    <t xml:space="preserve">ПК «Гран-Портал»</t>
  </si>
  <si>
    <t xml:space="preserve">Diasoft DB Guard</t>
  </si>
  <si>
    <t xml:space="preserve">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</si>
  <si>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Специальное программное обеспечение автономного поста технического наблюдения «KaZaK»</t>
  </si>
  <si>
    <t xml:space="preserve">СПО АПТН «KaZaK»</t>
  </si>
  <si>
    <t xml:space="preserve">Специальное программное обеспечение «RuSwift»</t>
  </si>
  <si>
    <t xml:space="preserve">СПО «RuSwift»</t>
  </si>
  <si>
    <t xml:space="preserve">ПОСКРЕДИТ (POSCREDIT)</t>
  </si>
  <si>
    <t xml:space="preserve">Diasoft FA#, EIS</t>
  </si>
  <si>
    <t xml:space="preserve">SkyDoc</t>
  </si>
  <si>
    <t xml:space="preserve">"ИНКО"</t>
  </si>
  <si>
    <t xml:space="preserve">Digital Q, Координатор операций ОПКЦ СБП</t>
  </si>
  <si>
    <t xml:space="preserve">FLEXTERA Обслуживание держателей платежных карт</t>
  </si>
  <si>
    <t xml:space="preserve">FLEXTERA Единое окно обслуживания</t>
  </si>
  <si>
    <t xml:space="preserve">FLEXTERA Фронтальный документооборот</t>
  </si>
  <si>
    <t xml:space="preserve">FLEXTERA Обслуживание заемщиков</t>
  </si>
  <si>
    <t xml:space="preserve">FLEXTERA Обслуживание вкладчиков</t>
  </si>
  <si>
    <t xml:space="preserve">ВидеоШОУ</t>
  </si>
  <si>
    <t xml:space="preserve">Автоматизированный сервис подачи заявок на выпуск дебетовой карты</t>
  </si>
  <si>
    <t xml:space="preserve">Склад-Коммерция-Интернет-Финансы</t>
  </si>
  <si>
    <t xml:space="preserve">Программный комплекс Solar addVisor</t>
  </si>
  <si>
    <t xml:space="preserve">Solar addVisor</t>
  </si>
  <si>
    <t xml:space="preserve">11.05 - Средства поддержки принятия решений (DSS);
02.08 - Средства мониторинга и управления;
09.01 - Средства управления бизнес-процессами (BPM)</t>
  </si>
  <si>
    <t xml:space="preserve">Информационно-программный комплекс (ИПК)  «ГАРАНТ Электронный Экспресс»</t>
  </si>
  <si>
    <t xml:space="preserve">Система комплексная радиотехническая аэродромная метеорологическая КРАМС-4</t>
  </si>
  <si>
    <t xml:space="preserve">Станция комплексная радиотехническая аэродромная метеорологическая КРАМС-4;
АМИС КРАМС-4</t>
  </si>
  <si>
    <t xml:space="preserve">04.15 - Информационные системы для решения специфических отраслевых задач (№621);
02.11 - Системы мониторинга и управления (№621);
04.13 - Системы сбора, хранения, обработки, анализа, моделирования и визуализации массивов данных (№621)</t>
  </si>
  <si>
    <t xml:space="preserve">Онлайн игра “Родная деревня”</t>
  </si>
  <si>
    <t xml:space="preserve">Информационно-модульная система Инфостарт</t>
  </si>
  <si>
    <t xml:space="preserve">Информационно-справочная система Инфостарт, ИМС Инфостарт, Информационная система Инфостарт, ИС Инфостарт</t>
  </si>
  <si>
    <t xml:space="preserve">Онлайн игра “Мстители”</t>
  </si>
  <si>
    <t xml:space="preserve">Программное обеспечение управления радиосредствами серии 2000 (ПМУ 2000) (RUS.АЕСФ.00108-01)</t>
  </si>
  <si>
    <t xml:space="preserve">ПМУ 2000</t>
  </si>
  <si>
    <t xml:space="preserve">FLEXTERA Поддержка принятия решений</t>
  </si>
  <si>
    <t xml:space="preserve">FLEXTERA Взаимодействие с БКИ</t>
  </si>
  <si>
    <t xml:space="preserve">FLEXTERA Фронт-офис расчетного обслуживания</t>
  </si>
  <si>
    <t xml:space="preserve">ДБО BS-Client х64</t>
  </si>
  <si>
    <t xml:space="preserve">Платформа облачного видеонаблюдения Ivideon</t>
  </si>
  <si>
    <t xml:space="preserve">05.15 - Информационные системы для решения специфических отраслевых задач;
02.02 - Программы обслуживания;
02.06 - Серверное и связующее программное обеспечение;
09.14 - Средства централизованного управления конечными устройствами</t>
  </si>
  <si>
    <t xml:space="preserve">PUMOTIX</t>
  </si>
  <si>
    <t xml:space="preserve">Программный комплекс "Flow-MI"</t>
  </si>
  <si>
    <t xml:space="preserve">Виртуальный практикум: Выполнение отделочных строительных и декоративных работ</t>
  </si>
  <si>
    <t xml:space="preserve">Виртуальный тренажер: Выполнение отделочных строительных и декоративных работ</t>
  </si>
  <si>
    <t xml:space="preserve">ФотоМАСТЕР</t>
  </si>
  <si>
    <t xml:space="preserve">ВидеоМОНТАЖ</t>
  </si>
  <si>
    <t xml:space="preserve">FLEXTERA Продуктовый каталог</t>
  </si>
  <si>
    <t xml:space="preserve">FLEXTERA Единый справочник продуктов</t>
  </si>
  <si>
    <t xml:space="preserve">D2SME</t>
  </si>
  <si>
    <t xml:space="preserve">D2BM</t>
  </si>
  <si>
    <t xml:space="preserve">Correqts, решение для физических лиц</t>
  </si>
  <si>
    <t xml:space="preserve">Медицинская информационная система Numedy</t>
  </si>
  <si>
    <t xml:space="preserve">05.15 - Информационные системы для решения специфических отраслевых задач;
06.02 - Коммуникационное программное обеспечение;
06.06 - Средства просмотра;
09.01 - Средства управления бизнес-процессами (BPM);
09.03 - Средства управления лабораторными потоками работ и документов (LIMS);
09.09 - Средства управления отношениями с клиентами (CRM)</t>
  </si>
  <si>
    <t xml:space="preserve">FLEXTERA Кредитная заявка</t>
  </si>
  <si>
    <t xml:space="preserve">Программа для ЭВМ SHBP Decoder Версия 1.0</t>
  </si>
  <si>
    <t xml:space="preserve">Программа для ЭВМ «Декодирования видео сигнала кодеков h.264, h.265»;
Программа для ЭВМ «Декодирования компрессированных видео сигналов»</t>
  </si>
  <si>
    <t xml:space="preserve">Программное обеспечение устройства контроля функционирования NITRINOnet Light Min</t>
  </si>
  <si>
    <t xml:space="preserve">FLEXTERA Менеджер интеграционных процессов</t>
  </si>
  <si>
    <t xml:space="preserve">Castle</t>
  </si>
  <si>
    <t xml:space="preserve">ARIASOFT-POS</t>
  </si>
  <si>
    <t xml:space="preserve">03.09 - Системы анализа исходного кода на закладки и уязвимости (№621);
04.01 - Прикладное программное обеспечение общего назначения (№621);
04.15 - Информационные системы для решения специфических отраслевых задач (№621)</t>
  </si>
  <si>
    <t xml:space="preserve">ARIASOFT.HOST</t>
  </si>
  <si>
    <t xml:space="preserve">Приложение "Звуки слов" (для IOS)</t>
  </si>
  <si>
    <t xml:space="preserve">Звуки Слов - слушай аудиокниги (для IOS)</t>
  </si>
  <si>
    <t xml:space="preserve">05.10 - Базы знаний;
05.04 - Поисковые средства</t>
  </si>
  <si>
    <t xml:space="preserve">Приложение "Звуки слов" (для Android)</t>
  </si>
  <si>
    <t xml:space="preserve">Аудиокниги Звуки Слов (для Android)</t>
  </si>
  <si>
    <t xml:space="preserve">Приложение "MyBook" (для IOS)</t>
  </si>
  <si>
    <t xml:space="preserve">Книги и аудиокниги MyBook (для IOS)</t>
  </si>
  <si>
    <t xml:space="preserve">Приложение "MyBook" (для Android)</t>
  </si>
  <si>
    <t xml:space="preserve">Библиотека MyBook — книги и аудиокниги (для Android)</t>
  </si>
  <si>
    <t xml:space="preserve">Приложение "ЛитРес: Читай и Слушай!" (для IOS)</t>
  </si>
  <si>
    <t xml:space="preserve">Приложение "ЛитРес: Читай и Слушай! онлайн" (для IOS)</t>
  </si>
  <si>
    <t xml:space="preserve">Приложение "ЛитРес: Читай и Слушай!" (для Android)</t>
  </si>
  <si>
    <t xml:space="preserve">Приложение "ЛитРес: Читай и Слушай! онлайн" (для Android)</t>
  </si>
  <si>
    <t xml:space="preserve">Приложение «ЛитРес: Школа!» (для IOS)</t>
  </si>
  <si>
    <t xml:space="preserve">Библиотечное приложение под IOS (Школа)</t>
  </si>
  <si>
    <t xml:space="preserve">Приложение «ЛитРес: Школа!» (для Android)</t>
  </si>
  <si>
    <t xml:space="preserve">Библиотечное приложение под Android (Школа)</t>
  </si>
  <si>
    <t xml:space="preserve">VOCO. Программное обеспечение для преобразования речи в текст</t>
  </si>
  <si>
    <t xml:space="preserve">FLEXTERA CRM</t>
  </si>
  <si>
    <t xml:space="preserve">FLEXTERA Модуль управления клиентской базой;
FLEXTERA Управление клиентской базой</t>
  </si>
  <si>
    <t xml:space="preserve">FLEXTERA Электронный документооборот</t>
  </si>
  <si>
    <t xml:space="preserve">ПО "RB"</t>
  </si>
  <si>
    <t xml:space="preserve">САБ. Универсальная модульная платформа обработки сервисных запросов</t>
  </si>
  <si>
    <t xml:space="preserve">Торговая сеть 7 Smart Enterprise</t>
  </si>
  <si>
    <t xml:space="preserve">Торговая сеть 7.0 SE</t>
  </si>
  <si>
    <t xml:space="preserve">Управление сетью магазинов на основе ПК "Домино"</t>
  </si>
  <si>
    <t xml:space="preserve">Ритейл Домино 8</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</si>
  <si>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</si>
  <si>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Управление магазином на основе ПК "Домино"</t>
  </si>
  <si>
    <t xml:space="preserve">04.11 - Системы управления процессами организации (№621);
02.09 - Системы управления базами данных (№621);
04.01 - Прикладное программное обеспечение общего назначения (№621);
04.03 - Офисные приложения (№621)</t>
  </si>
  <si>
    <t xml:space="preserve">Детектор нетипичных изменений в сцене "Видеоинтеллект"</t>
  </si>
  <si>
    <t xml:space="preserve">Детектор идентификации физических лиц "Видеоинтеллект"</t>
  </si>
  <si>
    <t xml:space="preserve">Модуль оставленных предметов "Видеоинтеллект"</t>
  </si>
  <si>
    <t xml:space="preserve">Детектор движения в запрещенной зоне "Видеоинтеллект"</t>
  </si>
  <si>
    <t xml:space="preserve">Детектор движения в запрещенном (заданном) направлении "Видеоинтеллект"</t>
  </si>
  <si>
    <t xml:space="preserve">АВТОМАТИЗИРОВАННАЯ СИСТЕМА УПРАВЛЕНИЯ НАРУЖНЫМ ОСВЕЩЕНИЕМ</t>
  </si>
  <si>
    <t xml:space="preserve">АВТОМАТИЗИРОВАННАЯ СИСТЕМА УПРАВЛЕНИЯ НАРУЖНЫМ ОСВЕЩЕНИЕМ «СВЕТЛЯЧОК»</t>
  </si>
  <si>
    <t xml:space="preserve">Максоптра.Управление курьерской доставкой (Maxoptra.Couriers)</t>
  </si>
  <si>
    <t xml:space="preserve">Печка 54</t>
  </si>
  <si>
    <t xml:space="preserve">Встроенное программное обеспечение МУС ИНКОРТИС</t>
  </si>
  <si>
    <t xml:space="preserve">Программное обеспечение многоканальной записи и воспроизведения «StudioX»</t>
  </si>
  <si>
    <t xml:space="preserve">«Хомнет Лизинг 14 Модуль Калькулятор»</t>
  </si>
  <si>
    <t xml:space="preserve">Хомнет Лизинг 14 Модуль Калькулятор</t>
  </si>
  <si>
    <t xml:space="preserve">Magenta. Scheduler</t>
  </si>
  <si>
    <t xml:space="preserve">Подсказки</t>
  </si>
  <si>
    <t xml:space="preserve">Suggestions</t>
  </si>
  <si>
    <t xml:space="preserve">UserGate Management Center</t>
  </si>
  <si>
    <t xml:space="preserve">UserGate MC</t>
  </si>
  <si>
    <t xml:space="preserve">Комплекс подготовки документов аэронавигационной информации (Комплекс подготовки документов АНИ)</t>
  </si>
  <si>
    <t xml:space="preserve">Комплекс решения аэронавигационных задач;
Комплекс подготовки документов АНИ</t>
  </si>
  <si>
    <t xml:space="preserve">Цифровая платформа Scalaxi DPA (Digital Process Automation)</t>
  </si>
  <si>
    <t xml:space="preserve">Scalaxi DPA (Digital Process Automation), Scalaxi</t>
  </si>
  <si>
    <t xml:space="preserve">04.11 - Системы управления процессами организации (№621);
04.09 - Системы управления проектами, исследованиями, разработкой, проектированием и внедрением (№621)</t>
  </si>
  <si>
    <t xml:space="preserve">Rubius Electric Suite: МЗ</t>
  </si>
  <si>
    <t xml:space="preserve">Rubius Electric Suite: ЛЭП 0,4-10 кВ</t>
  </si>
  <si>
    <t xml:space="preserve">Автоматизированная система электронной торговли «Электронный магазин»</t>
  </si>
  <si>
    <t xml:space="preserve">АСЭТ «Электронный магазин», Электронный магазин, ЭМ</t>
  </si>
  <si>
    <t xml:space="preserve">"Welltime IP ATC"</t>
  </si>
  <si>
    <t xml:space="preserve">05.15 - Информационные системы для решения специфических отраслевых задач;
02.08 - Средства мониторинга и управления;
05.08 - Средства управления контактными центрами</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</si>
  <si>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t>
  </si>
  <si>
    <t xml:space="preserve">Smart ID Engine</t>
  </si>
  <si>
    <t xml:space="preserve">БАРС.Здравоохранение - Паспорт ЛПУ</t>
  </si>
  <si>
    <t xml:space="preserve">Soft Organizer</t>
  </si>
  <si>
    <t xml:space="preserve">Система многофункциональных автоматизированных радиолокационных технологий (СМАРТ)</t>
  </si>
  <si>
    <t xml:space="preserve">Апрель Софт: Управление транспортной фирмой</t>
  </si>
  <si>
    <t xml:space="preserve">Апрель Софт: Управление транспортным подразделением</t>
  </si>
  <si>
    <t xml:space="preserve">Апрель Софт: Бухгалтерия позаказного производства</t>
  </si>
  <si>
    <t xml:space="preserve">Программное обеспечение Электронная система контроля доступа RS4000</t>
  </si>
  <si>
    <t xml:space="preserve">DEEPBio</t>
  </si>
  <si>
    <t xml:space="preserve">«Система управления автоматизированными терминалами приема и выдачи товаров (постаматами) D-POST " (СУАТ D-POST)»</t>
  </si>
  <si>
    <t xml:space="preserve">Система выдачи заказов D-POST</t>
  </si>
  <si>
    <t xml:space="preserve">Центр обслуживания комплекса программных средств</t>
  </si>
  <si>
    <t xml:space="preserve">Центр обслуживания комплекса;
ЦОК;
Система автообновления и диагностики;
Корпоративная система управления парком ПО предприятия</t>
  </si>
  <si>
    <t xml:space="preserve">Адепт:Исполнительная документация</t>
  </si>
  <si>
    <t xml:space="preserve">Connect NCW RU</t>
  </si>
  <si>
    <t xml:space="preserve">RLM NCW RU</t>
  </si>
  <si>
    <t xml:space="preserve">Программное обеспечение Seemetrix (клиентская часть)</t>
  </si>
  <si>
    <t xml:space="preserve">02.06 - Серверное и связующее программное обеспечение;
11.06 - Инструменты обработки, анализа и распознавания изображений</t>
  </si>
  <si>
    <t xml:space="preserve">Электронный обучающий продукт «ОКС:Тест»</t>
  </si>
  <si>
    <t xml:space="preserve">ОКС:Тест</t>
  </si>
  <si>
    <t xml:space="preserve">Программный комплекс для гидродинамических расчетов скважинных систем и моделирования миграции в подземных водах (АНСДИМАТ)</t>
  </si>
  <si>
    <t xml:space="preserve">АНСДИМАТ</t>
  </si>
  <si>
    <t xml:space="preserve">Диплом-стандарт Казахстан - Сетевая версия</t>
  </si>
  <si>
    <t xml:space="preserve">Диплом-стандарт Казахстан</t>
  </si>
  <si>
    <t xml:space="preserve">Yandex Cloud</t>
  </si>
  <si>
    <t xml:space="preserve">Яндекс.Облако</t>
  </si>
  <si>
    <t xml:space="preserve">Программный комплекс УЧЕТ ЭНЕРГОРЕСУРСОВ</t>
  </si>
  <si>
    <t xml:space="preserve">«Программный комплекс для автоматизированного обучения и проверки знаний персонала» («АСОП - Эксперт»)</t>
  </si>
  <si>
    <t xml:space="preserve">IndorIntesity</t>
  </si>
  <si>
    <t xml:space="preserve">Система обработки данных транспортных потоков</t>
  </si>
  <si>
    <t xml:space="preserve">Smart Timber</t>
  </si>
  <si>
    <t xml:space="preserve">Яндекс.Авто Projected (для Android)</t>
  </si>
  <si>
    <t xml:space="preserve">Yandex.Auto Projected (for Android);
Яндекс.Авто при поддержке Bosch;
Яндекс.Авто с поддержкой Bosch;
Yandex.Auto powered by Bosch</t>
  </si>
  <si>
    <t xml:space="preserve">Программа ЭВМ SuperJob и Программные модули</t>
  </si>
  <si>
    <t xml:space="preserve">Ортикон: Управление негосударственным пенсионным фондом с ЕПС</t>
  </si>
  <si>
    <t xml:space="preserve">Ортикон: УНПФ с ЕПС</t>
  </si>
  <si>
    <t xml:space="preserve">Программное обеспечение SIGUR контроллера СКУД</t>
  </si>
  <si>
    <t xml:space="preserve">Система Терпланирование</t>
  </si>
  <si>
    <t xml:space="preserve">Программа СЕРВЕР ОМЬ</t>
  </si>
  <si>
    <t xml:space="preserve">КИС ПРОВАЙДЕР СЕВСТАР</t>
  </si>
  <si>
    <t xml:space="preserve">CST CAD Navigator</t>
  </si>
  <si>
    <t xml:space="preserve">ПО Диск-О</t>
  </si>
  <si>
    <t xml:space="preserve">CS Robot Vladimir</t>
  </si>
  <si>
    <t xml:space="preserve">CS Robot, Robot Vladimir, Робот Владимир</t>
  </si>
  <si>
    <t xml:space="preserve">Severcart</t>
  </si>
  <si>
    <t xml:space="preserve">Эксперт:Зарплата и управление персоналом в кредитных организациях. Дополнение к 1С:ЗУП</t>
  </si>
  <si>
    <t xml:space="preserve">Автоматизированная комплексная система когнитивных тренажеров «Викиум»</t>
  </si>
  <si>
    <t xml:space="preserve">Викиум</t>
  </si>
  <si>
    <t xml:space="preserve">58.29.21 Приложения общие для повышения эффективности бизнеса и приложения для домашнего пользования, отдельно реализуемые;
58.21.3 Игры компьютерные в режиме on-line</t>
  </si>
  <si>
    <t xml:space="preserve">мобильное приложение Почта@mail.ru для платформы Аndroid</t>
  </si>
  <si>
    <t xml:space="preserve">04.01 - Прикладное программное обеспечение общего назначения (№621);
04.03 - Офисные приложения (№621)</t>
  </si>
  <si>
    <t xml:space="preserve">мобильное приложение Почта@mail.ru для платформы iOS</t>
  </si>
  <si>
    <t xml:space="preserve">Система «Plazius»</t>
  </si>
  <si>
    <t xml:space="preserve">Plazius ;
plazius.biz;
Плазиус;
Платиус;
r_keeper Loyalty;
R-Keeper Loyalty ;
rk Loyalty;
rk_Loyalty</t>
  </si>
  <si>
    <t xml:space="preserve">Приложение "Целуй на удачу"</t>
  </si>
  <si>
    <t xml:space="preserve">Приложение "Люди"</t>
  </si>
  <si>
    <t xml:space="preserve">Приложение "Карамельки"</t>
  </si>
  <si>
    <t xml:space="preserve">Приложение "Мир питомца"</t>
  </si>
  <si>
    <t xml:space="preserve">Приложение "Лучшая пара 2.0"</t>
  </si>
  <si>
    <t xml:space="preserve">Приложение "Джунгли зовут"</t>
  </si>
  <si>
    <t xml:space="preserve">Приложение "Surf rider"</t>
  </si>
  <si>
    <t xml:space="preserve">Приложение "Тайные признания"</t>
  </si>
  <si>
    <t xml:space="preserve">Приложение "Горячие сердца"</t>
  </si>
  <si>
    <t xml:space="preserve">Приложение "Путь к славе"</t>
  </si>
  <si>
    <t xml:space="preserve">Приложение "Подарки 2.0"</t>
  </si>
  <si>
    <t xml:space="preserve">Приложение "Биение сердец"</t>
  </si>
  <si>
    <t xml:space="preserve">Приложение "Магнитики"</t>
  </si>
  <si>
    <t xml:space="preserve">Приложение "Голосование"</t>
  </si>
  <si>
    <t xml:space="preserve">Приложение "Встречи"</t>
  </si>
  <si>
    <t xml:space="preserve">Фотоконкурс 2.0</t>
  </si>
  <si>
    <t xml:space="preserve">"RG-Soft: Оценка 360"</t>
  </si>
  <si>
    <t xml:space="preserve">"RG-Soft: Ассессмент-центр"</t>
  </si>
  <si>
    <t xml:space="preserve">1С-АРБИС:Управление фирмой-франчайзи</t>
  </si>
  <si>
    <t xml:space="preserve">Единая система учета</t>
  </si>
  <si>
    <t xml:space="preserve">Программный видеотерминал IVA LARGO ДВФТ.00004-01</t>
  </si>
  <si>
    <t xml:space="preserve">Программный видеотерминал IVA LARGO</t>
  </si>
  <si>
    <t xml:space="preserve">1С:Управление учебным центром</t>
  </si>
  <si>
    <t xml:space="preserve">1С:Контрагент</t>
  </si>
  <si>
    <t xml:space="preserve">1С:Управление лизинговой компанией</t>
  </si>
  <si>
    <t xml:space="preserve">1С:Управление кредитным потребительским кооперативом РСБУ</t>
  </si>
  <si>
    <t xml:space="preserve">1С:Детская школа искусств</t>
  </si>
  <si>
    <t xml:space="preserve">Управление платежами (PAYMENT_MANAGEMENT)</t>
  </si>
  <si>
    <t xml:space="preserve">Payment Management</t>
  </si>
  <si>
    <t xml:space="preserve">iRidi KNX Integration Server</t>
  </si>
  <si>
    <t xml:space="preserve">iRidium Integration Server bus77;
iRidium KNX Integration Server;
iRidi Bus77 Integration Server</t>
  </si>
  <si>
    <t xml:space="preserve">02.11 - Системы мониторинга и управления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</si>
  <si>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 xml:space="preserve">Программа для ЭВМ "Addreality Designer"</t>
  </si>
  <si>
    <t xml:space="preserve">Kaspersky Antidrone</t>
  </si>
  <si>
    <t xml:space="preserve">Система защиты от беспилотных летательных аппаратов Kaspersky Antidrone</t>
  </si>
  <si>
    <t xml:space="preserve">IDlogic Tag Service</t>
  </si>
  <si>
    <t xml:space="preserve">ПО IDlogic Tag Service</t>
  </si>
  <si>
    <t xml:space="preserve">IDlogic Mobile</t>
  </si>
  <si>
    <t xml:space="preserve">ПО IDlogic Mobile</t>
  </si>
  <si>
    <t xml:space="preserve">IDlogic Interactive Terminal</t>
  </si>
  <si>
    <t xml:space="preserve">ПО IDlogic Interactive Terminal</t>
  </si>
  <si>
    <t xml:space="preserve">IDlogic Admin Server</t>
  </si>
  <si>
    <t xml:space="preserve">ПО IDlogic Admin Server. Модуль;
ПО IDlogic Admin Server. Service Control;
ПО IDlogic Admin Server. Smart Service Control;
ПО IDlogic Admin Server. EAS Service Control;
ПО IDlogic Admin Server. Service Control Deactivator;
ПО IDlogic Admin Server. Service Control Labeling;
ПО IDlogic Admin Server. Service Control Security;
IDlogic Admin Server. Inventory Service Control</t>
  </si>
  <si>
    <t xml:space="preserve">«Спиро-Спектр»</t>
  </si>
  <si>
    <t xml:space="preserve">«Spiro-Spectrum»</t>
  </si>
  <si>
    <t xml:space="preserve">«НС-Психотест.NЕТ» с дополнительным модулем «Блок методик для психологического сопровождения специалистов экстремального профиля (Профэкстрим)»</t>
  </si>
  <si>
    <t xml:space="preserve">«NS-Psychotest.NET» with additional software module «Set of techniques for psychological testing of specialists with extreme profile (Profextreme)»</t>
  </si>
  <si>
    <t xml:space="preserve">«Поли-Спектр-СМ.NET» с дополнительными программными модулями «Поли-Спектр-СМ.NET/БМ», «Поли-Спектр-СМ.NET/QT», «Поли-Спектр-СМ.NET/ПМ», «Поли-Спектр-СМ.NET/РА» и «Поли-Спектр-СМ.NET/ЕХТ»</t>
  </si>
  <si>
    <t xml:space="preserve">«Poly-Spectrum-AM.NET» with additional software modules «Poly-Spectrum-AM.NET/ВМ», «Poly-Spectrum-AM.NET/QT», «Poly-Spectrum-AM.NET/РМ», «Poly-Spectrum.NET/ЕА» and «Poly-Spectrum.NET/ЕХТ»</t>
  </si>
  <si>
    <t xml:space="preserve">"Мультитренер"</t>
  </si>
  <si>
    <t xml:space="preserve">"Multitrainer"</t>
  </si>
  <si>
    <t xml:space="preserve">"Нейро-МС.NET"</t>
  </si>
  <si>
    <t xml:space="preserve">"Neuro-MS.NET"</t>
  </si>
  <si>
    <t xml:space="preserve">Kaspersky Who Calls for MTS (версия для ПАО МТС)</t>
  </si>
  <si>
    <t xml:space="preserve">МТС Кто звонит;
Kaspersky Who Calls for MTS</t>
  </si>
  <si>
    <t xml:space="preserve">Kaspersky Internet Security for Android for MTS (версия для ПАО МТС)</t>
  </si>
  <si>
    <t xml:space="preserve">Kaspersky Security для МТС;
Kaspersky Internet Security for Android for MTS</t>
  </si>
  <si>
    <t xml:space="preserve">Поли-Спектр.NET с дополнительными модулями Поли-Спектр.NET/Анализ, Поли-Спектр.NET/Эрго, Поли-Спектр.NET/Ритм, Поли-Спектр.NET/СРПВ, Поли-Спектр.NET/ВР, Поли-Спектр.NET/QT, Поли-Спектр.NET/Радио, Поли-Спектр.NET/Альтон и Поли-Спектр.NET/Ветеринария</t>
  </si>
  <si>
    <t xml:space="preserve">«Poly-Spectrum.NET» with additional software modules  «Poly-Spectrum.NET/Analysis», «Poly-Spectrum.NET/Ergo»,  «Poly-Spectrum.NET/Rhythm», «Poly-Spectrum.NET/PWV», «Poly-Spectrum.NET/VLP», «Poly-Spectrum.NET/QT», «Poly-Spectrum.NET/Radio», «Poly-Spectrum.NET/Alton» and «Poly-Spectrum.NET/Veterinary»</t>
  </si>
  <si>
    <t xml:space="preserve">Максоптра. Мобильный сбор (Maxoptra. Mobile Collection)</t>
  </si>
  <si>
    <t xml:space="preserve">iRECA: Официант</t>
  </si>
  <si>
    <t xml:space="preserve">iRECA: Кухня</t>
  </si>
  <si>
    <t xml:space="preserve">iRECA: Меню</t>
  </si>
  <si>
    <t xml:space="preserve">iRECA: Кассир</t>
  </si>
  <si>
    <t xml:space="preserve">iRECA: Solo</t>
  </si>
  <si>
    <t xml:space="preserve">Magenta.Track and Trace</t>
  </si>
  <si>
    <t xml:space="preserve">ПО "ЭСКО 3Э"</t>
  </si>
  <si>
    <t xml:space="preserve">05.15 - Информационные системы для решения специфических отраслевых задач;
02.05 - Средства хранения данных;
08.11 - Средства автоматизированного управления техникой;
11.04 - Средства интеллектуального анализа данных (Data Mining)</t>
  </si>
  <si>
    <t xml:space="preserve">Медицинская информационная система "МЕДЕЯ"</t>
  </si>
  <si>
    <t xml:space="preserve">МИС "МЕДЕЯ"</t>
  </si>
  <si>
    <t xml:space="preserve">Robovoice</t>
  </si>
  <si>
    <t xml:space="preserve">Robovoice - платформа проектирования и запуска роботизированных омниканальных, мультиязычных коммуникаций с использованием технологии искусственного интеллекта.</t>
  </si>
  <si>
    <t xml:space="preserve">04.07 - Лингвистическое программное обеспечение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</si>
  <si>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t>
  </si>
  <si>
    <t xml:space="preserve">Kerish Doctor</t>
  </si>
  <si>
    <t xml:space="preserve">Линерис: Маркировка остатков</t>
  </si>
  <si>
    <t xml:space="preserve">Маркировка остатков</t>
  </si>
  <si>
    <t xml:space="preserve">Облачный Терминал Сбора Данных</t>
  </si>
  <si>
    <t xml:space="preserve">Облачный ТСД</t>
  </si>
  <si>
    <t xml:space="preserve">CUBA Studio</t>
  </si>
  <si>
    <t xml:space="preserve">04.04 - Среды разработки, тестирования и отладки;
04.03 - Библиотеки подпрограмм (SDK);
05.15 - Информационные системы для решения специфических отраслевых задач</t>
  </si>
  <si>
    <t xml:space="preserve">Веб-интерфейс «v-can.Site Личный кабинет инициатора» для конфигурации «1С:ITIL»</t>
  </si>
  <si>
    <t xml:space="preserve">Сервер приложений Java "Libercat"</t>
  </si>
  <si>
    <t xml:space="preserve">Libercat;
Libercat Certified</t>
  </si>
  <si>
    <t xml:space="preserve">02.06 - Серверное и связующее программное обеспечение;
04.03 - Библиотеки подпрограмм (SDK);
04.04 - Среды разработки, тестирования и отладки</t>
  </si>
  <si>
    <t xml:space="preserve">58.29.14 Средства разработки инструментальные и программное обеспечение языков программирования на электронном носителе;
58.29.31 Обеспечение программное системное для загрузки</t>
  </si>
  <si>
    <t xml:space="preserve">Программное обеспечение модуля дискретного ввода DI-16 ПЛК OptiLogic L</t>
  </si>
  <si>
    <t xml:space="preserve">Программное обеспечение модуля аналогового ввода AI-8 ПЛК OptiLogic L</t>
  </si>
  <si>
    <t xml:space="preserve">Программное обеспечение модуля аналогового ввода AI-4 ПЛК OptiLogic L</t>
  </si>
  <si>
    <t xml:space="preserve">Программное обеспечение модуля аналогового вывода AO-2 ПЛК OptiLogic L</t>
  </si>
  <si>
    <t xml:space="preserve">Программное обеспечение модуля аналогового вывода AO-4 ПЛК OptiLogic L</t>
  </si>
  <si>
    <t xml:space="preserve">Цифровая логистическая платформа</t>
  </si>
  <si>
    <t xml:space="preserve">ИНСОФТ.АИС «Электронные фонды, каталоги, описи и единицы хранения»</t>
  </si>
  <si>
    <t xml:space="preserve">DataForce 2.0</t>
  </si>
  <si>
    <t xml:space="preserve">05.15 -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11.05 - Средства поддержки принятия решений (DSS)</t>
  </si>
  <si>
    <t xml:space="preserve">FXL 2.0</t>
  </si>
  <si>
    <t xml:space="preserve">05.15 -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
09.09 - Средства управления отношениями с клиентами (CRM)</t>
  </si>
  <si>
    <t xml:space="preserve">Автоматизированная банковская система "Ва - Банк ST" версия 7.1 (АБС "Ва - Банк ST" версия 7.1)</t>
  </si>
  <si>
    <t xml:space="preserve">Программное обеспечение электромагнитного замка NITRINOnet Locker Control</t>
  </si>
  <si>
    <t xml:space="preserve">Программное обеспечение Устройство контроля функционирования NITRINOnet Light Micro</t>
  </si>
  <si>
    <t xml:space="preserve">Экология. Электронная отчетность</t>
  </si>
  <si>
    <t xml:space="preserve">Экология. Лабораторная информационная система для 1С:Предприятие 8</t>
  </si>
  <si>
    <t xml:space="preserve">Аналитическая платформа кибербезопасности R-Vision SENSE</t>
  </si>
  <si>
    <t xml:space="preserve">03.02 - Средства управления событиями информационной безопасности;
03.07 - Средства выявления целевых атак;
03.17 - Средства автоматизации процессов информационной безопасности</t>
  </si>
  <si>
    <t xml:space="preserve">Экология. Библиотеки ЗНТ Экоюрс для 1С:Предприятие 8</t>
  </si>
  <si>
    <t xml:space="preserve">ContentWasher</t>
  </si>
  <si>
    <t xml:space="preserve">ChildWebGuardian PRO</t>
  </si>
  <si>
    <t xml:space="preserve">04.01 - Прикладное программное обеспечение общего назначения (№621);
02.13 - Средства обеспечения информационной безопасности (№621)</t>
  </si>
  <si>
    <t xml:space="preserve">Акустическая томография-Течеискатель</t>
  </si>
  <si>
    <t xml:space="preserve">EZDoc NCW RU</t>
  </si>
  <si>
    <t xml:space="preserve">GeoPlate</t>
  </si>
  <si>
    <t xml:space="preserve">GeoStab</t>
  </si>
  <si>
    <t xml:space="preserve">Система классификации и фильтрации контента «Этикум»</t>
  </si>
  <si>
    <t xml:space="preserve">GeoWall</t>
  </si>
  <si>
    <t xml:space="preserve">APM FGA Анализ течения жидкостей и газов</t>
  </si>
  <si>
    <t xml:space="preserve">APM FGA;
FGA Анализ течения жидкостей и газов;
FGA</t>
  </si>
  <si>
    <t xml:space="preserve">ПС:Комплекс</t>
  </si>
  <si>
    <t xml:space="preserve">Программа для ЭВМ "Addreality Player"</t>
  </si>
  <si>
    <t xml:space="preserve">ServiceMP</t>
  </si>
  <si>
    <t xml:space="preserve">CarServiceMP</t>
  </si>
  <si>
    <t xml:space="preserve">04.11 - Системы управления процессами организации (№621);
04.03 - Офисные приложения (№621)</t>
  </si>
  <si>
    <t xml:space="preserve">Exiland Assistant</t>
  </si>
  <si>
    <t xml:space="preserve">06.05 - Органайзеры;
09.09 - Средства управления отношениями с клиентами (CRM)</t>
  </si>
  <si>
    <t xml:space="preserve">Управление аптекой</t>
  </si>
  <si>
    <t xml:space="preserve">1С-Рарус:Управление аптекой</t>
  </si>
  <si>
    <t xml:space="preserve">1С-Рарус: Кассир</t>
  </si>
  <si>
    <t xml:space="preserve">CSP Phoenix</t>
  </si>
  <si>
    <t xml:space="preserve">CSP Феникс, Феникс, Phoenix, Phoenix (модуль WFM), Phoenix (модуль CC), Phoenix (модуль DB), Phoenix (модуль CS1), Phoenix (редактор опросов), Phoenix (Web модуль)</t>
  </si>
  <si>
    <t xml:space="preserve">Платформа Lexema-RPA</t>
  </si>
  <si>
    <t xml:space="preserve">Lexema-RPA;
Lexema RPA</t>
  </si>
  <si>
    <t xml:space="preserve">04.06 - Средства разработки программного обеспечения на основе нейротехнологий и искусственного интеллекта;
04.04 - Среды разработки, тестирования и отладки;
04.08 - Интегрированные платформы для создания приложений</t>
  </si>
  <si>
    <t xml:space="preserve">BlendingWorlds</t>
  </si>
  <si>
    <t xml:space="preserve">OneBlending</t>
  </si>
  <si>
    <t xml:space="preserve">Программа управления и мониторинга автопарка посредством мобильного приложения iOS для физического лица</t>
  </si>
  <si>
    <t xml:space="preserve">Мобильное приложение "Элемент" iOS</t>
  </si>
  <si>
    <t xml:space="preserve">05.06 - Геоинформационные и навигационные средства (GIS);
02.08 - Средства мониторинга и управления</t>
  </si>
  <si>
    <t xml:space="preserve">Программа управления и мониторинга автопарка посредством мобильного приложения Android для физического лица</t>
  </si>
  <si>
    <t xml:space="preserve">Мобильное приложение "Элемент" Android</t>
  </si>
  <si>
    <t xml:space="preserve">Программа управления и мониторинга автопарка посредством настольного приложения юридического лица</t>
  </si>
  <si>
    <t xml:space="preserve">Атлас Парк (Atlas Park)</t>
  </si>
  <si>
    <t xml:space="preserve">"Триаж.Стационар"</t>
  </si>
  <si>
    <t xml:space="preserve">Elecard CodecWorks</t>
  </si>
  <si>
    <t xml:space="preserve">Elecard CodecWorks Encoder</t>
  </si>
  <si>
    <t xml:space="preserve">Информационно-вычислительный комплекс ПТК "СПРУТ-М"</t>
  </si>
  <si>
    <t xml:space="preserve">Платформа энергоменеджмента ИВК ПТК "СПРУТ-М"</t>
  </si>
  <si>
    <t xml:space="preserve">Программный комплекс STAR-PLM</t>
  </si>
  <si>
    <t xml:space="preserve">Программный комплекс «Учет соглашений» (ПК «Учет соглашений»)</t>
  </si>
  <si>
    <t xml:space="preserve">БАРС.Бюджет Онлайн</t>
  </si>
  <si>
    <t xml:space="preserve">ЗарплатаПлюс</t>
  </si>
  <si>
    <t xml:space="preserve">Пакет программ "ЗарплатаПлюс"</t>
  </si>
  <si>
    <t xml:space="preserve">Информационно-аналитическая система "Грузоперевозки"</t>
  </si>
  <si>
    <t xml:space="preserve">ИАС Грузоперевозки</t>
  </si>
  <si>
    <t xml:space="preserve">ORBOX</t>
  </si>
  <si>
    <t xml:space="preserve">T2 Martech (Проект "Платформа Дистрибуции Данных")</t>
  </si>
  <si>
    <t xml:space="preserve">Платформа Дистрибуции Данных</t>
  </si>
  <si>
    <t xml:space="preserve">Advanced Transaction Monitoring, версия 2.3</t>
  </si>
  <si>
    <t xml:space="preserve">Образовательный интеграционный комплекс развивающий интерактивный пол Interactive-project</t>
  </si>
  <si>
    <t xml:space="preserve">«Сбор данных по учету результатов интеллектуальной деятельности, права на которые принадлежат Российской Федерации» (программа СД РИД)</t>
  </si>
  <si>
    <t xml:space="preserve">Система корпоративной защищенной видеоконференцсвязи ВКС-3</t>
  </si>
  <si>
    <t xml:space="preserve">Система управления очередью SQS</t>
  </si>
  <si>
    <t xml:space="preserve">Основы подготовки экскаватора к работе</t>
  </si>
  <si>
    <t xml:space="preserve">ПК "АтомСмета"</t>
  </si>
  <si>
    <t xml:space="preserve">Создание комплекса расчета проверки сметной документации для объектов строительства концерна "Росэнергоатом"</t>
  </si>
  <si>
    <t xml:space="preserve">АВАСОФТ МРВ</t>
  </si>
  <si>
    <t xml:space="preserve">КРЕДО ТРУБЫ</t>
  </si>
  <si>
    <t xml:space="preserve">LAB_Front.Мультибанковская платформа дистанционного обслуживания юридических лиц</t>
  </si>
  <si>
    <t xml:space="preserve">Программа для распределенного контроля качества и мониторинга OTT, IPTV и DVB телевещания "Elecard Boro"</t>
  </si>
  <si>
    <t xml:space="preserve">IDENTIQ RFID Mobile</t>
  </si>
  <si>
    <t xml:space="preserve">IDENTIQ RFID Server</t>
  </si>
  <si>
    <t xml:space="preserve">1С-Рарус: Система управления лояльностью</t>
  </si>
  <si>
    <t xml:space="preserve">iRECA: Курьер</t>
  </si>
  <si>
    <t xml:space="preserve">Консалт-Информ: Управление многоквартирными домами</t>
  </si>
  <si>
    <t xml:space="preserve">УМКД</t>
  </si>
  <si>
    <t xml:space="preserve">CTI Outbound</t>
  </si>
  <si>
    <t xml:space="preserve">Diasoft FA# Balance.Back, Модуль Учет НДФЛ</t>
  </si>
  <si>
    <t xml:space="preserve">Diasoft FA# Balance.Back, Модуль Отчетность организации</t>
  </si>
  <si>
    <t xml:space="preserve">Diasoft FA# Balance.Back, Модуль Расчета резервов</t>
  </si>
  <si>
    <t xml:space="preserve">Diasoft FA# Balance.Back, Модуль Учет ОС и НМА</t>
  </si>
  <si>
    <t xml:space="preserve">Diasoft FA# Balance.Back, Модуль Расчеты с подотчетными лицами</t>
  </si>
  <si>
    <t xml:space="preserve">Diasoft FA# Balance.Back, Модуль Интеграция с Active Directory</t>
  </si>
  <si>
    <t xml:space="preserve">Diasoft FA# Balance.Front, Модуль Табельный учет</t>
  </si>
  <si>
    <t xml:space="preserve">Diasoft FA# Balance.Back, Модуль Учет хозяйственных договоров</t>
  </si>
  <si>
    <t xml:space="preserve">Diasoft FA# Balance.Back, Модуль Складской учет (материалы и МБП)</t>
  </si>
  <si>
    <t xml:space="preserve">Информационная технология. Программа управления образовательным процессом. КОМБАТ</t>
  </si>
  <si>
    <t xml:space="preserve">FLEXTERA Защита сообщений SWIFT</t>
  </si>
  <si>
    <t xml:space="preserve">Система передачи извещений  "Ахтуба"</t>
  </si>
  <si>
    <t xml:space="preserve">Система передачи извещений о проникновении и пожаре (Сервер ПЦО)</t>
  </si>
  <si>
    <t xml:space="preserve">Термодинамическая модель газотурбинного двигателя (ThermoGTE)</t>
  </si>
  <si>
    <t xml:space="preserve">Программное обеспечение Ethernet-коммутаторов серии QSW-3750</t>
  </si>
  <si>
    <t xml:space="preserve">01.01 - BIOS и иное встроенное программное обеспечение (№621);
01.02 - Встроенное программное обеспечение телекоммуникационного оборудования (№621)</t>
  </si>
  <si>
    <t xml:space="preserve">26.30.11.12 Средства связи, выполняющие функцию цифровых транспортных систем</t>
  </si>
  <si>
    <t xml:space="preserve">Диалоговая платформа ЗИАКС</t>
  </si>
  <si>
    <t xml:space="preserve">чат-бот Ziax;
виртуальный помощник;
виртуальный ассистент;
голосовой робот;
текстовый робот;
омниканальный робот;
виртуальный оператор;
роботизация обслуживания</t>
  </si>
  <si>
    <t xml:space="preserve">05.09 - Средства управления диалоговыми роботами (чат-боты и голосовые роботы);
04.06 - Средства разработки программного обеспечения на основе нейротехнологий и искусственного интеллекта;
07.04 - Средства распознавания и синтеза речи</t>
  </si>
  <si>
    <t xml:space="preserve">Kaspersky Unified Monitoring and Analysis Platform</t>
  </si>
  <si>
    <t xml:space="preserve">Kaspersky Unified Monitoring and Analysis Platform Course;
Kaspersky Unified Monitoring and Analysis Platform with TI;
Kaspersky Unified Monitoring and Analysis Platform for SOC;
Kaspersky Unified Monitoring and Analysis Platform Nuclear Industry;
KUMA XDR Add-on</t>
  </si>
  <si>
    <t xml:space="preserve">Kaspersky Web Filtering SDK</t>
  </si>
  <si>
    <t xml:space="preserve">Kaspersky Web Filtering Software Development Kit</t>
  </si>
  <si>
    <t xml:space="preserve">Kaspersky Anti-Spam SDK</t>
  </si>
  <si>
    <t xml:space="preserve">Kaspersky Anti-Spam Software Development Kit</t>
  </si>
  <si>
    <t xml:space="preserve">03.06 - Средства антивирусной защиты;
03.04 - Средства фильтрации негативного контента</t>
  </si>
  <si>
    <t xml:space="preserve">Kaspersky Endpoint Security для бизнеса – Стандартный  EDR Ready</t>
  </si>
  <si>
    <t xml:space="preserve">Бухсофт: Торговля</t>
  </si>
  <si>
    <t xml:space="preserve">Kaspersky Total Security для бизнеса EDR Ready</t>
  </si>
  <si>
    <t xml:space="preserve">Kaspersky Symphony XDR;
Kaspersky Symphony XDR Nuclear Industry </t>
  </si>
  <si>
    <t xml:space="preserve">Kaspersky Total Security Plus для бизнеса</t>
  </si>
  <si>
    <t xml:space="preserve">Kaspersky Total Security Plus Стандарт для бизнеса</t>
  </si>
  <si>
    <t xml:space="preserve">Kaspersky Security для крупного бизнеса - Advanced</t>
  </si>
  <si>
    <t xml:space="preserve">Kaspersky Security для крупного бизнеса - Advanced Premium</t>
  </si>
  <si>
    <t xml:space="preserve">КИМОграф</t>
  </si>
  <si>
    <t xml:space="preserve">KIMOgraph;
CFC tool</t>
  </si>
  <si>
    <t xml:space="preserve">ДАЛИОН: Управление магазином. Сеть</t>
  </si>
  <si>
    <t xml:space="preserve">АСУ ГТК «Карьер»</t>
  </si>
  <si>
    <t xml:space="preserve">Программный комплекс АСУ ГТК «Карьер» в составе Модуля контроля погрузочно-доставочной машины, Модуля интеграции с внешними системами, Модуля высокоточного позиционирования экскаваторов, Модуля высокоточного позиционирования буровых станков, Модуля контроля работы буровых станков, Модуля контроля работы внутришахтного транспорта, Модуля контроля работы железнодорожного транспорта, Модуля контроля работы стационарного оборудования, Модуля контроля работы шахтного самосвала, Модуля управления качеством</t>
  </si>
  <si>
    <t xml:space="preserve">iSpring Market</t>
  </si>
  <si>
    <t xml:space="preserve">iSpring Page</t>
  </si>
  <si>
    <t xml:space="preserve">iSpring Space</t>
  </si>
  <si>
    <t xml:space="preserve">Techcrowd.ai</t>
  </si>
  <si>
    <t xml:space="preserve">Техкрауд ЭЙАЙ</t>
  </si>
  <si>
    <t xml:space="preserve">05.15 - Информационные системы для решения специфических отраслевых задач;
09.05 - Средства управления эффективностью предприятия (CPM/EPM);
10.01 - Средства обработки Больших Данных (BigData)</t>
  </si>
  <si>
    <t xml:space="preserve">АСУ ГТК «Карьер» / Zyfra OpenMine FMS</t>
  </si>
  <si>
    <t xml:space="preserve">Программный комплекс АСУ ГТК «Карьер» / Zyfra OpenMine FMS в составе Модуля базовой функциональности, Модуля оптимизации и автоматической диспетчеризации, Модуля контроля работы топливозаправщиков, Модуля контроля работы автосамосвалов, Модуля контроля работы бульдозеров, Модуля контроля работы экскаваторов</t>
  </si>
  <si>
    <t xml:space="preserve">СПО «Штурманская подготовка к полету»</t>
  </si>
  <si>
    <t xml:space="preserve">Управление ИБП</t>
  </si>
  <si>
    <t xml:space="preserve">Управление источником бесперебойного питания</t>
  </si>
  <si>
    <t xml:space="preserve">Цифровая платформа по разработке и применению цифровых двойников CML-Bench</t>
  </si>
  <si>
    <t xml:space="preserve">Альтернативное название: Платформа виртуальной разработки, испытаний, поддержки цифровых двойников</t>
  </si>
  <si>
    <t xml:space="preserve">ПВ-БЕЗОПАСНОСТЬ для WINDOWS</t>
  </si>
  <si>
    <t xml:space="preserve">ПВ-БЕЗОПАСНОСТЬ</t>
  </si>
  <si>
    <t xml:space="preserve">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t>
  </si>
  <si>
    <t xml:space="preserve">FireRisk - расчет пожарного риска</t>
  </si>
  <si>
    <t xml:space="preserve">PromRisk - расчет риска на производственных объектах</t>
  </si>
  <si>
    <t xml:space="preserve">Diasoft FA# Balance.Back, Модуль Книга покупок/продаж</t>
  </si>
  <si>
    <t xml:space="preserve">1С-Рарус: Финансовый менеджмент 3</t>
  </si>
  <si>
    <t xml:space="preserve">Анализатор счета</t>
  </si>
  <si>
    <t xml:space="preserve">ЮКОН</t>
  </si>
  <si>
    <t xml:space="preserve">YUKON</t>
  </si>
  <si>
    <t xml:space="preserve">Онтарио</t>
  </si>
  <si>
    <t xml:space="preserve">Ontario</t>
  </si>
  <si>
    <t xml:space="preserve">СИВИС (Сервис интеграции с внешними информационными системами)</t>
  </si>
  <si>
    <t xml:space="preserve">Сервис электронных меток</t>
  </si>
  <si>
    <t xml:space="preserve">ServiceMY</t>
  </si>
  <si>
    <t xml:space="preserve">МойСклад</t>
  </si>
  <si>
    <t xml:space="preserve">09.13 - Средства управления складом и цепочками поставок (WMS, SCM);
09.09 - Средства управления отношениями с клиентами (CRM)</t>
  </si>
  <si>
    <t xml:space="preserve">Лонгитюд</t>
  </si>
  <si>
    <t xml:space="preserve">Волна Цифровой Офис (для Android)</t>
  </si>
  <si>
    <t xml:space="preserve">Цифровой офис Волна (для Android)</t>
  </si>
  <si>
    <t xml:space="preserve">Минерва КМС – Система управления знаниями для клиентского сервиса</t>
  </si>
  <si>
    <t xml:space="preserve">Minerva Knowledge — Система управления знаниями</t>
  </si>
  <si>
    <t xml:space="preserve">Автоматизированный программный комплекс «Центра Учета Переводов Интерактивных Ставок»</t>
  </si>
  <si>
    <t xml:space="preserve">АПК «ЦУПИС»;
«ЦУПИС»;
Программный комплекс «ЦУПИС. Версия 1.0»;
ПК «ЦУПИС. Версия 1.0»</t>
  </si>
  <si>
    <t xml:space="preserve">Комплаенс Платформа 365/360</t>
  </si>
  <si>
    <t xml:space="preserve">Комплаенс Платформа;
Compliance Platform 365/360;
Compliance Platform</t>
  </si>
  <si>
    <t xml:space="preserve">Автоматизированный программный комплекс «ФРОДО» (АПК «ФРОДО»)</t>
  </si>
  <si>
    <t xml:space="preserve">Программное обеспечение «Антифрод 1.0»;
ПО "Антифрод 1.0";
АПК "ФРОДО";
«ФРОДО»</t>
  </si>
  <si>
    <t xml:space="preserve">APM FEM. Топологическая оптимизация</t>
  </si>
  <si>
    <t xml:space="preserve">APM FEM. Топологическая оптимизация для КОМПАС-3D;
Топологическая оптимизация для КОМПАС-3D;
APM Топологическая оптимизация для КОМПАС-3D;
Опция Топологическая оптимизация для САE системы APM FEM для КОМПАС-3D</t>
  </si>
  <si>
    <t xml:space="preserve">08.02 - Универсальные машиностроительные средства автоматизированного проектирования (MCAD);
08.05 - Средства инженерного анализа (CAE)</t>
  </si>
  <si>
    <t xml:space="preserve">Система "iQChannels"</t>
  </si>
  <si>
    <t xml:space="preserve">Модуль «iQChannels – ASM.1» - Дополнительный модуль безопасности. Интеграция с AD;
Модуль «iQChannels – AUM.1» - Автоматическое завершение активных сессий;
Модуль «iQChannels – AFM.1» - Оценка работы оператора;
Модуль «iQChannels – AFM.2» - Дополнительный функциональный модуль. Работа системы в кластере;
Модуль «iQChannels – AFM.3» - Дополнительный функциональный модуль. Массовые рассылки;
Модуль «IQChannels – Chat. Widget» - Модуль поддержки взаимодействия с клиентами через внутренний чат на сайте/интернет-банке (Виджет для встраивания);
Модуль «IQChannels – Chat.SDK» - Модуль поддержки взаимодействия с клиентами через внутренний чат в мобильном приложении (SDK мобильных платформ iOS и Android);
Модуль «IQChannels – Social. ВКонтакте» - Модуль поддержки взаимодействия с клиентами через социальную сеть ВКонтакте;
Модуль «IQChannels – Social. Facebook» - Модуль поддержки взаимодействия с клиентами через социальную сеть Facebook;
Модуль «IQChannels – Messengers. Telegram» - Модуль поддержки взаимодействия с клиентами через мессенджер Telegram;
Модуль «IQChannels – Messengers. Viber» - Модуль поддержки взаимодействия с клиентами через мессенджер Viber;
Модуль «IQChannels – Messengers. WhatsApp» - Модуль поддержки взаимодействия с клиентами через мессенджер WhatsApp;
Модуль «IQChannels – API. Internal» - Внутренний программный интерфейс (дополнительный сервисный аккаунт);
Модуль «IQChannels – API. Webhooks» - Внутренний программный интерфейс. Передача в ВИС данных по событиям в iQChannels;
Модуль «IQChannels – iSimpleCorporate» - Модуль интеграции с системой ДБО iSimpleBank для юридических лиц;
Модуль «IQChannels – iSimpleRetail» - Модуль интеграции с системой ДБО iSimpleBank для физических лиц;
Модуль «IQChannels – API. Auth.B» - Модуль авторизации юридических лиц во внешней информационной системе;
Модуль «IQChannels – API. Auth.C» - Модуль авторизации физических лиц во внешней информационной системе;
Модуль «IQChannels – GUI. АРМ Оператора» - Пользовательский интерфейс системы. АРМ Оператора;
Модуль «IQChannels – Project» - Дополнительный проект;
Система «IQChannels – Cluster.AI» - Дополнительный продуктивный экземпляр системы для работы в кластере;
Система «IQChannels – Reserv» - Резервный экземпляр системы;
Система «IQChannels – Test» - Тестовый экземпляр системы с ограниченным функционалом;
Модуль «IQChannels – Service Paсk 1» - Модуль расширения возможностей отчетности. Детализация отчетности по часам;
Модуль «IQChannels – Service Paсk 2» - Модуль расширения возможностей API. Передача в ВИС данных по событиям в iQChannels;
Модуль «IQChannels – Service Paсk 3» - Модуль расширения функциональных возможностей iQChannels;
Модуль «IQChannels – Service Paсk 4» - Модуль расширения функциональных возможностей iQChannels;
Модуль «IQChannels – Service Paсk 5» - Модуль расширения функциональных возможностей iQChannels;
Модуль «IQChannels – Service Paсk 6» - Модуль расширения функциональных возможностей iQChannels;
Модуль «IQChannels – GUI. Agent_Widget» - Пользовательский интерфейс системы. Виджет для встраивания рабочего места оператора во внешние информационные системы;
Модуль «IQChannels – Service Paсk 7» - Модуль расширения функциональных возможностей iQChannels;
Модуль «IQChannels – Service Paсk 8» - Модуль расширения функциональных возможностей iQChannels;
Модуль «IQChannels – GUI. Personal Manager» - Пользовательский интерфейс персонального менеджера для индивидуального обслуживания клиентов;
Модуль «IQChannels – Service Paсk 9» - Модуль расширения функциональных возможностей iQChannels;
Модуль «IQChannels – Service Paсk 10» - Модуль расширения функциональных возможностей iQChannels;
Модуль «IQChannels – Mailing.Telegram» - Модуль управления публичными каналами Telegram;
Модуль «IQChannels – Helpdesk» - Модуль интеграции с системой Helpdesk;
Модуль «IQChannels – Mailing.List» - Модуль управления индивидуальными списками рассылок;
Модуль «IQChannels – Marketplace» - Модуль продаж и управления витриной продуктов и услуг;
Модуль «IQChannels – Mailing.VK» - Модуль управления публичными каналами VK;
Модуль «IQChannels – IQTeams» - Модуль корпоративного рабочего пространства;
Модуль «IQChannels – Media.Audio» - Модуль обмена голосовыми сообщениями;
Модуль «IQChannels – iQPro» - Модуль расширение базовых функций платформы до Про-версии;
Модуль «IQChannels – Chat.Email» - Модуль поддержки взаимодействия с клиентами через электронную почту;
Модуль «IQChannels – iQBot» - Модуль поддержки работы с бот-платформой;
Модуль «IQChannels – iQBot.Bots» - Экземпляр бота для работы с бот-платформой;
Модуль «IQTeams - GUI. АРМ пользователя» - Пользовательский интерфейс корпоративного рабочего пространства. АРМ Пользователя</t>
  </si>
  <si>
    <t xml:space="preserve">ТКЗ++</t>
  </si>
  <si>
    <t xml:space="preserve">Программный комплекс «Планирование ремонтов и задач электротехнического оборудования» (ПК «ПРиЗ ЭТО»)</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</si>
  <si>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t>
  </si>
  <si>
    <t xml:space="preserve">Программа автоматизированного расчета уставок (PSC)</t>
  </si>
  <si>
    <t xml:space="preserve">Автоматизированная информационная система "Государственная итоговая аттестация"</t>
  </si>
  <si>
    <t xml:space="preserve">Автоматизированная информационная система государственная итоговая аттестация 9-х классов</t>
  </si>
  <si>
    <t xml:space="preserve">ГРаНаТТ</t>
  </si>
  <si>
    <t xml:space="preserve">ВесыСофт: Весовой терминал</t>
  </si>
  <si>
    <t xml:space="preserve">«S-Print»</t>
  </si>
  <si>
    <t xml:space="preserve">Табель учета рабочего времени</t>
  </si>
  <si>
    <t xml:space="preserve">Программный комплекс расчёта надежности сетей связи ОНЕПЛАН НСС</t>
  </si>
  <si>
    <t xml:space="preserve">Программный комплекс ОНЕПЛАН НСС расчёта надежности сетей связи;
Программный комплекс ONEPLAN CND расчёта надежности сетей связи;
Программный комплекс ОНЕПЛАН НСС расчёта структурной надежности сетей связи</t>
  </si>
  <si>
    <t xml:space="preserve">Система управления нормативными и корпоративными требованиями (СУНКТ) «Well Compliance»</t>
  </si>
  <si>
    <t xml:space="preserve">58.29.11 Системы операционные на электронном носителе;
26.30.11.11 Средства связи, выполняющие функцию систем коммутации;
26.30.11.12 Средства связи, выполняющие функцию цифровых транспортных систем;
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
58.21.1 Игры компьютерные на электронных носителях;
58.21.2 Игры компьютерные для загрузки;
58.21.3 Игры компьютерные в режиме on-line;
58.21.4 Услуги по предоставлению лицензий на право использовать компьютерные игры;
26.30.11.16 Программное обеспечение, обеспечивающее выполнение установленных действий при проведении оперативно-розыскных мероприятий</t>
  </si>
  <si>
    <t xml:space="preserve">Программно-аналитический комплекс «УЛЬТРА»</t>
  </si>
  <si>
    <t xml:space="preserve">ПАК «УЛЬТРА»</t>
  </si>
  <si>
    <t xml:space="preserve">Программная платформа для развития персонала MOTIVITY</t>
  </si>
  <si>
    <t xml:space="preserve">Комплекс программного обеспечения для ЭВМ "Мотивити";
motivity.digital;
MOTIVITY;
Мотивити, Motivity</t>
  </si>
  <si>
    <t xml:space="preserve">Информационная система оказания дистанционных услуг</t>
  </si>
  <si>
    <t xml:space="preserve">Сервис  Кнопка</t>
  </si>
  <si>
    <t xml:space="preserve">Программно-аппаратный комплекс Матрикс</t>
  </si>
  <si>
    <t xml:space="preserve">ПАК Матрикс</t>
  </si>
  <si>
    <t xml:space="preserve"> - ;
02.07 - Серверное и связующее программное обеспечение (№621);
04.15 - Информационные системы для решения специфических отраслевых задач (№621)</t>
  </si>
  <si>
    <t xml:space="preserve">Digital Enterprise Solution. Laboratory Information Management System  (DES.LIMS)</t>
  </si>
  <si>
    <t xml:space="preserve">Решения для цифрового предприятия. Система управления лабораторной информацией</t>
  </si>
  <si>
    <t xml:space="preserve">SUBTOTAL</t>
  </si>
  <si>
    <t xml:space="preserve">SUBTOTAL - онлайн-касса и готовое решение для автоматизации торговли, SUBTOTAL - полезное приложение для онлайн-кассы, SUBTOTAL Lite, SUBTOTAL.Касса, SUBTOTAL. Терминал сбора данных, SUBTOTAL. Печать ценников, SUBTOTAL. Онлайн-витрина</t>
  </si>
  <si>
    <t xml:space="preserve">История Древнего мира. Интерактивные задания на картах, 5 и 10 классы</t>
  </si>
  <si>
    <t xml:space="preserve">Atlansys Bastion Pro</t>
  </si>
  <si>
    <t xml:space="preserve">Атлансис Бастион Про</t>
  </si>
  <si>
    <t xml:space="preserve">Сервис «Emart.Калькуляция»</t>
  </si>
  <si>
    <t xml:space="preserve">Программный комплекс управления отображением информации «Витраж»</t>
  </si>
  <si>
    <t xml:space="preserve">Программный комплекс управления отображением информации</t>
  </si>
  <si>
    <t xml:space="preserve">Программа автоматизации учебного процесса «Вега-Сфинкс»</t>
  </si>
  <si>
    <t xml:space="preserve">Программа автоматизации учебного процесса (Программный комплекс «Вега-Сфинкс»)</t>
  </si>
  <si>
    <t xml:space="preserve">Программа автоматизированной обработки разноспектральной видовой информации «Вега-Контур»</t>
  </si>
  <si>
    <t xml:space="preserve">Программа автоматизированной обработки разноспектральной видовой информации (Программный комплекс «Вега-Контур»)</t>
  </si>
  <si>
    <t xml:space="preserve">Программа геопространственной поддержки "Вега-Альтамира"</t>
  </si>
  <si>
    <t xml:space="preserve">Геоинформационная система "Вега-Альтамира"</t>
  </si>
  <si>
    <t xml:space="preserve">BI.ZONE Continuous Penetration Testing</t>
  </si>
  <si>
    <t xml:space="preserve">портал BI.ZONE Continuous Penetration Testing;
BI.ZONE CPT;
CPT;
портал Continuous Penetration Test;
Continuous Penetration Test;
Continuous Penetration Test (CPT)</t>
  </si>
  <si>
    <t xml:space="preserve">02.13 - Средства обеспечения информационной безопасности (№621);
02.11 - Системы мониторинга и управления (№621);
03.09 - Системы анализа исходного кода на закладки и уязвимости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</si>
  <si>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Статистическая диалоговая система STADIA</t>
  </si>
  <si>
    <t xml:space="preserve">ДАЛИОН: Управление магазином. ПРО</t>
  </si>
  <si>
    <t xml:space="preserve">ДАЛИОН: Управление магазином. УНО</t>
  </si>
  <si>
    <t xml:space="preserve">ДАЛИОН: ТРЕНД</t>
  </si>
  <si>
    <t xml:space="preserve">SET Prisma 7</t>
  </si>
  <si>
    <t xml:space="preserve">ПО SET Prisma 7;
SET Prisma</t>
  </si>
  <si>
    <t xml:space="preserve">Система мониторинга и управления информационной безопасностью телекоммуникационного оборудования</t>
  </si>
  <si>
    <t xml:space="preserve">Система МУИБ ТКО;
СМУИБ ТКО</t>
  </si>
  <si>
    <t xml:space="preserve">Микропрограммное обеспечение "ТАТЛИН-Архив"</t>
  </si>
  <si>
    <t xml:space="preserve">Кабинет ККТ</t>
  </si>
  <si>
    <t xml:space="preserve">Octopus TMS</t>
  </si>
  <si>
    <t xml:space="preserve">Спрут</t>
  </si>
  <si>
    <t xml:space="preserve">CargoPrime</t>
  </si>
  <si>
    <t xml:space="preserve">Система групповой и индивидуальной быстрой связи через сети передачи данных RONET</t>
  </si>
  <si>
    <t xml:space="preserve">ПО "Обработка транспортных и бесконтактных банковских карт на мобильных и стационарных терминалах"</t>
  </si>
  <si>
    <t xml:space="preserve">Fare Plus 1.06</t>
  </si>
  <si>
    <t xml:space="preserve">Guardant DL</t>
  </si>
  <si>
    <t xml:space="preserve">ПО "Программный модуль фискализации 2.0"</t>
  </si>
  <si>
    <t xml:space="preserve">Fare Plus 1.05</t>
  </si>
  <si>
    <t xml:space="preserve">Перенос данных из "1С:Управление производственным предприятием 1.3" в "1С:Комплексная автоматизация 2"</t>
  </si>
  <si>
    <t xml:space="preserve">Перенос данных из УПП в КА 2;
Модуль по обмену данными (документы, начальные остатки и справочная информация) из конфигурации 1С:Управление производственным предприятием 1.3 в 1С:Комплексная автоматизация 2</t>
  </si>
  <si>
    <t xml:space="preserve">Перенос данных из "1С:Комплексная автоматизация 1.1" в "1С:Управление торговлей 11"</t>
  </si>
  <si>
    <t xml:space="preserve">Перенос данных из КА 1.1 в УТ 11;
Модуль по обмену данными (документы, начальные остатки и справочная информация) из конфигурации 1С:Комплексная автоматизация 1.1 в 1С:Управление торговлей 11</t>
  </si>
  <si>
    <t xml:space="preserve">Перенос данных из "1С:Управление производственным предприятием 1.3" в "1С:ERP Управление предприятием 2"</t>
  </si>
  <si>
    <t xml:space="preserve">Перенос данных из УПП в ERP;
Модуль по обмену данными (документы, начальные остатки и справочная информация) из конфигурации "1С:Управление производственным предприятием 1.3" в "1С:ERP Управление предприятием 2"</t>
  </si>
  <si>
    <t xml:space="preserve">Перенос данных из "1С:Комплексная автоматизация 1.1" в "1С:Бухгалтерия предприятия 3"</t>
  </si>
  <si>
    <t xml:space="preserve">Перенос данных из КА 1.1 в БП 3;
Модуль по обмену данными (документы, начальные остатки и справочная информация) из конфигурации "1С:Комплексная автоматизация 1.1" в "1С:Бухгалтерия предприятия 3"</t>
  </si>
  <si>
    <t xml:space="preserve">Путевые листы</t>
  </si>
  <si>
    <t xml:space="preserve">Бухсофт: Предприниматель</t>
  </si>
  <si>
    <t xml:space="preserve">Бухсофт: Предприятие</t>
  </si>
  <si>
    <t xml:space="preserve">Бухсофт: Зарплата и кадры</t>
  </si>
  <si>
    <t xml:space="preserve">Бухсофт: Упрощенная система</t>
  </si>
  <si>
    <t xml:space="preserve">Бухсофт: Алко</t>
  </si>
  <si>
    <t xml:space="preserve">ПО "Программный модуль фискализации"</t>
  </si>
  <si>
    <t xml:space="preserve">Fare Plus 1.03</t>
  </si>
  <si>
    <t xml:space="preserve">Бухсофт Онлайн</t>
  </si>
  <si>
    <t xml:space="preserve">Главбух 24/7</t>
  </si>
  <si>
    <t xml:space="preserve">Удобный маршрут для мобильных терминальных устройств 3.0</t>
  </si>
  <si>
    <t xml:space="preserve">Fare Plus 1.02</t>
  </si>
  <si>
    <t xml:space="preserve">Автоматизированная система управления "Жилищная инспекция"</t>
  </si>
  <si>
    <t xml:space="preserve">WireGeo</t>
  </si>
  <si>
    <t xml:space="preserve">Облачная платформа интернета вещей и умных городов WireGeo;
Платформа WireGeo</t>
  </si>
  <si>
    <t xml:space="preserve">02.08 - Средства мониторинга и управления;
01.04 - Программное обеспечение интернета вещей, робототехники и сенсорики;
05.06 - Геоинформационные и навигационные средства (GIS);
09.02 - Средства управления производственными процессами (MES);
10.01 - Средства обработки Больших Данных (BigData)</t>
  </si>
  <si>
    <t xml:space="preserve">FLEXTERA Противодействие легализации доходов</t>
  </si>
  <si>
    <t xml:space="preserve">Игра "Скайфорж"</t>
  </si>
  <si>
    <t xml:space="preserve">СМЭВ-Интегратор</t>
  </si>
  <si>
    <t xml:space="preserve">FLEXTERA Деривативы</t>
  </si>
  <si>
    <t xml:space="preserve">FLEXTERA Операции с ценными бумагами</t>
  </si>
  <si>
    <t xml:space="preserve">Компонент «Обработка финансовых сообщений стандарта ISO 20022» программного продукта «EDSmart. Система защищенного документооборота клиента Банка России».</t>
  </si>
  <si>
    <t xml:space="preserve">СТМ-Оператор</t>
  </si>
  <si>
    <t xml:space="preserve">STM-Operator</t>
  </si>
  <si>
    <t xml:space="preserve">Netris CCTV Video Server</t>
  </si>
  <si>
    <t xml:space="preserve">Брокер сообщений</t>
  </si>
  <si>
    <t xml:space="preserve">EDSmart. Система защищенного документооборота клиента Банка России</t>
  </si>
  <si>
    <t xml:space="preserve">Антегра: Зарплата и Управление Персоналом Некредитной Финансовой Организации</t>
  </si>
  <si>
    <t xml:space="preserve">ASC Manager</t>
  </si>
  <si>
    <t xml:space="preserve">Контроль работы буровых бригад и ТКРС</t>
  </si>
  <si>
    <t xml:space="preserve">Нестор.BRIEF. Система протоколирования совещаний</t>
  </si>
  <si>
    <t xml:space="preserve">Программа склонения по падежам «Морфер»</t>
  </si>
  <si>
    <t xml:space="preserve">04.07 - Лингвистическое программное обеспечение (№621);
03.05 - Библиотеки подпрограмм (SDK) (№621)</t>
  </si>
  <si>
    <t xml:space="preserve">РЕВЕРС 8000</t>
  </si>
  <si>
    <t xml:space="preserve">Клиентское приложение удаленного обновления прошивок устройств валидации банкнот "BVSUpdate"</t>
  </si>
  <si>
    <t xml:space="preserve">RUF-BVSUpdate</t>
  </si>
  <si>
    <t xml:space="preserve">Компонент взаимодействия с устройством по протоколу DSLIP с web-страницы "AXDslip"</t>
  </si>
  <si>
    <t xml:space="preserve">RUF-AxDslip</t>
  </si>
  <si>
    <t xml:space="preserve">Программный комплекс «САКУРА»</t>
  </si>
  <si>
    <t xml:space="preserve">03.01 - Средства защиты от несанкционированного доступа к информации;
03.02 - Средства управления событиями информационной безопасности;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t>
  </si>
  <si>
    <t xml:space="preserve">ГеММа-3D. Верификатор</t>
  </si>
  <si>
    <t xml:space="preserve">ГеММа-3D. Верификатор, включая разработанные цифровые конфигурации на согласованный перечень оборудования;
ГеММа-3D.Верификатор, конфигурация «Эмулятор для гибочного оборудования-трубогиб»;
ГеММа-3D.Верификатор, конфигурация «Эмулятор для гибочного оборудования-проволокогиб»</t>
  </si>
  <si>
    <t xml:space="preserve">N3.Health</t>
  </si>
  <si>
    <t xml:space="preserve">Система автоматизированного тестирования узлов терминалов самообслуживания "ATMCheck"</t>
  </si>
  <si>
    <t xml:space="preserve">ATMCheck</t>
  </si>
  <si>
    <t xml:space="preserve">Прогтехника: Распорядитель бюджетных средств</t>
  </si>
  <si>
    <t xml:space="preserve">BSC WebOffice: Личный кабинет для ИС БОСС-Кадровик</t>
  </si>
  <si>
    <t xml:space="preserve">Платежный шлюз Пейнетизи</t>
  </si>
  <si>
    <t xml:space="preserve">Пейнетизи;
ПАК ПШП</t>
  </si>
  <si>
    <t xml:space="preserve">Медицинская информационная система "U-MIS"</t>
  </si>
  <si>
    <t xml:space="preserve">МИС "U-MIS"</t>
  </si>
  <si>
    <t xml:space="preserve">Е - Автовокзал</t>
  </si>
  <si>
    <t xml:space="preserve">е - автовокзал</t>
  </si>
  <si>
    <t xml:space="preserve">СЕРВАЛ</t>
  </si>
  <si>
    <t xml:space="preserve">PhishZone</t>
  </si>
  <si>
    <t xml:space="preserve">модуль PhishZone;
BI.ZONE PhishZone;
Def.Zone PhishZone;
Сервис PhishZone</t>
  </si>
  <si>
    <t xml:space="preserve">Perimeter Scanner</t>
  </si>
  <si>
    <t xml:space="preserve">BI.ZONE Perimeter Scanner;
Def.Zone Perimeter Scanner;
Сервис Perimeter Scanner;
модуль Perimeter Scanner</t>
  </si>
  <si>
    <t xml:space="preserve">BI.ZONE Cyber Maturity Platform</t>
  </si>
  <si>
    <t xml:space="preserve">Платформа CyberSpace;
Платформа Def.Zone;
CyberSpace;
Def.Zone GRC;
BI.ZONE CyberSpace;
Def.Zone;
BI.ZONE GRC</t>
  </si>
  <si>
    <t xml:space="preserve">BI.ZONE Secure SD-WAN</t>
  </si>
  <si>
    <t xml:space="preserve">SD-WAN;
CSP;
BI.ZONE Cloud Security Platform;
Bi.Zone CSP;
CyberEdge;
BI.ZONE CSP</t>
  </si>
  <si>
    <t xml:space="preserve">02.13 - Средства обеспечения информационной безопасности (№621);
01.02 - Встроенное программное обеспечение телекоммуникационного оборудования (№621);
02.01 - Операционные системы (№621);
02.07 - Серверное и связующее программное обеспечение (№621);
02.11 - Системы мониторинга и управления (№621)</t>
  </si>
  <si>
    <t xml:space="preserve">58.29.12 Обеспечение программное сетевое на электронном носителе;
58.29.31 Обеспечение программное системное для загрузки;
58.29.4 Обеспечение программное в диалоговом режиме</t>
  </si>
  <si>
    <t xml:space="preserve">Aurus CMS+</t>
  </si>
  <si>
    <t xml:space="preserve">Aurus U-Meet</t>
  </si>
  <si>
    <t xml:space="preserve">Программное обеспечение для панелей расширения серии QSM</t>
  </si>
  <si>
    <t xml:space="preserve">«Глобал коллект» (Global C)</t>
  </si>
  <si>
    <t xml:space="preserve">Quick Resto</t>
  </si>
  <si>
    <t xml:space="preserve">Квик Ресто</t>
  </si>
  <si>
    <t xml:space="preserve">Аналитическая система «Сутяжник»</t>
  </si>
  <si>
    <t xml:space="preserve">Модуль «Безбумажный офис» Программы для ЭВМ "Abanking 3.0." (ОЕМ-версия)</t>
  </si>
  <si>
    <t xml:space="preserve">Модуль «Безбумажный офис» Программы для ЭВМ "Abanking 2.0." (ОЕМ-версия)</t>
  </si>
  <si>
    <t xml:space="preserve">ПРОГРАММА ДЛЯ ЭВМ «FoRest v.2»</t>
  </si>
  <si>
    <t xml:space="preserve">Программное обеспечение для IP телефонов серии QVP</t>
  </si>
  <si>
    <t xml:space="preserve">Гибкие блокировки</t>
  </si>
  <si>
    <t xml:space="preserve">Flex Locks;
Гибкие блокировки – Flex Locks</t>
  </si>
  <si>
    <t xml:space="preserve">Программа диагностирования вращающегося оборудования (ДИЭС)</t>
  </si>
  <si>
    <t xml:space="preserve">СЦТ.АРМ ОГВ</t>
  </si>
  <si>
    <t xml:space="preserve">DD.ГУ.АРМ ОГВ</t>
  </si>
  <si>
    <t xml:space="preserve">СЦТ.Цифровая платформа</t>
  </si>
  <si>
    <t xml:space="preserve">DD.ГУ.Цифровая платформа</t>
  </si>
  <si>
    <t xml:space="preserve">Классификатор ЕСКД</t>
  </si>
  <si>
    <t xml:space="preserve">Классификатор ЕСКД (приложение для КОМПАС-3D/КОМПАС-График);
Классификатор ЕСКД (экспертная система для быстрого и однозначного присвоения кода проектируемой детали) (приложение для КОМПАС-3D/КОМПАС-График)</t>
  </si>
  <si>
    <t xml:space="preserve">05.15 - Информационные системы для решения специфических отраслевых задач;
08.02 - Универсальные машиностроительные средства автоматизированного проектирования (MCAD);
08.03 - Средства автоматизированного проектирования (CAD);
08.04 - Средства автоматизированного проектирования для радиоэлектроники и электротехники (ECAD, EDA)</t>
  </si>
  <si>
    <t xml:space="preserve">Автоматизированная система управления грузовыми перевозками  для авиакомпаний и транспортных компаний</t>
  </si>
  <si>
    <t xml:space="preserve">pbf-payapp</t>
  </si>
  <si>
    <t xml:space="preserve">Антегра: Зарплата и Управление Персоналом Кредитного Учреждения</t>
  </si>
  <si>
    <t xml:space="preserve">LAB. Система оценки контрагентов (СОК)</t>
  </si>
  <si>
    <t xml:space="preserve">Облачная платформа «Биллинг Эксперт»</t>
  </si>
  <si>
    <t xml:space="preserve">ОП «Биллинг Эксперт»;
Информационная система «Биллинг Эксперт»;
Система «Биллинг Эксперт»;
Платформа «Биллинг Эксперт»;
Облачные сервисы «Биллинг Эксперт»;
Облачная система «Биллинг Эксперт»;
ОП «БЭ»;
Система</t>
  </si>
  <si>
    <t xml:space="preserve">Перенос данных из "1С:Комплексная автоматизация 1.1" в "1С:Комплексная автоматизация 2"</t>
  </si>
  <si>
    <t xml:space="preserve">Модуль по обмену данными (документы, начальные остатки и справочная информация) из конфигурации 1С:Комплексная автоматизация 1.1 в 1С:Комплексная автоматизация 2;
Перенос данных 1С из КА 1.1 в КА 2</t>
  </si>
  <si>
    <t xml:space="preserve">Вебмониторэкс</t>
  </si>
  <si>
    <t xml:space="preserve">WebmonitorX;
Вэбмониторэкс (фильтрующий узел);
Вэбмониторэкс (резервирование или балансировка фильтрующего узла);
Вэбмониторэкс (мониторинг дополнительного приложения (домен второго/третьего уровня));
Вэбмониторэкс (поиск уязвимостей);
Вэбмониторэкс (перепроверка атак);
Вэбмониторэкс (создание собственных правил блокировки (virtual patching));
Вэбмониторэкс (мониторинг поведенческих атак)</t>
  </si>
  <si>
    <t xml:space="preserve">58.29.12 Обеспечение программное сетевое на электронном носителе;
58.29.32 Обеспечение программное прикладное для загрузки</t>
  </si>
  <si>
    <t xml:space="preserve">TMS-платформа AllTrucks.online</t>
  </si>
  <si>
    <t xml:space="preserve">Transportation Management System AllTrucks.online</t>
  </si>
  <si>
    <t xml:space="preserve">04.11 - Системы управления процессами организации (№621);
04.01 - Прикладное программное обеспечение общего назначения (№621);
04.15 - Информационные системы для решения специфических отраслевых задач (№621)</t>
  </si>
  <si>
    <t xml:space="preserve">База данных «Библиотека курсов iSpring»</t>
  </si>
  <si>
    <t xml:space="preserve">База данных «iSpring Content Library»</t>
  </si>
  <si>
    <t xml:space="preserve">iSpring Learn</t>
  </si>
  <si>
    <t xml:space="preserve">Напоправку</t>
  </si>
  <si>
    <t xml:space="preserve">Напоправку.ру</t>
  </si>
  <si>
    <t xml:space="preserve">Rail-Тариф-Онлайн</t>
  </si>
  <si>
    <t xml:space="preserve">Rail-Тариф Онлайн;
Rail-Тариф Онлайн ТК;
Rail-Тариф Интернет</t>
  </si>
  <si>
    <t xml:space="preserve">ВЭД-Контроль ГТД</t>
  </si>
  <si>
    <t xml:space="preserve">СТМ ВЭД-Контроль ГТД</t>
  </si>
  <si>
    <t xml:space="preserve">ВЭД-Контроль</t>
  </si>
  <si>
    <t xml:space="preserve">СТМ ВЭД-Контроль</t>
  </si>
  <si>
    <t xml:space="preserve">FLEXTERA Главная книга</t>
  </si>
  <si>
    <t xml:space="preserve">FLEXTERA Защита электронных сообщений Банка России</t>
  </si>
  <si>
    <t xml:space="preserve">Diasoft FA# Treasury.Back, Конвертер начальной позиции и истории по депозитарному учету</t>
  </si>
  <si>
    <t xml:space="preserve">Diasoft FA# Treasury.Back, Интерфейсный модуль загрузки справочника ценных бумаг</t>
  </si>
  <si>
    <t xml:space="preserve">Diasoft FA# Treasury.Back Интерфейсный модуль связи с центральным депозитарием</t>
  </si>
  <si>
    <t xml:space="preserve">Diasoft FA# Treasury.Back, Модуль учета депозитарных комиссий</t>
  </si>
  <si>
    <t xml:space="preserve">Diasoft FA# Treasury.Back, Модуль сообщений SWIFT по ценным бумагам</t>
  </si>
  <si>
    <t xml:space="preserve">Diasoft FA# Treasury.Back, Модуль депозитарного учета</t>
  </si>
  <si>
    <t xml:space="preserve">FLEXTERA Интеграционные сервисы к СМЭВ</t>
  </si>
  <si>
    <t xml:space="preserve">Программный комплекс ONEPLAN RPLS-DB планирования и оптимизации подвижной и фиксированной связи (сетевая версия)</t>
  </si>
  <si>
    <t xml:space="preserve">Многофункциональный программный комплекс планирования и оптимизации подвижной и фиксированной связи ONEPLAN Radio Planning System (ONEPLAN RPLS, ONEGA RPLS) / ОНЕПЛАН Радио Планирование Линий Связи (ОНЕПЛАН РПЛС);
Программный комплекс ONEPLAN RPLS-DB RFP в конфигурации радиочастотного планирования сетей подвижной связи и беспроводного широкополосного доступа (автономный модуль);
Программный комплекс ONEPLAN RPLS-DB RFP&amp;NEO в конфигурации радиочастотного планирования и авто-оптимизации сетей подвижной связи и беспроводного широкополосного доступа (автономный модуль);
Программный комплекс ONEPLAN RPLS-DB Link планирования и оптимизации радиорелейной связи (автономный модуль);
Программный комплекс ONEPLAN RPLS-DB TE планирования и учёта потоков, поиска маршрутов на транспортных сетях связи (автономный модуль);
Программный комплекс ОНЕПЛАН РПЛС планирования и оптимизации подвижной и фиксированной радиосвязи (автономный модуль под управлением ОС Astra Linux SE)</t>
  </si>
  <si>
    <t xml:space="preserve">FLEXTERA Преобразование учета</t>
  </si>
  <si>
    <t xml:space="preserve">СОVID REHAB. Сервис дистанционной реабилитации пациентов, перенесших COVID-19</t>
  </si>
  <si>
    <t xml:space="preserve">"Мобильное приложение "Банк Авангард"</t>
  </si>
  <si>
    <t xml:space="preserve">"Мобильное приложение "Авангард Бизнес"</t>
  </si>
  <si>
    <t xml:space="preserve">iRidium studio</t>
  </si>
  <si>
    <t xml:space="preserve">iRidi Bus77 Home Server</t>
  </si>
  <si>
    <t xml:space="preserve">iRidium Home Server Bus77;
iRidium Home Server ;
iRidium KNX Home Server;
iRidi KNX Home Server</t>
  </si>
  <si>
    <t xml:space="preserve">iRidium lite</t>
  </si>
  <si>
    <t xml:space="preserve">02.11 - Системы мониторинга и управления (№621);
04.13 - Системы сбора, хранения, обработки, анализа, моделирования и визуализации массивов данных (№621)</t>
  </si>
  <si>
    <t xml:space="preserve">iRidi pro</t>
  </si>
  <si>
    <t xml:space="preserve">iRidium KNX Визуализация pro;
iRidium pro;
Программный комплекс iRidium pro</t>
  </si>
  <si>
    <t xml:space="preserve">02.11 - Системы мониторинга и управления (№621);
03.07 - Среды разработки, тестирования и отладки (№621);
04.13 - Системы сбора, хранения, обработки, анализа, моделирования и визуализации массивов данных (№621)</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</si>
  <si>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</si>
  <si>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АВАСОФТ ПТО</t>
  </si>
  <si>
    <t xml:space="preserve">Программное обеспечение маршрутизаторов серии ESR-15xx</t>
  </si>
  <si>
    <t xml:space="preserve">Программное обеспечение маршрутизаторов серии ESR-2x</t>
  </si>
  <si>
    <t xml:space="preserve">Программное обеспечение маршрутизаторов серии ESR-1x</t>
  </si>
  <si>
    <t xml:space="preserve">Wiper</t>
  </si>
  <si>
    <t xml:space="preserve">FLEXTERA Налоговый учет</t>
  </si>
  <si>
    <t xml:space="preserve">AppSec.Hub</t>
  </si>
  <si>
    <t xml:space="preserve">02.08 - Средства мониторинга и управления;
04.02 - Средства версионного контроля исходного кода;
04.04 - Среды разработки, тестирования и отладки</t>
  </si>
  <si>
    <t xml:space="preserve">FLEXTERA Интерфейсный модуль связи с торговыми репозитариями</t>
  </si>
  <si>
    <t xml:space="preserve">ХамелеонМеркурий</t>
  </si>
  <si>
    <t xml:space="preserve">Keeper ZT</t>
  </si>
  <si>
    <t xml:space="preserve">58.29.12 Обеспечение программное сетевое на электронном носителе;
58.29.31 Обеспечение программное системное для загрузки</t>
  </si>
  <si>
    <t xml:space="preserve">Программное обеспечение технологии системного воздействия на пласт (ПО "СВП")</t>
  </si>
  <si>
    <t xml:space="preserve">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05.15 - Информационные системы для решения специфических отраслевых задач</t>
  </si>
  <si>
    <t xml:space="preserve">Программа гидродинамического экспресс-анализа KompasFlow</t>
  </si>
  <si>
    <t xml:space="preserve">KompasFlow</t>
  </si>
  <si>
    <t xml:space="preserve">Программа составления расписания занятий "НИКА"</t>
  </si>
  <si>
    <t xml:space="preserve">"НИКА" - программа составления расписания занятий для общеобразовательных учреждений</t>
  </si>
  <si>
    <t xml:space="preserve">Комплект драйверов CEN/XFS для ИПТ DORS PTM</t>
  </si>
  <si>
    <t xml:space="preserve">ПроАТМ XFS;
ProATM XFS</t>
  </si>
  <si>
    <t xml:space="preserve">Программное обеспечение модуля дискретного ввода DI-8 ПЛК OptiLogic L</t>
  </si>
  <si>
    <t xml:space="preserve">Программное обеспечение модуля дискретного вывода DO-8 ПЛК OptiLogic L</t>
  </si>
  <si>
    <t xml:space="preserve">Программное обеспечение модуля процессорного CPU-3 ПЛК OptiLogic L</t>
  </si>
  <si>
    <t xml:space="preserve">Программное обеспечение микропроцессорного расцепителя версия 754</t>
  </si>
  <si>
    <t xml:space="preserve">Программное обеспечение модуля процессорного CPU-1 ПЛК OptiLogic L</t>
  </si>
  <si>
    <t xml:space="preserve">База данных "Государственные элементные сметные нормы (ГЭСН) и Федеральные единичные расценки (ФЕР) РФ"</t>
  </si>
  <si>
    <t xml:space="preserve">База данных "Территориальные единичные расценки (ТЕР) по субъектам РФ"</t>
  </si>
  <si>
    <t xml:space="preserve">База данных "Сборник стоимостных нормативов по эксплуатации зданий и сооружений, содержанию памятников культурного наследия, праздничному и тематическому оформлению (СН-2012)"</t>
  </si>
  <si>
    <t xml:space="preserve">Адепт:СЭД</t>
  </si>
  <si>
    <t xml:space="preserve">Адепт:Стройконтроль</t>
  </si>
  <si>
    <t xml:space="preserve">Адепт:Смета</t>
  </si>
  <si>
    <t xml:space="preserve">Платформа управления талантами «Ростэлент»/«ROSTALENT»</t>
  </si>
  <si>
    <t xml:space="preserve">Телент Менеджмент</t>
  </si>
  <si>
    <t xml:space="preserve">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</si>
  <si>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SIGMA CRM</t>
  </si>
  <si>
    <t xml:space="preserve">СИГМА CRM</t>
  </si>
  <si>
    <t xml:space="preserve">Программа контроля сертифицированной версии ОС Microsoft Windows Server 2016</t>
  </si>
  <si>
    <t xml:space="preserve">Программа контроля сертифицированной версии ОС Windows Server 2016 Standard (SRV16S_Check);
Программа контроля сертифицированной версии ОС Windows Server 2016 Datacenter (SRV16D_Check)</t>
  </si>
  <si>
    <t xml:space="preserve">Программное обеспечение Терминал OMS-FSR</t>
  </si>
  <si>
    <t xml:space="preserve">Автоматизированная информационная система «Управление транспортом»</t>
  </si>
  <si>
    <t xml:space="preserve">Программное обеспечение PC-3000 Mobile для восстановления данных с мобильных устройств</t>
  </si>
  <si>
    <t xml:space="preserve">03.13 - Средства резервного копирования;
05.04 - Поисковые средства</t>
  </si>
  <si>
    <t xml:space="preserve">Программное обеспечение PC-3000 для ремонта и восстановления данных с накопителей</t>
  </si>
  <si>
    <t xml:space="preserve">11.01 - Инструменты извлечения и трансформации данных (ETL);
03.08 - Средства гарантированного уничтожения данных</t>
  </si>
  <si>
    <t xml:space="preserve">Программное обеспечение PC-3000 Portable для ремонта и восстановления данных с накопителей</t>
  </si>
  <si>
    <t xml:space="preserve">Программное обеспечение PC-3000 SSD для ремонта и восстановления данных с накопителей</t>
  </si>
  <si>
    <t xml:space="preserve">Программное обеспечение PC-3000 SSD Extended для ремонта и восстановления данных с накопителей</t>
  </si>
  <si>
    <t xml:space="preserve">Программное обеспечение PC-3000 SSD расширенный для ремонта и восстановления данных с накопителей</t>
  </si>
  <si>
    <t xml:space="preserve">Программное обеспечение PC-3000 Flash для восстановления данных с твердотельных накопителей и устройств</t>
  </si>
  <si>
    <t xml:space="preserve">Программное обеспечение  Data Extractor RAID Edition для восстановления данных с накопителей</t>
  </si>
  <si>
    <t xml:space="preserve">Программное обеспечение  Data Extractor для восстановления данных с накопителей</t>
  </si>
  <si>
    <t xml:space="preserve">Ctrl+ID</t>
  </si>
  <si>
    <t xml:space="preserve">Клиентское приложение ГАРАНТ</t>
  </si>
  <si>
    <t xml:space="preserve">Процедура сглаживания поверхностей</t>
  </si>
  <si>
    <t xml:space="preserve">Процедура сглаживания поверхностей (приложение для КОМПАС-3D и «APM FEM. Топологическая оптимизация»)</t>
  </si>
  <si>
    <t xml:space="preserve">08.03 - Средства автоматизированного проектирования (CAD);
08.02 - Универсальные машиностроительные средства автоматизированного проектирования (MCAD);
08.04 - Средства автоматизированного проектирования для радиоэлектроники и электротехники (ECAD, EDA);
08.09 - Средства информационного моделирования зданий и сооружений, архитектурно-строительного проектирования (BIM, AEC CAD)</t>
  </si>
  <si>
    <t xml:space="preserve">Валы и механические передачи 3D. Часовые механизмы</t>
  </si>
  <si>
    <t xml:space="preserve">Валы и механические передачи 3D. Часовые механизмы (приложение для КОМПАС-3D/КОМПАС-График)</t>
  </si>
  <si>
    <t xml:space="preserve">Валы и механические передачи 3D. Зуборезный инструмент</t>
  </si>
  <si>
    <t xml:space="preserve">Валы и механические передачи 3D. Зуборезный инструмент (приложение для КОМПАС-3D/КОМПАС-График)</t>
  </si>
  <si>
    <t xml:space="preserve">Валы и механические передачи 3D. Дополнительный модуль</t>
  </si>
  <si>
    <t xml:space="preserve">Валы и механические передачи 3D. Дополнительный модуль (приложение для КОМПАС-3D/КОМПАС-График)</t>
  </si>
  <si>
    <t xml:space="preserve">Тепловые сети: ТС</t>
  </si>
  <si>
    <t xml:space="preserve">Прикладная библиотека Тепловые сети: ТС для автоматизации проектирования тепловых сетей на базе КОМПАС-График</t>
  </si>
  <si>
    <t xml:space="preserve">08.09 - Средства информационного моделирования зданий и сооружений, архитектурно-строительного проектирования (BIM, AEC CAD);
08.02 - Универсальные машиностроительные средства автоматизированного проектирования (MCAD);
08.03 - Средства автоматизированного проектирования (CAD)</t>
  </si>
  <si>
    <t xml:space="preserve">Социальный скоринг</t>
  </si>
  <si>
    <t xml:space="preserve">Смарт Машин / SmartMachine</t>
  </si>
  <si>
    <t xml:space="preserve">Автоматизированная система "Кабинет УЦ"</t>
  </si>
  <si>
    <t xml:space="preserve">КабУЦ;
АС «Кабинет УЦ»</t>
  </si>
  <si>
    <t xml:space="preserve">Электронный периодический справочник «Система ГАРАНТ» для телекоммуникационных сетей</t>
  </si>
  <si>
    <t xml:space="preserve">ИВ ГАРАНТ</t>
  </si>
  <si>
    <t xml:space="preserve">ГАРАНТ-Документ</t>
  </si>
  <si>
    <t xml:space="preserve">BI.ZONE WAF</t>
  </si>
  <si>
    <t xml:space="preserve">BI.ZONE Web Application Firewall;
BI.ZONE BWAF;
BWAF</t>
  </si>
  <si>
    <t xml:space="preserve">BI.ZONE Secure DNS</t>
  </si>
  <si>
    <t xml:space="preserve">Secure DNS</t>
  </si>
  <si>
    <t xml:space="preserve">02.13 - Средства обеспечения информационной безопасности (№621);
02.01 - Операционные системы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t>
  </si>
  <si>
    <t xml:space="preserve">BI.ZONE CWAF</t>
  </si>
  <si>
    <t xml:space="preserve">BI.ZONE Cloud WAF;
BI.ZONE Cloud Web Application Firewall;
CWAF</t>
  </si>
  <si>
    <t xml:space="preserve">BI.ZONE CESP</t>
  </si>
  <si>
    <t xml:space="preserve">BI.ZONE Cloud Email Security &amp; Protection;
CESP</t>
  </si>
  <si>
    <t xml:space="preserve">ИСТК:Интеллектуальная система транспортного контроля</t>
  </si>
  <si>
    <t xml:space="preserve">ИСТК:Автовесовая;
ИСТК:КПП;
ИСТК:Терминал регистрации</t>
  </si>
  <si>
    <t xml:space="preserve">"Риэлторская система" (РИЭС)</t>
  </si>
  <si>
    <t xml:space="preserve">РИЕС;
RIES</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</si>
  <si>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t>
  </si>
  <si>
    <t xml:space="preserve">Цифровая платформа управления ресурсами предприятия Gorserv ERP (GERP)</t>
  </si>
  <si>
    <t xml:space="preserve">PROMT Neural Translation Server Developer Edition (for Linux)</t>
  </si>
  <si>
    <t xml:space="preserve">PROMT Neural Translation Server Developer Edition (для ОС Linux);
PROMT Neural Translation Server</t>
  </si>
  <si>
    <t xml:space="preserve">PROMT Expert</t>
  </si>
  <si>
    <t xml:space="preserve">PROMT Neural Translation Server Intranet Edition</t>
  </si>
  <si>
    <t xml:space="preserve">PROMT Cloud;
PROMT Cloud for CAT Tools;
PROMT.One;
PROMT Neural Translation Server</t>
  </si>
  <si>
    <t xml:space="preserve">PROMT Neural Translation Server Developer Edition</t>
  </si>
  <si>
    <t xml:space="preserve">PROMT Cloud API;
PROMT Neural Translation Server </t>
  </si>
  <si>
    <t xml:space="preserve">PROMT Professional Neural</t>
  </si>
  <si>
    <t xml:space="preserve">PROMT Professional NMT</t>
  </si>
  <si>
    <t xml:space="preserve">1С:Селекция в животноводстве. КРС</t>
  </si>
  <si>
    <t xml:space="preserve">1С:Предприятие 8. Селекция в животноводстве. КРС</t>
  </si>
  <si>
    <t xml:space="preserve">Сигма.Трейдинг</t>
  </si>
  <si>
    <t xml:space="preserve">Sigma.Treyding</t>
  </si>
  <si>
    <t xml:space="preserve">Налогоплательщик Лайт</t>
  </si>
  <si>
    <t xml:space="preserve">Программный комплекс «Налогоплательщик Лайт»;
ПК «Налогоплательщик Лайт»</t>
  </si>
  <si>
    <t xml:space="preserve">ХОТТА</t>
  </si>
  <si>
    <t xml:space="preserve">Hottah</t>
  </si>
  <si>
    <t xml:space="preserve">Онлайн игра «Аллоды Онлайн» («Allods Online»)</t>
  </si>
  <si>
    <t xml:space="preserve">Игра Warface</t>
  </si>
  <si>
    <t xml:space="preserve">Комплексная медицинская система «ПикоМедицина»</t>
  </si>
  <si>
    <t xml:space="preserve">МИС «ПикоМедицина»;
МИС «ПикоМед»</t>
  </si>
  <si>
    <t xml:space="preserve">05.15 - Информационные системы для решения специфических отраслевых задач;
09.01 - Средства управления бизнес-процессами (BPM);
09.03 - Средства управления лабораторными потоками работ и документов (LIMS);
06.12 - Системы электронного документооборота;
09.09 - Средства управления отношениями с клиентами (CRM);
11.05 - Средства поддержки принятия решений (DSS)</t>
  </si>
  <si>
    <t xml:space="preserve">АНТ: Автоматизированная система документационного обеспечения бизнеса</t>
  </si>
  <si>
    <t xml:space="preserve">SI3000 Система наблюдения и перехвата</t>
  </si>
  <si>
    <t xml:space="preserve">SI3000 СНП;
SI3000 СНП Закон Яровой</t>
  </si>
  <si>
    <t xml:space="preserve">Комплексная система управления обходами «Мобильные сервисы»</t>
  </si>
  <si>
    <t xml:space="preserve">1С:Подрядчик строительства. Управление строительным производством</t>
  </si>
  <si>
    <t xml:space="preserve">Основы подготовки бульдозера к работе</t>
  </si>
  <si>
    <t xml:space="preserve">Английский язык для строительных профессий и специальностей. Компетенция «Кирпичная кладка (Bricklaying)». Англо-русский словарь</t>
  </si>
  <si>
    <t xml:space="preserve">Ботаника и физиология растений</t>
  </si>
  <si>
    <t xml:space="preserve">Совместная проектная деятельность в детском саду: ребенок, воспитатель, родитель</t>
  </si>
  <si>
    <t xml:space="preserve">Организация монтажа, наладки и технического обслуживания систем и средств автоматизации</t>
  </si>
  <si>
    <t xml:space="preserve">Диагностика и ремонт механической трансмиссии грузового автомобиля</t>
  </si>
  <si>
    <t xml:space="preserve">Диагностика и ремонт тормозной системы и системы управления грузового автомобиля</t>
  </si>
  <si>
    <t xml:space="preserve">Техника безопасности машиниста экскаватора при выполнении работ</t>
  </si>
  <si>
    <t xml:space="preserve">Конструкция экскаватора</t>
  </si>
  <si>
    <t xml:space="preserve">Организация и контроль текущей деятельности подчиненного персонала</t>
  </si>
  <si>
    <t xml:space="preserve">Основы калькуляции и учета</t>
  </si>
  <si>
    <t xml:space="preserve">Онлайн-курс: Приготовление и подготовка к реализации полуфабрикатов для блюд, кулинарных изделий и закусок разнообразного ассортимента</t>
  </si>
  <si>
    <t xml:space="preserve">Менеджмент и управление персоналом в гостиничном сервисе</t>
  </si>
  <si>
    <t xml:space="preserve">Создание декоративной росписи на занятиях в детском саду</t>
  </si>
  <si>
    <t xml:space="preserve">Мастерство общения и самопрезентации педагога</t>
  </si>
  <si>
    <t xml:space="preserve">Театр кукол в детском саду</t>
  </si>
  <si>
    <t xml:space="preserve">Диагностика и ремонт электрооборудования дизельного двигателя грузового автомобиля</t>
  </si>
  <si>
    <t xml:space="preserve">Диагностика и ремонт дизельного двигателя грузового автомобиля</t>
  </si>
  <si>
    <t xml:space="preserve">Оборудование и инструменты для выполнения работ по компетенции "Обслуживание грузовой техники"</t>
  </si>
  <si>
    <t xml:space="preserve">Технологии физического уровня передачи данных</t>
  </si>
  <si>
    <t xml:space="preserve">Сети и системы передачи информации</t>
  </si>
  <si>
    <t xml:space="preserve">Диагностика и ремонт электрической системы грузового автомобиля</t>
  </si>
  <si>
    <t xml:space="preserve">Товароведение продовольственных товаров</t>
  </si>
  <si>
    <t xml:space="preserve">Технология визажа</t>
  </si>
  <si>
    <t xml:space="preserve">Методика выразительного чтения и анализ литературного произведения в детском саду</t>
  </si>
  <si>
    <t xml:space="preserve">Техника рисования пластилином (пластилинография) на занятиях в детском саду</t>
  </si>
  <si>
    <t xml:space="preserve">Утренняя гимнастика в детском саду</t>
  </si>
  <si>
    <t xml:space="preserve">Английский язык для компетенций "Сетевое и системное администрирование", "Веб-разработка"</t>
  </si>
  <si>
    <t xml:space="preserve">Английский язык для компетенции "Информационные кабельные сети"</t>
  </si>
  <si>
    <t xml:space="preserve">Диагностика и ремонт системы отопления и кондиционирования воздуха</t>
  </si>
  <si>
    <t xml:space="preserve">Организация рабочей среды для компетенции "Обслуживание грузовой техники"</t>
  </si>
  <si>
    <t xml:space="preserve">Техническая диагностика автомобиля</t>
  </si>
  <si>
    <t xml:space="preserve">MineTwin</t>
  </si>
  <si>
    <t xml:space="preserve">Система сбора данных «Экспресс-отчетность»</t>
  </si>
  <si>
    <t xml:space="preserve">FLEXTERA BI Модель детальных данных</t>
  </si>
  <si>
    <t xml:space="preserve">FLEXTERA BI Управленческая отчетность</t>
  </si>
  <si>
    <t xml:space="preserve">FLEXTERA BI Отчетность МСФО</t>
  </si>
  <si>
    <t xml:space="preserve">FLEXTERA Отчетность по МСФО;
FLEXTERA BI Отчетность по МСФО</t>
  </si>
  <si>
    <t xml:space="preserve">1С:Управление недвижимостью и арендой</t>
  </si>
  <si>
    <t xml:space="preserve">ST Мобильная Торговля</t>
  </si>
  <si>
    <t xml:space="preserve">ST Торговый Представитель Плюс. Чикаго;
ST Торговый Представитель Плюс. Регион;
ST Торговый Представитель Плюс. Юнит;
ST Торговый Представитель Плюс. Мобиком;
ST Торговый Представитель Плюс КПД. Мобиком;
ST Торговый Представитель Плюс. Стандарт;
ST Торговый Представитель. Чикаго;
ST Торговый Представитель. Регион;
ST Торговый Представитель. Юнит;
ST Торговый Представитель. Мобиком;
ST Торговый Представитель. Enterprise Edition. Чикаго;
ST Торговый Представитель. Стандарт;
ST Мерчандайзер. Стандарт;
ST Мерчандайзер. Чикаго;
ST Мерчандайзер. Юнит;
ST Мерчандайзер. Мобиком;
ST Торговый представитель Старт. Мобиком;
ST Торговый представитель Старт;
ST Супервайзер. Мобиком;
ST Супервайзер. Стандарт;
ST Экспедитор. Мобиком</t>
  </si>
  <si>
    <t xml:space="preserve">Программа контроля сертифицированной версии СУБД SQL Server 2016</t>
  </si>
  <si>
    <t xml:space="preserve">Программа контроля сертифицированной версии СУБД SQL Server 2016 Standard Edition (SQL16SC_Check);
Программа контроля сертифицированной версии СУБД SQL Server 2016 Enterprise Edition (SQL16E_Check)</t>
  </si>
  <si>
    <t xml:space="preserve">02.13 - Средства обеспечения информационной безопасности (№621);
04.01 - Прикладное программное обеспечение общего назначения (№621)</t>
  </si>
  <si>
    <t xml:space="preserve">Игровой интернет-проект Троецарствие</t>
  </si>
  <si>
    <t xml:space="preserve">Игра Tanks</t>
  </si>
  <si>
    <t xml:space="preserve">Программа контроля сертифицированной версии СУБД SQL Server 2017</t>
  </si>
  <si>
    <t xml:space="preserve">Программа контроля сертифицированной версии СУБД SQL Server 2017 Standard Edition  (SQL17S_Check);
Программа контроля сертифицированной версии СУБД SQL Server 2017 Enterprise Edition (SQL17E_Check)</t>
  </si>
  <si>
    <t xml:space="preserve">Электронные ведомости</t>
  </si>
  <si>
    <t xml:space="preserve">Ведомости-Онлайн</t>
  </si>
  <si>
    <t xml:space="preserve">Дримкас Старт</t>
  </si>
  <si>
    <t xml:space="preserve">Кабинет ККТ Дримкас</t>
  </si>
  <si>
    <t xml:space="preserve">Кабинет Дримкас;
Дримкас Ветис;
Дримкас Учёт;
Кабинет ККТ Дримкас. Модуль Учёт;
Кабинет ККТ Дримкас. Модуль Ветис</t>
  </si>
  <si>
    <t xml:space="preserve">Дримкас Ключ</t>
  </si>
  <si>
    <t xml:space="preserve">Виртуальная АТС</t>
  </si>
  <si>
    <t xml:space="preserve">ВАТС;
Виртуальная АТС 3.0</t>
  </si>
  <si>
    <t xml:space="preserve">КриптоАРМ ViPNet</t>
  </si>
  <si>
    <t xml:space="preserve">Программа «КриптоПро PDF» версии 2.0</t>
  </si>
  <si>
    <t xml:space="preserve">«КриптоПро PDF 2.0»</t>
  </si>
  <si>
    <t xml:space="preserve">СКЗИ «КриптоАРМ» версии 5</t>
  </si>
  <si>
    <t xml:space="preserve">«КриптоАРМ Стандарт» версии 5</t>
  </si>
  <si>
    <t xml:space="preserve">«КриптоАРМ Стандарт Плюс» версии 5</t>
  </si>
  <si>
    <t xml:space="preserve">МС:Автообмен (автоматический обмен между базами 1С по расписанию)</t>
  </si>
  <si>
    <t xml:space="preserve">Система информационного сопровождения исследований скважин (OIS Well Test)</t>
  </si>
  <si>
    <t xml:space="preserve">OIS Well Test</t>
  </si>
  <si>
    <t xml:space="preserve">Group-IB THF Sensor Industrial</t>
  </si>
  <si>
    <t xml:space="preserve">TDS Sensor Industrial</t>
  </si>
  <si>
    <t xml:space="preserve">Group-IB THF Storage</t>
  </si>
  <si>
    <t xml:space="preserve">TDS Storage</t>
  </si>
  <si>
    <t xml:space="preserve">Group-IB Business Email Protection</t>
  </si>
  <si>
    <t xml:space="preserve">Group-IB THF Atmosphere;
THF Atmosphere;
Group-IB  TDS Atmosphere;
Business Email Protection;
Group-IB BEP;
BEP;
TDS Atmosphere</t>
  </si>
  <si>
    <t xml:space="preserve">StaffCop Enterprise</t>
  </si>
  <si>
    <t xml:space="preserve">StaffCop;
SCE;
Staff Control;
Информационно-аналитическая система (ИАС) SCE;
ИАС SCE</t>
  </si>
  <si>
    <t xml:space="preserve">03.09 - Средства обнаружения и предотвращения утечек информации;
02.02 - Программы обслуживания;
02.08 - Средства мониторинга и управления;
03.01 - Средства защиты от несанкционированного доступа к информации;
03.12 - Средства управления доступом к информационным ресурсам</t>
  </si>
  <si>
    <t xml:space="preserve">АРМ-ТРЦ</t>
  </si>
  <si>
    <t xml:space="preserve">Автоматизированное рабочее место анализа работы и построения регулировочных таблиц тональных рельсовых цепей</t>
  </si>
  <si>
    <t xml:space="preserve">Система видеоанализа соблюдения техники безопасности и промышленной безопасности</t>
  </si>
  <si>
    <t xml:space="preserve">СВС ТБ и ПБ</t>
  </si>
  <si>
    <t xml:space="preserve">EXPERIUM BASIC</t>
  </si>
  <si>
    <t xml:space="preserve">Программа диспетчерского управления и сбора данных (ДУиСД)</t>
  </si>
  <si>
    <t xml:space="preserve">Diasoft FA# Treasury.Back, Модуль учета сделок на внебиржевом рынке ЦБ</t>
  </si>
  <si>
    <t xml:space="preserve">Программное обеспечение PIC16F1513 платы усилителя LTE</t>
  </si>
  <si>
    <t xml:space="preserve">Программное обеспечение PIC16F1513 платы усилителя UMTS</t>
  </si>
  <si>
    <t xml:space="preserve">Программное обеспечение PIC16F18876 платы канала ретрансляции</t>
  </si>
  <si>
    <t xml:space="preserve">Программное обеспечение PIC16F1513 платы блока питания 220В</t>
  </si>
  <si>
    <t xml:space="preserve">Программное обеспечение PIC16F1513 платы блока питания 48В</t>
  </si>
  <si>
    <t xml:space="preserve">Программное обеспечение PIC16F18876 платы ЦОС Kintex</t>
  </si>
  <si>
    <t xml:space="preserve">Программное обеспечение ПЛИС XC7K325T-2FFG676I платы ЦОС Kintex</t>
  </si>
  <si>
    <t xml:space="preserve">Программное обеспечение модуля sbRIO-9651 NI платы ЦОС Kintex</t>
  </si>
  <si>
    <t xml:space="preserve">Платформа nanoCAD</t>
  </si>
  <si>
    <t xml:space="preserve">Платформа nanoCAD Standart;
Платформа nanoCAD Pro;
Платформа nanoCAD 21;
Платформа nanoCAD 22;
Платформа nanoCAD (конфигурация Standart);
Платформа nanoCAD (конфигурация Pro);
nanoCAD Корпоративная лицензия;
nanoCAD Инженерный BIM лицензия</t>
  </si>
  <si>
    <t xml:space="preserve">nanoCAD СПДС Металлоконструкции</t>
  </si>
  <si>
    <t xml:space="preserve">VectorX</t>
  </si>
  <si>
    <t xml:space="preserve">ВЕКТОР ИКС</t>
  </si>
  <si>
    <t xml:space="preserve">BioPASS</t>
  </si>
  <si>
    <t xml:space="preserve">ФЛЕКС Электронная система управления бизнес-процессами</t>
  </si>
  <si>
    <t xml:space="preserve">ФЛЕКС базы данных - Электронная система управления бизнес-процессами;
Workflow Management;
Flex Databases Workflow Management 1.1 (Электронная система управления бизнес-процессами 1.1)</t>
  </si>
  <si>
    <t xml:space="preserve">ФЛЕКС Управление проектами и бюджетами</t>
  </si>
  <si>
    <t xml:space="preserve">ФЛЕКС базы данных - Управление проектами и бюджетами;
Project Management &amp; Budgeting;
Flex Databases Project Management &amp; Budgeting 3.0 (Управление проектами и бюджетами 3.0)</t>
  </si>
  <si>
    <t xml:space="preserve">ФЛЕКС Учёт рабочего времени</t>
  </si>
  <si>
    <t xml:space="preserve">ФЛЕКС базы данных - Учёт рабочего времени;
Time Sheets &amp; Utilization;
Flex Databases Time Sheets &amp; Utilization 2.2 (Учёт рабочего времени 2.2)</t>
  </si>
  <si>
    <t xml:space="preserve">Информационная система ECCELLENTE</t>
  </si>
  <si>
    <t xml:space="preserve">БИТ.Управление финансами государственного учреждения</t>
  </si>
  <si>
    <t xml:space="preserve">БИТ: Управление финансами бюджетного учреждения;
БИТ.УФГУ</t>
  </si>
  <si>
    <t xml:space="preserve">ПланИУС- система управления электронными ценниками</t>
  </si>
  <si>
    <t xml:space="preserve">Образовательное веб-приложение «Cyber Training»</t>
  </si>
  <si>
    <t xml:space="preserve">Игрофицированный портал обучения менеджмента и линейного персонала навыкам информационной безопасности «CyberTraining»</t>
  </si>
  <si>
    <t xml:space="preserve">58.29.21 Приложения общие для повышения эффективности бизнеса и приложения для домашнего пользования, отдельно реализуемые;
58.21.3 Игры компьютерные в режиме on-line;
58.21.4 Услуги по предоставлению лицензий на право использовать компьютерные игры</t>
  </si>
  <si>
    <t xml:space="preserve">ЦОВ Манго-Офис</t>
  </si>
  <si>
    <t xml:space="preserve">Контакт-центр</t>
  </si>
  <si>
    <t xml:space="preserve">vAIR</t>
  </si>
  <si>
    <t xml:space="preserve">АЭРОДИСК vAIR</t>
  </si>
  <si>
    <t xml:space="preserve">02.04 - Средства виртуализации;
02.06 - Серверное и связующее программное обеспечение</t>
  </si>
  <si>
    <t xml:space="preserve">Автоматизированная система "SberDataExchange"</t>
  </si>
  <si>
    <t xml:space="preserve">БИТ.Наука</t>
  </si>
  <si>
    <t xml:space="preserve">Программа для численного моделирования внутрикорпусной стадии запроектных аварий на реакторных установках с водой под давлением (СОКРАТ-В1/В2)</t>
  </si>
  <si>
    <t xml:space="preserve">СОКРАТ-В1/В2;
СОКРАТ В1/В2</t>
  </si>
  <si>
    <t xml:space="preserve">ПЛАТФОРМА РАСПОЗНАВАНИЯ ДОКУМЕНТОВ «ЦИФРОВОЙ ДОКУМЕНТ EXPASOFT - S»</t>
  </si>
  <si>
    <t xml:space="preserve">СИСТЕМА ГОЛОСОВОЙ ИДЕНТИФИКАЦИИ CATCHVOICE-4020</t>
  </si>
  <si>
    <t xml:space="preserve">Экспасофт. Программный модуль анализа речи и голосового распознавания медицинских протоколов "CATCHVOICE"</t>
  </si>
  <si>
    <t xml:space="preserve">МОДУЛЬ ОБРАБОТКИ РЕЧИ CATCHVOICE KIT</t>
  </si>
  <si>
    <t xml:space="preserve">Программная платформа дизайна диалоговых агентов (ассистентов) с использованием машинного обучения – Фабрика диалоговых агентов</t>
  </si>
  <si>
    <t xml:space="preserve">Платформа W11;
Экспасофт. Программная платформа дизайна диалоговых агентов с использованием машинного обучения – "Фабрика диалоговых агентов контроля качества принятия врачебного решения для ЭКМП"</t>
  </si>
  <si>
    <t xml:space="preserve">Виртуальная АТС с модулем CallPassword</t>
  </si>
  <si>
    <t xml:space="preserve">GIMS Automation Manager</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</si>
  <si>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t>
  </si>
  <si>
    <t xml:space="preserve">КриптоАРМ Документы</t>
  </si>
  <si>
    <t xml:space="preserve">06.12 - Программное обеспечение средств электронного документооборота;
03.10 - Средства криптографической защиты информации и электронной подписи</t>
  </si>
  <si>
    <t xml:space="preserve">Информационная система Smarty</t>
  </si>
  <si>
    <t xml:space="preserve">Smarty;
ИС Smarty;
ИС Смарти;
Информационная система Смарти</t>
  </si>
  <si>
    <t xml:space="preserve">09.09 - Средства управления отношениями с клиентами (CRM);
06.02 - Коммуникационное программное обеспечение</t>
  </si>
  <si>
    <t xml:space="preserve">АЭРОДИСК АИСТ</t>
  </si>
  <si>
    <t xml:space="preserve">АИСТ</t>
  </si>
  <si>
    <t xml:space="preserve">ФЛЕКС Конструктор отчётов</t>
  </si>
  <si>
    <t xml:space="preserve">ФЛЕКС базы данных - Конструктор отчётов;
Report Tool;
Flex Databases Report Tool 1.0 (Конструктор Отчётов 1.0)</t>
  </si>
  <si>
    <t xml:space="preserve">ФЛЕКС Проектный каталог</t>
  </si>
  <si>
    <t xml:space="preserve">ФЛЕКС базы данных - Проектный каталог;
Project Catalogue;
Flex Databases Project Catalogue 2.2 (Проектный Каталог 2.2)</t>
  </si>
  <si>
    <t xml:space="preserve">АЭРОДИСК  ВОСТОК</t>
  </si>
  <si>
    <t xml:space="preserve">ВОСТОК</t>
  </si>
  <si>
    <t xml:space="preserve">BRIO MRS</t>
  </si>
  <si>
    <t xml:space="preserve">"SHLTOOLS 4.0"</t>
  </si>
  <si>
    <t xml:space="preserve">"SHLTOOLS 3.0"</t>
  </si>
  <si>
    <t xml:space="preserve">"SHLTOOLS API"</t>
  </si>
  <si>
    <t xml:space="preserve">Контур.Декларант</t>
  </si>
  <si>
    <t xml:space="preserve">ПРОГРАММА ДЛЯ ЭВМ  «ТУРИСТИЧЕСКИЕ ИНФОРМАЦИОННО-СЕРВИСНЫЕ СИСТЕМЫ»</t>
  </si>
  <si>
    <t xml:space="preserve">Программа для ЭВМ «Туристические информационно-сервисные системы»; Программа для ЭВМ «Туристические информационно-сервисные системы» (версия 2.0)</t>
  </si>
  <si>
    <t xml:space="preserve">ПРОГРАММА ДЛЯ ЭВМ ПРОГРАММНЫЙ КОМПЛЕКС «ЦИФРОВАЯ ПЛАТФОРМА ВОВЛЕЧЕНИЯ ГРАЖДАН В РЕШЕНИЕ ВОПРОСОВ ГОРОДСКОГО РАЗВИТИЯ» (ПК «АКТИВНЫЙ ГОРОЖАНИН»)</t>
  </si>
  <si>
    <t xml:space="preserve">Интеграционная платформа для организации продаж железнодорожных билетов иностранных перевозчиков конечным пользователям на собственных сайтах и сайтах партнеров</t>
  </si>
  <si>
    <t xml:space="preserve">B2C-платформа самообслуживания пассажиров для организации продаж мультимодальных, авиа и автобусных перевозок, а также сопутствующих услуг</t>
  </si>
  <si>
    <t xml:space="preserve">Бэкофис программы для ЭВМ «Система управления электронной коммерцией GateLine eCommerce»</t>
  </si>
  <si>
    <t xml:space="preserve">Система управления электронной коммерцией GateLine eCommerce</t>
  </si>
  <si>
    <t xml:space="preserve">Информационная система «Агрегированные расписания»</t>
  </si>
  <si>
    <t xml:space="preserve">Информационная система «Дополняющий контент»</t>
  </si>
  <si>
    <t xml:space="preserve">Интеграционная платформа для организации продаж автобусных билетов и сопутствующих услуг организациями агентами со встроенным биллингом и порталом самообслуживания сотрудников организаций-агентов</t>
  </si>
  <si>
    <t xml:space="preserve">Интеграционная платформа для организации продаж билетов на аэроэкспресс и сопутствующих услуг организациями агентами со встроенным биллингом и порталом самообслуживания сотрудников организаций агентов</t>
  </si>
  <si>
    <t xml:space="preserve">Программа для платформы для организации продаж авиабилетов и сопутствующих услуг организациями-агентами со встроенным биллингом и порталом самообслуживания сотрудников организаций-агентов</t>
  </si>
  <si>
    <t xml:space="preserve">Altcraft Platform</t>
  </si>
  <si>
    <t xml:space="preserve">ONDOC</t>
  </si>
  <si>
    <t xml:space="preserve">ИС ONDOC</t>
  </si>
  <si>
    <t xml:space="preserve">Cascana.Customer Engagement Center</t>
  </si>
  <si>
    <t xml:space="preserve">Телемедицинская информационная система для обеспечения процесса реабилитации EMMAREHA</t>
  </si>
  <si>
    <t xml:space="preserve">EMMAREHA</t>
  </si>
  <si>
    <t xml:space="preserve">"СберСоветник"</t>
  </si>
  <si>
    <t xml:space="preserve">ЕФС.СберСоветник; СберСоветник; ЕФС.Сберсоветник; ЕФС.Сберсоветник.7; ЕФС.СберСоветник.7</t>
  </si>
  <si>
    <t xml:space="preserve">04.11 - Системы управления процессами организации (№621);
04.16 - Геоинформационные и навигационные системы (GIS)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</si>
  <si>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АСР ФонексПро</t>
  </si>
  <si>
    <t xml:space="preserve">ФонексПро</t>
  </si>
  <si>
    <t xml:space="preserve">04.13 - Системы сбора, хранения, обработки, анализа, моделирования и визуализации массивов данных (№621);
02.11 - Системы мониторинга и управления (№621)</t>
  </si>
  <si>
    <t xml:space="preserve">Система персонифицированных предложений</t>
  </si>
  <si>
    <t xml:space="preserve">Программное обеспечение абонентских терминалов серии NTU-RG-54xx</t>
  </si>
  <si>
    <t xml:space="preserve">База данных «Сборник стоимостных нормативов по эксплуатации зданий и сооружений, содержанию памятников культурного наследия, праздничному и тематическому оформлению (СН-2012) в текущих ценах»</t>
  </si>
  <si>
    <t xml:space="preserve">База данных «Территориальные сметные нормативы для города Москвы ТСН-2001»</t>
  </si>
  <si>
    <t xml:space="preserve">База данных Территориальные сметные нормативы для Москвы (ТСН-2001)</t>
  </si>
  <si>
    <t xml:space="preserve">Система автоматизации бэк-офиса фондового отдела банка "FANSY-TRUST"</t>
  </si>
  <si>
    <t xml:space="preserve">FANSY-TRUST</t>
  </si>
  <si>
    <t xml:space="preserve">Юнидата Data Governance (Unidata Data Governance)</t>
  </si>
  <si>
    <t xml:space="preserve">04.13 - Системы сбора, хранения, обработки, анализа, моделирования и визуализации массивов данных (№621);
04.11 - Системы управления процессами организации (№621)</t>
  </si>
  <si>
    <t xml:space="preserve">«ГИД-Аптека. Льгота. Выписка рецептов»</t>
  </si>
  <si>
    <t xml:space="preserve">Распределенная Система Диспетчерского Управления РСДУ5</t>
  </si>
  <si>
    <t xml:space="preserve">РСДУ2,программная платформа РСДУ5</t>
  </si>
  <si>
    <t xml:space="preserve">CTI OMNI</t>
  </si>
  <si>
    <t xml:space="preserve">КОМПАС-3D Home</t>
  </si>
  <si>
    <t xml:space="preserve">КОМПАС-3D v20 Home;
Система трехмерного моделирования КОМПАС-3D v20 Home (КОМПАС-3D v20 Home);
КОМПАС-3D v19 Home;
Система трехмерного моделирования КОМПАС-3D v19 Home (КОМПАС-3D v19 Home)</t>
  </si>
  <si>
    <t xml:space="preserve">Id-Check</t>
  </si>
  <si>
    <t xml:space="preserve">Программный продукт RecFaces Id-Check, предназначенный для расширения функций традиционного кредитного конвейера, и повышения качества проверки клиентов посредством биометрической верификации. БАНКИ</t>
  </si>
  <si>
    <t xml:space="preserve">ЛОЦМАН:PLM Планирование ТПП</t>
  </si>
  <si>
    <t xml:space="preserve">ЛОЦМАН:PLM 22 Планирование ТПП;
ЛОЦМАН:PLM 22.1 Планирование ТПП</t>
  </si>
  <si>
    <t xml:space="preserve">«Балансировщик нагрузки «ФОТЕЛ БН-01»</t>
  </si>
  <si>
    <t xml:space="preserve">Veil Connect ИСКП.30315-01</t>
  </si>
  <si>
    <t xml:space="preserve">Veil Connect Linux ИСКП.30315-01</t>
  </si>
  <si>
    <t xml:space="preserve">04.01 - Прикладное программное обеспечение общего назначения (№621);
01.02 - Встроенное программное обеспечение телекоммуникационного оборудования (№621)</t>
  </si>
  <si>
    <t xml:space="preserve">ЛОЦМАН:PLM Аннотирование 3D</t>
  </si>
  <si>
    <t xml:space="preserve">ЛОЦМАН:PLM 2018.3 Аннотирование 3D;
ЛОЦМАН Аннотирование 3D;
ЛОЦМАН Аннотирование</t>
  </si>
  <si>
    <t xml:space="preserve">ЛОЦМАН:PLM Автоматическая балансировка серверов приложений</t>
  </si>
  <si>
    <t xml:space="preserve">ЛОЦМАН:PLM 22 Автоматизированная балансировка нагрузки между серверами приложений;
ЛОЦМАН:PLM 22.1 Автоматизированная балансировка нагрузки между серверами приложений</t>
  </si>
  <si>
    <t xml:space="preserve">Diasoft FA# Bank.Back, Взаимодействие с Судебными приставами (ФССП). Обработка Постановлений СПИ</t>
  </si>
  <si>
    <t xml:space="preserve">Программа для аудита облачных инфраструктур «Cloud 53»</t>
  </si>
  <si>
    <t xml:space="preserve">АСОИ Социальная защита населения 2013</t>
  </si>
  <si>
    <t xml:space="preserve">Гектор: 5D Смета</t>
  </si>
  <si>
    <t xml:space="preserve">Технология создания типового ландшафта</t>
  </si>
  <si>
    <t xml:space="preserve">ERP для АЗС</t>
  </si>
  <si>
    <t xml:space="preserve">Монтаж систем пожарной и охранной сигнализации и систем доступа</t>
  </si>
  <si>
    <t xml:space="preserve">Виртуальные рабочие столы ТИОНИКС</t>
  </si>
  <si>
    <t xml:space="preserve">TIONIX VDI;
Программное обеспечение «Виртуальные рабочие столы ТИОНИКС»;
Программное обеспечение «TIONIX VDI»;
ТИОНИКС Инфраструктура Виртуальных Рабочих Столов;
TIONIX Virtual Desktop Infrastructure</t>
  </si>
  <si>
    <t xml:space="preserve">02.04 - Средства виртуализации;
02.03 - Средства обеспечения облачных и распределенных вычислений;
02.06 - Серверное и связующее программное обеспечение</t>
  </si>
  <si>
    <t xml:space="preserve">Базис.Cloud</t>
  </si>
  <si>
    <t xml:space="preserve">TIONIX Cloud Platform</t>
  </si>
  <si>
    <t xml:space="preserve">Базис.WorkPlace Security</t>
  </si>
  <si>
    <t xml:space="preserve">TIONIX VDI Security;
VDI Security;
ТИОНИКС защита виртуальных рабочих мест;
VDI Connect;
VDI Flash;
ТИОНИКС VDI Connect;
Secure VDI;
VDI Connect Flash</t>
  </si>
  <si>
    <t xml:space="preserve">Программная платформа оптимизации и сжатия ИНС «Framework EENNT»</t>
  </si>
  <si>
    <t xml:space="preserve">Фреймворк EENNT;
Экспасофт. Программная платформа оптимизации и сжатия ИНС «Framework EENNT» для модуля оптимизации и стандартизации моделей ИИ»</t>
  </si>
  <si>
    <t xml:space="preserve">04.04 - Среды разработки, тестирования и отладки;
04.03 - Библиотеки подпрограмм (SDK);
04.06 - Средства разработки программного обеспечения на основе нейротехнологий и искусственного интеллекта</t>
  </si>
  <si>
    <t xml:space="preserve">WEB-кабинет диспетчера iRECA: Курьер</t>
  </si>
  <si>
    <t xml:space="preserve">CTI IoT Platform</t>
  </si>
  <si>
    <t xml:space="preserve">ФЛЕКС Система управления обучением</t>
  </si>
  <si>
    <t xml:space="preserve">ФЛЕКС базы данных - Система управления обучением;
Learning Management System;
Flex Databases Learning Management System 4.2 (Система Управления Обучением 4.2)</t>
  </si>
  <si>
    <t xml:space="preserve">Платформа “Электронный рецепт”</t>
  </si>
  <si>
    <t xml:space="preserve">Veil Connect ИСКП.30315-02</t>
  </si>
  <si>
    <t xml:space="preserve">Veil Connect Windows ИСКП.30315-02</t>
  </si>
  <si>
    <t xml:space="preserve">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t>
  </si>
  <si>
    <t xml:space="preserve">Arenadata DTM (ADTM)</t>
  </si>
  <si>
    <t xml:space="preserve">«Arenadata DTM» («ADTM») ;
ProStore;
Arenadata DTM (ADTM) для продуктивной среды;
Arenadata DTM (ADTM) для тестовой среды;
Arenadata DTM (ADTM) для среды разработки;
Arenadata DTM (ADTM) для продуктивной резервной среды</t>
  </si>
  <si>
    <t xml:space="preserve">Digital patrol</t>
  </si>
  <si>
    <t xml:space="preserve">АТМ.Меркурий</t>
  </si>
  <si>
    <t xml:space="preserve">Программный комплекс Enterprise cloud platform Veil Special Edition ИСКП.00040-01</t>
  </si>
  <si>
    <t xml:space="preserve">ECP Veil Special Edition; ECP Veil SE; ИСКП.00040-01</t>
  </si>
  <si>
    <t xml:space="preserve">Veil Broker ИСКП.30311-01</t>
  </si>
  <si>
    <t xml:space="preserve">Универсальная учетная система НФО "FANSY-STANDARD"</t>
  </si>
  <si>
    <t xml:space="preserve">FANSY-STANDARD</t>
  </si>
  <si>
    <t xml:space="preserve">Система внутреннего учета депозитария "FANSY-DEPO"</t>
  </si>
  <si>
    <t xml:space="preserve">FANSY-DEPO</t>
  </si>
  <si>
    <t xml:space="preserve">Kaspersky Endpoint Security для бизнеса – Расширенный EDR Ready</t>
  </si>
  <si>
    <t xml:space="preserve">Kaspersky Symphony EDR</t>
  </si>
  <si>
    <t xml:space="preserve">Система для организации электронного голосования Polys</t>
  </si>
  <si>
    <t xml:space="preserve">Polys Online Voting System</t>
  </si>
  <si>
    <t xml:space="preserve">02.03 - Средства обеспечения облачных и распределенных вычислений;
05.15 - Информационные системы для решения специфических отраслевых задач</t>
  </si>
  <si>
    <t xml:space="preserve">CVC видеоаналитика</t>
  </si>
  <si>
    <t xml:space="preserve">CVC Client</t>
  </si>
  <si>
    <t xml:space="preserve">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11.05 - Средства поддержки принятия решений (DSS)</t>
  </si>
  <si>
    <t xml:space="preserve">Счетчики и биллинг</t>
  </si>
  <si>
    <t xml:space="preserve">"Инженерные расчеты строительства скважин"</t>
  </si>
  <si>
    <t xml:space="preserve">Система торгов на платформе</t>
  </si>
  <si>
    <t xml:space="preserve">Управляющая программа электронного терминала регистрации и выдачи пропусков и билетов IDmatic</t>
  </si>
  <si>
    <t xml:space="preserve">Информационно-аналитическая система «Динамика Умного Города» версии 1.0</t>
  </si>
  <si>
    <t xml:space="preserve">ПО "Информационно-аналитическая система (ИАС) "Динамика умного города ver. 1"</t>
  </si>
  <si>
    <t xml:space="preserve">04.13 - Системы сбора, хранения, обработки, анализа, моделирования и визуализации массивов данных (№621);
04.16 - Геоинформационные и навигационные системы (GIS) (№621);
04.15 - Информационные системы для решения специфических отраслевых задач (№621)</t>
  </si>
  <si>
    <t xml:space="preserve">Визуализация газоаналитических данных</t>
  </si>
  <si>
    <t xml:space="preserve">Harmonic: гармонический анализ конструкций</t>
  </si>
  <si>
    <t xml:space="preserve">Harmonic;
Дополнительная функциональная возможность Harmonic;
Опция Harmonic для CAE системы APM</t>
  </si>
  <si>
    <t xml:space="preserve">Облачный   маркеплейс с элементами учета "Ekspa"</t>
  </si>
  <si>
    <t xml:space="preserve">АРМ «КОМИТА-Счет клиента кредитной организации»</t>
  </si>
  <si>
    <t xml:space="preserve">АРМ «КОМИТА-Счет клиента»</t>
  </si>
  <si>
    <t xml:space="preserve">Матрикс: Энергоресурсы</t>
  </si>
  <si>
    <t xml:space="preserve">TradeWatch</t>
  </si>
  <si>
    <t xml:space="preserve">T-FLEX DOCs. PDM</t>
  </si>
  <si>
    <t xml:space="preserve">T-FLEX DOCs. PDM - система управления инженерными данными об изделии;
T-FLEX PDM - Управление процессом разработки изделия</t>
  </si>
  <si>
    <t xml:space="preserve">08.08 - Средства управления инженерными данными об изделии (PDM);
05.15 - Информационные системы для решения специфических отраслевых задач;
08.01 - Средства управления жизненным циклом изделия (PLM)</t>
  </si>
  <si>
    <t xml:space="preserve">Система внутреннего учета специализированного регистратора "FANSY-REESTR"</t>
  </si>
  <si>
    <t xml:space="preserve">FANSY-REESTR</t>
  </si>
  <si>
    <t xml:space="preserve">T-FLEX DOCs. Управление требованиями</t>
  </si>
  <si>
    <t xml:space="preserve">T-FLEX DOCs. Управление требованиями - система управления требованиями;
T-FLEX RM - Управление требованиями;
T-FLEX DOCs. RM - Управление требованиями;
T-FLEX RM;
T-FLEX DOCs. RM</t>
  </si>
  <si>
    <t xml:space="preserve">08.01 - Средства управления жизненным циклом изделия (PLM);
05.05 - Средства управления проектами;
05.15 - Информационные системы для решения специфических отраслевых задач</t>
  </si>
  <si>
    <t xml:space="preserve">T-FLEX Зубчатые передачи</t>
  </si>
  <si>
    <t xml:space="preserve">T-FLEX Зубчатые передачи - система расчета, проектирования и анализа зубчатых передач</t>
  </si>
  <si>
    <t xml:space="preserve">08.03 - Средства автоматизированного проектирования (CAD);
05.15 - Информационные системы для решения специфических отраслевых задач;
08.02 - Универсальные машиностроительные средства автоматизированного проектирования (MCAD);
08.05 - Средства инженерного анализа (CAE)</t>
  </si>
  <si>
    <t xml:space="preserve">CryptExpert</t>
  </si>
  <si>
    <t xml:space="preserve">«Модулькасса»</t>
  </si>
  <si>
    <t xml:space="preserve">Автоматизированное Рабочее Место «Организация 2.0»</t>
  </si>
  <si>
    <t xml:space="preserve">АРМ «Организация 2.0»</t>
  </si>
  <si>
    <t xml:space="preserve">FLEXTERA Проверь своего клиента</t>
  </si>
  <si>
    <t xml:space="preserve">RSTime</t>
  </si>
  <si>
    <t xml:space="preserve">04.01 - Прикладное программное обеспечение общего назначения (№621);
02.03 - Утилиты и Драйверы (№621)</t>
  </si>
  <si>
    <t xml:space="preserve">ФЛЕКС Учёт набора и визитов субъектов и выставление счетов</t>
  </si>
  <si>
    <t xml:space="preserve">ФЛЕКС базы данных - Учёт набора и визитов субъектов и выставление счетов;
Subject Tracking &amp; Invoicing;
Flex Databases Subject Tracking &amp; Invoicing 4.0 (Учёт набора и визитов субъектов и выставление счетов 4.0)</t>
  </si>
  <si>
    <t xml:space="preserve">ФЛЕКС Управление центрами и исследователями</t>
  </si>
  <si>
    <t xml:space="preserve">ФЛЕКС базы данных - Управление центрами и исследователями;
Investigators &amp; Sites Management;
Flex Databases Investigators &amp; Sites Management 3.1 (Управление центрами и исследователями 3.1)</t>
  </si>
  <si>
    <t xml:space="preserve">ФЛЕКС Хранение проектной документации</t>
  </si>
  <si>
    <t xml:space="preserve">ФЛЕКС базы данных - Хранение проектной документации;
Trial Master File;
Flex Databases Trial Master File 6.0 (Хранение проектной документации 6.0)</t>
  </si>
  <si>
    <t xml:space="preserve">СИГМА.МДМ</t>
  </si>
  <si>
    <t xml:space="preserve">СИГМА.МДМ - управление основными данными</t>
  </si>
  <si>
    <t xml:space="preserve">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
04.11 - Системы управления процессами организации (№621)</t>
  </si>
  <si>
    <t xml:space="preserve">БАРС.Управление ИТ-активами</t>
  </si>
  <si>
    <t xml:space="preserve">Далион.Автобизнес</t>
  </si>
  <si>
    <t xml:space="preserve">Далион: Автобизнес</t>
  </si>
  <si>
    <t xml:space="preserve">Далион.Автомаркет</t>
  </si>
  <si>
    <t xml:space="preserve">Далион: Автомаркет</t>
  </si>
  <si>
    <t xml:space="preserve">Автосервис Лайт</t>
  </si>
  <si>
    <t xml:space="preserve">EMM SafePhone</t>
  </si>
  <si>
    <t xml:space="preserve">02.13 - Средства обеспечения информационной безопасности (№621);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</si>
  <si>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t>
  </si>
  <si>
    <t xml:space="preserve">Аналитическая система предприятия EXPERT BASE</t>
  </si>
  <si>
    <t xml:space="preserve">Expert Base</t>
  </si>
  <si>
    <t xml:space="preserve">Программное обеспечение оборудования радиодоступа WOP-2ac-LRx</t>
  </si>
  <si>
    <t xml:space="preserve">Программное обеспечение оборудования радиодоступа WB-2P-LRx</t>
  </si>
  <si>
    <t xml:space="preserve">Программный комплекс для проектирования судов, кораблей и плавучих средств «К3-Ship» версия 6.4</t>
  </si>
  <si>
    <t xml:space="preserve">Программное обеспечение "Триумф"</t>
  </si>
  <si>
    <t xml:space="preserve">PROTEI SCP</t>
  </si>
  <si>
    <t xml:space="preserve">Программное обеспечение Узла PROTEI SCP;
CAMEL Gateway</t>
  </si>
  <si>
    <t xml:space="preserve">База данных «Вакансии и резюме сайта Rabota.ru»</t>
  </si>
  <si>
    <t xml:space="preserve">Облачный сервис мониторинга и управления конфигурациями «ELTEX» ECCM</t>
  </si>
  <si>
    <t xml:space="preserve">Печи цементного производства</t>
  </si>
  <si>
    <t xml:space="preserve">Расчет выбросов загрязняющих веществ</t>
  </si>
  <si>
    <t xml:space="preserve">Zyfra Quality Lab</t>
  </si>
  <si>
    <t xml:space="preserve">Единая цифровая платформа предприятия DATA-TRACK</t>
  </si>
  <si>
    <t xml:space="preserve">DATA-Track</t>
  </si>
  <si>
    <t xml:space="preserve">04.11 - Системы управления процессами организации (№621);
02.11 - Системы мониторинга и управления (№621);
04.15 - Информационные системы для решения специфических отраслевых задач (№621)</t>
  </si>
  <si>
    <t xml:space="preserve">Информационная система «Конструктор мультимодальных поездок»</t>
  </si>
  <si>
    <t xml:space="preserve">Образовательная платформа Trueskills</t>
  </si>
  <si>
    <t xml:space="preserve">Система организации удаленного доступа «Экспресс Коннект»</t>
  </si>
  <si>
    <t xml:space="preserve">Адаптивная система доставки видео по негарантированным каналам связи Emerlink ADS</t>
  </si>
  <si>
    <t xml:space="preserve">Emerlink Adaptive Delivery System (Emerlink ADS)</t>
  </si>
  <si>
    <t xml:space="preserve">Помощник формирования цены</t>
  </si>
  <si>
    <t xml:space="preserve">Binom</t>
  </si>
  <si>
    <t xml:space="preserve">DCImanager 6</t>
  </si>
  <si>
    <t xml:space="preserve">Информационная система ProDoctorov</t>
  </si>
  <si>
    <t xml:space="preserve">Информационная система ПроДокторов;
ProDoctorov.ru</t>
  </si>
  <si>
    <t xml:space="preserve">Мобильное приложение Simpler для iOS</t>
  </si>
  <si>
    <t xml:space="preserve">Мобильное приложение Симплер для iOS</t>
  </si>
  <si>
    <t xml:space="preserve">БИТ.СТРОИТЕЛЬСТВО</t>
  </si>
  <si>
    <t xml:space="preserve">БИТ.СТРОИТЕЛЬСТВО.МСФО;
БИТ.СТРОИТЕЛЬСТВО.Заказчик;
БИТ.СТРОИТЕЛЬСТВО.Снабжение и склад;
БИТ.СТРОИТЕЛЬСТВО.Корпорация;
БИТ.СТРОИТЕЛЬСТВО.Управленческий учет;
БИТ.СТРОИТЕЛЬСТВО.Холдинг;
БИТ.СТРОИТЕЛЬСТВО.MDM</t>
  </si>
  <si>
    <t xml:space="preserve">05.15 - Информационные системы для решения специфических отраслевых задач;
05.05 - Средства управления проектами;
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
09.07 - Средства финансового менеджмента, управления активами и трудовыми ресурсами (ERP);
09.09 - Средства управления отношениями с клиентами (CRM)</t>
  </si>
  <si>
    <t xml:space="preserve">TOPAZ GRAPHICS EDITOR</t>
  </si>
  <si>
    <t xml:space="preserve">TOPAZ</t>
  </si>
  <si>
    <t xml:space="preserve">58.29.12 Обеспечение программное сетевое на электронном носителе;
58.29.29 Обеспечение программное прикладное прочее на электронном носителе;
58.29.4 Обеспечение программное в диалоговом режиме</t>
  </si>
  <si>
    <t xml:space="preserve">СИГМА: АСР ТЭП</t>
  </si>
  <si>
    <t xml:space="preserve">СИГМА: Автоматизированная система расчёта технико-экономических показателей</t>
  </si>
  <si>
    <t xml:space="preserve">Sherpa RPA</t>
  </si>
  <si>
    <t xml:space="preserve">Платформа Sherpa RPA;
Платформа роботизации бизнес-процессов Sherpa RPA;
Sherpa RPA Platform;
Sherpa Robotics;
Sherpa Robot</t>
  </si>
  <si>
    <t xml:space="preserve">09.01 - Средства управления бизнес-процессами (BPM);
07.01 - Парсеры и семантические анализаторы;
07.03 - Средства распознавания символов</t>
  </si>
  <si>
    <t xml:space="preserve">КТК «ТРОПА»</t>
  </si>
  <si>
    <t xml:space="preserve">Компьютерный тренажерный комплекс "ТРОПА"</t>
  </si>
  <si>
    <t xml:space="preserve">QP8.WidgetPlatform</t>
  </si>
  <si>
    <t xml:space="preserve">QP8.ProductCatalog</t>
  </si>
  <si>
    <t xml:space="preserve">Система управления структурированными данными Продуктовый каталог / ПИМ / PIM</t>
  </si>
  <si>
    <t xml:space="preserve">09.11 - Средства управления содержимым (CMS), сайты и портальные решения;
02.06 - Серверное и связующее программное обеспечение;
04.08 - Интегрированные платформы для создания приложений</t>
  </si>
  <si>
    <t xml:space="preserve">Сервер ЕИТП</t>
  </si>
  <si>
    <t xml:space="preserve">CAD DLL</t>
  </si>
  <si>
    <t xml:space="preserve">CAD Importer DLL, CAD Image DLL, CAD Exporter DLL</t>
  </si>
  <si>
    <t xml:space="preserve">РУВЕНТС.Клиент</t>
  </si>
  <si>
    <t xml:space="preserve">ESMP Metrica</t>
  </si>
  <si>
    <t xml:space="preserve">Metrica</t>
  </si>
  <si>
    <t xml:space="preserve">Навигационно-информационная система</t>
  </si>
  <si>
    <t xml:space="preserve">НИС</t>
  </si>
  <si>
    <t xml:space="preserve"> - ;
04.16 - Геоинформационные и навигационные системы (GIS) (№621);
04.11 - Системы управления процессами организации (№621)</t>
  </si>
  <si>
    <t xml:space="preserve">RSTime.01</t>
  </si>
  <si>
    <t xml:space="preserve">TerraLink eXtended Document Exchange Professional (TerraLink xDE Pro)</t>
  </si>
  <si>
    <t xml:space="preserve">Happy Job</t>
  </si>
  <si>
    <t xml:space="preserve">Торговый интерфейс Astana International Exchange</t>
  </si>
  <si>
    <t xml:space="preserve">Программный комплекс "Русич"</t>
  </si>
  <si>
    <t xml:space="preserve">ПК "Русич";
Коммутатор "Русич"</t>
  </si>
  <si>
    <t xml:space="preserve">Callibri</t>
  </si>
  <si>
    <t xml:space="preserve">05.09 - Средства управления диалоговыми роботами (чат-боты и голосовые роботы);
05.15 - Информационные системы для решения специфических отраслевых задач;
09.09 - Средства управления отношениями с клиентами (CRM)</t>
  </si>
  <si>
    <t xml:space="preserve">GOperform</t>
  </si>
  <si>
    <t xml:space="preserve">ГОперформ</t>
  </si>
  <si>
    <t xml:space="preserve">IQueue</t>
  </si>
  <si>
    <t xml:space="preserve">ВНИИР-SCADA</t>
  </si>
  <si>
    <t xml:space="preserve">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</si>
  <si>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Информационно-технологическое сопровождение партнеров</t>
  </si>
  <si>
    <t xml:space="preserve">База данных "Информационно-технологическое сопровождение партнеров"</t>
  </si>
  <si>
    <t xml:space="preserve">Электрорадиоизмерения и метрология</t>
  </si>
  <si>
    <t xml:space="preserve">1С:Управление теплосетью</t>
  </si>
  <si>
    <t xml:space="preserve">1С:Управление водоканалом</t>
  </si>
  <si>
    <t xml:space="preserve">1С:Управление тепловодоканалом</t>
  </si>
  <si>
    <t xml:space="preserve">1С:Предприятие 8. Управление тепловодоканалом</t>
  </si>
  <si>
    <t xml:space="preserve">Программа «Страж-Терминал»</t>
  </si>
  <si>
    <t xml:space="preserve">Средство криптографической защиты информации "Континент TLS-Сервер" Версия 2</t>
  </si>
  <si>
    <t xml:space="preserve">03.11 - Средства защиты каналов передачи данных, в том числе криптографическими методами;
01.01 - Встроенные системные программы: BIOS, UEFI и иные встроенные системные программы;
03.01 - Средства защиты от несанкционированного доступа к информации;
03.02 - Средства управления событиями информационной безопасности;
03.05 - Средства защиты сервисов онлайн-платежей и дистанционного банковского обслуживания;
03.12 - Средства управления доступом к информационным ресурсам</t>
  </si>
  <si>
    <t xml:space="preserve">Экспертная информационная система "Интеллектуальное месторождение" (OIS iField)</t>
  </si>
  <si>
    <t xml:space="preserve">OIS iField</t>
  </si>
  <si>
    <t xml:space="preserve">PT Platform 187</t>
  </si>
  <si>
    <t xml:space="preserve">Программа поиска и гарантированного уничтожения информации на дисках "TERRIER" версия 3,0</t>
  </si>
  <si>
    <t xml:space="preserve">Positive Technologies Incident Processing Center</t>
  </si>
  <si>
    <t xml:space="preserve">PT IPC</t>
  </si>
  <si>
    <t xml:space="preserve">ViPNet EndPoint Protection</t>
  </si>
  <si>
    <t xml:space="preserve">03.14 - Средства обнаружения и/или предотвращения вторжений (атак);
03.02 - Средства управления событиями информационной безопасности;
03.03 - Межсетевые экраны;
03.15 - Средства обнаружения угроз и расследования сетевых инцидентов</t>
  </si>
  <si>
    <t xml:space="preserve">Маrk.Scan</t>
  </si>
  <si>
    <t xml:space="preserve">ATOL Mark.Scan;
АТОЛ Марк.Скан</t>
  </si>
  <si>
    <t xml:space="preserve">Id-Gate</t>
  </si>
  <si>
    <t xml:space="preserve">Программный продукт RecFaces Id-Gate</t>
  </si>
  <si>
    <t xml:space="preserve">Программное обеспечение "Digit МФЦ.Next"</t>
  </si>
  <si>
    <t xml:space="preserve">Программное обеспечение "Digit МФЦ";
Программа для автоматизации МФЦ предоставления государственных услуг "Smart-Center"</t>
  </si>
  <si>
    <t xml:space="preserve">Компания Палтусов: Ресторан</t>
  </si>
  <si>
    <t xml:space="preserve">Центр автоматизации:Ресторан</t>
  </si>
  <si>
    <t xml:space="preserve">Программный комплекс "Учет занятых в экономике"</t>
  </si>
  <si>
    <t xml:space="preserve">Драйверы торгового оборудования с ККТ v8.х</t>
  </si>
  <si>
    <t xml:space="preserve">Драйвер ККТ v.8.x;
Драйвер ККТ v.8.x для Frontol 5/6</t>
  </si>
  <si>
    <t xml:space="preserve">Id-Target</t>
  </si>
  <si>
    <t xml:space="preserve">Программный продукт обеспечивающий новый уровень таргетированного взаимодействия с клиентом посредством биометрической идентификации</t>
  </si>
  <si>
    <t xml:space="preserve">Роуминговый центр</t>
  </si>
  <si>
    <t xml:space="preserve">Программный комплекс «ТФОМС Навигатор»</t>
  </si>
  <si>
    <t xml:space="preserve">Система автоматического реагирования на инциденты ИБ SOAR DS</t>
  </si>
  <si>
    <t xml:space="preserve">Тарификация</t>
  </si>
  <si>
    <t xml:space="preserve">ЕДИНЫЕ СМЕТНЫЕ НОРМАТИВЫ (ЕСН)</t>
  </si>
  <si>
    <t xml:space="preserve">"ЕДИНЫЕ СМЕТНЫЕ НОРМАТИВЫ (ЕСН)", включающие Базу данных "ФСНБ-2022";
база данных "ЕДИНЫЕ СМЕТНЫЕ НОРМАТИВЫ (ЕСН)", включающая электронную территориальную сметно-нормативную базу для города Москвы ТСН-2001;
база данных "ЕДИНЫЕ СМЕТНЫЕ НОРМАТИВЫ (ЕСН)", включающая базу данных "Глава 13. ТСН-2001.13-2. Средние сметные цены на оборудование, мебель, инвентарь и принадлежности"базы данных "ЕДИНЫЕ СМЕТНЫЕ НОРМАТИВЫ (ЕСН)";
база данных "ЕДИНЫЕ СМЕТНЫЕ НОРМАТИВЫ (ЕСН)", включающая электронную базу данных коэффициентов пересчета стоимости строительства в текущий уровень цен к ТСН-2001 для г. Москвы;
база данных "ЕДИНЫЕ СМЕТНЫЕ НОРМАТИВЫ (ЕСН)", включающая базу данных коэффициентов пересчета в текущий уровень цен сметной стоимости оборудования, мебели, инвентаря и принадлежностей, определенной в базисных ценах 2000 года. ТСН-2001.13-2базы данных "ЕДИНЫЕ СМЕТНЫЕ НОРМАТИВЫ (ЕСН)", включающей базу данных "Актуализация (Дополнение) сметно-нормативной базы данных "Глава 13. ТСН-2001.13-2. Средние сметные цены на оборудование, мебель, инвентарь и принадлежности";
База данных "ЕДИНЫЕ СМЕТНЫЕ НОРМАТИВЫ (ЕСН)" (Ивановская область), Сборники индексов и текущих цен;
База данных "ЕДИНЫЕ СМЕТНЫЕ НОРМАТИВЫ (ЕСН)" (Ростовская область), Сборники индексов и текущих цен;
База данных "ЕДИНЫЕ СМЕТНЫЕ НОРМАТИВЫ (ЕСН)" (Новосибирская область), Сборники индексов и текущих цен;
База данных "ЕДИНЫЕ СМЕТНЫЕ НОРМАТИВЫ (ЕСН)" (Курская область), Сборники индексов и текущих цен;
База данных "ЕДИНЫЕ СМЕТНЫЕ НОРМАТИВЫ (ЕСН)" (Нижегородская область), Сборники индексов и текущих цен;
База данных "ЕДИНЫЕ СМЕТНЫЕ НОРМАТИВЫ (ЕСН)" (Оренбургская область), Сборники индексов и текущих цен;
База данных "ЕДИНЫЕ СМЕТНЫЕ НОРМАТИВЫ (ЕСН)" (Приморский край), Сборники индексов и текущих цен;
База данных "ЕДИНЫЕ СМЕТНЫЕ НОРМАТИВЫ (ЕСН)" (Алтайский край), Сборники индексов и текущих цен;
База данных "ЕДИНЫЕ СМЕТНЫЕ НОРМАТИВЫ (ЕСН)" (Амурская область), Сборники индексов и текущих цен;
База данных "ЕДИНЫЕ СМЕТНЫЕ НОРМАТИВЫ (ЕСН)" (Архангельская область), Сборники индексов и текущих цен;
База данных "ЕДИНЫЕ СМЕТНЫЕ НОРМАТИВЫ (ЕСН)" (Астраханская область), Сборники индексов и текущих цен;
База данных "ЕДИНЫЕ СМЕТНЫЕ НОРМАТИВЫ (ЕСН)" (Белгородская область), Сборники индексов и текущих цен;
База данных "ЕДИНЫЕ СМЕТНЫЕ НОРМАТИВЫ (ЕСН)" (Брянская область), Сборники индексов и текущих цен;
База данных "ЕДИНЫЕ СМЕТНЫЕ НОРМАТИВЫ (ЕСН)" (Владимирская область), Сборники индексов и текущих цен;
База данных "ЕДИНЫЕ СМЕТНЫЕ НОРМАТИВЫ (ЕСН)" (Волгоградская область), Сборники индексов и текущих цен;
База данных "ЕДИНЫЕ СМЕТНЫЕ НОРМАТИВЫ (ЕСН)" (Вологодская область), Сборники индексов и текущих цен;
База данных "ЕДИНЫЕ СМЕТНЫЕ НОРМАТИВЫ (ЕСН)" (Воронежская область), Сборники индексов и текущих цен;
База данных "ЕДИНЫЕ СМЕТНЫЕ НОРМАТИВЫ (ЕСН)" (Забайкальский край), Сборники индексов и текущих цен;
База данных "ЕДИНЫЕ СМЕТНЫЕ НОРМАТИВЫ (ЕСН)" (Иркутская область), Сборники индексов и текущих цен;
База данных "ЕДИНЫЕ СМЕТНЫЕ НОРМАТИВЫ (ЕСН)" (Калининградская область), Сборники индексов и текущих цен;
База данных "ЕДИНЫЕ СМЕТНЫЕ НОРМАТИВЫ (ЕСН)" (Калужская область), Сборники индексов и текущих цен;
База данных "ЕДИНЫЕ СМЕТНЫЕ НОРМАТИВЫ (ЕСН)" (Кемеровская область), Сборники индексов и текущих цен;
База данных "ЕДИНЫЕ СМЕТНЫЕ НОРМАТИВЫ (ЕСН)" (Кировская область), Сборники индексов и текущих цен;
База данных "ЕДИНЫЕ СМЕТНЫЕ НОРМАТИВЫ (ЕСН)" (Костромская область), Сборники индексов и текущих цен;
База данных "ЕДИНЫЕ СМЕТНЫЕ НОРМАТИВЫ (ЕСН)" (Краснодарский край), Сборники индексов и текущих цен;
База данных "ЕДИНЫЕ СМЕТНЫЕ НОРМАТИВЫ (ЕСН)" (Красноярский край), Сборники индексов и текущих цен;
База данных "ЕДИНЫЕ СМЕТНЫЕ НОРМАТИВЫ (ЕСН)" (Курганская область), Сборники индексов и текущих цен;
База данных "ЕДИНЫЕ СМЕТНЫЕ НОРМАТИВЫ (ЕСН)" (Ленинградская область), Сборники индексов и текущих цен;
База данных "ЕДИНЫЕ СМЕТНЫЕ НОРМАТИВЫ (ЕСН)" (Липецкая область), Сборники индексов и текущих цен;
База данных "ЕДИНЫЕ СМЕТНЫЕ НОРМАТИВЫ (ЕСН)" (Магаданская область), Сборники индексов и текущих цен;
База данных "ЕДИНЫЕ СМЕТНЫЕ НОРМАТИВЫ (ЕСН)" (Москва), Сборники индексов и текущих цен;
База данных "ЕДИНЫЕ СМЕТНЫЕ НОРМАТИВЫ (ЕСН)" (Московская область), Сборники индексов и текущих цен;
База данных "ЕДИНЫЕ СМЕТНЫЕ НОРМАТИВЫ (ЕСН)" (Мурманская область), Сборники индексов и текущих цен;
База данных "ЕДИНЫЕ СМЕТНЫЕ НОРМАТИВЫ (ЕСН)" (Ненецкий автономный округ), Сборники индексов и текущих цен;
База данных "ЕДИНЫЕ СМЕТНЫЕ НОРМАТИВЫ (ЕСН)" (Новгородская область), Сборники индексов и текущих цен;
База данных "ЕДИНЫЕ СМЕТНЫЕ НОРМАТИВЫ (ЕСН)" (Новосибирская область), Сборники индексов и текущих цен;
База данных "ЕДИНЫЕ СМЕТНЫЕ НОРМАТИВЫ (ЕСН)" (Омская область), Сборники индексов и текущих цен;
База данных "ЕДИНЫЕ СМЕТНЫЕ НОРМАТИВЫ (ЕСН)" (Орловская область), Сборники индексов и текущих цен;
База данных "ЕДИНЫЕ СМЕТНЫЕ НОРМАТИВЫ (ЕСН)" (Пензенская область), Сборники индексов и текущих цен;
База данных "ЕДИНЫЕ СМЕТНЫЕ НОРМАТИВЫ (ЕСН)" (Пермский край), Сборники индексов и текущих цен;
База данных "ЕДИНЫЕ СМЕТНЫЕ НОРМАТИВЫ (ЕСН)" (Псковская область), Сборники индексов и текущих цен;
База данных "ЕДИНЫЕ СМЕТНЫЕ НОРМАТИВЫ (ЕСН)" (Республика Адыгея (Адыгея)), Сборники индексов и текущих цен;
База данных "ЕДИНЫЕ СМЕТНЫЕ НОРМАТИВЫ (ЕСН)" (Республика Алтай), Сборники индексов и текущих цен;
База данных "ЕДИНЫЕ СМЕТНЫЕ НОРМАТИВЫ (ЕСН)" (Республика Башкортостан), Сборники индексов и текущих цен;
База данных "ЕДИНЫЕ СМЕТНЫЕ НОРМАТИВЫ (ЕСН)" (Республика Бурятия), Сборники индексов и текущих цен;
База данных "ЕДИНЫЕ СМЕТНЫЕ НОРМАТИВЫ (ЕСН)" (Республика Дагестан), Сборники индексов и текущих цен;
База данных "ЕДИНЫЕ СМЕТНЫЕ НОРМАТИВЫ (ЕСН)" (Республика Ингушетия), Сборники индексов и текущих цен;
База данных "ЕДИНЫЕ СМЕТНЫЕ НОРМАТИВЫ (ЕСН)" (Республика Калмыкия), Сборники индексов и текущих цен;
База данных "ЕДИНЫЕ СМЕТНЫЕ НОРМАТИВЫ (ЕСН)" (Республика Карелия), Сборники индексов и текущих цен;
База данных "ЕДИНЫЕ СМЕТНЫЕ НОРМАТИВЫ (ЕСН)" (Республика Коми), Сборники индексов и текущих цен;
База данных "ЕДИНЫЕ СМЕТНЫЕ НОРМАТИВЫ (ЕСН)" (Республика Крым), Сборники индексов и текущих цен;
База данных "ЕДИНЫЕ СМЕТНЫЕ НОРМАТИВЫ (ЕСН)" (Республика Марий Эл), Сборники индексов и текущих цен;
База данных "ЕДИНЫЕ СМЕТНЫЕ НОРМАТИВЫ (ЕСН)" (Республика Мордовия), Сборники индексов и текущих цен;
База данных "ЕДИНЫЕ СМЕТНЫЕ НОРМАТИВЫ (ЕСН)" (Республика Саха (Якутия)), Сборники индексов и текущих цен;
База данных "ЕДИНЫЕ СМЕТНЫЕ НОРМАТИВЫ (ЕСН)" (Республика Северная Осетия — Алания), Сборники индексов и текущих цен;
База данных "ЕДИНЫЕ СМЕТНЫЕ НОРМАТИВЫ (ЕСН)" (Республика Татарстан (Татарстан)), Сборники индексов и текущих цен;
База данных "ЕДИНЫЕ СМЕТНЫЕ НОРМАТИВЫ (ЕСН)" (Республика Тыва), Сборники индексов и текущих цен;
База данных "ЕДИНЫЕ СМЕТНЫЕ НОРМАТИВЫ (ЕСН)" (Республика Хакасия), Сборники индексов и текущих цен;
База данных "ЕДИНЫЕ СМЕТНЫЕ НОРМАТИВЫ (ЕСН)" (Рязанская область), Сборники индексов и текущих цен;
База данных "ЕДИНЫЕ СМЕТНЫЕ НОРМАТИВЫ (ЕСН)" (Самарская область), Сборники индексов и текущих цен;
База данных "ЕДИНЫЕ СМЕТНЫЕ НОРМАТИВЫ (ЕСН)" (Саратовская область), Сборники индексов и текущих цен;
База данных "ЕДИНЫЕ СМЕТНЫЕ НОРМАТИВЫ (ЕСН)" (Сахалинская область), Сборники индексов и текущих цен;
База данных "ЕДИНЫЕ СМЕТНЫЕ НОРМАТИВЫ (ЕСН)" (Свердловская область), Сборники индексов и текущих цен;
База данных "ЕДИНЫЕ СМЕТНЫЕ НОРМАТИВЫ (ЕСН)" (Смоленская область), Сборники индексов и текущих цен;
База данных "ЕДИНЫЕ СМЕТНЫЕ НОРМАТИВЫ (ЕСН)" (Ставропольский край), Сборники индексов и текущих цен;
База данных "ЕДИНЫЕ СМЕТНЫЕ НОРМАТИВЫ (ЕСН)" (Тамбовская область), Сборники индексов и текущих цен;
База данных "ЕДИНЫЕ СМЕТНЫЕ НОРМАТИВЫ (ЕСН)" (Тверская область), Сборники индексов и текущих цен;
База данных "ЕДИНЫЕ СМЕТНЫЕ НОРМАТИВЫ (ЕСН)" (Томская область), Сборники индексов и текущих цен;
База данных "ЕДИНЫЕ СМЕТНЫЕ НОРМАТИВЫ (ЕСН)" (Тульская область), Сборники индексов и текущих цен;
База данных "ЕДИНЫЕ СМЕТНЫЕ НОРМАТИВЫ (ЕСН)" (Тюменская область), Сборники индексов и текущих цен;
База данных "ЕДИНЫЕ СМЕТНЫЕ НОРМАТИВЫ (ЕСН)" (Удмуртская Республика), Сборники индексов и текущих цен;
База данных "ЕДИНЫЕ СМЕТНЫЕ НОРМАТИВЫ (ЕСН)" (Ульяновская область), Сборники индексов и текущих цен;
База данных "ЕДИНЫЕ СМЕТНЫЕ НОРМАТИВЫ (ЕСН)" (Хабаровский край), Сборники индексов и текущих цен;
База данных "ЕДИНЫЕ СМЕТНЫЕ НОРМАТИВЫ (ЕСН)" (Ханты-Мансийский автономный округ — Югра), Сборники индексов и текущих цен;
База данных "ЕДИНЫЕ СМЕТНЫЕ НОРМАТИВЫ (ЕСН)" (Челябинская область), Сборники индексов и текущих цен;
База данных "ЕДИНЫЕ СМЕТНЫЕ НОРМАТИВЫ (ЕСН)" (Чеченская Республика), Сборники индексов и текущих цен;
База данных "ЕДИНЫЕ СМЕТНЫЕ НОРМАТИВЫ (ЕСН)" (Чувашская Республика — Чувашия), Сборники индексов и текущих цен;
База данных "ЕДИНЫЕ СМЕТНЫЕ НОРМАТИВЫ (ЕСН)" (Чукотский автономный округ), Сборники индексов и текущих цен;
База данных "ЕДИНЫЕ СМЕТНЫЕ НОРМАТИВЫ (ЕСН)" (Ямало-Ненецкий автономный округ), Сборники индексов и текущих цен;
База данных "ЕДИНЫЕ СМЕТНЫЕ НОРМАТИВЫ (ЕСН)" (Ярославская область), Сборники индексов и текущих цен;
База данных "ЕДИНЫЕ СМЕТНЫЕ НОРМАТИВЫ (ЕСН)" (Камчатский край), Сборники индексов и текущих цен;
База данных "ЕДИНЫЕ СМЕТНЫЕ НОРМАТИВЫ (ЕСН)" (Карачаево-Черкесская Республика), Сборники индексов и текущих цен;
База данных "ЕДИНЫЕ СМЕТНЫЕ НОРМАТИВЫ (ЕСН)" (Приморский край), Сборники индексов и текущих цен;
База данных "ЕДИНЫЕ СМЕТНЫЕ НОРМАТИВЫ (ЕСН)" (Санкт-Петербург), Сборники индексов и текущих цен;
База данных "ЕДИНЫЕ СМЕТНЫЕ НОРМАТИВЫ (ЕСН)" (Севастополь), Сборники индексов и текущих цен;
База данных "ЕДИНЫЕ СМЕТНЫЕ НОРМАТИВЫ (ЕСН)" (Еврейская автономная область), Сборники индексов и текущих цен</t>
  </si>
  <si>
    <t xml:space="preserve">Программное обеспечение «KIOSK INFO»</t>
  </si>
  <si>
    <t xml:space="preserve">Just AI Conversational Platform Ultimate (JAICP Ultimate)</t>
  </si>
  <si>
    <t xml:space="preserve">Интеграционный шлюз «Сервис проверки контрагентов»</t>
  </si>
  <si>
    <t xml:space="preserve">API СПК</t>
  </si>
  <si>
    <t xml:space="preserve">SIMAI: Framework</t>
  </si>
  <si>
    <t xml:space="preserve">SIMAI-SF4: Сайт государственной организации;
SIMAI-SF4: Сайт колледжа;
SIMAI-SF4: Портал образовательных организаций;
SIMAI: Портал. Модуль «Сайт детского сада»;
SIMAI: Портал. Модуль «Сайт школы»;
SIMAI: Портал. Модуль «Сайт учителя»;
SIMAI: Портал. Модуль «Мониторинг образовательных сайтов»;
SIMAI: Портал. Модуль «Сайт учреждения дополнительного образования»;
SIMAI-SF4: Сайт государственной организации;
SIMAI: Портал открытых данных;
SIMAI: Сайт совета муниципальных образований;
SIMAI: Сайт сельского поселения	;
SIMAI: Сайт управления делами  ;
SIMAI: Портал государственной организации;
SIMAI-SF4: Сайт медицинской организации  ;
SIMAI: Сайт медицинской организации;
SIMAI: Сайт медицинской организации Республики Башкортостан;
SIMAI: Сайт РЖД-медицина ;
SIMAI: Сайт санатория ;
SIMAI-SF4: Сайт университета;
SIMAI-SF4: Сайт учебного центра;
SIMAI-SF4: Сайт школы ;
SIMAI-SF4: Сайт спортивной школы ;
SIMAI-SF4: Сайт художественной школы ;
SIMAI-SF4: Сайт музыкальной школы ;
SIMAI-SF4: Сайт детского сада ;
SIMAI: Сайт колледжа ;
SIMAI: Сайт учебного центра ;
SIMAI: Сайт школы ;
SIMAI: Сайт школы ;
SIMAI: Сайт музыкальной школы ;
SIMAI: Сайт художественной школы;
SIMAI: Сайт детского сада ;
SIMAI: Портал образовательных организаций ;
SIMAI-SF4: Сайт учреждения культуры - библиотеки;
SIMAI-SF4: Сайт учреждения культуры - музея;
SIMAI-SF4: Сайт дворца культуры ;
SIMAI-SF4: Сайт научно-исследовательского института ;
SIMAI-SF4: Сайт некоммерческой организации	;
SIMAI-SF4: Сайт благотворительного фонда ;
SIMAI-SF4: Сайт конференции;
SIMAI: Сайт конференции;
SIMAI: Сайт благотворительного фонда ;
SIMAI: Сайт кандидата в депутаты ;
SIMAI-SF4: Сайт компании;
SIMAI: Сайт компании;
Адаптивная мультиязычная платформа для управления интернет-проектами с версией для слабовидящих «SIMAI Framework» ;
SIMAI: Портал;
Мультисайтовая платформа «SIMAI: Портал»;
SIMAI: Георегистрационная учетная система;
SIMAI: Сайт образовательной организации;
SIMAI: Сайт медицинской организации;
SIMAI: Сайт государственной организации;
SIMAI: Сайт учреждения культуры</t>
  </si>
  <si>
    <t xml:space="preserve">Онлайн-курс: Газовая сварка (наплавка)</t>
  </si>
  <si>
    <t xml:space="preserve">Id-Logon</t>
  </si>
  <si>
    <t xml:space="preserve">Программный продукт RecFaces Id-Logon, обеспечивающий биометрический контроль доступа в операционную или информационные системы.</t>
  </si>
  <si>
    <t xml:space="preserve">OIS PUMP</t>
  </si>
  <si>
    <t xml:space="preserve">Система подбора комплекта глубинно-насосного оборудования ( OIS PUMP)</t>
  </si>
  <si>
    <t xml:space="preserve">Контур.Компас</t>
  </si>
  <si>
    <t xml:space="preserve">05.04 - Поисковые средства;
09.05 - Средства управления эффективностью предприятия (CPM/EPM);
09.09 - Средства управления отношениями с клиентами (CRM)</t>
  </si>
  <si>
    <t xml:space="preserve">nanoCAD Конструкторский BIM</t>
  </si>
  <si>
    <t xml:space="preserve">AirLay</t>
  </si>
  <si>
    <t xml:space="preserve">опция «Протоколирование событий»</t>
  </si>
  <si>
    <t xml:space="preserve">Опция "Портал МФЦ"</t>
  </si>
  <si>
    <t xml:space="preserve">Опция "Оказание государственных и муниципальных услуг"</t>
  </si>
  <si>
    <t xml:space="preserve">опция «Оказание госуслуг»;
опция «Госуслуги»;
Модуль «Приема и выдачи документов при оказании государственных и муниципальных услуг»</t>
  </si>
  <si>
    <t xml:space="preserve">Опция "Интеграция с ВИС"</t>
  </si>
  <si>
    <t xml:space="preserve">опция "Модуль взаимодействия с Интернет-приемной"</t>
  </si>
  <si>
    <t xml:space="preserve">опция "Виртуальная приемная"</t>
  </si>
  <si>
    <t xml:space="preserve">модуль «Замещение должностей»</t>
  </si>
  <si>
    <t xml:space="preserve">опция «Интеграция с КБК»</t>
  </si>
  <si>
    <t xml:space="preserve">опция «Интеграция с криптобиокабиной»;
опция ««Интеграция с ПТК КБК»</t>
  </si>
  <si>
    <t xml:space="preserve">1С:Управляющая компания ЖКХ и РКЦ</t>
  </si>
  <si>
    <t xml:space="preserve">1С:Передача данных в ФГИС ЦС</t>
  </si>
  <si>
    <t xml:space="preserve">1С:Предприятие 8. Передача данных в ФГИС ЦС</t>
  </si>
  <si>
    <t xml:space="preserve">1С:Бухгалтерия СНТ</t>
  </si>
  <si>
    <t xml:space="preserve">1С:Предприятие 8. Бухгалтерия СНТ</t>
  </si>
  <si>
    <t xml:space="preserve">1С:Бухгалтерский и управленческий учет дорожно-строительной организации</t>
  </si>
  <si>
    <t xml:space="preserve">Контур.Веб-диск</t>
  </si>
  <si>
    <t xml:space="preserve">Отчет.ру</t>
  </si>
  <si>
    <t xml:space="preserve">Otchet.ru</t>
  </si>
  <si>
    <t xml:space="preserve">1С:Управление мясоперерабатывающим предприятием</t>
  </si>
  <si>
    <t xml:space="preserve">1С:Предприятие 8. ERP Управление мясоперерабатывающим предприятием;
1С:Производство мясной и рыбной продукции</t>
  </si>
  <si>
    <t xml:space="preserve">1С:Бухгалтерия хлебобулочного и кондитерского предприятия</t>
  </si>
  <si>
    <t xml:space="preserve">1С:Предприятие 8. Бухгалтерия хлебобулочного и кондитерского предприятия</t>
  </si>
  <si>
    <t xml:space="preserve">1С:Агропромышленный комплекс</t>
  </si>
  <si>
    <t xml:space="preserve">1С:Предприятие 8. ERP Агропромышленный комплекс;
1С:Предприятие 8. Комплексная автоматизация агропромышленного предприятия</t>
  </si>
  <si>
    <t xml:space="preserve">1С:Управление птицеводческим предприятием</t>
  </si>
  <si>
    <t xml:space="preserve">1С:Предприятие 8. ERP Управление птицеводческим предприятием;
1С:Птицеводство</t>
  </si>
  <si>
    <t xml:space="preserve">1С:Управление мукомольным, крупяным, комбикормовым и масложировым производством</t>
  </si>
  <si>
    <t xml:space="preserve">1С:Управление лесозаготовительным предприятием</t>
  </si>
  <si>
    <t xml:space="preserve">1С:Управление лесозаготовительным предприятием. Модуль для 1С:ERP и 1С:КА2;
1C:Управление лесозаготовительным предприятием. Модуль для 1С:ERP и 1С:КА</t>
  </si>
  <si>
    <t xml:space="preserve">1С:Управление деревообрабатывающим предприятием</t>
  </si>
  <si>
    <t xml:space="preserve">1С:Управление деревообрабатывающим предприятием. Модуль для 1С:ERP и 1С:КА2;
1С:Управление деревообрабатывающим предприятием. Модуль для 1С:ERP и 1С:КА</t>
  </si>
  <si>
    <t xml:space="preserve">1С:Бухгалтерия крестьянско-фермерского хозяйства</t>
  </si>
  <si>
    <t xml:space="preserve">1С:Предприятие 8. Бухгалтерия крестьянско-фермерского хозяйства</t>
  </si>
  <si>
    <t xml:space="preserve">1С:Хлебобулочное и кондитерское производство</t>
  </si>
  <si>
    <t xml:space="preserve">1С:Хлебобулочное и кондитерское производство 2. Модуль для 1С:ERP;
1С:Хлебобулочное и кондитерское производство. Модуль для 1С:ERP и 1С:КА</t>
  </si>
  <si>
    <t xml:space="preserve">1С:Молокозавод</t>
  </si>
  <si>
    <t xml:space="preserve">1С:Молокозавод. Модуль для 1С:ERP и 1С:КА2;
1С:Молокозавод. Модуль для 1С:ERP и 1С:КА</t>
  </si>
  <si>
    <t xml:space="preserve">1С:Мясопереработка MES</t>
  </si>
  <si>
    <t xml:space="preserve">1С:Цифровое животноводство. Оперативный учет и управление производством. КРС</t>
  </si>
  <si>
    <t xml:space="preserve">1С:Предприятие 8. Цифровое животноводство. Оперативный учет и управление производством. КРС</t>
  </si>
  <si>
    <t xml:space="preserve">1С:GIS Управление пространственными данными</t>
  </si>
  <si>
    <t xml:space="preserve">1С:Предприятие 8. GIS Управление пространственными данными</t>
  </si>
  <si>
    <t xml:space="preserve">09.01 - Средства управления бизнес-процессами (BPM);
05.06 - Геоинформационные и навигационные средства (GIS)</t>
  </si>
  <si>
    <t xml:space="preserve">ПО Тарантул Энтерпрайз (Tarantool Enterprise)</t>
  </si>
  <si>
    <t xml:space="preserve">02.09 - Системы управления базами данных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</si>
  <si>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</si>
  <si>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Kraftway BIOS</t>
  </si>
  <si>
    <t xml:space="preserve">Крафтвэй БСВВ</t>
  </si>
  <si>
    <t xml:space="preserve">PROTEI Signaling Firewall</t>
  </si>
  <si>
    <t xml:space="preserve">Программное обеспечение Системы PROTEI Signaling Firewall;
PROTEI SS7 Firewall</t>
  </si>
  <si>
    <t xml:space="preserve">Управление блоком беспроводной телеметрии (УББТ)</t>
  </si>
  <si>
    <t xml:space="preserve">01.01 - Встроенные системные программы: BIOS, UEFI и иные встроенные системные программы;
01.04 - Программное обеспечение интернета вещей, робототехники и сенсорики</t>
  </si>
  <si>
    <t xml:space="preserve">Автоматизированная Информационная Система «Учёт и анализ плановых и аварийных отключений коммуникаций и лифтов в жилом секторе» FANSY-CITY</t>
  </si>
  <si>
    <t xml:space="preserve">FANSY-CITY</t>
  </si>
  <si>
    <t xml:space="preserve">Система продуктовых экспресс решений – онлайн платформа «Chemexsol»</t>
  </si>
  <si>
    <t xml:space="preserve">«Chemexsol»</t>
  </si>
  <si>
    <t xml:space="preserve">OMV:Exam</t>
  </si>
  <si>
    <t xml:space="preserve">АСПИРИТ</t>
  </si>
  <si>
    <t xml:space="preserve">TOPAZ GRAPHICS PERFORMER</t>
  </si>
  <si>
    <t xml:space="preserve">SmartSky</t>
  </si>
  <si>
    <t xml:space="preserve">SmartSkyPro</t>
  </si>
  <si>
    <t xml:space="preserve">fidela</t>
  </si>
  <si>
    <t xml:space="preserve">Фидэла;
Фидела</t>
  </si>
  <si>
    <t xml:space="preserve">Form.one</t>
  </si>
  <si>
    <t xml:space="preserve">Конструктор чат-ботов;
Bot.one</t>
  </si>
  <si>
    <t xml:space="preserve">Программный комплекс Goodfin</t>
  </si>
  <si>
    <t xml:space="preserve">Модуль программного комплекса Goodfin "Национальные сервисы"</t>
  </si>
  <si>
    <t xml:space="preserve">Модуль программного комплекса Goodfin "Агент"</t>
  </si>
  <si>
    <t xml:space="preserve">IT-Finance</t>
  </si>
  <si>
    <t xml:space="preserve">Маркетплейс ВБЦ</t>
  </si>
  <si>
    <t xml:space="preserve">Унифицированная программная платформа для разработки конечно ориентированных программных комплексов автоматического распознавания объектов на основе нейросетевых подходов (Платформа)</t>
  </si>
  <si>
    <t xml:space="preserve"> - ;
03.07 - Среды разработки, тестирования и отладки (№621);
04.13 - Системы сбора, хранения, обработки, анализа, моделирования и визуализации массивов данных (№621)</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</si>
  <si>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58.29.4 Обеспечение программное в диалоговом режиме</t>
  </si>
  <si>
    <t xml:space="preserve">Эколог - Отходы</t>
  </si>
  <si>
    <t xml:space="preserve">Отходы;
Расчет класса опасности;
Отходы автотранспорта;
Отходы абразивных изделий;
Отходы деревообработки;
Отходы железнодорожного транспорта;
Отходы котельных;
Отходы строительства</t>
  </si>
  <si>
    <t xml:space="preserve">Автоматизированное рабочее место эколога ЭкоМастер</t>
  </si>
  <si>
    <t xml:space="preserve">2тп (воздух);
2тп (отходы);
2тп (водхоз);
Учет отходов на предприятии;
Форма 2-ОС;
Форма 4-ОС;
2тп (рекультивация)</t>
  </si>
  <si>
    <t xml:space="preserve">MobiLAB</t>
  </si>
  <si>
    <t xml:space="preserve">МобиЛАБ</t>
  </si>
  <si>
    <t xml:space="preserve">26.30.11.11 Средства связи, выполняющие функцию систем коммутации;
58.29.4 Обеспечение программное в диалоговом режиме</t>
  </si>
  <si>
    <t xml:space="preserve">EM-DataProcessor</t>
  </si>
  <si>
    <t xml:space="preserve">Программа аудиозаписи «Диалог»</t>
  </si>
  <si>
    <t xml:space="preserve">Система аудио-видеозаписи «Диалог»;
СПО "Диалог"</t>
  </si>
  <si>
    <t xml:space="preserve">04.15 - Информационные системы для решения специфических отраслевых задач (№621);
04.11 - Системы управления процессами организации (№621);
04.01 - Прикладное программное обеспечение общего назначения (№621)</t>
  </si>
  <si>
    <t xml:space="preserve">Геоинформационно-аналитическая платформа «RUMAP-GIS»</t>
  </si>
  <si>
    <t xml:space="preserve">ГИС-платформа «RUMAP-GIS»</t>
  </si>
  <si>
    <t xml:space="preserve">Контур.Призма</t>
  </si>
  <si>
    <t xml:space="preserve">Контур.НДС+</t>
  </si>
  <si>
    <t xml:space="preserve">Контур.Сверка;
Сверка</t>
  </si>
  <si>
    <t xml:space="preserve">Контур.Реестро</t>
  </si>
  <si>
    <t xml:space="preserve">Контур.Крипто</t>
  </si>
  <si>
    <t xml:space="preserve">Legal Desk</t>
  </si>
  <si>
    <t xml:space="preserve">2ndLaw;
Manage.one;
Client.one</t>
  </si>
  <si>
    <t xml:space="preserve">Аналитический комплекс "Точка"</t>
  </si>
  <si>
    <t xml:space="preserve">Библиотека расширений NeuroLib (расширения языка SMaLL для ОТ.Платформы)</t>
  </si>
  <si>
    <t xml:space="preserve">05.02 - Дополнительные программные модули (плагины);
05.13 - Средства интеллектуальной обработки информации и интеллектуального анализа бизнес-процессов;
10.01 - Средства обработки Больших Данных (BigData);
11.05 - Средства поддержки принятия решений (DSS)</t>
  </si>
  <si>
    <t xml:space="preserve">Casebook API</t>
  </si>
  <si>
    <t xml:space="preserve">Casebook</t>
  </si>
  <si>
    <t xml:space="preserve">PrintStore Pro</t>
  </si>
  <si>
    <t xml:space="preserve">Perfectsoft PrintStore Pro - учет и мониторинг печатной техники и расходных материалов;
Принтстор;
Принтстор Про;
Printstore</t>
  </si>
  <si>
    <t xml:space="preserve">02.11 - Системы мониторинга и управления (№621);
04.11 - Системы управления процессами организации (№621)</t>
  </si>
  <si>
    <t xml:space="preserve">Электронная торговая площадка ЕСТП</t>
  </si>
  <si>
    <t xml:space="preserve">09.01 - Средства управления бизнес-процессами (BPM);
09.12 - Средства электронной коммерции (ecommerce platform)</t>
  </si>
  <si>
    <t xml:space="preserve">ZYM</t>
  </si>
  <si>
    <t xml:space="preserve">ЗУМ</t>
  </si>
  <si>
    <t xml:space="preserve">Модуль программного комплекса Goodfin "Ролевик"</t>
  </si>
  <si>
    <t xml:space="preserve">Модуль программного комплекса Goodfin "Интегратор"</t>
  </si>
  <si>
    <t xml:space="preserve">Модуль программного комплекса Goodfin "Скоринг"</t>
  </si>
  <si>
    <t xml:space="preserve">Модуль программного комплекса Goodfin "Продукт"</t>
  </si>
  <si>
    <t xml:space="preserve">Модуль программного комплекса Goodfin "Мультипродукт"</t>
  </si>
  <si>
    <t xml:space="preserve">Модуль программного комплекса Goodfin "Заявка ЮЛ/ИП"</t>
  </si>
  <si>
    <t xml:space="preserve">Модуль программного комплекса Goodfin "Заявка ФЛ"</t>
  </si>
  <si>
    <t xml:space="preserve">Модуль программного комплекса Goodfin "Документы"</t>
  </si>
  <si>
    <t xml:space="preserve">Fatigue: расчет выносливости</t>
  </si>
  <si>
    <t xml:space="preserve">Fatigue;
Дополнительная функциональная возможность Fatigue;
Дополнительная функциональность Fatigue;
Опция Fatigue для CAE системы APM</t>
  </si>
  <si>
    <t xml:space="preserve">Fracture: механика разрушения</t>
  </si>
  <si>
    <t xml:space="preserve">Fracture;
Дополнительная функциональная возможность Fracture;
Дополнительная функциональность Fracture;
Опция Fracture для САЕ системы APM</t>
  </si>
  <si>
    <t xml:space="preserve">Pipe: расчет элементов трубопроводов</t>
  </si>
  <si>
    <t xml:space="preserve">Pipe;
Дополнительная функциональная возможность Pipe;
Дополнительная функциональность Pipe;
Опция Pipe для CAE системы APM</t>
  </si>
  <si>
    <t xml:space="preserve">Composite: расчет конструкций из композиционных материалов</t>
  </si>
  <si>
    <t xml:space="preserve">Composite;
Дополнительная функциональная возможность Composite;
Дополнительная функциональность Composite;
Опция Composite для CAE систем APM</t>
  </si>
  <si>
    <t xml:space="preserve">Контур.Маркет</t>
  </si>
  <si>
    <t xml:space="preserve">Контур.ЕГАИС;
Контур.Алкодекларация;
Контур.Алкосверка</t>
  </si>
  <si>
    <t xml:space="preserve">Автоматизированная информационная система "Управление" (ТОТАЛИТИ)</t>
  </si>
  <si>
    <t xml:space="preserve">05.05 - Средства управления проектами;
09.01 - Средства управления бизнес-процессами (BPM);
09.07 - Средства финансового менеджмента, управления активами и трудовыми ресурсами (ERP)</t>
  </si>
  <si>
    <t xml:space="preserve">ЛОЦМАН:PLM Обмен данными</t>
  </si>
  <si>
    <t xml:space="preserve">ЛОЦМАН:PLM 22 Обмен данными;
ЛОЦМАН:PLM 22.1 Обмен данными</t>
  </si>
  <si>
    <t xml:space="preserve">ЛОЦМАН:PLM Маркировка документов</t>
  </si>
  <si>
    <t xml:space="preserve">ЛОЦМАН:PLM 22 Маркировка документов;
ЛОЦМАН:PLM 22.1 Маркировка документов</t>
  </si>
  <si>
    <t xml:space="preserve">ELMA RPA - система роботизации бизнес-процессов</t>
  </si>
  <si>
    <t xml:space="preserve">ELMA RPA</t>
  </si>
  <si>
    <t xml:space="preserve">09.01 - Средства управления бизнес-процессами (BPM);
02.02 - Программы обслуживания;
02.08 - Средства мониторинга и управления;
05.15 - Информационные системы для решения специфических отраслевых задач</t>
  </si>
  <si>
    <t xml:space="preserve">ПО "АСКУРДЭ"</t>
  </si>
  <si>
    <t xml:space="preserve">Подшипники качения. Электронный справочник</t>
  </si>
  <si>
    <t xml:space="preserve">Контур.Реформатор</t>
  </si>
  <si>
    <t xml:space="preserve">Реформатор</t>
  </si>
  <si>
    <t xml:space="preserve">Контур.Норматив</t>
  </si>
  <si>
    <t xml:space="preserve">Норматив</t>
  </si>
  <si>
    <t xml:space="preserve">Контур.Эксперт</t>
  </si>
  <si>
    <t xml:space="preserve">Эксперт</t>
  </si>
  <si>
    <t xml:space="preserve">Менеджмент качества v.2 /  Zyfra Quality Assurance v.2</t>
  </si>
  <si>
    <t xml:space="preserve">Система управления беспроводным доступом «WNAM»</t>
  </si>
  <si>
    <t xml:space="preserve">Wireless Network Access Manager</t>
  </si>
  <si>
    <t xml:space="preserve">58.29.32 Обеспечение программное прикладное для загрузки;
26.30.11.16 Программное обеспечение, обеспечивающее выполнение установленных действий при проведении оперативно-розыскных мероприятий</t>
  </si>
  <si>
    <t xml:space="preserve">retailCRM</t>
  </si>
  <si>
    <t xml:space="preserve">КриптоДокумент 2.0</t>
  </si>
  <si>
    <t xml:space="preserve">Сервер автоматической обработки «Обмен с Личным кабинетом уполномоченного органа»</t>
  </si>
  <si>
    <t xml:space="preserve">САО «Обмен-ЛК»</t>
  </si>
  <si>
    <t xml:space="preserve">Упрощенные Средние</t>
  </si>
  <si>
    <t xml:space="preserve">Средние;
Средние с застройкой;
Метеофайл к блоку Средние</t>
  </si>
  <si>
    <t xml:space="preserve">Блок Средние с застройкой</t>
  </si>
  <si>
    <t xml:space="preserve">Упрощенные Средние;
Метеофайл к блоку Средние</t>
  </si>
  <si>
    <t xml:space="preserve">ETAGI CRM 2019</t>
  </si>
  <si>
    <t xml:space="preserve">ETAGI BI 2019</t>
  </si>
  <si>
    <t xml:space="preserve">ESOFT CRM</t>
  </si>
  <si>
    <t xml:space="preserve">ESOFT BI</t>
  </si>
  <si>
    <t xml:space="preserve">Контур.Эльба</t>
  </si>
  <si>
    <t xml:space="preserve">Эльба, Электронный бухгалтер Эльба</t>
  </si>
  <si>
    <t xml:space="preserve">Программный комплекс "ARMS"</t>
  </si>
  <si>
    <t xml:space="preserve">"Программа экономической надежности предприятия RBS"</t>
  </si>
  <si>
    <t xml:space="preserve">Комплекс суточного мониторирования ЭКГ и АД "Медиком-комби". Программное обеспечение "ORMAD".</t>
  </si>
  <si>
    <t xml:space="preserve">Бюджет+</t>
  </si>
  <si>
    <t xml:space="preserve">Программа для численного моделирования тяжелых запроектных аварий, включая образование и перенос радиоактивных веществ, на реакторных установках корпусного типа с водой под давлением типа ВВЭР "СОКРАТ/В3"</t>
  </si>
  <si>
    <t xml:space="preserve">СОКРАТ/В3;
СОКРАТ В3</t>
  </si>
  <si>
    <t xml:space="preserve">EMS SQL Management Studio for PostgreSQL</t>
  </si>
  <si>
    <t xml:space="preserve">EMS SQL Management Studio для PostgreSQL</t>
  </si>
  <si>
    <t xml:space="preserve">Контрагенты предприятия</t>
  </si>
  <si>
    <t xml:space="preserve">TOPAZ GRAPHICS ACTIVEX</t>
  </si>
  <si>
    <t xml:space="preserve">ЛОЦМАН:PLM Технология</t>
  </si>
  <si>
    <t xml:space="preserve">ЛОЦМАН:PLM 22 Технология;
ЛОЦМАН:PLM 22.1 Технология</t>
  </si>
  <si>
    <t xml:space="preserve">Модуль "Подготовка материалов к ЭК/ЭПК"</t>
  </si>
  <si>
    <t xml:space="preserve">Опция "Интеграция с ИС МДМ"</t>
  </si>
  <si>
    <t xml:space="preserve">модуль взаимодействия с МЭДО. Расширенный</t>
  </si>
  <si>
    <t xml:space="preserve">Модуль взаимодействия со шлюзом МЭДО. Расширенный</t>
  </si>
  <si>
    <t xml:space="preserve">модуль «Аналитика и визуализация отчетности»</t>
  </si>
  <si>
    <t xml:space="preserve">опция «Графическая отчетность для системы «ДЕЛО-WEB»</t>
  </si>
  <si>
    <t xml:space="preserve">модуль «Мониторинг и управление сертификатами ЭП»</t>
  </si>
  <si>
    <t xml:space="preserve">"ЭОС PKI-сервис"</t>
  </si>
  <si>
    <t xml:space="preserve">Модуль «Совещания»</t>
  </si>
  <si>
    <t xml:space="preserve">опция «Буфер электронных сообщений»</t>
  </si>
  <si>
    <t xml:space="preserve">02.06 - Серверное и связующее программное обеспечение;
05.02 - Дополнительные программные модули (плагины)</t>
  </si>
  <si>
    <t xml:space="preserve">SmartDeal</t>
  </si>
  <si>
    <t xml:space="preserve">Автоматизированный сервис подачи заявки на получение ипотеки</t>
  </si>
  <si>
    <t xml:space="preserve">Система автоматизации салонов оптики - ИТигрис Оптима</t>
  </si>
  <si>
    <t xml:space="preserve">Оптима;
ИТигрис Оптима;
ITigris Optima;
Optima</t>
  </si>
  <si>
    <t xml:space="preserve">«Автоматизированная система управления рекламой Artsofte Digital» (АСУР ADigital)</t>
  </si>
  <si>
    <t xml:space="preserve">Модуль "АРМ Холдинг"</t>
  </si>
  <si>
    <t xml:space="preserve">Математическая модель ВВЭР-1000 В-320 Балаковской АЭС для технических средств обучения</t>
  </si>
  <si>
    <t xml:space="preserve">«Облачная платформа Сбербанка»</t>
  </si>
  <si>
    <t xml:space="preserve">SIGMA</t>
  </si>
  <si>
    <t xml:space="preserve">SIGMA Еда;
SIGMA Торговля;
SIGMA Услуги;
SIGMA Транспорт;
SIGMA Модуль Маркировка;
SIGMA Касса;
SIGMA Облако</t>
  </si>
  <si>
    <t xml:space="preserve">Программа для ЭВМ «CK11.Underproduction Estimator»</t>
  </si>
  <si>
    <t xml:space="preserve">Программа для ЭВМ «CK11.Event Notifier»</t>
  </si>
  <si>
    <t xml:space="preserve">Программа для ЭВМ «CK11.VAHO»</t>
  </si>
  <si>
    <t xml:space="preserve">Программа для ЭВМ «CK11.MAGT Study Mode»  («CK11.MAG SM»)</t>
  </si>
  <si>
    <t xml:space="preserve">Программа для ЭВМ «СК11.Outage Explorer»</t>
  </si>
  <si>
    <t xml:space="preserve">Программа для ЭВМ «CK11.Short Term Load Forecast» («CK11.STLFc»)</t>
  </si>
  <si>
    <t xml:space="preserve">05.13 - Средства интеллектуальной обработки информации и интеллектуального анализа бизнес-процессов;
05.02 - Дополнительные программные модули (плагины);
05.15 - Информационные системы для решения специфических отраслевых задач</t>
  </si>
  <si>
    <t xml:space="preserve">Программа для ЭВМ «CK11.Energy Loss Analysis»</t>
  </si>
  <si>
    <t xml:space="preserve">Программа для ЭВМ «CK11.Crew Management»</t>
  </si>
  <si>
    <t xml:space="preserve">ИНСОФТ.АИС «Архив документов граждан и организаций по личному составу»</t>
  </si>
  <si>
    <t xml:space="preserve">Программное обеспечение "Digit ВИС"</t>
  </si>
  <si>
    <t xml:space="preserve">Система мониторинга и управления "Церера"</t>
  </si>
  <si>
    <t xml:space="preserve">Программа автоматизированного электронного перевода изображений принципиальных электрических схем ЖАТ</t>
  </si>
  <si>
    <t xml:space="preserve">РПЭС</t>
  </si>
  <si>
    <t xml:space="preserve">Программа по расчету критериев предотказного состояния</t>
  </si>
  <si>
    <t xml:space="preserve">ПРОГНОЗ</t>
  </si>
  <si>
    <t xml:space="preserve">Программа классификации неисправностей напольного-технологического оборудования</t>
  </si>
  <si>
    <t xml:space="preserve">Ai-BiasControl</t>
  </si>
  <si>
    <t xml:space="preserve">Программа для ЭВМ «CK11.Platform Special Edition» («CK11.Platform SE»)</t>
  </si>
  <si>
    <t xml:space="preserve">Программа для ЭВМ «CK11.Switching Logbook»</t>
  </si>
  <si>
    <t xml:space="preserve">Программа для ЭВМ «CK11.Electronic Logbook» («CK11.eLog»)</t>
  </si>
  <si>
    <t xml:space="preserve">Программа для ЭВМ «CK11.Order Management»</t>
  </si>
  <si>
    <t xml:space="preserve">Программа для ЭВМ «СК11.Order Journal»</t>
  </si>
  <si>
    <t xml:space="preserve">Программа для ЭВМ «CK11.WebMAG»</t>
  </si>
  <si>
    <t xml:space="preserve">Программа для ЭВМ «CK11.Crew Terminal»</t>
  </si>
  <si>
    <t xml:space="preserve">Программа для ЭВМ «CK11.IntegrASUREO»</t>
  </si>
  <si>
    <t xml:space="preserve">Программа для ЭВМ «CK11.Rapid Bus»</t>
  </si>
  <si>
    <t xml:space="preserve">Программа для ЭВМ «CK11.Directive Logbook»</t>
  </si>
  <si>
    <t xml:space="preserve">Программа для ЭВМ «CK11.Staff Training Logbook»</t>
  </si>
  <si>
    <t xml:space="preserve">Программа для ЭВМ «СК11.Duty Scheduler»</t>
  </si>
  <si>
    <t xml:space="preserve">Программа для ЭВМ «CK11.Defect Logbook»</t>
  </si>
  <si>
    <t xml:space="preserve">Программа для ЭВМ «CK11.Advanced Metering Interface»</t>
  </si>
  <si>
    <t xml:space="preserve">Программа для ЭВМ «CK11.Outage Requests»</t>
  </si>
  <si>
    <t xml:space="preserve">Программа для ЭВМ «CK11.Outage Call»</t>
  </si>
  <si>
    <t xml:space="preserve">Единая цифровая платформа.ЛИС</t>
  </si>
  <si>
    <t xml:space="preserve">ЕЦП.ЛИС</t>
  </si>
  <si>
    <t xml:space="preserve">58.29.12 Обеспечение программное сетевое на электронном носителе;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</si>
  <si>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Единая цифровая платформа.МИС</t>
  </si>
  <si>
    <t xml:space="preserve">ЕЦП.МИС</t>
  </si>
  <si>
    <t xml:space="preserve">опция «Автоматическая выгрузка в ССТУ для системы «ДЕЛО-WEB»</t>
  </si>
  <si>
    <t xml:space="preserve">опция «Модуль автоматического импорта в РРО ССТУ вер.5.x»;
опция «Модуль автоматического взаимодействия с разделом РРО»</t>
  </si>
  <si>
    <t xml:space="preserve">опция «Редактирование файлов»</t>
  </si>
  <si>
    <t xml:space="preserve">06.03 - Офисные пакеты;
05.02 - Дополнительные программные модули (плагины);
05.15 - Информационные системы для решения специфических отраслевых задач;
06.12 - Программное обеспечение средств электронного документооборота</t>
  </si>
  <si>
    <t xml:space="preserve">опция «Модуль взаимодействия с РРО ССТУ»</t>
  </si>
  <si>
    <t xml:space="preserve">опция «Модуль взаимодействия с РРО ССТУ вер.5.х»;
опция «Модуль взаимодействия с разделом РРО»;
опция «Модуль взаимодействия с разделом «Результаты рассмотрения обращений» информационного ресурса ССТУ.РФ» для программного обеспечения «ДЕЛО», «EOS for SharePoint» и «Корпоративный документальный сервер. Библиотека электронных документов (eDocLib)»</t>
  </si>
  <si>
    <t xml:space="preserve">Система управления производственным предприятием</t>
  </si>
  <si>
    <t xml:space="preserve">1.	Комплекс программ управления ресурсами Цифрового предприятия, свидетельство о государственной регистрации программы для ЭВМ  № 2015662633, дата государственной регистрации в реестре программ для ЭВМ 27 ноября 2015 года.;
2.	Комплекс программ Управление производством Цифрового предприятия, свидетельство о государственной регистрации программы для ЭВМ  № 2016614921, дата государственной регистрации в реестре программ для ЭВМ 12 мая 2016 года.</t>
  </si>
  <si>
    <t xml:space="preserve">04.11 - Системы управления процессами организации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</si>
  <si>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 xml:space="preserve">Подсистема «Управление проектами» для системы ДЕЛО»</t>
  </si>
  <si>
    <t xml:space="preserve">АСУП;
подсистема «Управление проектами»</t>
  </si>
  <si>
    <t xml:space="preserve">05.05 - Средства управления проектами;
05.15 - Информационные системы для решения специфических отраслевых задач;
09.01 - Средства управления бизнес-процессами (BPM)</t>
  </si>
  <si>
    <t xml:space="preserve">Система управления электронной очередью (СУО)</t>
  </si>
  <si>
    <t xml:space="preserve">ЛОЦМАН:PLM Импорт</t>
  </si>
  <si>
    <t xml:space="preserve">ЛОЦМАН:PLM 22 Импорт;
ЛОЦМАН:PLM 22.1 Импорт</t>
  </si>
  <si>
    <t xml:space="preserve">ЛОЦМАН:PLM Веб-клиент</t>
  </si>
  <si>
    <t xml:space="preserve">ЛОЦМАН:PLM 22 Веб-клиент;
ЛОЦМАН:PLM 22.1 Веб-клиент</t>
  </si>
  <si>
    <t xml:space="preserve">Программное обеспечение подсистемы директивного управления транспортными потоками SmartArea</t>
  </si>
  <si>
    <t xml:space="preserve">04.13 - Системы сбора, хранения, обработки, анализа, моделирования и визуализации массивов данных (№621);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</si>
  <si>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 xml:space="preserve">Автоматизированная информационная система "ИМЦ:ТФОМС"</t>
  </si>
  <si>
    <t xml:space="preserve">АИС "ИМЦ: ТФОМС"</t>
  </si>
  <si>
    <t xml:space="preserve">ПК «Маркет Лайт»</t>
  </si>
  <si>
    <t xml:space="preserve">Программный комплекс «Маркет Лайт»</t>
  </si>
  <si>
    <t xml:space="preserve">Программа для ЭВМ "Платформа InSales"</t>
  </si>
  <si>
    <t xml:space="preserve">Платформа InSales</t>
  </si>
  <si>
    <t xml:space="preserve">SIKE Электронный курс «Строение железоуглеродистых сплавов»</t>
  </si>
  <si>
    <t xml:space="preserve">SIKE ЭК «Строение железоуглеродистых сплавов»</t>
  </si>
  <si>
    <t xml:space="preserve">Программный комплекс "Точка"</t>
  </si>
  <si>
    <t xml:space="preserve">Программный комплекс "Сервис точка"</t>
  </si>
  <si>
    <t xml:space="preserve">Интеллектуальный сетевой экран для защиты веб-приложений SolidWall</t>
  </si>
  <si>
    <t xml:space="preserve">SolidWall WAF;
«Интеллектуальный сетевой экран для защиты веб-приложений  SolidWall», версия 2.0;
«SolidWall WAF», версия 2.0;
«Интеллектуальный сетевой экран для защиты веб-приложений SolidWall», версия 2.3;
«SolidWall WAF», версия 2.3;
«Интеллектуальный сетевой экран для защиты веб-приложений SolidWall», версия 2.9;
«SolidWall WAF», версия 2.9;
«Интеллектуальный сетевой экран для защиты веб-приложений SolidWall», версия 2.10;
«SolidWall WAF», версия 2.10</t>
  </si>
  <si>
    <t xml:space="preserve">EvotorPOS</t>
  </si>
  <si>
    <t xml:space="preserve">Штрих-М: Сервис обновления ФР</t>
  </si>
  <si>
    <t xml:space="preserve">СмартСити/SmartCity</t>
  </si>
  <si>
    <t xml:space="preserve">SIKE Электронный курс «Основы термической и химико-термической обработки»</t>
  </si>
  <si>
    <t xml:space="preserve">SIKE ЭК «Основы термической и химико-термической обработки»</t>
  </si>
  <si>
    <t xml:space="preserve">Doc.one</t>
  </si>
  <si>
    <t xml:space="preserve">Конструктор документов</t>
  </si>
  <si>
    <t xml:space="preserve">SIKE Электронный курс «Поварское дело: механическая и тепловая обработка мяса»</t>
  </si>
  <si>
    <t xml:space="preserve">SIKE ЭК «Поварское дело: механическая и тепловая обработка мяса»</t>
  </si>
  <si>
    <t xml:space="preserve">FLEXTERA BI Налоговая отчетность</t>
  </si>
  <si>
    <t xml:space="preserve">Биология: ЭУМК</t>
  </si>
  <si>
    <t xml:space="preserve">Декоративная обработка древесины</t>
  </si>
  <si>
    <t xml:space="preserve">Перевод полигональных моделей в CAD-модели. Обработка результатов сканирования</t>
  </si>
  <si>
    <t xml:space="preserve">Создание сложных архитектурных форм и деталей из каменных материалов</t>
  </si>
  <si>
    <t xml:space="preserve">SIKE Электронный курс «Электрические двигатели»</t>
  </si>
  <si>
    <t xml:space="preserve">SIKE ЭК «Электрические двигатели»</t>
  </si>
  <si>
    <t xml:space="preserve">РеАгент</t>
  </si>
  <si>
    <t xml:space="preserve">Система удаленного администрирования РеАгент</t>
  </si>
  <si>
    <t xml:space="preserve">Антикоррозийная обработка кузова</t>
  </si>
  <si>
    <t xml:space="preserve">Диагностика и ремонт электрооборудования легкового автомобиля</t>
  </si>
  <si>
    <t xml:space="preserve">ЭУМК: Правовое и документационное обеспечение профессиональной деятельности</t>
  </si>
  <si>
    <t xml:space="preserve">Медицинский информационно-справочный ресурс АЛГОМ</t>
  </si>
  <si>
    <t xml:space="preserve">FLEXTERA Обработчик бизнес-событий</t>
  </si>
  <si>
    <t xml:space="preserve">СИСТЕМА ИНТЕЛЛЕКТУАЛЬНЫХ ПОМОЩНИКОВ КАДАСТР</t>
  </si>
  <si>
    <t xml:space="preserve">СИП КАДАСТР</t>
  </si>
  <si>
    <t xml:space="preserve">ИНСОФТ.АИС «Учет и регистрация населения»</t>
  </si>
  <si>
    <t xml:space="preserve">АРГУС Workforce Management for Call Centre</t>
  </si>
  <si>
    <t xml:space="preserve">АРГУС WFM CC</t>
  </si>
  <si>
    <t xml:space="preserve">МП ЛКК ЮЛ</t>
  </si>
  <si>
    <t xml:space="preserve">МП ЮЛ, Мобильное приложение юридических лиц, Мобильное приложение «Личный кабинет клиента», Мобильное приложение «Личный кабинет клиента-юридического лица»</t>
  </si>
  <si>
    <t xml:space="preserve">04.15 - Информационные системы для решения специфических отраслевых задач (№621);
04.01 - Прикладное программное обеспечение общего назначения (№621);
04.11 - Системы управления процессами организации (№621)</t>
  </si>
  <si>
    <t xml:space="preserve">SIKE Электронный курс «Слесарь-ремонтник: материаловедение»</t>
  </si>
  <si>
    <t xml:space="preserve">SIKE ЭК «Слесарь-ремонтник: материаловедение»</t>
  </si>
  <si>
    <t xml:space="preserve">SIKE Электронный курс «Слесарь-ремонтник: техническая механика – общие сведения»</t>
  </si>
  <si>
    <t xml:space="preserve">SIKE ЭК «Слесарь-ремонтник: техническая механика – общие сведения»</t>
  </si>
  <si>
    <t xml:space="preserve">База данных "Сборник индексов пересчета сметной стоимости строительных работ из базового в текущий уровень цен по субъектам РФ"</t>
  </si>
  <si>
    <t xml:space="preserve">База данных "Сборник стоимостей строительных ресурсов в базовом или текущем уровне цен по субъектам РФ"</t>
  </si>
  <si>
    <t xml:space="preserve">База данных "Сборник стоимостей строительных ресурсов в текущем уровне цен по субъектам РФ (ССЦ ФГИС)"</t>
  </si>
  <si>
    <t xml:space="preserve">База данных "Федеральная сметно-нормативная база (ФСНБ-2020), включающая в себя сметные нормы (ГЭСН) и федеральные единичные расценки (ФЕР)"</t>
  </si>
  <si>
    <t xml:space="preserve">Единая региональная платформа Мультипаспорт пациента</t>
  </si>
  <si>
    <t xml:space="preserve">Региональная централизованная система - Онкопаспорт пациента;
Региональная централизованная система - Кардиопаспорт пациента;
Региональная централизованная система - Акинеопаспорт пациента;
Региональный сегмент ВИМИС;
Региональная централизованная система - Ревмопаспорт пациента</t>
  </si>
  <si>
    <t xml:space="preserve">Техника нанесения рисунка на кузов автомобиля</t>
  </si>
  <si>
    <t xml:space="preserve">Оборудование и инструменты для выполнения работ по компетенции «Ремонт и обслуживание легковых автомобилей»</t>
  </si>
  <si>
    <t xml:space="preserve">Организация рабочей среды для компетенции «Ремонт и обслуживание легковых автомобилей»</t>
  </si>
  <si>
    <t xml:space="preserve">Система электронного документооборота Счета-Фактуры</t>
  </si>
  <si>
    <t xml:space="preserve">СЭД СФ</t>
  </si>
  <si>
    <t xml:space="preserve">Сервер автоматической обработки</t>
  </si>
  <si>
    <t xml:space="preserve">САО, Сервер Автомат</t>
  </si>
  <si>
    <t xml:space="preserve">1С-Рарус:Мобильное приложение Водитель УАТ</t>
  </si>
  <si>
    <t xml:space="preserve">Мобильное приложение "Водитель УАТ"</t>
  </si>
  <si>
    <t xml:space="preserve">GOST Автоматизированная система управления наружным освещением</t>
  </si>
  <si>
    <t xml:space="preserve">02.11 - Системы мониторинга и управления (№621)</t>
  </si>
  <si>
    <t xml:space="preserve">1С-Рарус:XBRL 1.0</t>
  </si>
  <si>
    <t xml:space="preserve">SCADA АСА (Automatic control and administration)</t>
  </si>
  <si>
    <t xml:space="preserve">SCADA АСА</t>
  </si>
  <si>
    <t xml:space="preserve">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</si>
  <si>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ELMA365</t>
  </si>
  <si>
    <t xml:space="preserve">ELMA 365</t>
  </si>
  <si>
    <t xml:space="preserve">09.01 - Средства управления бизнес-процессами (BPM);
05.09 - Средства управления диалоговыми роботами (чат-боты и голосовые роботы);
06.12 - Системы электронного документооборота;
09.02 - Средства управления производственными процессами (MES);
09.05 - Средства управления эффективностью предприятия (CPM/EPM);
09.09 - Средства управления отношениями с клиентами (CRM);
09.10 - Средства управления ИТ-службой, ИТ-инфраструктурой и ИТ-активами (ITSM-ServiceDesk, SCCM, Asset Management);
10.04 - Средства управления информационными ресурсами и средства управления основными данными (ECM, MDM)</t>
  </si>
  <si>
    <t xml:space="preserve">Программное обеспечение оборудования радиодоступа WEP-1L</t>
  </si>
  <si>
    <t xml:space="preserve">Программное обеспечение пограничного контроллера сессий SBC-3000</t>
  </si>
  <si>
    <t xml:space="preserve">Программное обеспечение транкового шлюза SMG-4</t>
  </si>
  <si>
    <t xml:space="preserve">Программное обеспечение транкового шлюза SMG-2</t>
  </si>
  <si>
    <t xml:space="preserve">iCRM</t>
  </si>
  <si>
    <t xml:space="preserve">09.09 - Средства управления отношениями с клиентами (CRM);
05.02 - Дополнительные программные модули (плагины)</t>
  </si>
  <si>
    <t xml:space="preserve">Kaspersky Total Security Ultimate</t>
  </si>
  <si>
    <t xml:space="preserve">1С:Предприятие 7.7</t>
  </si>
  <si>
    <t xml:space="preserve">1С:Предприятие 7.7. Технологическая поставка</t>
  </si>
  <si>
    <t xml:space="preserve">Rail-Локатор</t>
  </si>
  <si>
    <t xml:space="preserve">Rail-Locator</t>
  </si>
  <si>
    <t xml:space="preserve">Программное обеспечение IP-телефонов VP-15, VP-15P</t>
  </si>
  <si>
    <t xml:space="preserve">Программное обеспечение "Читаю без мамы" (многопользовательская версия)</t>
  </si>
  <si>
    <t xml:space="preserve">Учет посетителей организации</t>
  </si>
  <si>
    <t xml:space="preserve">Сотрудники предприятия</t>
  </si>
  <si>
    <t xml:space="preserve">Регистрация документов организации</t>
  </si>
  <si>
    <t xml:space="preserve">Ведение договоров</t>
  </si>
  <si>
    <t xml:space="preserve">Юридический офис</t>
  </si>
  <si>
    <t xml:space="preserve">Торговая система ГазНефтеторг.ру</t>
  </si>
  <si>
    <t xml:space="preserve">Программное обеспечение абонентских терминалов NTU-52V, NTU-52VC</t>
  </si>
  <si>
    <t xml:space="preserve">JivoSite</t>
  </si>
  <si>
    <t xml:space="preserve">JIVO</t>
  </si>
  <si>
    <t xml:space="preserve">Программное обеспечение "Мой альбом" (многопользовательская версия)</t>
  </si>
  <si>
    <t xml:space="preserve">Eplat4mOrchestra</t>
  </si>
  <si>
    <t xml:space="preserve">Модуль расширения для системы Pilot-ICE - Экспорт документов PDF в XPS</t>
  </si>
  <si>
    <t xml:space="preserve">Экспорт документов PDF в XPS —  модуль расширения для системы Pilot-ICE, предназначенный для автоматической конвертации PDF-документов в формат XPS для обеспечения таких возможностей, как сравнение версий, пакетная печать, подписание ЭП, сбор замечаний</t>
  </si>
  <si>
    <t xml:space="preserve">10.04 - Средства управления информационными ресурсами и средства управления основными данными (ECM, MDM);
08.09 - Средства информационного моделирования зданий и сооружений, архитектурно-строительного проектирования (BIM, AEC CAD)</t>
  </si>
  <si>
    <t xml:space="preserve">Модуль расширения для системы Pilot-ICE - Экспорт документов XPS в PDF</t>
  </si>
  <si>
    <t xml:space="preserve">Экспорт документов XPS в PDF —  модуль расширения для системы Pilot-ICE, предназначенный для экспорта электронных документов формата XPS, опубликованных в системе Pilot-ICE, в формат PDF в соответствии с требованиями Госэкспертизы</t>
  </si>
  <si>
    <t xml:space="preserve">Модуль расширения для системы Pilot-ICE - Отправка уведомлений на почту</t>
  </si>
  <si>
    <t xml:space="preserve">Отправка уведомлений на почту —  модуль расширения для системы Pilot-ICE, предназначенный для автоматической отправки уведомления пользователю о событиях во вкладке «Задания» системы</t>
  </si>
  <si>
    <t xml:space="preserve">Модуль расширения для системы Pilot-ICE - Копирование структуры проекта на Pilot-Storage</t>
  </si>
  <si>
    <t xml:space="preserve">Модуль расширения «Копирование структуры проекта на Pilot-Storage» для конфигураций линейки Pilot;
Модуль «Копирование структуры проекта на Pilot-Storage»</t>
  </si>
  <si>
    <t xml:space="preserve">Модуль расширения для системы Pilot-ICE - Интеграция с КОМПАС-График</t>
  </si>
  <si>
    <t xml:space="preserve">Интеграция с КОМПАС-График —  модуль расширения для системы Pilot-ICE, предназначенный для автоматизированной публикации листов чертежей в формат электронного документа XPS с заполнением атрибутов карточек созданных документов.</t>
  </si>
  <si>
    <t xml:space="preserve">Модуль расширения для системы Pilot-ICE - Интеграция с AutoCad</t>
  </si>
  <si>
    <t xml:space="preserve">Интеграция с AutoCad —  модуль расширения для системы Pilot-ICE, предназначенный для автоматизированной публикации листов чертежей в формат электронного документа XPS с заполнением атрибутов карточек созданных документов.</t>
  </si>
  <si>
    <t xml:space="preserve">Модуль расширения для системы Pilot-ICE - Интеграция с NanoCad СПДС</t>
  </si>
  <si>
    <t xml:space="preserve">Интеграция с NanoCad СПДС —  модуль расширения для системы Pilot-ICE, предназначенный для автоматизированной публикации листов чертежей в формат электронного документа XPS с заполнением атрибутов карточек созданных документов</t>
  </si>
  <si>
    <t xml:space="preserve">Штампы 3D</t>
  </si>
  <si>
    <t xml:space="preserve">Штампы 3D (приложение для КОМПАС-3D/КОМПАС-График)</t>
  </si>
  <si>
    <t xml:space="preserve">08.02 - Универсальные машиностроительные средства автоматизированного проектирования (MCAD);
08.03 - Средства автоматизированного проектирования (CAD)</t>
  </si>
  <si>
    <t xml:space="preserve">CoGIS Mobile for iOS</t>
  </si>
  <si>
    <t xml:space="preserve">CoGIS Mobile for Android</t>
  </si>
  <si>
    <t xml:space="preserve">Программный комплекс для продажи пассажирских перевозок и дополнительных услуг конечным пользователям  на собственном  сайте и на сайтах партнеров</t>
  </si>
  <si>
    <t xml:space="preserve">Мобильная версия 2ГИС для iOS</t>
  </si>
  <si>
    <t xml:space="preserve">2ГИС: Офлайн карты и навигатор (для iOS)</t>
  </si>
  <si>
    <t xml:space="preserve">Программный комплекс расширения возможностей геоинформационных систем</t>
  </si>
  <si>
    <t xml:space="preserve">Спутник-ГИС</t>
  </si>
  <si>
    <t xml:space="preserve">Multi-D Docs&amp;Resources</t>
  </si>
  <si>
    <t xml:space="preserve">MDDR</t>
  </si>
  <si>
    <t xml:space="preserve">Мобильная версия 2ГИС для Android</t>
  </si>
  <si>
    <t xml:space="preserve">2ГИС — справочник, карта и навигатор без интернета (для Android)</t>
  </si>
  <si>
    <t xml:space="preserve">Трактиръ: Nano</t>
  </si>
  <si>
    <t xml:space="preserve">Conveyor control system</t>
  </si>
  <si>
    <t xml:space="preserve">Kaspersky Anti Targeted Attack Platform Enterprise</t>
  </si>
  <si>
    <t xml:space="preserve">Kaspersky DDoS Protection Ultimate, ISP Level</t>
  </si>
  <si>
    <t xml:space="preserve">Kaspersky DDoS Prevention Ultimate, ISP Level</t>
  </si>
  <si>
    <t xml:space="preserve">Kaspersky Sandbox, Node</t>
  </si>
  <si>
    <t xml:space="preserve">Kaspersky Managed Detection and Response Expert Add-on</t>
  </si>
  <si>
    <t xml:space="preserve">Kaspersky Symphony MDR;
Kaspersky Managed Detection and Response for MSSP</t>
  </si>
  <si>
    <t xml:space="preserve">Kaspersky Managed Detection and Response Optimum Add-on</t>
  </si>
  <si>
    <t xml:space="preserve">Kaspersky DDoS Protection, Additional Sensor Option</t>
  </si>
  <si>
    <t xml:space="preserve">Kaspersky DDoS Prevention, Additional Sensor Option</t>
  </si>
  <si>
    <t xml:space="preserve">Kaspersky DDoS Protection, Immediate Cover</t>
  </si>
  <si>
    <t xml:space="preserve">Kaspersky DDoS Prevention, Immediate Cover</t>
  </si>
  <si>
    <t xml:space="preserve">Kaspersky DDoS Protection, Ultimate+ Level</t>
  </si>
  <si>
    <t xml:space="preserve">Kaspersky DDoS Prevention, Ultimate+ Level</t>
  </si>
  <si>
    <t xml:space="preserve">Kaspersky DDoS Protection, Ultimate Level</t>
  </si>
  <si>
    <t xml:space="preserve">Kaspersky DDoS Prevention, Ultimate Level</t>
  </si>
  <si>
    <t xml:space="preserve">Kaspersky Security для виртуальных и облачных сред – Enterprise Edition, Server EDR Ready</t>
  </si>
  <si>
    <t xml:space="preserve">Kaspersky Security для виртуальных и облачных сред, Desktop EDR Ready</t>
  </si>
  <si>
    <t xml:space="preserve">Kaspersky Security для виртуальных и облачных сред, Server EDR Ready</t>
  </si>
  <si>
    <t xml:space="preserve">Kaspersky Industrial CyberSecurity for Nodes, Server, Enterprise</t>
  </si>
  <si>
    <t xml:space="preserve">Kaspersky Industrial CyberSecurity for Nodes, Server, Enterprise for Nuclear Power Plant;
Kaspersky Industrial CyberSecurity for Nodes, Server, EDR, Enterprise</t>
  </si>
  <si>
    <t xml:space="preserve">03.06 - Средства антивирусной защиты;
03.14 - Средства обнаружения и/или предотвращения вторжений (атак)</t>
  </si>
  <si>
    <t xml:space="preserve">Kaspersky Industrial CyberSecurity for Nodes, Workstation, Enterprise</t>
  </si>
  <si>
    <t xml:space="preserve">Kaspersky Industrial CyberSecurity for Nodes, Workstation, Enterprise for Nuclear Power Plant</t>
  </si>
  <si>
    <t xml:space="preserve">Kaspersky Industrial CyberSecurity for Networks Additional Sensor, Updates and Support, Enterprise</t>
  </si>
  <si>
    <t xml:space="preserve">Kaspersky Industrial CyberSecurity for Networks Standard Server, Updates and Support, Enterprise</t>
  </si>
  <si>
    <t xml:space="preserve">Kaspersky Industrial CyberSecurity for Networks Standard Server, Limited Updates, Enterprise;
Kaspersky Industrial CyberSecurity for Networks Special Server, Updates and Support, Enterprise NPP;
Kaspersky Industrial CyberSecurity for Networks Standard Server, Upd&amp;Sup, Active Polling, Enterprise</t>
  </si>
  <si>
    <t xml:space="preserve">Kaspersky Industrial CyberSecurity for Networks Additional Sensor, Limited Updates</t>
  </si>
  <si>
    <t xml:space="preserve">Kaspersky Industrial CyberSecurity for Networks Special Bundle for Railroads, Addon Sensor Lim.Upd;
Kaspersky Industrial CyberSecurity for Networks Additional Sensor, Limited Updates, Enterprise</t>
  </si>
  <si>
    <t xml:space="preserve">Kaspersky Industrial CyberSecurity for Networks Additional Sensor</t>
  </si>
  <si>
    <t xml:space="preserve">Kaspersky Industrial CyberSecurity for Networks Special Bundle for Railroads, Addon Sensor</t>
  </si>
  <si>
    <t xml:space="preserve">Kaspersky Industrial CyberSecurity for Networks Standard Server, Limited Updates</t>
  </si>
  <si>
    <t xml:space="preserve">Kaspersky Industrial CyberSecurity for Networks Special Bundle for Railroads,Standard Server Lim.Upd</t>
  </si>
  <si>
    <t xml:space="preserve">Kaspersky Industrial CyberSecurity for Networks Standard Server</t>
  </si>
  <si>
    <t xml:space="preserve">Kaspersky Industrial CyberSecurity for Networks Special Server for Nuclear Power Plant;
Kaspersky Industrial CyberSecurity for Networks Special Bundle for Railroads, Standard Server</t>
  </si>
  <si>
    <t xml:space="preserve">Kaspersky Industrial CyberSecurity for Nodes, Server</t>
  </si>
  <si>
    <t xml:space="preserve">Kaspersky Industrial CyberSecurity for Nodes, Workstation</t>
  </si>
  <si>
    <t xml:space="preserve">Kaspersky Industrial CyberSecurity for Nodes, Upgrade;
Kaspersky Industrial CyberSecurity for Nodes Portable Scanner, Enterprise;
Kaspersky Industrial CyberSecurity for Nodes, Workstation, EDR, Enterprise</t>
  </si>
  <si>
    <t xml:space="preserve">Kaspersky Anti Targeted Attack Platform Advanced EDR Edition</t>
  </si>
  <si>
    <t xml:space="preserve">Kaspersky Anti Targeted Attack Platform EDR Agent</t>
  </si>
  <si>
    <t xml:space="preserve">Kaspersky Industrial CyberSecurity Integration Agent, Enterprise;
Kaspersky Industrial CyberSecurity EDR, Integration Agent, Enterprise;
Kaspersky Anti Targeted Attack Platform EDR Agent Special</t>
  </si>
  <si>
    <t xml:space="preserve">Kaspersky Endpoint Detection and Response Advanced Edition</t>
  </si>
  <si>
    <t xml:space="preserve">Kaspersky Endpoint Detection and Response Course;
Kaspersky Endpoint Detection and Response Expert;
Kaspersky Endpoint Detection and Response Advanced Edition Security Analyst;
Kaspersky Endpoint Detection and Response Expert Special;
Kaspersky Endpoint Detection and Response Expert Nuclear Industry </t>
  </si>
  <si>
    <t xml:space="preserve">Kaspersky Anti Targeted Attack Platform Additional Sensor</t>
  </si>
  <si>
    <t xml:space="preserve">Kaspersky Anti Targeted Attack Platform Advanced</t>
  </si>
  <si>
    <t xml:space="preserve">Kaspersky Anti Targeted Attack Platform Advanced Special;
Kaspersky Anti Targeted Attack Platform Course;
Kaspersky Anti Targeted Attack Platform Advanced Security Analyst;
Kaspersky Anti Targeted Attack Platform Advanced Nuclear Industry </t>
  </si>
  <si>
    <t xml:space="preserve">Kaspersky DDoS Prevention, Standard Level</t>
  </si>
  <si>
    <t xml:space="preserve">Kaspersky DDoS Protection, Standard Level</t>
  </si>
  <si>
    <t xml:space="preserve">АгроСигнал.Скаутинг</t>
  </si>
  <si>
    <t xml:space="preserve">SET Kiosk</t>
  </si>
  <si>
    <t xml:space="preserve">Kaspersky Security для банкоматов и точек мгновенной оплаты Compliance Edition</t>
  </si>
  <si>
    <t xml:space="preserve">Kaspersky Private Security Network, Advanced</t>
  </si>
  <si>
    <t xml:space="preserve">Kaspersky Private Security Network, Advanced Special</t>
  </si>
  <si>
    <t xml:space="preserve">Kaspersky Private Security Network, Standard</t>
  </si>
  <si>
    <t xml:space="preserve">Kaspersky Private Security Network</t>
  </si>
  <si>
    <t xml:space="preserve">Kaspersky Security для виртуальных и облачных сред, Core</t>
  </si>
  <si>
    <t xml:space="preserve">Kaspersky Security для виртуальных и облачных сред – Enterprise Edition, CPU</t>
  </si>
  <si>
    <t xml:space="preserve">Kaspersky Small Office Security for Desktops and Mobiles</t>
  </si>
  <si>
    <t xml:space="preserve">Kaspersky Small Office Security</t>
  </si>
  <si>
    <t xml:space="preserve">Kaspersky Small Office Security for Desktops, Mobiles and File Servers (fixed-date)</t>
  </si>
  <si>
    <t xml:space="preserve"> Kaspersky Small Office Security for Desktops, Mobiles and File Servers ;
Kaspersky Small Office Security for Desktops, Mobiles and File Servers Russian Edition;
Kaspersky Small Office Security for Desktops, Mobiles and File Servers (fixed-date) Russian Edition</t>
  </si>
  <si>
    <t xml:space="preserve">Kaspersky Security для виртуальных и облачных сред, Server</t>
  </si>
  <si>
    <t xml:space="preserve">Kaspersky Security для виртуальных и облачных сред, Container Server;
Kaspersky Security для виртуальных и облачных сред, Server Special</t>
  </si>
  <si>
    <t xml:space="preserve">Kaspersky Security для виртуальных и облачных сред - Enterprise Edition, Server</t>
  </si>
  <si>
    <t xml:space="preserve">Kaspersky Security для виртуальных и облачных сред – Enterprise Edition for Yandex Cloud, Server</t>
  </si>
  <si>
    <t xml:space="preserve">Kaspersky Security для систем хранения данных</t>
  </si>
  <si>
    <t xml:space="preserve">Kaspersky Security для систем хранения данных, User</t>
  </si>
  <si>
    <t xml:space="preserve">Kaspersky Security для виртуальных и облачных сред, Desktop</t>
  </si>
  <si>
    <t xml:space="preserve">Kaspersky Security для виртуальных и облачных сред;
Kaspersky Security для виртуальных и облачных сред, Desktop Special</t>
  </si>
  <si>
    <t xml:space="preserve">SoftControl</t>
  </si>
  <si>
    <t xml:space="preserve">SoftControl SysWatch Workstation;
SoftControl SysWatch Workstation PLUS;
SoftControl DLP Guard Workstation;
SoftControl Enterprise Suite;
SoftControl Enterprise Suite PLUS;
SoftControl Enterprise Security Suite;
SoftControl SysWatch Workstation Corporate Suite;
SoftControl SysWatch Server;
SoftControl SysWatch PLUS Server;
SoftControl DLP Guard Server;
SoftControl Enterprise Suite Server;
SoftControl Enterprise Suite PLUS Server;
SoftControl TPSecure;
SoftControl TPSecure Teller;
SoftControl for Windows XP Embedded</t>
  </si>
  <si>
    <t xml:space="preserve">03.01 - Средства защиты от несанкционированного доступа к информации;
03.06 - Средства антивирусной защиты</t>
  </si>
  <si>
    <t xml:space="preserve">Kaspersky Secure Connection</t>
  </si>
  <si>
    <t xml:space="preserve">Kaspersky Security Cloud</t>
  </si>
  <si>
    <t xml:space="preserve">Kaspersky Security Cloud - Family;
Kaspersky Security Cloud – Free;
Kaspersky Security Cloud - Personal</t>
  </si>
  <si>
    <t xml:space="preserve">Kaspersky Who Calls</t>
  </si>
  <si>
    <t xml:space="preserve">Kaspersky Who Calls REST API</t>
  </si>
  <si>
    <t xml:space="preserve">Kaspersky Total Security</t>
  </si>
  <si>
    <t xml:space="preserve">Kaspersky Total Security - Multi-Device;
Kaspersky Total Security для бизнеса MDM Add-on</t>
  </si>
  <si>
    <t xml:space="preserve">Kaspersky Safe Kids</t>
  </si>
  <si>
    <t xml:space="preserve">Kaspersky Internet Security для Mac</t>
  </si>
  <si>
    <t xml:space="preserve">Kaspersky Internet Security for Mac</t>
  </si>
  <si>
    <t xml:space="preserve">Kaspersky Internet Security</t>
  </si>
  <si>
    <t xml:space="preserve">Kaspersky Internet Security - Multi-Device</t>
  </si>
  <si>
    <t xml:space="preserve">Kaspersky Internet Security для Android</t>
  </si>
  <si>
    <t xml:space="preserve">03.06 - Средства антивирусной защиты;
02.02 - Программы обслуживания;
03.04 - Средства фильтрации негативного контента;
03.09 - Средства обнаружения и предотвращения утечек информации;
03.11 - Средства защиты каналов передачи данных, в том числе криптографическими методами</t>
  </si>
  <si>
    <t xml:space="preserve">Kaspersky Cloud Password Manager</t>
  </si>
  <si>
    <t xml:space="preserve">Kaspersky Anti-Virus</t>
  </si>
  <si>
    <t xml:space="preserve">СПЕЦИАЛЬНОЕ ПРОГРАММНОЕ ОБЕСПЕЧЕНИЕ ДЛЯ УПРАВЛЕНИЯ И ФУНКЦИОНИРОВАНИЯ АППАРАТНО-ПРОГРАММНЫХ КОМПЛЕКСОВ "АИСТ-КОНТРОЛЬ" (СПО "AISTCONTROL")</t>
  </si>
  <si>
    <t xml:space="preserve">58.29.32 Обеспечение программное прикладное для загрузки;
58.29.4 Обеспечение программное в диалоговом режиме;
26.30.11.16 Программное обеспечение, обеспечивающее выполнение установленных действий при проведении оперативно-розыскных мероприятий</t>
  </si>
  <si>
    <t xml:space="preserve">Зарплата. Электронная версия</t>
  </si>
  <si>
    <t xml:space="preserve">АгроСигнал.Весовая</t>
  </si>
  <si>
    <t xml:space="preserve">Модуль ГИС-Стандарт</t>
  </si>
  <si>
    <t xml:space="preserve">Унифицированная программа расчета загрязнения атмосферы "Эколог";
Эколог-Шум;
Инвентаризация</t>
  </si>
  <si>
    <t xml:space="preserve">Автоматизированная информационная система "Регионгаз 8"</t>
  </si>
  <si>
    <t xml:space="preserve">Региональный Портал Поставщиков</t>
  </si>
  <si>
    <t xml:space="preserve">РПП</t>
  </si>
  <si>
    <t xml:space="preserve">Программа для ЭВМ «CK11.Interactive Fault Location, Isolation and Service Restoration» («CK11.FLISR»)</t>
  </si>
  <si>
    <t xml:space="preserve">Программа для ЭВМ «CK11.Overhead Line Params»</t>
  </si>
  <si>
    <t xml:space="preserve">Программа для ЭВМ «CK11.Magneto.Conductor Withstand» («CK11.Magneto.CW»)</t>
  </si>
  <si>
    <t xml:space="preserve">11.05 - Средства поддержки принятия решений (DSS);
05.02 - Дополнительные программные модули (плагины);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10.03 - Средства математического и имитационного моделирования</t>
  </si>
  <si>
    <t xml:space="preserve">Программа для ЭВМ «CK11.Magneto.Breaking Capacity» («CK11.Magneto.BC»)</t>
  </si>
  <si>
    <t xml:space="preserve">Программа для ЭВМ «CK11.Load Shedding»</t>
  </si>
  <si>
    <t xml:space="preserve">Id-Me</t>
  </si>
  <si>
    <t xml:space="preserve">Мультимодальная платформа биометрической идентификации RecFaces Id-Me</t>
  </si>
  <si>
    <t xml:space="preserve">Эколог-Парниковые газы</t>
  </si>
  <si>
    <t xml:space="preserve">Эколог-Парниковые газы: Сжигание топлива и производство материалов;
Эколог-Парниковые газы: Сжигание в факелах;
Эколог-Парниковые газы: Транспорт;
Эколог-Парниковые газы: Нефтепереработка;
Эколог-Парниковые газы: Металлургия;
Эколог-Парниковые газы: Прочие промышленные процессы</t>
  </si>
  <si>
    <t xml:space="preserve">ПОЛИНОМ:MDM Стандартные Изделия: Крепеж 2D и 3D</t>
  </si>
  <si>
    <t xml:space="preserve">ПОЛИНОМ:MDM 22 Стандартные Изделия: Крепеж 2D и 3D;
ПОЛИНОМ:MDM 22.1 Стандартные Изделия: Крепеж 2D и 3D;
ПОЛИНОМ:MDM 22 Стандартные Изделия: Крепеж;
ПОЛИНОМ:MDM 22.1 Стандартные Изделия: Крепеж</t>
  </si>
  <si>
    <t xml:space="preserve">Автоматизированная система расчетов "Альянс"</t>
  </si>
  <si>
    <t xml:space="preserve">АСР "Альянс"</t>
  </si>
  <si>
    <t xml:space="preserve">АСУ ВРК – Автоматическая Система Управления Вагоноремонтным Комплексом</t>
  </si>
  <si>
    <t xml:space="preserve">Программная оболочка  BM AURA</t>
  </si>
  <si>
    <t xml:space="preserve">Госпитальный раковый регистр</t>
  </si>
  <si>
    <t xml:space="preserve">Set Retail SCO</t>
  </si>
  <si>
    <t xml:space="preserve">Автоматизированная информационная система «Внутренний аудит»</t>
  </si>
  <si>
    <t xml:space="preserve">Программный комплекс «Автоматизированная система «Диспетчерская служба обработки заявок по техническому сервису оборудования и программному обеспечению»</t>
  </si>
  <si>
    <t xml:space="preserve">ИВЦ АСД</t>
  </si>
  <si>
    <t xml:space="preserve">C-VIEW</t>
  </si>
  <si>
    <t xml:space="preserve">Система мониторинга "C-VIEW";
"С-VIEW". Центр ИТ инфраструктуры;
Система С-VIEW</t>
  </si>
  <si>
    <t xml:space="preserve">Forward. Виртуальная сварка</t>
  </si>
  <si>
    <t xml:space="preserve">Forward. Карьерный экскаватор. Сетевая версия</t>
  </si>
  <si>
    <t xml:space="preserve">Forward. Лесные машины</t>
  </si>
  <si>
    <t xml:space="preserve">Forward. Экскаватор. Сетевая версия</t>
  </si>
  <si>
    <t xml:space="preserve">Forward. Мостовой кран</t>
  </si>
  <si>
    <t xml:space="preserve">Forward. Категория С</t>
  </si>
  <si>
    <t xml:space="preserve">Интерактивная автошкола. Профессиональная версия</t>
  </si>
  <si>
    <t xml:space="preserve">City Car Driving. Enterprise Edition</t>
  </si>
  <si>
    <t xml:space="preserve">58.29.29 Обеспечение программное прикладное прочее на электронном носителе;
58.21.1 Игры компьютерные на электронных носителях</t>
  </si>
  <si>
    <t xml:space="preserve">Виртуальный образовательный симулятор для подготовки членов участковых и территориальных избирательных комиссий</t>
  </si>
  <si>
    <t xml:space="preserve">58.29.5 Услуги по предоставлению лицензий на право использовать компьютерное программное обеспечение;
58.21.2 Игры компьютерные для загрузки;
58.21.3 Игры компьютерные в режиме on-line</t>
  </si>
  <si>
    <t xml:space="preserve">Аналитика-СМАРТ</t>
  </si>
  <si>
    <t xml:space="preserve">Программный комплекс для многомерного анализа данных из различных источников (Аналитика-СМАРТ)</t>
  </si>
  <si>
    <t xml:space="preserve">05.15 - Информационные системы для решения специфических отраслевых задач;
11.03 - Средства аналитической обработки в реальном времени (OLAP);
11.05 - Средства поддержки принятия решений (DSS)</t>
  </si>
  <si>
    <t xml:space="preserve">Программа контроля потребления энергоресурсов (ПКПЭ)</t>
  </si>
  <si>
    <t xml:space="preserve">Платформа ЭДО</t>
  </si>
  <si>
    <t xml:space="preserve">ЭДО Платформа ОФД</t>
  </si>
  <si>
    <t xml:space="preserve">Транспортный сервер «Платформа Госотчет»</t>
  </si>
  <si>
    <t xml:space="preserve">Gridfore Reactive Intelligent Platform</t>
  </si>
  <si>
    <t xml:space="preserve">Реактивная аналитическая платформа Gridfore</t>
  </si>
  <si>
    <t xml:space="preserve">Цифровой колледж</t>
  </si>
  <si>
    <t xml:space="preserve">АСМД 1.5.1 Автоматизированная система мониторинга и диспетчеризации</t>
  </si>
  <si>
    <t xml:space="preserve">FLEXTERA System Framework</t>
  </si>
  <si>
    <t xml:space="preserve">Диасофт Систем Фреймворк</t>
  </si>
  <si>
    <t xml:space="preserve">58.29.14 Средства разработки инструментальные и программное обеспечение языков программирования на электронном носителе;
58.29.31 Обеспечение программное системное для загрузки;
58.29.4 Обеспечение программное в диалоговом режиме</t>
  </si>
  <si>
    <t xml:space="preserve">Makves IAM</t>
  </si>
  <si>
    <t xml:space="preserve">03.12 - Средства управления доступом к информационным ресурсам;
03.02 - Средства управления событиями информационной безопасности</t>
  </si>
  <si>
    <t xml:space="preserve">БИТ.Общежитие</t>
  </si>
  <si>
    <t xml:space="preserve">Мобильное приложение Simpler</t>
  </si>
  <si>
    <t xml:space="preserve">Мобильное приложение Симплер</t>
  </si>
  <si>
    <t xml:space="preserve">Сервер блокировок и сообщений</t>
  </si>
  <si>
    <t xml:space="preserve">СБИС</t>
  </si>
  <si>
    <t xml:space="preserve">АВТОКОД</t>
  </si>
  <si>
    <t xml:space="preserve">Аварии на нефтепроводах</t>
  </si>
  <si>
    <t xml:space="preserve">Расчет выбросов загрязняющих веществ;
Определение ущерба окружающей среде при авариях на магистральных нефтепроводах</t>
  </si>
  <si>
    <t xml:space="preserve">Прожиг РДТТ на испытательном стенде</t>
  </si>
  <si>
    <t xml:space="preserve">Расчет выбросов загрязняющих веществ;
Определение выбросов при прожигах ракетных двигателей твердого топлива на открытом испытательном стенде</t>
  </si>
  <si>
    <t xml:space="preserve">Технологические печи предприятий нефтепереработки</t>
  </si>
  <si>
    <t xml:space="preserve">Сыпучие материалы</t>
  </si>
  <si>
    <t xml:space="preserve">Расчет выбросов загрязняющих веществ;
Расчет выбросов загрязняющих веществ (пыли) в атмосферу при складировании и перегрузке сыпучих материалов</t>
  </si>
  <si>
    <t xml:space="preserve">РВМ-Эколог</t>
  </si>
  <si>
    <t xml:space="preserve">Расчет выбросов загрязняющих веществ;
расчет выбросов метанола</t>
  </si>
  <si>
    <t xml:space="preserve">РВЖД-Эколог</t>
  </si>
  <si>
    <t xml:space="preserve">Расчет выбросов загрязняющих веществ в атмосферу на предприятиях железнодорожного транспорта</t>
  </si>
  <si>
    <t xml:space="preserve">Магистраль-Город</t>
  </si>
  <si>
    <t xml:space="preserve">Литейное производство</t>
  </si>
  <si>
    <t xml:space="preserve">Котельные</t>
  </si>
  <si>
    <t xml:space="preserve">Компрессорные станции</t>
  </si>
  <si>
    <t xml:space="preserve">Горные работы</t>
  </si>
  <si>
    <t xml:space="preserve">Горение нефти</t>
  </si>
  <si>
    <t xml:space="preserve">Резинотехнические работы</t>
  </si>
  <si>
    <t xml:space="preserve">Расчет выбросов загрязняющих веществ;
Блок программ к АТП-Эколог</t>
  </si>
  <si>
    <t xml:space="preserve">Аккумуляторные работы</t>
  </si>
  <si>
    <t xml:space="preserve">АГНС-Эколог</t>
  </si>
  <si>
    <t xml:space="preserve">АБЗ-Эколог</t>
  </si>
  <si>
    <t xml:space="preserve">Расчет внешнего шума от железнодорожного транспорта</t>
  </si>
  <si>
    <t xml:space="preserve">Эколог-Шум;
Модуль Расчет внешнего шума от ж/д транспорта</t>
  </si>
  <si>
    <t xml:space="preserve">Расчет звукоизоляции</t>
  </si>
  <si>
    <t xml:space="preserve">Эколог-Шум;
Звукоизоляция;
Модуль Расчет звукоизоляции</t>
  </si>
  <si>
    <t xml:space="preserve">Отходы котельных</t>
  </si>
  <si>
    <t xml:space="preserve">Эколог-Отходы</t>
  </si>
  <si>
    <t xml:space="preserve">Отходы железнодорожного транспорта</t>
  </si>
  <si>
    <t xml:space="preserve">НМУ-Эколог</t>
  </si>
  <si>
    <t xml:space="preserve">План мероприятий по уменьшению выбросов в периоды НМУ;
Унифицированная программа расчета загрязнения атмосферы "Эколог";
ПДВ-Эколог</t>
  </si>
  <si>
    <t xml:space="preserve">Приложение к ПДВ-Эколог Формирование таблиц НМУ по РД 52.04.52-85</t>
  </si>
  <si>
    <t xml:space="preserve">Приложение к ПДВ-Эколог Постановление Правительства № 841 от 14.07.2017</t>
  </si>
  <si>
    <t xml:space="preserve">Инвентаризация</t>
  </si>
  <si>
    <t xml:space="preserve">Инвентаризация выбросов;
инвентаризации источников выбросов загрязняющих веществ в атмосферу;
ГИС+Стандарт</t>
  </si>
  <si>
    <t xml:space="preserve">Модуль Застройка и высота</t>
  </si>
  <si>
    <t xml:space="preserve">Унифицированная программа расчета загрязнения атмосферы "Эколог"</t>
  </si>
  <si>
    <t xml:space="preserve">Модуль РИСКИ</t>
  </si>
  <si>
    <t xml:space="preserve">Унифицированная программа расчета загрязнения атмосферы «Эколог»</t>
  </si>
  <si>
    <t xml:space="preserve">Модуль ГАЗ</t>
  </si>
  <si>
    <t xml:space="preserve">Модуль НОРМА</t>
  </si>
  <si>
    <t xml:space="preserve">Модуль МЕГА</t>
  </si>
  <si>
    <t xml:space="preserve">АСУДД SmartTraffic</t>
  </si>
  <si>
    <t xml:space="preserve">Конструктор сбора и анализа данных "NrjPack"</t>
  </si>
  <si>
    <t xml:space="preserve">Блок Средние</t>
  </si>
  <si>
    <t xml:space="preserve">Средние / Средние с застройкой / Упрощенные Средние / Метеофайл к блоку Средние</t>
  </si>
  <si>
    <t xml:space="preserve">"СФЕРА Архив"</t>
  </si>
  <si>
    <t xml:space="preserve">«СФЕРА Электронный архив»</t>
  </si>
  <si>
    <t xml:space="preserve">PARallele™ HLA software</t>
  </si>
  <si>
    <t xml:space="preserve">Автоматизированная система "Навигатор"</t>
  </si>
  <si>
    <t xml:space="preserve">ОС5000. Модуль сервера приложений интеграционной платфомы</t>
  </si>
  <si>
    <t xml:space="preserve">Программа для ЭВМ  "ОС5000. Модуль сервера приложений интеграционной платфомы"</t>
  </si>
  <si>
    <t xml:space="preserve">«амоЦРМ 2.0» («amoCRM 2.0»)</t>
  </si>
  <si>
    <t xml:space="preserve">«амоЦРМ» («amoCRM»)</t>
  </si>
  <si>
    <t xml:space="preserve">LOOM Sport management system</t>
  </si>
  <si>
    <t xml:space="preserve">Бюджет-NEXT</t>
  </si>
  <si>
    <t xml:space="preserve">Программный комплекс автоматизации бизнес-процессов проектирования, исполнения и анализа бюджетов субъектов, ЗАТО и муниципальных образований (Бюджет-NEXT)</t>
  </si>
  <si>
    <t xml:space="preserve">API «Интегрум»</t>
  </si>
  <si>
    <t xml:space="preserve">API «Интегрум Компании», API «Интегрум МедиаИнфо», API «Интегрум НейроИнтегрум»</t>
  </si>
  <si>
    <t xml:space="preserve">TruckLoader - моделирование укладки грузов</t>
  </si>
  <si>
    <t xml:space="preserve">TruckLoader - оптимальная укладка грузов</t>
  </si>
  <si>
    <t xml:space="preserve">Автоматизированная информационная система «Региональная система кабинет проверяющего»</t>
  </si>
  <si>
    <t xml:space="preserve">АИС "Региональная система кабинет проверяющего";
АИС "Кабинет проверяющего"</t>
  </si>
  <si>
    <t xml:space="preserve">Diasoft FA# Bank.Back, Взаимодействие с Судебными приставами (ФССП) (229-ФЗ)</t>
  </si>
  <si>
    <t xml:space="preserve">Далион.Автосервис</t>
  </si>
  <si>
    <t xml:space="preserve">Далион: Автосервис</t>
  </si>
  <si>
    <t xml:space="preserve">Программа «PCMflash» для работы с электронными блоками управления автомобилей</t>
  </si>
  <si>
    <t xml:space="preserve">PCMflash</t>
  </si>
  <si>
    <t xml:space="preserve">1С:Предприятие 8</t>
  </si>
  <si>
    <t xml:space="preserve">1С:Предприятие 8. Технологическая поставка</t>
  </si>
  <si>
    <t xml:space="preserve">Система внутреннего учета "FANSY-SPECTRE"</t>
  </si>
  <si>
    <t xml:space="preserve">FANSY-SPECTRE</t>
  </si>
  <si>
    <t xml:space="preserve">1С:Школа. Математика, 6 класс</t>
  </si>
  <si>
    <t xml:space="preserve">Chatme.ai Conversational Platform</t>
  </si>
  <si>
    <t xml:space="preserve">Платформа chatme.ai;
Диалоговая платформа chatme.ai;
chatme.ai dialog platform</t>
  </si>
  <si>
    <t xml:space="preserve">Diasoft Insurance, meNext Платформа</t>
  </si>
  <si>
    <t xml:space="preserve">Информационная система анализа и синтеза медикостатистической информации «МедСтатИнфо»</t>
  </si>
  <si>
    <t xml:space="preserve">Облачная система автоматизации управления и эксплуатации недвижимости «Один»</t>
  </si>
  <si>
    <t xml:space="preserve">ОС5000. Интернет-портал для населения</t>
  </si>
  <si>
    <t xml:space="preserve">Программа для ЭВМ  «ОС5000. Интернет-портал для населения»</t>
  </si>
  <si>
    <t xml:space="preserve">Система управления ТПИ и ЗПИ</t>
  </si>
  <si>
    <t xml:space="preserve">Платформа Digital2Go</t>
  </si>
  <si>
    <t xml:space="preserve">«ilexx.hamster»</t>
  </si>
  <si>
    <t xml:space="preserve">«iLexx Transport»</t>
  </si>
  <si>
    <t xml:space="preserve">LogISt</t>
  </si>
  <si>
    <t xml:space="preserve">Logistic Intelligent Solutions</t>
  </si>
  <si>
    <t xml:space="preserve">Мобильное приложение системы "Т-Коммуникатор"</t>
  </si>
  <si>
    <t xml:space="preserve">TopOpt: топологическая оптимизация</t>
  </si>
  <si>
    <t xml:space="preserve">TopOpt;
TopOpt: топологическая оптимизация конструкций;
 Дополнительная функциональная возможность TopOpt;
Опция TopOpt для CAE системы APM</t>
  </si>
  <si>
    <t xml:space="preserve">"Сфера - EDI Connector"</t>
  </si>
  <si>
    <t xml:space="preserve">"СФЕРА Коннектор"</t>
  </si>
  <si>
    <t xml:space="preserve">«СФЕРА EDI Адаптер для 1С:Предприятие расширенный»</t>
  </si>
  <si>
    <t xml:space="preserve">"Адаптер EDI и ЭДО для 1С"</t>
  </si>
  <si>
    <t xml:space="preserve">FLEXTERA Реконсиляция</t>
  </si>
  <si>
    <t xml:space="preserve">Diasoft Respect, Finance</t>
  </si>
  <si>
    <t xml:space="preserve">FLEXTERA Обмен информацией об иностранных налогоплательщиках</t>
  </si>
  <si>
    <t xml:space="preserve">FLEXTERA Выполнение требований FATCA</t>
  </si>
  <si>
    <t xml:space="preserve">Программный комплекс «Платформа Госотчет»</t>
  </si>
  <si>
    <t xml:space="preserve">Отчетность</t>
  </si>
  <si>
    <t xml:space="preserve">Английский язык для компетенции "Обработка листового металла"</t>
  </si>
  <si>
    <t xml:space="preserve">Инструменты и оборудование для выполнения работ по компетенции “Обработка листового металла”</t>
  </si>
  <si>
    <t xml:space="preserve">Слесарные и слесарно-сборочные операции</t>
  </si>
  <si>
    <t xml:space="preserve">Раскрой листового металла и разметка деталей</t>
  </si>
  <si>
    <t xml:space="preserve">Технологический процесс слесарной обработки листового металла</t>
  </si>
  <si>
    <t xml:space="preserve">Онлайн-курс: Организация и регламенты технического обслуживания автомобилей</t>
  </si>
  <si>
    <t xml:space="preserve">Онлайн-курс: Составление отдельных видов гидравлических и пневматических систем</t>
  </si>
  <si>
    <t xml:space="preserve">Онлайн-курс: Чтение гидравлических и пневматических систем</t>
  </si>
  <si>
    <t xml:space="preserve">Онлайн-курс: Элементы гидравлических и пневматических систем</t>
  </si>
  <si>
    <t xml:space="preserve">Онлайн-курс: Основы материаловедения для сварщиков</t>
  </si>
  <si>
    <t xml:space="preserve">Онлайн-курс: Подготовительные и сборочные операции перед сваркой</t>
  </si>
  <si>
    <t xml:space="preserve">Онлайн-курс: Ручная дуговая сварка (наплавка, резка) плавящимся покрытым электродом</t>
  </si>
  <si>
    <t xml:space="preserve">Онлайн-курс: Основы технологии сварки и сварочное оборудование</t>
  </si>
  <si>
    <t xml:space="preserve">Онлайн-курс: Приготовление, оформление и подготовка к реализации горячих блюд, кулинарных изделий и закусок разнообразного ассортимента (блюд из домашней птицы, пернатой дичи и кролика)</t>
  </si>
  <si>
    <t xml:space="preserve">Онлайн-курс: Приготовление, оформление и подготовка к реализации горячих блюд, кулинарных изделий и закусок разнообразного ассортимента (блюд из мяса)</t>
  </si>
  <si>
    <t xml:space="preserve">Онлайн-курс: Приготовление, оформление и подготовка к реализации горячих блюд, кулинарных изделий и закусок разнообразного ассортимента (блюд из рыбы и нерыбного водного сырья)</t>
  </si>
  <si>
    <t xml:space="preserve">Онлайн-курс: Мужские традиционные классические стрижки</t>
  </si>
  <si>
    <t xml:space="preserve">Онлайн-курс: Монтаж системы водоснабжения и оборудования</t>
  </si>
  <si>
    <t xml:space="preserve">Онлайн-курс: Монтаж системы канализации и установка сантехнических приборов</t>
  </si>
  <si>
    <t xml:space="preserve">Онлайн-курс: Программирование интеллектуальных реле</t>
  </si>
  <si>
    <t xml:space="preserve">Онлайн-курс: Наладка электрооборудования зданий</t>
  </si>
  <si>
    <t xml:space="preserve">Онлайн-курс: Монтаж отдельных узлов силовых систем зданий и сооружений, системы освещения и осветительных сетей объектов жилищно-коммунального хозяйства</t>
  </si>
  <si>
    <t xml:space="preserve">Онлайн-курс: Окрашивание различных поверхностей</t>
  </si>
  <si>
    <t xml:space="preserve">Онлайн-курс: Производство обойных работ</t>
  </si>
  <si>
    <t xml:space="preserve">Выполнение стекольных работ</t>
  </si>
  <si>
    <t xml:space="preserve">Основы строительного производства</t>
  </si>
  <si>
    <t xml:space="preserve">Виртуальный практикум: Монтаж электрооборудования на объектах жилищно-коммунального хозяйства</t>
  </si>
  <si>
    <t xml:space="preserve">Виртуальный практикум (на английском языке): Engineering Mandatory Units=Основы инженерных знаний</t>
  </si>
  <si>
    <t xml:space="preserve">Виртуальный практикум (на английском языке): Sheet Metalwork Technology=Обработка листового металла</t>
  </si>
  <si>
    <t xml:space="preserve">Виртуальный практикум (на английском языке): Fabrication and Welding=Сварочные технологии</t>
  </si>
  <si>
    <t xml:space="preserve">“Компетенция Ремонт и обслуживание легковых автомобилей (Light Vehicle Maintenance and Repair)". Виртуальный практикум”"</t>
  </si>
  <si>
    <t xml:space="preserve">Виртуальный практикум: Компетенция "Кирпичная кладка (Bricklaying)"</t>
  </si>
  <si>
    <t xml:space="preserve">Виртуальный практикум: Компетенция "Сантехника и отопление (Plumbing and Heating)"</t>
  </si>
  <si>
    <t xml:space="preserve">Виртуальный практикум: Компетенция Малярные и декоративные работы (Painting and Decorating)""</t>
  </si>
  <si>
    <t xml:space="preserve">Монтаж и эксплуатация систем видеонаблюдения и систем безопасности</t>
  </si>
  <si>
    <t xml:space="preserve">Ремонт плотничных конструкций</t>
  </si>
  <si>
    <t xml:space="preserve">Техническое обслуживание, ремонт и испытание мехатронных систем</t>
  </si>
  <si>
    <t xml:space="preserve">Сопровождение информационных систем</t>
  </si>
  <si>
    <t xml:space="preserve">Разработка и администрирование баз данных</t>
  </si>
  <si>
    <t xml:space="preserve">Организация, принципы построения и функционирования компьютерных сетей</t>
  </si>
  <si>
    <t xml:space="preserve">Чтение технической документации для я компетенции «Кузовной ремонт</t>
  </si>
  <si>
    <t xml:space="preserve">Организация сетевого администрирования</t>
  </si>
  <si>
    <t xml:space="preserve">Онлайн-курс: Техническое обслуживание и ремонт ходовой части и механизмов управления автомобилей</t>
  </si>
  <si>
    <t xml:space="preserve">Онлайн-курс: Техническое обслуживание и ремонт автомобильных двигателей</t>
  </si>
  <si>
    <t xml:space="preserve">Онлайн-курс: Техническое обслуживание и ремонт автомобильных трансмиссий</t>
  </si>
  <si>
    <t xml:space="preserve">Онлайн-курс: Проектирование, разработка и управление базами данных</t>
  </si>
  <si>
    <t xml:space="preserve">Онлайн-курс: Анализ предметной области разрабатываемого программного обеспечения</t>
  </si>
  <si>
    <t xml:space="preserve">Онлайн-курс: Программирование на JavaScript</t>
  </si>
  <si>
    <t xml:space="preserve">Онлайн-курс: Приемы работы с CSS</t>
  </si>
  <si>
    <t xml:space="preserve">Онлайн-курс: Технология поиска работы и трудоустройство</t>
  </si>
  <si>
    <t xml:space="preserve">Онлайн-курс: Самопрезентация при устройстве на работу</t>
  </si>
  <si>
    <t xml:space="preserve">Онлайн-курс: Ввод и обработка звука на компьютере</t>
  </si>
  <si>
    <t xml:space="preserve">Правила управления краном при выполнении погрузочно- разгрузочных работ</t>
  </si>
  <si>
    <t xml:space="preserve">Основные механизмы и приборы автомобильного крана. Назначение и принцип действия</t>
  </si>
  <si>
    <t xml:space="preserve">Осуществление текущего мониторинга состояния систем автоматизации</t>
  </si>
  <si>
    <t xml:space="preserve">Основы гидравлики и теплотехники</t>
  </si>
  <si>
    <t xml:space="preserve">Диагностика и ремонт механической трансмиссии легкового автомобиля</t>
  </si>
  <si>
    <t xml:space="preserve">Очистка кузова от ЛКП и коррозии</t>
  </si>
  <si>
    <t xml:space="preserve">Арматурные кузовные работы</t>
  </si>
  <si>
    <t xml:space="preserve">Рихтовочные работы</t>
  </si>
  <si>
    <t xml:space="preserve">Технология сварочных работ для компетенции «Кузовной ремонт»</t>
  </si>
  <si>
    <t xml:space="preserve">Способы соединения деталей кузова: пайка, клепка, склеивание</t>
  </si>
  <si>
    <t xml:space="preserve">Ремонт неметаллических деталей кузова</t>
  </si>
  <si>
    <t xml:space="preserve">Работа с крепежными изделиями и фурнитурой</t>
  </si>
  <si>
    <t xml:space="preserve">Основы маркетинга гостиничных услуг</t>
  </si>
  <si>
    <t xml:space="preserve">Технология выбора цвета при окраске автомобиля</t>
  </si>
  <si>
    <t xml:space="preserve">Подготовка поверхности кузова к окраске</t>
  </si>
  <si>
    <t xml:space="preserve">Онлайн-курс: Ввод и обработка видео на компьютере</t>
  </si>
  <si>
    <t xml:space="preserve">Онлайн-курс: Ввод и обработка цифрового фото</t>
  </si>
  <si>
    <t xml:space="preserve">Онлайн-курс: Введение в компьютерную графику. Векторная и растровая графика</t>
  </si>
  <si>
    <t xml:space="preserve">Оборудование и инструменты для выполнения работ по компетенции «Окраска автомобиля»</t>
  </si>
  <si>
    <t xml:space="preserve">Материалы для выполнения работ по компетенции «Окраска автомобиля»</t>
  </si>
  <si>
    <t xml:space="preserve">Организация рабочей среды для компетенции «Кузовной ремонт»</t>
  </si>
  <si>
    <t xml:space="preserve">Ремонт кузовов автомобилей</t>
  </si>
  <si>
    <t xml:space="preserve">Педагогика</t>
  </si>
  <si>
    <t xml:space="preserve">Технологии механизированных работ в растениеводстве. Уход за посевами, полив</t>
  </si>
  <si>
    <t xml:space="preserve">Чтение планов строительных чертежей и работа с технической документацией по компетенции «Малярные и декоративные работы»</t>
  </si>
  <si>
    <t xml:space="preserve">Diasoft FA# Balance.Back, Универсальный Адаптер к системе</t>
  </si>
  <si>
    <t xml:space="preserve">Diasoft FA# Balance.Back, Модуль Управление закупками</t>
  </si>
  <si>
    <t xml:space="preserve">Diasoft FA# Balance.Back, Модуль Заработная плата</t>
  </si>
  <si>
    <t xml:space="preserve">Diasoft FA# Balance.Back, Модуль Бюджетирование хозяйственной деятельности</t>
  </si>
  <si>
    <t xml:space="preserve">Diasoft FA# Balance.Back, Модуль Учет иностранных граждан</t>
  </si>
  <si>
    <t xml:space="preserve">Diasoft FA# Balance.Back, Модуль Учет кадров</t>
  </si>
  <si>
    <t xml:space="preserve">Эксплуатация объектов сетевой инфраструктуры</t>
  </si>
  <si>
    <t xml:space="preserve">Английский язык для компетенций Окраска автомобиля", "Кузовной ремонт""</t>
  </si>
  <si>
    <t xml:space="preserve">Английский язык для компетенции Инженерный дизайн "CAD"</t>
  </si>
  <si>
    <t xml:space="preserve">Основы координатного земледелия в растениеводстве (системы GPS и ГЛОНАСС)</t>
  </si>
  <si>
    <t xml:space="preserve">Оборудование и инструменты для выполнения работ по компетенции «Кузовной ремонт»</t>
  </si>
  <si>
    <t xml:space="preserve">ПУМ: Технологии механизированных работ в растениеводстве. Уборочные работы</t>
  </si>
  <si>
    <t xml:space="preserve">Технологии механизированных работ в растениеводстве. Обработка почвы, внесение удобрений</t>
  </si>
  <si>
    <t xml:space="preserve">Технология окраски неметаллических частей кузова автомобиля</t>
  </si>
  <si>
    <t xml:space="preserve">Технология окраски металлических частей кузова автомобиля</t>
  </si>
  <si>
    <t xml:space="preserve">Диагностика и настройка системы пассивной безопасности (SRS)</t>
  </si>
  <si>
    <t xml:space="preserve">Изготовление столярных изделий</t>
  </si>
  <si>
    <t xml:space="preserve">Английский язык для компетенции "Ресторанный серврис"</t>
  </si>
  <si>
    <t xml:space="preserve">Английский язык для компетенции "Медицинский и социальный уход"</t>
  </si>
  <si>
    <t xml:space="preserve">Вычислительная техника</t>
  </si>
  <si>
    <t xml:space="preserve">Питательные среды. Технологии приготовления маточных растворов и питательных сред</t>
  </si>
  <si>
    <t xml:space="preserve">Оборудование и инструменты для выполнения работ по компетенции «Сельскохозяйственные биотехнологии»</t>
  </si>
  <si>
    <t xml:space="preserve">Особенности клонального микроразмножения растений разных таксономических групп</t>
  </si>
  <si>
    <t xml:space="preserve">Особенности морфогенеза in vitro растений разных видов</t>
  </si>
  <si>
    <t xml:space="preserve">Технологии введения в культуру in vitro различных первичных эксплантов растений</t>
  </si>
  <si>
    <t xml:space="preserve">Технологии  адаптации клонированных растений</t>
  </si>
  <si>
    <t xml:space="preserve">Технологии получения каллусных и суспензионных культур</t>
  </si>
  <si>
    <t xml:space="preserve">Создание и настройка системы управления оборудованием на базе платформы интернета вещей</t>
  </si>
  <si>
    <t xml:space="preserve">Создание приложения интернета вещей на базе платформы ThingWorx</t>
  </si>
  <si>
    <t xml:space="preserve">Создание и настройка системы сбора данных на базе платформы интернета вещей</t>
  </si>
  <si>
    <t xml:space="preserve">Обработка отраслевой информации</t>
  </si>
  <si>
    <t xml:space="preserve">Основы микробиологии, санитарии и гигиены в сельскохозяйственном производстве</t>
  </si>
  <si>
    <t xml:space="preserve">Изготовление различных изделий на токарных станках с числовым программным управлением по стадиям технологического процесса в соответствии с требованиями охраны труда и экологической безопасности</t>
  </si>
  <si>
    <t xml:space="preserve">Работа со строительными чертежами и выполнение измерений для компетенций «Столярное дело» и «Плотницкое дело»</t>
  </si>
  <si>
    <t xml:space="preserve">Изготовление и монтаж малых архитектурных форм</t>
  </si>
  <si>
    <t xml:space="preserve">Основы экономики, менеджмента и маркетинга</t>
  </si>
  <si>
    <t xml:space="preserve">Производство оптических деталей средней точности</t>
  </si>
  <si>
    <t xml:space="preserve">Производство оптических деталей и узлов</t>
  </si>
  <si>
    <t xml:space="preserve">Декоративные кирпичные работы</t>
  </si>
  <si>
    <t xml:space="preserve">Технологии механизированных работ в растениеводстве. Посевные и посадочные работы</t>
  </si>
  <si>
    <t xml:space="preserve">Машинно-тракторные агрегаты (МТА) в растениеводстве</t>
  </si>
  <si>
    <t xml:space="preserve">Оцифровка детали</t>
  </si>
  <si>
    <t xml:space="preserve">Обратное проектирование с помощью ручного измерительного инструмента</t>
  </si>
  <si>
    <t xml:space="preserve">Охрана труда в пищевой промышленности и общественном питании</t>
  </si>
  <si>
    <t xml:space="preserve">Отделка столярных изделий</t>
  </si>
  <si>
    <t xml:space="preserve">Диагностика и ремонт системы управления легкового автомобиля</t>
  </si>
  <si>
    <t xml:space="preserve">Диагностика и ремонт ходовой части легкового автомобиля</t>
  </si>
  <si>
    <t xml:space="preserve">Диагностика и ремонт дизельного двигателя легкового автомобиля</t>
  </si>
  <si>
    <t xml:space="preserve">Диагностика и ремонт бензинового двигателя легкового автомобиля</t>
  </si>
  <si>
    <t xml:space="preserve">Организация рабочей среды для компетенции "Окраска автомобиля"</t>
  </si>
  <si>
    <t xml:space="preserve">Конструкция бульдозера</t>
  </si>
  <si>
    <t xml:space="preserve">Техника безопасности машиниста бульдозера при выполнении работ</t>
  </si>
  <si>
    <t xml:space="preserve">Организация рабочей среды для компетенции «Эксплуатация сельскохозяйственных машин»</t>
  </si>
  <si>
    <t xml:space="preserve">Оборудование и инструменты для выполнения работ по компетенции «Эксплуатация сельско-хозяйственных машин»</t>
  </si>
  <si>
    <t xml:space="preserve">Приготовление и подготовка к реализации полуфабрикатов для блюд, кулинарных изделий разнообразного ассортимента</t>
  </si>
  <si>
    <t xml:space="preserve">Слесарная обработка деталей, изготовление, сборка и ремонт приспособлений, режущего и измерительного инструмента</t>
  </si>
  <si>
    <t xml:space="preserve">Сервисная деятельность</t>
  </si>
  <si>
    <t xml:space="preserve">Технология декоративно-художественных работ</t>
  </si>
  <si>
    <t xml:space="preserve">Выполнение мозаичных и декоративных работ</t>
  </si>
  <si>
    <t xml:space="preserve">Организация и контроль текущей деятельности работников службы обслуживания и эксплуатации номерного фонда</t>
  </si>
  <si>
    <t xml:space="preserve">Типы конструкций кузова автомобиля</t>
  </si>
  <si>
    <t xml:space="preserve">Правка геометрии кузова (работа на стапеле)</t>
  </si>
  <si>
    <t xml:space="preserve">Измерение геометрии кузова</t>
  </si>
  <si>
    <t xml:space="preserve">Ревьюирование программных модулей</t>
  </si>
  <si>
    <t xml:space="preserve">Стилистика и создание имиджа</t>
  </si>
  <si>
    <t xml:space="preserve">Основы агрономии</t>
  </si>
  <si>
    <t xml:space="preserve">Техническое обслуживание и ремонт электрооборудования и электронных систем автомобилей</t>
  </si>
  <si>
    <t xml:space="preserve">Стандартизация, сертификация и техническое документоведение</t>
  </si>
  <si>
    <t xml:space="preserve">Энергоснабжение телекоммуникационных систем</t>
  </si>
  <si>
    <t xml:space="preserve">Поддержание рабочего состояния силовых и слаботочных систем зданий и сооружений, освещения и осветительных сетей объектов жилищно-коммунального хозяйства</t>
  </si>
  <si>
    <t xml:space="preserve">Подготовка тракторов и сельскохозяйственных машин и механизмов к работе</t>
  </si>
  <si>
    <t xml:space="preserve">Разработка дизайна веб-приложений</t>
  </si>
  <si>
    <t xml:space="preserve">Прикладное программное обеспечение профессиональной деятельности</t>
  </si>
  <si>
    <t xml:space="preserve">Сборка, регулировка и испытание сборочных единиц, узлов и механизмов машин, оборудования и агрегатов механической, гидравлической, пневматической частей изделий машиностроения</t>
  </si>
  <si>
    <t xml:space="preserve">Санитария и гигиена на предприятиях торговли</t>
  </si>
  <si>
    <t xml:space="preserve">Технологии механизированных работ в растениеводстве</t>
  </si>
  <si>
    <t xml:space="preserve">Основы бухгалтерского учета</t>
  </si>
  <si>
    <t xml:space="preserve">Электроника и схемотехника</t>
  </si>
  <si>
    <t xml:space="preserve">Эксплуатация автоматизированных (информационных) систем в защищённом исполнении</t>
  </si>
  <si>
    <t xml:space="preserve">Дошкольная педагогика</t>
  </si>
  <si>
    <t xml:space="preserve">Приготовление, оформление и подготовка к реализации горячих блюд, кулинарных изделий, закусок разнообразного ассортимента</t>
  </si>
  <si>
    <t xml:space="preserve">Финансовая грамотность</t>
  </si>
  <si>
    <t xml:space="preserve">Организация и контроль текущей деятельности работников службы бронирования и продаж</t>
  </si>
  <si>
    <t xml:space="preserve">Обработка металлов резанием, станки и инструменты</t>
  </si>
  <si>
    <t xml:space="preserve">Программирование ЧПУ для автоматизированного оборудования</t>
  </si>
  <si>
    <t xml:space="preserve">Выполнение монтажа каркасно-обшивных конструкций</t>
  </si>
  <si>
    <t xml:space="preserve">Diasoft FA# Retail.Back, Модуль учета договоров текущих счетов физических лиц</t>
  </si>
  <si>
    <t xml:space="preserve">Diasoft FA# Retail.Back, Модуль учета депозитов физических лиц</t>
  </si>
  <si>
    <t xml:space="preserve">Diasoft FA# Bank.Back, Учет корректировок МСФО9 по факторинговым операциям</t>
  </si>
  <si>
    <t xml:space="preserve">Diasoft FA# Ratings, Модуль учета рейтингов кредитоспособности</t>
  </si>
  <si>
    <t xml:space="preserve">Diasoft FA# Reports, Аналитический центр отчетности</t>
  </si>
  <si>
    <t xml:space="preserve">Diasoft FA# Reports, Отчетность ЦБ РФ</t>
  </si>
  <si>
    <t xml:space="preserve">Diasoft FA# Retail.Back, Модуль Долгосрочные поручения</t>
  </si>
  <si>
    <t xml:space="preserve">Diasoft FA# Retail.Back, Модуль Сейфовые ячейки</t>
  </si>
  <si>
    <t xml:space="preserve">Diasoft FA# Retail.Back, Модуль технические овердрафты</t>
  </si>
  <si>
    <t xml:space="preserve">Diasoft FA# Retail.Back, Платежи сервиса быстрых платежей</t>
  </si>
  <si>
    <t xml:space="preserve">Diasoft FA# Bank.Back, Учет корректировок МСФО9 по аккредитивам</t>
  </si>
  <si>
    <t xml:space="preserve">Diasoft FA# Bank.Back, Учет корректировок МСФО9 по выданным банковским гарантиям</t>
  </si>
  <si>
    <t xml:space="preserve">Diasoft FA# Retail.Back, Модуль учета аккредитивов для сделок с недвижимостью</t>
  </si>
  <si>
    <t xml:space="preserve">Diasoft FA# Bank.Back, Модуль Документарные операции. Банковские гарантии</t>
  </si>
  <si>
    <t xml:space="preserve">Diasoft FA# Bank.Back, Модуль Документарные операции. Аккредитивы</t>
  </si>
  <si>
    <t xml:space="preserve">Игра "Легенда" (мобильная версия для всех платформ)</t>
  </si>
  <si>
    <t xml:space="preserve">Diasoft FA# Bank.Back, Модуль индивидуальных схем кредитования</t>
  </si>
  <si>
    <t xml:space="preserve">Diasoft FA# Bank.Back, Модуль ведения договоров банковского счета юридических лиц</t>
  </si>
  <si>
    <t xml:space="preserve">Diasoft FA#, Налоговый учет</t>
  </si>
  <si>
    <t xml:space="preserve">Diasoft FA# Retail.Back, Модуль Эквайринг</t>
  </si>
  <si>
    <t xml:space="preserve">Diasoft FA# Retail.Back, Модуль внебалансового учета пластиковых карт</t>
  </si>
  <si>
    <t xml:space="preserve">Diasoft FA# Retail.Back, Модуль автоматизации работы физических лиц с пластиковыми картами</t>
  </si>
  <si>
    <t xml:space="preserve">Психология</t>
  </si>
  <si>
    <t xml:space="preserve">Технология маникюра и педикюра</t>
  </si>
  <si>
    <t xml:space="preserve">Пластическая анатомия</t>
  </si>
  <si>
    <t xml:space="preserve">Охрана труда. Автомобильный транспорт</t>
  </si>
  <si>
    <t xml:space="preserve">Информационные технологии</t>
  </si>
  <si>
    <t xml:space="preserve">Система технического обслуживания и ремонта сельскохозяйственных машин и механизмов</t>
  </si>
  <si>
    <t xml:space="preserve">Технология выполнения постижерных изделий из натуральных и искусственных волос</t>
  </si>
  <si>
    <t xml:space="preserve">Организация и ведение процессов приготовления, оформления и подготовки к реализации холодных и горячих десертов, напитков сложного ассортимента с учетом потребностей различных категорий потребителей, видов и форм обслуживания</t>
  </si>
  <si>
    <t xml:space="preserve">Diasoft FA# Bank.Back, Модуль Бюро кредитных историй</t>
  </si>
  <si>
    <t xml:space="preserve">Diasoft FA# Bank.Back, Модуль учета факторинговых операций</t>
  </si>
  <si>
    <t xml:space="preserve">Diasoft FA# Treasury.Back, Сделки покупки металла у недропользователей</t>
  </si>
  <si>
    <t xml:space="preserve">Diasoft FA# Treasury.Back, Внебиржевые сделки покупки-продажи физического металла</t>
  </si>
  <si>
    <t xml:space="preserve">Diasoft FA# Treasury.Back, Расчет и учет корректировок в соответствии с требованиями МСФО9</t>
  </si>
  <si>
    <t xml:space="preserve">Diasoft FA# Treasury.Back, Модуль сообщений SWIFT по внебиржевым торговым операциям с ценными бумагами</t>
  </si>
  <si>
    <t xml:space="preserve">Diasoft FA# Treasury.Back, Маржинальные требования</t>
  </si>
  <si>
    <t xml:space="preserve">Diasoft FA# Treasury.Back, Сервис к системе QUIK</t>
  </si>
  <si>
    <t xml:space="preserve">Diasoft FA# Treasury.Back, Взаимозачет требований и обязательств</t>
  </si>
  <si>
    <t xml:space="preserve">Diasoft FA# Treasury.Back, Конвертер начальной позиции и истории по операциям с  фьючерсами и опционами на срочном  рынке</t>
  </si>
  <si>
    <t xml:space="preserve">Diasoft FA# Treasury.Back, Конвертер начальной позиции и истории по торговым операциям на валютном рынке</t>
  </si>
  <si>
    <t xml:space="preserve">Diasoft FA# Treasury.Back, Конвертер начальной позиции и истории по межбанковским кредитам</t>
  </si>
  <si>
    <t xml:space="preserve">Diasoft FA# Treasury.Middle, Учет и мониторинг лимитов</t>
  </si>
  <si>
    <t xml:space="preserve">Diasoft FA# Treasury.Back, Модуль брокерских комиссий</t>
  </si>
  <si>
    <t xml:space="preserve">Diasoft FA# Treasury.Back, Многопоточное выполнение операций на финансовых рынках</t>
  </si>
  <si>
    <t xml:space="preserve">Diasoft FA# Treasury.Back, Учет сделок с поставочными фьючерсами с фиксированной датой контрактов, заключаемых на валютной секции МБ</t>
  </si>
  <si>
    <t xml:space="preserve">Diasoft FA# Treasury.Back, Межбанковские кредитные линии</t>
  </si>
  <si>
    <t xml:space="preserve">Diasoft FA# Treasury.Back, Модуль учета операций на рынке стандартизированных ПФИ Московской Биржи</t>
  </si>
  <si>
    <t xml:space="preserve">Diasoft FA# Treasury.Back, Учет сделок с товарными деривативами</t>
  </si>
  <si>
    <t xml:space="preserve">Diasoft FA# Treasury.Back, Собственные сделки РЕПО с корзиной ценных бумаг на биржевом рынке</t>
  </si>
  <si>
    <t xml:space="preserve">Diasoft FA# Treasury.Back, Модуль учета сделок РЕПО с корзиной ценных бумаг</t>
  </si>
  <si>
    <t xml:space="preserve">Diasoft FA# Treasury.Back, Эмиссия акций и облигаций</t>
  </si>
  <si>
    <t xml:space="preserve">Diasoft FA# Treasury.Back, Модуль учета НДФЛ по операциям с эмиссионными ценными бумагами</t>
  </si>
  <si>
    <t xml:space="preserve">Diasoft FA# Treasury.Back, Модуль учета налога на прибыль в части собственных операций с эмиссионными ценными бумагами</t>
  </si>
  <si>
    <t xml:space="preserve">Diasoft FA# Treasury.Middle, Модуль автоматического определения портфеля для квитовки сделок (квитовка вне портфелей)</t>
  </si>
  <si>
    <t xml:space="preserve">Diasoft FA# Treasury.Middle, Подсистема Управление лимитами</t>
  </si>
  <si>
    <t xml:space="preserve">Diasoft FA# Treasury.Middle, Подсистема Управление платежной позицией</t>
  </si>
  <si>
    <t xml:space="preserve">Diasoft FA# Treasury.Back, Модуль учета сделок с процентными и валютно-процентными свопами</t>
  </si>
  <si>
    <t xml:space="preserve">Diasoft FA# Treasury.Back, Модуль бухгалтерии паевого инвестиционного фонда</t>
  </si>
  <si>
    <t xml:space="preserve">Diasoft FA# Treasury.Back, Интерфейсный модуль к системе ММВБ</t>
  </si>
  <si>
    <t xml:space="preserve">Diasoft FA# Treasury.Back, Модуль учета операций с фьючерсами и опционами</t>
  </si>
  <si>
    <t xml:space="preserve">Diasoft FA# Treasury.Back, Модуль вексельного учета, Учет сторонних векселей</t>
  </si>
  <si>
    <t xml:space="preserve">Diasoft FA# Treasury.Back, Модуль вексельного учета, Учет собственных непогашенных векселей</t>
  </si>
  <si>
    <t xml:space="preserve">Diasoft FA# Treasury.Back, Модуль учета сделок на биржевом рынке ЦБ</t>
  </si>
  <si>
    <t xml:space="preserve">Diasoft FA# Treasury.Back, Интерфейсный модуль к системе Reuters Dealing 2000/3000</t>
  </si>
  <si>
    <t xml:space="preserve">Diasoft FA# Treasury.Back, Модуль учета сделок купли-продажи драгоценных металлов</t>
  </si>
  <si>
    <t xml:space="preserve">Diasoft FA# Treasury.Back, Модуль учета конверсионных сделок, заключаемых на валютной секции Московской Биржи</t>
  </si>
  <si>
    <t xml:space="preserve">Diasoft FA# Treasury.Back, Модуль учета конверсионных сделок, заключаемых на валютной секции ММВБ</t>
  </si>
  <si>
    <t xml:space="preserve">УЗОР</t>
  </si>
  <si>
    <t xml:space="preserve">ПО "УЗОР";
Программное обеспечение "УЗОР";
Программный комплекс "УЗОР";
Узор;
ПО "Узор";
Программное обеспечение "Узор";
Программный комплекс "Узор"</t>
  </si>
  <si>
    <t xml:space="preserve">05.08 - Средства управления контактными центрами;
09.01 - Средства управления бизнес-процессами (BPM)</t>
  </si>
  <si>
    <t xml:space="preserve">Diasoft FA# Treasury.Back, Модуль учета наличных конверсионных сделок, заключаемых на межбанковском валютном рынке</t>
  </si>
  <si>
    <t xml:space="preserve">Diasoft FA# Treasury.Back, Модуль учета клиентских конверсионных операций</t>
  </si>
  <si>
    <t xml:space="preserve">Diasoft FA# Treasury.Back, Модуль межбанковских кредитов</t>
  </si>
  <si>
    <t xml:space="preserve">Diasoft FA# Treasury.Back, Модуль учета срочных конверсионных сделок, заключаемых на межбанковском валютном рынке</t>
  </si>
  <si>
    <t xml:space="preserve">Diasoft FA# Retail.Back, Расчет показателей МСФО9 для оценочного резерва</t>
  </si>
  <si>
    <t xml:space="preserve">Diasoft FA# Retail.Back, Учет корректировок МСФО9 в резервах</t>
  </si>
  <si>
    <t xml:space="preserve">Diasoft FA# Retail.Back, Модуль Управление резервами</t>
  </si>
  <si>
    <t xml:space="preserve">Diasoft FA# Retail.Back, Модуль учета страховых полисов</t>
  </si>
  <si>
    <t xml:space="preserve">Diasoft FA# Retail.Back, Модуль Управление нормой резервирования</t>
  </si>
  <si>
    <t xml:space="preserve">Diasoft FA# Retail.Back, Учет корректировок МСФО9 в депозитах</t>
  </si>
  <si>
    <t xml:space="preserve">Diasoft FA# Retail.Back, Учет корректировок МСФО9 по кредитным операциям</t>
  </si>
  <si>
    <t xml:space="preserve">Diasoft FA# Retail.Back, Модуль взаимодействия с нотариатом</t>
  </si>
  <si>
    <t xml:space="preserve">Diasoft FA# Retail.Back, Учет цессий</t>
  </si>
  <si>
    <t xml:space="preserve">Diasoft FA# Retail.Back, Модуль учета обеспечения кредитов</t>
  </si>
  <si>
    <t xml:space="preserve">Diasoft FA# Retail.Back, Модуль учета кредитов по пластиковым картам</t>
  </si>
  <si>
    <t xml:space="preserve">Diasoft FA# Retail.Back, Модуль типовых схем кредитования</t>
  </si>
  <si>
    <t xml:space="preserve">Diasoft FA# Bank.Back, Адаптер для взаимодействия с СМЭВ 3.0</t>
  </si>
  <si>
    <t xml:space="preserve">Diasoft FA# Bank.Back, Контейнеризация сообщений с наложением электронной подписи (ЭП)</t>
  </si>
  <si>
    <t xml:space="preserve">Diasoft FA# Bank.Back, Взаимодействие с ЦИК. Сбор сведений о депутатах (231-ФЗ)</t>
  </si>
  <si>
    <t xml:space="preserve">Diasoft FA# Bank.Back, Взаимодействие с Налоговой службой (ФНС - 440), FULL</t>
  </si>
  <si>
    <t xml:space="preserve">Diasoft FA# Treasury.Back, Модуль брокерского обслуживания на финансовых рынках</t>
  </si>
  <si>
    <t xml:space="preserve">Diasoft FA# Treasury.Back, Брокерские конверсионные операции на биржевом валютном рынке</t>
  </si>
  <si>
    <t xml:space="preserve">Diasoft FA# Treasury.Back, Интерфейсный модуль связи с внешней фронт-офисной системой</t>
  </si>
  <si>
    <t xml:space="preserve">Diasoft FA# Treasury.Back, Модуль учета операций банковского доверительного управления</t>
  </si>
  <si>
    <t xml:space="preserve">Diasoft FA# Treasury.Back, Модуль маржинального кредитования</t>
  </si>
  <si>
    <t xml:space="preserve">Diasoft FA# Treasury.Back, Модуль заявок ОФБУ</t>
  </si>
  <si>
    <t xml:space="preserve">Diasoft FA# Bank.Back, Расчеты</t>
  </si>
  <si>
    <t xml:space="preserve">Diasoft FA# System Framework</t>
  </si>
  <si>
    <t xml:space="preserve">Diasoft FA# Bank.Back, Адаптер к системе Delta BranchCash</t>
  </si>
  <si>
    <t xml:space="preserve">Diasoft FA# Bank.Back, Главная книга</t>
  </si>
  <si>
    <t xml:space="preserve">Diasoft FA# Bank.Back, Модуль расчетов через сеть SWIFT</t>
  </si>
  <si>
    <t xml:space="preserve">Diasoft FA# Bank.Back, Модуль Расчетный центр</t>
  </si>
  <si>
    <t xml:space="preserve">Выполнение комплекса косметических услуг по уходу за телом</t>
  </si>
  <si>
    <t xml:space="preserve">Основы информационной безопасности</t>
  </si>
  <si>
    <t xml:space="preserve">Изготовление деталей на металлорежущих станках различного вида и типа (сверлильных, токарных, фрезерных, копировальных, шпоночных и шлифовальных)</t>
  </si>
  <si>
    <t xml:space="preserve">Технология косметических услуг</t>
  </si>
  <si>
    <t xml:space="preserve">Diasoft FA# Treasury.Middle, Финансовые активы и обязательства</t>
  </si>
  <si>
    <t xml:space="preserve">Diasoft FA# Bank.Back, Банковское сопровождение государственного оборонного заказа</t>
  </si>
  <si>
    <t xml:space="preserve">Diasoft FA# Bank.Back, Модуль учета памятных и юбилейных монет в кассовом окне</t>
  </si>
  <si>
    <t xml:space="preserve">Diasoft FA# Bank.Back, Модуль Электронный архив</t>
  </si>
  <si>
    <t xml:space="preserve">Diasoft FA# Retail.Back, Модуль интерфейса со сканером штрих-кода</t>
  </si>
  <si>
    <t xml:space="preserve">Diasoft FA# Retail.Back, Модуль учета коммунальных платежей</t>
  </si>
  <si>
    <t xml:space="preserve">Diasoft FA# Retail.Back, Модуль учета переводов без открытия счетов</t>
  </si>
  <si>
    <t xml:space="preserve">Diasoft FA# Bank.Back, Модуль учета операций инкассации — перевозки</t>
  </si>
  <si>
    <t xml:space="preserve">Diasoft FA# Bank.Back, Модуль учета кассовых и валютно-обменных операций</t>
  </si>
  <si>
    <t xml:space="preserve">ФЛЕКС Управление активностями монитора</t>
  </si>
  <si>
    <t xml:space="preserve">ФЛЕКС базы данных - Управление активностями монитора;
CRA Activity Management;
Flex Databases CRA Activity Management 2.1 (Управление активностями монитора 2.1)</t>
  </si>
  <si>
    <t xml:space="preserve">ФЛЕКС Управление персоналом</t>
  </si>
  <si>
    <t xml:space="preserve">ФЛЕКС базы данных - Управление персоналом;
HR module;
Flex Databases HR module 2.1 (HR модуль 2.1)</t>
  </si>
  <si>
    <t xml:space="preserve">ФЛЕКС Ведение расходов</t>
  </si>
  <si>
    <t xml:space="preserve">ФЛЕКС базы данных - Ведение расходов;
Expense Reporting;
Flex Databases Expense Reporting 2.1 (Ведение расходов 2.1)</t>
  </si>
  <si>
    <t xml:space="preserve">Diasoft FA# Bank.Back, Модуль Центр сообщений</t>
  </si>
  <si>
    <t xml:space="preserve">FLEXTERA Выпуск собственных ценных бумаг</t>
  </si>
  <si>
    <t xml:space="preserve">FLEXTERA Единый реестр финансовых инструментов</t>
  </si>
  <si>
    <t xml:space="preserve">Diasoft FA# Treasury.Back, Внутренний учет на финансовых рынках</t>
  </si>
  <si>
    <t xml:space="preserve">FLEXTERA Кредиты</t>
  </si>
  <si>
    <t xml:space="preserve">Программа для ЭВМ, выполняющая функции интеллектуальной телекоммуникационной платформы (Коммутатора) «Виртуальная АТС</t>
  </si>
  <si>
    <t xml:space="preserve">Виртуальная АТС MANGO OFFICE</t>
  </si>
  <si>
    <t xml:space="preserve">CRM Манго - Офис</t>
  </si>
  <si>
    <t xml:space="preserve">FLEXTERA Обеспечение</t>
  </si>
  <si>
    <t xml:space="preserve">FLEXTERA BI Отчетность ЦБ РФ</t>
  </si>
  <si>
    <t xml:space="preserve">FLEXTERA BI Надзорная отчетность НФО</t>
  </si>
  <si>
    <t xml:space="preserve">FLEXTERA BI Отчетность ЦБ РФ для НФО по единому плану счетов</t>
  </si>
  <si>
    <t xml:space="preserve">FLEXTERA Инструментарий вычислений ФР</t>
  </si>
  <si>
    <t xml:space="preserve">FLEXTERA Резервы</t>
  </si>
  <si>
    <t xml:space="preserve">FLEXTERA Расчетный центр</t>
  </si>
  <si>
    <t xml:space="preserve">Программный комплекс "Визирь"</t>
  </si>
  <si>
    <t xml:space="preserve">ПК "Визирь";
ПК «Визирь» RU.ТДРС.04.13-135-1.0</t>
  </si>
  <si>
    <t xml:space="preserve">26.30.11.12 Средства связи, выполняющие функцию цифровых транспортных систем;
58.29.29 Обеспечение программное прикладное прочее на электронном носителе;
58.29.31 Обеспечение программное системное для загрузки;
26.30.11.16 Программное обеспечение, обеспечивающее выполнение установленных действий при проведении оперативно-розыскных мероприятий</t>
  </si>
  <si>
    <t xml:space="preserve">Комплект интерактивных обучающих программ «Светофор»</t>
  </si>
  <si>
    <t xml:space="preserve">58.21.2 Игры компьютерные для загрузки</t>
  </si>
  <si>
    <t xml:space="preserve">Комплект интерактивных обучающих программ «Искатель»</t>
  </si>
  <si>
    <t xml:space="preserve">Комплект интерактивных развивающих и обучающих программ «Я расту!»</t>
  </si>
  <si>
    <t xml:space="preserve">Комплект интерактивных обучающих программ «Дорога в школу»</t>
  </si>
  <si>
    <t xml:space="preserve">Комплект интерактивных развивающих программ «Почемучка»</t>
  </si>
  <si>
    <t xml:space="preserve">Комплект интерактивных обучающих программ «IT тир»</t>
  </si>
  <si>
    <t xml:space="preserve">Комплект интерактивных развивающих и обучающих программ «Сороконожка»</t>
  </si>
  <si>
    <t xml:space="preserve">Комплект интерактивных обучающих программ «Финансовая академия»</t>
  </si>
  <si>
    <t xml:space="preserve">Комплект интерактивных обучающих программ «Волшебный ключ»</t>
  </si>
  <si>
    <t xml:space="preserve">Комплект интерактивных обучающих программ «Школа Знайки»</t>
  </si>
  <si>
    <t xml:space="preserve">Комплект интерактивных развивающих и обучающих программ «Игротека Знайки»</t>
  </si>
  <si>
    <t xml:space="preserve">Комплект интерактивных развивающих и обучающих программ «Эрудит»</t>
  </si>
  <si>
    <t xml:space="preserve">FLEXTERA Взаимодействие с государственными органами</t>
  </si>
  <si>
    <t xml:space="preserve">Diasoft Insurance, Property Auto – Страхование автотранспорта</t>
  </si>
  <si>
    <t xml:space="preserve">Diasoft Insurance, Журнал работы с агентами</t>
  </si>
  <si>
    <t xml:space="preserve">Diasoft Insurance, Property Accident – Страхование от НС</t>
  </si>
  <si>
    <t xml:space="preserve">Трактиръ: Head-Office</t>
  </si>
  <si>
    <t xml:space="preserve">1С:Школа. Математика, 5 класс</t>
  </si>
  <si>
    <t xml:space="preserve">1С:Школа. ЕГЭ по русскому языку</t>
  </si>
  <si>
    <t xml:space="preserve">1С:Биологический конструктор</t>
  </si>
  <si>
    <t xml:space="preserve">1С:Школа. Биология. Коллекция интерактивных моделей</t>
  </si>
  <si>
    <t xml:space="preserve">1С:Школа. Азбука</t>
  </si>
  <si>
    <t xml:space="preserve">FLEXTERA Конверсионные операции</t>
  </si>
  <si>
    <t xml:space="preserve">FLEXTERA Расчеты</t>
  </si>
  <si>
    <t xml:space="preserve">Электронная торговая площадка «STI-Trade»</t>
  </si>
  <si>
    <t xml:space="preserve">ЭТП STI-Trade</t>
  </si>
  <si>
    <t xml:space="preserve">04.11 - Системы управления процессами организации (№621);
04.05 - Поисковые системы (№621);
04.15 - Информационные системы для решения специфических отраслевых задач (№621)</t>
  </si>
  <si>
    <t xml:space="preserve">Программный комплекс «Учет. Анализ. Управление 8»</t>
  </si>
  <si>
    <t xml:space="preserve">АгроСигнал.Мобайл</t>
  </si>
  <si>
    <t xml:space="preserve">FLEXTERA BI Аналитический центр</t>
  </si>
  <si>
    <t xml:space="preserve">Датамания</t>
  </si>
  <si>
    <t xml:space="preserve">Программа построения и редактирования градировочных (калибровочных) кривых для рентген-флуоресцентного анализа X-Art Grad</t>
  </si>
  <si>
    <t xml:space="preserve">Редактор градуировок (калибровок) X-Art Grad;
X-Art Grad</t>
  </si>
  <si>
    <t xml:space="preserve">Статистическое моделирование для решения задач энергодисперсионного рентген-флуоресцентного анализа</t>
  </si>
  <si>
    <t xml:space="preserve">Статистическое моделирование ЭД РФА;
X-Art MC</t>
  </si>
  <si>
    <t xml:space="preserve">LOBACHEVSKY</t>
  </si>
  <si>
    <t xml:space="preserve">LOBACHEVSKY-MS</t>
  </si>
  <si>
    <t xml:space="preserve">WEB-Контрактная система</t>
  </si>
  <si>
    <t xml:space="preserve">WEB-КС</t>
  </si>
  <si>
    <t xml:space="preserve">Автоматизированное Рабочее Место Оператора Системы Электронного Документооборота  Счета Фактуры</t>
  </si>
  <si>
    <t xml:space="preserve">АРМ Оператора СЭД СФ</t>
  </si>
  <si>
    <t xml:space="preserve">1С:Комплект поддержки</t>
  </si>
  <si>
    <t xml:space="preserve">1С:КП</t>
  </si>
  <si>
    <t xml:space="preserve">Автоматизированная система Доверенная среда локомотивного комплекса</t>
  </si>
  <si>
    <t xml:space="preserve">Доверенная среда локомотивного комплекса</t>
  </si>
  <si>
    <t xml:space="preserve">Добыча угля</t>
  </si>
  <si>
    <t xml:space="preserve">Трактиръ: Management</t>
  </si>
  <si>
    <t xml:space="preserve">Отходы автотранспорта</t>
  </si>
  <si>
    <t xml:space="preserve">Расчет класса опасности</t>
  </si>
  <si>
    <t xml:space="preserve">Эколог-Отходы;
Критерии отнесения отходов к I - V классу опасности</t>
  </si>
  <si>
    <t xml:space="preserve">Управление Рабочим Временем (УРВ)</t>
  </si>
  <si>
    <t xml:space="preserve">Приложение к ПДВ-Эколог Приказ №650 от 25.07.2011</t>
  </si>
  <si>
    <t xml:space="preserve">ПДВ-Эколог</t>
  </si>
  <si>
    <t xml:space="preserve">Приложение к ПДВ-Эколог Приказ № 650 от 25.07.2011;
Приложение к ПДВ-Эколог Постановление Правительства № 841 от 14.07.2017;
Приложение к ПДВ-Эколог Формирование таблиц НМУ по РД 52.04.52-85</t>
  </si>
  <si>
    <t xml:space="preserve">Сервис Проверки Клиентов</t>
  </si>
  <si>
    <t xml:space="preserve">СПК</t>
  </si>
  <si>
    <t xml:space="preserve">Модуль Эколог-Гео</t>
  </si>
  <si>
    <t xml:space="preserve">04.16 - Геоинформационные и навигационные системы (GIS)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</si>
  <si>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ТалентТех.Адаптация</t>
  </si>
  <si>
    <t xml:space="preserve">Снами</t>
  </si>
  <si>
    <t xml:space="preserve">Программа для ЭВМ «CK11.Dispatcher Training Simulator Filin» («CK11.DTS Filin»)</t>
  </si>
  <si>
    <t xml:space="preserve">Программа для ЭВМ «CK11.Dispatcher Training Simulator Felix»</t>
  </si>
  <si>
    <t xml:space="preserve">Программа для ЭВМ «CK11.DTS Felix»;
Программа для ЭВМ «СК11.OTS Felix»;
Программа для ЭВМ «CK11.Operator Training Simulator Felix»</t>
  </si>
  <si>
    <t xml:space="preserve">SET Prisma 6 Predict</t>
  </si>
  <si>
    <t xml:space="preserve">SET Prisma Predict;
SET Prisma 5 Predict</t>
  </si>
  <si>
    <t xml:space="preserve">Автоматизированная информационная система "Информационное сопровождение застрахованных лиц"</t>
  </si>
  <si>
    <t xml:space="preserve">АИС «Информационное сопровождение застрахованных лиц»</t>
  </si>
  <si>
    <t xml:space="preserve">ТМ: Корпоративные поездки</t>
  </si>
  <si>
    <t xml:space="preserve">ТМ: Корп;
ТМ Корп;
ТМ;
TM: Corporate trips</t>
  </si>
  <si>
    <t xml:space="preserve">04.15 - Информационные системы для решения специфических отраслевых задач (№621);
02.11 - Системы мониторинга и управления (№621);
04.11 - Системы управления процессами организации (№621)</t>
  </si>
  <si>
    <t xml:space="preserve">"Сервис проверки контрагентов"</t>
  </si>
  <si>
    <t xml:space="preserve">Ai-Sign</t>
  </si>
  <si>
    <t xml:space="preserve">Ai-LP</t>
  </si>
  <si>
    <t xml:space="preserve">Ai-Face</t>
  </si>
  <si>
    <t xml:space="preserve">Id-Guard</t>
  </si>
  <si>
    <t xml:space="preserve">ФЛАТ Партнер</t>
  </si>
  <si>
    <t xml:space="preserve">Подсистема автоматизированной рассылки электронных сообщений ДБО BS-Client "Сервер Нотификации" ("ДБО BS-Client. Сервер Нотификации")</t>
  </si>
  <si>
    <t xml:space="preserve">Продукт "FRAUD-анализ"</t>
  </si>
  <si>
    <t xml:space="preserve">Система "BSS e-Government Gate"</t>
  </si>
  <si>
    <t xml:space="preserve">INIT+ TERMINAL</t>
  </si>
  <si>
    <t xml:space="preserve">Автоматизированная информационная система многофункциональных центров "Феникс"</t>
  </si>
  <si>
    <t xml:space="preserve">АИС МФЦ «Феникс»</t>
  </si>
  <si>
    <t xml:space="preserve">Meridian.Crew App - мобильное приложение для летного состава авиакомпании</t>
  </si>
  <si>
    <t xml:space="preserve">ИФР-клиенты</t>
  </si>
  <si>
    <t xml:space="preserve">«amo: корпоративный мессенджер»</t>
  </si>
  <si>
    <t xml:space="preserve">Отчет таможенного брокера</t>
  </si>
  <si>
    <t xml:space="preserve">ЖД Тариф</t>
  </si>
  <si>
    <t xml:space="preserve">ТамДок</t>
  </si>
  <si>
    <t xml:space="preserve">05.14 - Справочно-правовые системы;
05.15 - Информационные системы для решения специфических отраслевых задач</t>
  </si>
  <si>
    <t xml:space="preserve">Платформа «Эвотор»</t>
  </si>
  <si>
    <t xml:space="preserve">Платформа «Эвотор». Модуль "Маркировка".;
Платформа «Эвотор». Модуль "Кассовые сервисы".;
Платформа «Эвотор». Модуль "Смарт-терминал Плюс".;
Платформа «Эвотор». Модуль "УТМ Плюс".;
Платформа «Эвотор». Маркетплейс Эвотор.</t>
  </si>
  <si>
    <t xml:space="preserve">05.15 - Информационные системы для решения специфических отраслевых задач;
01.02 - Встроенные системные программы - операционные системы;
09.13 - Средства управления складом и цепочками поставок (WMS, SCM)</t>
  </si>
  <si>
    <t xml:space="preserve">Модуль оформления и оплаты железнодорожных билетов</t>
  </si>
  <si>
    <t xml:space="preserve">Электронный чек</t>
  </si>
  <si>
    <t xml:space="preserve">АТОЛ Онлайн</t>
  </si>
  <si>
    <t xml:space="preserve">StarForce ProActive</t>
  </si>
  <si>
    <t xml:space="preserve">CloudMaster</t>
  </si>
  <si>
    <t xml:space="preserve">Контур.Маркировка</t>
  </si>
  <si>
    <t xml:space="preserve">Контур.Право</t>
  </si>
  <si>
    <t xml:space="preserve">Геоинформационная система «RuMap: Анализ транспортных сетей»</t>
  </si>
  <si>
    <t xml:space="preserve">Система анализа транспортных сетей;
САТС;
ГИС «RuMap: САТС»;
Веб-сервис «RuMap: САТС»;
Геоинформационный веб-сервис «RuMap: Анализ транспортных сетей»;
Геоинформационный онлайн-сервис «RuMap: Анализ транспортных сетей»</t>
  </si>
  <si>
    <t xml:space="preserve">БИТ.Автосервис</t>
  </si>
  <si>
    <t xml:space="preserve">медрегистр.рф</t>
  </si>
  <si>
    <t xml:space="preserve">База данных Maindb</t>
  </si>
  <si>
    <t xml:space="preserve">Программный комплекс "AIST"</t>
  </si>
  <si>
    <t xml:space="preserve">Avangard Pay</t>
  </si>
  <si>
    <t xml:space="preserve">Контур.EDI</t>
  </si>
  <si>
    <t xml:space="preserve">EDI.Контур</t>
  </si>
  <si>
    <t xml:space="preserve">FASTTRACK bot as a service</t>
  </si>
  <si>
    <t xml:space="preserve">Торговый интерфейс Фондового рынка Белорусской валютно-фондовой биржи</t>
  </si>
  <si>
    <t xml:space="preserve">Торговый интерфейс СПБ биржи (Рынок иностранных ценных бумаг)</t>
  </si>
  <si>
    <t xml:space="preserve">Программный интерфейс Системы индикативных котировок Срочного рынка Московской Биржи</t>
  </si>
  <si>
    <t xml:space="preserve">Система электронной очереди "Максима Прайдекс"</t>
  </si>
  <si>
    <t xml:space="preserve">Система управления очередью "Максима Прайдекс"</t>
  </si>
  <si>
    <t xml:space="preserve">Контур.Бухгалтерия</t>
  </si>
  <si>
    <t xml:space="preserve">Бухгалтерия.Контур;
Эврика</t>
  </si>
  <si>
    <t xml:space="preserve">Контур.ОФД</t>
  </si>
  <si>
    <t xml:space="preserve">N3.Платформа управления данными</t>
  </si>
  <si>
    <t xml:space="preserve">Unicraft uLearn</t>
  </si>
  <si>
    <t xml:space="preserve">АИС СУПЕРБИЛЕТ</t>
  </si>
  <si>
    <t xml:space="preserve">Супербилет-Театр;
Супербилет-Музей;
Супербилет-Агентство</t>
  </si>
  <si>
    <t xml:space="preserve">smotriuchis.ru</t>
  </si>
  <si>
    <t xml:space="preserve">Смотри.Учись</t>
  </si>
  <si>
    <t xml:space="preserve">Интегрированная среда разработки и исполнения веб-приложений "ARK Web"</t>
  </si>
  <si>
    <t xml:space="preserve"> - ;
03.01 - Средства подготовки исполнимого кода (№621);
03.05 - Библиотеки подпрограмм (SDK) (№621);
03.07 - Среды разработки, тестирования и отладки (№621)</t>
  </si>
  <si>
    <t xml:space="preserve">TAXSEE: заказ такси для Android</t>
  </si>
  <si>
    <t xml:space="preserve">TAXSEE: заказ такси для iOS</t>
  </si>
  <si>
    <t xml:space="preserve">Автоматизированное рабочее место слесаря-сборщика</t>
  </si>
  <si>
    <t xml:space="preserve">АРМ слесаря-сборщика;
АРМ слесаря</t>
  </si>
  <si>
    <t xml:space="preserve">Программное обеспечение для автоматизации работы с телефонными вызовами АГАТ CU</t>
  </si>
  <si>
    <t xml:space="preserve">АГАТ CU-7212;
Программное обеспечение для автоматизации работы с телефонными вызовами АГАТ CU-7212</t>
  </si>
  <si>
    <t xml:space="preserve">Программа «Поверка АЛКОБАРЬЕР» (Alcobarier.exe)</t>
  </si>
  <si>
    <t xml:space="preserve">RU.ЛНБА.00065-01</t>
  </si>
  <si>
    <t xml:space="preserve">Программа «Настройка АЛКОБАРЬЕР» (setup-sALB.exe)</t>
  </si>
  <si>
    <t xml:space="preserve">RU.ЛНБА.00064-01</t>
  </si>
  <si>
    <t xml:space="preserve">Программа «Статистика АЛКОБАРЬЕР» (setup-ALB.exe)</t>
  </si>
  <si>
    <t xml:space="preserve">RU.ЛНБА.00066-01</t>
  </si>
  <si>
    <t xml:space="preserve">Торговый интерфейс LSE</t>
  </si>
  <si>
    <t xml:space="preserve">Программа для ЭВМ «Банк-Аналитика»</t>
  </si>
  <si>
    <t xml:space="preserve">Программный комплекс для проектирования мембранных тентовых конструкций «К3-Тент» версия 8.0</t>
  </si>
  <si>
    <t xml:space="preserve">08.03 - Средства автоматизированного проектирования (CAD);
08.06 - Средства управления оборудованием с числовым программным управлением (CAM)</t>
  </si>
  <si>
    <t xml:space="preserve">Программный комплекс для проектирования бревенчатых домов «К3-Коттедж Бревно&amp;Брус»</t>
  </si>
  <si>
    <t xml:space="preserve">Программный комплекс для проектирования каркасных и бревенчатых домов «К3-Коттедж Каркас&amp;Сруб»</t>
  </si>
  <si>
    <t xml:space="preserve">СтарCтир</t>
  </si>
  <si>
    <t xml:space="preserve">БИТ. Расчет стипендий</t>
  </si>
  <si>
    <t xml:space="preserve">Renga</t>
  </si>
  <si>
    <t xml:space="preserve">Renga (BIM-система (ТИМ-система) для архитектурно-строительного проектирования, проектирования металлических и железобетонных конструкций, инженерных систем и совместной работы);
Система архитектурно-строительного проектирования, проектирования металлических и железобетонных конструкций, инженерных систем и коллективной работы Renga;
Средство для просмотра информационных моделей Renga;
Средство для просмотра BIM-моделей Renga</t>
  </si>
  <si>
    <t xml:space="preserve">Автоматизация учёта музейных фондов – АС «Музей» ГИВЦ Минкультуры России» (АС «Музей» ГИВЦ)</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</si>
  <si>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</si>
  <si>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SOICA</t>
  </si>
  <si>
    <t xml:space="preserve">07.03 - Средства распознавания символов;
11.06 - Инструменты обработки, анализа и распознавания изображений</t>
  </si>
  <si>
    <t xml:space="preserve">Обучающе-контролирующая система «ОЛИМПОКС:Редактор»</t>
  </si>
  <si>
    <t xml:space="preserve">ЛОЦМАН:PLM Стандарт</t>
  </si>
  <si>
    <t xml:space="preserve">ЛОЦМАН:PLM 22 Стандарт;
ЛОЦМАН:PLM 22.1 Стандарт;
Система управления инженерными данными и жизненным циклом изделия ЛОЦМАН:PLM 22;
Система управления инженерными данными и жизненным циклом изделия ЛОЦМАН:PLM 22.1</t>
  </si>
  <si>
    <t xml:space="preserve">ЛОЦМАН:PLM Конфигуратор</t>
  </si>
  <si>
    <t xml:space="preserve">ЛОЦМАН:PLM 22 Конфигуратор;
ЛОЦМАН:PLM 22.1 Конфигуратор;
ЛОЦМАН:PLM 22;
ЛОЦМАН:PLM 22.1</t>
  </si>
  <si>
    <t xml:space="preserve">NETVISION MONITORING (НЕТВИЖН МОНИТОРИНГ)</t>
  </si>
  <si>
    <t xml:space="preserve">Автоматизированная информационная система NPT Platform</t>
  </si>
  <si>
    <t xml:space="preserve">ИС "HANT 2.0"</t>
  </si>
  <si>
    <t xml:space="preserve">БИТ. Зарплата и кадры в вузе</t>
  </si>
  <si>
    <t xml:space="preserve">БИТ. ЗКВУЗ</t>
  </si>
  <si>
    <t xml:space="preserve">БИТ.ВУЗ</t>
  </si>
  <si>
    <t xml:space="preserve">БИТ:Управление вузом;
БИТ.ВУЗ.Дополнительное профессиональное образование;
БИТ.ВУЗ.Приёмная комиссия;
БИТ.ВУЗ.Расписание;
БИТ.ВУЗ.Учебная часть;
БИТ.ВУЗ.Учёт нагрузки преподавателей;
БИТ.Расписание для 1С:Университет;
Бит.Расписание Лайт</t>
  </si>
  <si>
    <t xml:space="preserve">Программно-сервисный комплекс Баланс-Платформа</t>
  </si>
  <si>
    <t xml:space="preserve">FastReport .Mono</t>
  </si>
  <si>
    <t xml:space="preserve">04.03 - Библиотеки подпрограмм (SDK);
04.04 - Среды разработки, тестирования и отладки;
11.01 - Инструменты извлечения и трансформации данных (ETL)</t>
  </si>
  <si>
    <t xml:space="preserve">FastCube VCL</t>
  </si>
  <si>
    <t xml:space="preserve">11.03 - Средства аналитической обработки в реальном времени (OLAP);
04.03 - Библиотеки подпрограмм (SDK);
04.04 - Среды разработки, тестирования и отладки;
11.01 - Инструменты извлечения и трансформации данных (ETL)</t>
  </si>
  <si>
    <t xml:space="preserve">ДИТРИКС ПЕРИМЕТР</t>
  </si>
  <si>
    <t xml:space="preserve">Модуль управления несоответствиями</t>
  </si>
  <si>
    <t xml:space="preserve">МУН</t>
  </si>
  <si>
    <t xml:space="preserve">26.30.11.12 Средства связи, выполняющие функцию цифровых транспортных систем;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</si>
  <si>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ТАСС-Бизнес</t>
  </si>
  <si>
    <t xml:space="preserve">Программа для ЭВМ «ТАСС-Бизнес МСП» (автоматизированная информационная система);
Автоматизированная информационная система - программа для ЭВМ «ТАСС-Бизнес – крупнейший заказчик»;
Автоматизированная информационная система - программа для ЭВМ «ТАСС-Бизнес – меры поддержки МСП»;
Программа для ЭВМ «ТАСС-Бизнес МСП»</t>
  </si>
  <si>
    <t xml:space="preserve">Торговый интерфейс Срочного рынка Московской Биржи</t>
  </si>
  <si>
    <t xml:space="preserve">Торговый интерфейс срочного рынка FORTS;
Торговый интерфейс системы FORTS</t>
  </si>
  <si>
    <t xml:space="preserve">Виртуальная лаборатория «Технология», раздел «Игра с логическими задачами. Logitarium»</t>
  </si>
  <si>
    <t xml:space="preserve">Виртуальная лаборатория «Технология», раздел «Игра с логическими задачами. Логитариум»;
Логитариум;
Технология. Логитариум;
Logitarium</t>
  </si>
  <si>
    <t xml:space="preserve">Программный интерфейс Клиринговой системы Валютного рынка Московской Биржи</t>
  </si>
  <si>
    <t xml:space="preserve">Геокодер</t>
  </si>
  <si>
    <t xml:space="preserve">HTTP API Геокодера;
Geocoder API</t>
  </si>
  <si>
    <t xml:space="preserve">58.29.12 Обеспечение программное сетевое на электронном носителе;
58.29.29 Обеспечение программное прикладное прочее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</si>
  <si>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API Поиска по организациям</t>
  </si>
  <si>
    <t xml:space="preserve">API ППО;
Geosearch API</t>
  </si>
  <si>
    <t xml:space="preserve">05.06 - Геоинформационные и навигационные средства (GIS);
05.04 - Поисковые средства;
02.06 - Серверное и связующее программное обеспечение</t>
  </si>
  <si>
    <t xml:space="preserve">Маршрутизатор</t>
  </si>
  <si>
    <t xml:space="preserve">API Яндекс.Маршрутизация;
Router API</t>
  </si>
  <si>
    <t xml:space="preserve">Матрица расстояний</t>
  </si>
  <si>
    <t xml:space="preserve">API Яндекс.Маршрутизация;
Distance Matrix</t>
  </si>
  <si>
    <t xml:space="preserve">58.29.12 Обеспечение программное сетевое на электронном носителе;
58.29.29 Обеспечение программное прикладное прочее на электронном носителе;
58.29.4 Обеспечение программное в диалоговом режиме;
58.21.4 Услуги по предоставлению лицензий на право использовать компьютерные игры</t>
  </si>
  <si>
    <t xml:space="preserve">Программный интерфейс Клиринговой системы Фондового рынка Московской Биржи (сектор «Основной рынок»)</t>
  </si>
  <si>
    <t xml:space="preserve">PrintXpert 3</t>
  </si>
  <si>
    <t xml:space="preserve">PrintXpert</t>
  </si>
  <si>
    <t xml:space="preserve">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</si>
  <si>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Торговый интерфейс Валютного рынка Московской Биржи</t>
  </si>
  <si>
    <t xml:space="preserve">Торговый интерфейс Валютного рынка ММВБ;
Торговый интерфейс Валютного рынка ММВБ-РТС</t>
  </si>
  <si>
    <t xml:space="preserve">КИБЕРПЛАТ</t>
  </si>
  <si>
    <t xml:space="preserve">CyberPlat</t>
  </si>
  <si>
    <t xml:space="preserve">26.30.11.12 Средства связи, выполняющие функцию цифровых транспортных систем;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58.29.4 Обеспечение программное в диалоговом режиме</t>
  </si>
  <si>
    <t xml:space="preserve">«Система Управления Мобильными Специалистами (СУМС) ОПТИМУМ (ОПТИМУМ СУМС) (OPTIMUM Mobile Workers Management System (OPTIMUM MWMS))»</t>
  </si>
  <si>
    <t xml:space="preserve">«Цифровая Программная Система Мониторинга Оборудования ОПТИМУМ ИИ на базе Цифровой платформы ОПТИМУМ УИС 2025» («СМО ОПТИМУМ ИИ») «Digital Software Equipment Monitoring System OPTIMUM AI» («DSEMS OPTIMUM AI»)</t>
  </si>
  <si>
    <t xml:space="preserve">Комплекс программ EKRASMS</t>
  </si>
  <si>
    <t xml:space="preserve">ПЭВМ "Программный комплекс "Интеграционная платформа"</t>
  </si>
  <si>
    <t xml:space="preserve">NaftaVision</t>
  </si>
  <si>
    <t xml:space="preserve">Консолидатор</t>
  </si>
  <si>
    <t xml:space="preserve">Альта-ПИ</t>
  </si>
  <si>
    <t xml:space="preserve">ГТД-Сервер</t>
  </si>
  <si>
    <t xml:space="preserve">Альта-ГТД</t>
  </si>
  <si>
    <t xml:space="preserve">ПО "СТАЛКЕР"</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</si>
  <si>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</si>
  <si>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Дозор-Лайт</t>
  </si>
  <si>
    <t xml:space="preserve">ТМТ</t>
  </si>
  <si>
    <t xml:space="preserve">04.03 - Офисные приложения (№621);
04.11 - Системы управления процессами организации (№621)</t>
  </si>
  <si>
    <t xml:space="preserve">Рутокен Диск</t>
  </si>
  <si>
    <t xml:space="preserve">Rutoken Disk</t>
  </si>
  <si>
    <t xml:space="preserve">03.01 - Средства защиты от несанкционированного доступа к информации;
02.02 - Программы обслуживания</t>
  </si>
  <si>
    <t xml:space="preserve">Рутокен Логон</t>
  </si>
  <si>
    <t xml:space="preserve">Rutoken Logon</t>
  </si>
  <si>
    <t xml:space="preserve">03.12 - Средства управления доступом к информационным ресурсам;
03.01 - Средства защиты от несанкционированного доступа к информации</t>
  </si>
  <si>
    <t xml:space="preserve">Программное обеспечение администрирования системы безопасности</t>
  </si>
  <si>
    <t xml:space="preserve">РТ Управление Доступом</t>
  </si>
  <si>
    <t xml:space="preserve">РТУД;
РТ УД</t>
  </si>
  <si>
    <t xml:space="preserve">Платформа мониторинга и реагирования на инциденты информационной безопасности isSOC</t>
  </si>
  <si>
    <t xml:space="preserve">02.11 - Системы мониторинга и управления (№621);
02.13 - Средства обеспечения информационной безопасности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</si>
  <si>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Программный комплекс Solar webProxy версии 3</t>
  </si>
  <si>
    <t xml:space="preserve">Solar webProxy версии 3</t>
  </si>
  <si>
    <t xml:space="preserve">03.03 - Межсетевые экраны;
03.04 - Средства фильтрации негативного контента</t>
  </si>
  <si>
    <t xml:space="preserve">«Модуль централизованного управления версии 7» («MultiDozor v. 7»)</t>
  </si>
  <si>
    <t xml:space="preserve">Solar appScreener версии 3</t>
  </si>
  <si>
    <t xml:space="preserve">04.05 - Средства анализа исходного кода на закладки и уязвимости;
02.08 - Средства мониторинга и управления</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</si>
  <si>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</si>
  <si>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Программа сбора и обработки данных для рентген-флуоресцентного анализа X-ART Аналит</t>
  </si>
  <si>
    <t xml:space="preserve">X-ART Аналит</t>
  </si>
  <si>
    <t xml:space="preserve">58.29.31 Обеспечение программное системное для загрузки;
58.29.4 Обеспечение программное в диалоговом режиме</t>
  </si>
  <si>
    <t xml:space="preserve">IngeosMap (IMAP) - Современная исчерпывающая технология построения и дизайна 2D геолого-геофизических моделей.</t>
  </si>
  <si>
    <t xml:space="preserve">IngeosMap (IMAP)</t>
  </si>
  <si>
    <t xml:space="preserve">Программный комплекс Solar inRights версии 2.7</t>
  </si>
  <si>
    <t xml:space="preserve">Solar inRights версии 2.7</t>
  </si>
  <si>
    <t xml:space="preserve">03.01 - Средства защиты от несанкционированного доступа к информации;
03.02 - Средства управления событиями информационной безопасности;
03.12 - Средства управления доступом к информационным ресурсам;
03.17 - Средства автоматизации процессов информационной безопасности</t>
  </si>
  <si>
    <t xml:space="preserve">Программный комплекс Solar inRights версии 3</t>
  </si>
  <si>
    <t xml:space="preserve">Solar inRights версии 3</t>
  </si>
  <si>
    <t xml:space="preserve">Интерактивный робот Виртуальный ассистент</t>
  </si>
  <si>
    <t xml:space="preserve">Виртуальный ассистент</t>
  </si>
  <si>
    <t xml:space="preserve">Аналитический мониторинг процессов управления</t>
  </si>
  <si>
    <t xml:space="preserve">АМПУ</t>
  </si>
  <si>
    <t xml:space="preserve">ПК «Земельный надзор»</t>
  </si>
  <si>
    <t xml:space="preserve">Программный комплекс «Земельный надзор»</t>
  </si>
  <si>
    <t xml:space="preserve">Автоматизированное Рабочее Место «FATCA»</t>
  </si>
  <si>
    <t xml:space="preserve">АРМ «FATCA»</t>
  </si>
  <si>
    <t xml:space="preserve">Сервер Проверок</t>
  </si>
  <si>
    <t xml:space="preserve">Котельные-Беларусь</t>
  </si>
  <si>
    <t xml:space="preserve">Факел</t>
  </si>
  <si>
    <t xml:space="preserve">Расчет выбросов загрязняющих веществ;
Расчет параметров выбросов и валовых выбросов вредных веществ от факельных установок сжигания углеводородных смесей</t>
  </si>
  <si>
    <t xml:space="preserve">Транспортировка нефтепродуктов</t>
  </si>
  <si>
    <t xml:space="preserve">Расчет выбросов загрязняющих веществ;
Расчет объемов выделений (выбросов) загрязняющих веществ из резервуаров хранения и емкостей транспортировки жидкостей</t>
  </si>
  <si>
    <t xml:space="preserve">Сварка</t>
  </si>
  <si>
    <t xml:space="preserve">Расчет выбросов загрязняющих веществ;
Расчет выбросов вредных веществ при сварочных работах</t>
  </si>
  <si>
    <t xml:space="preserve">РНВ-Эколог</t>
  </si>
  <si>
    <t xml:space="preserve">Расчет выбросов загрязняющих веществ от неорганизованных источников</t>
  </si>
  <si>
    <t xml:space="preserve">Полигоны ТБО</t>
  </si>
  <si>
    <t xml:space="preserve">Расчет выбросов загрязняющих веществ в атмосферу от полигонов твердых бытовых и промышленных отходов</t>
  </si>
  <si>
    <t xml:space="preserve">Система контроля действий поставщиков ИТ-услуг</t>
  </si>
  <si>
    <t xml:space="preserve">СКДПУ</t>
  </si>
  <si>
    <t xml:space="preserve">Металлообработка</t>
  </si>
  <si>
    <t xml:space="preserve">Котельные ТЭС</t>
  </si>
  <si>
    <t xml:space="preserve">Котельные малой мощности</t>
  </si>
  <si>
    <t xml:space="preserve">Расчет выбросов загрязняющих веществ от кузнечных горнов, бытовых теплонагревателей и печей, отдельных горелок</t>
  </si>
  <si>
    <t xml:space="preserve">Автоматизированное Рабочее Место «Некредитная Финансовая Организация»</t>
  </si>
  <si>
    <t xml:space="preserve">АРМ НФО</t>
  </si>
  <si>
    <t xml:space="preserve">ГПА-Эколог</t>
  </si>
  <si>
    <t xml:space="preserve">Расчет выбросов загрязняющих веществ;
Расчет выбросов загрязняющих веществ от газоперекачивающих агрегатов</t>
  </si>
  <si>
    <t xml:space="preserve">Бытовое обслуживание</t>
  </si>
  <si>
    <t xml:space="preserve">Медницкие работы</t>
  </si>
  <si>
    <t xml:space="preserve">АТП-Эколог</t>
  </si>
  <si>
    <t xml:space="preserve">Расчет выбросов загрязняющих веществ;
Блок программ к АТП-Эколог;
Полимерные материалы;
Кузнечные работы;
Аккумуляторные работы;
Резинотехнические работы;
Медницкие работы</t>
  </si>
  <si>
    <t xml:space="preserve">АЗС-Эколог</t>
  </si>
  <si>
    <t xml:space="preserve">Расчет шума от транспортных магистралей</t>
  </si>
  <si>
    <t xml:space="preserve">Эколог-Шум;
Модуль Расчет шума от транспортных магистралей</t>
  </si>
  <si>
    <t xml:space="preserve">Шум от автомобильных дорог</t>
  </si>
  <si>
    <t xml:space="preserve">Эколог-Шум;
Модуль Шум от автомобильных дорог</t>
  </si>
  <si>
    <t xml:space="preserve">Расчет объемов поверхностного стока</t>
  </si>
  <si>
    <t xml:space="preserve">Эколог-Вода</t>
  </si>
  <si>
    <t xml:space="preserve">Отходы строительства</t>
  </si>
  <si>
    <t xml:space="preserve">Отходы деревообработки</t>
  </si>
  <si>
    <t xml:space="preserve">Отходы абразивных изделий</t>
  </si>
  <si>
    <t xml:space="preserve">Графический редактор для математических моделей теплогидравлического расчетного кода КОРСАР</t>
  </si>
  <si>
    <t xml:space="preserve">ГРМ КОРСАР;
Графический редактор расчетного кода КОРСАР</t>
  </si>
  <si>
    <t xml:space="preserve">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</si>
  <si>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Графический редактор для математических моделей теплогидравлического расчетного кода КОРТЕС</t>
  </si>
  <si>
    <t xml:space="preserve">ГРМ КОРТЕС;
Графический редактор расчетного кода КОРТЕС</t>
  </si>
  <si>
    <t xml:space="preserve">Кортес</t>
  </si>
  <si>
    <t xml:space="preserve">РК КОРТЕС;
Расчетный код КОРТЕС</t>
  </si>
  <si>
    <t xml:space="preserve">TOPAZ HWCONFIG</t>
  </si>
  <si>
    <t xml:space="preserve">HWCONFIG</t>
  </si>
  <si>
    <t xml:space="preserve">MyItMaster</t>
  </si>
  <si>
    <t xml:space="preserve">Интегрированная система управления промышленной безопасностью "Техэксперт"</t>
  </si>
  <si>
    <t xml:space="preserve">Интегрированная система управления производственной безопасностью "Техэксперт";
ИСУПБ "Техэксперт"</t>
  </si>
  <si>
    <t xml:space="preserve">Управление тендерным отделом</t>
  </si>
  <si>
    <t xml:space="preserve">MPI Supply Chain Management</t>
  </si>
  <si>
    <t xml:space="preserve">Программа для ЭВМ «CK11.Central Situation Analyzer»</t>
  </si>
  <si>
    <t xml:space="preserve">Программа для ЭВМ «CK11.DFMS»</t>
  </si>
  <si>
    <t xml:space="preserve">Программа для ЭВМ «CK11.Era GLONASS Telematics Service» («CK11.EGTS»)</t>
  </si>
  <si>
    <t xml:space="preserve">05.06 - Геоинформационные и навигационные средства (GIS);
05.02 - Дополнительные программные модули (плагины)</t>
  </si>
  <si>
    <t xml:space="preserve">Программа для ЭВМ «CK11.Proxy Configurator»</t>
  </si>
  <si>
    <t xml:space="preserve">ПОЛИНОМ:MDM Клиент</t>
  </si>
  <si>
    <t xml:space="preserve">ПОЛИНОМ:MDM 22 Клиент;
ПОЛИНОМ:MDM 22.1 Клиент;
ПОЛИНОМ:MDM 22;
ПОЛИНОМ:MDM 22.1</t>
  </si>
  <si>
    <t xml:space="preserve">TOPAZ TERMOCONTROL</t>
  </si>
  <si>
    <t xml:space="preserve">TERMOCONTROL</t>
  </si>
  <si>
    <t xml:space="preserve">TOPAZ SCADA SERVER</t>
  </si>
  <si>
    <t xml:space="preserve">SCADA SERVER</t>
  </si>
  <si>
    <t xml:space="preserve">TOPAZ SCADA CLIENT CONFIG</t>
  </si>
  <si>
    <t xml:space="preserve">SCADA CLIENT CONFIG</t>
  </si>
  <si>
    <t xml:space="preserve">TOPAZ SCADA CLIENT</t>
  </si>
  <si>
    <t xml:space="preserve">SCADA CLIENT</t>
  </si>
  <si>
    <t xml:space="preserve">Программа E3_SW91 для терминалов серии ЭКРА 200</t>
  </si>
  <si>
    <t xml:space="preserve">"Система контроля "Дорожное хозяйство и транспорт"</t>
  </si>
  <si>
    <t xml:space="preserve">Корлайт Платформа</t>
  </si>
  <si>
    <t xml:space="preserve">АНТ: Автоматизированная информационная система "Расчеты с населением за газ"</t>
  </si>
  <si>
    <t xml:space="preserve">Veliam</t>
  </si>
  <si>
    <t xml:space="preserve">Велиам</t>
  </si>
  <si>
    <t xml:space="preserve">02.11 - Системы мониторинга и управления (№621);
04.01 - Прикладное программное обеспечение общего назначения (№621)</t>
  </si>
  <si>
    <t xml:space="preserve">Iterion VCS-T</t>
  </si>
  <si>
    <t xml:space="preserve">Frontol xPOS 3.0</t>
  </si>
  <si>
    <t xml:space="preserve">1С:Предприятие 8. Фастфуд. Фронт-офис</t>
  </si>
  <si>
    <t xml:space="preserve">Программа для ЭВМ «CK11.Loss Reduction»</t>
  </si>
  <si>
    <t xml:space="preserve">11.05 - Средства поддержки принятия решений (DSS);
05.02 - Дополнительные программные модули (плагины);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</si>
  <si>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ИС.АРЕНА</t>
  </si>
  <si>
    <t xml:space="preserve">ИС.ГРАТА</t>
  </si>
  <si>
    <t xml:space="preserve">БИТ.Стоматология</t>
  </si>
  <si>
    <t xml:space="preserve">Программный комплекс "Стратегия"</t>
  </si>
  <si>
    <t xml:space="preserve">ПК "Стратегия"</t>
  </si>
  <si>
    <t xml:space="preserve">05.15 - Информационные системы для решения специфических отраслевых задач;
05.11 - Интеллектуальные средства управления экспертной деятельностью;
09.05 - Средства управления эффективностью предприятия (CPM/EPM);
11.05 - Средства поддержки принятия решений (DSS)</t>
  </si>
  <si>
    <t xml:space="preserve">Система управления и сбора данных SCADA NPT Compact</t>
  </si>
  <si>
    <t xml:space="preserve">СТИНГРЕЙ</t>
  </si>
  <si>
    <t xml:space="preserve">V2X Smart Core</t>
  </si>
  <si>
    <t xml:space="preserve">01.03 - Встроенные прикладные программы;
04.03 - Библиотеки подпрограмм (SDK)</t>
  </si>
  <si>
    <t xml:space="preserve">Программа вычисления расхода вихревого расходомера</t>
  </si>
  <si>
    <t xml:space="preserve">Управляющая программа кориолисового расходомера</t>
  </si>
  <si>
    <t xml:space="preserve">САТЕС</t>
  </si>
  <si>
    <t xml:space="preserve">SIKE Электронный курс «Диагностика насосов»</t>
  </si>
  <si>
    <t xml:space="preserve">SIKE ЭК «Диагностика насосов»</t>
  </si>
  <si>
    <t xml:space="preserve">SIKE Электронный курс «Гидроаппараты»</t>
  </si>
  <si>
    <t xml:space="preserve">SIKE ЭК «Гидроаппараты»</t>
  </si>
  <si>
    <t xml:space="preserve">Интероперабельная среда разработки WEB - приложений для платформы Эльбрус (LUI - Эльбрус)</t>
  </si>
  <si>
    <t xml:space="preserve">LUI 2.0</t>
  </si>
  <si>
    <t xml:space="preserve">Pilot-BIM</t>
  </si>
  <si>
    <t xml:space="preserve">Pilot-BIM - среда общих данных BIM-проектов для автоматического формирования и коллективной работы с консолидированными моделями</t>
  </si>
  <si>
    <t xml:space="preserve">Polymatica</t>
  </si>
  <si>
    <t xml:space="preserve">"ТЕРН - АНАЛИТИКА"</t>
  </si>
  <si>
    <t xml:space="preserve">ОСӠ. Умный пол. Шахматы</t>
  </si>
  <si>
    <t xml:space="preserve">Gridex-microcode</t>
  </si>
  <si>
    <t xml:space="preserve">MIRage-N-microcode</t>
  </si>
  <si>
    <t xml:space="preserve">Специальное программное обеспечение реализации сервиса распределения данных для систем реального времени по международному стандарту OMG DDS (СПО РСРД)</t>
  </si>
  <si>
    <t xml:space="preserve">Специальное программное обеспечение реализации стандарта распределенного моделирования IEEE 1516-2010 (RRTI-2010)</t>
  </si>
  <si>
    <t xml:space="preserve">Серверное программное обеспечение для программно-аппаратного комплекса DataCrosser</t>
  </si>
  <si>
    <t xml:space="preserve">ОС3. Интерактивная доска</t>
  </si>
  <si>
    <t xml:space="preserve">отсутствует</t>
  </si>
  <si>
    <t xml:space="preserve">Автограмма</t>
  </si>
  <si>
    <t xml:space="preserve">04.04 - Среды разработки, тестирования и отладки;
04.01 - Средства подготовки исполнимого кода;
04.02 - Средства версионного контроля исходного кода;
04.03 - Библиотеки подпрограмм (SDK)</t>
  </si>
  <si>
    <t xml:space="preserve">Медицинская Информационная Система "Комплекс Программных Средств "Виста-МЕД Web-service"</t>
  </si>
  <si>
    <t xml:space="preserve">МИС КПС "Виста-МЕД Web-service"</t>
  </si>
  <si>
    <t xml:space="preserve">IProject</t>
  </si>
  <si>
    <t xml:space="preserve">Операционная система «ElvisSIM.OS»</t>
  </si>
  <si>
    <t xml:space="preserve">Операционная система для модулей идентификации абонентов (SIM-карт) «ElvisSIM.OS»</t>
  </si>
  <si>
    <t xml:space="preserve">Специальное программное обеспечение (СПО) «Сервер доступа» ПАК «Видеоархив»</t>
  </si>
  <si>
    <t xml:space="preserve">Модуль аналитики состояния системы мониторинга</t>
  </si>
  <si>
    <t xml:space="preserve">Юнион - учет имущества, техобслуживание и ремонт оборудования</t>
  </si>
  <si>
    <t xml:space="preserve">Модуль мониторинга работоспособности компонентов системы Ankey</t>
  </si>
  <si>
    <t xml:space="preserve">«Система Управления Мобильными Устройствами ОПТИМУМ Мобильная Защита» («СУМ ОПТИМУМ ЗАЩИТА») «Mobile Device Management OPTIMUM Mobile Defence» («MDM OPTIMUM Defence»)</t>
  </si>
  <si>
    <t xml:space="preserve">РИТМ.Аэродинамика</t>
  </si>
  <si>
    <t xml:space="preserve">05.15 - Информационные системы для решения специфических отраслевых задач;
08.05 - Средства инженерного анализа (CAE);
10.03 - Средства математического и имитационного моделирования</t>
  </si>
  <si>
    <t xml:space="preserve">Комплекс программ EKRASCADA</t>
  </si>
  <si>
    <t xml:space="preserve">EKRASCADA</t>
  </si>
  <si>
    <t xml:space="preserve">ПК ТМТ</t>
  </si>
  <si>
    <t xml:space="preserve">Модуль мониторинга работоспособности компонентов системы Ankey SIEM</t>
  </si>
  <si>
    <t xml:space="preserve">Типовой элемент П1Р-11-ПВ-9336</t>
  </si>
  <si>
    <t xml:space="preserve">Информационно-аналитическая система для поддержки принятия управленческих решений "BI: ЦУР РФ"</t>
  </si>
  <si>
    <t xml:space="preserve">ИАС «BI: ЦУР РФ»</t>
  </si>
  <si>
    <t xml:space="preserve">Автоматизированная система управления информационными рисками "Риск Менеджмент"</t>
  </si>
  <si>
    <t xml:space="preserve">Система «Риск Менеджмент»</t>
  </si>
  <si>
    <t xml:space="preserve">ЦЕНТР ИНТЕРАКТИВНОЙ ПОДДЕРЖКИ ПОЛЬЗОВАТЕЛЕЙ SMARTIUS GUIDE (СМАРТИУС ГИД)</t>
  </si>
  <si>
    <t xml:space="preserve">Учи.ру – интерактивная образовательная онлайн-платформа</t>
  </si>
  <si>
    <t xml:space="preserve">Учи – интерактивная образовательная онлайн-платформа;
Интерактивная образовательная онлайн-платформа для детей школьного возраста;
Интерактивная образовательная онлайн-платформа с индивидуальной траекторией обучения для детей школьного возраста;
Интерактивная образовательная онлайн-платформа для дистанционного обучения детей школьного возраста</t>
  </si>
  <si>
    <t xml:space="preserve">Информационная система "Цифровая Маркетинговая Платформа"</t>
  </si>
  <si>
    <t xml:space="preserve">ИС «ЦМП»</t>
  </si>
  <si>
    <t xml:space="preserve">Программное обеспечение стенда-тренажера "Интеллектуальные энергетические системы" первой модели (СТИЭС-1)</t>
  </si>
  <si>
    <t xml:space="preserve">ПО СТИЭС-1</t>
  </si>
  <si>
    <t xml:space="preserve">05.15 - Информационные системы для решения специфических отраслевых задач;
01.03 - Встроенные прикладные программы;
02.08 - Средства мониторинга и управления;
04.03 - Библиотеки подпрограмм (SDK);
04.04 - Среды разработки, тестирования и отладки;
05.03 - Игры и развлечения;
10.03 - Средства математического и имитационного моделирования</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</si>
  <si>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</si>
  <si>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Библиотека подпрограмм для модуля анализа и расчета рассеяния загрязняющих веществ в атмосфере</t>
  </si>
  <si>
    <t xml:space="preserve">CoMagic</t>
  </si>
  <si>
    <t xml:space="preserve">Платформа CoMagic;
Сервис CoMagic;
Комеджик</t>
  </si>
  <si>
    <t xml:space="preserve">09.09 - Средства управления отношениями с клиентами (CRM);
05.13 - Средства интеллектуальной обработки информации и интеллектуального анализа бизнес-процессов</t>
  </si>
  <si>
    <t xml:space="preserve">БИТ. Автотранспорт</t>
  </si>
  <si>
    <t xml:space="preserve">ФотоКоллаж</t>
  </si>
  <si>
    <t xml:space="preserve">ФотоШоу</t>
  </si>
  <si>
    <t xml:space="preserve">Платформа ККТ 5.0</t>
  </si>
  <si>
    <t xml:space="preserve">Платформа ККТ 2.5</t>
  </si>
  <si>
    <t xml:space="preserve">MainEDC</t>
  </si>
  <si>
    <t xml:space="preserve">Artix:POS</t>
  </si>
  <si>
    <t xml:space="preserve">Артикс: Рабочее место кассира;
Кассовое программное обеспечение Артикс, версия 4</t>
  </si>
  <si>
    <t xml:space="preserve">RAIDIX ERA</t>
  </si>
  <si>
    <t xml:space="preserve">Frontol Alco Unit 3.0</t>
  </si>
  <si>
    <t xml:space="preserve">Практика муниципального управления. Электронная версия</t>
  </si>
  <si>
    <t xml:space="preserve">Система мониторинга событий информационной безопасности «АЦРЦ Платформ»</t>
  </si>
  <si>
    <t xml:space="preserve">Information security events monitoring system “ACRC Platform”</t>
  </si>
  <si>
    <t xml:space="preserve">Бюджетный учет и отчетность в вопросах и ответах. Электронная версия</t>
  </si>
  <si>
    <t xml:space="preserve">Учет в образовании. Электронная версия</t>
  </si>
  <si>
    <t xml:space="preserve">Казенные учреждения: учет, отчетность, налогообложение. Электронная версия</t>
  </si>
  <si>
    <t xml:space="preserve">Учет в учреждении. Электронная версия</t>
  </si>
  <si>
    <t xml:space="preserve">Зарплата в учреждении. Электронная версия</t>
  </si>
  <si>
    <t xml:space="preserve">Поставщик: все для тендеров (Приложение к журналу «Госзакупки.ру»). Электронная версия</t>
  </si>
  <si>
    <t xml:space="preserve">Госзаказ в вопросах и ответах. Электронная версия</t>
  </si>
  <si>
    <t xml:space="preserve">Административная практика ФАС. Электронная версия</t>
  </si>
  <si>
    <t xml:space="preserve">Госзакупки.ру. Электронная версия</t>
  </si>
  <si>
    <t xml:space="preserve">Вопросы севера. Электронная версия</t>
  </si>
  <si>
    <t xml:space="preserve">Для кадровика: Нормативные акты. Электронная версия</t>
  </si>
  <si>
    <t xml:space="preserve">Справочник кадровика. Электронная версия</t>
  </si>
  <si>
    <t xml:space="preserve">Охрана труда в вопросах и ответах. Электронная версия</t>
  </si>
  <si>
    <t xml:space="preserve">Нормативные акты по охране труда. Электронная версия</t>
  </si>
  <si>
    <t xml:space="preserve">Справочник специалиста по охране труда. Электронная версия</t>
  </si>
  <si>
    <t xml:space="preserve">Медицинское обслуживание и организация питания в ДОУ. Электронная версия</t>
  </si>
  <si>
    <t xml:space="preserve">Справочник музыкального руководителя. Электронная версия</t>
  </si>
  <si>
    <t xml:space="preserve">Справочник педагога-психолога. Детский сад. Электронная версия</t>
  </si>
  <si>
    <t xml:space="preserve">Справочник старшего воспитателя дошкольного учреждения. Электронная версия</t>
  </si>
  <si>
    <t xml:space="preserve">Справочник руководителя дошкольного учреждения. Электронная версия</t>
  </si>
  <si>
    <t xml:space="preserve">Справочник педагога-психолога. Школа. Электронная версия</t>
  </si>
  <si>
    <t xml:space="preserve">Справочник классного руководителя. Электронная версия</t>
  </si>
  <si>
    <t xml:space="preserve">Управление начальной школой. Электронная версия</t>
  </si>
  <si>
    <t xml:space="preserve">Управление образовательным учреждением в вопросах и ответах. Электронная версия</t>
  </si>
  <si>
    <t xml:space="preserve">Нормативные документы образовательного учреждения. Электронная версия</t>
  </si>
  <si>
    <t xml:space="preserve">Справочник заместителя директора школы. Электронная версия</t>
  </si>
  <si>
    <t xml:space="preserve">Справочник руководителя образовательного учреждения. Электронная версия</t>
  </si>
  <si>
    <t xml:space="preserve">Справочник руководителя учреждения культуры. Электронная версия</t>
  </si>
  <si>
    <t xml:space="preserve">Новая аптека. Электронная версия</t>
  </si>
  <si>
    <t xml:space="preserve">Экономика ЛПУ в вопросах и ответах. Электронная версия</t>
  </si>
  <si>
    <t xml:space="preserve">Заместитель главного врача: лечебная работа и медицинская экспертиза. Электронная версия</t>
  </si>
  <si>
    <t xml:space="preserve">Управление качеством в здравоохранении. Электронная версия</t>
  </si>
  <si>
    <t xml:space="preserve">Здравоохранение. Электронная версия</t>
  </si>
  <si>
    <t xml:space="preserve">Справочник заведующего КДЛ. Электронная версия</t>
  </si>
  <si>
    <t xml:space="preserve">Правовые вопросы в здравоохранении. Электронная версия</t>
  </si>
  <si>
    <t xml:space="preserve">Главная медицинская сестра: журнал для руководителя среднего медперсонала ЛПУ. Электронная версия</t>
  </si>
  <si>
    <t xml:space="preserve">Frontol 6</t>
  </si>
  <si>
    <t xml:space="preserve">Трудовые споры. Электронная версия</t>
  </si>
  <si>
    <t xml:space="preserve">Уголовный процесс. Электронная версия</t>
  </si>
  <si>
    <t xml:space="preserve">Арбитражная практика. Электронная версия</t>
  </si>
  <si>
    <t xml:space="preserve">Корпоративный юрист. Электронная версия</t>
  </si>
  <si>
    <t xml:space="preserve">Юрист компании. Электронная версия</t>
  </si>
  <si>
    <t xml:space="preserve">Справочник секретаря и офис-менеджера. Электронная версия</t>
  </si>
  <si>
    <t xml:space="preserve">Директор по персоналу. Электронная версия</t>
  </si>
  <si>
    <t xml:space="preserve">Кадровое дело. Электронная версия</t>
  </si>
  <si>
    <t xml:space="preserve">Управление многоквартирным домом. Электронная версия</t>
  </si>
  <si>
    <t xml:space="preserve">Генеральный директор. Электронная версия</t>
  </si>
  <si>
    <t xml:space="preserve">Коммерческий директор. Электронная версия</t>
  </si>
  <si>
    <t xml:space="preserve">НАЛОГОВЫЕ СПОРЫ. Юрист решит. Бухгалтер не допустит. Электронная версия</t>
  </si>
  <si>
    <t xml:space="preserve">Практическое налоговое планирование. Электронная версия</t>
  </si>
  <si>
    <t xml:space="preserve">МСФО на практике. Электронная версия</t>
  </si>
  <si>
    <t xml:space="preserve">Финансовый директор. Электронная версия</t>
  </si>
  <si>
    <t xml:space="preserve">Учет. Налоги. Право. Электронная версия</t>
  </si>
  <si>
    <t xml:space="preserve">Конкуренция и право. Электронная версия</t>
  </si>
  <si>
    <t xml:space="preserve">Бухгалтерия ИП. Электронная версия</t>
  </si>
  <si>
    <t xml:space="preserve">Вмененка. Электронная версия</t>
  </si>
  <si>
    <t xml:space="preserve">Упрощенка. Электронная версия</t>
  </si>
  <si>
    <t xml:space="preserve">Налоговед. Электронная версия</t>
  </si>
  <si>
    <t xml:space="preserve">Российский налоговый курьер. Электронная версия</t>
  </si>
  <si>
    <t xml:space="preserve">Учет в сельском хозяйстве. Электронная версия</t>
  </si>
  <si>
    <t xml:space="preserve">Учет в строительстве. Электронная версия</t>
  </si>
  <si>
    <t xml:space="preserve">Главбух. Электронная версия</t>
  </si>
  <si>
    <t xml:space="preserve">Модуль «Управление программами для станков с ЧПУ»</t>
  </si>
  <si>
    <t xml:space="preserve">Модуль "Интеграция"</t>
  </si>
  <si>
    <t xml:space="preserve">Хлебопекарные предприятия</t>
  </si>
  <si>
    <t xml:space="preserve">Ферма</t>
  </si>
  <si>
    <t xml:space="preserve">Расчет выбросов загрязняющих веществ;
Расчет выделений (выбросов) вредных (загрязняющих) веществ в атмосферный воздух от объектов животноводства</t>
  </si>
  <si>
    <t xml:space="preserve">Станции аэрации</t>
  </si>
  <si>
    <t xml:space="preserve">Расчет выбросов загрязняющих веществ;
Расчет выбросов от неорганизованных источников станций аэрации сточных вод</t>
  </si>
  <si>
    <t xml:space="preserve">Сжигание ТБО</t>
  </si>
  <si>
    <t xml:space="preserve">Расчет выбросов загрязняющих веществ;
Расчет выбросов загрязняющих веществ в атмосферу от установок малой производительности по термической обработкетвердых бытовых отходов и промотходов</t>
  </si>
  <si>
    <t xml:space="preserve">Работа с полимерами</t>
  </si>
  <si>
    <t xml:space="preserve">ПНГ-Эколог</t>
  </si>
  <si>
    <t xml:space="preserve">Расчет выбросов загрязняющих веществ в атмосферу при сжигании попутного нефтяного газа на факельных установках</t>
  </si>
  <si>
    <t xml:space="preserve">Лакокраска</t>
  </si>
  <si>
    <t xml:space="preserve">Лаборатории</t>
  </si>
  <si>
    <t xml:space="preserve">ИС МНЕНИЕ</t>
  </si>
  <si>
    <t xml:space="preserve">Дизель</t>
  </si>
  <si>
    <t xml:space="preserve">Расчет выбросов загрязняющих веществ;
Расчет выбросов вредных веществ от дизельных установок</t>
  </si>
  <si>
    <t xml:space="preserve">Деревообработка</t>
  </si>
  <si>
    <t xml:space="preserve">Расчет выбросов загрязняющих веществ в атмосферный воздух предприятиями деревообрабатывающей промышленности</t>
  </si>
  <si>
    <t xml:space="preserve">Гальваника</t>
  </si>
  <si>
    <t xml:space="preserve">Вспомогательные и бытовые службы</t>
  </si>
  <si>
    <t xml:space="preserve">Кузнечные работы</t>
  </si>
  <si>
    <t xml:space="preserve">Полимерные материалы</t>
  </si>
  <si>
    <t xml:space="preserve">Расчет выбросов загрязняющих веществ;
АТП-Эколог;
Блок программ к АТП-Эколог</t>
  </si>
  <si>
    <t xml:space="preserve">Расчет шума, проникающего на территорию из помещения</t>
  </si>
  <si>
    <t xml:space="preserve">Эколог-Шум;
Модуль Расчет шума, проникающего на территорию из помещения</t>
  </si>
  <si>
    <t xml:space="preserve">Расчет проникающего шума</t>
  </si>
  <si>
    <t xml:space="preserve">Эколог-Шум;
Модуль Расчет проникающего шума</t>
  </si>
  <si>
    <t xml:space="preserve">Вентиляция</t>
  </si>
  <si>
    <t xml:space="preserve">Эколог-Шум</t>
  </si>
  <si>
    <t xml:space="preserve">НДС-Эколог</t>
  </si>
  <si>
    <t xml:space="preserve">Эколог-Вода;
Расчет нормативов допустимых сбросов</t>
  </si>
  <si>
    <t xml:space="preserve">Контур.Меркурий</t>
  </si>
  <si>
    <t xml:space="preserve">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09.01 - Средства управления бизнес-процессами (BPM)</t>
  </si>
  <si>
    <t xml:space="preserve">«ШТРИХ-М: ТОРГОВОЕ ПРЕДПРИЯТИЕ 5»</t>
  </si>
  <si>
    <t xml:space="preserve">«ШТРИХ-М: ТОРГОВОЕ ПРЕДПРИЯТИЕ 7»</t>
  </si>
  <si>
    <t xml:space="preserve">3D-Storage</t>
  </si>
  <si>
    <t xml:space="preserve">3D-Storage (система коллективной работы с файлами);
Система хранения данных и организации коллективной работы инженеров 3D-Storage</t>
  </si>
  <si>
    <t xml:space="preserve">Серчинформ ДЛП</t>
  </si>
  <si>
    <t xml:space="preserve">abar_ETH_v1_00.hex</t>
  </si>
  <si>
    <t xml:space="preserve">RU.ЛНБА.00062-01</t>
  </si>
  <si>
    <t xml:space="preserve">abar_485_v1_01. hex</t>
  </si>
  <si>
    <t xml:space="preserve">RU.ЛНБА.00063-01</t>
  </si>
  <si>
    <t xml:space="preserve">Система планирования и оперативного управления производством MESPACE</t>
  </si>
  <si>
    <t xml:space="preserve">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</si>
  <si>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 xml:space="preserve">abar_BC01_v1_01.hex</t>
  </si>
  <si>
    <t xml:space="preserve">RU.ЛНБА.00061-01</t>
  </si>
  <si>
    <t xml:space="preserve">abar_izmmod.hex</t>
  </si>
  <si>
    <t xml:space="preserve">АЛКОБАРЬЕР (abar_an_200.hex)</t>
  </si>
  <si>
    <t xml:space="preserve">RU.ЛНБА.00060-02</t>
  </si>
  <si>
    <t xml:space="preserve">АЛКОБАРЬЕР (abar_an_100.hex)</t>
  </si>
  <si>
    <t xml:space="preserve">RU.ЛНБА.00060-01</t>
  </si>
  <si>
    <t xml:space="preserve">ИПА (ipa.hex)</t>
  </si>
  <si>
    <t xml:space="preserve">RU.ЛНБА.00072-01</t>
  </si>
  <si>
    <t xml:space="preserve">Интеграционный модуль «1С Адаптер для Торговых сетей»</t>
  </si>
  <si>
    <t xml:space="preserve">"Адаптер 1С для сетей"</t>
  </si>
  <si>
    <t xml:space="preserve">Программный комплекс «Поддержка индивидуальной предпринимательской инициативы» (ПК «Поддержка индивидуальной предпринимательской инициативы»)</t>
  </si>
  <si>
    <t xml:space="preserve">Программа для ЭВМ «GPS-решение»</t>
  </si>
  <si>
    <t xml:space="preserve">Комплекс роботизации «Roomy bots»</t>
  </si>
  <si>
    <t xml:space="preserve">Программа для ЭВМ «Roomy»</t>
  </si>
  <si>
    <t xml:space="preserve">04.01 - Средства подготовки исполнимого кода;
04.03 - Библиотеки подпрограмм (SDK);
04.04 - Среды разработки, тестирования и отладки;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t>
  </si>
  <si>
    <t xml:space="preserve">Signal-COM CSP</t>
  </si>
  <si>
    <t xml:space="preserve">SIKE Электронный курс «Слесарь-ремонтник: смазочные материалы»</t>
  </si>
  <si>
    <t xml:space="preserve">SIKE ЭК «Слесарь-ремонтник: смазочные материалы»</t>
  </si>
  <si>
    <t xml:space="preserve">SIKE Электронный курс «Слесарь-ремонтник: инженерная графика»</t>
  </si>
  <si>
    <t xml:space="preserve">SIKE ЭК «Слесарь-ремонтник: инженерная графика»</t>
  </si>
  <si>
    <t xml:space="preserve">Результаты инструментального определения выбросов</t>
  </si>
  <si>
    <t xml:space="preserve">Модуль системы «Интеграция с внешними информационными системами. Обмен»</t>
  </si>
  <si>
    <t xml:space="preserve">Модуль системы «Интеграция с внешними информационными системами. Регистрация обращений»</t>
  </si>
  <si>
    <t xml:space="preserve">Модуль системы «Интеграция с Внешними информационными системами. Обмен» для АРМ ЕС ОГ</t>
  </si>
  <si>
    <t xml:space="preserve">Модуль системы «Информационное обеспечение. Регистрация и рассмотрение»</t>
  </si>
  <si>
    <t xml:space="preserve">Модуль системы «Информационное обеспечение. Регистрация и рассмотрение» для АРМ ЕС ОГ</t>
  </si>
  <si>
    <t xml:space="preserve">SIKE Электронный курс «Правила эксплуатации сосудов под давлением»</t>
  </si>
  <si>
    <t xml:space="preserve">SIKE ЭК «Правила эксплуатации сосудов под давлением»</t>
  </si>
  <si>
    <t xml:space="preserve">SIKE Электронный курс «Правила эксплуатации котлов под давлением»</t>
  </si>
  <si>
    <t xml:space="preserve">SIKE ЭК «Правила безопасности котлов, работающих под давлением»</t>
  </si>
  <si>
    <t xml:space="preserve">SIKE Электронный курс «Расчет ферросплавов АПК»</t>
  </si>
  <si>
    <t xml:space="preserve">SIKE ЭК «Внепечная обработка стали: Расчет ферросплавов»;
SIKE ЭК «Расчет ферросплавов АПК»;
SIKE ЭК «АПК: Расчет ферросплавов»</t>
  </si>
  <si>
    <t xml:space="preserve">«SIKE Электронный курс «Холодная штамповка и наладка холодноштамповочного оборудования»</t>
  </si>
  <si>
    <t xml:space="preserve">SIKE ЭК «Холодная штамповка и наладка холодноштамповочного оборудования»</t>
  </si>
  <si>
    <t xml:space="preserve">SIKE Электронный курс «Пластмассы»</t>
  </si>
  <si>
    <t xml:space="preserve">SIKE ЭК «Пластмассы»</t>
  </si>
  <si>
    <t xml:space="preserve">SIKE Электронный курс «Методы исследования и испытаний металлов и сплавов»</t>
  </si>
  <si>
    <t xml:space="preserve">SIKE ЭК «Методы исследования и испытаний металлов и сплавов»</t>
  </si>
  <si>
    <t xml:space="preserve">SIKE Электронный курс «Строение и кристаллизация металлов»</t>
  </si>
  <si>
    <t xml:space="preserve">SIKE ЭК «Строение и кристаллизация металлов»</t>
  </si>
  <si>
    <t xml:space="preserve">Вебим</t>
  </si>
  <si>
    <t xml:space="preserve">Webim</t>
  </si>
  <si>
    <t xml:space="preserve">05.15 - Информационные системы для решения специфических отраслевых задач;
02.06 - Серверное и связующее программное обеспечение;
04.03 - Библиотеки подпрограмм (SDK)</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</si>
  <si>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58.29.4 Обеспечение программное в диалоговом режиме</t>
  </si>
  <si>
    <t xml:space="preserve">Специальное программное обеспечение управления образовательной деятельностью военной образовательной организации Министерства обороны Российской Федерации и формирования информационно-образовательной среды военной образовательной организации Министерства</t>
  </si>
  <si>
    <t xml:space="preserve">Образование-МО</t>
  </si>
  <si>
    <t xml:space="preserve">GOSOBLAKO v2.0 PSB BG</t>
  </si>
  <si>
    <t xml:space="preserve">GOSOBLAKO</t>
  </si>
  <si>
    <t xml:space="preserve">Точка «Sbp-С2С-Tochka-Client»</t>
  </si>
  <si>
    <t xml:space="preserve">SBP</t>
  </si>
  <si>
    <t xml:space="preserve">Программа для ЭВМ «CK11.Power Demand Schedule Follow-Up»</t>
  </si>
  <si>
    <t xml:space="preserve">Программа для ЭВМ «CK11.Power Supply Reliability Monitoring»</t>
  </si>
  <si>
    <t xml:space="preserve">Программа для ЭВМ «СК11.Overcurrent Monitoring» («CK11.OC Monitoring»)</t>
  </si>
  <si>
    <t xml:space="preserve">Программа для ЭВМ «CK11.Magneto.Relay Protection» («CK11.Magneto.RP»)</t>
  </si>
  <si>
    <t xml:space="preserve">Яндекс.Авто Projected (для iOS)</t>
  </si>
  <si>
    <t xml:space="preserve">Yandex.Auto Projected (for iOS);
Яндекс.Авто при поддержке Bosch;
Яндекс.Авто с поддержкой Bosch;
Yandex.Auto powered by Bosch</t>
  </si>
  <si>
    <t xml:space="preserve">Программа управления и автоматизации инженерных систем «AV Control»</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</si>
  <si>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t>
  </si>
  <si>
    <t xml:space="preserve">«ОПТИМУМ КИОСК 2.0 (OPTIMUM MDM KIOSK 2.0)»</t>
  </si>
  <si>
    <t xml:space="preserve">IPN (Interaction Platform Network)</t>
  </si>
  <si>
    <t xml:space="preserve">ОКСи:Рабочее место кассира</t>
  </si>
  <si>
    <t xml:space="preserve">ОКСи:РМК;
ОКСи:Рабочее место кассира. Включает платформу 1С:Предприятие 8.</t>
  </si>
  <si>
    <t xml:space="preserve">Программа для ЭВМ «CK11.State Estimator PORTOS PC» («CK11.SE PORTOS PC»)</t>
  </si>
  <si>
    <t xml:space="preserve">10.03 - Средства математического и имитационного моделирования;
05.02 - Дополнительные программные модули (плагины);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</si>
  <si>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Цифровая платформа «Управление в пространстве»</t>
  </si>
  <si>
    <t xml:space="preserve">Комплекс Мобильных приложений 112</t>
  </si>
  <si>
    <t xml:space="preserve">112 - Экстренная помощь</t>
  </si>
  <si>
    <t xml:space="preserve">БИТ.Расчеты со студентами</t>
  </si>
  <si>
    <t xml:space="preserve">BAI-online</t>
  </si>
  <si>
    <t xml:space="preserve">Навигационный тренажерный комплекс «МАРИБС-C» / «NTS-Pro 5000»</t>
  </si>
  <si>
    <t xml:space="preserve">Навигационный тренажерный комплекс «МАРИБС-Б» / «NTS-Pro 4000»</t>
  </si>
  <si>
    <t xml:space="preserve">Диалоговая система "OCAS Assistant"</t>
  </si>
  <si>
    <t xml:space="preserve">04.07 - Лингвистическое программное обеспечение (№621);
04.11 - Системы управления процессами организации (№621)</t>
  </si>
  <si>
    <t xml:space="preserve">Цифровой Воздушный Охранник - DSM-PaxControl-Digital Sky Marshall</t>
  </si>
  <si>
    <t xml:space="preserve">PAC - Passengers Access Control</t>
  </si>
  <si>
    <t xml:space="preserve">СИГМА СУС</t>
  </si>
  <si>
    <t xml:space="preserve">Система управления электрическими сетями</t>
  </si>
  <si>
    <t xml:space="preserve">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</si>
  <si>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 xml:space="preserve">Информационная платформа по подбору и продвижению спортивных событий</t>
  </si>
  <si>
    <t xml:space="preserve">Run Races</t>
  </si>
  <si>
    <t xml:space="preserve">Система управления корпоративными рисками Нейронавтика</t>
  </si>
  <si>
    <t xml:space="preserve">Корпоративная платформа управления многоканальными рисками;
Система управления операционными рисками;
Система управления операционными рисками Нейронавтика;
Платформа управления корпоративными рисками Нейронавтика;
Платформа управления операционными рисками Нейронавтика;
Корпоративные риски «Нейронавтика»;
Операционные риски «Нейронавтика»;
OPERATIONAL RISK MANAGEMENT</t>
  </si>
  <si>
    <t xml:space="preserve">АИС "Отходы-Региональный оператор"</t>
  </si>
  <si>
    <t xml:space="preserve">Синергет 1 СВ</t>
  </si>
  <si>
    <t xml:space="preserve"> - ;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</si>
  <si>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58.29.31 Обеспечение программное системное для загрузки</t>
  </si>
  <si>
    <t xml:space="preserve">Интерфейс мониторинга</t>
  </si>
  <si>
    <t xml:space="preserve">Интерфейс рабочего места логиста;
Интерфейс Яндекс.Курьер, Яндекс.Маршрутизация;
Monitoring UI</t>
  </si>
  <si>
    <t xml:space="preserve">Яндекс.Курьер</t>
  </si>
  <si>
    <t xml:space="preserve">API Мониторинга;
API Яндекс.Курьер, Яндекс.Маршрутизация;
Monitoring API</t>
  </si>
  <si>
    <t xml:space="preserve">Static API Яндекс.Карты</t>
  </si>
  <si>
    <t xml:space="preserve">Static API</t>
  </si>
  <si>
    <t xml:space="preserve">API Построение и оптимизация маршрутов</t>
  </si>
  <si>
    <t xml:space="preserve">Построение и оптимизация маршрутов;
API Планирования, Яндекс.Маршрутизация;
VRP API</t>
  </si>
  <si>
    <t xml:space="preserve">Интерфейс построения и оптимизации маршрутов</t>
  </si>
  <si>
    <t xml:space="preserve">Построение и оптимизация маршрутов;
Интерфейс планирования, Яндекс.Маршрутизация;
VRP UI</t>
  </si>
  <si>
    <t xml:space="preserve">ФЛЕКС Фармаконадзор</t>
  </si>
  <si>
    <t xml:space="preserve">ФЛЕКС базы данных - Фармаконадзор;
Pharmacovigilance;
Flex Databases Фармаконадзор 3.1 (Pharmacovigilance module 3.1)</t>
  </si>
  <si>
    <t xml:space="preserve">Яндекс.Навигатор (для iOS)</t>
  </si>
  <si>
    <t xml:space="preserve">Yandex.Navigator (for iOS)</t>
  </si>
  <si>
    <t xml:space="preserve">Программа управления «Единая Система Мониторинга»</t>
  </si>
  <si>
    <t xml:space="preserve">Мобильный SDK MapKit (для Android)</t>
  </si>
  <si>
    <t xml:space="preserve">Mobile SDK MapKit (for Android)</t>
  </si>
  <si>
    <t xml:space="preserve">58.29.14 Средства разработки инструментальные и программное обеспечение языков программирования на электронном носителе;
58.29.31 Обеспечение программное системное для загрузки;
58.29.32 Обеспечение программное прикладное для загрузки</t>
  </si>
  <si>
    <t xml:space="preserve">Мобильный SDK MapKit (для iOS)</t>
  </si>
  <si>
    <t xml:space="preserve">Mobile SDK MapKit (for iOS)</t>
  </si>
  <si>
    <t xml:space="preserve">JavaScript API Яндекс.Карт включая Плеер панорам</t>
  </si>
  <si>
    <t xml:space="preserve">Yandex.Maps JavaScript API including Panoramas Player;
API Яндекс.Карты;
Yandex.Maps API</t>
  </si>
  <si>
    <t xml:space="preserve">БИТ.ФИНАНС</t>
  </si>
  <si>
    <t xml:space="preserve">БИТ.ФИНАНС Холдинг;
БИТ.ФИНАНС Управленческий учет;
БИТ.ФИНАНС МСФО;
БИТ.ФИНАНС ПРОФ;
БИТ.ФИНАНС Стандарт</t>
  </si>
  <si>
    <t xml:space="preserve">AGORA — платформа электронной коммерции и закупок</t>
  </si>
  <si>
    <t xml:space="preserve">«AGORA»;
«AGORA B2B портал»;
«AGORA Marketplace B2B/B2C»;
«AGORA маркетплейс B2B/B2C»;
«AGORA ЭТП»;
«AGORA электронная торговая площадка»;
«AGORA — B2B платформа для e-commerce»;
«B2B платформа AGORA»;
«B2B система AGORA»;
«AGORA для B2B»;
«AGORA — B2B платформа SaaS»;
«AGORA — B2B платформа электронной коммерции»;
«B2B портал от AGORA»;
«AGORA — система автоматизации»;
«AGORA — платформа для автоматизации B2B продаж»;
«Онлайн площадка на базе AGORA»;
«Платформа AGORA для b2b портала»;
«Оптовый маркетплейс AGORA»;
«AGORA — сайт b2b продаж»;
«AGORA — готовая b2b- система»;
«AGORA — B2B система автоматизации бизнес-процессов»;
«AGORA — b2b решение»;
«AGORA TENDER»;
«AGORA тендер»</t>
  </si>
  <si>
    <t xml:space="preserve">Система оперативной диагностики и мониторинга эксплуатационных параметров свинцовых аккумуляторов, батарей «Мониторинг-1»</t>
  </si>
  <si>
    <t xml:space="preserve">EDA Client, EDA Server, EDA Calibration</t>
  </si>
  <si>
    <t xml:space="preserve">04.15 - Информационные системы для решения специфических отраслевых задач (№621);
01.01 - BIOS и иное встроенное программное обеспечение (№621)</t>
  </si>
  <si>
    <t xml:space="preserve">Информационно-аналитическая система "Призма"</t>
  </si>
  <si>
    <t xml:space="preserve">ИАС "Призма"</t>
  </si>
  <si>
    <t xml:space="preserve"> - ;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</si>
  <si>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Система записи, хранения и выдачи контента Netris VoD Server</t>
  </si>
  <si>
    <t xml:space="preserve">Программа проверки правильности ведения учета в государственных учреждениях "Финконтроль 8"</t>
  </si>
  <si>
    <t xml:space="preserve">Программа "Финконтроль 8" (локальная версия)</t>
  </si>
  <si>
    <t xml:space="preserve">WhenSpeak</t>
  </si>
  <si>
    <t xml:space="preserve">Программно-аппаратный комплекс УКБМ «Cybersafemon»</t>
  </si>
  <si>
    <t xml:space="preserve"> - ;
02.13 - Средства обеспечения информационной безопасности (№621);
04.15 - Информационные системы для решения специфических отраслевых задач (№621)</t>
  </si>
  <si>
    <t xml:space="preserve">im.timesheet</t>
  </si>
  <si>
    <t xml:space="preserve">Система анализа и прогнозирования данных</t>
  </si>
  <si>
    <t xml:space="preserve">Электронный обучающий продукт «ОКС:Обучение»</t>
  </si>
  <si>
    <t xml:space="preserve">ОКС:Обучение</t>
  </si>
  <si>
    <t xml:space="preserve">Электронный обучающий продукт «ОКС:Курс.ПРОФ»</t>
  </si>
  <si>
    <t xml:space="preserve">ОКС:Курс.ПРОФ</t>
  </si>
  <si>
    <t xml:space="preserve">Электронный обучающий продукт «ОКС:НПО»</t>
  </si>
  <si>
    <t xml:space="preserve">ОКС:НПО</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</si>
  <si>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</si>
  <si>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Электронный обучающий продукт «ОКС:Безопасность»</t>
  </si>
  <si>
    <t xml:space="preserve">ОКС:Безопасность</t>
  </si>
  <si>
    <t xml:space="preserve">SIKE Электронный курс «Пожарно-технический минимум для руководителей и ответственных за пожарную безопасность в учреждениях (офисах)»</t>
  </si>
  <si>
    <t xml:space="preserve">«SIKE ЭК «Пожарно-технический минимум для руководителей и ответственных за пожарную безопасность в учреждениях (офисах)»»</t>
  </si>
  <si>
    <t xml:space="preserve">SIKE Электронный курс «Дефекты горячеоцинкованного проката на АНГЦ»</t>
  </si>
  <si>
    <t xml:space="preserve">SIKE ЭК «Дефекты горячеоцинкованного проката на АНГЦ»</t>
  </si>
  <si>
    <t xml:space="preserve">SIKE Электронный курс «Дефекты металлозаготовок на МНЛЗ»</t>
  </si>
  <si>
    <t xml:space="preserve">SIKE ЭК «Дефекты металлозаготовок на МНЛЗ»</t>
  </si>
  <si>
    <t xml:space="preserve">SIKE Электронный курс «Искусство оформления текста»</t>
  </si>
  <si>
    <t xml:space="preserve">SIKE ЭК «Искусство оформления текста»;
SIKE ЭК «Типографика»</t>
  </si>
  <si>
    <t xml:space="preserve">SIKE Электронный курс «Электросварщик ручной сварки»</t>
  </si>
  <si>
    <t xml:space="preserve">SIKE ЭК «Электросварщик ручной сварки»</t>
  </si>
  <si>
    <t xml:space="preserve">SIKE Электронный курс «Слесарь-ремонтник: техническое обслуживание и ремонт оборудования»</t>
  </si>
  <si>
    <t xml:space="preserve">SIKE ЭК «Слесарь-ремонтник: техническое обслуживание и ремонт оборудования»</t>
  </si>
  <si>
    <t xml:space="preserve">SIKE Электронный курс «Слесарь-ремонтник: редукторы – общие сведения»</t>
  </si>
  <si>
    <t xml:space="preserve">SIKE ЭК «Слесарь-ремонтник: редукторы – общие сведения»</t>
  </si>
  <si>
    <t xml:space="preserve">SIKE Электронный курс «Слесарь-ремонтник: подшипники – общие сведения»</t>
  </si>
  <si>
    <t xml:space="preserve">SIKE ЭК «Слесарь-ремонтник: подшипники – общие сведения»</t>
  </si>
  <si>
    <t xml:space="preserve">SIKE Электронный курс «Слесарь-ремонтник: специальная технология»</t>
  </si>
  <si>
    <t xml:space="preserve">SIKE ЭК «Слесарь-ремонтник: специальная технология»</t>
  </si>
  <si>
    <t xml:space="preserve">Электронный обучающий продукт «ОКС:Курс»</t>
  </si>
  <si>
    <t xml:space="preserve">ОКС:Курс</t>
  </si>
  <si>
    <t xml:space="preserve">АИС "Отходы-Инфраструктура"</t>
  </si>
  <si>
    <t xml:space="preserve">Sceptor</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</si>
  <si>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11.04 - Средства интеллектуального анализа данных (Data Mining)</t>
  </si>
  <si>
    <t xml:space="preserve">NORLED DIVISION ASUNO</t>
  </si>
  <si>
    <t xml:space="preserve">Автоматизированная система управления наружным освещением NORLED DIVISION ASUNO</t>
  </si>
  <si>
    <t xml:space="preserve">Портал «Цифровое Рабочее Пространство»</t>
  </si>
  <si>
    <t xml:space="preserve">Портал «ЦРП»;
ЦРП</t>
  </si>
  <si>
    <t xml:space="preserve">Diasoft XBRL Engine</t>
  </si>
  <si>
    <t xml:space="preserve">Diasoft Insurance, Finance</t>
  </si>
  <si>
    <t xml:space="preserve">Diasoft Insurance, Finance PostgreSQL</t>
  </si>
  <si>
    <t xml:space="preserve">Diasoft Insurance, Re</t>
  </si>
  <si>
    <t xml:space="preserve">Diasoft Insurance, Re PostgreSQL</t>
  </si>
  <si>
    <t xml:space="preserve">Diasoft Insurance, Life - Страхование жизни</t>
  </si>
  <si>
    <t xml:space="preserve">Diasoft Insurance, Medical</t>
  </si>
  <si>
    <t xml:space="preserve">Модуль «Управление простоями: подсистема «Диспетчеризация», подсистема «ТОиР»</t>
  </si>
  <si>
    <t xml:space="preserve">Модуль "Контроль производства"</t>
  </si>
  <si>
    <t xml:space="preserve">Подсистема «САПУР»</t>
  </si>
  <si>
    <t xml:space="preserve">S-INFO Desktop - настольное решение</t>
  </si>
  <si>
    <t xml:space="preserve">S-INFO Программный комплекс;
S-INFO</t>
  </si>
  <si>
    <t xml:space="preserve">1С:Предприятие. Облачная подсистема Фреш</t>
  </si>
  <si>
    <t xml:space="preserve">09.01 - Средства управления бизнес-процессами (BPM);
02.03 - Средства обеспечения облачных и распределенных вычислений</t>
  </si>
  <si>
    <t xml:space="preserve">Программа распределения медиаконтента на дисплеях и визуализации информационных систем «Видеоториум»</t>
  </si>
  <si>
    <t xml:space="preserve">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</si>
  <si>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 xml:space="preserve">АВТ:Управление отгрузкой продукции</t>
  </si>
  <si>
    <t xml:space="preserve">DECK AIR</t>
  </si>
  <si>
    <t xml:space="preserve">Декларация.Онлайн</t>
  </si>
  <si>
    <t xml:space="preserve">05.02 - Дополнительные программные модули (плагины);
05.15 - Информационные системы для решения специфических отраслевых задач;
06.12 - Системы электронного документооборота</t>
  </si>
  <si>
    <t xml:space="preserve">«Модуль анализа поведения версии 7» («Dozor User Behavior Analytics v. 7»)</t>
  </si>
  <si>
    <t xml:space="preserve">«Модуль перехвата и анализа интернет-трафика версии 7» («Dozor Web-proxy v. 7»)</t>
  </si>
  <si>
    <t xml:space="preserve">«Модуль расширенной аналитики версии 7» («Dozor Dossier v. 7»)</t>
  </si>
  <si>
    <t xml:space="preserve">«Модуль инспектирования файловых хранилищ версии 7» («Dozor File Crawler v. 7»)</t>
  </si>
  <si>
    <t xml:space="preserve">«Модуль контроля действий пользователей рабочих станций версии 7» («Dozor Endpoint Agent v. 7»)</t>
  </si>
  <si>
    <t xml:space="preserve">«Модуль пассивного перехвата контента сообщений внешних и внутренних коммуникационных сервисов версии 7» («Dozor Traffic Analyzer v. 7»)</t>
  </si>
  <si>
    <t xml:space="preserve">«Модуль контроля коммуникаций через корпоративные почтовые системы версии 7» («Dozor Mail Connector v. 7»)</t>
  </si>
  <si>
    <t xml:space="preserve">«Модуль долговременного хранения архива коммуникаций Solar Dozor версии 7» («Dozor Long-Term Archive v. 7»)</t>
  </si>
  <si>
    <t xml:space="preserve">«Модуль распознавания данных версии 7» («Dozor OCR v. 7»)</t>
  </si>
  <si>
    <t xml:space="preserve">«Модуль Ядро системы архивирования, анализа и управления Solar Dozor версии 7» («Dozor Core v. 7»)</t>
  </si>
  <si>
    <t xml:space="preserve">03.09 - Средства обнаружения и предотвращения утечек информации;
03.02 - Средства управления событиями информационной безопасности;
03.15 - Средства обнаружения угроз и расследования сетевых инцидентов</t>
  </si>
  <si>
    <t xml:space="preserve">Программный комплекс Solar Dozor версии 7</t>
  </si>
  <si>
    <t xml:space="preserve">Solar Dozor версии 7</t>
  </si>
  <si>
    <t xml:space="preserve">«Такснет-Референт»</t>
  </si>
  <si>
    <t xml:space="preserve">06.12 - Программное обеспечение средств электронного документооборота;
05.15 - Информационные системы для решения специфических отраслевых задач</t>
  </si>
  <si>
    <t xml:space="preserve">«Модуль распознавания данных версии 6.8» («Dozor OCR v. 6.8»)</t>
  </si>
  <si>
    <t xml:space="preserve">«Модуль досье и анализа аномалий версии 6.8» («Dozor Profile and Anomaly Detection v. 6.8»)</t>
  </si>
  <si>
    <t xml:space="preserve">«Модуль инспектирования файловых хранилищ версии 6.8» («Dozor File Crawler v. 6.8»)</t>
  </si>
  <si>
    <t xml:space="preserve">«Модуль контроля действий пользователей рабочих станций версии 6.8» («Dozor Endpoint Agent v. 6.8»)</t>
  </si>
  <si>
    <t xml:space="preserve">«Модуль пассивного перехвата контента сообщений внешних и внутренних коммуникационных сервисов версии 6.8» («Dozor Traffic Agent v. 6.8»)</t>
  </si>
  <si>
    <t xml:space="preserve">«Модуль контроля коммуникаций через корпоративные почтовые системы версии 6.8» («Dozor Mail Server Connector v. 6.8</t>
  </si>
  <si>
    <t xml:space="preserve">«Модуль долговременного хранения архива коммуникаций Solar Dozor версии 6.8» («Dozor Long-Term Archive v. 6.8»)</t>
  </si>
  <si>
    <t xml:space="preserve">«Ядро системы архивирования, анализа и управления Solar Dozor версии 6.8» («Dozor Core v. 6.8»)</t>
  </si>
  <si>
    <t xml:space="preserve">Программный комплекс Solar Dozor версии 6.8</t>
  </si>
  <si>
    <t xml:space="preserve">Solar Dozor 6.8</t>
  </si>
  <si>
    <t xml:space="preserve">Kaspersky EDR для бизнеса Оптимальный</t>
  </si>
  <si>
    <t xml:space="preserve">Kaspersky EDR для бизнеса - Оптимальный;
Kaspersky EDR Optimum Course</t>
  </si>
  <si>
    <t xml:space="preserve">С-Терра Шлюз DP ST KC3</t>
  </si>
  <si>
    <t xml:space="preserve">С-Терра Шлюз DP ST</t>
  </si>
  <si>
    <t xml:space="preserve">С-Терра Шлюз DP ST KC2</t>
  </si>
  <si>
    <t xml:space="preserve">С-Терра Шлюз DP ST KC1</t>
  </si>
  <si>
    <t xml:space="preserve">OIS Terra</t>
  </si>
  <si>
    <t xml:space="preserve">EYEVOX Conf</t>
  </si>
  <si>
    <t xml:space="preserve">Solvo.TOS.Cargo v.1</t>
  </si>
  <si>
    <t xml:space="preserve">Solvo.WMS</t>
  </si>
  <si>
    <t xml:space="preserve">1С-Рарус: Ломбард 4</t>
  </si>
  <si>
    <t xml:space="preserve">1С-Рарус: Комплексный учет питания, ГСМ и автотранспорта  для государственных учреждений 2</t>
  </si>
  <si>
    <t xml:space="preserve">1С-Рарус: Бухгалтерия для адвокатских образований</t>
  </si>
  <si>
    <t xml:space="preserve">Сall-трекинг</t>
  </si>
  <si>
    <t xml:space="preserve">Программа для ЭВМ «CK11.OSM»</t>
  </si>
  <si>
    <t xml:space="preserve">Программа для ЭВМ «CK11.Messenger»</t>
  </si>
  <si>
    <t xml:space="preserve">Программа для ЭВМ «CK11.OSA»</t>
  </si>
  <si>
    <t xml:space="preserve">Программа для ЭВМ «CK11.Integration Services»</t>
  </si>
  <si>
    <t xml:space="preserve">"Интеграционный модуль ЭДО для работы в 1С"</t>
  </si>
  <si>
    <t xml:space="preserve">Электронный обучающий продукт «ОКС:ДПО»</t>
  </si>
  <si>
    <t xml:space="preserve">ОКС:ДПО</t>
  </si>
  <si>
    <t xml:space="preserve">Единая точка входа</t>
  </si>
  <si>
    <t xml:space="preserve">Aistcontrol</t>
  </si>
  <si>
    <t xml:space="preserve">Средство доверенной загрузки "SafeNode System Loader"</t>
  </si>
  <si>
    <t xml:space="preserve">СДЗ "SafeNode System Loader"</t>
  </si>
  <si>
    <t xml:space="preserve">03.01 - Средства защиты от несанкционированного доступа к информации;
01.01 - Встроенные системные программы: BIOS, UEFI и иные встроенные системные программы</t>
  </si>
  <si>
    <t xml:space="preserve">Средство защиты информации от несанкционированного доступа "Блокхост-Сеть 4"</t>
  </si>
  <si>
    <t xml:space="preserve">СЗИ от НСД "Блокхост-Сеть 4";
СЗИ от НСД «Блокхост-Сеть 4» Сервер управления;
СЗИ от НСД «Блокхост-Сеть 4» Сетевой вариант;
СЗИ от НСД «Блокхост-Сеть 4» Автономный вариант</t>
  </si>
  <si>
    <t xml:space="preserve">03.01 - Средства защиты от несанкционированного доступа к информации;
03.08 - Средства гарантированного уничтожения данных;
03.12 - Средства управления доступом к информационным ресурсам;
03.16 - Средства администрирования и управления жизненным циклом ключевых носителей</t>
  </si>
  <si>
    <t xml:space="preserve">Средство защиты информации от несанкционированного доступа "Блокхост-Сеть 3"</t>
  </si>
  <si>
    <t xml:space="preserve">СЗИ от НСД "Блокхост-Сеть 3";
СЗИ от НСД «Блокхост-Сеть 3» Сервер управления;
СЗИ от НСД «Блокхост-Сеть 3» Сетевой вариант;
СЗИ от НСД «Блокхост-Сеть 3» Автономный вариант</t>
  </si>
  <si>
    <t xml:space="preserve">ПОЛИНОМ:MDM Дизайнер моделей</t>
  </si>
  <si>
    <t xml:space="preserve">ПОЛИНОМ:MDM 22 Дизайнер моделей;
ПОЛИНОМ:MDM 22.1 Дизайнер моделей</t>
  </si>
  <si>
    <t xml:space="preserve">ПОЛИНОМ:MDM Администратор</t>
  </si>
  <si>
    <t xml:space="preserve">ПОЛИНОМ:MDM 22 Администратор;
ПОЛИНОМ:MDM 22.1 Администратор;
ПОЛИНОМ:MDM 22;
ПОЛИНОМ:MDM 22.1</t>
  </si>
  <si>
    <t xml:space="preserve">Материалы и Сортаменты для КОМПАС</t>
  </si>
  <si>
    <t xml:space="preserve">Материалы и Сортаменты для КОМПАС-3D v20;
Материалы и Сортаменты;
Библиотека Материалы и Сортаменты;
Приложение Материалы и Сортаменты</t>
  </si>
  <si>
    <t xml:space="preserve">Light-version</t>
  </si>
  <si>
    <t xml:space="preserve">Платформа визуализации и анализа данных - Reporter (включая дополнительные компоненты)</t>
  </si>
  <si>
    <t xml:space="preserve">Автоматизированная информационная система GL52</t>
  </si>
  <si>
    <t xml:space="preserve">04.01 - Прикладное программное обеспечение общего назначения (№621);
04.11 - Системы управления процессами организации (№621)</t>
  </si>
  <si>
    <t xml:space="preserve">Программа мониторинга JANTI</t>
  </si>
  <si>
    <t xml:space="preserve">МП JANTI</t>
  </si>
  <si>
    <t xml:space="preserve">26.30.11.11 Средства связи, выполняющие функцию систем коммутации;
58.29.21 Приложения общие для повышения эффективности бизнеса и приложения для домашнего пользования, отдельно реализуемые</t>
  </si>
  <si>
    <t xml:space="preserve">MOORiNET</t>
  </si>
  <si>
    <t xml:space="preserve">Системы мониторинга швартовки и стоянки судов</t>
  </si>
  <si>
    <t xml:space="preserve">Виртуальная лаборатория «Технология», раздел «Робосоревнование»</t>
  </si>
  <si>
    <t xml:space="preserve">Виртуальная лаборатория «Технология», раздел «Робосоревнования»;
Робосоревнования;
Технология. Робосоревнования</t>
  </si>
  <si>
    <t xml:space="preserve">ViPNet SafeBoot MC</t>
  </si>
  <si>
    <t xml:space="preserve">Программа для предиктивной аналитики и управления рисками в здравоохранении на основе искусственного интеллекта Webiomed.DHRA</t>
  </si>
  <si>
    <t xml:space="preserve">Webiomed.DHRA</t>
  </si>
  <si>
    <t xml:space="preserve">11.05 - Средства поддержки принятия решений (DSS);
05.15 - Информационные системы для решения специфических отраслевых задач;
10.01 - Средства обработки Больших Данных (BigData);
11.04 - Средства интеллектуального анализа данных (Data Mining)</t>
  </si>
  <si>
    <t xml:space="preserve">VS Clinic</t>
  </si>
  <si>
    <t xml:space="preserve">Программный продукт (ПП) «VS Clinic». Модуль расширения функционала ПП Парус и ПП 1С</t>
  </si>
  <si>
    <t xml:space="preserve">БФТ. Решаем вместе</t>
  </si>
  <si>
    <t xml:space="preserve">SIKE Электронный курс «Объемные гидродвигатели»</t>
  </si>
  <si>
    <t xml:space="preserve">SIKE ЭК «Объемные гидродвигатели»</t>
  </si>
  <si>
    <t xml:space="preserve">AutoFAQ - омниканальная платформа для роботизации поддержки клиентов и сотрудников с помощью вопросно-ответных и диалоговых систем на основе технологий искусственного интеллекта</t>
  </si>
  <si>
    <t xml:space="preserve">Навигатор 3.1</t>
  </si>
  <si>
    <t xml:space="preserve">Navigator 3.1</t>
  </si>
  <si>
    <t xml:space="preserve">09.11 - Средства управления содержимым (CMS), сайты и портальные решения;
09.01 - Средства управления бизнес-процессами (BPM)</t>
  </si>
  <si>
    <t xml:space="preserve">SOLAR Transaction Processing Suite 2.0</t>
  </si>
  <si>
    <t xml:space="preserve">Универсальное клиентское программное обеспечение «РАЙПЕКС-ИНТЕРФЕЙС» для конфигурирования радиомодемов РАЙПЕКС</t>
  </si>
  <si>
    <t xml:space="preserve">Расчетно-Аналитическая Система «Ядро» (РАС «Ядро»)</t>
  </si>
  <si>
    <t xml:space="preserve">Расчетно-Аналитическая Система «Консультации» (РАС «Консультации»)</t>
  </si>
  <si>
    <t xml:space="preserve">Набор ActiveХ компонентов инструментария разработчика ГИС-приложений «GIS ToolKit Active» (GIS ToolKit Active)</t>
  </si>
  <si>
    <t xml:space="preserve">GIS ToolKit Active;
GIS ToolKit Free Active</t>
  </si>
  <si>
    <t xml:space="preserve">Комплекс автоматизированного дешифрирования и векторизации данных дзз</t>
  </si>
  <si>
    <t xml:space="preserve">Комплекс автоматизированного дешифрирования и векторизации данных ДЗЗ</t>
  </si>
  <si>
    <t xml:space="preserve">Комплекс 3D анализа</t>
  </si>
  <si>
    <t xml:space="preserve">3D анализ</t>
  </si>
  <si>
    <t xml:space="preserve">Программа для моделирования гидрологических условий местности «Комплекс гидрологических задач» (Комплекс гидрологических задач)</t>
  </si>
  <si>
    <t xml:space="preserve">Комплекс гидрологических задач</t>
  </si>
  <si>
    <t xml:space="preserve">Программа для обработки результатов инженерно-геологических изысканий «Комплекс геологических задач» (Комплекс геологических задач)</t>
  </si>
  <si>
    <t xml:space="preserve">Комплекс геологических задач</t>
  </si>
  <si>
    <t xml:space="preserve">Оценка риска 1.0</t>
  </si>
  <si>
    <t xml:space="preserve">Специализированное программное обеспечение «Автоматизированная генерализация цифровых топографических карт» (СПО Генерализация)</t>
  </si>
  <si>
    <t xml:space="preserve">СПО Генерализация;
Генерализация ЦТК;
Генерализация</t>
  </si>
  <si>
    <t xml:space="preserve">Автоматизированное рабочее место сотрудника службы по противодействию легализации доходов, полученных преступным путем</t>
  </si>
  <si>
    <t xml:space="preserve">АРМ Финансового мониторинга</t>
  </si>
  <si>
    <t xml:space="preserve">Системы обработки журналов событий «Логрус»</t>
  </si>
  <si>
    <t xml:space="preserve">Логрус;
Система обработки журналов событий</t>
  </si>
  <si>
    <t xml:space="preserve">Платформа для совместной работы Frisbee</t>
  </si>
  <si>
    <t xml:space="preserve">корпоративный мессенджер Frisbee, онлайн-чат Frisbee, служба мгновенных сообщений Frisbee</t>
  </si>
  <si>
    <t xml:space="preserve">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02.11 - Системы мониторинга и управления (№621);
04.01 - Прикладное программное обеспечение общего назначения (№621)</t>
  </si>
  <si>
    <t xml:space="preserve">АИС "Отходы-Транспортирование"</t>
  </si>
  <si>
    <t xml:space="preserve">Аналитический комплекс «АэроСеть»</t>
  </si>
  <si>
    <t xml:space="preserve">Аэросеть;
Aeroset</t>
  </si>
  <si>
    <t xml:space="preserve">Ai-Core</t>
  </si>
  <si>
    <t xml:space="preserve">Ai-UrnControl</t>
  </si>
  <si>
    <t xml:space="preserve">Ai-ParkingControl</t>
  </si>
  <si>
    <t xml:space="preserve">Ai-Dumpster</t>
  </si>
  <si>
    <t xml:space="preserve">«Сметный офис: НЦС»</t>
  </si>
  <si>
    <t xml:space="preserve">"Сметный офис"</t>
  </si>
  <si>
    <t xml:space="preserve">Дыхание по Сметанкину ANT+</t>
  </si>
  <si>
    <t xml:space="preserve">Дозор. Мониторинг систем безопасности рабочей станции.</t>
  </si>
  <si>
    <t xml:space="preserve">Kaspersky Security для виртуальных сред Government</t>
  </si>
  <si>
    <t xml:space="preserve">Программное обеспечение комплекса "ГАРПУН"</t>
  </si>
  <si>
    <t xml:space="preserve">Инструментарий разработчика ГИС-приложений GIS ToolKit</t>
  </si>
  <si>
    <t xml:space="preserve">GIS ToolKit;
GIS ToolKit Free</t>
  </si>
  <si>
    <t xml:space="preserve">Visitors Queue at Line электронная очередь</t>
  </si>
  <si>
    <t xml:space="preserve">VQL ЭО</t>
  </si>
  <si>
    <t xml:space="preserve">СФЕРА</t>
  </si>
  <si>
    <t xml:space="preserve">Виртуальный учебный комплекс "Тренажер БПЛА различных типов"</t>
  </si>
  <si>
    <t xml:space="preserve">Germes.QMS</t>
  </si>
  <si>
    <t xml:space="preserve">Cистема управления очередью (электронная очередь) Germes.QMS (Гермес.КуЭмЭс)</t>
  </si>
  <si>
    <t xml:space="preserve">Elcomsoft iOS Forensic Toolkit</t>
  </si>
  <si>
    <t xml:space="preserve">02.13 - Средства обеспечения информационной безопасности (№621);
04.15 - Информационные системы для решения специфических отраслевых задач (№621)</t>
  </si>
  <si>
    <t xml:space="preserve">SET Retail 10</t>
  </si>
  <si>
    <t xml:space="preserve">Эксон</t>
  </si>
  <si>
    <t xml:space="preserve">Единый информационный ресурс "Диспансеризация"</t>
  </si>
  <si>
    <t xml:space="preserve">ЕИР «Диспансеризация»</t>
  </si>
  <si>
    <t xml:space="preserve">Редактор машинной вышивки "Urfinus"</t>
  </si>
  <si>
    <t xml:space="preserve">"Urfin Juss"</t>
  </si>
  <si>
    <t xml:space="preserve">06.08 - Редакторы мультимедиа;
05.15 - Информационные системы для решения специфических отраслевых задач</t>
  </si>
  <si>
    <t xml:space="preserve">"Поток"</t>
  </si>
  <si>
    <t xml:space="preserve">Комплекс аппаратно-программный фиксации нарушений ПДД и распознавания государственных регистрационных знаков транспортных средств «ПОТОК»</t>
  </si>
  <si>
    <t xml:space="preserve">58.29.29 Обеспечение программное прикладное прочее на электронном носителе;
26.30.11.16 Программное обеспечение, обеспечивающее выполнение установленных действий при проведении оперативно-розыскных мероприятий</t>
  </si>
  <si>
    <t xml:space="preserve">VD-Expert</t>
  </si>
  <si>
    <t xml:space="preserve">Программный комплекс "Аура"</t>
  </si>
  <si>
    <t xml:space="preserve">Программный комплекс «АУРА»;
Медицинская информационная система «Программный комплекс «АУРА»;
ПК «Аура», МИС «Аура»</t>
  </si>
  <si>
    <t xml:space="preserve">КИБ Серчинформ Profile Center</t>
  </si>
  <si>
    <t xml:space="preserve">04.07 - Лингвистическое программное обеспечение (№621);
04.01 - Прикладное программное обеспечение общего назначения (№621)</t>
  </si>
  <si>
    <t xml:space="preserve">Интегрированная система безопасности "Операнд-В1"</t>
  </si>
  <si>
    <t xml:space="preserve">ИСБ "Операнд-В1"</t>
  </si>
  <si>
    <t xml:space="preserve">SmartGas</t>
  </si>
  <si>
    <t xml:space="preserve">Forward. Категория B</t>
  </si>
  <si>
    <t xml:space="preserve">MarCS Engineer</t>
  </si>
  <si>
    <t xml:space="preserve">MarCS Engineer расчеты плотной упаковки частиц</t>
  </si>
  <si>
    <t xml:space="preserve">Exon. Анализ деятельности рабочих</t>
  </si>
  <si>
    <t xml:space="preserve">Гарда Аналитика</t>
  </si>
  <si>
    <t xml:space="preserve">05.15 - Информационные системы для решения специфических отраслевых задач;
02.08 - Средства мониторинга и управления;
10.01 - Средства обработки Больших Данных (BigData);
11.05 - Средства поддержки принятия решений (DSS)</t>
  </si>
  <si>
    <t xml:space="preserve">Программный комплекс «ССОИ-КУПОЛ»</t>
  </si>
  <si>
    <t xml:space="preserve">AVEDEX</t>
  </si>
  <si>
    <t xml:space="preserve">Открытая коммуникационная платформа xTRA</t>
  </si>
  <si>
    <t xml:space="preserve">Программа для ЭВМ «CK11.Potential Outage Assessment»</t>
  </si>
  <si>
    <t xml:space="preserve">Программный продукт "Выставить счет"</t>
  </si>
  <si>
    <t xml:space="preserve">Информационная система выдачи разрешений на осуществление деятельности по перевозке пассажиров и багажа легковым такси «Страж.Такси»</t>
  </si>
  <si>
    <t xml:space="preserve">DiPC Engineer</t>
  </si>
  <si>
    <t xml:space="preserve">Гидравлические расчеты в бурении</t>
  </si>
  <si>
    <t xml:space="preserve">Виртуальная лаборатория «Физика», раздел «Механика»</t>
  </si>
  <si>
    <t xml:space="preserve">Механика;
Физика. Механика</t>
  </si>
  <si>
    <t xml:space="preserve">Виртуальная лаборатория «Физика», раздел «Оптика»</t>
  </si>
  <si>
    <t xml:space="preserve">Оптика;
Физика. Оптика</t>
  </si>
  <si>
    <t xml:space="preserve">PROTECT KIDS</t>
  </si>
  <si>
    <t xml:space="preserve">ЛОГОСТРАНА</t>
  </si>
  <si>
    <t xml:space="preserve">Экспертная система следов орудий взлома</t>
  </si>
  <si>
    <t xml:space="preserve">Экспертная система следов шин</t>
  </si>
  <si>
    <t xml:space="preserve">"АПТЕКА МО"</t>
  </si>
  <si>
    <t xml:space="preserve">Информационная система выдачи специальных разрешений на перевозку тяжеловесных и (или) крупногабаритных грузов «СТРАЖ»</t>
  </si>
  <si>
    <t xml:space="preserve">«Страж.Груз»</t>
  </si>
  <si>
    <t xml:space="preserve">«ФС:МДЛП МО»</t>
  </si>
  <si>
    <t xml:space="preserve">Система сбора и публикации экологических данных (Ecological Software System)</t>
  </si>
  <si>
    <t xml:space="preserve">SafeAudit</t>
  </si>
  <si>
    <t xml:space="preserve">04.13 - Системы сбора, хранения, обработки, анализа, моделирования и визуализации массивов данных (№621);
02.13 - Средства обеспечения информационной безопасности (№621);
04.15 - Информационные системы для решения специфических отраслевых задач (№621)</t>
  </si>
  <si>
    <t xml:space="preserve">АПВГК-ИНТ. Спецразрешения 2.0</t>
  </si>
  <si>
    <t xml:space="preserve">СмартВиста Персонализация карт</t>
  </si>
  <si>
    <t xml:space="preserve">SmartVista Card Generation</t>
  </si>
  <si>
    <t xml:space="preserve">Автоматизированная система управления «ОднаКасса-Автовокзал»</t>
  </si>
  <si>
    <t xml:space="preserve">АСУ «ОК-Автовокзал»</t>
  </si>
  <si>
    <t xml:space="preserve">ЕАЭС Рег.Досье</t>
  </si>
  <si>
    <t xml:space="preserve">Программа для подготовки регистрационного досье лекарственного препарата (эОТД) в формате XML  по правилам ЕАЭС</t>
  </si>
  <si>
    <t xml:space="preserve">Система взимания платы «Sharp Toll»</t>
  </si>
  <si>
    <t xml:space="preserve">СВП «Sharp Toll»;
Toll System «Sharp Toll»;
TS «Sharp Toll»</t>
  </si>
  <si>
    <t xml:space="preserve">04.15 - Информационные системы для решения специфических отраслевых задач (№621);
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</si>
  <si>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 xml:space="preserve">Комплексная автоматизированная парковочная система «Clever Park»</t>
  </si>
  <si>
    <t xml:space="preserve">КАПС «Clever Park»;
complex automated parking system «Clever Park»;
CAPS «Clever Park»</t>
  </si>
  <si>
    <t xml:space="preserve">Автоматизированная система управления дорожным движением «Атлас»</t>
  </si>
  <si>
    <t xml:space="preserve">АСУДД «Атлас»;
Automated Traffic Management System «Atlas»;
ATMS «Atlas»</t>
  </si>
  <si>
    <t xml:space="preserve">svisitom.ru</t>
  </si>
  <si>
    <t xml:space="preserve">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</si>
  <si>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Elcomsoft Mobile Forensic Bundle</t>
  </si>
  <si>
    <t xml:space="preserve">LANSITE.CMS</t>
  </si>
  <si>
    <t xml:space="preserve">LSCMS</t>
  </si>
  <si>
    <t xml:space="preserve">Средство веб-установки СКЗИ КриптоПро, версия 4.0</t>
  </si>
  <si>
    <t xml:space="preserve">Средство автономной установки СКЗИ КриптоПро, версия 4.0</t>
  </si>
  <si>
    <t xml:space="preserve">Стандартные Изделия: Электрические аппараты и арматура 3D для КОМПАС</t>
  </si>
  <si>
    <t xml:space="preserve">Стандартные Изделия: Электрические аппараты и арматура для КОМПАС-3D v20;
Стандартные Изделия: Электрические аппараты и арматура 3D для КОМПАС-3D v20;
Стандартные Изделия: Электрические аппараты и арматура 3D для КОМПАС;
Стандартные Изделия для КОМПАС;
Библиотека Стандартные Изделия;
Приложение Стандартные Изделия;
Стандартные Изделия</t>
  </si>
  <si>
    <t xml:space="preserve">Стандартные Изделия: Крепеж для КОМПАС</t>
  </si>
  <si>
    <t xml:space="preserve">Стандартные Изделия: Крепеж для КОМПАС-3D v20;
Стандартные Изделия: Крепеж 2D и 3D для КОМПАС-3D v20;
Стандартные Изделия: Крепеж 2D и 3D для КОМПАС;
Стандартные Изделия для КОМПАС;
Библиотека Стандартные Изделия;
Приложение Стандартные Изделия;
Стандартные Изделия</t>
  </si>
  <si>
    <t xml:space="preserve">Стандартные Изделия: Детали, узлы и конструктивные элементы для КОМПАС</t>
  </si>
  <si>
    <t xml:space="preserve">Стандартные Изделия: Детали, узлы и конструктивные элементы для КОМПАС-3D v20;
Стандартные Изделия: Детали, узлы и конструктивные элементы 2D и 3D для КОМПАС-3D v20;
Стандартные Изделия: Детали, узлы и конструктивные элементы 2D и 3D для КОМПАС;
Стандартные Изделия для КОМПАС;
Библиотека Стандартные Изделия;
Приложение Стандартные Изделия;
Стандартные Изделия</t>
  </si>
  <si>
    <t xml:space="preserve">Цифровой портал</t>
  </si>
  <si>
    <t xml:space="preserve">Программный комплекс "АРКС"</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</si>
  <si>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t>
  </si>
  <si>
    <t xml:space="preserve">РЕНАР</t>
  </si>
  <si>
    <t xml:space="preserve">ОЛИМПОКС.Мобильное приложение (для iOS)</t>
  </si>
  <si>
    <t xml:space="preserve">OLIMPOKS (for iOS)</t>
  </si>
  <si>
    <t xml:space="preserve">Программный Комплекс Профессиональной Разработки Объектно-ориентированного Функционального Интерфейса Верхнего Уровня (ПК "ПРОФИ ВУ")</t>
  </si>
  <si>
    <t xml:space="preserve"> - ;
03.01 - Средства подготовки исполнимого кода (№621);
03.07 - Среды разработки, тестирования и отладки (№621)</t>
  </si>
  <si>
    <t xml:space="preserve">ОЛИМПОКС.Мобильное приложение (для Android)</t>
  </si>
  <si>
    <t xml:space="preserve">OLIMPOKS (for Android)</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</si>
  <si>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</si>
  <si>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StaDic</t>
  </si>
  <si>
    <t xml:space="preserve">СтаДик</t>
  </si>
  <si>
    <t xml:space="preserve">MobiDic</t>
  </si>
  <si>
    <t xml:space="preserve">МобиДик</t>
  </si>
  <si>
    <t xml:space="preserve">DiaLAB</t>
  </si>
  <si>
    <t xml:space="preserve">ДиаЛАБ</t>
  </si>
  <si>
    <t xml:space="preserve">BAUMSTORAGE</t>
  </si>
  <si>
    <t xml:space="preserve">РУЛИ24 Заказное производство</t>
  </si>
  <si>
    <t xml:space="preserve">Единичное производство</t>
  </si>
  <si>
    <t xml:space="preserve">Рули24 Процесс</t>
  </si>
  <si>
    <t xml:space="preserve">Управление процессами</t>
  </si>
  <si>
    <t xml:space="preserve">09.01 - Средства управления бизнес-процессами (BPM);
05.05 - Средства управления проектами;
05.08 - Средства управления контактными центрами;
06.12 - Системы электронного документооборота;
09.09 - Средства управления отношениями с клиентами (CRM)</t>
  </si>
  <si>
    <t xml:space="preserve">Яндекс.Навигатор (для Android)</t>
  </si>
  <si>
    <t xml:space="preserve">Yandex.Navigator (for Android)</t>
  </si>
  <si>
    <t xml:space="preserve">FireCategories - расчет категорий</t>
  </si>
  <si>
    <t xml:space="preserve">Цифровая платформа центра опережающей профессиональной подготовки</t>
  </si>
  <si>
    <t xml:space="preserve">EnginePro</t>
  </si>
  <si>
    <t xml:space="preserve">Интерсвязь Платформа «Умный город»</t>
  </si>
  <si>
    <t xml:space="preserve">Автоматизированная информационная платформа коммерческого учета ресурсов «Интерсвязь Платформа «Умный Город»;
Partner;
Система Partner;
Платформа «Интерсвязь-Умный город»;
Платформа Умный город;
Интерсвязь Умный город;
Удаленный мониторинг устройств;
Умный город</t>
  </si>
  <si>
    <t xml:space="preserve">Picvario 1.3</t>
  </si>
  <si>
    <t xml:space="preserve">Программно-аппаратный комплекс "Открытая мобильная платформа для предоставления мультимедийных сервисов и инфокоммуникационных услуг в общественном транспорте"</t>
  </si>
  <si>
    <t xml:space="preserve">Маркетплейс ДокДок</t>
  </si>
  <si>
    <t xml:space="preserve">ШТРИХ-М: ПРОЦЕССИНГОВО-КЛИРИНГОВЫЙ ЦЕНТР</t>
  </si>
  <si>
    <t xml:space="preserve">Единая Телематическая Платформа (Платформа «ЕТП»)</t>
  </si>
  <si>
    <t xml:space="preserve">TrafficData</t>
  </si>
  <si>
    <t xml:space="preserve">58.29.11 Системы операционные на электронном носителе;
58.29.29 Обеспечение программное прикладное прочее на электронном носителе;
58.29.32 Обеспечение программное прикладное для загрузки</t>
  </si>
  <si>
    <t xml:space="preserve">Программа для ЭВМ «Автоматизированные медицинские осмотры»,</t>
  </si>
  <si>
    <t xml:space="preserve">АрхиГраф.Мир</t>
  </si>
  <si>
    <t xml:space="preserve">МоделРиск</t>
  </si>
  <si>
    <t xml:space="preserve">ПО для количественного анализа рисков МоделРиск</t>
  </si>
  <si>
    <t xml:space="preserve">10.03 - Средства математического и имитационного моделирования;
06.10 - Табличные редакторы;
11.04 - Средства интеллектуального анализа данных (Data Mining)</t>
  </si>
  <si>
    <t xml:space="preserve">IM Platform</t>
  </si>
  <si>
    <t xml:space="preserve">Телетехник (Экспресс диагностика)</t>
  </si>
  <si>
    <t xml:space="preserve">Дистанционный технический осмотр</t>
  </si>
  <si>
    <t xml:space="preserve">ДА.Субсидии и отчетность</t>
  </si>
  <si>
    <t xml:space="preserve">"Программа управления трехмерными объектами интерактивного анатомического атласа"</t>
  </si>
  <si>
    <t xml:space="preserve">Автоматизированная система учета и регистрации Сельскохозяйственных животных «REGAGRO»</t>
  </si>
  <si>
    <t xml:space="preserve">in-shkola</t>
  </si>
  <si>
    <t xml:space="preserve">Инновационная школа</t>
  </si>
  <si>
    <t xml:space="preserve">Конструктор сайтов Нубекс</t>
  </si>
  <si>
    <t xml:space="preserve">Logistinweb</t>
  </si>
  <si>
    <t xml:space="preserve">Счета брокера</t>
  </si>
  <si>
    <t xml:space="preserve">Альта-СВХ</t>
  </si>
  <si>
    <t xml:space="preserve">Заполнитель</t>
  </si>
  <si>
    <t xml:space="preserve">Forward. Бульдозер</t>
  </si>
  <si>
    <t xml:space="preserve">Инновационная Система Управления Задачами и Поручениями «D.ONE»</t>
  </si>
  <si>
    <t xml:space="preserve"> - ;
04.11 - Системы управления процессами организации (№621);
04.09 - Системы управления проектами, исследованиями, разработкой, проектированием и внедрением (№621)</t>
  </si>
  <si>
    <t xml:space="preserve">Автоматизированная информационная система "Меркурий:Комплексная система автоматизации финансово-хозяйственной деятельности в государственных учреждениях"</t>
  </si>
  <si>
    <t xml:space="preserve">FINSTAR ES</t>
  </si>
  <si>
    <t xml:space="preserve">Автоматизированная информационная система "Меркурий : Бухгалтерия театра 8"</t>
  </si>
  <si>
    <t xml:space="preserve">IVA Cognitive Video (IVA CV)</t>
  </si>
  <si>
    <t xml:space="preserve">Docotic.Pdf</t>
  </si>
  <si>
    <t xml:space="preserve">Аппаратно-программный комплекс региональной системы автоматического весогабаритного контроля</t>
  </si>
  <si>
    <t xml:space="preserve">Программная платформа сбора, интеллектуального анализа данных и управления процессами "MONQ"</t>
  </si>
  <si>
    <t xml:space="preserve">MONQ</t>
  </si>
  <si>
    <t xml:space="preserve">SIKE Электронный курс «Слесарь-ремонтник: привод гидравлический и пневматический»</t>
  </si>
  <si>
    <t xml:space="preserve">SIKE ЭК «Слесарь-ремонтник: привод гидравлический и пневматический»</t>
  </si>
  <si>
    <t xml:space="preserve">SIKE Электронный курс «Слесарь-ремонтник: технические измерения»</t>
  </si>
  <si>
    <t xml:space="preserve">SIKE ЭК «Слесарь-ремонтник: технические измерения»</t>
  </si>
  <si>
    <t xml:space="preserve">Система обеспечения базовой функциональности</t>
  </si>
  <si>
    <t xml:space="preserve">SIKE Электронный курс «Правила эксплуатации трубопроводов под давлением»</t>
  </si>
  <si>
    <t xml:space="preserve">SIKE ЭК «Правила безопасности трубопроводов, работающих под давлением»</t>
  </si>
  <si>
    <t xml:space="preserve">SIKE Электронный курс «Правила безопасности при взрывных работах»</t>
  </si>
  <si>
    <t xml:space="preserve">SIKE ЭК «Правила безопасности при взрывных работах»</t>
  </si>
  <si>
    <t xml:space="preserve">SIKE Электронный курс «Сплавы цветных металлов»</t>
  </si>
  <si>
    <t xml:space="preserve">SIKE ЭК «Сплавы цветных металлов»</t>
  </si>
  <si>
    <t xml:space="preserve">SIKE Электронный курс «Легированные стали и сплавы»</t>
  </si>
  <si>
    <t xml:space="preserve">SIKE ЭК «Легированные стали и сплавы»</t>
  </si>
  <si>
    <t xml:space="preserve">Модульная финтех платформа «JoinPAY»</t>
  </si>
  <si>
    <t xml:space="preserve">RetailBUD</t>
  </si>
  <si>
    <t xml:space="preserve">Система сетевой безопасности Mirada</t>
  </si>
  <si>
    <t xml:space="preserve">ПО Mirada</t>
  </si>
  <si>
    <t xml:space="preserve">03.03 - Межсетевые экраны;
02.06 - Серверное и связующее программное обеспечение;
02.08 - Средства мониторинга и управления;
03.07 - Средства выявления целевых атак;
03.11 - Средства защиты каналов передачи данных, в том числе криптографическими методами;
03.12 - Средства управления доступом к информационным ресурсам;
03.14 - Средства обнаружения и/или предотвращения вторжений (атак)</t>
  </si>
  <si>
    <t xml:space="preserve">Программа для ЭВМ «CK11.Meteo»</t>
  </si>
  <si>
    <t xml:space="preserve">Программа для ЭВМ «CK11.Proxy»</t>
  </si>
  <si>
    <t xml:space="preserve">11.01 - Инструменты извлечения и трансформации данных (ETL);
02.08 - Средства мониторинга и управления</t>
  </si>
  <si>
    <t xml:space="preserve">Программа для ЭВМ «CK11.60870-5-101»</t>
  </si>
  <si>
    <t xml:space="preserve">Программный комплекс «Агат – КЦ». Программно-вычислительный комплекс расчета режимов работы компрессорных цехов</t>
  </si>
  <si>
    <t xml:space="preserve">Агат – КЦ</t>
  </si>
  <si>
    <t xml:space="preserve">Основы искусственного интеллекта и машинного  обучения с Python</t>
  </si>
  <si>
    <t xml:space="preserve">Информационная этика</t>
  </si>
  <si>
    <t xml:space="preserve">Основы работы с вычислительной техникой</t>
  </si>
  <si>
    <t xml:space="preserve">Базовые принципы разработки решений с блокчейн</t>
  </si>
  <si>
    <t xml:space="preserve">Основы технологии больших данных</t>
  </si>
  <si>
    <t xml:space="preserve">Введение в разработку мобильных приложений под iOS 12</t>
  </si>
  <si>
    <t xml:space="preserve">Введение в разработку мобильных приложений  для Android</t>
  </si>
  <si>
    <t xml:space="preserve">Компьютерный имитационный тренажер 3D «Проверка трансформатора тока 110 кВ»</t>
  </si>
  <si>
    <t xml:space="preserve">Самоучитель Microsoft® Office Excel 2016  для опытных пользователей</t>
  </si>
  <si>
    <t xml:space="preserve">SIKE Электронный курс «Основы теории сплавов»</t>
  </si>
  <si>
    <t xml:space="preserve">SIKE ЭК «Основы теории сплавов»</t>
  </si>
  <si>
    <t xml:space="preserve">SIKE Электронный курс «Материаловедение»</t>
  </si>
  <si>
    <t xml:space="preserve">SIKE ЭК «Материаловедение»</t>
  </si>
  <si>
    <t xml:space="preserve">SIKE Электронный курс «Обогащение полезных ископаемых»</t>
  </si>
  <si>
    <t xml:space="preserve">SIKE ЭК «Обогащение полезных ископаемых»</t>
  </si>
  <si>
    <t xml:space="preserve">SIKE Электронный курс «Регуляторы давления»</t>
  </si>
  <si>
    <t xml:space="preserve">SIKE ЭК «Регуляторы давления»</t>
  </si>
  <si>
    <t xml:space="preserve">SIKE Электронный курс «Слесарь-ремонтник»</t>
  </si>
  <si>
    <t xml:space="preserve">SIKE ЭК «Слесарь-ремонтник»</t>
  </si>
  <si>
    <t xml:space="preserve">SIKE Электронный курс «Электробезопасность. 2 группа»</t>
  </si>
  <si>
    <t xml:space="preserve">SIKE ЭК «Электробезопасность. 2 группа»</t>
  </si>
  <si>
    <t xml:space="preserve">SIKE Электронный курс «Электробезопасность. 1 группа»</t>
  </si>
  <si>
    <t xml:space="preserve">SIKE ЭК «Электробезопасность. 1 группа»</t>
  </si>
  <si>
    <t xml:space="preserve">SIKE Электронный курс «Первая помощь»</t>
  </si>
  <si>
    <t xml:space="preserve">SIKE ЭК «Первая помощь»;
SIKE ЭК «Первая помощь ОБЖ»</t>
  </si>
  <si>
    <t xml:space="preserve">SIKE Электронный курс «Стропальщик»</t>
  </si>
  <si>
    <t xml:space="preserve">SIKE ЭК «Стропальщик»</t>
  </si>
  <si>
    <t xml:space="preserve">SIKE Электронный курс «Работы на высоте»</t>
  </si>
  <si>
    <t xml:space="preserve">SIKE ЭК «Работы на высоте»</t>
  </si>
  <si>
    <t xml:space="preserve">SIKE Электронный курс «Волочение»</t>
  </si>
  <si>
    <t xml:space="preserve">SIKE ЭК «Волочение»</t>
  </si>
  <si>
    <t xml:space="preserve">SIKE Электронный курс «Вводный инструктаж»</t>
  </si>
  <si>
    <t xml:space="preserve">SIKE ЭК «Вводный инструктаж»</t>
  </si>
  <si>
    <t xml:space="preserve">1С:УНФ 8. Управление предприятием общепита</t>
  </si>
  <si>
    <t xml:space="preserve">ГарантАРМ</t>
  </si>
  <si>
    <t xml:space="preserve">MedPoint</t>
  </si>
  <si>
    <t xml:space="preserve">Система автономного управления сельскохозяйственной техникой в режимах выполнения полевых работ</t>
  </si>
  <si>
    <t xml:space="preserve">Программное обеспечение системы управления комплексом оборудования «Протей-imSwitch5 СП»</t>
  </si>
  <si>
    <t xml:space="preserve">01.02 - Встроенное программное обеспечение телекоммуникационного оборудования (№621);
02.07 - Серверное и связующее программное обеспечение (№621)</t>
  </si>
  <si>
    <t xml:space="preserve">Астрономия</t>
  </si>
  <si>
    <t xml:space="preserve">Антегра: Бухгалтерия Кредитной Организации. Учет внутрихозяйственных операций КОРП</t>
  </si>
  <si>
    <t xml:space="preserve">SafeConnect</t>
  </si>
  <si>
    <t xml:space="preserve">03.12 - Средства управления доступом к информационным ресурсам;
02.06 - Серверное и связующее программное обеспечение;
03.01 - Средства защиты от несанкционированного доступа к информации</t>
  </si>
  <si>
    <t xml:space="preserve">ГИС "Панорама Мини"</t>
  </si>
  <si>
    <t xml:space="preserve">Панорама Мини;
ГИС-вьюер</t>
  </si>
  <si>
    <t xml:space="preserve">Комплекс геодезических расчетов ("Геодезия")</t>
  </si>
  <si>
    <t xml:space="preserve">Геодезический редактор;
Геодезия</t>
  </si>
  <si>
    <t xml:space="preserve">Профессиональный векторизатор «Панорама – редактор» («Панорама - редактор»)</t>
  </si>
  <si>
    <t xml:space="preserve">«Панорама - редактор»</t>
  </si>
  <si>
    <t xml:space="preserve">Технологические процессы технического обслуживания и ремонта автомобилей</t>
  </si>
  <si>
    <t xml:space="preserve">Сопровождение и обслуживание программного обеспечения компьютерных систем</t>
  </si>
  <si>
    <t xml:space="preserve">Частично механизированная сварка (наплавка) плавлением</t>
  </si>
  <si>
    <t xml:space="preserve">Техническая документация</t>
  </si>
  <si>
    <t xml:space="preserve">Электронный учебно-методический комплекс  «Управление, эксплуатация и обслуживание многоквартирного дома. ПМ1 Управление многоквартирным домом»</t>
  </si>
  <si>
    <t xml:space="preserve">Практический тренажерный комплекс «Монтаж и проверка работоспособности расчетного поста учета электроэнергии 0,4 кВ с измерительными трансформаторами тока»</t>
  </si>
  <si>
    <t xml:space="preserve">Электронный учебно-методический комплекс  «Строительство и эксплуатация зданий и сооружений. ПМ4 Организация видов работ при эксплуатации и реконструкции строительных объектов»</t>
  </si>
  <si>
    <t xml:space="preserve">Электронный учебно-методический комплекс  «Строительство и эксплуатация зданий и сооружений. ПМ3 Организация деятельности структурных подразделений при выполнении строительно-монтажных работ, эксплуатации и реконструкции зданий и сооружений строительных о</t>
  </si>
  <si>
    <t xml:space="preserve">Электронный учебно-методический комплекс  «Строительство и эксплуатация зданий и сооружений. ПМ1 Участие в проектировании зданий и сооружений»</t>
  </si>
  <si>
    <t xml:space="preserve">iqama</t>
  </si>
  <si>
    <t xml:space="preserve">Айкама</t>
  </si>
  <si>
    <t xml:space="preserve">04.11 - Системы управления процессами организации (№621);
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04.15 - Информационные системы для решения специфических отраслевых задач (№621)</t>
  </si>
  <si>
    <t xml:space="preserve">Техническое обслуживание и ремонт шасси автомобилей</t>
  </si>
  <si>
    <t xml:space="preserve">Автомобильные эксплуатационные материалы</t>
  </si>
  <si>
    <t xml:space="preserve">Разработка, моделирование и оптимизация работы мехатронных систем</t>
  </si>
  <si>
    <t xml:space="preserve">Разработка управляющих программ для станков с числовым программным управлением</t>
  </si>
  <si>
    <t xml:space="preserve">Охрана труда</t>
  </si>
  <si>
    <t xml:space="preserve">Специальное программное обеспечение «Гелиос»</t>
  </si>
  <si>
    <t xml:space="preserve">Программное обеспечение блока питания СМК-30</t>
  </si>
  <si>
    <t xml:space="preserve">Программное обеспечение DSP системного модуля СМК-30-КС-h.4</t>
  </si>
  <si>
    <t xml:space="preserve">Встроенное программное обеспечение контроллера удаленного управления сервером ( BMC) и администрирования системы BIOS</t>
  </si>
  <si>
    <t xml:space="preserve">01.01 - BIOS и иное встроенное программное обеспечение (№621);
01.02 - Встроенное программное обеспечение телекоммуникационного оборудования (№621);
02.07 - Серверное и связующее программное обеспечение (№621)</t>
  </si>
  <si>
    <t xml:space="preserve">ФинГрад</t>
  </si>
  <si>
    <t xml:space="preserve">ФинГрад — Управленческий учет;
ФинГрад — Казначейство;
ФинГрад — Управление расходами;
ФинГрад — Управление финансами</t>
  </si>
  <si>
    <t xml:space="preserve">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t>
  </si>
  <si>
    <t xml:space="preserve">Электрические машины и приводы</t>
  </si>
  <si>
    <t xml:space="preserve">Разработка и компьютерное моделирование элементов систем автоматизации с учетом специфики технологических процессов</t>
  </si>
  <si>
    <t xml:space="preserve">Основы зоотехнии</t>
  </si>
  <si>
    <t xml:space="preserve">Технологические процессы ремонтного производства</t>
  </si>
  <si>
    <t xml:space="preserve">Назначение и общее устройство тракторов, автомобилей и сельскохозяйственных машин и механизмов</t>
  </si>
  <si>
    <t xml:space="preserve">Монтаж промышленного оборудования и пусконаладочные работы</t>
  </si>
  <si>
    <t xml:space="preserve">Программное обеспечение DSP системного модуля СМК-30-КС-h.3</t>
  </si>
  <si>
    <t xml:space="preserve">Программное обеспечение системной платы СМК-30-КС</t>
  </si>
  <si>
    <t xml:space="preserve">Программное обеспечение загрузчика системной платы СМК-30-КС</t>
  </si>
  <si>
    <t xml:space="preserve">Программное обеспечение системной платы мультиплексора СМК-30 первичного</t>
  </si>
  <si>
    <t xml:space="preserve">Программное обеспечение системной платы мультиплексора СМК-30 оптического</t>
  </si>
  <si>
    <t xml:space="preserve">Элементы гидравлических и пневматических систем</t>
  </si>
  <si>
    <t xml:space="preserve">Электротехника</t>
  </si>
  <si>
    <t xml:space="preserve">Система информационно-технического обслуживания "СоветникПРОФ"</t>
  </si>
  <si>
    <t xml:space="preserve">Система ИТО "СоветникПРОФ"</t>
  </si>
  <si>
    <t xml:space="preserve">Устройство автомобилей и двигателей</t>
  </si>
  <si>
    <t xml:space="preserve">Технология производства сварных конструкций</t>
  </si>
  <si>
    <t xml:space="preserve">Техническое оснащение организаций питания</t>
  </si>
  <si>
    <t xml:space="preserve">Техническое обслуживание автомобильных двигателей</t>
  </si>
  <si>
    <t xml:space="preserve">Техническая графика (металлообработка)</t>
  </si>
  <si>
    <t xml:space="preserve">Соадминистрирование баз данных и серверов</t>
  </si>
  <si>
    <t xml:space="preserve">PLT-Sim</t>
  </si>
  <si>
    <t xml:space="preserve">Информационно-аналитическая система управления программой капитального ремонта (ИАС УПКР)</t>
  </si>
  <si>
    <t xml:space="preserve">Программа для ЭВМ «Управление ЖКХ»</t>
  </si>
  <si>
    <t xml:space="preserve">Orchestra</t>
  </si>
  <si>
    <t xml:space="preserve">Ручная дуговая сварка (наплавка, резка) плавящимся покрытым электродом</t>
  </si>
  <si>
    <t xml:space="preserve">Ремонт автомобильных двигателей</t>
  </si>
  <si>
    <t xml:space="preserve">Разработка, администрирование и защита баз данных</t>
  </si>
  <si>
    <t xml:space="preserve">Разработка модулей программного обеспечения для компьютерных систем</t>
  </si>
  <si>
    <t xml:space="preserve">Психология общения</t>
  </si>
  <si>
    <t xml:space="preserve">Проектирование и разработка информационных систем</t>
  </si>
  <si>
    <t xml:space="preserve">Приготовление, оформление и подготовка к реализации холодных и горячих сладких блюд, десертов, напитков разнообразного ассортимента</t>
  </si>
  <si>
    <t xml:space="preserve">Приготовление, оформление и подготовка к реализации холодных блюд, кулинарных изделий, закусок разнообразного ассортимента</t>
  </si>
  <si>
    <t xml:space="preserve">Приготовление, оформление и подготовка к реализации хлебобулочных, мучных кондитерских изделий разнообразного ассортимента</t>
  </si>
  <si>
    <t xml:space="preserve">Охрана труда в организациях питания</t>
  </si>
  <si>
    <t xml:space="preserve">Охрана труда в машиностроении</t>
  </si>
  <si>
    <t xml:space="preserve">Основы алгоритмизации и программирования</t>
  </si>
  <si>
    <t xml:space="preserve">Основы автоматического управления</t>
  </si>
  <si>
    <t xml:space="preserve">Основы проектирования баз данных</t>
  </si>
  <si>
    <t xml:space="preserve">Организация и ведение процессов приготовления, оформления и подготовки к реализации холодных блюд, кулинарных изделий, закусок сложного ассортимента с учетом потребностей различных категорий потребителей, видов и форм обслуживания</t>
  </si>
  <si>
    <t xml:space="preserve">Организация и ведение процессов приготовления, оформления и подготовки к реализации хлебобулочных, мучных кондитерских изделий сложного ассортимента с учетом потребностей различных категорий потребителей, видов и форм обслуживания</t>
  </si>
  <si>
    <t xml:space="preserve">Организация и ведение процессов приготовления, оформления и подготовки к реализации горячих блюд, кулинарных изделий, закусок сложного ассортимента с учетом потребностей различных категорий потребителей, видов и форм обслуживания</t>
  </si>
  <si>
    <t xml:space="preserve">Организация и ведение процессов приготовления и подготовки к реализации полуфабрикатов для блюд, кулинарных изделий сложного ассортимента</t>
  </si>
  <si>
    <t xml:space="preserve">Обеспечение информационной безопасности инфокоммуникационных сетей и систем связи</t>
  </si>
  <si>
    <t xml:space="preserve">Менеджмент</t>
  </si>
  <si>
    <t xml:space="preserve">Материаловедение для парикмахеров</t>
  </si>
  <si>
    <t xml:space="preserve">Компьютерные сети</t>
  </si>
  <si>
    <t xml:space="preserve">Выполнение облицовочных работ плитками и плитами</t>
  </si>
  <si>
    <t xml:space="preserve">Архитектура аппаратных средств</t>
  </si>
  <si>
    <t xml:space="preserve">Simple Office</t>
  </si>
  <si>
    <t xml:space="preserve">Ростелеком. Сервис печати</t>
  </si>
  <si>
    <t xml:space="preserve">Ростелеком. Сервис печати на базе многофункциональной программной платформы СКИТ</t>
  </si>
  <si>
    <t xml:space="preserve">02.11 - Системы мониторинга и управления (№621);
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</si>
  <si>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Встроенное программное обеспечение (ВПО) для программно-аппаратного комплекса DataCrosser</t>
  </si>
  <si>
    <t xml:space="preserve">GAMA - система управления портфелями финансовых активов</t>
  </si>
  <si>
    <t xml:space="preserve">GAMA - система управления портфелями ценных бумаг;
GAMA</t>
  </si>
  <si>
    <t xml:space="preserve">YouGile</t>
  </si>
  <si>
    <t xml:space="preserve">Юджайл</t>
  </si>
  <si>
    <t xml:space="preserve">Программное обеспечение автоматизированной системы «Дорожный пристав»</t>
  </si>
  <si>
    <t xml:space="preserve">Neoflex Reporting</t>
  </si>
  <si>
    <t xml:space="preserve">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</si>
  <si>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Carbon Netmon</t>
  </si>
  <si>
    <t xml:space="preserve">Среда трехмерной визуализации бизнес-информации с использованием элементов геймификации СФЕРА 3D</t>
  </si>
  <si>
    <t xml:space="preserve">OSA – Ontology Space Agent</t>
  </si>
  <si>
    <t xml:space="preserve">02.07 - Средства управления базами данных;
02.06 - Серверное и связующее программное обеспечение</t>
  </si>
  <si>
    <t xml:space="preserve">58.29.14 Средства разработки инструментальные и программное обеспечение языков программирования на электронном носителе;
58.29.5 Услуги по предоставлению лицензий на право использовать компьютерное программное обеспечение</t>
  </si>
  <si>
    <t xml:space="preserve">Автоматизированная система "АРМ-Метролог"</t>
  </si>
  <si>
    <t xml:space="preserve">Сервисная платформа BusinessСhain</t>
  </si>
  <si>
    <t xml:space="preserve">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</si>
  <si>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АВАСОФТ РЗА</t>
  </si>
  <si>
    <t xml:space="preserve">Спектр</t>
  </si>
  <si>
    <t xml:space="preserve">Sunrise BPM</t>
  </si>
  <si>
    <t xml:space="preserve">Горно-геологическая информационная система ГЕОМИКС</t>
  </si>
  <si>
    <t xml:space="preserve">Интегрированная система мониторинга Stemax</t>
  </si>
  <si>
    <t xml:space="preserve">Автоматизированная система охранно-пожарной сигнализации Stemax</t>
  </si>
  <si>
    <t xml:space="preserve">Решение для дистанционного, непрерывного мониторинга, автоматизированного выявления и оценки рисков для здоровья человека Биотелеметрия (БИОТ, BIОT)</t>
  </si>
  <si>
    <t xml:space="preserve">Поток 2.0</t>
  </si>
  <si>
    <t xml:space="preserve">Система Управления Рисками «Пеликан»</t>
  </si>
  <si>
    <t xml:space="preserve">Пеликан</t>
  </si>
  <si>
    <t xml:space="preserve">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</si>
  <si>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КРЕДО СМЕТА Топогеодезия СУР-2002</t>
  </si>
  <si>
    <t xml:space="preserve">КРЕДО СМЕТА Гидрография</t>
  </si>
  <si>
    <t xml:space="preserve">КРЕДО СМЕТА Геология и экология</t>
  </si>
  <si>
    <t xml:space="preserve">КРЕДО СМЕТА Геодезия при  строительстве и эксплуатации</t>
  </si>
  <si>
    <t xml:space="preserve">КРЕДО СМЕТА Геодезия для строительства</t>
  </si>
  <si>
    <t xml:space="preserve">КРЕДО СМЕТА Межевой план</t>
  </si>
  <si>
    <t xml:space="preserve">КРЕДО ДЕЖУРНЫЙ ПЛАН</t>
  </si>
  <si>
    <t xml:space="preserve">Программный комплекс «EISCADA»</t>
  </si>
  <si>
    <t xml:space="preserve">КРЕДО ОРГАНИЗАЦИЯ ДВИЖЕНИЯ</t>
  </si>
  <si>
    <t xml:space="preserve">Альта-ТС</t>
  </si>
  <si>
    <t xml:space="preserve">Артикул</t>
  </si>
  <si>
    <t xml:space="preserve">Такса</t>
  </si>
  <si>
    <t xml:space="preserve">Транссеть. Единая система контроля (ТЕСК)</t>
  </si>
  <si>
    <t xml:space="preserve">Numa Edge</t>
  </si>
  <si>
    <t xml:space="preserve">«Numa Edge FW (МОС)»;
«Numa Edge FW (МСЭ)»;
«Numa Edge VPN»;
«Numa Edge IDS»;
«Межсетевой экран Numa Edge»;
«Межсетевой экран Numa Edge версия 1.0»</t>
  </si>
  <si>
    <t xml:space="preserve">03.03 - Межсетевые экраны;
01.01 - Встроенные системные программы: BIOS, UEFI и иные встроенные системные программы;
03.04 - Средства фильтрации негативного контента;
03.07 - Средства выявления целевых атак;
03.11 - Средства защиты каналов передачи данных, в том числе криптографическими методами;
03.12 - Средства управления доступом к информационным ресурсам</t>
  </si>
  <si>
    <t xml:space="preserve">Автоматизированная информационная программа управления транспортом "A2B"</t>
  </si>
  <si>
    <t xml:space="preserve">Система управления автотранспортом "А2B";
Автоматизированная информационная система управления транспортом "A2B"</t>
  </si>
  <si>
    <t xml:space="preserve">Аппаратно-программный комплекс обеспечения работы дежурно-диспетчерского пункта управления дорожно-транспортной инфраструктурой субъекта РФ (АПК «ИТС»)</t>
  </si>
  <si>
    <t xml:space="preserve">Интеллектуальная система контроля доступа и мониторига</t>
  </si>
  <si>
    <t xml:space="preserve">Платформа "Цифровой двор"</t>
  </si>
  <si>
    <t xml:space="preserve">АИС "Автоматизированная система мониторинга и аналитики"</t>
  </si>
  <si>
    <t xml:space="preserve">АИС "АСМА";
АИС "НОКО, плюс";
АИС "Модуль независимой оценки качества, плюс";
АИС "Система вертикальных мониторингов и опросов"</t>
  </si>
  <si>
    <t xml:space="preserve">Цифровая система досрочной оплаты по договорам</t>
  </si>
  <si>
    <t xml:space="preserve">Программный комплекс СОН "Реестр поставщиков и регистр получателей социальных услуг"</t>
  </si>
  <si>
    <t xml:space="preserve">Информационная система управления обучением CUB</t>
  </si>
  <si>
    <t xml:space="preserve">Система дистанционнго образования CUB</t>
  </si>
  <si>
    <t xml:space="preserve">Система обнаружения компьютерных атак "Аргус" версия 1.6</t>
  </si>
  <si>
    <t xml:space="preserve">Комплекс программных средств системы обнаружения  атак "Аругс" версии 1.6;
Система обнаружения  атак "Аргус" версия 1.6</t>
  </si>
  <si>
    <t xml:space="preserve">AlterOffice</t>
  </si>
  <si>
    <t xml:space="preserve">06.03 - Офисные пакеты;
06.04 - Почтовые приложения;
06.05 - Органайзеры;
06.09 - Редакторы презентаций;
06.10 - Табличные редакторы;
06.11 - Текстовые редакторы</t>
  </si>
  <si>
    <t xml:space="preserve">Яндекс.Курьер (для Android)</t>
  </si>
  <si>
    <t xml:space="preserve">Мобильное приложение Яндекс.Курьер, Яндекс.Маршрутизация;
Yandex.Courier (for Android)</t>
  </si>
  <si>
    <t xml:space="preserve">05.06 - Геоинформационные и навигационные средства (GIS);
05.04 - Поисковые средства;
05.15 - Информационные системы для решения специфических отраслевых задач</t>
  </si>
  <si>
    <t xml:space="preserve">"Программный комплекс CommuniGate Pro Ver. 6.3"</t>
  </si>
  <si>
    <t xml:space="preserve">"Программный комплекс CGP 6.3"</t>
  </si>
  <si>
    <t xml:space="preserve">58.29.12 Обеспечение программное сетевое на электронном носителе;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</si>
  <si>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Альфа-ID</t>
  </si>
  <si>
    <t xml:space="preserve">Сервис идентификации и аутентификации "Альфа-ID";
Alfa-ID;
Сервис идентификации и аутентификации</t>
  </si>
  <si>
    <t xml:space="preserve">Автоматизированная информационная система "Управление профнавигацией"</t>
  </si>
  <si>
    <t xml:space="preserve">АИС "Платформа профнавигации";
Автоматизированная информационная система "Платформа профнавигации"</t>
  </si>
  <si>
    <t xml:space="preserve">GIS System - система мониторинга подвижных и стационарных объектов</t>
  </si>
  <si>
    <t xml:space="preserve">ГИС Мониторинг</t>
  </si>
  <si>
    <t xml:space="preserve">58.29.21 Приложения общие для повышения эффективности бизнеса и приложения для домашнего пользования, отдельно реализуемые;
26.30.11.16 Программное обеспечение, обеспечивающее выполнение установленных действий при проведении оперативно-розыскных мероприятий</t>
  </si>
  <si>
    <t xml:space="preserve">Коммуникационная платформа Рантел</t>
  </si>
  <si>
    <t xml:space="preserve">КП Рантел</t>
  </si>
  <si>
    <t xml:space="preserve">26.30.11.11 Средства связи, выполняющие функцию систем коммутации;
26.30.11.12 Средства связи, выполняющие функцию цифровых транспортных систем</t>
  </si>
  <si>
    <t xml:space="preserve">Анализатор фрагментов микроструктуры твердых тел SIAMS 800</t>
  </si>
  <si>
    <t xml:space="preserve">Специальное программное обеспечение сервера многоточечной видеоконференцсвязи ТУ-501000-029-18398612-2017</t>
  </si>
  <si>
    <t xml:space="preserve">cGIS</t>
  </si>
  <si>
    <t xml:space="preserve">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</si>
  <si>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Master Data Governance – Material Master (MDG-MM)</t>
  </si>
  <si>
    <t xml:space="preserve">Master Data Governance – Material Master;
MDG-MM;
Система управления основными данными (мастер-данными) MDG-MM;
Система MDG-MM;
Master Data Governance;
(MDG-MM) Master Data Governance – Material Master</t>
  </si>
  <si>
    <t xml:space="preserve">Программные сервисы биометрической защиты информационных систем</t>
  </si>
  <si>
    <t xml:space="preserve">СБЗ</t>
  </si>
  <si>
    <t xml:space="preserve">TrustGate</t>
  </si>
  <si>
    <t xml:space="preserve">ТрастГейт</t>
  </si>
  <si>
    <t xml:space="preserve">"Нейро-МВП.NET" с дополнительными программными модулями  "Нейро-МВП.NET/ЭМГ", "Нейро-МВП.NET/ВП", "Нейро-МВП.NET/ЭРГ",  "Нейро-МВП.NET/Мультифокальная ЭРГ", "Нейро-МВП.NET/ОП",  "Нейро-МВП.NET/ВРС" и "Нейро-МВП.NET/ВКСП"</t>
  </si>
  <si>
    <t xml:space="preserve">"Neuro-MEP.NET" with additional software modules "Neuro-MEP.NET/EMG", "Neuro-MEP.NET/EP", "Neuro-MEP.NET/ERG", "Neuro-MEP.NET/Multifocal ERG", "Neuro-MEP.NET/HW", "Neuro-MEP.NET/HRV" and "Neuro-MEP.NET/GSR"</t>
  </si>
  <si>
    <t xml:space="preserve">Программное обеспечение "ActiveMap GIS"</t>
  </si>
  <si>
    <t xml:space="preserve">RU-chain</t>
  </si>
  <si>
    <t xml:space="preserve">RU-chain (Эдисон);
Edison</t>
  </si>
  <si>
    <t xml:space="preserve">Информационная система Kronf</t>
  </si>
  <si>
    <t xml:space="preserve">Дистанционный офис</t>
  </si>
  <si>
    <t xml:space="preserve">Интерактивная программа финансового воспитания Копеечка 5+</t>
  </si>
  <si>
    <t xml:space="preserve">Фея Копеечка</t>
  </si>
  <si>
    <t xml:space="preserve">Программное обеспечение «Единая система управления видео-конференц-связью Итерион» («ЕСУ ВКС Итерион»)</t>
  </si>
  <si>
    <t xml:space="preserve">Конфигуратор модулей ввода-вывода EIS</t>
  </si>
  <si>
    <t xml:space="preserve">Альфа-ЦДО</t>
  </si>
  <si>
    <t xml:space="preserve">Программный комплекс для управления цифровыми документами "Альфа-ЦДО"</t>
  </si>
  <si>
    <t xml:space="preserve">SCAD CC</t>
  </si>
  <si>
    <t xml:space="preserve">Программный SCADA-пакет SCAD CC</t>
  </si>
  <si>
    <t xml:space="preserve"> - ;
03.07 - Среды разработки, тестирования и отладки (№621);
04.15 - Информационные системы для решения специфических отраслевых задач (№621)</t>
  </si>
  <si>
    <t xml:space="preserve">Информационно-мониторинговая система - нефтепереработка и реализация</t>
  </si>
  <si>
    <t xml:space="preserve">FireRisks - программа определения расчетных величин пожарных рисков на территории производственного объекта</t>
  </si>
  <si>
    <t xml:space="preserve"> - ;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</si>
  <si>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 xml:space="preserve">Moon</t>
  </si>
  <si>
    <t xml:space="preserve">Система автоматического тестирования «Moon» (Мун);
Платформа «Moon»;
Мун;
Система «Moon»;
Система автоматического тестирования «Moon»;
Система автоматического тестирования «Мун»</t>
  </si>
  <si>
    <t xml:space="preserve">Мультипсихометр</t>
  </si>
  <si>
    <t xml:space="preserve">Eidos RCS HMI</t>
  </si>
  <si>
    <t xml:space="preserve">Eidos RCS Core</t>
  </si>
  <si>
    <t xml:space="preserve">Комплекс программ по моделированию нестационарных процессов транспорта газа "SONET"</t>
  </si>
  <si>
    <t xml:space="preserve">Комплекс программ "SONET"</t>
  </si>
  <si>
    <t xml:space="preserve">26.30.11.12 Средства связи, выполняющие функцию цифровых транспортных систем;
58.29.5 Услуги по предоставлению лицензий на право использовать компьютерное программное обеспечение</t>
  </si>
  <si>
    <t xml:space="preserve">Нейрон Фарм</t>
  </si>
  <si>
    <t xml:space="preserve">Оазис;
Склад;
Фармикс</t>
  </si>
  <si>
    <t xml:space="preserve">Интерактивная автошкола. Пассажирский транспорт</t>
  </si>
  <si>
    <t xml:space="preserve">Forward. Экскаватор</t>
  </si>
  <si>
    <t xml:space="preserve">Forward. Карьерный самосвал. Сетевая версия</t>
  </si>
  <si>
    <t xml:space="preserve">Forward. Вилочный погрузчик</t>
  </si>
  <si>
    <t xml:space="preserve">Forward. Лесовоз. Сетевая версия</t>
  </si>
  <si>
    <t xml:space="preserve">Forward. Трактор для сельского хозяйства</t>
  </si>
  <si>
    <t xml:space="preserve">Flexbby</t>
  </si>
  <si>
    <t xml:space="preserve">09.01 - Средства управления бизнес-процессами (BPM);
06.12 - Системы электронного документооборота;
09.09 - Средства управления отношениями с клиентами (CRM)</t>
  </si>
  <si>
    <t xml:space="preserve">Логика: ПЛАТФОРМА</t>
  </si>
  <si>
    <t xml:space="preserve">Интеграционная платформа «ПРОДВИЖЕНИЕ»</t>
  </si>
  <si>
    <t xml:space="preserve">04.08 - Интегрированные платформы для создания приложений;
10.04 - Средства управления информационными ресурсами и средства управления основными данными (ECM, MDM)</t>
  </si>
  <si>
    <t xml:space="preserve">«Сервис продвинутой аналитики дистанционных учебных материалов «Курсометр»</t>
  </si>
  <si>
    <t xml:space="preserve">«Система поведенческой аналитики и трекинга - «Курсометр»;
Система отображения статистики по обучению «Курсометр»;
Статистика по обучению «Курсометр»</t>
  </si>
  <si>
    <t xml:space="preserve">Программа для ЭВМ "Автоматизированная система удаленного обучения"</t>
  </si>
  <si>
    <t xml:space="preserve">Программа для ЭВМ "АСУО"</t>
  </si>
  <si>
    <t xml:space="preserve">Bopup Observer</t>
  </si>
  <si>
    <t xml:space="preserve">Bopup Messenger</t>
  </si>
  <si>
    <t xml:space="preserve">Информационная система управления "Цифровая школа"</t>
  </si>
  <si>
    <t xml:space="preserve">Портал:Цифровая школа</t>
  </si>
  <si>
    <t xml:space="preserve">Среда электронного обучения 3KL</t>
  </si>
  <si>
    <t xml:space="preserve">СДО Русский Moodle 3KL</t>
  </si>
  <si>
    <t xml:space="preserve">ЕГ11.Питание - Кабинет родителя для Android</t>
  </si>
  <si>
    <t xml:space="preserve">Конвертер инженерных моделей InterBridge</t>
  </si>
  <si>
    <t xml:space="preserve">08.09 - Средства информационного моделирования зданий и сооружений, архитектурно-строительного проектирования (BIM, AEC CAD);
05.15 - Информационные системы для решения специфических отраслевых задач;
10.03 - Средства математического и имитационного моделирования</t>
  </si>
  <si>
    <t xml:space="preserve">Интеграционное решение InterStorage for SPF</t>
  </si>
  <si>
    <t xml:space="preserve">«БФТ. Бюджет для граждан»</t>
  </si>
  <si>
    <t xml:space="preserve">«БФТ. Регион Онлайн»</t>
  </si>
  <si>
    <t xml:space="preserve">Многофункциональный интерактивный редактор «Перо»</t>
  </si>
  <si>
    <t xml:space="preserve">Перо</t>
  </si>
  <si>
    <t xml:space="preserve">1С:МДЛП</t>
  </si>
  <si>
    <t xml:space="preserve">Medsenger - специализированный медицинский мессенджер</t>
  </si>
  <si>
    <t xml:space="preserve">ViPNet SIES Unit</t>
  </si>
  <si>
    <t xml:space="preserve">ViPNet IDS MC</t>
  </si>
  <si>
    <t xml:space="preserve">ViPNet IDS NS</t>
  </si>
  <si>
    <t xml:space="preserve">03.14 - Средства обнаружения и/или предотвращения вторжений (атак);
03.02 - Средства управления событиями информационной безопасности</t>
  </si>
  <si>
    <t xml:space="preserve">ViPNet SafePoint</t>
  </si>
  <si>
    <t xml:space="preserve">Панцирь+;
ViPNet SafePoint 1.x Автономный вариант.</t>
  </si>
  <si>
    <t xml:space="preserve">03.01 - Средства защиты от несанкционированного доступа к информации;
03.09 - Средства обнаружения и предотвращения утечек информации;
03.12 - Средства управления доступом к информационным ресурсам</t>
  </si>
  <si>
    <t xml:space="preserve">Анализатор исходных текстов С и С++ программ (АИСТ-С)</t>
  </si>
  <si>
    <t xml:space="preserve">MAILDISPATCHER</t>
  </si>
  <si>
    <t xml:space="preserve">Программное обеспечение для централизованного управления тонкими клиентами «ТКcontrol»</t>
  </si>
  <si>
    <t xml:space="preserve">Прикладное программное обеспечение приема, обработки и передачи информации "СМАРТ-СЕРВЕР2"</t>
  </si>
  <si>
    <t xml:space="preserve">ППО СМАРТ-СЕРВЕР2, СМАРТ-СТК</t>
  </si>
  <si>
    <t xml:space="preserve">Прикладное программное обеспечение "СМАРТ-СЕРВЕР2" с функцией базы данных "Telemon 3.0"</t>
  </si>
  <si>
    <t xml:space="preserve">ППО Telemon 3.0</t>
  </si>
  <si>
    <t xml:space="preserve">Прикладное программное обеспечение контроллера телемеханики СМАРТ-КП2</t>
  </si>
  <si>
    <t xml:space="preserve">ППО СМАРТ-КП2</t>
  </si>
  <si>
    <t xml:space="preserve">ОС5000. Портал участников информационного взаимодействия.</t>
  </si>
  <si>
    <t xml:space="preserve">Программа для ЭВМ  "ОС5000. Портал участников информационного взаимодействия."</t>
  </si>
  <si>
    <t xml:space="preserve">Программный комплекс "Безопасный город ОС5000"</t>
  </si>
  <si>
    <t xml:space="preserve">Программа для ЭВМ  "Программный комплекс "Безопасный город ОС5000"</t>
  </si>
  <si>
    <t xml:space="preserve">Программное средство автоматизированного рабочего места администратора безопасности информации (ПС АРМ АБИ)</t>
  </si>
  <si>
    <t xml:space="preserve">Программное обеспечение аппаратуры СМС</t>
  </si>
  <si>
    <t xml:space="preserve">МУЛЬТИФАКТОР</t>
  </si>
  <si>
    <t xml:space="preserve">«X-Config: автоматизация управления безопасностью и конфигурациями»</t>
  </si>
  <si>
    <t xml:space="preserve">Программа фиксации и контроля целостности информации "ФИКС-UNIX 1.0"</t>
  </si>
  <si>
    <t xml:space="preserve">Программа фиксации и контроля исходного состояния програмного комплекса "ФИКС" (версия 2.0.2)</t>
  </si>
  <si>
    <t xml:space="preserve">Программное обеспечение "СМАРТ-Дизайнер"</t>
  </si>
  <si>
    <t xml:space="preserve">ПО "СМАРТ-Дизайнер"</t>
  </si>
  <si>
    <t xml:space="preserve">Госуслуги-Экспресс: Ведомство-Регион</t>
  </si>
  <si>
    <t xml:space="preserve">Госуслуги-Экспресс: Портал-Регион</t>
  </si>
  <si>
    <t xml:space="preserve">Skillaz</t>
  </si>
  <si>
    <t xml:space="preserve">Платформа Skillaz;
Программный комплекс Skillaz;
Система Skillaz;
Программа Skillaz</t>
  </si>
  <si>
    <t xml:space="preserve">Базис.Virtual Security</t>
  </si>
  <si>
    <t xml:space="preserve">Программное обеспечение «TIONIX Virtual Security»;
TIONIX Virtual Security;
Программное обеспечение «Tionix Virtual Security»;
Tionix Virtual Security;
Защита средств виртуализации ТИОНИКС;
ЗСВ "TVS"</t>
  </si>
  <si>
    <t xml:space="preserve">03.01 - Средства защиты от несанкционированного доступа к информации;
02.08 - Средства мониторинга и управления;
03.12 - Средства управления доступом к информационным ресурсам</t>
  </si>
  <si>
    <t xml:space="preserve">Программный модуль ввода и обработки исходных данных для поиска неисправностей</t>
  </si>
  <si>
    <t xml:space="preserve">ПН</t>
  </si>
  <si>
    <t xml:space="preserve">Медицинская Информационная Система МП-Медицина</t>
  </si>
  <si>
    <t xml:space="preserve">МИС МП-Медицина</t>
  </si>
  <si>
    <t xml:space="preserve">БС-СКЛАД</t>
  </si>
  <si>
    <t xml:space="preserve">Сводная бухгалтерская отчетность для облачных систем</t>
  </si>
  <si>
    <t xml:space="preserve">09.05 - Средства управления эффективностью предприятия (CPM/EPM);
05.02 - Дополнительные программные модули (плагины);
05.15 - Информационные системы для решения специфических отраслевых задач</t>
  </si>
  <si>
    <t xml:space="preserve">Printum. Мониторинг принтеров и МФУ</t>
  </si>
  <si>
    <t xml:space="preserve">Айлант: Управление ЖКХ</t>
  </si>
  <si>
    <t xml:space="preserve">Система контроля и управления доступом IDmatic</t>
  </si>
  <si>
    <t xml:space="preserve">UNISAT</t>
  </si>
  <si>
    <t xml:space="preserve">Яндекс.Карты (для Android)</t>
  </si>
  <si>
    <t xml:space="preserve">Yandex.Maps (for Android)</t>
  </si>
  <si>
    <t xml:space="preserve">Яндекс.Карты (для iOS)</t>
  </si>
  <si>
    <t xml:space="preserve">Yandex.Maps (for iOS)</t>
  </si>
  <si>
    <t xml:space="preserve">Программа обработки и просмотра результатов суточного мониторирования ЭКГ ''WinIcar''</t>
  </si>
  <si>
    <t xml:space="preserve">Звезда.ЧР</t>
  </si>
  <si>
    <t xml:space="preserve">Звезда. Мониторинг частичных разрядов на электрической машине</t>
  </si>
  <si>
    <t xml:space="preserve">Система сбора и обработки информации и ситуационного управления "R-PLATFORMA"</t>
  </si>
  <si>
    <t xml:space="preserve">Компонент 2020</t>
  </si>
  <si>
    <t xml:space="preserve">Компонент 2019;
Компонент 2017;
Компонент 2014</t>
  </si>
  <si>
    <t xml:space="preserve">Аналитическая платформа автоматизированной обработки и маршрутизации сообщений «Сити»</t>
  </si>
  <si>
    <t xml:space="preserve">Аналитическая платформа C–T</t>
  </si>
  <si>
    <t xml:space="preserve">Автоматизированная система учета электроэнергии и управления наружным освещением "USPherum"</t>
  </si>
  <si>
    <t xml:space="preserve">Платформа "Работающий регион"</t>
  </si>
  <si>
    <t xml:space="preserve">Информационная система "Работающий регион";
Портал "Работающий регион";
ПРР</t>
  </si>
  <si>
    <t xml:space="preserve">APACS: программный комплекс для управления интегрированными системами безопасности</t>
  </si>
  <si>
    <t xml:space="preserve">Программное обеспечение для калибровки светодиодных модулей</t>
  </si>
  <si>
    <t xml:space="preserve">Медицинская информационная система "МедСфера"</t>
  </si>
  <si>
    <t xml:space="preserve">МИС "МедСфера"</t>
  </si>
  <si>
    <t xml:space="preserve">Информационная система «РЕГИОН КОНТРОЛЬ ДВИЖЕНИЯ»</t>
  </si>
  <si>
    <t xml:space="preserve">ПО анализа и диагностики вибрационного состояния "Енисей-М"</t>
  </si>
  <si>
    <t xml:space="preserve">Программная система распознавания автомобильных номеров "Автомаршал"</t>
  </si>
  <si>
    <t xml:space="preserve">Управляющее программное обеспечение Блока Автоматического ввода резерва OptiSave H</t>
  </si>
  <si>
    <t xml:space="preserve">Программа для ЭВМ Сервер терминалов ШАТЛ Терминал Сервис Плюс (сервер терминалов)</t>
  </si>
  <si>
    <t xml:space="preserve">SHUTLE TSplus</t>
  </si>
  <si>
    <t xml:space="preserve">Snoop Project</t>
  </si>
  <si>
    <t xml:space="preserve">Snoop</t>
  </si>
  <si>
    <t xml:space="preserve">КадОфис лайт</t>
  </si>
  <si>
    <t xml:space="preserve">«Live universal Interface 2.0»,   инструментальная среда для разработки и выполнения Web-приложений на основе СУБД и декларативного программирования</t>
  </si>
  <si>
    <t xml:space="preserve">InStock WMS</t>
  </si>
  <si>
    <t xml:space="preserve">IsWMS</t>
  </si>
  <si>
    <t xml:space="preserve">Цифровая платформа НеоХоум</t>
  </si>
  <si>
    <t xml:space="preserve">СЕРВИСНАЯ ШИНА ДАННЫХ «ОКТОПУС-ДАТА»</t>
  </si>
  <si>
    <t xml:space="preserve">TIRE ESB</t>
  </si>
  <si>
    <t xml:space="preserve">Система обработки, корреляции и отображения событий «ИНИТИ СОЛО» версия 3.0</t>
  </si>
  <si>
    <t xml:space="preserve">INITI SOLO v.3.0</t>
  </si>
  <si>
    <t xml:space="preserve">Программа удалённого доступа к рабочему столу компьютера «VNСM»</t>
  </si>
  <si>
    <t xml:space="preserve">Kaspersky Sandbox</t>
  </si>
  <si>
    <t xml:space="preserve">Платформа сбора, обработки и визуализации производственных данных</t>
  </si>
  <si>
    <t xml:space="preserve">Электронная система "Риски"</t>
  </si>
  <si>
    <t xml:space="preserve">Электронная система "Мобильный обходчик"</t>
  </si>
  <si>
    <t xml:space="preserve">Программный комплекс "ОКиДОКи"</t>
  </si>
  <si>
    <t xml:space="preserve">ОКиДОКи</t>
  </si>
  <si>
    <t xml:space="preserve">Геном Эксперт</t>
  </si>
  <si>
    <t xml:space="preserve">SOLAR Testing Toolkit</t>
  </si>
  <si>
    <t xml:space="preserve">Arenadata Streaming Platform (ADS)</t>
  </si>
  <si>
    <t xml:space="preserve">«Arenadata Streaming Platform» («ADS»);
Arenadata Streaming Platform (ADS) для продуктивной среды;
Arenadata Streaming Platform (ADS) для тестовой среды;
Arenadata Streaming Platform (ADS) для среды разработки;
Arenadata Streaming Platform (ADS) для продуктивной резервной среды</t>
  </si>
  <si>
    <t xml:space="preserve">Программное обеспечение NITRINOnet Мониторинг рабочего времени сотрудника</t>
  </si>
  <si>
    <t xml:space="preserve">Информационная система "ФОРА". Конфигурация "Modbus" для взаимодействия с УБЗС и электробусами</t>
  </si>
  <si>
    <t xml:space="preserve">GasKit</t>
  </si>
  <si>
    <t xml:space="preserve">Комплекс интерактивных развивающих игр «Безопасность: ПДД»</t>
  </si>
  <si>
    <t xml:space="preserve">Безопасность: ПДД</t>
  </si>
  <si>
    <t xml:space="preserve">Комплекс интерактивных развивающих и обучающих игр "Волшебная поляна"</t>
  </si>
  <si>
    <t xml:space="preserve">Волшебная поляна</t>
  </si>
  <si>
    <t xml:space="preserve">Интерактивный редактор и игровой центр «Сова»</t>
  </si>
  <si>
    <t xml:space="preserve">Сова</t>
  </si>
  <si>
    <t xml:space="preserve">Интерактивный обучающий комплекс «Инженерная школа»</t>
  </si>
  <si>
    <t xml:space="preserve">Инженерная школа</t>
  </si>
  <si>
    <t xml:space="preserve">Интерактивный комплекс «Страна Чудес»</t>
  </si>
  <si>
    <t xml:space="preserve">Страна Чудес</t>
  </si>
  <si>
    <t xml:space="preserve">Система планирования госпитализации</t>
  </si>
  <si>
    <t xml:space="preserve">Управление потоками пациентов</t>
  </si>
  <si>
    <t xml:space="preserve">Сервис банковских продуктов "Тендертех"</t>
  </si>
  <si>
    <t xml:space="preserve">Система управления базами данных Proxima DB</t>
  </si>
  <si>
    <t xml:space="preserve">Система управления базами данных Proxima DB для 1С</t>
  </si>
  <si>
    <t xml:space="preserve">Movavi Media Player</t>
  </si>
  <si>
    <t xml:space="preserve">Movavi Photo Reader</t>
  </si>
  <si>
    <t xml:space="preserve">Программный комплекс автоматизированной системы управления зданием AWADA</t>
  </si>
  <si>
    <t xml:space="preserve">Универсальный программный интерфейс загрузки документов из внешних систем в СКД</t>
  </si>
  <si>
    <t xml:space="preserve">06.12 - Системы электронного документооборота;
05.05 - Средства управления проектами</t>
  </si>
  <si>
    <t xml:space="preserve">Модуль работы с планами закупок для СКД</t>
  </si>
  <si>
    <t xml:space="preserve">Информационная система "НексМед"</t>
  </si>
  <si>
    <t xml:space="preserve">НексМед;
NexMed</t>
  </si>
  <si>
    <t xml:space="preserve">Модуль аналитики</t>
  </si>
  <si>
    <t xml:space="preserve">Региональная автоматизированная система кадастровой оценки (РАСКО)</t>
  </si>
  <si>
    <t xml:space="preserve">ITworks: Склад Государственного Учреждения</t>
  </si>
  <si>
    <t xml:space="preserve">АМЦШ.00001-01 Аура. Программное обеспечение визуализации источников акустических сигналов</t>
  </si>
  <si>
    <t xml:space="preserve">AURA Sound vision system</t>
  </si>
  <si>
    <t xml:space="preserve">Автоматизированная система управления "Роботизированный участок пересчета"</t>
  </si>
  <si>
    <t xml:space="preserve">VOXDISTRO IP-PBX</t>
  </si>
  <si>
    <t xml:space="preserve">Asterisk VoxDistro</t>
  </si>
  <si>
    <t xml:space="preserve">База данных «МКТ-Медицинские услуги»</t>
  </si>
  <si>
    <t xml:space="preserve">Сервер управления политиками оказания услуг в беспроводных сетях GSM/UMTS/LTE «Policy and Charging Rules Function Server».</t>
  </si>
  <si>
    <t xml:space="preserve">Школьный сервер для проведения занятий и контроля качества знаний в 1-11 классах</t>
  </si>
  <si>
    <t xml:space="preserve">Система контроля качества знаний в 1-11 классах</t>
  </si>
  <si>
    <t xml:space="preserve">Программное обеспечение Kraftway ROS L3</t>
  </si>
  <si>
    <t xml:space="preserve">Программная встраиваемая платформа "Лямбда-Мю"</t>
  </si>
  <si>
    <t xml:space="preserve">Программный кроссплатформенный фреймворк "Лямбда-Мю";
Lambda Mu Suit v2</t>
  </si>
  <si>
    <t xml:space="preserve">01.04 - Программное обеспечение интернета вещей, робототехники и сенсорики;
04.03 - Библиотеки подпрограмм (SDK);
05.01 - Мультимедийное программное обеспечение</t>
  </si>
  <si>
    <t xml:space="preserve">«Системы поверки средств измерений массы АРМП-Мера-D»</t>
  </si>
  <si>
    <t xml:space="preserve">Optimacros (Оптимакрос)</t>
  </si>
  <si>
    <t xml:space="preserve">Универсальная платформа для оптимизационного планирования, построения приложений, плагинов и макросов Optimacros (Оптимакрос)</t>
  </si>
  <si>
    <t xml:space="preserve">ReVizor</t>
  </si>
  <si>
    <t xml:space="preserve">Программа для ЭВМ межведомственного электронного взаимодействия «ШАФЛ#ШЛЮЗ»</t>
  </si>
  <si>
    <t xml:space="preserve">«ШАФЛ#ШЛЮЗ»;
«Ш#Ш»</t>
  </si>
  <si>
    <t xml:space="preserve">Программа для ЭВМ «ЦЕЛЬС»</t>
  </si>
  <si>
    <t xml:space="preserve">Программный комплекс управления цифровым контентом «ЕСМ-ИНТЕЛЛЕКТ»</t>
  </si>
  <si>
    <t xml:space="preserve">ЕСМ-ИНТЕЛЛЕКТ</t>
  </si>
  <si>
    <t xml:space="preserve">10.04 - Средства управления информационными ресурсами и средства управления основными данными (ECM, MDM);
06.12 - Системы электронного документооборота</t>
  </si>
  <si>
    <t xml:space="preserve">SIGUR</t>
  </si>
  <si>
    <t xml:space="preserve">Программный комплекс "Аргус"</t>
  </si>
  <si>
    <t xml:space="preserve">Электронный учебно-методический компьютерный комплекс "Электробезопасность  V группы"</t>
  </si>
  <si>
    <t xml:space="preserve">Автоматизированное рабочее место распознавания монтажных электрических схем</t>
  </si>
  <si>
    <t xml:space="preserve">АРМ-РМЭС</t>
  </si>
  <si>
    <t xml:space="preserve">UpdateWIZARD</t>
  </si>
  <si>
    <t xml:space="preserve">Программа для автоматизированного обновления программных продуктов UpdateWIZARD</t>
  </si>
  <si>
    <t xml:space="preserve">Patrol TMC</t>
  </si>
  <si>
    <t xml:space="preserve">eVision</t>
  </si>
  <si>
    <t xml:space="preserve">eVision Control</t>
  </si>
  <si>
    <t xml:space="preserve">Система мониторинга и управления «Энергоатлас»</t>
  </si>
  <si>
    <t xml:space="preserve">Яндекс.Диск (для Android)</t>
  </si>
  <si>
    <t xml:space="preserve">Yandex.Disk (for Android)</t>
  </si>
  <si>
    <t xml:space="preserve">06.01 - Файловые менеджеры;
06.09 - Редакторы презентаций;
06.10 - Табличные редакторы;
06.11 - Текстовые редакторы</t>
  </si>
  <si>
    <t xml:space="preserve">Яндекс.Диск (для iOS)</t>
  </si>
  <si>
    <t xml:space="preserve">Yandex.Disk (for iOS)</t>
  </si>
  <si>
    <t xml:space="preserve">Автоматизированное рабочее место "Табеллион"</t>
  </si>
  <si>
    <t xml:space="preserve">АРМ "Табеллион"</t>
  </si>
  <si>
    <t xml:space="preserve">Оазис льгота</t>
  </si>
  <si>
    <t xml:space="preserve">ЕДИНАЯ ИНТЕГРАЦИОННАЯ ПЛАТФОРМА ИНФОРМАЦИОННЫХ СИСТЕМ «Энербас»</t>
  </si>
  <si>
    <t xml:space="preserve">Forward. Категория С, Е</t>
  </si>
  <si>
    <t xml:space="preserve">Security Vision Критическая Информационная Инфраструктура</t>
  </si>
  <si>
    <t xml:space="preserve">Security Vision КИИ</t>
  </si>
  <si>
    <t xml:space="preserve">03.17 - Средства автоматизации процессов информационной безопасности;
03.02 - Средства управления событиями информационной безопасности</t>
  </si>
  <si>
    <t xml:space="preserve">Security Vision Security Operation Center</t>
  </si>
  <si>
    <t xml:space="preserve">Security Vision SOC</t>
  </si>
  <si>
    <t xml:space="preserve">Security Vision Security Governance, Risk Management and Compliance</t>
  </si>
  <si>
    <t xml:space="preserve">Security Vision SGRC</t>
  </si>
  <si>
    <t xml:space="preserve">Security Vision Cyber Risk System</t>
  </si>
  <si>
    <t xml:space="preserve">Security Vision CRS</t>
  </si>
  <si>
    <t xml:space="preserve">Security Vision Incident Response Platform</t>
  </si>
  <si>
    <t xml:space="preserve">Security Vision IRP</t>
  </si>
  <si>
    <t xml:space="preserve">N3.Человеческий капитал</t>
  </si>
  <si>
    <t xml:space="preserve">Технология сбора полевой информации «Field Operations &amp; Reporting application»</t>
  </si>
  <si>
    <t xml:space="preserve">FORapp</t>
  </si>
  <si>
    <t xml:space="preserve">Maxim: заказ такси для Android</t>
  </si>
  <si>
    <t xml:space="preserve">Модуль преобразования геометрических моделей C3D B-Shaper</t>
  </si>
  <si>
    <t xml:space="preserve">Модуль C3D B-Shaper;
C3D B-Shaper;
C3D B-Shaper 2019</t>
  </si>
  <si>
    <t xml:space="preserve">Платформа ТриВи (3V)</t>
  </si>
  <si>
    <t xml:space="preserve">Комплекс проектирования этапов обработки,  операционных размерных расчетов и графического моделирования технологических процессов «A’PROPOS»</t>
  </si>
  <si>
    <t xml:space="preserve">«A'PROPOS - Графит ТМ»;
«A'PROPOS»</t>
  </si>
  <si>
    <t xml:space="preserve">08.07 - Средства технологической подготовки производства (CAPP);
08.05 - Средства инженерного анализа (CAE)</t>
  </si>
  <si>
    <t xml:space="preserve">Графический редактор для проведения сравнительных исследований</t>
  </si>
  <si>
    <t xml:space="preserve">КиноПоиск (для Smart TV WebOs)</t>
  </si>
  <si>
    <t xml:space="preserve">KinoPoisk (for Smart TV WebOs)</t>
  </si>
  <si>
    <t xml:space="preserve">КиноПоиск (для Smart TV Tizen)</t>
  </si>
  <si>
    <t xml:space="preserve">KinoPoisk (for Smart TV Tizen)</t>
  </si>
  <si>
    <t xml:space="preserve">КиноПоиск (для Smart TV Orsay)</t>
  </si>
  <si>
    <t xml:space="preserve">KinoPoisk (for Smart TV Orsay)</t>
  </si>
  <si>
    <t xml:space="preserve">Виртуальный учебный комплекс “Химия”</t>
  </si>
  <si>
    <t xml:space="preserve">Система многомерного проектирования LCMS</t>
  </si>
  <si>
    <t xml:space="preserve">LCMS</t>
  </si>
  <si>
    <t xml:space="preserve">Средство защиты информации «Secret Net LSP – C»</t>
  </si>
  <si>
    <t xml:space="preserve">03.01 - Средства защиты от несанкционированного доступа к информации;
03.02 - Средства управления событиями информационной безопасности;
03.08 - Средства гарантированного уничтожения данных;
03.12 - Средства управления доступом к информационным ресурсам;
03.17 - Средства автоматизации процессов информационной безопасности</t>
  </si>
  <si>
    <t xml:space="preserve">Средство доверенной загрузки "Trusted Security Module" для процессоров ARM i.MX6</t>
  </si>
  <si>
    <t xml:space="preserve">TSM</t>
  </si>
  <si>
    <t xml:space="preserve">РЕД Виртуализация</t>
  </si>
  <si>
    <t xml:space="preserve">Геном.Эксперт.Лаборатория</t>
  </si>
  <si>
    <t xml:space="preserve">Tevian FaceSDK</t>
  </si>
  <si>
    <t xml:space="preserve">Платформа управления инженерными данными Индустрия 4.0</t>
  </si>
  <si>
    <t xml:space="preserve">04.09 - Системы управления проектами, исследованиями, разработкой, проектированием и внедрением (№621);
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</si>
  <si>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Программный комплекс Bot-Trek TDS</t>
  </si>
  <si>
    <t xml:space="preserve">03.07 - Средства выявления целевых атак;
02.08 - Средства мониторинга и управления;
03.06 - Средства антивирусной защиты</t>
  </si>
  <si>
    <t xml:space="preserve">Teachbase</t>
  </si>
  <si>
    <t xml:space="preserve">Система мониторинга, тестирования и поиска уязвимостей «Тринити»</t>
  </si>
  <si>
    <t xml:space="preserve">OT.ПЛАТФОРМА</t>
  </si>
  <si>
    <t xml:space="preserve">Универсальная технологическая платформа для построения систем сбора, хранения, анализа и визуализации больших массивов данных WDC-Platform (ОТ.Платформа);
WDC-Platform;
WDC.Platform</t>
  </si>
  <si>
    <t xml:space="preserve">11.04 - Средства интеллектуального анализа данных (Data Mining);
10.01 - Средства обработки Больших Данных (BigData);
11.01 - Инструменты извлечения и трансформации данных (ETL)</t>
  </si>
  <si>
    <t xml:space="preserve">Альфа-Авто:Автосалон+Автосервис+Автозапчасти Корп, редакция 6</t>
  </si>
  <si>
    <t xml:space="preserve">09.07 - Средства финансового менеджмента, управления активами и трудовыми ресурсами (ERP);
09.01 - Средства управления бизнес-процессами (BPM);
09.09 - Средства управления отношениями с клиентами (CRM);
09.13 - Средства управления складом и цепочками поставок (WMS, SCM)</t>
  </si>
  <si>
    <t xml:space="preserve">Платформа мониторинга и лингвистического анализа данных в сети Интернет «7TECH SPIDER»</t>
  </si>
  <si>
    <t xml:space="preserve">Платформа для поиска и обработки данных в сети интернет «7TECH SPIDER»;
Автоматизированная система мониторинга в сети интернет «7TECH SPIDER»;
Система мониторинга открытых источников «7TECH SPIDER»;
Программное обеспечение для поиска и обработки данных в сети интернет «7TECH SPIDER»;
Система поиска и обработки данных в электронных СМИ, социальных сетях и мобильных мессенджерах  «7TECH SPIDER»;
Система анализа СМИ «7TECH SPIDER»;
Система обработки данных «7TECH SPIDER»;
Система мониторинга и анализа «7TECH SPIDER»;
Система анализа данных «7TECH SPIDER»;
Система автоматизированного мониторинга«7TECH SPIDER»;
Информационно-аналитическая система мониторинга и анализа«7TECH SPIDER»;
Автоматизированная система сбора и анализа информации «7TECH SPIDER»;
Платформа для поиска и обработки данных в электронных СМИ, социальных сетях и мобильных мессенджерах «7TECH SPIDER»</t>
  </si>
  <si>
    <t xml:space="preserve">04.13 - Системы сбора, хранения, обработки, анализа, моделирования и визуализации массивов данных (№621);
04.05 - Поисковые системы (№621);
04.07 - Лингвистическое программное обеспечение (№621)</t>
  </si>
  <si>
    <t xml:space="preserve">UserGate Log Analyzer</t>
  </si>
  <si>
    <t xml:space="preserve">UserGate LogAn</t>
  </si>
  <si>
    <t xml:space="preserve">Смета-Багира</t>
  </si>
  <si>
    <t xml:space="preserve">Система комплексной интеграции продуктов «Кейсистемс» с решениями 1С</t>
  </si>
  <si>
    <t xml:space="preserve">СКИ;
Система комплексной интеграции продуктов «Кейсистемс» с решениями 1С (СКИ)</t>
  </si>
  <si>
    <t xml:space="preserve">Встроенное программное обеспечение брокера сетевых пакетов DS Integrity</t>
  </si>
  <si>
    <t xml:space="preserve">Maintest Offline</t>
  </si>
  <si>
    <t xml:space="preserve">АИС "Цифра"</t>
  </si>
  <si>
    <t xml:space="preserve">ЦИФРА</t>
  </si>
  <si>
    <t xml:space="preserve">Система управления цифровыми правами DREPLUS</t>
  </si>
  <si>
    <t xml:space="preserve">Программное обеспечение оборудования радиодоступа WEP-2L</t>
  </si>
  <si>
    <t xml:space="preserve">Программное обеспечение оборудования радиодоступа WOP-2L</t>
  </si>
  <si>
    <t xml:space="preserve">ГеоПоиск 9</t>
  </si>
  <si>
    <t xml:space="preserve">Программный пакет "ГеоПоиск 9" для комплексной интерпретации данных геофизического исследования скважин</t>
  </si>
  <si>
    <t xml:space="preserve">Synplity Platform</t>
  </si>
  <si>
    <t xml:space="preserve">Интерактивное пособие. Экскаватор</t>
  </si>
  <si>
    <t xml:space="preserve">Почтовый клиент "Электропочта"</t>
  </si>
  <si>
    <t xml:space="preserve">Forward. Автогрейдер</t>
  </si>
  <si>
    <t xml:space="preserve">Forward. Фронтальный погрузчик</t>
  </si>
  <si>
    <t xml:space="preserve">Forward. БТР</t>
  </si>
  <si>
    <t xml:space="preserve">Forward. Трубоукладчик</t>
  </si>
  <si>
    <t xml:space="preserve">Forward. Трактор с навесным оборудованием</t>
  </si>
  <si>
    <t xml:space="preserve">Цифровая платформа "Кузбасс Онлайн"</t>
  </si>
  <si>
    <t xml:space="preserve">Программное обеспечение абонентских терминалов NTE-RG-1421G-Wac, NTE-RG-1421G-WZ</t>
  </si>
  <si>
    <t xml:space="preserve">Программное обеспечение репитера беспроводного сигнала RR-10</t>
  </si>
  <si>
    <t xml:space="preserve">Система управления закупками «BidZaar»</t>
  </si>
  <si>
    <t xml:space="preserve">Maxim: заказ такси для iOS</t>
  </si>
  <si>
    <t xml:space="preserve">Программное обеспечение пограничного контроллера сессий SBC-2000</t>
  </si>
  <si>
    <t xml:space="preserve">Программное обеспечение пограничного контроллера сессий SBC-1000</t>
  </si>
  <si>
    <t xml:space="preserve">Программное обеспечение IP АТС SMG-500</t>
  </si>
  <si>
    <t xml:space="preserve">Программное обеспечение IP АТС SMG-200</t>
  </si>
  <si>
    <t xml:space="preserve">Программное обеспечение коммутаторов Ethernet серии MES23xx, маршрутизирующих коммутаторов Ethernet серии MES33xx, промышленных коммутаторов серии MES35xx</t>
  </si>
  <si>
    <t xml:space="preserve">TAXSEE Driver для iOS</t>
  </si>
  <si>
    <t xml:space="preserve">TAXSEE Driver для Android</t>
  </si>
  <si>
    <t xml:space="preserve">Автоматизированная система «Электронный агропромышленный комплекс Субъекта РФ»</t>
  </si>
  <si>
    <t xml:space="preserve">Расширение СКД для работы с инвестиционными проектами</t>
  </si>
  <si>
    <t xml:space="preserve">Расширение СКД для работы с субподрядными договорами</t>
  </si>
  <si>
    <t xml:space="preserve">Модуль аналитической отчетности для СКД</t>
  </si>
  <si>
    <t xml:space="preserve">Подсистема превентивного контроля событий исполнения договоров в СКД</t>
  </si>
  <si>
    <t xml:space="preserve">Модуль претензионной работы для СКД</t>
  </si>
  <si>
    <t xml:space="preserve">Система контроля сроков подписания договоров для СКД</t>
  </si>
  <si>
    <t xml:space="preserve">Система автоматизированного формирования договоров на основе шаблонов для СКД</t>
  </si>
  <si>
    <t xml:space="preserve">СИСТЕМА ДИСПЕТЧЕРСКОГО УПРАВЛЕНИЯ СВЕТОФОРНЫМИ ОБЪЕКТАМИ СДУ СО «ВЕКТОР»</t>
  </si>
  <si>
    <t xml:space="preserve">СДУ СО «ВЕКТОР»</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</si>
  <si>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58.29.32 Обеспечение программное прикладное для загрузки;
58.29.4 Обеспечение программное в диалоговом режиме</t>
  </si>
  <si>
    <t xml:space="preserve">Электронно-библиотечная система IPRbooks</t>
  </si>
  <si>
    <t xml:space="preserve">ЭБС IPRbooks;
www.iprbookshop.ru</t>
  </si>
  <si>
    <t xml:space="preserve">05.15 - Информационные системы для решения специфических отраслевых задач;
02.07 - Средства управления базами данных</t>
  </si>
  <si>
    <t xml:space="preserve">Программный комплекс "Twr12 - тренажер" (TWR-12)</t>
  </si>
  <si>
    <t xml:space="preserve">Шлюз КРОС</t>
  </si>
  <si>
    <t xml:space="preserve">КРОС-GATE</t>
  </si>
  <si>
    <t xml:space="preserve">ВЕНУЛ. Здравоохранение</t>
  </si>
  <si>
    <t xml:space="preserve">Венул. Инцидент-ориентированная система мониторинга артериального давления;
Венул. Региональная система дистанционного мониторинга артериального давления у пациентов с артериальной гипертензией</t>
  </si>
  <si>
    <t xml:space="preserve">БАРС.Муниципалитет – Электронная Похозяйственная Книга</t>
  </si>
  <si>
    <t xml:space="preserve">Прикладное программное обеспечение "Аврора Центр"</t>
  </si>
  <si>
    <t xml:space="preserve">ППО Аврора Центр;
Аврора Центр;
Aurora Center;
ППО Аврора Центр «Сертифицированная версия» (ФСТЭК ТУ и 4УД);
ППО Аврора Центр для ОС Android</t>
  </si>
  <si>
    <t xml:space="preserve">Операционная система UBLinux</t>
  </si>
  <si>
    <t xml:space="preserve">Юбилинукс</t>
  </si>
  <si>
    <t xml:space="preserve">02.09 - Операционные системы общего назначения;
01.02 - Встроенные системные программы - операционные системы</t>
  </si>
  <si>
    <t xml:space="preserve">58.29.11 Системы операционные на электронном носителе;
58.29.31 Обеспечение программное системное для загрузки;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</si>
  <si>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Программный комплекс «ЭГИДА»</t>
  </si>
  <si>
    <t xml:space="preserve">Система регистрации, анализа и мониторинга  событий информационной безопасности</t>
  </si>
  <si>
    <t xml:space="preserve">Комплекс программных средств системы  регистрации, анализа и мониторинга  событий информационной безопасности;
Система РАМС ИБ</t>
  </si>
  <si>
    <t xml:space="preserve">Программное обеспечение для системы хранения данных IVA ЯРъ</t>
  </si>
  <si>
    <t xml:space="preserve">Платформа для автоматизации бизнес-процессов SimpleOne</t>
  </si>
  <si>
    <t xml:space="preserve">сервис адресов ФИАС</t>
  </si>
  <si>
    <t xml:space="preserve">Информационно-мониторинговая система - газоснабжение</t>
  </si>
  <si>
    <t xml:space="preserve">ГЛОНАССсофт</t>
  </si>
  <si>
    <t xml:space="preserve">ПОЛИКОД</t>
  </si>
  <si>
    <t xml:space="preserve">Polycode</t>
  </si>
  <si>
    <t xml:space="preserve">Яндекс.Браузер (для Android)</t>
  </si>
  <si>
    <t xml:space="preserve">Yandex.Browser (for Android)</t>
  </si>
  <si>
    <t xml:space="preserve">Яндекс.Браузер (для iOS)</t>
  </si>
  <si>
    <t xml:space="preserve">Yandex.Browser (for iOS)</t>
  </si>
  <si>
    <t xml:space="preserve">Яндекс.Почта (для Android)</t>
  </si>
  <si>
    <t xml:space="preserve">Yandex.Mail (for Android)</t>
  </si>
  <si>
    <t xml:space="preserve">Яндекс.Почта (для iOS)</t>
  </si>
  <si>
    <t xml:space="preserve">Yandex.Mail (for iOS)</t>
  </si>
  <si>
    <t xml:space="preserve">Яндекс Авто</t>
  </si>
  <si>
    <t xml:space="preserve">Yandex Auto</t>
  </si>
  <si>
    <t xml:space="preserve">Цифровая Интерактивная Аналитическая Система (ЦИАС)</t>
  </si>
  <si>
    <t xml:space="preserve">11.05 - Средства поддержки принятия решений (DSS);
05.15 - Информационные системы для решения специфических отраслевых задач;
11.01 - Инструменты извлечения и трансформации данных (ETL);
11.04 - Средства интеллектуального анализа данных (Data Mining)</t>
  </si>
  <si>
    <t xml:space="preserve">СМС уведомления</t>
  </si>
  <si>
    <t xml:space="preserve">МАС Проджект</t>
  </si>
  <si>
    <t xml:space="preserve">MAS Project</t>
  </si>
  <si>
    <t xml:space="preserve">Программный комплекс «Krista Service Management» (ПК «Криста SM», ПК «Krista SM»)</t>
  </si>
  <si>
    <t xml:space="preserve">Информационно-техническая система учета энергетического оборудования (ИТС ЭО)</t>
  </si>
  <si>
    <t xml:space="preserve">Vizor Pro</t>
  </si>
  <si>
    <t xml:space="preserve">АТП-СТАНДАРТ</t>
  </si>
  <si>
    <t xml:space="preserve">атп-Стандарт</t>
  </si>
  <si>
    <t xml:space="preserve">Система электронного документооборота "СЭД36"</t>
  </si>
  <si>
    <t xml:space="preserve">БГ.БГУ</t>
  </si>
  <si>
    <t xml:space="preserve">Программа с сетевым интерфейсом – менеджер ресурса 32-канальной платы  ЦАП PCI 1724U</t>
  </si>
  <si>
    <t xml:space="preserve">DCOM PCI Server</t>
  </si>
  <si>
    <t xml:space="preserve">ИНСОФТ.АИС "Читальный зал"</t>
  </si>
  <si>
    <t xml:space="preserve">ИНСОФТ.АИС "Учет приема и исполнения запросов"</t>
  </si>
  <si>
    <t xml:space="preserve">СОД ИПРА</t>
  </si>
  <si>
    <t xml:space="preserve">ИПР;
витрина ИПРА;
программа ипр;
ИРП ребенка-инвалида;
подключение ИПР;
реализация ИПРА;
исполнение мероприятий ИПР;
Мероприятия ИПР;
Программа по инвалидам</t>
  </si>
  <si>
    <t xml:space="preserve">VOTUM-Play</t>
  </si>
  <si>
    <t xml:space="preserve">05.15 - Информационные системы для решения специфических отраслевых задач;
05.03 - Игры и развлечения;
05.11 - Интеллектуальные средства управления экспертной деятельностью;
11.05 - Средства поддержки принятия решений (DSS)</t>
  </si>
  <si>
    <t xml:space="preserve">БАРС.Сельское хозяйство - ВетНадзор</t>
  </si>
  <si>
    <t xml:space="preserve">Forward. Категория D</t>
  </si>
  <si>
    <t xml:space="preserve">TransCalc</t>
  </si>
  <si>
    <t xml:space="preserve">Транскалк</t>
  </si>
  <si>
    <t xml:space="preserve">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</si>
  <si>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</si>
  <si>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Сервис-деск КСК.SD</t>
  </si>
  <si>
    <t xml:space="preserve">КСК.SD</t>
  </si>
  <si>
    <t xml:space="preserve">Программный продукт «Единая система учета объектов и неналоговых доходов в Краснодарском крае»</t>
  </si>
  <si>
    <t xml:space="preserve">AquaScan</t>
  </si>
  <si>
    <t xml:space="preserve">Акваскан</t>
  </si>
  <si>
    <t xml:space="preserve">ИТ-Коннектор</t>
  </si>
  <si>
    <t xml:space="preserve">Программный комплекс для мониторинга подключений к информационной системе "ИТ-Коннектор"</t>
  </si>
  <si>
    <t xml:space="preserve">05.15 - Информационные системы для решения специфических отраслевых задач;
03.16 - Средства администрирования и управления жизненным циклом ключевых носителей;
09.10 - Средства управления ИТ-службой, ИТ-инфраструктурой и ИТ-активами (ITSM-ServiceDesk, SCCM, Asset Management)</t>
  </si>
  <si>
    <t xml:space="preserve">Электронный учебно-методический компьютерный комплекс «Электромонтёр»</t>
  </si>
  <si>
    <t xml:space="preserve">Электронный учебно-методический компьютерный комплекс «Графический дизайн. ПМ 3. Подготовка дизайн-макета к печати (публикации)»</t>
  </si>
  <si>
    <t xml:space="preserve">Электронный учебно-методический компьютерный комплекс «Графический дизайн. ПМ 2. Создание графических дизайн-макетов»</t>
  </si>
  <si>
    <t xml:space="preserve">Яндекс.Музыка и подкасты (для Android)</t>
  </si>
  <si>
    <t xml:space="preserve">Яндекс.Музыка;
Yandex Music and Podcasts</t>
  </si>
  <si>
    <t xml:space="preserve">Яндекс.Музыка и подкасты (для iOS)</t>
  </si>
  <si>
    <t xml:space="preserve">Программа защиты web-систем от несанкционированного доступа «WebGard 2.0»</t>
  </si>
  <si>
    <t xml:space="preserve">SIKE Электронный курс «Гидравлические насосы»</t>
  </si>
  <si>
    <t xml:space="preserve">Программа конфигурирования рабочего окружения пользователя "WINEM"</t>
  </si>
  <si>
    <t xml:space="preserve">Кинопоиск (для Android)</t>
  </si>
  <si>
    <t xml:space="preserve">Kinopoisk (for Android)</t>
  </si>
  <si>
    <t xml:space="preserve">Кинопоиск (для iOS)</t>
  </si>
  <si>
    <t xml:space="preserve">Kinopoisk (for iOS)</t>
  </si>
  <si>
    <t xml:space="preserve">Программное обеспечение "Принтайл"</t>
  </si>
  <si>
    <t xml:space="preserve">VisionLabs LUNA SDK Mobile Android</t>
  </si>
  <si>
    <t xml:space="preserve">VL-LS-Ma</t>
  </si>
  <si>
    <t xml:space="preserve">Платформа [eq].CORE</t>
  </si>
  <si>
    <t xml:space="preserve">Яндекс (для iOS)</t>
  </si>
  <si>
    <t xml:space="preserve">Yandex (for iOS)</t>
  </si>
  <si>
    <t xml:space="preserve">Яндекс (для Android)</t>
  </si>
  <si>
    <t xml:space="preserve">Yandex (for Android)</t>
  </si>
  <si>
    <t xml:space="preserve">Avanpost FAM</t>
  </si>
  <si>
    <t xml:space="preserve">Программа контроля полномочий доступа к информационным ресурсам "Ревизор 2 ХР"</t>
  </si>
  <si>
    <t xml:space="preserve">TrueConf MCU</t>
  </si>
  <si>
    <t xml:space="preserve">Электронный учебно-методический комплекс «Окраска автомобилей»</t>
  </si>
  <si>
    <t xml:space="preserve">TrueConf Group</t>
  </si>
  <si>
    <t xml:space="preserve">Средство создания модели системы разграничения доступа "Ревизор 1 ХР"</t>
  </si>
  <si>
    <t xml:space="preserve">Медицинская информационная система для получения, автоматической интерпретации и хранения результатов мониторирования функциональных показателей здоровья с применением телемедицинских технологий</t>
  </si>
  <si>
    <t xml:space="preserve">HUBEX – автоматизация сервисного обслуживания и эксплуатации оборудования</t>
  </si>
  <si>
    <t xml:space="preserve">04.15 - Информационные системы для решения специфических отраслевых задач (№621);
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</si>
  <si>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«ЭКОцентр-РРВА»</t>
  </si>
  <si>
    <t xml:space="preserve">WinSpec-R</t>
  </si>
  <si>
    <t xml:space="preserve">ПТК «Электроцилиндры»</t>
  </si>
  <si>
    <t xml:space="preserve">Рули24 Генератор информационных систем (ГИС)</t>
  </si>
  <si>
    <t xml:space="preserve">Рули24 ГИС</t>
  </si>
  <si>
    <t xml:space="preserve">Программный комплекс «Кобальт-А»</t>
  </si>
  <si>
    <t xml:space="preserve">ПК «Кобальт-А»</t>
  </si>
  <si>
    <t xml:space="preserve">Система единого входа</t>
  </si>
  <si>
    <t xml:space="preserve">Программный комплекс для автоматизации технологических задач служб релейной защиты и автоматики RTSoft Protection Suite.</t>
  </si>
  <si>
    <t xml:space="preserve">ПК RTSoft Protection Suite;
Advanced Protection Suite. Информационная система службы РЗА</t>
  </si>
  <si>
    <t xml:space="preserve">Система резервного копирования RuBackup</t>
  </si>
  <si>
    <t xml:space="preserve">03.13 - Средства резервного копирования;
02.06 - Серверное и связующее программное обеспечение</t>
  </si>
  <si>
    <t xml:space="preserve">StarForce Crypto</t>
  </si>
  <si>
    <t xml:space="preserve">04.09 - Системы предотвращения анализа и восстановления исполняемого кода программ</t>
  </si>
  <si>
    <t xml:space="preserve">Aplana Perfomance Testing Framework</t>
  </si>
  <si>
    <t xml:space="preserve">Aplana PTF</t>
  </si>
  <si>
    <t xml:space="preserve">Автоматизированная информационная платформа NETVISION (НЕТВИЖН)</t>
  </si>
  <si>
    <t xml:space="preserve">PIX Robot + PIX Studio</t>
  </si>
  <si>
    <t xml:space="preserve">PIX;
Платформа PIX RPA;
PIX RPA Platform;
PIX RPA;
PIX Robot, PIX Studio;
PIX Robot &amp; PIX Studio</t>
  </si>
  <si>
    <t xml:space="preserve">Программно-аналитический комплекс «Умное рабочее место»</t>
  </si>
  <si>
    <t xml:space="preserve">Программный комплекс диспетчерской централизации "СЕТУНЬ" 2.0</t>
  </si>
  <si>
    <t xml:space="preserve">Экспертная система следов обуви</t>
  </si>
  <si>
    <t xml:space="preserve">Цифрокон-свет</t>
  </si>
  <si>
    <t xml:space="preserve">Электронный модуль хранения VIAR</t>
  </si>
  <si>
    <t xml:space="preserve">Wasteout, система оптимизации и контроля вывоза отходов</t>
  </si>
  <si>
    <t xml:space="preserve">Автоматизированная система контроля накопления и планирования уборки (АСКНПУ)</t>
  </si>
  <si>
    <t xml:space="preserve">Расширение СКД для работы с обязательствами третьих сторон</t>
  </si>
  <si>
    <t xml:space="preserve">Подсистема работы с заявками для рамочных договоров СКД</t>
  </si>
  <si>
    <t xml:space="preserve">ПТК "ЧЕРНЫЙ ЯЩИК".</t>
  </si>
  <si>
    <t xml:space="preserve">Цифровой ассистент / VK Assistant</t>
  </si>
  <si>
    <t xml:space="preserve">N3.Здравоохранение 4.0</t>
  </si>
  <si>
    <t xml:space="preserve">N3.Здравоохранение</t>
  </si>
  <si>
    <t xml:space="preserve">Программа управления центром телефонного обслуживания многофункционального центра предоставления государственных и муниципальных услуг (Программа «КОМЭКС-Телефонный центр МФЦ»)</t>
  </si>
  <si>
    <t xml:space="preserve">Лоадер</t>
  </si>
  <si>
    <t xml:space="preserve">Клиентское приложение «Загрузчик ARIA MED»</t>
  </si>
  <si>
    <t xml:space="preserve">Программный комплекс "ГРАНД-Смета 2020"</t>
  </si>
  <si>
    <t xml:space="preserve">Программная платформа для разработки информационных систем ВеГа-Плюс</t>
  </si>
  <si>
    <t xml:space="preserve">Программный комплекс SCADA – Текон 3.0</t>
  </si>
  <si>
    <t xml:space="preserve">09.04 - Средства управления технологическими процессами (АСУ ТП, SCADA);
10.03 - Средства математического и имитационного моделирования</t>
  </si>
  <si>
    <t xml:space="preserve">Программное обеспечение ELAC-NET - программные модули системы контроля и управления доступом "Электра-АС"</t>
  </si>
  <si>
    <t xml:space="preserve">Управляющая программа ELAC-NET</t>
  </si>
  <si>
    <t xml:space="preserve">DEPO Videowall Configurator</t>
  </si>
  <si>
    <t xml:space="preserve">05.01 - Мультимедийное программное обеспечение;
02.06 - Серверное и связующее программное обеспечение</t>
  </si>
  <si>
    <t xml:space="preserve">ICVS (IPEYE CLOUD VIDEO SERVER)</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</si>
  <si>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</si>
  <si>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Skill Cup</t>
  </si>
  <si>
    <t xml:space="preserve">Цифровая школа: "ИОС «Живой учебник»"</t>
  </si>
  <si>
    <t xml:space="preserve">ЦШ, ИОС "Живой учебник";</t>
  </si>
  <si>
    <t xml:space="preserve">Jet Galatea</t>
  </si>
  <si>
    <t xml:space="preserve">Джет Галатея</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</si>
  <si>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</si>
  <si>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ПРОГРАММНЫЙ КОМПЛЕКС «БЕЗОПАСНЫЙ ГОРОД»</t>
  </si>
  <si>
    <t xml:space="preserve">Универсальное программно-математическое обеспечение для плат сетевого управления ПСУ Спутник</t>
  </si>
  <si>
    <t xml:space="preserve">01.03 - Встроенные прикладные программы;
09.04 - Средства управления технологическими процессами (АСУ ТП, SCADA)</t>
  </si>
  <si>
    <t xml:space="preserve">Программный комплекс "Портал-ММК" (Многофункциональный Мультимедиа Класс)</t>
  </si>
  <si>
    <t xml:space="preserve">ПК "Портал-ММК"</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</si>
  <si>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</si>
  <si>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Блокчейн-платформа IZZZIO</t>
  </si>
  <si>
    <t xml:space="preserve">Платформа IZZZIO;
Программный комплекс IZZZIO;
Программа IZZZIO;
Блокчейн-платформа IZZZIO версия 1.1.5;
Блокчейн-платформа IZZZIO версия 1.2.0;
Блокчейн-платформа IZZZIO (iZ³)</t>
  </si>
  <si>
    <t xml:space="preserve">ГеоДрилл (GeoDrill)</t>
  </si>
  <si>
    <t xml:space="preserve">58.29.12 Обеспечение программное сетевое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</si>
  <si>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Лингво-Каталог</t>
  </si>
  <si>
    <t xml:space="preserve">Tenderland</t>
  </si>
  <si>
    <t xml:space="preserve">Платформа для миграции данных и интеграции систем SyncIT</t>
  </si>
  <si>
    <t xml:space="preserve">Sync4CRM, Sync360</t>
  </si>
  <si>
    <t xml:space="preserve">Электронные плакаты и тесты. Литература. 5 класс</t>
  </si>
  <si>
    <t xml:space="preserve">Интерактивное пособие с комплектом таблиц Литература. 5 класс</t>
  </si>
  <si>
    <t xml:space="preserve">Расчет электротехнических систем (РЭЛЕКС)</t>
  </si>
  <si>
    <t xml:space="preserve">ПС РЭЛЕКС;
Relecs;
РЭЛЕКС</t>
  </si>
  <si>
    <t xml:space="preserve">Специальное программное обеспечение терминала видеоконференцсвязи ТУ-501000-028-18398612-2017</t>
  </si>
  <si>
    <t xml:space="preserve">СПО терминала ВКС</t>
  </si>
  <si>
    <t xml:space="preserve">Виртуальный лабораторный комплекс "Возобновляемая энергетика"</t>
  </si>
  <si>
    <t xml:space="preserve">ВЛК "Возобновляемая энергетика"</t>
  </si>
  <si>
    <t xml:space="preserve">Веб-приложение для просмотра и редактирования пространственных данных, предоставляемых веб-службами ZuluServer (ZuluGIS Online)</t>
  </si>
  <si>
    <t xml:space="preserve">04.16 - Геоинформационные и навигационные системы (GIS) (№621);
04.13 - Системы сбора, хранения, обработки, анализа, моделирования и визуализации массивов данных (№621)</t>
  </si>
  <si>
    <t xml:space="preserve">Программа для обеспечения связи и обмена данными между серверами OPC (OLE for Process Control) и слоями ZuluServer (ZuluOPC)</t>
  </si>
  <si>
    <t xml:space="preserve">04.16 - Геоинформационные и навигационные системы (GIS)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</si>
  <si>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 xml:space="preserve">Программа для тестирования STEP (Simple Test Program)</t>
  </si>
  <si>
    <t xml:space="preserve">STEP</t>
  </si>
  <si>
    <t xml:space="preserve">T-FLEX DOCs. MDM</t>
  </si>
  <si>
    <t xml:space="preserve">T-FLEX DOCs. MDM – система управления мастер-данными и нормативно-справочной информацией</t>
  </si>
  <si>
    <t xml:space="preserve">10.04 - Средства управления информационными ресурсами и средства управления основными данными (ECM, MDM);
05.15 - Информационные системы для решения специфических отраслевых задач</t>
  </si>
  <si>
    <t xml:space="preserve">Операционная система "Атлант"</t>
  </si>
  <si>
    <t xml:space="preserve">ОС «Атлант»;
операционная система «Atlant»;
ОС «Atlant»</t>
  </si>
  <si>
    <t xml:space="preserve">АСОНИКА-К-Д 1.0</t>
  </si>
  <si>
    <t xml:space="preserve">АСОНИКА-К-ЗИП 4.0</t>
  </si>
  <si>
    <t xml:space="preserve">АСОНИКА-К-СИ 4.0</t>
  </si>
  <si>
    <t xml:space="preserve">Интепром Inteprom</t>
  </si>
  <si>
    <t xml:space="preserve">10.04 - Средства управления информационными ресурсами и средства управления основными данными (ECM, MDM);
11.03 - Средства аналитической обработки в реальном времени (OLAP)</t>
  </si>
  <si>
    <t xml:space="preserve">Встраиваемое ПО BMC для системы хранения данных B-DSS-500 «Булат BMC»</t>
  </si>
  <si>
    <t xml:space="preserve">Автоматизированная система предполетной информации в технологии ГИС Метео (ГИС Метео АСПИ)</t>
  </si>
  <si>
    <t xml:space="preserve">Программа когнитивной реабилитации «Нейроника»</t>
  </si>
  <si>
    <t xml:space="preserve">Просмотрщик 3D-моделей C3D Viewer</t>
  </si>
  <si>
    <t xml:space="preserve">Просмотрщик C3D Viewer;
C3D Viewer;
C3D Viewer 2019;
Просмотрщик C3D;
C3D Viewer Enterprise;
C3D Viewer Enterprise 2018;
C3D Viewer Enterprise 2019</t>
  </si>
  <si>
    <t xml:space="preserve">05.01 - Мультимедийное программное обеспечение;
06.06 - Средства просмотра</t>
  </si>
  <si>
    <t xml:space="preserve">Информационная система автоматизированного управления требованиями (ИСАТР)</t>
  </si>
  <si>
    <t xml:space="preserve">IQHR. Система автоматизации процессов подбора персонала</t>
  </si>
  <si>
    <t xml:space="preserve">Эмоциональный интеллект и работа без выгорания</t>
  </si>
  <si>
    <t xml:space="preserve">GetIntent</t>
  </si>
  <si>
    <t xml:space="preserve">Зеркало серверов SkyCover</t>
  </si>
  <si>
    <t xml:space="preserve">Кластер высокой надежности "SkyCover infrastructure";
SkyCover infrastructure;
SCI-CD;
SCI</t>
  </si>
  <si>
    <t xml:space="preserve">Брокер соединений SharxDesk</t>
  </si>
  <si>
    <t xml:space="preserve">Брокер соединений инфраструктуры виртуальных рабочих столов SharxDesk</t>
  </si>
  <si>
    <t xml:space="preserve">RT.DataGovernance</t>
  </si>
  <si>
    <t xml:space="preserve">Платформа отчетов</t>
  </si>
  <si>
    <t xml:space="preserve">ПО ПЛОТ</t>
  </si>
  <si>
    <t xml:space="preserve">05.15 - Информационные системы для решения специфических отраслевых задач;
11.01 - Инструменты извлечения и трансформации данных (ETL);
11.04 - Средства интеллектуального анализа данных (Data Mining)</t>
  </si>
  <si>
    <t xml:space="preserve">NETVISION TRAFFIC (НЕТВИЖН ТРАФИК)</t>
  </si>
  <si>
    <t xml:space="preserve">EBUMeter v2.0</t>
  </si>
  <si>
    <t xml:space="preserve">EBUMeter</t>
  </si>
  <si>
    <t xml:space="preserve">Айлант. Техническая поддержка пользователей ФГИС. Модуль для 1С:ITIL Управление информационными технологиями предприятия КОРП</t>
  </si>
  <si>
    <t xml:space="preserve">JetCalc</t>
  </si>
  <si>
    <t xml:space="preserve">04.13 - Системы сбора, хранения, обработки, анализа, моделирования и визуализации массивов данных (№621);
02.07 - Серверное и связующее программное обеспечение (№621);
04.01 - Прикладное программное обеспечение общего назначения (№621)</t>
  </si>
  <si>
    <t xml:space="preserve">Potential Vision</t>
  </si>
  <si>
    <t xml:space="preserve">Конструктор дашбордов Potential</t>
  </si>
  <si>
    <t xml:space="preserve">Set Out Masonry Structures=Подготовка площадки под строительные работы</t>
  </si>
  <si>
    <t xml:space="preserve">Система «Единая система управления нормативно-справочной информацией» «БФТ.ЕНСИ»</t>
  </si>
  <si>
    <t xml:space="preserve">Простор.ОПРЧ</t>
  </si>
  <si>
    <t xml:space="preserve">Программное обеспечение "Простор.ОПРЧ"</t>
  </si>
  <si>
    <t xml:space="preserve">Система хранения и предоставления электронных документов «БФТ.е-Архив»</t>
  </si>
  <si>
    <t xml:space="preserve">Среда анализа и визуализации рисков в управленческих системах (САВРУС). Версия 2.0.</t>
  </si>
  <si>
    <t xml:space="preserve">Система оперативной отчетности СКД</t>
  </si>
  <si>
    <t xml:space="preserve">Централизованное управление предприятием</t>
  </si>
  <si>
    <t xml:space="preserve">Интеллектуальная система контроля обязательств и документов по договорам СКД</t>
  </si>
  <si>
    <t xml:space="preserve">Цифровое ядро Системы контроля договоров (СКД)</t>
  </si>
  <si>
    <t xml:space="preserve">Программный комплекс "Efros ACS"</t>
  </si>
  <si>
    <t xml:space="preserve">Efros ACS;
Efros ACS Server;
Efros ACS Глобальный контроллер;
Efros ACS Локальный контроллер</t>
  </si>
  <si>
    <t xml:space="preserve">03.12 - Средства управления доступом к информационным ресурсам;
02.08 - Средства мониторинга и управления;
03.01 - Средства защиты от несанкционированного доступа к информации</t>
  </si>
  <si>
    <t xml:space="preserve">АСУ НСИ 2.0</t>
  </si>
  <si>
    <t xml:space="preserve">GravInv2D</t>
  </si>
  <si>
    <t xml:space="preserve">Платформа разработки Xafari</t>
  </si>
  <si>
    <t xml:space="preserve">Xafari</t>
  </si>
  <si>
    <t xml:space="preserve">EKRASMS-SP</t>
  </si>
  <si>
    <t xml:space="preserve">Платформа систематизации нормативно-правовых актов</t>
  </si>
  <si>
    <t xml:space="preserve">ПСНПА</t>
  </si>
  <si>
    <t xml:space="preserve">Система анализа програмного и аппаратного обеспечения TCIP/IP сетей (сетевой сканер Ревизор Сети версии 3.0)</t>
  </si>
  <si>
    <t xml:space="preserve">Специальное программное обеспечение средства защиты информации "ИНАФ"</t>
  </si>
  <si>
    <t xml:space="preserve">ПК «СПАС»</t>
  </si>
  <si>
    <t xml:space="preserve">Программный комплекс сервисов предоставления адресных сведений в формате Государственного адресного реестра</t>
  </si>
  <si>
    <t xml:space="preserve">Система управления бизнес-процессами «Платформа КСК.Интеллектуальный конвейер»</t>
  </si>
  <si>
    <t xml:space="preserve">КСК.ИК</t>
  </si>
  <si>
    <t xml:space="preserve">SCADA Sytrack</t>
  </si>
  <si>
    <t xml:space="preserve">DGT (Миссисауга)</t>
  </si>
  <si>
    <t xml:space="preserve">KOWABUNGA</t>
  </si>
  <si>
    <t xml:space="preserve">02.05 - Средства обеспечения облачных и распределенных вычислений, средства виртуализации и системы хранения данных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</si>
  <si>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РЕПЛЕКС противопожарный цифровой двойник</t>
  </si>
  <si>
    <t xml:space="preserve">М-Аптека Style</t>
  </si>
  <si>
    <t xml:space="preserve">NETVISION FINDER (НЕТВИЖН РОЗЫСК)</t>
  </si>
  <si>
    <t xml:space="preserve">Автоматизированная система расчетов Carbon Billing 5</t>
  </si>
  <si>
    <t xml:space="preserve">Программа для ЭВМ "ЭТОС"</t>
  </si>
  <si>
    <t xml:space="preserve">ЭТОС</t>
  </si>
  <si>
    <t xml:space="preserve">Автоматизированная система учета, распределения, контроля использования блоков IP-адресов. Automated IP-address management system</t>
  </si>
  <si>
    <t xml:space="preserve">RTL BIOMETRICS ACCESS CONTROL PLATFORM</t>
  </si>
  <si>
    <t xml:space="preserve">RTL BIOMETRICS PLATFORM. WEB ASSISTANT</t>
  </si>
  <si>
    <t xml:space="preserve">Чтение электрических схем и сборка электрических сетей</t>
  </si>
  <si>
    <t xml:space="preserve">Медицинская информационная система "Югра"</t>
  </si>
  <si>
    <t xml:space="preserve">МИС "Югра"</t>
  </si>
  <si>
    <t xml:space="preserve">PlantTwin</t>
  </si>
  <si>
    <t xml:space="preserve">С-Терра Юнит ST KC2</t>
  </si>
  <si>
    <t xml:space="preserve">С-Терра Юнит</t>
  </si>
  <si>
    <t xml:space="preserve">MDT</t>
  </si>
  <si>
    <t xml:space="preserve">Master Data Tool;
MDT 2.0;
Платформа Master Data Tool;
Платформа MDT</t>
  </si>
  <si>
    <t xml:space="preserve">09.01 - Средства управления бизнес-процессами (BPM);
04.08 - Интегрированные платформы для создания приложений;
10.04 - Средства управления информационными ресурсами и средства управления основными данными (ECM, MDM)</t>
  </si>
  <si>
    <t xml:space="preserve">Платформа учета энергоресурсов на базе технологий распределенного реестра</t>
  </si>
  <si>
    <t xml:space="preserve">Информационно-аналитическая система Jet BI</t>
  </si>
  <si>
    <t xml:space="preserve">ИАС Jet BI</t>
  </si>
  <si>
    <t xml:space="preserve">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
04.15 - Информационные системы для решения специфических отраслевых задач (№621)</t>
  </si>
  <si>
    <t xml:space="preserve">Блок управления П-166М</t>
  </si>
  <si>
    <t xml:space="preserve">02.01 - Операционные системы (№621);
02.07 - Серверное и связующее программное обеспечение (№621);
04.15 - Информационные системы для решения специфических отраслевых задач (№621)</t>
  </si>
  <si>
    <t xml:space="preserve">1С-Рарус: Лабораторная информационная система</t>
  </si>
  <si>
    <t xml:space="preserve">ЛИС «1С-Рарус: Лабораторная информационная система»;
Лабораторная информационная система "1С-Рарус: Лабораторная информационная система"</t>
  </si>
  <si>
    <t xml:space="preserve">Kaspersky Endpoint Security для отечественных вычислительных систем</t>
  </si>
  <si>
    <t xml:space="preserve">Kaspersky Endpoint Security для Linux редакция под Эльбрус</t>
  </si>
  <si>
    <t xml:space="preserve">Программа для ЭВМ «РТК КЦ. Projector»</t>
  </si>
  <si>
    <t xml:space="preserve">04.11 - Системы управления процессами организации (№621);
04.01 - Прикладное программное обеспечение общего назначения (№621)</t>
  </si>
  <si>
    <t xml:space="preserve">С-Терра Юнит ST KC1</t>
  </si>
  <si>
    <t xml:space="preserve">Система Обработки Вызовов Авантелеком</t>
  </si>
  <si>
    <t xml:space="preserve">Программный комплекс Call-центр «Авантелеком»</t>
  </si>
  <si>
    <t xml:space="preserve">VOCA-TECH</t>
  </si>
  <si>
    <t xml:space="preserve">Voca.Tech;
VOCA.TECH;
VocaTech</t>
  </si>
  <si>
    <t xml:space="preserve">EMAS.ТЭП</t>
  </si>
  <si>
    <t xml:space="preserve">КП «Купол-СКЗИ»</t>
  </si>
  <si>
    <t xml:space="preserve">КП «Купол-СКЗИ» ВЕМР.00117-01, ПС «Купол СКЗИ для Linux» ВЕМР.00118-01, ПС «Купол-СКЗИ для Windows» ВЕМР.00119-01</t>
  </si>
  <si>
    <t xml:space="preserve">03.10 - Средства криптографической защиты информации и электронной подписи;
02.05 - Средства хранения данных;
02.07 - Средства управления базами данных</t>
  </si>
  <si>
    <t xml:space="preserve">Комплексная система спутникового контроля агротехнических работ «АгроСигнал» (АгроСигнал)</t>
  </si>
  <si>
    <t xml:space="preserve">Система АгроСигнал</t>
  </si>
  <si>
    <t xml:space="preserve">Система управления для государственных спортивных школ "ОЛИМП"</t>
  </si>
  <si>
    <t xml:space="preserve">Информационно-поисковая система мониторинга и анализа СМИ «Интегрум Мониторинг»</t>
  </si>
  <si>
    <t xml:space="preserve">«Интегрум Мониторинг»</t>
  </si>
  <si>
    <t xml:space="preserve">04.13 - Системы сбора, хранения, обработки, анализа, моделирования и визуализации массивов данных (№621);
04.05 - Поисковые системы (№621);
04.15 - Информационные системы для решения специфических отраслевых задач (№621)</t>
  </si>
  <si>
    <t xml:space="preserve">Цифровая школа: "Музыкальный школьный звонок"</t>
  </si>
  <si>
    <t xml:space="preserve">ЦШ "МШЗ"</t>
  </si>
  <si>
    <t xml:space="preserve">Автоматизированная информационно-аналитическая система "А-СТЕК"</t>
  </si>
  <si>
    <t xml:space="preserve">09.10 - Средства управления ИТ-службой, ИТ-инфраструктурой и ИТ-активами (ITSM-ServiceDesk, SCCM, Asset Management);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</si>
  <si>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Система автоматизированного взаимодействия с ресурсами реестров Интернет. Automated System for Registry Interactions.</t>
  </si>
  <si>
    <t xml:space="preserve">ИС "АвиаБит-Аэропорт"</t>
  </si>
  <si>
    <t xml:space="preserve">ИС "Аэропорт"</t>
  </si>
  <si>
    <t xml:space="preserve">ПРОГРАММА ДЛЯ ЭВМ «ПЛАТФОРМА УМНЫЙ ГОРОД»</t>
  </si>
  <si>
    <t xml:space="preserve">ПРОГРАММА ДЛЯ ЭВМ «ПЛАТФОРМА УМНЫЙ ГОРОД»; ПРОГРАММА ДЛЯ ЭВМ «ПЛАТФОРМА УМНЫЙ ГОРОД ВЕРСИЯ 1.5»; ПРОГРАММА ДЛЯ ЭВМ «ПЛАТФОРМА УМНЫЙ ГОРОД ВЕРСИЯ 1.6»; ПРОГРАММА ДЛЯ ЭВМ «ПЛАТФОРМА УМНЫЙ ГОРОД ВЕРСИЯ 1.7»; ПРОГРАММА ДЛЯ ЭВМ «ПЛАТФОРМА УМНЫЙ ГОРОД ВЕРСИЯ 2.0»</t>
  </si>
  <si>
    <t xml:space="preserve">04.11 - Системы управления процессами организации (№621);
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</si>
  <si>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IDPoint for iOS</t>
  </si>
  <si>
    <t xml:space="preserve">GESTORI Pro</t>
  </si>
  <si>
    <t xml:space="preserve">POS-FIT-ФР</t>
  </si>
  <si>
    <t xml:space="preserve">Электронный учебно-методический комплекс «Флористика»</t>
  </si>
  <si>
    <t xml:space="preserve">Коммандный пульт управления П-166М КПУ</t>
  </si>
  <si>
    <t xml:space="preserve">Медицинская информационная система «Мегаклиника»</t>
  </si>
  <si>
    <t xml:space="preserve">SILA Union</t>
  </si>
  <si>
    <t xml:space="preserve">09.01 - Средства управления бизнес-процессами (BPM);
05.13 - Средства интеллектуальной обработки информации и интеллектуального анализа бизнес-процессов;
10.03 - Средства математического и имитационного моделирования</t>
  </si>
  <si>
    <t xml:space="preserve">Программный комплекс сервера УПАК УСКБ (ПК сервера УПАК УСКБ)</t>
  </si>
  <si>
    <t xml:space="preserve">02.07 - Серверное и связующее программное обеспечение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</si>
  <si>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Программный комплекс АРМ УПАК УСКБ (ПК АРМ УПАК УСКБ)</t>
  </si>
  <si>
    <t xml:space="preserve">04.11 - Системы управления процессами организации (№621);
02.11 - Системы мониторинга и управления (№621);
04.13 - Системы сбора, хранения, обработки, анализа, моделирования и визуализации массивов данных (№621)</t>
  </si>
  <si>
    <t xml:space="preserve">«Программный комплекс планирования, анализа и контроля состояния охраны труда – ПК КОТ»</t>
  </si>
  <si>
    <t xml:space="preserve">narodtelefon.ru для WINDOWS</t>
  </si>
  <si>
    <t xml:space="preserve">Fors Application Developer Express (FADEX)</t>
  </si>
  <si>
    <t xml:space="preserve">Программное обеспечение для оборудования широкополосного радиодоступа m-Line, версия3</t>
  </si>
  <si>
    <t xml:space="preserve">Хайтерус</t>
  </si>
  <si>
    <t xml:space="preserve">Hyterus</t>
  </si>
  <si>
    <t xml:space="preserve">НЕЙРОБЮРО</t>
  </si>
  <si>
    <t xml:space="preserve">Информационная система «Находка-ИКАР»</t>
  </si>
  <si>
    <t xml:space="preserve">ПРОГРАММНЫЙ КОМПЛЕКС «ЕДИНАЯ РЕЕСТРОВАЯ ИНФОРМАЦИОННО-АНАЛИТИЧЕСКАЯ СИСТЕМА»</t>
  </si>
  <si>
    <t xml:space="preserve">ЕДИНАЯ РЕЕСТРОВАЯ ИНФОРМАЦИОННО-АНАЛИТИЧЕСКАЯ СИСТЕМА;
ЕРИАС</t>
  </si>
  <si>
    <t xml:space="preserve">Мобильное приложение "Кошелёк"</t>
  </si>
  <si>
    <t xml:space="preserve">Прикладное программное обеспечение спектрометрической установки для паспортизации радиоактивных отходов УСР-03</t>
  </si>
  <si>
    <t xml:space="preserve">УСР-03</t>
  </si>
  <si>
    <t xml:space="preserve">Программный комплекс «РУСТЭК-Единая система управления»</t>
  </si>
  <si>
    <t xml:space="preserve">Программный комплекс  «РУСТЭК-ЕСУ»</t>
  </si>
  <si>
    <t xml:space="preserve">02.03 - Средства обеспечения облачных и распределенных вычислений;
02.12 - Системы контейнеризации и контейнеры</t>
  </si>
  <si>
    <t xml:space="preserve">58.29.11 Системы операционные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</si>
  <si>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Аналитическо-мониторинговая платформа поддержки принятия решений «Т-ИнтеллектЪ»</t>
  </si>
  <si>
    <t xml:space="preserve">«Т-ИнтеллектЪ»</t>
  </si>
  <si>
    <t xml:space="preserve">Программное обеспечение Sara («System Aggregation of Road Analytics»)</t>
  </si>
  <si>
    <t xml:space="preserve">Система мониторинга устройств автоматической фото- и видеофиксации нарушений правил дорожного движения</t>
  </si>
  <si>
    <t xml:space="preserve">Система управления РНД</t>
  </si>
  <si>
    <t xml:space="preserve">Система управления радиостанциями «Pulsar CPS»</t>
  </si>
  <si>
    <t xml:space="preserve">ХОМНЕТ:XBRL</t>
  </si>
  <si>
    <t xml:space="preserve">Прокрастинация: как не откладывать дела</t>
  </si>
  <si>
    <t xml:space="preserve">Модуль визуализации C3D Vision</t>
  </si>
  <si>
    <t xml:space="preserve">Модуль визуализации C3D;
C3D Vision;
C3D Vision 2016;
C3D Vision 2019</t>
  </si>
  <si>
    <t xml:space="preserve">ТАФС</t>
  </si>
  <si>
    <t xml:space="preserve">ТАФС-Монитор;
ТАФС-Коннектор</t>
  </si>
  <si>
    <t xml:space="preserve">ЕГ11.Питание - Кабинет родителя для iOS</t>
  </si>
  <si>
    <t xml:space="preserve">Комплексный тренажер вертолета «Ансат»</t>
  </si>
  <si>
    <t xml:space="preserve">Программный комплекс - 7G "Официальный сайт образовательной организации"</t>
  </si>
  <si>
    <t xml:space="preserve">Платформа системы позиционирования "Merusoft Tracking"</t>
  </si>
  <si>
    <t xml:space="preserve">KioskBrowser</t>
  </si>
  <si>
    <t xml:space="preserve">Хамелеон</t>
  </si>
  <si>
    <t xml:space="preserve">Aplana Test Automation Framework;
Aplana TAF</t>
  </si>
  <si>
    <t xml:space="preserve">Цифровая платформа вовлечения граждан в решение вопросов городского развития «Активный горожанин»</t>
  </si>
  <si>
    <t xml:space="preserve">Модуль системы «Умный город» -  «Активный горожанин»</t>
  </si>
  <si>
    <t xml:space="preserve">Система управления текущими и капитальными ремонтами скважин «OIS Ремонты скважин»</t>
  </si>
  <si>
    <t xml:space="preserve">OIS Ремонты скважин</t>
  </si>
  <si>
    <t xml:space="preserve">«Система учета и планирования добычи, закачки, фонда, формирования ТР и регламентной отчетности «OIS+ Добыча»</t>
  </si>
  <si>
    <t xml:space="preserve">OIS+ Добыча;
«Система учета и планирования добычи, закачки, фонда, формирования ТР и регламентной отчетности (OIS+ Добыча v.4.)»</t>
  </si>
  <si>
    <t xml:space="preserve">ГИС Локатор</t>
  </si>
  <si>
    <t xml:space="preserve">Налоговый мониторинг / VK Tax Compliance</t>
  </si>
  <si>
    <t xml:space="preserve">Аналитическая информационная система «Визари»</t>
  </si>
  <si>
    <t xml:space="preserve">05.05 - Средства управления проектами;
05.06 - Геоинформационные и навигационные средства (GIS);
09.01 - Средства управления бизнес-процессами (BPM)</t>
  </si>
  <si>
    <t xml:space="preserve">Vector</t>
  </si>
  <si>
    <t xml:space="preserve">Ankey Advanced Security Analytics Platform</t>
  </si>
  <si>
    <t xml:space="preserve">Ankey ASAP Аналитическая база данных сети АГНКС "АБД";
Ankey ASAP Мониториг функционирования сети АГНКС;
Ankey ASAP Видеоинтеграция;
Ankey ASAP;
Ankey ASAP Аналитическое обеспечение расследования инцидентов ИБ;
Ankey ASAP Информационная панель с интерактивной визуализацией данных мониторинга;
Ankey ASAP Коннектор интеграции;
Ankey ASAP Коннектор сбора данных;
Ankey ASAP Мониторинг и Аналитическое обеспечение расследования инцидентов ИБ;
Ankey ASAP Поведенческая аналитика;
Ankey ASAP Набор продвинутых моделей поведения - Внутренняя разведка;
Ankey ASAP Набор продвинутых моделей поведения - Компрометация учетной записи;
Ankey ASAP Набор продвинутых моделей поведения - Компрометация актива;
Ankey ASAP Набор продвинутых моделей поведения - Злоупотребление привилегиями;
Ankey ASAP Набор продвинутых моделей поведения - Утечка данных;
Ankey ASAP Набор моделей поведения - Сетевые соединения;
Ankey ASAP Набор моделей поведения - Отклонения в работе маршрутизаторов;
Ankey ASAP Набор моделей поведения - Отклонения в работе межсетевых экранов;
Ankey ASAP Набор моделей поведения - Отклонения в работе серверов СЗИ</t>
  </si>
  <si>
    <t xml:space="preserve">КТГ-Калькулятор</t>
  </si>
  <si>
    <t xml:space="preserve">Комплекс протоколирования совещаний Референт-ПС: СПО приема и хранения аудио- и видеоданных, СПО управления протоколированием, СПО АРМ протоколирования совещаний («Референт-ПС»)</t>
  </si>
  <si>
    <t xml:space="preserve">05.15 - Информационные системы для решения специфических отраслевых задач;
05.04 - Поисковые средства;
07.04 - Средства распознавания и синтеза речи;
11.06 - Инструменты обработки, анализа и распознавания изображений</t>
  </si>
  <si>
    <t xml:space="preserve">electroNeek</t>
  </si>
  <si>
    <t xml:space="preserve">electroNeek Robotics</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</si>
  <si>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</si>
  <si>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Корпоративная социальная сеть / VK People Hub (Social Agent)</t>
  </si>
  <si>
    <t xml:space="preserve">Электронные плакаты и тесты. Литература. 6 класс</t>
  </si>
  <si>
    <t xml:space="preserve">Интерактивное пособие с комплектом таблиц Литература. 6 класс</t>
  </si>
  <si>
    <t xml:space="preserve">GOST АПК «Безопасный город»</t>
  </si>
  <si>
    <t xml:space="preserve">Цифровое рабочее место сотрудника / VK Teams</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</si>
  <si>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</si>
  <si>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Учет поголовья</t>
  </si>
  <si>
    <t xml:space="preserve">Учет поголовья животных</t>
  </si>
  <si>
    <t xml:space="preserve">Программный Комплекс "Система Распределенного Реестра Данных Фотовидеофиксации" RU.РЛНФ.10002-01</t>
  </si>
  <si>
    <t xml:space="preserve">ПК СРРДФВФ RU.РЛНФ.10002-01</t>
  </si>
  <si>
    <t xml:space="preserve">04.13 - Системы сбора, хранения, обработки, анализа, моделирования и визуализации массивов данных (№621);
02.07 - Серверное и связующее программное обеспечение (№621);
02.09 - Системы управления базами данных (№621)</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</si>
  <si>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</si>
  <si>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Patrol M-P</t>
  </si>
  <si>
    <t xml:space="preserve">"Программное обеспечение "Азимут"</t>
  </si>
  <si>
    <t xml:space="preserve">Автоматизированное рабочее место "НотКом.Банк"</t>
  </si>
  <si>
    <t xml:space="preserve">АРМ "НотКом.Банк"</t>
  </si>
  <si>
    <t xml:space="preserve">Neoflex Datagram</t>
  </si>
  <si>
    <t xml:space="preserve">04.13 - Системы сбора, хранения, обработки, анализа, моделирования и визуализации массивов данных (№621);
03.01 - Средства подготовки исполнимого кода (№621)</t>
  </si>
  <si>
    <t xml:space="preserve">Компьютерный имитационный тренажер 3D"ТП 110/35/10(6)кВ. ОРУ 110 кВ. Проведение осмотра"</t>
  </si>
  <si>
    <t xml:space="preserve">Компьютерный имитационный тренажер 3D"ТП 110/35/10(6)кВ. ОРУ 35 кВ. Проведение осмотра"</t>
  </si>
  <si>
    <t xml:space="preserve">Setting Up and Operating a Circular Saw=Использование циркулярной пилы для столярно-плотничных работ</t>
  </si>
  <si>
    <t xml:space="preserve">Produce Woodworking Joints=Выполнение столярно-плотничных соединений</t>
  </si>
  <si>
    <t xml:space="preserve">Carry Out Second Fixing Operations=Монтаж столярных конструкций</t>
  </si>
  <si>
    <t xml:space="preserve">Carry Out Second Fixing Operations=Монтаж плотничных конструкций</t>
  </si>
  <si>
    <t xml:space="preserve">Carry Out First Fix Frames, Partitions and Stairs=Выполнение перегородок и лестничных маршей</t>
  </si>
  <si>
    <t xml:space="preserve">Carry Out First Fix Flooring and Roofing=Выполнение настила пола и кровельного покрытия</t>
  </si>
  <si>
    <t xml:space="preserve">Carry Out Carpentry Maintenance=Ремонт столярных изделий</t>
  </si>
  <si>
    <t xml:space="preserve">Основы автоматизации производства</t>
  </si>
  <si>
    <t xml:space="preserve">Контроль качества сварных соединений</t>
  </si>
  <si>
    <t xml:space="preserve">Повар-кондитер</t>
  </si>
  <si>
    <t xml:space="preserve">Парикмахер</t>
  </si>
  <si>
    <t xml:space="preserve">Health and Social Care=Социальная работа</t>
  </si>
  <si>
    <t xml:space="preserve">Hairdressing=Парикмахерское искусство</t>
  </si>
  <si>
    <t xml:space="preserve">Food Production and Cooking (Hospitality and Catering)=Пищевое производство и кулинария (гостиничный и ресторанный бизнес)</t>
  </si>
  <si>
    <t xml:space="preserve">Food and Beverage Service (Hospitality and Catering)=Обслуживание на предприятиях общественного питания (гостиничный и ресторанный бизнес)</t>
  </si>
  <si>
    <t xml:space="preserve">Customer Service=Работа с клиентами</t>
  </si>
  <si>
    <t xml:space="preserve">Business Administration=Деловое администрирование</t>
  </si>
  <si>
    <t xml:space="preserve">Light Vehicle Maintenance and Repair=Ремонт и обслуживание легковых автомобилей</t>
  </si>
  <si>
    <t xml:space="preserve">Техническое обслуживание электрической системы автомобилей</t>
  </si>
  <si>
    <t xml:space="preserve">Техническое обслуживание ходовой части и механизмов управления автомобилей</t>
  </si>
  <si>
    <t xml:space="preserve">Техническое обслуживание автомобильных трансмиссий</t>
  </si>
  <si>
    <t xml:space="preserve">Приготовление, оформление и подготовка к реализации мучных кондитерских изделий</t>
  </si>
  <si>
    <t xml:space="preserve">Приготовление, оформление и подготовка к реализации мучных изделий</t>
  </si>
  <si>
    <t xml:space="preserve">Приготовление, оформление и подготовка к реализации хлебобулочных изделий и хлеба</t>
  </si>
  <si>
    <t xml:space="preserve">Приготовление и подготовка к реализации чая и кофе</t>
  </si>
  <si>
    <t xml:space="preserve">Приготовление и подготовка к реализации горячих соусов</t>
  </si>
  <si>
    <t xml:space="preserve">Приготовление и подготовка к реализации горячих блюд из яиц, макаронных изделий</t>
  </si>
  <si>
    <t xml:space="preserve">Приготовление и подготовка к реализации горячих блюд из рыбы</t>
  </si>
  <si>
    <t xml:space="preserve">Приготовление и подготовка к реализации горячих блюд из мяса</t>
  </si>
  <si>
    <t xml:space="preserve">Приготовление и подготовка к реализации горячих блюд из домашней птицы</t>
  </si>
  <si>
    <t xml:space="preserve">Приготовление и подготовка к реализации горячих блюд и гарниров из овощей и грибов</t>
  </si>
  <si>
    <t xml:space="preserve">Приготовление и подготовка к реализации бутербродов и холодных закусок</t>
  </si>
  <si>
    <t xml:space="preserve">Приготовление и подготовка к реализации сладких блюд и десертов</t>
  </si>
  <si>
    <t xml:space="preserve">Организация и регламенты технического обслуживания легковых автомобилей</t>
  </si>
  <si>
    <t xml:space="preserve">Understand and Carry Out Site Preparation, and Pipework Fabrication Techniques for Domestic Plumbin and Heating Systems=Подготовка трубопроводов для внутренних систем водопровода и отопления</t>
  </si>
  <si>
    <t xml:space="preserve">Understand and Apply Domestic Rainwater System Installation and Maintenance Techniques=Выполнение работ по установке и обслуживанию внутренней системы канализации</t>
  </si>
  <si>
    <t xml:space="preserve">Understand and Apply Domestic Hot Water System Installation and Maintenance Techniques=Выполнение работ по установке и обслуживанию системы горячего водоснабжения</t>
  </si>
  <si>
    <t xml:space="preserve">Understand and Apply Domestic Cold Water System Installation and Maintenance Techniques=Выполнение работ по установке и обслуживанию системы холодного водоснабжения</t>
  </si>
  <si>
    <t xml:space="preserve">Understand and Apply Domestic Central Heating System Installation and Maintenance Techniques=Выполнение работ по установке и обслуживанию внутренней системы центрального отопления</t>
  </si>
  <si>
    <t xml:space="preserve">Provide Specialist Hair and Scalp Treatments=Выполнение специальных процедур ухода за волосами и кожей головы</t>
  </si>
  <si>
    <t xml:space="preserve">Provide a Variety of Relaxing Services=Выполнение процедур ухода за волосами</t>
  </si>
  <si>
    <t xml:space="preserve">Hair Colour Correction Services =Выполнение процедур корректировки цвета волос</t>
  </si>
  <si>
    <t xml:space="preserve">Fulfil Salon Reception Duties=Обслуживание клиентов в салоне-парикмахерской</t>
  </si>
  <si>
    <t xml:space="preserve">Erecting and Dismantling Access Equipment and Working Platforms=Сборка и использование лестниц и передвижных подмостей типа тура</t>
  </si>
  <si>
    <t xml:space="preserve">Electrical Technology=Безопасное выполнение электромонтажных работ</t>
  </si>
  <si>
    <t xml:space="preserve">Electrical Installation=Выполнение электромонтажных работ</t>
  </si>
  <si>
    <t xml:space="preserve">Cutting Men’s Hair Using Basic Techniques=Выполнение мужских стрижек</t>
  </si>
  <si>
    <t xml:space="preserve">Creatively Style and Dress Hair =Выполнение укладки волос</t>
  </si>
  <si>
    <t xml:space="preserve">Creatively Cut Hair Using a Combination of Techniques=Выполнение женских стрижек</t>
  </si>
  <si>
    <t xml:space="preserve">Creatively Colour and Lighten Hair=Выполнение окрашивания волос</t>
  </si>
  <si>
    <t xml:space="preserve">Create a Variety of Permed Effects =Выполнение завивки волос</t>
  </si>
  <si>
    <t xml:space="preserve">Contribute to the Financial Effectiveness of the Business=Обеспечение финансовой эффективности салона-парикмахерской</t>
  </si>
  <si>
    <t xml:space="preserve">Construct Thin Joint Masonry =Кирпичная кладка с использованием армирования</t>
  </si>
  <si>
    <t xml:space="preserve">Construct Solid Walling Incorporating Isolated and Attached Piers=Выполнение кирпичной кладки</t>
  </si>
  <si>
    <t xml:space="preserve">Construct Masonry Cladding=Облицовка кирпичной кладки</t>
  </si>
  <si>
    <t xml:space="preserve">Датамастер</t>
  </si>
  <si>
    <t xml:space="preserve">04.08 - Интегрированные платформы для создания приложений;
04.04 - Среды разработки, тестирования и отладки;
05.13 - Средства интеллектуальной обработки информации и интеллектуального анализа бизнес-процессов;
09.01 - Средства управления бизнес-процессами (BPM)</t>
  </si>
  <si>
    <t xml:space="preserve">Construct Cavity Walling Forming Masonry Structures=Изоляция полостей. Выкладка дверного проема в пустотной стене</t>
  </si>
  <si>
    <t xml:space="preserve">Applying Standard Papers to Walls and Ceilings=Оклеивание поверхностей обоями</t>
  </si>
  <si>
    <t xml:space="preserve">Applying Paint Systems by Brush and Roller to Complex Areas=Окрашивание внутренних поверхностей</t>
  </si>
  <si>
    <t xml:space="preserve">Understand and Carry Out Safe Working Practices in Building Services Engineering=Организация и безопасное выполнение сантехнических работ</t>
  </si>
  <si>
    <t xml:space="preserve">Юзабилити веб-сайта</t>
  </si>
  <si>
    <t xml:space="preserve">Эффективное программирование на РНР</t>
  </si>
  <si>
    <t xml:space="preserve">Электротехническое оборудование жилых и гражданских зданий</t>
  </si>
  <si>
    <t xml:space="preserve">Эксплуатация и ремонт каркасно-обшивных конструкций для компетенции «Сухое строительство и штукатурные работы»</t>
  </si>
  <si>
    <t xml:space="preserve">Чтение технической документации для компетенций "Ремонт и обслуживание легковых автомобилей" и "Обслуживание грузовой техники"</t>
  </si>
  <si>
    <t xml:space="preserve">Чтение и выполнение рабочих чертежей и электрических схем для компетенции «Электромонтажник»</t>
  </si>
  <si>
    <t xml:space="preserve">Чтение гидравлических и пневматических схем</t>
  </si>
  <si>
    <t xml:space="preserve">Части зданий и производство строительных работ для компетенций «Столярное и плотницкое дело»</t>
  </si>
  <si>
    <t xml:space="preserve">Цвет в графическом дизайне и полиграфии</t>
  </si>
  <si>
    <t xml:space="preserve">BI.ZONE Fraud Prevention</t>
  </si>
  <si>
    <t xml:space="preserve">BI.ZONE Fraud Prevention v.1.0, BI.ZONE Cloud Fraud Prevention v.1.0, BI.ZONE;
Cloud Fraud Prevention, Bi.Zone Fraud Prevention v.1.0, Bi.Zone Fraud;
Prevention v.2.0, BI.ZONE Cloud Fraud Prevention v.2.0, BI.Zone Fraud;
Prevention v.2.0, BI.ZONE Fraud Prevention v.2.0, BFP, BCFP;
BI.ZONE Fraud Prevention Back Office;
BI.ZONE Fraud Prevention BackOffice;
BFP BO;
BI.ZONE AntiFraud</t>
  </si>
  <si>
    <t xml:space="preserve">05.15 - Информационные системы для решения специфических отраслевых задач;
02.08 - Средства мониторинга и управления;
03.05 - Средства защиты сервисов онлайн-платежей и дистанционного банковского обслуживания;
04.03 - Библиотеки подпрограмм (SDK)</t>
  </si>
  <si>
    <t xml:space="preserve">Финишное покрытие гипсовой строительной плиты (оклейка лентой, покрытие) для компетенции «Сухое строительство и штукатурные работы»</t>
  </si>
  <si>
    <t xml:space="preserve">Факторы SEO в верстке веб-страниц</t>
  </si>
  <si>
    <t xml:space="preserve">Установка телекоммуникационных шкафов и стоек</t>
  </si>
  <si>
    <t xml:space="preserve">Типографика и шрифты в графическом дизайне</t>
  </si>
  <si>
    <t xml:space="preserve">Технология приготовления пикантных кулинарных и хлебобулочных изделий</t>
  </si>
  <si>
    <t xml:space="preserve">Технология приготовления дрожжевых, бездрожжевых и сдобных хлебобулочных изделий</t>
  </si>
  <si>
    <t xml:space="preserve">Технология настила горизонтальных поверхностей для компетенции «Облицовка плиткой»</t>
  </si>
  <si>
    <t xml:space="preserve">Технология каменной кладки сложных архитектурных форм для компетенции «Кирпичная кладка»</t>
  </si>
  <si>
    <t xml:space="preserve">Технология каменной кладки для компетенции «Кирпичная кладка»</t>
  </si>
  <si>
    <t xml:space="preserve">Технология изготовления шоколадных и кондитерских изделий</t>
  </si>
  <si>
    <t xml:space="preserve">Технология изготовления тортов, гато и десертов</t>
  </si>
  <si>
    <t xml:space="preserve">Технология изготовления и оформление миниатюр, маленьких тортов и птифуров</t>
  </si>
  <si>
    <t xml:space="preserve">Структуры данных</t>
  </si>
  <si>
    <t xml:space="preserve">Строительство плоскостных и вертикальных сооружений для компетенции «Ландшафтный дизайн»</t>
  </si>
  <si>
    <t xml:space="preserve">Стрижка и бритьё волос на лице и дизайн бороды</t>
  </si>
  <si>
    <t xml:space="preserve">Столярные соединения (внутренние соединения) для компетенции «Столярное дело»</t>
  </si>
  <si>
    <t xml:space="preserve">Стандарты и спецификации верстки и представления информации в веб</t>
  </si>
  <si>
    <t xml:space="preserve">Составление структурных, функциональных, принципиальных схем мехатронных систем</t>
  </si>
  <si>
    <t xml:space="preserve">Создание чертежей в Autodesk Inventor</t>
  </si>
  <si>
    <t xml:space="preserve">Создание фотореалистичного изображения и анимации в Autodesk Inventor</t>
  </si>
  <si>
    <t xml:space="preserve">Создание управляющих программ для токарных станков с ЧПУ</t>
  </si>
  <si>
    <t xml:space="preserve">Создание пластмассовых изделий в Autodesk Inventor</t>
  </si>
  <si>
    <t xml:space="preserve">Современные технологии утепления и изоляции зданий для компетенции «Сухое строительство и штукатурные работы»</t>
  </si>
  <si>
    <t xml:space="preserve">Современная семантическая верстка страниц</t>
  </si>
  <si>
    <t xml:space="preserve">Система ”Умный дом”</t>
  </si>
  <si>
    <t xml:space="preserve">Сетевая инфраструктура</t>
  </si>
  <si>
    <t xml:space="preserve">Сборка узлов механической части, пневматических и электрических подключений согласно чертежам (несколько уровней сложности)</t>
  </si>
  <si>
    <t xml:space="preserve">Садовые технологии (водопроводные системы, электрика, дренаж и ирригация) для компетенции «Ландшафтный дизайн»</t>
  </si>
  <si>
    <t xml:space="preserve">РНР-фреймворки</t>
  </si>
  <si>
    <t xml:space="preserve">Ремонт столярных конструкций (отделка поверхности и внешний вид) для компетенции «Столярное дело»</t>
  </si>
  <si>
    <t xml:space="preserve">Ремонт плотничных конструкций для компетенции «Плотницкое дело»</t>
  </si>
  <si>
    <t xml:space="preserve">Ремонт и реставрация каменной кладки для компетенции «Кирпичная кладка»</t>
  </si>
  <si>
    <t xml:space="preserve">Юздеск - helpdesk система автоматизации поддержки клиентов</t>
  </si>
  <si>
    <t xml:space="preserve">Электронный учебно-методический комплекс «Электробезопасность IV группы»</t>
  </si>
  <si>
    <t xml:space="preserve">КАСКАНА (CASCANA)</t>
  </si>
  <si>
    <t xml:space="preserve">Астерос Бизнес Контакт;
Астерос Бизнес Контакт.Телеком</t>
  </si>
  <si>
    <t xml:space="preserve">04.15 - Информационные системы для решения специфических отраслевых задач (№621);
03.07 - Среды разработки, тестирования и отладки (№621);
04.11 - Системы управления процессами организации (№621)</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</si>
  <si>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</si>
  <si>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Система управления освещением SunRise</t>
  </si>
  <si>
    <t xml:space="preserve">Интеллектуальная система управления освещением SUNRiSE ONLINE</t>
  </si>
  <si>
    <t xml:space="preserve">Алгоритмический комплекс, обеспечивающий визуализацию данных САх процессов</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</si>
  <si>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</si>
  <si>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Система технологической подготовки, планирования и диспетчирования производства (Система "САПФОРД")</t>
  </si>
  <si>
    <t xml:space="preserve">Система "САПФОРД"</t>
  </si>
  <si>
    <t xml:space="preserve">04.11 - Системы управления процессами организации (№621);
02.11 - Системы мониторинга и управления (№621)</t>
  </si>
  <si>
    <t xml:space="preserve">Программный комплекс мониторинга и управления "Платина-М"</t>
  </si>
  <si>
    <t xml:space="preserve">Платина-М</t>
  </si>
  <si>
    <t xml:space="preserve">09.01 - Средства управления бизнес-процессами (BPM);
08.08 - Средства управления инженерными данными об изделии (PDM)</t>
  </si>
  <si>
    <t xml:space="preserve">АВЕРС: Управление лесным фондом ПРОФ. Подсистема "Обмен данными с 1С:Бухгалтерия государственного учреждения"</t>
  </si>
  <si>
    <t xml:space="preserve">«Виртуальная лаборатория «Физика», раздел «Молекулярная физика и термодинамика»</t>
  </si>
  <si>
    <t xml:space="preserve">Молекулярная физика и термодинамика;
Физика. Молекулярная физика и термодинамика</t>
  </si>
  <si>
    <t xml:space="preserve">Программное обеспечение РВД</t>
  </si>
  <si>
    <t xml:space="preserve">Медицинская информационная система "КАРТА ЗДОРОВЬЯ"</t>
  </si>
  <si>
    <t xml:space="preserve">IDPoint for Android</t>
  </si>
  <si>
    <t xml:space="preserve">Программный комплекс мониторинга безопасности и контроля ресурсов «DATAPK ITM»</t>
  </si>
  <si>
    <t xml:space="preserve">ПАК «DATAPK ITM», ПК «DATAPK ITM»</t>
  </si>
  <si>
    <t xml:space="preserve">Система анализа прав доступа «X-Role»</t>
  </si>
  <si>
    <t xml:space="preserve">M0/M1</t>
  </si>
  <si>
    <t xml:space="preserve">Patrol PS</t>
  </si>
  <si>
    <t xml:space="preserve">Цифровая платформа ипотечных ценных бумаг</t>
  </si>
  <si>
    <t xml:space="preserve">Цифровая платформа ИЦБ;
Фабрика ипотечных ценных бумаг;
Фабрика ИЦБ;
ФИЦБ</t>
  </si>
  <si>
    <t xml:space="preserve">Программный комплекс «Интегрированная онлайн-бизнес платформа «вДиалоге» (ПК «вДиалоге»)</t>
  </si>
  <si>
    <t xml:space="preserve">Корпоративное Хранилище Данных</t>
  </si>
  <si>
    <t xml:space="preserve">КХД</t>
  </si>
  <si>
    <t xml:space="preserve">СМЭВ Контроль</t>
  </si>
  <si>
    <t xml:space="preserve">Единая интеграционная система управления и распространения данных</t>
  </si>
  <si>
    <t xml:space="preserve">ЕИСУРД</t>
  </si>
  <si>
    <t xml:space="preserve">Информационная система автоматизации процессов ипотечного кредитования и сопровождения</t>
  </si>
  <si>
    <t xml:space="preserve">АПИКС</t>
  </si>
  <si>
    <t xml:space="preserve">Аттика-360</t>
  </si>
  <si>
    <t xml:space="preserve">RFID CUBE BASE</t>
  </si>
  <si>
    <t xml:space="preserve">RFID BOX ID</t>
  </si>
  <si>
    <t xml:space="preserve">KOO Browser</t>
  </si>
  <si>
    <t xml:space="preserve">OIS Промысловое оборудование</t>
  </si>
  <si>
    <t xml:space="preserve">OIS CO</t>
  </si>
  <si>
    <t xml:space="preserve">Система управления абонентским оборудованием по протоколам TR-069 (CWMP), TR 369 (USP) - Device Management Server</t>
  </si>
  <si>
    <t xml:space="preserve">Универсальная Программная платформа для интернета вещей Ambiot</t>
  </si>
  <si>
    <t xml:space="preserve">Unified IOT Platform Ambiot</t>
  </si>
  <si>
    <t xml:space="preserve">EMAS.TRADE</t>
  </si>
  <si>
    <t xml:space="preserve">AVI SMART CAMERA</t>
  </si>
  <si>
    <t xml:space="preserve">INCOEL SMART TRAFFIC</t>
  </si>
  <si>
    <t xml:space="preserve">04.15 - Информационные системы для решения специфических отраслевых задач (№621)</t>
  </si>
  <si>
    <t xml:space="preserve">KITACTIVE</t>
  </si>
  <si>
    <t xml:space="preserve">SCADA Каскад-САУ</t>
  </si>
  <si>
    <t xml:space="preserve">Xello Deception</t>
  </si>
  <si>
    <t xml:space="preserve">Xello Deception Solution;
Xello Deception Traps;
Xello Deception Decoys;
Xello Deception Platform;
Xello Deception MGMT;
Xello Deception Credential Defender;
Xello Deception Lures;
Xello Deception SPP</t>
  </si>
  <si>
    <t xml:space="preserve">02.08 - Средства мониторинга и управления;
03.07 - Средства выявления целевых атак</t>
  </si>
  <si>
    <t xml:space="preserve">Защищенная операционная система реального времени «Нейтрино-Э»</t>
  </si>
  <si>
    <t xml:space="preserve">ЗОСРВ «Нейтрино-Э»</t>
  </si>
  <si>
    <t xml:space="preserve">Защищенная операционная система реального времени "Нейтрино"</t>
  </si>
  <si>
    <t xml:space="preserve">ЗОСРВ "Нейтрино"</t>
  </si>
  <si>
    <t xml:space="preserve">Информационная система  «Отраслевое решение «Паспортизация объектов недвижимости» (ИС ОРПОН)</t>
  </si>
  <si>
    <t xml:space="preserve">BI.ZONE Sensors</t>
  </si>
  <si>
    <t xml:space="preserve">BI.ZONE TI.Sensors v.1.0, TI.SENSORS v1.0, TI.Sensors, Bi.Zone Sensors, Bi.Zone TI.Sensors v.1.0, Sensors, BI.ZONE TI.Sensors</t>
  </si>
  <si>
    <t xml:space="preserve">IP-видеосистема высокого разрешения Xviewsion</t>
  </si>
  <si>
    <t xml:space="preserve">Программное обеспечение для морфологической диагностики Digital Pathology</t>
  </si>
  <si>
    <t xml:space="preserve">Программно-аналитический комплекс «SOVA»</t>
  </si>
  <si>
    <t xml:space="preserve">ПАК «SOVA»</t>
  </si>
  <si>
    <t xml:space="preserve">Программное обеспечение «Стрелка-Плюс-ПО»</t>
  </si>
  <si>
    <t xml:space="preserve">ПО «Стрелка-Плюс-ПО»;
StrelkaPlus</t>
  </si>
  <si>
    <t xml:space="preserve">Ангел: ЦОД</t>
  </si>
  <si>
    <t xml:space="preserve">Альт Сервер Виртуализации</t>
  </si>
  <si>
    <t xml:space="preserve">Alt Server V</t>
  </si>
  <si>
    <t xml:space="preserve">02.04 - Средства виртуализации;
02.03 - Средства обеспечения облачных и распределенных вычислений;
02.09 - Операционные системы общего назначения;
02.12 - Системы контейнеризации и контейнеры</t>
  </si>
  <si>
    <t xml:space="preserve">58.29.11 Системы операционные на электронном носителе;
58.29.12 Обеспечение программное сетевое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</si>
  <si>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Сервисы энергоэффективности IDS Services</t>
  </si>
  <si>
    <t xml:space="preserve">IDS Services</t>
  </si>
  <si>
    <t xml:space="preserve">Блокчейн-платформа Waves Enterprise</t>
  </si>
  <si>
    <t xml:space="preserve">Модуль "Осведомленность" Автоматизированной системы секретного делопроизводства, документооборота и допускной работы</t>
  </si>
  <si>
    <t xml:space="preserve">Осведомленность АС СДП</t>
  </si>
  <si>
    <t xml:space="preserve">Модуль "Допуск" Автоматизированной системы секретного делопроизводства, документооборота и допускной работы</t>
  </si>
  <si>
    <t xml:space="preserve">Допуск АССДП;
Модуль "Режим" Автоматизированной системы секретного делопроизводства и документооборота;
Режим АССДП</t>
  </si>
  <si>
    <t xml:space="preserve">Модуль "Делопроизводство" Автоматизированной системы секретного делопроизводства, документооборота и допускной работы</t>
  </si>
  <si>
    <t xml:space="preserve">Модуль «Делопроизводство» Автоматизированной системы секретного делопроизводства и документооборота;
Делопроизводство АС СДП</t>
  </si>
  <si>
    <t xml:space="preserve">Arenadata Analytical DB (ADB)</t>
  </si>
  <si>
    <t xml:space="preserve">«Arenadata Analytical DB» («ADB»);
Arenadata Analytical DB (ADB) для продуктивной среды;
Arenadata Analytical DB (ADB) для тестовой среды;
Arenadata Analytical DB (ADB) для среды разработки;
 Arenadata Analytical DB (ADB) для продуктивной резервной среды</t>
  </si>
  <si>
    <t xml:space="preserve">ABBYY Mobile Web Capture.</t>
  </si>
  <si>
    <t xml:space="preserve">03.05 - Библиотеки подпрограмм (SDK) (№621)</t>
  </si>
  <si>
    <t xml:space="preserve">Тамара</t>
  </si>
  <si>
    <t xml:space="preserve">ПО для анализа проектных рисков Тамара</t>
  </si>
  <si>
    <t xml:space="preserve">10.03 - Средства математического и имитационного моделирования;
05.05 - Средства управления проектами;
11.04 - Средства интеллектуального анализа данных (Data Mining);
11.05 - Средства поддержки принятия решений (DSS)</t>
  </si>
  <si>
    <t xml:space="preserve">Программное обеспечение для ведения Реестра объектов недвижимого имущества, в отношении которых налоговая база определяется как кадастровая стоимость</t>
  </si>
  <si>
    <t xml:space="preserve">Система идентификации человека в экстренной ситуации</t>
  </si>
  <si>
    <t xml:space="preserve">Медицинский идентификатор;
Браслет помощи;
Экстренный идентификатор;
Medical ID;
QRepublikNet</t>
  </si>
  <si>
    <t xml:space="preserve">Платформа автоматизации полномочий органов власти</t>
  </si>
  <si>
    <t xml:space="preserve">Тонкий клиент QP RDP и сервер терминалов</t>
  </si>
  <si>
    <t xml:space="preserve">02.06 - Серверное и связующее программное обеспечение;
02.01 - Драйверы</t>
  </si>
  <si>
    <t xml:space="preserve">OCTOPUS - программный комплекс автоматизации проведения численных экспериментов, расчетных обоснований, структурированного хранения данных и предоставления коллективного доступа к суперЭВМ</t>
  </si>
  <si>
    <t xml:space="preserve">OCTOPUS</t>
  </si>
  <si>
    <t xml:space="preserve">02.05 - Средства обеспечения облачных и распределенных вычислений, средства виртуализации и системы хранения данных (№621);
04.09 - Системы управления проектами, исследованиями, разработкой, проектированием и внедрением (№621)</t>
  </si>
  <si>
    <t xml:space="preserve">Primo RPA (Примо РПА)</t>
  </si>
  <si>
    <t xml:space="preserve">Платформа тестирования и роботизации Primo (Process robot intellectual modeller &amp; orchestrator)</t>
  </si>
  <si>
    <t xml:space="preserve">Антифишинг — платформа обучения и контроля защищенности пользователей</t>
  </si>
  <si>
    <t xml:space="preserve">Антифишинг — система обучения и контроля защищенности пользователей;
Антифишинг — сервис контроля и повышения осведомленности пользователей</t>
  </si>
  <si>
    <t xml:space="preserve">Программно-аппаратный комплекс "КИБЕРСЕРДЦЕ"</t>
  </si>
  <si>
    <t xml:space="preserve">TrueConf Online</t>
  </si>
  <si>
    <t xml:space="preserve">Тендерплан</t>
  </si>
  <si>
    <t xml:space="preserve">ITA::FORMS v4</t>
  </si>
  <si>
    <t xml:space="preserve">SILVAN;
ITA DESIGNER;
ITA FORMS</t>
  </si>
  <si>
    <t xml:space="preserve">IQSocial. Сервис сбора, реагирования и анализа обращений в социальных медиа</t>
  </si>
  <si>
    <t xml:space="preserve">09.11 - Средства управления содержимым (CMS), сайты и портальные решения;
09.09 - Средства управления отношениями с клиентами (CRM)</t>
  </si>
  <si>
    <t xml:space="preserve">edna Chat Center</t>
  </si>
  <si>
    <t xml:space="preserve">Threads</t>
  </si>
  <si>
    <t xml:space="preserve">Система условного доступа DRECRYPT (CAS DRECRYPT)</t>
  </si>
  <si>
    <t xml:space="preserve">DRE Crypt</t>
  </si>
  <si>
    <t xml:space="preserve">05.15 - Информационные системы для решения специфических отраслевых задач;
02.06 - Серверное и связующее программное обеспечение;
03.01 - Средства защиты от несанкционированного доступа к информации</t>
  </si>
  <si>
    <t xml:space="preserve">Единый клиент</t>
  </si>
  <si>
    <t xml:space="preserve">Unified Client</t>
  </si>
  <si>
    <t xml:space="preserve">"Фактор"</t>
  </si>
  <si>
    <t xml:space="preserve">Bopup Communication Server</t>
  </si>
  <si>
    <t xml:space="preserve">Программный комплекс "Пульсар"</t>
  </si>
  <si>
    <t xml:space="preserve">Система управления базами данных QP DB</t>
  </si>
  <si>
    <t xml:space="preserve">СУБД QPDB</t>
  </si>
  <si>
    <t xml:space="preserve">"Аверс:Мониторинг библиотек"</t>
  </si>
  <si>
    <t xml:space="preserve">ДЕКАРТ-ВС. Модуль измерения скорости движения транспортных средств на протяженном участке дороги</t>
  </si>
  <si>
    <t xml:space="preserve">ДЕКАРТ-ВС</t>
  </si>
  <si>
    <t xml:space="preserve">Архиватор ByteFuse</t>
  </si>
  <si>
    <t xml:space="preserve">ByteFuse;
Архиватор «ByteFuse»;
ПО для работы с архивами «ByteFuse»;
«ByteFuse»</t>
  </si>
  <si>
    <t xml:space="preserve">Программная платформа I-CHAIN</t>
  </si>
  <si>
    <t xml:space="preserve">Офисный пакет QP Грамота</t>
  </si>
  <si>
    <t xml:space="preserve">Автоматизированная информационная система процесса оказания услуг и исполнения функций</t>
  </si>
  <si>
    <t xml:space="preserve">ТОР: Касса (АИС "Транспортное обслуживание региона")</t>
  </si>
  <si>
    <t xml:space="preserve">АРМ Водителя «Под Контролем»;
АРМ Кондуктора «Под Контролем»</t>
  </si>
  <si>
    <t xml:space="preserve">Программно-аналитический комплекс «ВЗОР»</t>
  </si>
  <si>
    <t xml:space="preserve">ПАК «ВЗОР»</t>
  </si>
  <si>
    <t xml:space="preserve">Control Transient Stability</t>
  </si>
  <si>
    <t xml:space="preserve">CTS</t>
  </si>
  <si>
    <t xml:space="preserve">Inventor Soft Tower</t>
  </si>
  <si>
    <t xml:space="preserve">Inventor Observation Tower;
Inventor Control Tower</t>
  </si>
  <si>
    <t xml:space="preserve">ClearDB Documenter</t>
  </si>
  <si>
    <t xml:space="preserve"> - ;
03.09 - Системы анализа исходного кода на закладки и уязвимости (№621);
04.15 - Информационные системы для решения специфических отраслевых задач (№621)</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</si>
  <si>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</si>
  <si>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ClearSQL</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</si>
  <si>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</si>
  <si>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SQLDetective</t>
  </si>
  <si>
    <t xml:space="preserve">ElcomSoft Password Recovery Bundle</t>
  </si>
  <si>
    <t xml:space="preserve">58.29.12 Обеспечение программное сетевое на электронном носителе;
26.30.11.16 Программное обеспечение, обеспечивающее выполнение установленных действий при проведении оперативно-розыскных мероприятий</t>
  </si>
  <si>
    <t xml:space="preserve">KOPERNIK-MS Программное обеспечение распознавания регистрационных знаков, измерения скорости движения транспортных средств и определения параметров их движения</t>
  </si>
  <si>
    <t xml:space="preserve">KOPERNIK-MS</t>
  </si>
  <si>
    <t xml:space="preserve">Cinimex Integration Framework</t>
  </si>
  <si>
    <t xml:space="preserve">Фреймворк и средства разработки интеграционных приложений на Java</t>
  </si>
  <si>
    <t xml:space="preserve">02.06 - Серверное и связующее программное обеспечение;
04.01 - Средства подготовки исполнимого кода;
04.03 - Библиотеки подпрограмм (SDK);
04.04 - Среды разработки, тестирования и отладки</t>
  </si>
  <si>
    <t xml:space="preserve">Мониторинг финансового менеджмента - СМАРТ</t>
  </si>
  <si>
    <t xml:space="preserve">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</si>
  <si>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 xml:space="preserve">Бюджетные сметы - СМАРТ</t>
  </si>
  <si>
    <t xml:space="preserve">Модельный бюджет - СМАРТ</t>
  </si>
  <si>
    <t xml:space="preserve">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t>
  </si>
  <si>
    <t xml:space="preserve">EcoBNGOS</t>
  </si>
  <si>
    <t xml:space="preserve">Программное обеспечение «Парковки Навигатор»</t>
  </si>
  <si>
    <t xml:space="preserve">ПО «Парковки Навигатор»</t>
  </si>
  <si>
    <t xml:space="preserve">Специальное программное обеспечение «Гелиос-Ф»</t>
  </si>
  <si>
    <t xml:space="preserve">Автоматизированная система расчетов PROTEI OCS</t>
  </si>
  <si>
    <t xml:space="preserve">PROTEI PCRF;
PROTEI Policy Manager</t>
  </si>
  <si>
    <t xml:space="preserve">Система управления подключенными устройствами PROTEI M2M/C2M</t>
  </si>
  <si>
    <t xml:space="preserve">Пакетное ядро сети 4G PROTEI EPC</t>
  </si>
  <si>
    <t xml:space="preserve">Программное обеспечение «PROTEI EPC»;
Программное обеспечение «PROTEI GGSN/PGW»;
Программное обеспечение «PROTEI SGW»;
Программное обеспечение «PROTEI MME»</t>
  </si>
  <si>
    <t xml:space="preserve">Программа для ЭВМ  «Eastwind MEND»</t>
  </si>
  <si>
    <t xml:space="preserve">Программный продукт «БАРС-Имущество версия 3.0»</t>
  </si>
  <si>
    <t xml:space="preserve">Movavi PDF Reader</t>
  </si>
  <si>
    <t xml:space="preserve">Электронные плакаты и тесты. Технология. Начальная школа</t>
  </si>
  <si>
    <t xml:space="preserve">Электронные плакаты и тесты Технология. 1–4 класс</t>
  </si>
  <si>
    <t xml:space="preserve">Геоинформационная система «ГИС-АБП 1.0»</t>
  </si>
  <si>
    <t xml:space="preserve">Epsilon LD</t>
  </si>
  <si>
    <t xml:space="preserve">Программное обеспечение абонентских приставок серии IMAQLIQ Q-Box</t>
  </si>
  <si>
    <t xml:space="preserve">Расчет параметров электрических, пневматических и гидравлических схем</t>
  </si>
  <si>
    <t xml:space="preserve">Разработка фирменного (корпоративного) стиля</t>
  </si>
  <si>
    <t xml:space="preserve">Разработка алгоритмов управления мехатронными системами</t>
  </si>
  <si>
    <t xml:space="preserve">Классификатор</t>
  </si>
  <si>
    <t xml:space="preserve">Контроль и управление доступом</t>
  </si>
  <si>
    <t xml:space="preserve">АТЛАС-Экспертиза</t>
  </si>
  <si>
    <t xml:space="preserve">1С:Учет и управление хозяйственной деятельностью банка</t>
  </si>
  <si>
    <t xml:space="preserve">BIMeister</t>
  </si>
  <si>
    <t xml:space="preserve">05.15 - Информационные системы для решения специфических отраслевых задач;
08.08 - Средства управления инженерными данными об изделии (PDM);
10.04 - Средства управления информационными ресурсами и средства управления основными данными (ECM, MDM)</t>
  </si>
  <si>
    <t xml:space="preserve">ХК:НФО</t>
  </si>
  <si>
    <t xml:space="preserve">Программа"AINFORM:Коммунальное хозяйство"</t>
  </si>
  <si>
    <t xml:space="preserve">Программа для фильтрации трафика Carbon Reductor</t>
  </si>
  <si>
    <t xml:space="preserve">03.04 - Средства фильтрации негативного контента;
03.12 - Средства управления доступом к информационным ресурсам</t>
  </si>
  <si>
    <t xml:space="preserve">ACCENTOS</t>
  </si>
  <si>
    <t xml:space="preserve">02.03 - Средства обеспечения облачных и распределенных вычислений;
02.04 - Средства виртуализации</t>
  </si>
  <si>
    <t xml:space="preserve">АИС Агрегатор муниципальных сайтов МегаСвод</t>
  </si>
  <si>
    <t xml:space="preserve">04.05 - Поисковые системы (№621);
04.13 - Системы сбора, хранения, обработки, анализа, моделирования и визуализации массивов данных (№621)</t>
  </si>
  <si>
    <t xml:space="preserve">Рутокен PAM</t>
  </si>
  <si>
    <t xml:space="preserve">Рутокен Priviledge Access Manager</t>
  </si>
  <si>
    <t xml:space="preserve">Программа для ЭВМ «Биллинговая система»</t>
  </si>
  <si>
    <t xml:space="preserve">«МЕГАБИЛЛИНГ»</t>
  </si>
  <si>
    <t xml:space="preserve">Разметка и измерения. Работа со строительными чертежами</t>
  </si>
  <si>
    <t xml:space="preserve">Различные техники стрижки, включая технику «hair tattoo»</t>
  </si>
  <si>
    <t xml:space="preserve">Работа с технической документацией</t>
  </si>
  <si>
    <t xml:space="preserve">Галактика MES</t>
  </si>
  <si>
    <t xml:space="preserve">Система оперативного управления производством на уровне цеха - Галактика MES</t>
  </si>
  <si>
    <t xml:space="preserve">RS-Страхование</t>
  </si>
  <si>
    <t xml:space="preserve">RS-Insurance;
RS-Insurance Front Office</t>
  </si>
  <si>
    <t xml:space="preserve">Arenadata QuickMarts (ADQM)</t>
  </si>
  <si>
    <t xml:space="preserve">«Arenadata QuickMarts» («ADQM»);
Arenadata QuickMarts (ADQM) для продуктивной среды;
Arenadata QuickMarts (ADQM) для тестовой среды;
Arenadata QuickMarts (ADQM) для среды разработки;
Arenadata QuickMarts (ADQM) для продуктивной резервной среды</t>
  </si>
  <si>
    <t xml:space="preserve">Работа с прикладным программным обеспечением</t>
  </si>
  <si>
    <t xml:space="preserve">Работа с диагностическим программным обеспечением</t>
  </si>
  <si>
    <t xml:space="preserve">Проектирование, разработка и управление базами данных</t>
  </si>
  <si>
    <t xml:space="preserve">Система противодействия мошенничеству, классификации операционных рисков и проведения расследований последствий инцидентов</t>
  </si>
  <si>
    <t xml:space="preserve">СПМОРУ</t>
  </si>
  <si>
    <t xml:space="preserve">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</si>
  <si>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 xml:space="preserve">Кибер Инфраструктура</t>
  </si>
  <si>
    <t xml:space="preserve">Cyber Infrastructure</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</si>
  <si>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</si>
  <si>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«Информационная система контроля процесса добычи, переработки и сбыта углеводородов «OIS УСОИ»</t>
  </si>
  <si>
    <t xml:space="preserve">УСОИ;
«Информационная система контроля процесса добычи, переработки и сбыта углеводородов (ОИС УСОИ-4)»;
«Информационная система контроля процесса добычи, переработки и сбыта углеводородов (ОИС УСОИ-5)»;
«Информационная система контроля процесса добычи, переработки и сбыта углеводородов (ОИС УСОИ-6)»;
Информационная система контроля процесса добычи, переработки и сбыта углеводородов (OIS УСОИ-5)</t>
  </si>
  <si>
    <t xml:space="preserve">Movavi Фоторедактор</t>
  </si>
  <si>
    <t xml:space="preserve">Фоторедактор;
Фоторедактор 2023;
Movavi Photo Editor;
Photo Editor</t>
  </si>
  <si>
    <t xml:space="preserve">Movavi Screen Recorder для Mac</t>
  </si>
  <si>
    <t xml:space="preserve">Movavi Screen Recorder</t>
  </si>
  <si>
    <t xml:space="preserve">Movavi Видео Конвертер для Mac</t>
  </si>
  <si>
    <t xml:space="preserve">Movavi Video Converter for Mac;
Movavi Video Converter для Mac</t>
  </si>
  <si>
    <t xml:space="preserve">Gecata от Movavi</t>
  </si>
  <si>
    <t xml:space="preserve">СДИ Базис</t>
  </si>
  <si>
    <t xml:space="preserve">Программирование систем управления освещением для компетенции «Электромонтажник»</t>
  </si>
  <si>
    <t xml:space="preserve">Программирование на JavaScript</t>
  </si>
  <si>
    <t xml:space="preserve">Программирование интеллектуальных реле для компетенции «Электромонтажник»</t>
  </si>
  <si>
    <t xml:space="preserve">Прически для особых случаев: пожелания клиента и факторы влияния</t>
  </si>
  <si>
    <t xml:space="preserve">Применение векторной и растровой графики в графическом дизайне</t>
  </si>
  <si>
    <t xml:space="preserve">Приемы работы с CSS</t>
  </si>
  <si>
    <t xml:space="preserve">Пре- и постпроцессоры в СSS</t>
  </si>
  <si>
    <t xml:space="preserve">Поиск и устранение неисправностей в работе мехатронной системы</t>
  </si>
  <si>
    <t xml:space="preserve">Подготовка поверхностей под облицовку для компетенции «Облицовка плиткой»</t>
  </si>
  <si>
    <t xml:space="preserve">Подготовительные работы для компетенции «Малярные и декоративные работы»</t>
  </si>
  <si>
    <t xml:space="preserve">Плотничные соединения для компетенции «Плотницкое дело»</t>
  </si>
  <si>
    <t xml:space="preserve">Отделка помещений каркасно-обшивными конструкциями для компетенции «Сухое строительство и штукатурные работы»</t>
  </si>
  <si>
    <t xml:space="preserve">Основы технологии печатного производства</t>
  </si>
  <si>
    <t xml:space="preserve">Основы технологии облицовочных работ для компетенции «Облицовка плиткой»</t>
  </si>
  <si>
    <t xml:space="preserve">Основы технологии малярных работ для компетенции «Малярные и декоративные работы»</t>
  </si>
  <si>
    <t xml:space="preserve">Основы технических измерений (электроизмерения) для компетенции «Электромонтажник»</t>
  </si>
  <si>
    <t xml:space="preserve">Основы строительного производства для компетенций «Столярное и Плотницкое дело»</t>
  </si>
  <si>
    <t xml:space="preserve">Основы моделирования сборок в Autodesk Inventor</t>
  </si>
  <si>
    <t xml:space="preserve">Основы моделирования деталей в Autodesk Inventor</t>
  </si>
  <si>
    <t xml:space="preserve">Основы конструирования, макетирования и дизайн упаковки</t>
  </si>
  <si>
    <t xml:space="preserve">Основные операции по обработке древесины для компетенций «Столярное и плотницкое дело»</t>
  </si>
  <si>
    <t xml:space="preserve">Организация рабочей среды для компетенций "Мехатроника", "Мобильная робототехника"</t>
  </si>
  <si>
    <t xml:space="preserve">Организация рабочей среды для компетенций «Фрезерные работы на станках с ЧПУ» и «Токарные работы на станках с ЧПУ»</t>
  </si>
  <si>
    <t xml:space="preserve">Организация рабочей среды для компетенции Инженерный дизайн CAD</t>
  </si>
  <si>
    <t xml:space="preserve">Организация рабочей среды для компетенции «Сухое строительство и штукатурные работы»</t>
  </si>
  <si>
    <t xml:space="preserve">Организация рабочей среды для компетенции «Столярное дело»</t>
  </si>
  <si>
    <t xml:space="preserve">Организация рабочей среды для компетенции «Малярные и декоративные работы»</t>
  </si>
  <si>
    <t xml:space="preserve">Организация рабочей среды (гигиена, безопасность, законы, коммуникация) для компетенции «Облицовка плиткой»</t>
  </si>
  <si>
    <t xml:space="preserve">Организация рабочей среды (гигиена, безопасность, законы) для компетенции «Электромонтажник»</t>
  </si>
  <si>
    <t xml:space="preserve">Организация рабочей среды (гигиена, безопасность, законы) для компетенции «Плотницкое дело»</t>
  </si>
  <si>
    <t xml:space="preserve">Организация рабочей среды (гигиена, безопасность, законы) для компетенции «Ландшафтный дизайн»</t>
  </si>
  <si>
    <t xml:space="preserve">Организация рабочей среды (гигиена, безопасность, законы) для компетенции «Кирпичная кладка»</t>
  </si>
  <si>
    <t xml:space="preserve">Операционная система Windows: обновление, конфигурация, поиск неисправностей</t>
  </si>
  <si>
    <t xml:space="preserve">ВАКС</t>
  </si>
  <si>
    <t xml:space="preserve">Платформа для проведения опросов «AnketologBox»</t>
  </si>
  <si>
    <t xml:space="preserve">AnketologBox</t>
  </si>
  <si>
    <t xml:space="preserve">11.03 - Средства аналитической обработки в реальном времени (OLAP);
05.13 - Средства интеллектуальной обработки информации и интеллектуального анализа бизнес-процессов</t>
  </si>
  <si>
    <t xml:space="preserve">Система сбора и обработки информации  на базе программно-аппаратного комплекса «EVA.TS»/ «EVA.Transport Security»</t>
  </si>
  <si>
    <t xml:space="preserve">Web-Токсикологический мониторинг</t>
  </si>
  <si>
    <t xml:space="preserve">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02.08 - Средства мониторинга и управления;
05.15 - Информационные системы для решения специфических отраслевых задач</t>
  </si>
  <si>
    <t xml:space="preserve">Медицинская аналитическая информационная система ЭРМЕДИС (МАИС ЭРМЕДИС)</t>
  </si>
  <si>
    <t xml:space="preserve">МАИС ЭРМЕДИС</t>
  </si>
  <si>
    <t xml:space="preserve">Лабораторная информационная система "КАРТА ЗДОРОВЬЯ.Лаборатория"</t>
  </si>
  <si>
    <t xml:space="preserve">Arenadata Hadoop Platform (ADH)</t>
  </si>
  <si>
    <t xml:space="preserve">«Arenadata Hadoop Platform» («ADH»);
Arenadata Hadoop Platform (ADH) для продуктивной среды;
Arenadata Hadoop Platform (ADH) для тестовой среды;
Arenadata Hadoop Platform (ADH) для среды разработки;
Arenadata Hadoop Platform (ADH) для продуктивной резервной среды</t>
  </si>
  <si>
    <t xml:space="preserve">GuardLight</t>
  </si>
  <si>
    <t xml:space="preserve">АСОКУ</t>
  </si>
  <si>
    <t xml:space="preserve">АСОКУ – Автоматизированная система оперативного контроля и управления</t>
  </si>
  <si>
    <t xml:space="preserve">09.04 - Средства управления технологическими процессами (АСУ ТП, SCADA);
02.08 - Средства мониторинга и управления;
08.10 - Средства усовершенствованного управления технологическими процессами (APC, RTO)</t>
  </si>
  <si>
    <t xml:space="preserve">АТЛАС-Управление заводнением</t>
  </si>
  <si>
    <t xml:space="preserve">Indeed Privileged Access Manager</t>
  </si>
  <si>
    <t xml:space="preserve">СИГМА: Система Сбора и Передачи Технологической Информации</t>
  </si>
  <si>
    <t xml:space="preserve">СИГМА: ССПТИ</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</si>
  <si>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02.11 - Системы мониторинга и управления (№621)</t>
  </si>
  <si>
    <t xml:space="preserve">Автоматизированная система управления бизнес-процессами предприятия физические лица (АСУ БПП ФЛ)</t>
  </si>
  <si>
    <t xml:space="preserve">Инфокрафт: Формула ЖКХ</t>
  </si>
  <si>
    <t xml:space="preserve">Медиа Коллекция. Жизнь и творчество русских художников. Иван Шишкин</t>
  </si>
  <si>
    <t xml:space="preserve">Медиа Коллекция. Жизнь и творчество русских художников. Валентин Серов</t>
  </si>
  <si>
    <t xml:space="preserve">Медиа Коллекция. Жизнь и творчество русских художников. Алексей Саврасов</t>
  </si>
  <si>
    <t xml:space="preserve">Медиа Коллекция. Жизнь и творчество русских художников. Илья Репин</t>
  </si>
  <si>
    <t xml:space="preserve">"1-АйТи-С Автотранспорт для государственных учреждений"</t>
  </si>
  <si>
    <t xml:space="preserve">Медиа Коллекция. Жизнь и творчество русских художников. Михаил Нестеров</t>
  </si>
  <si>
    <t xml:space="preserve">Английский язык для строительных профессий и специальностей. Компетенция «Электромонтажные работы (Electrical Instalations)»</t>
  </si>
  <si>
    <t xml:space="preserve">Медиа Коллекция. Жизнь и творчество русских художников. Исаак Левитан</t>
  </si>
  <si>
    <t xml:space="preserve">Английский язык для строительных профессий и специальностей. Компетенция «Электромонтажные работы (Electrical Installations)». Англо-русский словарь</t>
  </si>
  <si>
    <t xml:space="preserve">Медиа Коллекция. Жизнь и творчество русских художников. Архип Куинджи</t>
  </si>
  <si>
    <t xml:space="preserve">Автоматизированная система "Расчетный Центр Корпорации" ("РЦК")</t>
  </si>
  <si>
    <t xml:space="preserve">Медиа Коллекция. Жизнь и творчество русских художников. Николай Ге</t>
  </si>
  <si>
    <t xml:space="preserve">Медиа Коллекция. Жизнь и творчество русских художников. Михаил Врубель</t>
  </si>
  <si>
    <t xml:space="preserve">Медиа Коллекция. Жизнь и творчество русских художников. Виктор Васнецов</t>
  </si>
  <si>
    <t xml:space="preserve">Медиа Коллекция. ДНИ РУССКОЙ БОЕВОЙ СЛАВЫ. Внешняя политика России второй половины XIX века. Военные кампании</t>
  </si>
  <si>
    <t xml:space="preserve">Медиа Коллекция. ДНИ РУССКОЙ БОЕВОЙ СЛАВЫ. Внешняя политика России первой половины XIX века. Военные кампании</t>
  </si>
  <si>
    <t xml:space="preserve">Медиа Коллекция. ДНИ РУССКОЙ БОЕВОЙ СЛАВЫ. Внешняя политика России во второй половине XVIII века. Военные кампании</t>
  </si>
  <si>
    <t xml:space="preserve">Программа интеграции центров предоставления государственных и муниципальных услуг «Мои документы» с информационной системой Федеральной службы государственной регистрации, кадастра и картографии» (Программа «КОМЭКС-Интеграция «Мои документы» с Росреестром</t>
  </si>
  <si>
    <t xml:space="preserve">Медиа Коллекция. ДНИ РУССКОЙ БОЕВОЙ СЛАВЫ. На суше и на море. Важнейшие битвы Северной войны</t>
  </si>
  <si>
    <t xml:space="preserve">Медиа Коллекция. ДНИ РУССКОЙ БОЕВОЙ СЛАВЫ. Борьба с иностранными интервентами. XVII век</t>
  </si>
  <si>
    <t xml:space="preserve">Встроенное программное обеспечение контроллеров SM160-ХХХ</t>
  </si>
  <si>
    <t xml:space="preserve">Медиа Коллекция. ДНИ РУССКОЙ БОЕВОЙ СЛАВЫ. Борьба народов Древней Руси с иноземными захватчиками</t>
  </si>
  <si>
    <t xml:space="preserve">Kaspersky Scan Engine</t>
  </si>
  <si>
    <t xml:space="preserve">Kaspersky Scan Engine, Standard;
Kaspersky Scan Engine, Advanced;
Kaspersky Scan Engine, Unlimited;
Kaspersky Scan Engine, User</t>
  </si>
  <si>
    <t xml:space="preserve">Advanced Phasor Data Concentrator</t>
  </si>
  <si>
    <t xml:space="preserve">APDC</t>
  </si>
  <si>
    <t xml:space="preserve">Systemz Platform</t>
  </si>
  <si>
    <t xml:space="preserve">"Система дистанционного обучения Филин"</t>
  </si>
  <si>
    <t xml:space="preserve">СДО Филин</t>
  </si>
  <si>
    <t xml:space="preserve">JSmart CMS</t>
  </si>
  <si>
    <t xml:space="preserve">04.11 - Системы управления процессами организации (№621);
02.09 - Системы управления базами данных (№621)</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</si>
  <si>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</si>
  <si>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Самоучитель Microsoft® Office Excel 2016</t>
  </si>
  <si>
    <t xml:space="preserve">Технодок</t>
  </si>
  <si>
    <t xml:space="preserve">Технодок – система отчетности и аналитики</t>
  </si>
  <si>
    <t xml:space="preserve">Автоматизированная библиотечно-информационная система «Руслан-Нео»</t>
  </si>
  <si>
    <t xml:space="preserve">АБИС «Руслан-Нео»</t>
  </si>
  <si>
    <t xml:space="preserve">Комплект интерактивных программ «Мы можем многое»</t>
  </si>
  <si>
    <t xml:space="preserve">Комплект интерактивных программ «Умный ребёнок»</t>
  </si>
  <si>
    <t xml:space="preserve">Комплект интерактивных программ «Хочу всё знать!»</t>
  </si>
  <si>
    <t xml:space="preserve">Комплект интерактивных программ «Умница»</t>
  </si>
  <si>
    <t xml:space="preserve">Комплект интерактивных программ «Уникум»</t>
  </si>
  <si>
    <t xml:space="preserve">Комплект интерактивных программ «Ай да я!»</t>
  </si>
  <si>
    <t xml:space="preserve">Эттон. Бюджетный эксперт</t>
  </si>
  <si>
    <t xml:space="preserve">11.05 - Средства поддержки принятия решений (DSS);
09.01 - Средства управления бизнес-процессами (BPM)</t>
  </si>
  <si>
    <t xml:space="preserve">ЭТАЛОН:ПРОЕЗД</t>
  </si>
  <si>
    <t xml:space="preserve">Комплект интерактивных программ «Познавательная игротека для детского сада»</t>
  </si>
  <si>
    <t xml:space="preserve">Школьный образовательный комплекс</t>
  </si>
  <si>
    <t xml:space="preserve">Программный комплекс «Виток-OSINT»</t>
  </si>
  <si>
    <t xml:space="preserve">Система управления контентом и сервисами библиотечного портала (сайта) Библиопортал</t>
  </si>
  <si>
    <t xml:space="preserve">Информационно-аналитическая система "Планета. Аналитика"</t>
  </si>
  <si>
    <t xml:space="preserve">Защищенный корпоративный планшет Smart Life для ОС Android</t>
  </si>
  <si>
    <t xml:space="preserve">Безопасный корпоративный планшет для ОС Android;
Безопасный корпоративный планшет;
Планшет в режиме безопасного киоска;
Безопасный корпоративный планшет для ОС Harmony</t>
  </si>
  <si>
    <t xml:space="preserve">ЕГ11.Питание - Электронная школа</t>
  </si>
  <si>
    <t xml:space="preserve">Программный комплекс для регистрации, передачи и анализа ЭКГ "EASY ECG"</t>
  </si>
  <si>
    <t xml:space="preserve">Программное обеспечение "Digit ПГУ"</t>
  </si>
  <si>
    <t xml:space="preserve">ИПК «ЛесИнфорг2»</t>
  </si>
  <si>
    <t xml:space="preserve">«LesInforg2»</t>
  </si>
  <si>
    <t xml:space="preserve">Makves DCAP</t>
  </si>
  <si>
    <t xml:space="preserve">Makves DCAP-U;
Makves DCAP-P;
Makves DCAP-P-Up;
Makves DCAP-1-U;
Makves DCAP-100-U;
Makves DCAP-1000-U;
Makves DCAP-2000-U;
Makves DCAP-3000-U;
Makves DCAP-5000-U;
Makves DCAP-10000-U;
Makves DCAP-1-P;
Makves DCAP-100-P;
Makves DCAP-1000-P;
Makves DCAP-2000-P;
Makves DCAP-3000-P;
Makves DCAP-5000-P;
Makves DCAP-10000-P;
Makves DCAP-1-P-Up;
Makves DCAP-100-P-Up;
Makves DCAP-1000-P-Up;
Makves DCAP-2000-P-Up;
Makves DCAP-3000-P-Up;
Makves DCAP-5000-P-Up;
Makves DCAP-10000-P-Up</t>
  </si>
  <si>
    <t xml:space="preserve">02.08 - Средства мониторинга и управления;
03.09 - Средства обнаружения и предотвращения утечек информации;
03.15 - Средства обнаружения угроз и расследования сетевых инцидентов</t>
  </si>
  <si>
    <t xml:space="preserve">Makves IRP</t>
  </si>
  <si>
    <t xml:space="preserve">Makves IRP-U;
Makves IRP-P;
Makves IRP-P-Up;
Makves IRP-1-U;
Makves IRP-3-U;
Makves IRP-5-U;
Makves IRP-7-U;
Makves IRP-10-U;
Makves IRP-25-U;
Makves IRP-50-U;
Makves IRP-1-P;
Makves IRP-3-P;
Makves IRP-5-P;
Makves IRP-7-P;
Makves IRP-10-P;
Makves IRP-25-P;
Makves IRP-50-P;
Makves IRP-1-P-Up;
Makves IRP-3-P-Up;
Makves IRP-5-P-Up;
Makves IRP-7-P-Up;
Makves IRP-10-P-Up;
Makves IRP-25-P-Up;
Makves IRP-50-P-Up</t>
  </si>
  <si>
    <t xml:space="preserve">Интегрированная система технологической подготовки, оперативного планирования,  диспетчерского контроля для машиностроительных производств «ФОБОС»</t>
  </si>
  <si>
    <t xml:space="preserve">MES система «ФОБОС»</t>
  </si>
  <si>
    <t xml:space="preserve">Универсальное коммуникационное приложение Samoware</t>
  </si>
  <si>
    <t xml:space="preserve">УКП Samoware</t>
  </si>
  <si>
    <t xml:space="preserve">Компьютерный имитационный тренажер 3D"ТП 110/35/10(6)кВ. КРУН 6 кВ. Проведение осмотра"</t>
  </si>
  <si>
    <t xml:space="preserve">Компьютерный имитационный тренажер  3D «ТП 110/35/10(6) кВ.Трансформатор 110/35/6 кВ. Проведение осмотра»</t>
  </si>
  <si>
    <t xml:space="preserve">Программный Комплекс "Лаборатория Распределённого Реестра" RU.РЛНФ.10003-01</t>
  </si>
  <si>
    <t xml:space="preserve">ПК ЛРР RU.РЛНФ.10003-01</t>
  </si>
  <si>
    <t xml:space="preserve">04.01 - Прикладное программное обеспечение общего назначения (№621);
02.07 - Серверное и связующее программное обеспечение (№621);
02.09 - Системы управления базами данных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</si>
  <si>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</si>
  <si>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Нормативные затраты - СМАРТ</t>
  </si>
  <si>
    <t xml:space="preserve">АИП-СМАРТ</t>
  </si>
  <si>
    <t xml:space="preserve">Подсистема формирования адресной инвестиционной программы (АИП-СМАРТ)</t>
  </si>
  <si>
    <t xml:space="preserve">Система диспетчерского контроля и управления «Фокус»</t>
  </si>
  <si>
    <t xml:space="preserve">SCADA Phocus;
СДКУ Фокус</t>
  </si>
  <si>
    <t xml:space="preserve">Ситуационный центр SC109 «Активный Гражданин»</t>
  </si>
  <si>
    <t xml:space="preserve">Ситуационный центр «Активный гражданин»</t>
  </si>
  <si>
    <t xml:space="preserve">Cистема анализа киберпространства Avalanche Cyber Analist</t>
  </si>
  <si>
    <t xml:space="preserve">Avalanche Pacific Ocean</t>
  </si>
  <si>
    <t xml:space="preserve">Программный комплекс "Интегральный теплогидравлический расчётный код улучшенной оценки КОРСАР/ГП"</t>
  </si>
  <si>
    <t xml:space="preserve">КОРСАР/ГП;
РК КОРСАР/ГП;
Расчетный код КОРСАР/ГП</t>
  </si>
  <si>
    <t xml:space="preserve">Электронная мультимедийная библиотека ELiS</t>
  </si>
  <si>
    <t xml:space="preserve">Библиотека ELiS;
ELiS</t>
  </si>
  <si>
    <t xml:space="preserve">Медицинская Информационная Система "БиоМис"</t>
  </si>
  <si>
    <t xml:space="preserve">МИС "БиоМис"</t>
  </si>
  <si>
    <t xml:space="preserve">Комплекс раннего выявления сложных угроз PT Anti-APT</t>
  </si>
  <si>
    <t xml:space="preserve">03.15 - Средства обнаружения угроз и расследования сетевых инцидентов;
03.07 - Средства выявления целевых атак;
03.17 - Средства автоматизации процессов информационной безопасности</t>
  </si>
  <si>
    <t xml:space="preserve">Naumen Erudite</t>
  </si>
  <si>
    <t xml:space="preserve">Erudite;
Erudit;
Эрудит;
виртуальный помощник;
виртуальный ассистент;
голосовой робот;
текстовый робот;
омниканальный робот;
робот;
чат-бот;
чат бот;
диалоговая платформа;
виртуальный оператор;
роботизация обслуживания</t>
  </si>
  <si>
    <t xml:space="preserve">Материально-денежная оценка лесосек (МДОЛ)</t>
  </si>
  <si>
    <t xml:space="preserve">Программное обеспечение РНД-5ХХ</t>
  </si>
  <si>
    <t xml:space="preserve">СУС АПК ITKVAR</t>
  </si>
  <si>
    <t xml:space="preserve">Система управления сервисами аппаратно-программных комплексов АйТиКВАР</t>
  </si>
  <si>
    <t xml:space="preserve">Программа автоматизированной разработки документов «Doczilla»</t>
  </si>
  <si>
    <t xml:space="preserve">Doczilla</t>
  </si>
  <si>
    <t xml:space="preserve">Медико-экономическая платформа «МедСофтЛаб.online»</t>
  </si>
  <si>
    <t xml:space="preserve">Программные модули «Автоматизированная система управления стоимостью медицинских услуг»; «Автоматизированное рабочее место регистратора медицинского учреждения»; «Автоматизированное рабочее место кассира медицинского учреждения»; «Автоматизированное рабочее место экономиста по платным услугам»; «Управление штатным расписанием по источникам финансирования»; «Управление профосмотрами»; - «Электронная история болезни»; «Управление эффективным контрактом»; «Ведение графиков и табелей учёта рабочего времени персонала с контролем по суммированному учёту»</t>
  </si>
  <si>
    <t xml:space="preserve">Сервер приложений "Gelios"</t>
  </si>
  <si>
    <t xml:space="preserve">Gelios</t>
  </si>
  <si>
    <t xml:space="preserve">Специализированное программное обеспечение «Азимут 3»</t>
  </si>
  <si>
    <t xml:space="preserve">СПО «Азимут 3»</t>
  </si>
  <si>
    <t xml:space="preserve">Операционная система Windows: базовая настройка и настройка служб Windows Server</t>
  </si>
  <si>
    <t xml:space="preserve">Операционная система Linux: обновление, конфигурация, поиск неисправностей</t>
  </si>
  <si>
    <t xml:space="preserve">Операционная система Linux: базовая настройка, дистрибутивы Debian и CentOS</t>
  </si>
  <si>
    <t xml:space="preserve">Операционная система Cisco IOS: настройка, обновление, конфигурация, поиск неисправностей</t>
  </si>
  <si>
    <t xml:space="preserve">Окрашивание внутренних поверхностей (интерьер) для компетенции «Малярные и декоративные работы»</t>
  </si>
  <si>
    <t xml:space="preserve">Окраска наружных поверхностей (фасад) для компетенции «Малярные и декоративные работы»</t>
  </si>
  <si>
    <t xml:space="preserve">Оклеивание поверхностей обоями и пленками для компетенции «Малярные и декоративные работы»</t>
  </si>
  <si>
    <t xml:space="preserve">Озеленение объектов для компетенции «Ландшафтный дизайн»</t>
  </si>
  <si>
    <t xml:space="preserve">Общие сведения о древесине и древесных материалах для компетенций «Столярное дело и плотницкое дело»</t>
  </si>
  <si>
    <t xml:space="preserve">Общие приемы агротехники для компетенции «Ландшафтный дизайн»</t>
  </si>
  <si>
    <t xml:space="preserve">Общие основы ландшафтного дизайна для компетенции «Ландшафтный дизайн»</t>
  </si>
  <si>
    <t xml:space="preserve">Общая технология электромонтажных работ для компетенции «Электромонтажник»</t>
  </si>
  <si>
    <t xml:space="preserve">Оборудование и инструменты для монтажа каркасно-обшивных конструкций для компетенции «Сухое строительство и штукатурные работы»</t>
  </si>
  <si>
    <t xml:space="preserve">Облицовка вертикальных поверхностей для компетенции «Облицовка плиткой»</t>
  </si>
  <si>
    <t xml:space="preserve">Настройка периферийного оборудования</t>
  </si>
  <si>
    <t xml:space="preserve">ЭльДокА</t>
  </si>
  <si>
    <t xml:space="preserve">08.08 - Средства управления инженерными данными об изделии (PDM);
05.10 - Базы знаний;
06.06 - Средства просмотра;
06.12 - Системы электронного документооборота;
11.02 - Предметно-ориентированные информационные базы данных (EDW)</t>
  </si>
  <si>
    <t xml:space="preserve">Наладка электрооборудования зданий для компетенции «Электромонтажник»</t>
  </si>
  <si>
    <t xml:space="preserve">Накладки, украшения и финиш-продукты при укладке волос</t>
  </si>
  <si>
    <t xml:space="preserve">Монтаж электрооборудования зданий для компетенции «Электромонтажник»</t>
  </si>
  <si>
    <t xml:space="preserve">Монтаж оптоволоконного кабеля</t>
  </si>
  <si>
    <t xml:space="preserve">Монтаж медного кабеля</t>
  </si>
  <si>
    <t xml:space="preserve">Моделирование деталей из листового металла в Autodesk Inventor</t>
  </si>
  <si>
    <t xml:space="preserve">Материалы и оборудование для выполнения облицовочных работ для компетенции «Облицовка плиткой»</t>
  </si>
  <si>
    <t xml:space="preserve">Материалы и инструменты для малярных и декоративных работ для компетенции «Малярные и декоративные работы»</t>
  </si>
  <si>
    <t xml:space="preserve">Материалы и инструменты для компетенции "Кирпичная кладка"</t>
  </si>
  <si>
    <t xml:space="preserve">Материаловедение сухого строительства для компетенции «Сухое строительство и штукатурные работы»</t>
  </si>
  <si>
    <t xml:space="preserve">Материаловедение природных каменных материалов для компетенции «Камнетёсное дело»</t>
  </si>
  <si>
    <t xml:space="preserve">Композиция, декор и орнамент для компетенции «Камнетёсное дело»</t>
  </si>
  <si>
    <t xml:space="preserve">Композиция и формообразование в графическом дизайне</t>
  </si>
  <si>
    <t xml:space="preserve">Коммуникации и забота о клиенте для компетенции "Парикмахерское искусство"</t>
  </si>
  <si>
    <t xml:space="preserve">Использование Интернет-протоколов в РНР для решения типовых задач</t>
  </si>
  <si>
    <t xml:space="preserve">Информационный дизайн</t>
  </si>
  <si>
    <t xml:space="preserve">Инструменты и приспособления для компетенций «Столярное и Плотницкое дело»</t>
  </si>
  <si>
    <t xml:space="preserve">Изготовление сложных фигур и углов для компетенции «Облицовка плиткой»</t>
  </si>
  <si>
    <t xml:space="preserve">Изготовление оснастки для создания сложных архитектурных форм и деталей из каменных материалов для компетенции «Кирпичная кладка»</t>
  </si>
  <si>
    <t xml:space="preserve">Изготовление и монтаж столярных конструкций (внешние соединения) для компетенции «Столярное дело»</t>
  </si>
  <si>
    <t xml:space="preserve">Электронная библиотека «Аcademia-library»</t>
  </si>
  <si>
    <t xml:space="preserve">Изготовление и монтаж плотничных конструкций для компетенции «Плотницкое дело»</t>
  </si>
  <si>
    <t xml:space="preserve">Дизайн мобильных приложений</t>
  </si>
  <si>
    <t xml:space="preserve">Дизайн многостраничных изданий</t>
  </si>
  <si>
    <t xml:space="preserve">Дизайн адаптивных веб-страниц</t>
  </si>
  <si>
    <t xml:space="preserve">Деревянные сооружения и конструкции для компетенции «Ландшафтный дизайн»</t>
  </si>
  <si>
    <t xml:space="preserve">Деревообрабатывающие станки и ручной электрический инструмент для компетенций «Столярное и Плотницкое дело»</t>
  </si>
  <si>
    <t xml:space="preserve">Декоративно-художественные работы для компетенции «Малярные и декоративные работы»</t>
  </si>
  <si>
    <t xml:space="preserve">Декоративное оформление интерьера при проведении отделочных работ для компетенции «Сухое строительство и штукатурные работы»</t>
  </si>
  <si>
    <t xml:space="preserve">Гидротехнические сооружения для компетенции «Ландшафтный дизайн»</t>
  </si>
  <si>
    <t xml:space="preserve">Генератор рам в Autodesk Inventor</t>
  </si>
  <si>
    <t xml:space="preserve">Выполнение стрижки и окрашивания накладных прядей</t>
  </si>
  <si>
    <t xml:space="preserve">Выполнение ремонта окрашенных и оклеенных поверхностей для компетенции «Малярные и декоративные работы»</t>
  </si>
  <si>
    <t xml:space="preserve">Выполнение операций на токарном станке с ЧПУ</t>
  </si>
  <si>
    <t xml:space="preserve">Выполнение облицовки синтетическими материалами для компетенции «Облицовка плиткой»</t>
  </si>
  <si>
    <t xml:space="preserve">Экологические основы природопользования</t>
  </si>
  <si>
    <t xml:space="preserve">Техническое обслуживание автомобилей</t>
  </si>
  <si>
    <t xml:space="preserve">Техническая механика</t>
  </si>
  <si>
    <t xml:space="preserve">Теория электрических цепей</t>
  </si>
  <si>
    <t xml:space="preserve">Организация и контроль текущей деятельности работников службы приема и размещения</t>
  </si>
  <si>
    <t xml:space="preserve">Метрология, стандартизация и сертификация на транспорте</t>
  </si>
  <si>
    <t xml:space="preserve">Материаловедение</t>
  </si>
  <si>
    <t xml:space="preserve">Безопасность жизнедеятельности</t>
  </si>
  <si>
    <t xml:space="preserve">«Встраиваемое ПО для Маршрутизаторов BR100-28F-8X, BR100-24F-6X» (EOS V.6.0.2)</t>
  </si>
  <si>
    <t xml:space="preserve">01.02 - Встроенное программное обеспечение телекоммуникационного оборудования (№621);
02.01 - Операционные системы (№621)</t>
  </si>
  <si>
    <t xml:space="preserve">«Встраиваемое ПО для Маршрутизирующего Коммутатора BS7500» (BOS V.7.1.1.0)</t>
  </si>
  <si>
    <t xml:space="preserve">Новус.Платформа 2.0</t>
  </si>
  <si>
    <t xml:space="preserve">СУБД «Квант-Гибрид»</t>
  </si>
  <si>
    <t xml:space="preserve">СУБД «Квант-Гибрид» ВЕМР.00116-01</t>
  </si>
  <si>
    <t xml:space="preserve">58.29.13 Обеспечение программное для администрирования баз данных на электронном носителе;
58.29.31 Обеспечение программное системное для загрузки</t>
  </si>
  <si>
    <t xml:space="preserve">Patrol M3</t>
  </si>
  <si>
    <t xml:space="preserve">Patrol M1</t>
  </si>
  <si>
    <t xml:space="preserve">05.15 - Информационные системы для решения специфических отраслевых задач;
01.03 - Встроенные прикладные программы;
05.06 - Геоинформационные и навигационные средства (GIS);
11.06 - Инструменты обработки, анализа и распознавания изображений</t>
  </si>
  <si>
    <t xml:space="preserve">1С:Математический конструктор. Виртуальные лаборатории</t>
  </si>
  <si>
    <t xml:space="preserve">СПО Юпитер-МАВР</t>
  </si>
  <si>
    <t xml:space="preserve">Специальное программное обеспечение Юпитер-МАВР</t>
  </si>
  <si>
    <t xml:space="preserve">Единая информационная система жилищного строительства</t>
  </si>
  <si>
    <t xml:space="preserve">ЕИСЖС;
Единая Информационная Система о рынке жилищного строительства;
ЕИСРЖС</t>
  </si>
  <si>
    <t xml:space="preserve">Расчет РУСА</t>
  </si>
  <si>
    <t xml:space="preserve">04.15 - Информационные системы для решения специфических отраслевых задач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</si>
  <si>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1С:Реестр кадров</t>
  </si>
  <si>
    <t xml:space="preserve">1С:Оценка качества образования. Школа</t>
  </si>
  <si>
    <t xml:space="preserve">Средство просмотра инженерных моделей InterView</t>
  </si>
  <si>
    <t xml:space="preserve">Программный комплекс «Виток-IP/ЦБ»</t>
  </si>
  <si>
    <t xml:space="preserve">Аппаратно-программный комплекс «Виток-Л»</t>
  </si>
  <si>
    <t xml:space="preserve">Аппаратно-программный комплекс «Виток-3X»</t>
  </si>
  <si>
    <t xml:space="preserve">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
26.30.11.16 Программное обеспечение, обеспечивающее выполнение установленных действий при проведении оперативно-розыскных мероприятий</t>
  </si>
  <si>
    <t xml:space="preserve">Программный комплекс «Виток-IP/IPDR»</t>
  </si>
  <si>
    <t xml:space="preserve">Kaspersky Endpoint Security для бизнеса – Универсальный</t>
  </si>
  <si>
    <t xml:space="preserve">Kaspersky Endpoint Security для бизнеса Универсальный;
Kaspersky Endpoint Security для бизнеса – Универсальный Plus;
Kaspersky Endpoint Security для бизнеса – Универсальный Special;
Kaspersky Symphony Security</t>
  </si>
  <si>
    <t xml:space="preserve">Автоматизированное рабочее место абонента электронной почты "DeepMail"</t>
  </si>
  <si>
    <t xml:space="preserve">04.03 - Офисные приложения (№621);
04.01 - Прикладное программное обеспечение общего назначения (№621)</t>
  </si>
  <si>
    <t xml:space="preserve">26.30.11.11 Средства связи, выполняющие функцию систем коммутации;
26.30.11.12 Средства связи, выполняющие функцию цифровых транспортных систем;
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</si>
  <si>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Программный комплекс «Региональный электронный бюджет. Нормативно-справочная информация» (ПК «Web-НСИ»)</t>
  </si>
  <si>
    <t xml:space="preserve">09.01 - Средства управления бизнес-процессами (BPM);
05.15 -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t>
  </si>
  <si>
    <t xml:space="preserve">«АРМ «Стратегическое общество»</t>
  </si>
  <si>
    <t xml:space="preserve">"Программный комплекс "Immersive Simulations Platform""</t>
  </si>
  <si>
    <t xml:space="preserve">Программная платформа ASODU-WS</t>
  </si>
  <si>
    <t xml:space="preserve">04.01 - Прикладное программное обеспечение общего назначения (№621);
02.11 - Системы мониторинга и управления (№621);
03.01 - Средства подготовки исполнимого кода (№621);
04.11 - Системы управления процессами организации (№621);
04.15 - Информационные системы для решения специфических отраслевых задач (№621)</t>
  </si>
  <si>
    <t xml:space="preserve">Программа подготовки данных сообщений банков об открытии (закрытии) и изменении реквизитов счета «БАНКСЧЕТА»</t>
  </si>
  <si>
    <t xml:space="preserve">MARTA</t>
  </si>
  <si>
    <t xml:space="preserve">58.29.29 Обеспечение программное прикладное прочее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</si>
  <si>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ELiS Kiosk</t>
  </si>
  <si>
    <t xml:space="preserve">Интерактивная библиотека ELiS Kiosk</t>
  </si>
  <si>
    <t xml:space="preserve">Виртуальная лаборатория</t>
  </si>
  <si>
    <t xml:space="preserve">Frost 3D 2020</t>
  </si>
  <si>
    <t xml:space="preserve">TopCM</t>
  </si>
  <si>
    <t xml:space="preserve">Программный Комплекс  "dPIPE 5"</t>
  </si>
  <si>
    <t xml:space="preserve">dPIPE</t>
  </si>
  <si>
    <t xml:space="preserve">Инструментальная платформа построения систем производственного мониторинга и анализа (OIS Business Intelligence)</t>
  </si>
  <si>
    <t xml:space="preserve">OIS BI</t>
  </si>
  <si>
    <t xml:space="preserve">«Академия психологического тестирования» - психолого-педагогическое обеспечение и сопровождение учебно-воспитательного процесса»</t>
  </si>
  <si>
    <t xml:space="preserve">«Программа: «Smeta.ru» версия 11»</t>
  </si>
  <si>
    <t xml:space="preserve">программа для ЭВМ "Программа: "Smeta Крым" версия 11";
программа для ЭВМ "Программа: "Smeta Москва" версия 11";
программа для ЭВМ "Программа: "Smeta Московия" версия 11";
программа для ЭВМ "Программа: "Smeta Новороссия" версия 11";
программа для ЭВМ "Программа: "Smeta Орел" версия 11";
программа для ЭВМ "Программа: "Smeta Питер" версия 11";
программа для ЭВМ "Программа: "Smeta Ростов" версия 11";
программа для ЭВМ "Программа: "Smeta Рязань" версия 11";
программа для ЭВМ "Программа: "Smeta Тверь" версия 11";
программа для ЭВМ "Программа: "Smeta Удмуртия" версия 11";
программа для ЭВМ "Программа: "Smeta Чувашия" версия 11"</t>
  </si>
  <si>
    <t xml:space="preserve">Специализированное программное обеспечение «Азимут 4»</t>
  </si>
  <si>
    <t xml:space="preserve">СПО «Азимут 4»</t>
  </si>
  <si>
    <t xml:space="preserve">Универсальная платежная система корпораций</t>
  </si>
  <si>
    <t xml:space="preserve">Универсальный платежный шлюз</t>
  </si>
  <si>
    <t xml:space="preserve">Домашний регистр местоположения / регистр абонентских данных PROTEI HLR/HSS</t>
  </si>
  <si>
    <t xml:space="preserve">Авто-Контроль</t>
  </si>
  <si>
    <t xml:space="preserve">ТУРБО X</t>
  </si>
  <si>
    <t xml:space="preserve">АПК УИСС "Паллада" с ППС "Стрела-M4SL"</t>
  </si>
  <si>
    <t xml:space="preserve">Союз-PLM</t>
  </si>
  <si>
    <t xml:space="preserve">08.01 - Средства управления жизненным циклом изделия (PLM)</t>
  </si>
  <si>
    <t xml:space="preserve">Операционная система общего назначения "Стрелец"</t>
  </si>
  <si>
    <t xml:space="preserve">ОС ОН "Стрелец";
ОС "Стрелец";
ОС Стрелец</t>
  </si>
  <si>
    <t xml:space="preserve">02.01 - Операционные системы (№621)</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</si>
  <si>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58.29.31 Обеспечение программное системное для загрузки</t>
  </si>
  <si>
    <t xml:space="preserve">Корпоративный мессенджер "РОСЧАТ"</t>
  </si>
  <si>
    <t xml:space="preserve">Унифицированная система управления устройствами Булат</t>
  </si>
  <si>
    <t xml:space="preserve">Bulat Unified Manager</t>
  </si>
  <si>
    <t xml:space="preserve">Программа для ЭВМ  «Полифон (Eastwind Polyphone)»</t>
  </si>
  <si>
    <t xml:space="preserve">Программа для ЭВМ «Астрал.Платформа»</t>
  </si>
  <si>
    <t xml:space="preserve">Лекторий</t>
  </si>
  <si>
    <t xml:space="preserve">Платформа «Лекторий», Программное обеспечение «Лекторий», Интерактивная платформа для хранения и работы с мультимедиа данными «Лекторий», Многофункциональная система хранения данных «Лекторий», Интерактивный каталог продукции «Лекторий», Система интерактивной демонстрации продукции «Лекторий», Система каталогизации и работы с мультимедиа данными «Лекторий», Лекториум, Пользовательский интерфейс «Лекторий», Экосистема для работы с цифровым контентом «Лекторий»</t>
  </si>
  <si>
    <t xml:space="preserve">clerk.ml</t>
  </si>
  <si>
    <t xml:space="preserve">doc.ai;
doc#</t>
  </si>
  <si>
    <t xml:space="preserve">04.07 - Лингвистическое программное обеспечение (№621);
02.07 - Серверное и связующее программное обеспечение (№621)</t>
  </si>
  <si>
    <t xml:space="preserve">Enterprise WebAccountManager</t>
  </si>
  <si>
    <t xml:space="preserve">Электронная база данных "ПРОГОСЗАКАЗ.РФ"</t>
  </si>
  <si>
    <t xml:space="preserve">Программно-аппаратный комплекс ПАК Астра</t>
  </si>
  <si>
    <t xml:space="preserve">ПАК Астра</t>
  </si>
  <si>
    <t xml:space="preserve">Геоинформационная система для мобильных устройств (ZuluGIS Mobile)</t>
  </si>
  <si>
    <t xml:space="preserve">"RG-Soft: Региональный оператор"</t>
  </si>
  <si>
    <t xml:space="preserve">ABBYY Mobile Capture</t>
  </si>
  <si>
    <t xml:space="preserve">03.05 - Библиотеки подпрограмм (SDK) (№621);
04.07 - Лингвистическое программное обеспечение (№621)</t>
  </si>
  <si>
    <t xml:space="preserve">ДжетФормс</t>
  </si>
  <si>
    <t xml:space="preserve">Zunami</t>
  </si>
  <si>
    <t xml:space="preserve">БЛОК –П</t>
  </si>
  <si>
    <t xml:space="preserve">Программная платформа «Блок-П»</t>
  </si>
  <si>
    <t xml:space="preserve">02.05 - Средства обеспечения облачных и распределенных вычислений, средства виртуализации и системы хранения данных (№621);
03.05 - Библиотеки подпрограмм (SDK) (№621)</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</si>
  <si>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t>
  </si>
  <si>
    <t xml:space="preserve">look.li - видеохостинг</t>
  </si>
  <si>
    <t xml:space="preserve">look.li;
lookli;
Лукли</t>
  </si>
  <si>
    <t xml:space="preserve">Модуль системы «Интеграция с Внешними информационными системами. Результаты рассмотрения обращений» для АРМ ЕС ОГ</t>
  </si>
  <si>
    <t xml:space="preserve">Интеграционная сервисная шина</t>
  </si>
  <si>
    <t xml:space="preserve">Система интегрированного производственного планирования предприятия AVIST.Planning</t>
  </si>
  <si>
    <t xml:space="preserve">Программный комплекс "Хронос"</t>
  </si>
  <si>
    <t xml:space="preserve">02.11 - Системы мониторинга и управления (№621);
02.07 - Серверное и связующее программное обеспечение (№621);
02.09 - Системы управления базами данных (№621);
04.01 - Прикладное программное обеспечение общего назначения (№621)</t>
  </si>
  <si>
    <t xml:space="preserve">Digital Q</t>
  </si>
  <si>
    <t xml:space="preserve">Digital Q Framework</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</si>
  <si>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</si>
  <si>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Программный комплекс "NGT Smart"</t>
  </si>
  <si>
    <t xml:space="preserve">Система автоматизированного проектирования «САПР ПОЛИНОМ» (CAD POLYNOM)</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</si>
  <si>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
62.01 Продукты программные и услуги по разработке и тестированию программного обеспечения</t>
  </si>
  <si>
    <t xml:space="preserve">Автоматизированная трасологическая идентификационно-поисковая система (АТИС) "СЛЕД-12")</t>
  </si>
  <si>
    <t xml:space="preserve">Геоинформационная система "РГИС"</t>
  </si>
  <si>
    <t xml:space="preserve">Программный комплекс «Адресные выплаты и компенсации» (АВК «Астра»)</t>
  </si>
  <si>
    <t xml:space="preserve">ViPNet SIES Core</t>
  </si>
  <si>
    <t xml:space="preserve">03.10 - Средства криптографической защиты информации и электронной подписи;
01.03 - Встроенные прикладные программы</t>
  </si>
  <si>
    <t xml:space="preserve">Система корпоративных коммуникаций, видеоконференцсвязи и совместной работы Вега-Ирида</t>
  </si>
  <si>
    <t xml:space="preserve">Программа организации конференцсвязи (Программный Комплекс «Вега-Ирида»)</t>
  </si>
  <si>
    <t xml:space="preserve">02.07 - Серверное и связующее программное обеспечение (№621);
04.03 - Офисные приложения (№621)</t>
  </si>
  <si>
    <t xml:space="preserve">Терминал видеоконференцсвязи Vinteo</t>
  </si>
  <si>
    <t xml:space="preserve">Терминал видеоконференцсвязи «Vinteo T/ST»</t>
  </si>
  <si>
    <t xml:space="preserve">Менеджер паролей Пассворк</t>
  </si>
  <si>
    <t xml:space="preserve">Passwork;
Пассворк</t>
  </si>
  <si>
    <t xml:space="preserve">02.13 - Средства обеспечения информационной безопасности (№621);
02.07 - Серверное и связующее программное обеспечение (№621);
04.01 - Прикладное программное обеспечение общего назначения (№621);
04.03 - Офисные приложения (№621)</t>
  </si>
  <si>
    <t xml:space="preserve">Сфера BPMS</t>
  </si>
  <si>
    <t xml:space="preserve">09.01 - Средства управления бизнес-процессами (BPM);
06.12 - Системы электронного документооборота</t>
  </si>
  <si>
    <t xml:space="preserve">Расчетное моделирование общей скорости эрозии-коррозии углеродистой стали в однофазных водных потоках конденсатно-питательного тракта энергоблоков электростанций</t>
  </si>
  <si>
    <t xml:space="preserve">РАМЭК</t>
  </si>
  <si>
    <t xml:space="preserve">Облачный сервиc DEPOT</t>
  </si>
  <si>
    <t xml:space="preserve">Облачное хранилище DEPOT</t>
  </si>
  <si>
    <t xml:space="preserve">61.10.4 Услуги телекоммуникационные проводные в информационно-коммуникационной сети Интернет;
63.11 Услуги по обработке данных, размещению и взаимосвязанные услуги</t>
  </si>
  <si>
    <t xml:space="preserve">Система телеметрии ПТК «Молния-100»</t>
  </si>
  <si>
    <t xml:space="preserve">Система телеметрии программно-технического комплекса «Молния-100», СТК</t>
  </si>
  <si>
    <t xml:space="preserve">ELX-Queue Электронная очередь</t>
  </si>
  <si>
    <t xml:space="preserve">ELX-Queue;
ELX.Queue;
ELX.Q</t>
  </si>
  <si>
    <t xml:space="preserve">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</si>
  <si>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 xml:space="preserve">ИИС КУБНЕТ ПП "Расчет нормативных затрат"</t>
  </si>
  <si>
    <t xml:space="preserve">ИИС КУБНЕТ ПП "Школьное питание"</t>
  </si>
  <si>
    <t xml:space="preserve">ИИС КУБНЕТ ПП "Платные услуги"</t>
  </si>
  <si>
    <t xml:space="preserve">ИИС КУБНЕТ ПП "Кадровый учёт"</t>
  </si>
  <si>
    <t xml:space="preserve">PLCore</t>
  </si>
  <si>
    <t xml:space="preserve">МойОфис Таблица</t>
  </si>
  <si>
    <t xml:space="preserve">МойОфис Текст</t>
  </si>
  <si>
    <t xml:space="preserve">Программное обеспечение «Стабилайзер»</t>
  </si>
  <si>
    <t xml:space="preserve">ПО «Стабилайзер»</t>
  </si>
  <si>
    <t xml:space="preserve">МойОфис Защищённое облако</t>
  </si>
  <si>
    <t xml:space="preserve">МойОфис Служебный</t>
  </si>
  <si>
    <t xml:space="preserve">02.06 - Серверное и связующее программное обеспечение;
02.05 - Средства хранения данных;
03.01 - Средства защиты от несанкционированного доступа к информации;
03.12 - Средства управления доступом к информационным ресурсам;
06.01 - Файловые менеджеры;
06.03 - Офисные пакеты;
06.10 - Табличные редакторы;
06.11 - Текстовые редакторы</t>
  </si>
  <si>
    <t xml:space="preserve">58.29.21 Приложения общие для повышения эффективности бизнеса и приложения для домашнего пользования, отдельно реализуемые;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</si>
  <si>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Электронный учебно-методический комплекс «Строительство и эксплуатация автомобильных дорог и аэродромов. ПМ.4. Участие в работах по эксплуатации автомобильных дорог и аэродромов»</t>
  </si>
  <si>
    <t xml:space="preserve">Электронный учебно-методический комплекс «Графический дизайн. ПМ 1 Разработка технического задания на продукт графического дизайна»</t>
  </si>
  <si>
    <t xml:space="preserve">Электронный учебно-методический комплекс «Электромонтажник электрических сетей и оборудования»</t>
  </si>
  <si>
    <t xml:space="preserve">Электронный учебно-методический комплекс «Штукатур»</t>
  </si>
  <si>
    <t xml:space="preserve">Электронный учебно-методический комплекс «Работа со средствами информационных и коммуникационных технологий в образовании»</t>
  </si>
  <si>
    <t xml:space="preserve">Электронный учебно-методический комплекс «Строительство и эксплуатация автомобильных дорог и аэродромов. ПМ 3. Участие в организации работ по строительству автомобильных дорог и аэродромов»</t>
  </si>
  <si>
    <t xml:space="preserve">Электронный учебно-методический комплекс «Газоанализатор «Гранит». Устройство и правила работы»</t>
  </si>
  <si>
    <t xml:space="preserve">test IT</t>
  </si>
  <si>
    <t xml:space="preserve">Test IT</t>
  </si>
  <si>
    <t xml:space="preserve">03.07 - Среды разработки, тестирования и отладки (№621);
04.09 - Системы управления проектами, исследованиями, разработкой, проектированием и внедрением (№621)</t>
  </si>
  <si>
    <t xml:space="preserve">Tarantool Data Grid</t>
  </si>
  <si>
    <t xml:space="preserve">«Скат-ПП»</t>
  </si>
  <si>
    <t xml:space="preserve">Бест: Биллинг. Телеком</t>
  </si>
  <si>
    <t xml:space="preserve">Анализ колебательной устойчивости электроэнергетических систем</t>
  </si>
  <si>
    <t xml:space="preserve">WinOblast</t>
  </si>
  <si>
    <t xml:space="preserve">Мобильное приложение "Мой диспетчерский пункт"</t>
  </si>
  <si>
    <t xml:space="preserve">d-p.me</t>
  </si>
  <si>
    <t xml:space="preserve">09.01 - Средства управления бизнес-процессами (BPM);
02.08 - Средства мониторинга и управления;
05.06 - Геоинформационные и навигационные средства (GIS)</t>
  </si>
  <si>
    <t xml:space="preserve">Solar appScreener</t>
  </si>
  <si>
    <t xml:space="preserve">Показ кинофильмов</t>
  </si>
  <si>
    <t xml:space="preserve">Программное обеспечение для анализа скважинных данных Darcy</t>
  </si>
  <si>
    <t xml:space="preserve">05.15 - Информационные системы для решения специфических отраслевых задач;
02.06 - Серверное и связующее программное обеспечение;
11.05 - Средства поддержки принятия решений (DSS)</t>
  </si>
  <si>
    <t xml:space="preserve">Автоматизированная система городского паркинга</t>
  </si>
  <si>
    <t xml:space="preserve">Умные парковки</t>
  </si>
  <si>
    <t xml:space="preserve">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</si>
  <si>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Kaspersky Endpoint Security Cloud Plus, User</t>
  </si>
  <si>
    <t xml:space="preserve">Kaspersky Endpoint Security Cloud Plus</t>
  </si>
  <si>
    <t xml:space="preserve">Медицинская информационная система «Физикат»</t>
  </si>
  <si>
    <t xml:space="preserve">Программа Автоматизированная информационная система «УЗОР»</t>
  </si>
  <si>
    <t xml:space="preserve">Волосы: классификация, особенности. Выбор стиля и способа прически (стрижки)</t>
  </si>
  <si>
    <t xml:space="preserve">Внутренняя и наружная отделка помещений и зданий для компетенции «Сухое строительство и штукатурные работы»</t>
  </si>
  <si>
    <t xml:space="preserve">Ботаника и физиология растений, дендрология, цветоводство для компетенции «Ландшафтный дизайн»</t>
  </si>
  <si>
    <t xml:space="preserve">Библиотеки для JS</t>
  </si>
  <si>
    <t xml:space="preserve">Безопасное хранение данных, защита от SQL-инъекций</t>
  </si>
  <si>
    <t xml:space="preserve">Архитектура межсетевого взаимодействия</t>
  </si>
  <si>
    <t xml:space="preserve">Анимация и интерактивное взаимодействие на JS</t>
  </si>
  <si>
    <t xml:space="preserve">Анимация (ПО+СSS+JS)</t>
  </si>
  <si>
    <t xml:space="preserve">Английский язык. Коммуникации в конкурсе WorldSkills</t>
  </si>
  <si>
    <t xml:space="preserve">Английский язык для сферы услуг. Компетенции «Поварское дело», «Кондитерское дело», «Хлебопечение»</t>
  </si>
  <si>
    <t xml:space="preserve">Английский язык для сферы услуг. Компетенции «Парикмахерское искусство», «Прикладная эстетика»</t>
  </si>
  <si>
    <t xml:space="preserve">Английский язык для строительных профессий и специальностей. Компетенция «Сухое строительство и штукатурные работы (Plastering and Drywall Systems)»</t>
  </si>
  <si>
    <t xml:space="preserve">Geosteering Office</t>
  </si>
  <si>
    <t xml:space="preserve">Геостиринг офис</t>
  </si>
  <si>
    <t xml:space="preserve">Английский язык для строительных профессий и специальностей. Компетенция «Сантехника и отопление (Plumbing and Heating)». Англо-русский словарь</t>
  </si>
  <si>
    <t xml:space="preserve">Основы этики и психологии профессиональной деятельности</t>
  </si>
  <si>
    <t xml:space="preserve">Основы бухгалтерского учета на предприятиях торговли</t>
  </si>
  <si>
    <t xml:space="preserve">Основы безопасности жизнедеятельности</t>
  </si>
  <si>
    <t xml:space="preserve">Ankey SIEM Next Generation</t>
  </si>
  <si>
    <t xml:space="preserve">Ankey SIEM NG;
Ankey SIEM NG Server;
Ankey SIEM NG Agent;
Ankey SIEM NG All-in-One;
Ankey SIEM NG M-Scan;
Ankey SIEM NG Network Attack Discovery Sensor;
Ankey SIEM NG Security Intelligence Portal User;
Ankey SIEM NG Коннектор к целевой системе;
Ankey SIEM NG Контент Инфраструктурный - Базовый набор;
Ankey SIEM NG Контент Инфраструктурный - Add-On Package;
Ankey SIEM NG Контент SCADA - Расширенный набор;
Ankey SIEM NG Server and Event Broker Component;
Ankey SIEM NG VM Server;
Ankey SIEM NG VM Agent;
Ankey SIEM NG VM All-in-One;
Ankey SIEM NG Контент ППО - Базовый набор;
Ankey SIEM NG Контент СУБД - Базовый набор;
Ankey SIEM NG Контент Инфраструктурный сервис/ПО - Базовый набор;
Ankey SIEM NG Контент Гипервизор - Базовый набор;
Ankey SIEM NG Коннектор для сбора событий корреляции СМИБ;
Ankey SIEM NG Контент СМИБ;
Ankey SIEM NG Контент ППО - Расширенный набор;
Ankey SIEM NG расширение до компонента Server and Event Broker Component;
Ankey SIEM NG VM;
Ankey SIEM NG Application Firewall Module;
Ankey SIEM NG Network Attack Discovery Module;
Ankey SIEM NG коннектор универсальный для сбора и обработки данных;
Ankey SIEM NG контент универсальный;
Ankey SIEM NG Log Source;
Ankey SIEM NG VM Vulnerability Scanner;
Ankey SIEM NG VM Host Compliance Control;
Ankey SIEM NG VM Mobile;
Ankey SIEM NG Контент Инфраструктурный - Расширенный набор;
Ankey SIEM NG Контент Инфраструктурный - Максимальный набор</t>
  </si>
  <si>
    <t xml:space="preserve">Виртуальный практикум: Автомеханик</t>
  </si>
  <si>
    <t xml:space="preserve">Система мониторинга ДЕПО</t>
  </si>
  <si>
    <t xml:space="preserve">Дозор;
Депо Дозор</t>
  </si>
  <si>
    <t xml:space="preserve">02.08 - Средства мониторинга и управления;
01.04 - Программное обеспечение интернета вещей, робототехники и сенсорики;
02.02 - Программы обслуживания;
02.06 - Серверное и связующее программное обеспечение</t>
  </si>
  <si>
    <t xml:space="preserve">58.29.12 Обеспечение программное сетевое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t>
  </si>
  <si>
    <t xml:space="preserve">Private Cloud от VK</t>
  </si>
  <si>
    <t xml:space="preserve">DECK.AUTH</t>
  </si>
  <si>
    <t xml:space="preserve">Высота-М</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</si>
  <si>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</si>
  <si>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Inventor Soft RopRoq</t>
  </si>
  <si>
    <t xml:space="preserve">Inventor System RopRoq;
Inventor System Supply</t>
  </si>
  <si>
    <t xml:space="preserve">05.15 - Информационные системы для решения специфических отраслевых задач;
09.13 - Средства управления складом и цепочками поставок (WMS, SCM);
11.05 - Средства поддержки принятия решений (DSS)</t>
  </si>
  <si>
    <t xml:space="preserve">Программная платформа «Цифровой рабочий»</t>
  </si>
  <si>
    <t xml:space="preserve">Цифровой рабочий</t>
  </si>
  <si>
    <t xml:space="preserve">Полигон</t>
  </si>
  <si>
    <t xml:space="preserve">04.04 - Среды разработки, тестирования и отладки;
04.01 - Средства подготовки исполнимого кода;
04.03 - Библиотеки подпрограмм (SDK)</t>
  </si>
  <si>
    <t xml:space="preserve">Р.О.С.Т.Директор</t>
  </si>
  <si>
    <t xml:space="preserve">Директор.online</t>
  </si>
  <si>
    <t xml:space="preserve">«МКТ-WEB Внутренний контроль качества и безопасности медицинской деятельности»</t>
  </si>
  <si>
    <t xml:space="preserve">Мониторинг работоспособности компонентов системы ArcSight. Версия 2.0</t>
  </si>
  <si>
    <t xml:space="preserve">Программный комплекс «Web-Конструктор» (ПК «Web-Конструктор»)</t>
  </si>
  <si>
    <t xml:space="preserve">«АС «Сбербанк Бизнес»», версия 2.0.</t>
  </si>
  <si>
    <t xml:space="preserve">Сбербанк Бизнес</t>
  </si>
  <si>
    <t xml:space="preserve">БИПЛАН24</t>
  </si>
  <si>
    <t xml:space="preserve">BIPLANE24;
Biplane24</t>
  </si>
  <si>
    <t xml:space="preserve">«Программная система распознавания образов ОПТИМУМ СкайНет Ритейл на базе ОПТИМУМ СкайНет Энжн» («ОПТИМУМ СкайНет Ритейл») «Image Recognition Software System OPTIMUM SkyNet Retail based on OPTIMUM SkyNet Engine» («OPTIMUM SkyNet Retail»)</t>
  </si>
  <si>
    <t xml:space="preserve">ОПТИМУМ СмартЛук 2.0 (OPTIMUM SmartLook 2.0)</t>
  </si>
  <si>
    <t xml:space="preserve">«Цифровая Платформа Распознавания Образов ОПТИМУМ СкайНет Энжн» («ОПТИМУМ СкайНет Энжн») «Image Recognition Digital Platform OPTIMUM SkyNet Engine» («OPTIMUM SkyNet Engine»)</t>
  </si>
  <si>
    <t xml:space="preserve">ИС "АвиаБит-Авиакомпания"</t>
  </si>
  <si>
    <t xml:space="preserve">ИС "Авиакомпания"</t>
  </si>
  <si>
    <t xml:space="preserve">PhishMan</t>
  </si>
  <si>
    <t xml:space="preserve">АвтоКаталог</t>
  </si>
  <si>
    <t xml:space="preserve">АвтоКаталог SP</t>
  </si>
  <si>
    <t xml:space="preserve">Программная система центральный архив медицинских изображений</t>
  </si>
  <si>
    <t xml:space="preserve">Автоматизированная система расчета начальной максимальной цены (НМЦ) ЦеновикPRO</t>
  </si>
  <si>
    <t xml:space="preserve">Платформа для разработки информационных программ "Здравбокс"</t>
  </si>
  <si>
    <t xml:space="preserve">Здравбокс</t>
  </si>
  <si>
    <t xml:space="preserve">05.15 - Информационные системы для решения специфических отраслевых задач;
04.04 - Среды разработки, тестирования и отладки;
04.08 - Интегрированные платформы для создания приложений</t>
  </si>
  <si>
    <t xml:space="preserve">ROBIN Orchestrator</t>
  </si>
  <si>
    <t xml:space="preserve">ROBIN, ROBIN RPA, РОБИН, РОБИН Оркестратор, ROBIN Management Server Robin Management Console</t>
  </si>
  <si>
    <t xml:space="preserve">ROBIN Robot</t>
  </si>
  <si>
    <t xml:space="preserve">ROBIN, ROBIN RPA, РОБИН, ROBIN Agent, ROBIN Runner</t>
  </si>
  <si>
    <t xml:space="preserve">ROBIN Studio</t>
  </si>
  <si>
    <t xml:space="preserve">ROBIN, ROBIN RPA, РОБИН, РОБИН Студия</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</si>
  <si>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t>
  </si>
  <si>
    <t xml:space="preserve">Программный комплекс для ЭВМ «Автоматизированная система для расчетов напряженно-деформированного состояния трубных обвязок и магистральных трубопроводов «CPIPE»</t>
  </si>
  <si>
    <t xml:space="preserve">CPIPE</t>
  </si>
  <si>
    <t xml:space="preserve">Программная платформа организации проблемно-ориентированных Web-лабораторий FANLIGHT</t>
  </si>
  <si>
    <t xml:space="preserve">Technical Manager (TM)</t>
  </si>
  <si>
    <t xml:space="preserve">Crew Manager (CM)</t>
  </si>
  <si>
    <t xml:space="preserve">Safety Manager (SM)</t>
  </si>
  <si>
    <t xml:space="preserve">04.11 - Системы управления процессами организации (№621);
04.15 - Информационные системы для решения специфических отраслевых задач (№621);
04.03 - Офисные приложения (№621)</t>
  </si>
  <si>
    <t xml:space="preserve">Appius-PLM Управление проектно-сметной документацией</t>
  </si>
  <si>
    <t xml:space="preserve">Power Systems Transients</t>
  </si>
  <si>
    <t xml:space="preserve">PST</t>
  </si>
  <si>
    <t xml:space="preserve">Transbaza</t>
  </si>
  <si>
    <t xml:space="preserve"> - ;
04.15 - Информационные системы для решения специфических отраслевых задач (№621);
04.05 - Поисковые системы (№621)</t>
  </si>
  <si>
    <t xml:space="preserve">Программный комплекс "Цифровое Управление Строительством"</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</si>
  <si>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</si>
  <si>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Программный комплекс DocStream</t>
  </si>
  <si>
    <t xml:space="preserve">Бест:Управление инвестициями</t>
  </si>
  <si>
    <t xml:space="preserve">ND.Мобильная ремонтная бригада</t>
  </si>
  <si>
    <t xml:space="preserve">Автоматизированная информационная система «Эффективный спортивный регион»</t>
  </si>
  <si>
    <t xml:space="preserve">Программа для получения передаточных функций динамических звеньев по экспериментальным частотным характеристикам на основе вариационных расчетов</t>
  </si>
  <si>
    <t xml:space="preserve">AproxIt</t>
  </si>
  <si>
    <t xml:space="preserve">ПК "AINFORM: Зарплата и Кадры"</t>
  </si>
  <si>
    <t xml:space="preserve">Omnicube</t>
  </si>
  <si>
    <t xml:space="preserve">Омникьюб</t>
  </si>
  <si>
    <t xml:space="preserve">26.30.11.12 Средства связи, выполняющие функцию цифровых транспортных систем;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</si>
  <si>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eLiteGIS</t>
  </si>
  <si>
    <t xml:space="preserve">Арча - Учет доходов физических лиц</t>
  </si>
  <si>
    <t xml:space="preserve">Арча</t>
  </si>
  <si>
    <t xml:space="preserve">АСОНИКА-К-СЧ 4.0</t>
  </si>
  <si>
    <t xml:space="preserve">Зенит-95</t>
  </si>
  <si>
    <t xml:space="preserve">OSC_Viewer</t>
  </si>
  <si>
    <t xml:space="preserve">Теплосбыт автоматизация:Управление подключениями к теплосети</t>
  </si>
  <si>
    <t xml:space="preserve">Talisman.Поток</t>
  </si>
  <si>
    <t xml:space="preserve">Talisman SE «Поток»</t>
  </si>
  <si>
    <t xml:space="preserve"> - ;
04.07 - Лингвистическое программное обеспечение (№621);
04.13 - Системы сбора, хранения, обработки, анализа, моделирования и визуализации массивов данных (№621)</t>
  </si>
  <si>
    <t xml:space="preserve">Платформа Veda</t>
  </si>
  <si>
    <t xml:space="preserve">cистема управления очередью DoCaSh Q2</t>
  </si>
  <si>
    <t xml:space="preserve">СУО DoCaSh Q2</t>
  </si>
  <si>
    <t xml:space="preserve">ТУРБО Бизнес</t>
  </si>
  <si>
    <t xml:space="preserve">Платформа Arenadata Streaming</t>
  </si>
  <si>
    <t xml:space="preserve">ADS;
Система потоковой обработки данных в режиме реального времени</t>
  </si>
  <si>
    <t xml:space="preserve">Программно-технический комплекс "СПРУТ-М"</t>
  </si>
  <si>
    <t xml:space="preserve">Облачная платформа интернета вещей "СПРУТ-М";
Платформа энергоменеджмента "СПРУТ-М"</t>
  </si>
  <si>
    <t xml:space="preserve">ТУРБО ERP</t>
  </si>
  <si>
    <t xml:space="preserve">НЕТ</t>
  </si>
  <si>
    <t xml:space="preserve">Право для профессий и специальностей социально-экономического профиля</t>
  </si>
  <si>
    <t xml:space="preserve">Основы материаловедения для сварщиков</t>
  </si>
  <si>
    <t xml:space="preserve">Операционные системы и среды</t>
  </si>
  <si>
    <t xml:space="preserve">Моделирование причесок различного назначения с учетом актуальных тенденций моды</t>
  </si>
  <si>
    <t xml:space="preserve">Литература: в 2 частях. ЧАСТЬ 2</t>
  </si>
  <si>
    <t xml:space="preserve">Литература: в 2 частях. ЧАСТЬ 1</t>
  </si>
  <si>
    <t xml:space="preserve">Техническое черчение</t>
  </si>
  <si>
    <t xml:space="preserve">Русский язык</t>
  </si>
  <si>
    <t xml:space="preserve">Английский язык для строительных профессий и специальностей. Компетенция «Облицовка плиткой (Wall and Floor Tiling)»</t>
  </si>
  <si>
    <t xml:space="preserve">Английский язык для строительных профессий и специальностей. Компетенция «Малярные и декоративные работы (Painting and Decorating)». Англо-русский словарь</t>
  </si>
  <si>
    <t xml:space="preserve">Английский язык для строительных профессий и специальностей. Компетенция «Малярные и декоративные работы (Painting and Decorating)»</t>
  </si>
  <si>
    <t xml:space="preserve">Английский язык для строительных профессий и специальностей. Компетенция «Ландшафтный дизайн (Landscape Gardening)»</t>
  </si>
  <si>
    <t xml:space="preserve">Английский язык для строительных профессий и специальностей. Компетенция «Кирпичная кладка (Bricklaying)»</t>
  </si>
  <si>
    <t xml:space="preserve">Английский язык для строительных профессий и специальностей. Компетенции «Плотницкое дело» (Carpentry), «Столярное дело» (Joinery)». Англо-русский словарь</t>
  </si>
  <si>
    <t xml:space="preserve">Английский язык для компетенций «Мехатроника», «Мобильная робототехника»</t>
  </si>
  <si>
    <t xml:space="preserve">Английский язык для компетенций «Графический дизайн»</t>
  </si>
  <si>
    <t xml:space="preserve">Английский язык для компетенции «Фрезерные работы на станках с ЧПУ» и «Токарные работы на станках с ЧПУ»</t>
  </si>
  <si>
    <t xml:space="preserve">Английский язык для автомехаников. Компетенции «Ремонт и обслуживание легковых автомобилей», «Обслуживание грузовой техники»</t>
  </si>
  <si>
    <t xml:space="preserve">Анализ предметной области</t>
  </si>
  <si>
    <t xml:space="preserve">Адаптивная верстка веб-страниц</t>
  </si>
  <si>
    <t xml:space="preserve">WordPress, Joomla, Drupal: установка, настройка, администрирование, программирование</t>
  </si>
  <si>
    <t xml:space="preserve">JS-фреймворки</t>
  </si>
  <si>
    <t xml:space="preserve">IDE: эффективное использование, оформление и документирование программного кода</t>
  </si>
  <si>
    <t xml:space="preserve">Английский язык для компетенции «Эксплуатация сельскохозяйственных машин"</t>
  </si>
  <si>
    <t xml:space="preserve">Электротехника для неэлектротехнических профессий</t>
  </si>
  <si>
    <t xml:space="preserve">Экология</t>
  </si>
  <si>
    <t xml:space="preserve">Устройство автомобилей</t>
  </si>
  <si>
    <t xml:space="preserve">Транспортно-экспедиционная деятельность на транспорте</t>
  </si>
  <si>
    <t xml:space="preserve">Технология малярных работ</t>
  </si>
  <si>
    <t xml:space="preserve">Технология выполнения окрашивания волос и химической (перманентной) завивки</t>
  </si>
  <si>
    <t xml:space="preserve">Санитария и гигиена для парикмахеров</t>
  </si>
  <si>
    <t xml:space="preserve">Правовое обеспечение профессиональной деятельности</t>
  </si>
  <si>
    <t xml:space="preserve">Подготовительные и сборочные операции перед сваркой</t>
  </si>
  <si>
    <t xml:space="preserve">Приготовление супов и соусов</t>
  </si>
  <si>
    <t xml:space="preserve">Охрана труда на предприятиях автотранспорта</t>
  </si>
  <si>
    <t xml:space="preserve">Осуществление интеграции программных модулей</t>
  </si>
  <si>
    <t xml:space="preserve">Основы электроматериаловедения</t>
  </si>
  <si>
    <t xml:space="preserve">Основы экономики машиностроения</t>
  </si>
  <si>
    <t xml:space="preserve">Основы технологии сварки и сварочное оборудование</t>
  </si>
  <si>
    <t xml:space="preserve">Основы технологии отделочных строительных работ</t>
  </si>
  <si>
    <t xml:space="preserve">Основы строительного черчения</t>
  </si>
  <si>
    <t xml:space="preserve">Основы материаловедения (металлообработка)</t>
  </si>
  <si>
    <t xml:space="preserve">Основы анатомии и физиологии кожи и волос</t>
  </si>
  <si>
    <t xml:space="preserve">Организация и выполнение мероприятий по обеспечению безопасности на транспорте</t>
  </si>
  <si>
    <t xml:space="preserve">Микробиология, физиология питания, санитария и гигиена: в 2 частях. ЧАСТЬ 2</t>
  </si>
  <si>
    <t xml:space="preserve">Микробиология, физиология питания, санитария и гигиена: в 2 частях. ЧАСТЬ 1</t>
  </si>
  <si>
    <t xml:space="preserve">Метрология, стандартизация и сертификация в машиностроении</t>
  </si>
  <si>
    <t xml:space="preserve">Хранение, передача и публикация цифровой информации</t>
  </si>
  <si>
    <t xml:space="preserve">Личный кабинет / VK People Hub (Service Agent)</t>
  </si>
  <si>
    <t xml:space="preserve">Объектное хранилище DEPOT</t>
  </si>
  <si>
    <t xml:space="preserve">Объектно-ориентирования база данных DEPOT</t>
  </si>
  <si>
    <t xml:space="preserve">Почта для домена / VK WorkMail</t>
  </si>
  <si>
    <t xml:space="preserve">Специальное программное обеспечение автоматизированного стационарного комплекса весогабаритного контроля "Контроль ТКТС",</t>
  </si>
  <si>
    <t xml:space="preserve">Программа "M-Test Копер"</t>
  </si>
  <si>
    <t xml:space="preserve">Solar webProxy</t>
  </si>
  <si>
    <t xml:space="preserve">Система моделирования и визуализации пространственных данных в трехмерном виде</t>
  </si>
  <si>
    <t xml:space="preserve">СМВПД 3Д</t>
  </si>
  <si>
    <t xml:space="preserve">Электронный образовательный комплекс по эксплуатации технических средств охраны</t>
  </si>
  <si>
    <t xml:space="preserve">ЭОК</t>
  </si>
  <si>
    <t xml:space="preserve">SP5000 Интеллектуальная облачная платформа интернета вещей "IoT SP5000 "Элемент"</t>
  </si>
  <si>
    <t xml:space="preserve">АРМ ЮПИТЕР КРОС</t>
  </si>
  <si>
    <t xml:space="preserve">АРМ КРОС</t>
  </si>
  <si>
    <t xml:space="preserve">SI3000 BGW Пограничный шлюз BGW 3.0</t>
  </si>
  <si>
    <t xml:space="preserve">Программное обеспечения для повышения надежности и отказоустойчивости, сокрытия топологии сети, трансляции сигнальных протоколов, анализа качества медиа-каналов, по которым осуществляется маршрутизация голосового трафика, мониторинг и обеспечение качества обслуживания</t>
  </si>
  <si>
    <t xml:space="preserve">SI3000 MPD  Многоцелевой диспетчерский пульт</t>
  </si>
  <si>
    <t xml:space="preserve">Программное обеспечение для многоцелевого диспетчерского пульта;</t>
  </si>
  <si>
    <t xml:space="preserve">SI3000 MNS Система управления и мониторинга</t>
  </si>
  <si>
    <t xml:space="preserve">Программное обеспечение для осуществления централизованного управления телекоммуникационной сетью;;
Программное обеспечение для осуществления мониторинга аварийных сигналов и сбора аварийных сообщений;;
Программное обеспечения для сбора статистики и составления очетов по вызовам;</t>
  </si>
  <si>
    <t xml:space="preserve">SI3000 CM LI  Система оперативно-розыскных мероприятий</t>
  </si>
  <si>
    <t xml:space="preserve">Программное средство для обеспечения оперативно-розыскных мероприятий на сетях фиксированной и подвижной радиотелефонной связи;</t>
  </si>
  <si>
    <t xml:space="preserve">SI3000 CS  Программный коммутатор</t>
  </si>
  <si>
    <t xml:space="preserve">Программное обеспечение компактной электронной цифровой телефонной станцией для управления вызовами;;
Программное обеспечение УОВЭОС;;
Программное обеспечение телекоммникационного шлюза Системы-112;</t>
  </si>
  <si>
    <t xml:space="preserve">SI3000 LRS  Сервер определения местоположения и шлюз SMS</t>
  </si>
  <si>
    <t xml:space="preserve">Специальное программное обеспечение Системы-112;;
Программное обеспечение технических средств обработки информации о месте нахождения пользовательского оборудования (ТСМН);;
Программное обеспечение технических средств коротких текстовых сообщений;</t>
  </si>
  <si>
    <t xml:space="preserve">SI3000 EIIM  Модуль взаимодействия с внешними информационными системами</t>
  </si>
  <si>
    <t xml:space="preserve">Специальное программное обеспечение Системы-112;;
Модуль взаимодействия с автоматизированными информационными системами ЕДДС, ДДС;;
Модуль взаимодействия с системой ЭРА-ГЛОНАСС;;
Открытые интерфейсы для обеспечения взаимодействия Системы-112 с внешними информационными системами;</t>
  </si>
  <si>
    <t xml:space="preserve">SI3000 EHM Приложение оператора Системы-112</t>
  </si>
  <si>
    <t xml:space="preserve">Программное обеспечение рабочих мест операторов ЦОВ-112, диспетчеров ЕДДС, ДДС;;
Специальное программное обеспечение Системы-112;</t>
  </si>
  <si>
    <t xml:space="preserve">Программный комплекс для автоматизации медицинского учреждения по ТУ 58.29.32-001-51189461-2018</t>
  </si>
  <si>
    <t xml:space="preserve">Программный комплекс для автоматизации медицинского учреждения;
Программный комплекс для автоматизации медицинского учреждения по ТУ 58.29.29-001-51189461-2018 в вариантах исполнения</t>
  </si>
  <si>
    <t xml:space="preserve">ПРИЗМА-StoS</t>
  </si>
  <si>
    <t xml:space="preserve">Комплект программных модулей для системы распознавания автомобильных номеров;
Специальное программное обеспечение "ПРИЗМА-StoS";
Система фото-видеофиксации транспортных средств "ПРИЗМА-StoS";
Система распознавания ГРЗ транспортных средств и фото-видеофиксации нарушений ПДД "ПРИЗМА-StoS"</t>
  </si>
  <si>
    <t xml:space="preserve">Автоматизированная система управления "Учет производства работ"</t>
  </si>
  <si>
    <t xml:space="preserve">SI3000 vIMS «Программная платформа комбинированного узла связи (с приложениями) на основе технологии мультисервисных сетей».</t>
  </si>
  <si>
    <t xml:space="preserve">SI3000 vIMS «Виртуальная платформа IP сервисов»;
Программное обеспечение для осуществления управления услугами в сети vIMS;;
Программное обеспечение для осуществления управления элементами сети vIMS;;
Программное обеспечение для осуществления управления вызовами в сети vIMS;</t>
  </si>
  <si>
    <t xml:space="preserve">«Платформа мониторинга информационной безопасности Visor»</t>
  </si>
  <si>
    <t xml:space="preserve">ИС «Дюкер 2.0»</t>
  </si>
  <si>
    <t xml:space="preserve">Информационная система «Учет и анализ технического состояния подводных переходов трубопроводов  «Дюкер 2.0»»</t>
  </si>
  <si>
    <t xml:space="preserve">Аналитическая система «OIS Upstream Field Activity Management (OIS UFAM)»</t>
  </si>
  <si>
    <t xml:space="preserve">OIS UFAM</t>
  </si>
  <si>
    <t xml:space="preserve">Программный комплекс «Базовая цифровая платформа распределенного реестра» RU.31815842.10001-01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</si>
  <si>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</si>
  <si>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1IDM: управление учетными записями и доступом</t>
  </si>
  <si>
    <t xml:space="preserve">Программный комплекс "Оценка эргономических показателей информационных моделей отображения и пользовательского графического интерфейса АРМ и человеко-машинных комплексов"</t>
  </si>
  <si>
    <t xml:space="preserve">Программный комплекс для контроля выполнения эргономических требований</t>
  </si>
  <si>
    <t xml:space="preserve">Программное обеспечение Ethernet-коммутаторов серии MES14хх, 24хх</t>
  </si>
  <si>
    <t xml:space="preserve">АСУ "Скорая помощь"</t>
  </si>
  <si>
    <t xml:space="preserve">Программа для ЭВМ «Event Notifier»</t>
  </si>
  <si>
    <t xml:space="preserve">Имитационный тренажер для приемосдатчиков груза и багажа и приемщиков поездов</t>
  </si>
  <si>
    <t xml:space="preserve">Автоматизация Органа Криптографической Защиты</t>
  </si>
  <si>
    <t xml:space="preserve">«Сведения об исполнении мероприятий в рамках индивидуальных программ реабилитации и абилитации инвалидов и детей-инвалидов (ИПРА)»</t>
  </si>
  <si>
    <t xml:space="preserve">Kaspersky Fraud Prevention Advanced Authentication</t>
  </si>
  <si>
    <t xml:space="preserve">Kaspersky Fraud Prevention Automated Fraud Analytics</t>
  </si>
  <si>
    <t xml:space="preserve">Kaspersky Fraud Prevention Cloud</t>
  </si>
  <si>
    <t xml:space="preserve">Regigraf_Core_program</t>
  </si>
  <si>
    <t xml:space="preserve">Скалатэк</t>
  </si>
  <si>
    <t xml:space="preserve">Вольт</t>
  </si>
  <si>
    <t xml:space="preserve">04.01 - Прикладное программное обеспечение общего назначения (№621);
01.02 - Встроенное программное обеспечение телекоммуникационного оборудования (№621);
02.07 - Серверное и связующее программное обеспечение (№621);
04.03 - Офисные приложения (№621);
04.11 - Системы управления процессами организации (№621)</t>
  </si>
  <si>
    <t xml:space="preserve">26.30.11.12 Средства связи, выполняющие функцию цифровых транспортных систем;
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</si>
  <si>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Медицинская информационная система "МедЛок"</t>
  </si>
  <si>
    <t xml:space="preserve">Медицинская информационная система "MedLock";
МИС "МедЛок";
МИС "MedLock";
medlock.ru</t>
  </si>
  <si>
    <t xml:space="preserve">Медицинская Информационнная Система "ITworks: Медицина. Амбулатория</t>
  </si>
  <si>
    <t xml:space="preserve">Автоматизированная система приема и обработки телемедицинской информации, включающая автоматизированное рабочее место телемедика</t>
  </si>
  <si>
    <t xml:space="preserve">Система Теле2Мед</t>
  </si>
  <si>
    <t xml:space="preserve">«Средство защиты информации Secure Pack Rus версия 3.0»</t>
  </si>
  <si>
    <t xml:space="preserve">СЗИ SPR 3.0, SPR 3.0</t>
  </si>
  <si>
    <t xml:space="preserve">Конфигурация Нотаруис</t>
  </si>
  <si>
    <t xml:space="preserve">Нотариус</t>
  </si>
  <si>
    <t xml:space="preserve">DocsHouse: Система оперативного хранения корпоративного контента и электронный архив</t>
  </si>
  <si>
    <t xml:space="preserve">Система обработки данных кибер-разведки R-Vision TIP</t>
  </si>
  <si>
    <t xml:space="preserve">Трёхфазный двухскоростной неравновесный теплогидравлический код «Serpent»</t>
  </si>
  <si>
    <t xml:space="preserve">Программная платформа «Геопаспорт»</t>
  </si>
  <si>
    <t xml:space="preserve">05.06 - Геоинформационные и навигационные средства (GIS);
05.15 - Информационные системы для решения специфических отраслевых задач;
11.02 - Предметно-ориентированные информационные базы данных (EDW)</t>
  </si>
  <si>
    <t xml:space="preserve">Программа анализа изображений</t>
  </si>
  <si>
    <t xml:space="preserve">Scantronic Image Analysis Tool (SIAT)</t>
  </si>
  <si>
    <t xml:space="preserve">Bariant GeoServer</t>
  </si>
  <si>
    <t xml:space="preserve">Платформа веб-сайтов "КИРАСА"</t>
  </si>
  <si>
    <t xml:space="preserve">Автоматизированная система управления бизнес процессами предприятия (АСУ БПП)</t>
  </si>
  <si>
    <t xml:space="preserve">Проходная</t>
  </si>
  <si>
    <t xml:space="preserve">Программный комплекс «InfoWatch ARMA Industrial Firewall»</t>
  </si>
  <si>
    <t xml:space="preserve">InfoWatch ASAP;
Бумеранг;
InfoWatch ARMA;
InfoWatch ARMA Industrial Suite</t>
  </si>
  <si>
    <t xml:space="preserve">03.03 - Межсетевые экраны;
03.07 - Средства выявления целевых атак;
03.14 - Средства обнаружения и/или предотвращения вторжений (атак);
03.15 - Средства обнаружения угроз и расследования сетевых инцидентов</t>
  </si>
  <si>
    <t xml:space="preserve">Комплект интерактивных программ «Игротека для детского сада»</t>
  </si>
  <si>
    <t xml:space="preserve">Сервис «Emart. Раздельный учет»</t>
  </si>
  <si>
    <t xml:space="preserve">Система управления данными "Галактика ECM.CORP"</t>
  </si>
  <si>
    <t xml:space="preserve">Галактика ECM.CORP</t>
  </si>
  <si>
    <t xml:space="preserve">10.04 - Средства управления информационными ресурсами и средства управления основными данными (ECM, MDM);
04.13 - Системы сбора, хранения, обработки, анализа, моделирования и визуализации массивов данных (№621)</t>
  </si>
  <si>
    <t xml:space="preserve">Т1 Watchman</t>
  </si>
  <si>
    <t xml:space="preserve">Watchman</t>
  </si>
  <si>
    <t xml:space="preserve">RITM³</t>
  </si>
  <si>
    <t xml:space="preserve">TransInfo;
RITM</t>
  </si>
  <si>
    <t xml:space="preserve">«Программный комплекс «Умная дорога. Весогабаритный контроль» («ПК «Умная дорога. ВГК»)</t>
  </si>
  <si>
    <t xml:space="preserve">DactoSoft</t>
  </si>
  <si>
    <t xml:space="preserve">VisoSoft</t>
  </si>
  <si>
    <t xml:space="preserve">Портретная экспертиза VisoSoft</t>
  </si>
  <si>
    <t xml:space="preserve">Дошкольное образование. Шаг за шагом. Времена года</t>
  </si>
  <si>
    <t xml:space="preserve">Входящие/исходящие организации</t>
  </si>
  <si>
    <t xml:space="preserve">Preferentum.Class – интеллектуальный классификатор текстов</t>
  </si>
  <si>
    <t xml:space="preserve">Preferentum.Class</t>
  </si>
  <si>
    <t xml:space="preserve">Программа автоматизированного анализа по контролю и аудиту организации</t>
  </si>
  <si>
    <t xml:space="preserve">ПК КОНТА;
КОНТА</t>
  </si>
  <si>
    <t xml:space="preserve">«НЕКСТБИ Аналитика»</t>
  </si>
  <si>
    <t xml:space="preserve">«NextBI Analytical Platform»</t>
  </si>
  <si>
    <t xml:space="preserve">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</si>
  <si>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62.01 Продукты программные и услуги по разработке и тестированию программного обеспечения;
63.11.19 Услуги прочие по размещению и предоставлению инфраструктуры информационных технологий</t>
  </si>
  <si>
    <t xml:space="preserve">ViPNet xFirewall 4</t>
  </si>
  <si>
    <t xml:space="preserve">ViPNet xFirewall;
ViPNet xFirewall 5</t>
  </si>
  <si>
    <t xml:space="preserve">03.03 - Межсетевые экраны;
03.04 - Средства фильтрации негативного контента;
03.12 - Средства управления доступом к информационным ресурсам;
03.14 - Средства обнаружения и/или предотвращения вторжений (атак)</t>
  </si>
  <si>
    <t xml:space="preserve">ГосКод</t>
  </si>
  <si>
    <t xml:space="preserve">С.К.А.Т-ОЧЕРЕДЬ;
АИС МФЦ-С.К.А.Т;
С.К.А.Т-ИНФОПРИНТ;
С.К.А.Т-ТАБЛО;
С.К.А.Т-ОЧЕРЕДЬ ЗАГС;
С.К.А.Т-КАЧЕСТВО</t>
  </si>
  <si>
    <t xml:space="preserve">Облачная среда «Асперитас»</t>
  </si>
  <si>
    <t xml:space="preserve">BIPULSE</t>
  </si>
  <si>
    <t xml:space="preserve">BIPULSE - Проекты вовремя;
BIPULSE - Автоматизированная система управления проектами</t>
  </si>
  <si>
    <t xml:space="preserve">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
11.05 - Средства поддержки принятия решений (DSS)</t>
  </si>
  <si>
    <t xml:space="preserve">Tele_v002</t>
  </si>
  <si>
    <t xml:space="preserve">AMPKRv002</t>
  </si>
  <si>
    <t xml:space="preserve">Pserv_v002</t>
  </si>
  <si>
    <t xml:space="preserve">Bitblaze KFS</t>
  </si>
  <si>
    <t xml:space="preserve">Bitblaze KFS v1.0.0</t>
  </si>
  <si>
    <t xml:space="preserve">02.05 - Средства хранения данных;
02.03 - Средства обеспечения облачных и распределенных вычислений;
02.06 - Серверное и связующее программное обеспечение</t>
  </si>
  <si>
    <t xml:space="preserve">Навигационная автоматизированная система диспетчерского управления "ШТРИХ-М: Транспорт"</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</si>
  <si>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t>
  </si>
  <si>
    <t xml:space="preserve">Программное обеспечение "Штрих-Taxo Report Pro"</t>
  </si>
  <si>
    <t xml:space="preserve">Операционная система общего назначения "ОСнова"</t>
  </si>
  <si>
    <t xml:space="preserve">ОСОН "ОСнова";
ДВНБ.10001-01</t>
  </si>
  <si>
    <t xml:space="preserve">Программный комплекс "АВС-4"</t>
  </si>
  <si>
    <t xml:space="preserve">ПК "АВС-4";
ПК "АВС-4 Windows"</t>
  </si>
  <si>
    <t xml:space="preserve">Программное средство конфигурирования IPN2</t>
  </si>
  <si>
    <t xml:space="preserve">Эксперт ОГ LITE</t>
  </si>
  <si>
    <t xml:space="preserve">Эксперт по перевозке опасных грузов</t>
  </si>
  <si>
    <t xml:space="preserve">Программа для ЭВМ "Модуль исполнения контрактов"</t>
  </si>
  <si>
    <t xml:space="preserve">FleetTMS Мобильное приложение</t>
  </si>
  <si>
    <t xml:space="preserve">FleetTMS МП</t>
  </si>
  <si>
    <t xml:space="preserve">Интеграционное программное средство "Интегратор" версия 2.1</t>
  </si>
  <si>
    <t xml:space="preserve">Форинтек Фарма</t>
  </si>
  <si>
    <t xml:space="preserve">Геоинтеграционная платформа «Геотрон»</t>
  </si>
  <si>
    <t xml:space="preserve">«ШТРИХ-М: КАССИР 5»</t>
  </si>
  <si>
    <t xml:space="preserve">"Экзамус. Система онлайн-прокторинга."</t>
  </si>
  <si>
    <t xml:space="preserve">Энфорс</t>
  </si>
  <si>
    <t xml:space="preserve">Программное обеспечение "Энфорс" версия "АСКУЭ";
Программное обеспечение "Энфорс" версия "Лайт";
Программное обеспечение "Энфорс" версия "442";
Программное обеспечение "Энфорс" версия "АСКУЭ БП"</t>
  </si>
  <si>
    <t xml:space="preserve">05.15 - Информационные системы для решения специфических отраслевых задач;
02.01 - Драйверы;
02.06 - Серверное и связующее программное обеспечение;
02.08 - Средства мониторинга и управления;
06.12 - Системы электронного документооборота;
08.06 - Средства управления оборудованием с числовым программным управлением (CAM);
09.04 - Средства управления технологическими процессами (АСУ ТП, SCADA);
10.01 - Средства обработки Больших Данных (BigData)</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</si>
  <si>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</si>
  <si>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Многоканальный цифровой комплекс регистрации сигналов Stealth Line+ (платформа desktop)</t>
  </si>
  <si>
    <t xml:space="preserve">Bitcop</t>
  </si>
  <si>
    <t xml:space="preserve">Биткоп</t>
  </si>
  <si>
    <t xml:space="preserve">АрхиОМ</t>
  </si>
  <si>
    <t xml:space="preserve">ИС БД ОРМ “Январь”</t>
  </si>
  <si>
    <t xml:space="preserve">ИС БД ОРМ «Январь ОРИ»;
ИС БД ОРМ «Январь АС»</t>
  </si>
  <si>
    <t xml:space="preserve">Клиент облачной службы GPS | ГЛОНАСС системы контроля транспортных средств и персонала на основе облачных технологий "Waliot"</t>
  </si>
  <si>
    <t xml:space="preserve">АТЛАС-Подсчёт запасов</t>
  </si>
  <si>
    <t xml:space="preserve">Ёмкостный датчик обнаружения «Микрос-101М». Модуль программного обеспечения</t>
  </si>
  <si>
    <t xml:space="preserve">Датчик обнаружения трибоэлектрический «Микрос-102МК». Модуль программного обеспечения</t>
  </si>
  <si>
    <t xml:space="preserve">Программа управления контроллера радиостанции цифровой широкополосной адаптивной равнодоступной радиосети</t>
  </si>
  <si>
    <t xml:space="preserve">Программа контроллера с автономным питанием АК-500</t>
  </si>
  <si>
    <t xml:space="preserve">Программа для ЭВМ "Программа ведущего модуля КТС "ПК-300"</t>
  </si>
  <si>
    <t xml:space="preserve">"Эколог-Шум"</t>
  </si>
  <si>
    <t xml:space="preserve">"СЗЗ-Эколог"</t>
  </si>
  <si>
    <t xml:space="preserve">Roc Integration</t>
  </si>
  <si>
    <t xml:space="preserve">Платформа интеграции КРОК</t>
  </si>
  <si>
    <t xml:space="preserve">Meritorious.DLMS.Vector</t>
  </si>
  <si>
    <t xml:space="preserve">LPWAN.SmartGrid</t>
  </si>
  <si>
    <t xml:space="preserve">Система управления учебным процессом «Магеллан» v.5</t>
  </si>
  <si>
    <t xml:space="preserve">Программный комплекс Форвард Т</t>
  </si>
  <si>
    <t xml:space="preserve">Форвард ТА, Форвард ТН, Форвард ТТ, Форвард ТП/ТМ;
Форвард Голкипер, Форвард Рефери</t>
  </si>
  <si>
    <t xml:space="preserve">Блокчейн платформа «Фабрик»</t>
  </si>
  <si>
    <t xml:space="preserve">Блокчейн платформа Фабрик;
БПФ;
БП "Фабрик";
Платформа Фабрик;
Платформа Фабрик.рф</t>
  </si>
  <si>
    <t xml:space="preserve">Программа для детского обучения и обеспечения осуществления образовательного процесса Учебно-образовательная коллекция "Знайка"</t>
  </si>
  <si>
    <t xml:space="preserve">Учебно-образовательная коллекция "Знайка"</t>
  </si>
  <si>
    <t xml:space="preserve">Компьютерный имитационный 3D-тренажер 3-в-1: «Воздушная линия электропередачи 10 кВ + комплектная трансформаторная подстанция мачтового типа + разъединитель. Проведение осмотра»</t>
  </si>
  <si>
    <t xml:space="preserve">ЕVA.Telecom/ЕВА.Телеком (Решение для телекоммуникационных компаний на базе универсальной программной платформы TRS.EVA)</t>
  </si>
  <si>
    <t xml:space="preserve">VisionLabs LUNA PLATFORM Enterprise</t>
  </si>
  <si>
    <t xml:space="preserve">VL-LP-E</t>
  </si>
  <si>
    <t xml:space="preserve">Тренажерная модель электрической сети 110/35 кВ "Тренэнерго-110"</t>
  </si>
  <si>
    <t xml:space="preserve">ТРЕНАЖЕР ПО ОПЕРАТИВНЫМ ПЕРЕКЛЮЧЕНИЯМ "МОДУС 6"</t>
  </si>
  <si>
    <t xml:space="preserve">КОМПОНЕНТ ACTIVESXEME 2011</t>
  </si>
  <si>
    <t xml:space="preserve">Диспетчерская информационная система Модус 2011</t>
  </si>
  <si>
    <t xml:space="preserve">Графический редактор Модус 2011</t>
  </si>
  <si>
    <t xml:space="preserve">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
04.03 - Офисные приложения (№621)</t>
  </si>
  <si>
    <t xml:space="preserve">«Атом 3.3» Программа для проведения атомно-эмиссионного спектрального анализа</t>
  </si>
  <si>
    <t xml:space="preserve">«Атом 3.2» Программа для проведения атомно-эмиссионного спектрального анализа;
«Атом 3.1» Программа для проведения атомно-эмиссионного спектрального анализа;
«Атом 3.0» Программа для проведения атомно-эмиссионного спектрального анализа</t>
  </si>
  <si>
    <t xml:space="preserve">Программа для программной эмуляции пультов управления  «Cockpit»</t>
  </si>
  <si>
    <t xml:space="preserve">Тренажерная модель распределительной электрической сети 10 кВ "ТренРЭС-10"</t>
  </si>
  <si>
    <t xml:space="preserve">Категорирование объектов КИИ</t>
  </si>
  <si>
    <t xml:space="preserve">Категорирование объектов критической информационной инфраструктуры</t>
  </si>
  <si>
    <t xml:space="preserve">Exonum CIS</t>
  </si>
  <si>
    <t xml:space="preserve">Автоматизированная система хранения данных в блокчейне Exonum CIS;
Платформа Exonum CIS;
Программный комплекс Exonum CIS</t>
  </si>
  <si>
    <t xml:space="preserve">Облачная программная платформа распределенной системы управления для построения автоматизированных систем управления технологическими процессами и сервисных платформ индустриального интернета вещей «Вершок» («WhereShock»)</t>
  </si>
  <si>
    <t xml:space="preserve">Распределенная Система Управления «Вершок» («WhereShock»);
Программная Платформа «Вершок» («WhereShock»)</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</si>
  <si>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</si>
  <si>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Ядро вычислительного кластера облачной программной платформы распределенной системы управления для построения автоматизированных систем управления технологическими процессами и сервисных платформ индустриального интернета вещей «Корешок» («CoreShock»)</t>
  </si>
  <si>
    <t xml:space="preserve">Распределенная База Данных Реального Времени «Корешок» («CoreShock»);
Программная Платформа «Корешок» («CoreShock»)</t>
  </si>
  <si>
    <t xml:space="preserve">58.29.12 Обеспечение программное сетевое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</si>
  <si>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Id-Fit</t>
  </si>
  <si>
    <t xml:space="preserve">Платформа корпоративных коммуникаций и совместной работы "СФЕРА"</t>
  </si>
  <si>
    <t xml:space="preserve">Платформа "СФЕРА"</t>
  </si>
  <si>
    <t xml:space="preserve">Интеграционная компонента ЛПУ (ИК ЛПУ)</t>
  </si>
  <si>
    <t xml:space="preserve">Шлюз информационного взаимодействия адаптивный (ШИВА)</t>
  </si>
  <si>
    <t xml:space="preserve">Программный комплекс обучения методам обнаружения, анализа и устранения последствий компьютерных атак «Ampire»</t>
  </si>
  <si>
    <t xml:space="preserve">VisionLabs LUNA SDK Mobile iOS</t>
  </si>
  <si>
    <t xml:space="preserve">VL-LS-Mi</t>
  </si>
  <si>
    <t xml:space="preserve">58.29.14 Средства разработки инструментальные и программное обеспечение языков программирования на электронном носителе;
26.30.11.16 Программное обеспечение, обеспечивающее выполнение установленных действий при проведении оперативно-розыскных мероприятий</t>
  </si>
  <si>
    <t xml:space="preserve">VisionLabs Access Control</t>
  </si>
  <si>
    <t xml:space="preserve">VL-AC</t>
  </si>
  <si>
    <t xml:space="preserve">Программа для контроля обработки и стерилизации медицинских инструментов «ГАРАНТСТЕР»</t>
  </si>
  <si>
    <t xml:space="preserve">Информационная система «ГАРАНТСТЕР»</t>
  </si>
  <si>
    <t xml:space="preserve">ABBYY FineReader Server</t>
  </si>
  <si>
    <t xml:space="preserve"> - ;
04.07 - Лингвистическое программное обеспечение (№621);
04.13 - Системы сбора, хранения, обработки, анализа, моделирования и визуализации массивов данных (№621);
02.07 - Серверное и связующее программное обеспечение (№621)</t>
  </si>
  <si>
    <t xml:space="preserve">Программное обеспечение "МЭТР"</t>
  </si>
  <si>
    <t xml:space="preserve">ПО "МЭТР"</t>
  </si>
  <si>
    <t xml:space="preserve">МЕДИУМ ВЭБ-КЛИЕНТ</t>
  </si>
  <si>
    <t xml:space="preserve">Информационно-поисковая система "СтройКонсультант"</t>
  </si>
  <si>
    <t xml:space="preserve">ИПС "СтройКонсультант"</t>
  </si>
  <si>
    <t xml:space="preserve">EMAS.OPT</t>
  </si>
  <si>
    <t xml:space="preserve">Функциональные блоки противоаварийной автоматики. Версия 1.0</t>
  </si>
  <si>
    <t xml:space="preserve">ПТК  ЛСПА 1.0</t>
  </si>
  <si>
    <t xml:space="preserve">BI.ZONE Global Threat Intelligence Platform (GTI) v.1.0</t>
  </si>
  <si>
    <t xml:space="preserve">TI Платформа;
BI.ZONE LTI;
BI.ZONE Global Threat Intelligence Platform;
BI.ZONE TI.Platform;
BI.ZONE TI Platform;
BI.ZONE Targeted Threat Intelligence;
BI.ZONE Digital Brand Protection;
BI.ZONE GTI;
BI.ZONE Local ThreatVision;
LTI;
TI;
BI.ZONE ThreatVision;
BI.ZONE Brand Protection</t>
  </si>
  <si>
    <t xml:space="preserve">04.13 - Системы сбора, хранения, обработки, анализа, моделирования и визуализации массивов данных (№621);
04.05 - Поисковые системы (№621)</t>
  </si>
  <si>
    <t xml:space="preserve">Система хранения данных АРГО</t>
  </si>
  <si>
    <t xml:space="preserve">СХД АРГО</t>
  </si>
  <si>
    <t xml:space="preserve">Система обмена файлами с внутренними и внешними пользователями</t>
  </si>
  <si>
    <t xml:space="preserve">Secret Cloud;
SecretCloud</t>
  </si>
  <si>
    <t xml:space="preserve">Программа по мониторингу и контролю распечатываемых документов</t>
  </si>
  <si>
    <t xml:space="preserve">Printer Guard;
PrinterGuard</t>
  </si>
  <si>
    <t xml:space="preserve">ЦУП</t>
  </si>
  <si>
    <t xml:space="preserve">ЦУП версия ЕГЭ-2018</t>
  </si>
  <si>
    <t xml:space="preserve">Программное обеспечение видеотерминала защищенной видеоконференцсвязи IVA LARGO ДВФТ.30004-01</t>
  </si>
  <si>
    <t xml:space="preserve">Программное обеспечение видеотерминала защищенной видеоконференцсвязи IVA LARGO ДВФТ.30003-01</t>
  </si>
  <si>
    <t xml:space="preserve">Программное обеспечение сервера защищенной видеоконференцсвязи IVA AVES S ДВФТ.30001-01</t>
  </si>
  <si>
    <t xml:space="preserve">Программный комплекс "СервисМастер": Модуль "СервисМастер.Закупки"</t>
  </si>
  <si>
    <t xml:space="preserve">ServiceMaster: ServiceMaster.Закупки</t>
  </si>
  <si>
    <t xml:space="preserve">Навигатор дополнительного образования детей Inlearno</t>
  </si>
  <si>
    <t xml:space="preserve">Inlearno - Навигатор по умному детскому досугу</t>
  </si>
  <si>
    <t xml:space="preserve">Многоядерная масштабируемая операционная система реального времени, соответствующая стандарту ARINC 653 (ОС РВ БагрОС-4000)</t>
  </si>
  <si>
    <t xml:space="preserve">БагрОС-4000;
BagrOS-4000</t>
  </si>
  <si>
    <t xml:space="preserve">B4N Orchestrator</t>
  </si>
  <si>
    <t xml:space="preserve">B4N ORCHESTRATOR (v.1);
B4N ORCHESTRATOR (v.2)</t>
  </si>
  <si>
    <t xml:space="preserve">02.06 - Серверное и связующее программное обеспечение;
02.03 - Средства обеспечения облачных и распределенных вычислений</t>
  </si>
  <si>
    <t xml:space="preserve">Геоинформационная система «Метео» (ГИС Метео)</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</si>
  <si>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</si>
  <si>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B4N Controller</t>
  </si>
  <si>
    <t xml:space="preserve">B4N CONTROLLER (V.1);
B4N CONTROLLER (V.2);
Базовый функционал L2 для ПО B4N Controller;
Функционал QoS для ПО B4N Controller;
Функционал L3 для ПО B4N Controller;
Функционал Overlay для ПО B4N Controller;
Функционал TAP для ПО B4N Controller;
Функционал NAT для ПО B4N Controller;
Функционал Multicast для ПО B4N Controller</t>
  </si>
  <si>
    <t xml:space="preserve">Новус.Адаптер Поставщика видов сведений СМЭВ 3</t>
  </si>
  <si>
    <t xml:space="preserve">АРГУС-CASA</t>
  </si>
  <si>
    <t xml:space="preserve">DocShell 4</t>
  </si>
  <si>
    <t xml:space="preserve">DocShell</t>
  </si>
  <si>
    <t xml:space="preserve">TrueConf Tracker</t>
  </si>
  <si>
    <t xml:space="preserve">Caselook</t>
  </si>
  <si>
    <t xml:space="preserve">Программа для ЭВМ «РТК КЦ. Система управления знаниями»</t>
  </si>
  <si>
    <t xml:space="preserve">04.05 - Поисковые системы (№621);
04.11 - Системы управления процессами организации (№621)</t>
  </si>
  <si>
    <t xml:space="preserve">КОТМИ-14</t>
  </si>
  <si>
    <t xml:space="preserve">КОТМИ-14.Сервер приложений;
КОТМИ-14. АРМ;
КОТМИ-14.Расширение лицензии "Сервер приложений" на 5 подключений;
КОТМИ-14.Осциллограммы;
КОТМИ-14.WEB-доступ на 10 подключений;
КОТМИ-14.Расширение лицензии "WEB-доступ" на 5 подключений;
КОТМИ-14.Контроль пределов (уровни U, токовые нагрузки);
КОТМИ-14.Графики временных отключений (ГВО);
КОТМИ-14.Генератор отчетов;
КОТМИ-14.Чтение макетной информации из почты;
КОТМИ-14.Чтение макетной информации из файлов на диске;
КОТМИ-14.СМС-сервис (рассылка событий по SMS и электронной почте);
КОТМИ-14.Информационная модель;
КОТМИ-14.Топологический процессор;
КОТМИ-14.Электронный оперативный журнал;
КОТМИ-14.Бланки и программы переключений;
КОТМИ-14.Формирование расчетной модели онлайн;
КОТМИ-14.Оценивание состояния онлайн;
КОТМИ-14.Расчет установившегося режима онлайн;
КОТМИ-14.Расчет ТКЗ онлайн;
КОТМИ-14.Анализ надежности режима (N-1) онлайн;
КОТМИ-14.АРМ аналитика (режимщика);
КОТМИ-14.Формирование расчетной модели оффлайн;
КОТМИ-14.Расчет ТКЗ оффлайн;
КОТМИ-14.Анализ надежности режима (N-1) оффлайн;
КОТМИ-14.Оптимизация режима по реактивной мощности;
КОТМИ-14.Планирование развития сети оффлайн;
КОТМИ-14.Серийные расчеты оффлайн;
КОТМИ-14.Расчет потерь электроэнергии оффлайн;
КОТМИ-14.Восстановление энергоснабжения после аварии оффлайн;
КОТМИ-14.Определение точек деления сети оффлайн;
КОТМИ-14.Анализ надежности энергоснабж;ения оффлайн;
КОТМИ-14.Сервер тренажера;
КОТМИ-14.АРМ инструктора;
КОТМИ-14.АРМ тренируемого;
КОТМИ-14.Сервер ввода-вывода КОТМИ-RDX;
КОТМИ-14.Расширение лицензии "Сервер ввода-вывода КОТМИ-RDX" на 500 параметров ввода-вывода;
КОТМИ-14.Управление ремонтами;
КОТМИ-14.Интеграция;
КОТМИ-14.Оценивание состояния оффлайн;
КОТМИ-14.Расчет установившегося режима</t>
  </si>
  <si>
    <t xml:space="preserve">Образовательный планшет Smart Life</t>
  </si>
  <si>
    <t xml:space="preserve">Образовательный планшет Smart Life для ОС Android;
EduTab</t>
  </si>
  <si>
    <t xml:space="preserve">Актион 360</t>
  </si>
  <si>
    <t xml:space="preserve">Дошкольное образование. Логогимнастика. Развитие и тренировка органов речи</t>
  </si>
  <si>
    <t xml:space="preserve">Дошкольное образование. Игры со словами. Развиваем речь</t>
  </si>
  <si>
    <t xml:space="preserve">Дошкольное образование. Ритмика. Музыкальные игры и упражнения</t>
  </si>
  <si>
    <t xml:space="preserve">Дошкольное образование. Смотри и говори. Мой первый словарь</t>
  </si>
  <si>
    <t xml:space="preserve">Дошкольное образование. Развивающие игры. Комплексное развитие ребенка</t>
  </si>
  <si>
    <t xml:space="preserve">Дошкольное образование. Говорящие картинки. Слушаем и повторяем</t>
  </si>
  <si>
    <t xml:space="preserve">Vmx SILA</t>
  </si>
  <si>
    <t xml:space="preserve">ElVirtualWalking</t>
  </si>
  <si>
    <t xml:space="preserve">05.01 - Мультимедийное программное обеспечение;
05.06 - Геоинформационные и навигационные средства (GIS)</t>
  </si>
  <si>
    <t xml:space="preserve">Программное обеспечение "Интеграционно-аналитическая сервисная платформа ПРОТЕЙ", IASP PROTEI</t>
  </si>
  <si>
    <t xml:space="preserve">Специальное программное обеспечение “Безопасный город”</t>
  </si>
  <si>
    <t xml:space="preserve">Специальное программное обеспечение вибрационного средства обнаружения "Картечь"</t>
  </si>
  <si>
    <t xml:space="preserve">СПО ВСО "Картечь"</t>
  </si>
  <si>
    <t xml:space="preserve">Специальное программное обеспечение комплекса технических средств охраны «КЕДР СМВ»</t>
  </si>
  <si>
    <t xml:space="preserve">СПО КТСО «КЕДР СМВ»</t>
  </si>
  <si>
    <t xml:space="preserve">АльфаТрек</t>
  </si>
  <si>
    <t xml:space="preserve">Программа управления WinCT-ENE10</t>
  </si>
  <si>
    <t xml:space="preserve">Информационная система управления проектами  "Цифровой проект"</t>
  </si>
  <si>
    <t xml:space="preserve">ИСУП "Цифровой проект"</t>
  </si>
  <si>
    <t xml:space="preserve">Автоматизированное рабочее место для измерения физиологических параметров обследуемого и передачи медицинской информации для систем и комплексов телемедицины</t>
  </si>
  <si>
    <t xml:space="preserve">АРМ Теле2Мед</t>
  </si>
  <si>
    <t xml:space="preserve">Программа управления WinCT-ENE04</t>
  </si>
  <si>
    <t xml:space="preserve">АИС «ИМЦ: Комплексная автоматизация бюджетного учреждения»</t>
  </si>
  <si>
    <t xml:space="preserve">АИС «ИМЦ: КАБУ»</t>
  </si>
  <si>
    <t xml:space="preserve">Модуль доверенной загрузки «Аккорд-МКТ»</t>
  </si>
  <si>
    <t xml:space="preserve">Средство защиты информации "Континент WAF"</t>
  </si>
  <si>
    <t xml:space="preserve">02.13 - Средства обеспечения информационной безопасности (№621);
02.07 - Серверное и связующее программное обеспечение (№621);
02.11 - Системы мониторинга и управления (№621);
03.09 - Системы анализа исходного кода на закладки и уязвимости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</si>
  <si>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Облачная микросервисная платформа сбора и обработки потоковых данных для построения систем анализа и управления индустриальным интернетом вещей AlteroUniversal</t>
  </si>
  <si>
    <t xml:space="preserve">PARMA Datago</t>
  </si>
  <si>
    <t xml:space="preserve">Электронный учебно-методический комплекс «Электробезопасность II и III групп»</t>
  </si>
  <si>
    <t xml:space="preserve">Электронный учебно-методический комплекс "Строительство и эксплуатация автомобильных дорог и аэродромов. ПМ. 2 Участие в организации работ по производству дорожно-строительных материалов"</t>
  </si>
  <si>
    <t xml:space="preserve">N3.Проектное управление</t>
  </si>
  <si>
    <t xml:space="preserve">АИС "Водоканал:Расчеты с юридическими лицами"</t>
  </si>
  <si>
    <t xml:space="preserve">05.15 - Информационные системы для решения специфических отраслевых задач;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</si>
  <si>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Фоторобот 5</t>
  </si>
  <si>
    <t xml:space="preserve">Барс Фоторобот</t>
  </si>
  <si>
    <t xml:space="preserve">Специальное программное обеспечение «Аккорд-KVM»</t>
  </si>
  <si>
    <t xml:space="preserve">Универсальная программная платформа ТRS.EVA (Enterprise Value Application Platform by TRS)</t>
  </si>
  <si>
    <t xml:space="preserve">Автоматизированная система мониторинга транспортных средств «Трансфлоу»</t>
  </si>
  <si>
    <t xml:space="preserve">Программный комплекс «УПРАВЛЕНИЕ ИММУНИЗАЦИЕЙ – ЛПУ» версия 7.0</t>
  </si>
  <si>
    <t xml:space="preserve">УИ-ЛПУ</t>
  </si>
  <si>
    <t xml:space="preserve">Програмный комплекс "Система мониторинга DCN"</t>
  </si>
  <si>
    <t xml:space="preserve">Программное средство центрального коммутатора Armtelics</t>
  </si>
  <si>
    <t xml:space="preserve">КуполDMR</t>
  </si>
  <si>
    <t xml:space="preserve">CupolDMR</t>
  </si>
  <si>
    <t xml:space="preserve">Программный комплекс интеллектуального управления энергоснабжением предприятий AMIGO Energy Management System</t>
  </si>
  <si>
    <t xml:space="preserve">AMIGO EMS</t>
  </si>
  <si>
    <t xml:space="preserve">Программный комплекс управления Микрогрид AMIGO Microgrid Control</t>
  </si>
  <si>
    <t xml:space="preserve">AMIGO MC</t>
  </si>
  <si>
    <t xml:space="preserve">ViPNet Coordinator KB 4</t>
  </si>
  <si>
    <t xml:space="preserve">ViPNet Координатор-КВ2</t>
  </si>
  <si>
    <t xml:space="preserve">Advanced Protection Suite Программный комплекс мониторинга релейной защиты и автоматики для энергообъекта</t>
  </si>
  <si>
    <t xml:space="preserve">Advanced Protection Suite АСМ РЗА для энергообъекта</t>
  </si>
  <si>
    <t xml:space="preserve">Advanced Protection Suite Программный комплекс мониторинга релейной защиты и автоматики для предприятия</t>
  </si>
  <si>
    <t xml:space="preserve">Advanced Protection Suite АСМ РЗА для предприятия</t>
  </si>
  <si>
    <t xml:space="preserve">Программный комплекс для автоматизации процесса выбора минимального количества генераторов по условиям функционирования РЗА PF.Минимальный состав генераторов.</t>
  </si>
  <si>
    <t xml:space="preserve">PF.Минимальный состав генераторов.</t>
  </si>
  <si>
    <t xml:space="preserve">PF.Protection</t>
  </si>
  <si>
    <t xml:space="preserve">RS-Digital Front Office</t>
  </si>
  <si>
    <t xml:space="preserve">Универсальная электронная торговая площадка (УЭТП)</t>
  </si>
  <si>
    <t xml:space="preserve">Модуль системы «Аналитическая отчетность»</t>
  </si>
  <si>
    <t xml:space="preserve">Toxi+Прогноз</t>
  </si>
  <si>
    <t xml:space="preserve">Комплекс програмных средств администрирования системы DCN</t>
  </si>
  <si>
    <t xml:space="preserve">АИС ИЗК</t>
  </si>
  <si>
    <t xml:space="preserve">Автоматизированная информационная система имущественно-земельный комплекс</t>
  </si>
  <si>
    <t xml:space="preserve">Программное средство «Расчет массовых операций»</t>
  </si>
  <si>
    <t xml:space="preserve">Альтернативное название: ПС РМО</t>
  </si>
  <si>
    <t xml:space="preserve">Редактор файлов АРМ СРЗА на платформе NetBeans</t>
  </si>
  <si>
    <t xml:space="preserve">Java TKZ</t>
  </si>
  <si>
    <t xml:space="preserve">Программный комплекс ONEPLAN RPLS-Peleng планирования сетей пеленгации источников радиоизлучения</t>
  </si>
  <si>
    <t xml:space="preserve">Программный комплекс ОНЕПЛАН РПЛС-Пеленг планирования сетей пеленгации источников радиоизлучения;
Программный комплекс планирования сетей пеленгации источников радиоизлучения ONEPLAN RPLS-Peleng</t>
  </si>
  <si>
    <t xml:space="preserve">OIS PIPE Система сбора и анализа информации по промысловым трубопроводам (OISPIPE)</t>
  </si>
  <si>
    <t xml:space="preserve">OISPipe v4.1</t>
  </si>
  <si>
    <t xml:space="preserve">Комплексная система мониторинга "Интеграл"</t>
  </si>
  <si>
    <t xml:space="preserve">Trusted Java</t>
  </si>
  <si>
    <t xml:space="preserve">КриптоАРМ ГОСТ</t>
  </si>
  <si>
    <t xml:space="preserve">03.10 - Средства криптографической защиты информации и электронной подписи;
06.04 - Почтовые приложения;
06.12 - Программное обеспечение средств электронного документооборота</t>
  </si>
  <si>
    <t xml:space="preserve">ПО контроллера BMC для CMM</t>
  </si>
  <si>
    <t xml:space="preserve">ПО контроллера BMC для серверных материнских плат</t>
  </si>
  <si>
    <t xml:space="preserve">Оболочка безопасности Крафтвэй</t>
  </si>
  <si>
    <t xml:space="preserve">Программное обеспечение «Digit Платформа»</t>
  </si>
  <si>
    <t xml:space="preserve">Система дистанционного обучения "Uchi.pro"</t>
  </si>
  <si>
    <t xml:space="preserve">СДО "Uchi.pro"</t>
  </si>
  <si>
    <t xml:space="preserve">СИСТЕМА ЭЛЕКТРОННОГО ЮРИДИЧЕСКИ ЗНАЧИМОГО ДОКУМЕНТООБОРОТА «ДАТАКРИПТ»</t>
  </si>
  <si>
    <t xml:space="preserve">ДАТАКРИПТ;
ЭДО «ДАТАКРИПТ»;
ДАТАКРИПТ.ОТЧЁТ;
ДАТАКРИПТ WEB;
ДАТАКРИПТ Отчётность;
Datacrypt;
Datacrypt.ОТЧЁТ</t>
  </si>
  <si>
    <t xml:space="preserve">Система реального времени для промышленных контроллеров (СРВК) (в т.ч. TREI, DevLink, ОВЕН и др.)</t>
  </si>
  <si>
    <t xml:space="preserve">01.03 - Встроенные прикладные программы;
04.01 - Средства подготовки исполнимого кода;
04.04 - Среды разработки, тестирования и отладки</t>
  </si>
  <si>
    <t xml:space="preserve">Конвертор ЦСПА-MUSTANG</t>
  </si>
  <si>
    <t xml:space="preserve">Программа автономного расчета СМЗУ</t>
  </si>
  <si>
    <t xml:space="preserve">Система электронного документооборота «СЭД W-Docs»</t>
  </si>
  <si>
    <t xml:space="preserve">Информационно-аналитическая система (ИАС) "СЕЛЭКС" - Олени</t>
  </si>
  <si>
    <t xml:space="preserve">Система управления производством кабельных сборок и жгутов "Орбита"</t>
  </si>
  <si>
    <t xml:space="preserve">Orbita MES</t>
  </si>
  <si>
    <t xml:space="preserve">"Мониторинг передвижения бригад"</t>
  </si>
  <si>
    <t xml:space="preserve">Программное обеспечение управления процессами системы подвижной цифровой радиосвязи стандарта DMR</t>
  </si>
  <si>
    <t xml:space="preserve">Справочная Система «Консилиум», Версия VIP  (СС Консилиум VIP)</t>
  </si>
  <si>
    <t xml:space="preserve">Информационно-аналитическая система «Призма»</t>
  </si>
  <si>
    <t xml:space="preserve">ИАС «Призма»</t>
  </si>
  <si>
    <t xml:space="preserve">Программное обеспечение Ethernet-коммутаторов серии ИнЗер</t>
  </si>
  <si>
    <t xml:space="preserve">Центр управления сервисами «ЦУС»</t>
  </si>
  <si>
    <t xml:space="preserve">Центр управления пользователями "ЦУП"</t>
  </si>
  <si>
    <t xml:space="preserve">ЦУП;
Центр управления пользователями (ЦУП) версия 2.0;
ЦУП версия 2.0</t>
  </si>
  <si>
    <t xml:space="preserve">02.08 - Средства мониторинга и управления;
03.01 - Средства защиты от несанкционированного доступа к информации</t>
  </si>
  <si>
    <t xml:space="preserve">Распределенная система учета оцифрованных активов, основанная на токенизации данных и технологии блокчейн</t>
  </si>
  <si>
    <t xml:space="preserve">Платформа кредитования под залог цифровых активов, основанная на токенизации данных и технологии блокчейн</t>
  </si>
  <si>
    <t xml:space="preserve">Платформа запуска программ лояльности, основанная на токенизации данных и технологии блокчейн</t>
  </si>
  <si>
    <t xml:space="preserve">WinSteel - электронный справочник международных марок сталей</t>
  </si>
  <si>
    <t xml:space="preserve">WinSteel - электронный транслятор международных марок сталей;
Система поиска зарубежных аналогов марок сталей ("WinSteel");
WinSteel - система поиска зарубежных аналогов марок сталей</t>
  </si>
  <si>
    <t xml:space="preserve">ПОЛИНОМ:MDM Стандартные Изделия: Электрические аппараты и арматура 3D</t>
  </si>
  <si>
    <t xml:space="preserve">ПОЛИНОМ:MDM 22 Стандартные Изделия: Электрические аппараты и арматура 3D;
ПОЛИНОМ:MDM 22.1 Стандартные Изделия: Электрические аппараты и арматура 3D</t>
  </si>
  <si>
    <t xml:space="preserve">ПОЛИНОМ:MDM Материалы и Сортаменты</t>
  </si>
  <si>
    <t xml:space="preserve">ПОЛИНОМ:MDM 22 Материалы и Сортаменты;
ПОЛИНОМ:MDM 22.1 Материалы и Сортаменты</t>
  </si>
  <si>
    <t xml:space="preserve">Электронный учебно-методический комплекс «Плотник»</t>
  </si>
  <si>
    <t xml:space="preserve">Jatoba</t>
  </si>
  <si>
    <t xml:space="preserve">Jatoba Global;
Jatoba Data Vault</t>
  </si>
  <si>
    <t xml:space="preserve">AGNEKO SNMPc</t>
  </si>
  <si>
    <t xml:space="preserve">КРОССПЛАТФОРМЕННАЯ «АВТОМАТИЗИРОВАННАЯ ИНФОРМАЦИОННАЯ СИСТЕМА УПРАВЛЕНИЯ ТЕХНИЧЕСКОЙ ГОТОВНОСТЬЮ «ГРАФИТ»»</t>
  </si>
  <si>
    <t xml:space="preserve">Мультимедийная платформа интеграции сервисов и услуг «Real-Time Integration Suite»</t>
  </si>
  <si>
    <t xml:space="preserve">Platform V3;
Enterprise Service Bus</t>
  </si>
  <si>
    <t xml:space="preserve">Система коммуникаций Express</t>
  </si>
  <si>
    <t xml:space="preserve">«ПраймГИС: Аналитика»</t>
  </si>
  <si>
    <t xml:space="preserve">ГИС Статистика</t>
  </si>
  <si>
    <t xml:space="preserve">Автоматизированная система управления оплатой проезда (АСУОП МФТ)</t>
  </si>
  <si>
    <t xml:space="preserve">Система управления энергетическими режимами, оборудованием, рыночными и производственными стратегиями ТЭС и ГК</t>
  </si>
  <si>
    <t xml:space="preserve">ПО "Метамодель"</t>
  </si>
  <si>
    <t xml:space="preserve">Система наблюдения и контроля (СНК)</t>
  </si>
  <si>
    <t xml:space="preserve">1С:Предприятие 8. Похозяйственный учет муниципального образования</t>
  </si>
  <si>
    <t xml:space="preserve">Программный телефон Пангео</t>
  </si>
  <si>
    <t xml:space="preserve">Сервисная платформа унифицированных коммуникаций Пангео</t>
  </si>
  <si>
    <t xml:space="preserve">Movavi Видеоредактор Плюс для Mac</t>
  </si>
  <si>
    <t xml:space="preserve">Movavi Video Editor for Mac;
Movavi Video Editor для Mac</t>
  </si>
  <si>
    <t xml:space="preserve">Образовательная платформа ЮРАЙТ</t>
  </si>
  <si>
    <t xml:space="preserve">ЭБС «Юрайт»;
Электронная библиотека «Юрайт»;
Biblio-online.ru;
Biblio-online;
Электронная библиотечная система «ЭБС ЮРАЙТ» Biblio-online.ru;
Образовательная платформа ЮРАЙТ www.urait.ru</t>
  </si>
  <si>
    <t xml:space="preserve">Комплекс тестирования EMV Card Verification</t>
  </si>
  <si>
    <t xml:space="preserve">Комплекс тестирования ECV;
EMV Card Verification;
ECV</t>
  </si>
  <si>
    <t xml:space="preserve">VariFind™ HLA Software</t>
  </si>
  <si>
    <t xml:space="preserve">B4N SwitchOS</t>
  </si>
  <si>
    <t xml:space="preserve">B4N SwitchOS (V.1);
B4N SwitchOS (V.2)</t>
  </si>
  <si>
    <t xml:space="preserve">01.02 - Встроенные системные программы - операционные системы;
02.06 - Серверное и связующее программное обеспечение</t>
  </si>
  <si>
    <t xml:space="preserve">ИС «Электронный паспорт медицинских учреждений»</t>
  </si>
  <si>
    <t xml:space="preserve">Барс-Бюджет С</t>
  </si>
  <si>
    <t xml:space="preserve">Интегра-КДД (СВК)</t>
  </si>
  <si>
    <t xml:space="preserve">Система обеспечения безопасности работ Tactise ИНДОРА</t>
  </si>
  <si>
    <t xml:space="preserve">Программное обеспечение для управления системой проведения опросов "CRM-Sensor"</t>
  </si>
  <si>
    <t xml:space="preserve">CRM.Sensor;
CRMSensor</t>
  </si>
  <si>
    <t xml:space="preserve">Система экологического мониторинга "Merusoft Ecology"</t>
  </si>
  <si>
    <t xml:space="preserve">Программный Комплекс "РАП-стандарт"</t>
  </si>
  <si>
    <t xml:space="preserve">Автоматизированная информационная система "Управдом" версия 2.0 (АИС "Управдом" в.2.0)</t>
  </si>
  <si>
    <t xml:space="preserve">Zyfra IIOT Platform / Платформа промышленного интернета вещей</t>
  </si>
  <si>
    <t xml:space="preserve">ИС Реестр имущества</t>
  </si>
  <si>
    <t xml:space="preserve">WinAlloy - электронный справочник цветных металлов и сплавов</t>
  </si>
  <si>
    <t xml:space="preserve">WinAlloy - система поиска зарубежных аналогов цветных металлов и сплавов;
WinAlloy - электронный транслятор цветных металлов и сплавов;
Система поиска зарубежных аналогов цветных металлов и сплавов ("WinAlloy")</t>
  </si>
  <si>
    <t xml:space="preserve">Борей 3D</t>
  </si>
  <si>
    <t xml:space="preserve">История: в 2 частях. ЧАСТЬ 2</t>
  </si>
  <si>
    <t xml:space="preserve">История: в 2 частях. ЧАСТЬ 1</t>
  </si>
  <si>
    <t xml:space="preserve">Документационное обеспечение управления</t>
  </si>
  <si>
    <t xml:space="preserve">География</t>
  </si>
  <si>
    <t xml:space="preserve">Выполнение штукатурных и декоративных работ</t>
  </si>
  <si>
    <t xml:space="preserve">Выполнение столярных работ</t>
  </si>
  <si>
    <t xml:space="preserve">Выполнение плотничных работ</t>
  </si>
  <si>
    <t xml:space="preserve">Электронный учебно-методический комплекс ПМ III. ОРГАНИЗАЦИЯ ПРОЦЕССОВ МОДЕРНИЗАЦИИ И МОДИФИКАЦИИ АВТОТРАНСПОРТНЫХ СРЕДСТВ»</t>
  </si>
  <si>
    <t xml:space="preserve">Электронный учебно-методический комплекс «Конструирование, моделирование и технология швейных изделий»</t>
  </si>
  <si>
    <t xml:space="preserve">Электронный учебно-методический комплекс «Паркетчик»</t>
  </si>
  <si>
    <t xml:space="preserve">Электронный учебно-методический комплекс «Стекольщик»</t>
  </si>
  <si>
    <t xml:space="preserve">Электронный учебно-методический комплекс «Столяр»</t>
  </si>
  <si>
    <t xml:space="preserve">Информационная система "Выборы"</t>
  </si>
  <si>
    <t xml:space="preserve">ИС "Выборы"</t>
  </si>
  <si>
    <t xml:space="preserve">pSeven</t>
  </si>
  <si>
    <t xml:space="preserve">08.05 - Средства инженерного анализа (CAE);
10.03 - Средства математического и имитационного моделирования;
11.04 - Средства интеллектуального анализа данных (Data Mining)</t>
  </si>
  <si>
    <t xml:space="preserve">«SIKE.Тренажер-имитатор «Оператор слива-налива нефтепродуктов в ж/д цистерны» (рус. версия)»</t>
  </si>
  <si>
    <t xml:space="preserve">Тренажер «Оператор слива-налива нефтепродуктов в ж/д цистерны»</t>
  </si>
  <si>
    <t xml:space="preserve">58.29.32 Обеспечение программное прикладное для загрузки;
58.21.1 Игры компьютерные на электронных носителях</t>
  </si>
  <si>
    <t xml:space="preserve">«SIKE.3D Атлас «Слябовая МНЛЗ» (рус. версия)»</t>
  </si>
  <si>
    <t xml:space="preserve">3D Атлас «Слябовая машина непрерывной разливки стали»</t>
  </si>
  <si>
    <t xml:space="preserve">«SIKE 3D Атлас «Кислородный конвертер с верхней продувкой» (рус. версия)»</t>
  </si>
  <si>
    <t xml:space="preserve">3D Атлас «Кислородный конвертер с верхней продувкой»</t>
  </si>
  <si>
    <t xml:space="preserve">«SIKE 3D Атлас «Доменная печь» (рус. версия)»</t>
  </si>
  <si>
    <t xml:space="preserve">3D Атлас оборудования «Доменная печь»</t>
  </si>
  <si>
    <t xml:space="preserve">Group-IB Endpoint Detection and Response</t>
  </si>
  <si>
    <t xml:space="preserve">Group-IB THF Huntpoint;
THF Huntpoint;
Group-IB TDS Endpoint;
TDS Endpoint;
Endpoint Detection and Response;
Group-IB EDR;
EDR</t>
  </si>
  <si>
    <t xml:space="preserve">«SIKE 3D Атлас «Агрегат электроизоляционного покрытия» (рус. версия)»</t>
  </si>
  <si>
    <t xml:space="preserve">3D Атлас оборудования «Агрегат электроизоляционного покрытия»</t>
  </si>
  <si>
    <t xml:space="preserve">Программный Комплекс "АвтоПлан"</t>
  </si>
  <si>
    <t xml:space="preserve">ПК "АвтоПлан"</t>
  </si>
  <si>
    <t xml:space="preserve">AppCraft</t>
  </si>
  <si>
    <t xml:space="preserve">««AppCraft.Check», «AppCraft.Insights», «AppCraft.Remarketing», «AppCraft.Exchange», «Appcraft.Attribution»»;
«AppCraft.Check, AppCraft.Insights, AppCraft.Remarketing, AppCraft.Exchange, Appcraft.Attribution»;
«AppCraft.Check AppCraft.Insights AppCraft.Remarketing AppCraft.Exchange Appcraft.Attribution»;
«AppCraft Exchange Check Remarketing Insights Attribution»;
««Appcraft.Exchange», «Appcraft.Check», «Appсraft.Remarketing», «Appcraft.Insights», «Appcraft.Attribution»»</t>
  </si>
  <si>
    <t xml:space="preserve">Электронный учебно-методический комплекс «Техническое обслуживание и ремонт двигателей, систем и агрегатов автомобилей. ПМ II. Организация процессов по техническому обслуживанию и ремонту автотранспортных средств»</t>
  </si>
  <si>
    <t xml:space="preserve">Электронный учебно-методический комплекс «Техническое обслуживание и ремонт двигателей, систем и агрегатов автомобилей. ПМ I. Техническое обслуживание и ремонт автотранспортных средств»</t>
  </si>
  <si>
    <t xml:space="preserve">АУРА</t>
  </si>
  <si>
    <t xml:space="preserve">ПК "АУРА";
Система для ведения аудиозаписи "АУРА"</t>
  </si>
  <si>
    <t xml:space="preserve">Программный комплекс формирования и реализации цифровых моделей энергоблоков и регуляторов возбуждения и мощности энергоблоков. Версия 1.8</t>
  </si>
  <si>
    <t xml:space="preserve">ПК «Регулятор» 1.8</t>
  </si>
  <si>
    <t xml:space="preserve">АИС "Реестр сертификатов"</t>
  </si>
  <si>
    <t xml:space="preserve">АИС "Реестр"</t>
  </si>
  <si>
    <t xml:space="preserve">Программный комплекс ONEPLAN Sazon расчета санитарно-защитных зон и зон ограничения застройки от передающих радиотехнических объектов</t>
  </si>
  <si>
    <t xml:space="preserve">Программный комплекс расчета санитарно-защитных зон и зон ограничения застройки от передающих радиотехнических объектов ONEPLAN Sazon;
Программный комплекс ОНЕПЛАН Сазон расчета СЗЗ и зон ограничения застройки от ПРТО</t>
  </si>
  <si>
    <t xml:space="preserve">Программное обеспечение "Кобра"</t>
  </si>
  <si>
    <t xml:space="preserve">Комплексное пультовое ПО "Кобра";
КПО "Кобра"</t>
  </si>
  <si>
    <t xml:space="preserve"> - ;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</si>
  <si>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 xml:space="preserve">Компьютерный имитационный тренажер "Распределительная подстанция (РП). Проведение осмотра"</t>
  </si>
  <si>
    <t xml:space="preserve">Электронный учебно-методический комплекс «Швея»</t>
  </si>
  <si>
    <t xml:space="preserve">Учебно-методический комплект "Город дорог"</t>
  </si>
  <si>
    <t xml:space="preserve">Система дистанционного обучения "Город дорог"</t>
  </si>
  <si>
    <t xml:space="preserve">58.29.32 Обеспечение программное прикладное для загрузки;
58.21.2 Игры компьютерные для загрузки;
58.21.3 Игры компьютерные в режиме on-line</t>
  </si>
  <si>
    <t xml:space="preserve">Система интеллектуального поиска документов "SmartCS"</t>
  </si>
  <si>
    <t xml:space="preserve"> - ;
04.05 - Поисковые системы (№621);
04.07 - Лингвистическое программное обеспечение (№621)</t>
  </si>
  <si>
    <t xml:space="preserve">"АРМИД-Паспорт" (ДИПАКС)</t>
  </si>
  <si>
    <t xml:space="preserve">"АРМИД-Паспорт"</t>
  </si>
  <si>
    <t xml:space="preserve">Программный продукт "Льготное лекарственное обеспечение"</t>
  </si>
  <si>
    <t xml:space="preserve">Программный продукт "ЛЛО"</t>
  </si>
  <si>
    <t xml:space="preserve">СитиГИД</t>
  </si>
  <si>
    <t xml:space="preserve">Сити ГИД СДК;
Сити ГИД;
City Guide;
City Guide GPS Navigator</t>
  </si>
  <si>
    <t xml:space="preserve">Автоматизированная технология БИТ-2000</t>
  </si>
  <si>
    <t xml:space="preserve">Автоматизированная технология БИТ-96</t>
  </si>
  <si>
    <t xml:space="preserve">ИС Метрология – Информационная система для автоматизации метрологической деятельности (ИС Метрология)</t>
  </si>
  <si>
    <t xml:space="preserve">ИС "Метрология ЦСМ";
ИС "Метрология";
1С Метрология для региональных центров метрологии (ЦСМ);
1С Метрология</t>
  </si>
  <si>
    <t xml:space="preserve">Многофункциональная портальная платформа "ВС1"</t>
  </si>
  <si>
    <t xml:space="preserve">МПП ВС1</t>
  </si>
  <si>
    <t xml:space="preserve">09.11 - Средства управления содержимым (CMS), сайты и портальные решения;
02.06 - Серверное и связующее программное обеспечение</t>
  </si>
  <si>
    <t xml:space="preserve">Система защищенного электронного юридически значимого документооборота «КриптоСвязь-Веб» («КриптоВеб»)</t>
  </si>
  <si>
    <t xml:space="preserve">КриптоВеб;
CryptoWeb</t>
  </si>
  <si>
    <t xml:space="preserve">Программа для ЭВМ «Интегрированная система обработки данных. Центр»</t>
  </si>
  <si>
    <t xml:space="preserve">АРМ ЕС ОГ</t>
  </si>
  <si>
    <t xml:space="preserve">T-FLEX PLM Платформа</t>
  </si>
  <si>
    <t xml:space="preserve">08.01 - Средства управления жизненным циклом изделия (PLM);
04.03 - Библиотеки подпрограмм (SDK);
04.08 - Интегрированные платформы для создания приложений</t>
  </si>
  <si>
    <t xml:space="preserve">СМС-КОМКОН</t>
  </si>
  <si>
    <t xml:space="preserve">Пакет библиотек и модулей “СМС Коммуникации и Контроль”</t>
  </si>
  <si>
    <t xml:space="preserve">09.04 - Средства управления технологическими процессами (АСУ ТП, SCADA);
02.01 - Драйверы;
04.03 - Библиотеки подпрограмм (SDK);
08.11 - Средства автоматизированного управления техникой</t>
  </si>
  <si>
    <t xml:space="preserve">58.29.12 Обеспечение программное сетевое на электронном носителе;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</si>
  <si>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Программа «АЛЬТИР» для планирования технического обслуживания воздушных судов</t>
  </si>
  <si>
    <t xml:space="preserve">АЛЬТИР</t>
  </si>
  <si>
    <t xml:space="preserve">Movavi Photo Manager</t>
  </si>
  <si>
    <t xml:space="preserve">Movavi Screen Recorder Studio</t>
  </si>
  <si>
    <t xml:space="preserve">Movavi СлайдШОУ</t>
  </si>
  <si>
    <t xml:space="preserve">Movavi Slideshow Maker</t>
  </si>
  <si>
    <t xml:space="preserve">COSOC</t>
  </si>
  <si>
    <t xml:space="preserve">cos.oc</t>
  </si>
  <si>
    <t xml:space="preserve">Integrity SCADA</t>
  </si>
  <si>
    <t xml:space="preserve">Система инвентаризации</t>
  </si>
  <si>
    <t xml:space="preserve">Защищенное программное обеспечение электронного архива «АС-Архив» (вер. 4.2.001.Z)</t>
  </si>
  <si>
    <t xml:space="preserve">ЗПО ЭА «АС-Архив»</t>
  </si>
  <si>
    <t xml:space="preserve">AutoGRAPH.Pro</t>
  </si>
  <si>
    <t xml:space="preserve">Программное обеспечение единой системы передвижения и идентификации транспортных средств, интегрирующее данные с комплексов способных распознавать государственные регистрационные знаки транспортных средств «Горизонт»</t>
  </si>
  <si>
    <t xml:space="preserve">Электронный учебно-методический комплекс «Эксплуатация и техническое обслуживание метеорологического оборудования»</t>
  </si>
  <si>
    <t xml:space="preserve">Cпециальное программное обеспечение «Набор координат объектов г. Москвы»</t>
  </si>
  <si>
    <t xml:space="preserve">04.03 - Библиотеки подпрограмм (SDK);
02.06 - Серверное и связующее программное обеспечение</t>
  </si>
  <si>
    <t xml:space="preserve">Cпециальное программное обеспечение "Картографические данные г. Москвы и Московской области"</t>
  </si>
  <si>
    <t xml:space="preserve">Fonmix</t>
  </si>
  <si>
    <t xml:space="preserve">Программное обеспечение и база данных «FONMIX»;
ПО и БД «FONMIX»</t>
  </si>
  <si>
    <t xml:space="preserve">Информационная система – сеть транзакций с правами и объектами интеллектуальной собственности IPChain</t>
  </si>
  <si>
    <t xml:space="preserve">IPChain;
«IPChain», версия 1.0;
«IPChain», версия 1.2;
«IPChain», версия 1.3</t>
  </si>
  <si>
    <t xml:space="preserve">02.07 - Серверное и связующее программное обеспечение (№621);
02.05 - Средства обеспечения облачных и распределенных вычислений, средства виртуализации и системы хранения данных (№621)</t>
  </si>
  <si>
    <t xml:space="preserve">ТИК-Модскан</t>
  </si>
  <si>
    <t xml:space="preserve">ТИК Модскан;
TIK-Modscan;
TIK Modscan</t>
  </si>
  <si>
    <t xml:space="preserve">NERPA ERP Система</t>
  </si>
  <si>
    <t xml:space="preserve">Система планирования и управления ресурсами предприятия NERPA;
NERPA CRM - Cистема управление клиентской базой и отношениями с клиентами;
NERPA EAM - Система управления активами и основными фондами;
NERPA SCADA - Управление технологическими процессами;
NERPA ECM - Система электронного документооборота;
NERPA BPM - Система управления и моделирования бизнес-процессов;
NERPA BI - Система построения отчетности и управления отчетами;
NERPA HR - Система управления кадрами;
NERPA WMS - Система управления складом и запасами</t>
  </si>
  <si>
    <t xml:space="preserve">Программа сбора и анализа эксплуатационных данных</t>
  </si>
  <si>
    <t xml:space="preserve">SIMPL. Платформа управления данными</t>
  </si>
  <si>
    <t xml:space="preserve">МСВСфера Инфооборот</t>
  </si>
  <si>
    <t xml:space="preserve">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</si>
  <si>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Автоматизированная система контроля обученности (АСКО)</t>
  </si>
  <si>
    <t xml:space="preserve">АСКО</t>
  </si>
  <si>
    <t xml:space="preserve">Географическая Информационная Система MAPPL</t>
  </si>
  <si>
    <t xml:space="preserve">ГИС MAPPL</t>
  </si>
  <si>
    <t xml:space="preserve">"Информационно управляющая система "Техническое обслуживание и ремонт"</t>
  </si>
  <si>
    <t xml:space="preserve">Мобильное решение "Техническое обслуживание и ремонт"</t>
  </si>
  <si>
    <t xml:space="preserve">Медицинская информационная система "Инит-МЕД"</t>
  </si>
  <si>
    <t xml:space="preserve">Автоматизированная система "Инит-МЕД"</t>
  </si>
  <si>
    <t xml:space="preserve">Автоматизированная информационная система обработки и контроля ввода данных для формирования ежегодного плана проведения проверок</t>
  </si>
  <si>
    <t xml:space="preserve">А-План</t>
  </si>
  <si>
    <t xml:space="preserve">Программный комплекс "Rapid SCADA"</t>
  </si>
  <si>
    <t xml:space="preserve">Rapid SCADA</t>
  </si>
  <si>
    <t xml:space="preserve">09.04 - Средства управления технологическими процессами (АСУ ТП, SCADA);
01.03 - Встроенные прикладные программы;
01.04 - Программное обеспечение интернета вещей, робототехники и сенсорики;
05.15 - Информационные системы для решения специфических отраслевых задач</t>
  </si>
  <si>
    <t xml:space="preserve">ИС Кадастровый инженер</t>
  </si>
  <si>
    <t xml:space="preserve">ИС БТИ</t>
  </si>
  <si>
    <t xml:space="preserve">Программно-определяемый комплекс «Cloudate», реализующий функции облачной платформы вычисления и хранения данных</t>
  </si>
  <si>
    <t xml:space="preserve">Платформа "Cloudate"</t>
  </si>
  <si>
    <t xml:space="preserve">СУБД «Файловый метод доступа» (FAM)</t>
  </si>
  <si>
    <t xml:space="preserve">Аванкор:Доверительное управление</t>
  </si>
  <si>
    <t xml:space="preserve">Программа для управления данными «Налоговый мониторинг»</t>
  </si>
  <si>
    <t xml:space="preserve">Портал налогового мониторинга</t>
  </si>
  <si>
    <t xml:space="preserve">Система распознавания лиц</t>
  </si>
  <si>
    <t xml:space="preserve">Face Detector;
Программный комплекс «Система распознавания лиц»;
InfoWatch Kribrum Face Detector</t>
  </si>
  <si>
    <t xml:space="preserve">11.06 - Инструменты обработки, анализа и распознавания изображений;
05.15 - Информационные системы для решения специфических отраслевых задач;
11.01 - Инструменты извлечения и трансформации данных (ETL)</t>
  </si>
  <si>
    <t xml:space="preserve">Proceset</t>
  </si>
  <si>
    <t xml:space="preserve">02.08 - Средства мониторинга и управления;
02.07 - Средства управления базами данных</t>
  </si>
  <si>
    <t xml:space="preserve">ПОЛИНОМ:MDM Стандартные Изделия: Детали, узлы и конструктивные элементы 2D и 3D</t>
  </si>
  <si>
    <t xml:space="preserve">ПОЛИНОМ:MDM 22 Стандартные Изделия: Детали, узлы и конструктивные элементы 2D и 3D;
ПОЛИНОМ:MDM 22.1 Стандартные Изделия: Детали, узлы и конструктивные элементы 2D и 3D</t>
  </si>
  <si>
    <t xml:space="preserve">ПОЛИНОМ:MDM Справочник Технолога</t>
  </si>
  <si>
    <t xml:space="preserve">ПОЛИНОМ:MDM 22 Справочник технолога;
ПОЛИНОМ:MDM 22.1 Справочник технолога</t>
  </si>
  <si>
    <t xml:space="preserve">Информационные технологии в профессиональной деятельности (профессии)</t>
  </si>
  <si>
    <t xml:space="preserve">Газовая сварка (наплавка)</t>
  </si>
  <si>
    <t xml:space="preserve">АИС «ИМЦ: Управление здравоохранением региона»</t>
  </si>
  <si>
    <t xml:space="preserve">Автоматизированная информационная система «ИМЦ: Управление здравоохранением региона»</t>
  </si>
  <si>
    <t xml:space="preserve">«SIKE.Тренажер-имитатор «Дозировщик шихты» (рус. версия)»</t>
  </si>
  <si>
    <t xml:space="preserve">Тренажер «Дозировщик шихты»</t>
  </si>
  <si>
    <t xml:space="preserve">«SIKE.Тренажер-имитатор «Оцинковщик горячим способом» (рус. версия)»</t>
  </si>
  <si>
    <t xml:space="preserve">Тренажер «Оцинковщик горячим способом»</t>
  </si>
  <si>
    <t xml:space="preserve">«SIKE.Тренажер-имитатор «Разливщик стали на слябовой МНЛЗ» (рус. версия)»</t>
  </si>
  <si>
    <t xml:space="preserve">Тренажер «Разливщик стали на слябовой МНЛЗ»</t>
  </si>
  <si>
    <t xml:space="preserve">«SIKE.3D Атлас «Электромоторы» (рус. версия)»</t>
  </si>
  <si>
    <t xml:space="preserve">3D Атлас «Электромоторы»</t>
  </si>
  <si>
    <t xml:space="preserve">«SIKE.3D Атлас «Редукторы» (рус. версия)»</t>
  </si>
  <si>
    <t xml:space="preserve">3D Атлас «Редукторы»</t>
  </si>
  <si>
    <t xml:space="preserve">«SIKE.3D Атлас «Рабочие клети прокатных станов» (рус. версия)»</t>
  </si>
  <si>
    <t xml:space="preserve">3D Атлас «Клети прокатных станов»</t>
  </si>
  <si>
    <t xml:space="preserve">«SIKE 3D Атлас «Запорная арматура» (рус. версия)»</t>
  </si>
  <si>
    <t xml:space="preserve">3D Атлас «Запорная арматура»</t>
  </si>
  <si>
    <t xml:space="preserve">«SIKE 3D Атлас «Дуговая сталеплавильная печь» (рус. версия)»</t>
  </si>
  <si>
    <t xml:space="preserve">3D Атлас «Дуговая сталеплавильная печь»</t>
  </si>
  <si>
    <t xml:space="preserve">«SIKE 3D Атлас «Библиотека гидравлических элементов» (рус. версия)»</t>
  </si>
  <si>
    <t xml:space="preserve">3D Атлас оборудования «Библиотека гидравлических элементов»</t>
  </si>
  <si>
    <t xml:space="preserve">«SIKE 3D Атлас «Агрегат печь-ковш (однопозиционный)» (рус. версия)»</t>
  </si>
  <si>
    <t xml:space="preserve">3D Атлас оборудования «Агрегат печь-ковш (однопозиционный)»</t>
  </si>
  <si>
    <t xml:space="preserve">«SIKE 3D Атлас «Агрегат печь-ковш (двухпозиционный)» (рус. версия)»</t>
  </si>
  <si>
    <t xml:space="preserve">3D Атлас оборудования «Агрегат печь-ковш (двухпозиционный)»</t>
  </si>
  <si>
    <t xml:space="preserve">«SIKE 3D Атлас «Агрегат непрерывного горячего цинкования» (рус. версия)»</t>
  </si>
  <si>
    <t xml:space="preserve">3D Атлас оборудования «Агрегат непрерывного горячего цинкования»</t>
  </si>
  <si>
    <t xml:space="preserve">Group-IB Network Traffic Analysis</t>
  </si>
  <si>
    <t xml:space="preserve">Group-IB THF Sensor;
THF Sensor;
Group-IB TDS Sensor;
TDS Sensor;
Network Traffic Analysis;
Group-IB NTA;
NTA</t>
  </si>
  <si>
    <t xml:space="preserve">Group-IB XDR</t>
  </si>
  <si>
    <t xml:space="preserve">Group-IB THF Huntbox;
TDS Huntbox;
XDR;
Group-IP XDR console;
XDR console;
Программный комплекс Group-IB XDR;
Программный комплекс XDR;
THF Huntbox;
Group-IB TDS Huntbox</t>
  </si>
  <si>
    <t xml:space="preserve">ForestDB</t>
  </si>
  <si>
    <t xml:space="preserve">Программный комплекс "Поток-ДУ"</t>
  </si>
  <si>
    <t xml:space="preserve">ПК "Поток-ДУ"</t>
  </si>
  <si>
    <t xml:space="preserve">Сервер СМИК Эксперт</t>
  </si>
  <si>
    <t xml:space="preserve">Server SMIK Xpert</t>
  </si>
  <si>
    <t xml:space="preserve">МИС "Олимп: Комплексное решение"</t>
  </si>
  <si>
    <t xml:space="preserve">Электронный телегид DREGUIDE (EPG DREGUIDE)</t>
  </si>
  <si>
    <t xml:space="preserve">Электронный Телегид версия 1.0;
Электронный телегид (EPG)</t>
  </si>
  <si>
    <t xml:space="preserve">GM Smart System</t>
  </si>
  <si>
    <t xml:space="preserve">Цифровая стереофотограмметрическая система «Информационный стереоскопический образ территории» («ИНСОТ», «INSOT»)</t>
  </si>
  <si>
    <t xml:space="preserve">04.13 - Системы сбора, хранения, обработки, анализа, моделирования и визуализации массивов данных (№621);
04.16 - Геоинформационные и навигационные системы (GIS) (№621)</t>
  </si>
  <si>
    <t xml:space="preserve">Континент:Страхование</t>
  </si>
  <si>
    <t xml:space="preserve">БИТ:Управление медицинским центром</t>
  </si>
  <si>
    <t xml:space="preserve">ФармКомандир 7</t>
  </si>
  <si>
    <t xml:space="preserve">ИС.СИРИУС</t>
  </si>
  <si>
    <t xml:space="preserve">Открытая скорая</t>
  </si>
  <si>
    <t xml:space="preserve">ОСКОР</t>
  </si>
  <si>
    <t xml:space="preserve">SERVICE DESK [+]</t>
  </si>
  <si>
    <t xml:space="preserve">Модуль визуализации DataMonitor</t>
  </si>
  <si>
    <t xml:space="preserve">Информационно-Аналитическая Система «Портал»</t>
  </si>
  <si>
    <t xml:space="preserve">ИАС «Портал»</t>
  </si>
  <si>
    <t xml:space="preserve">Комплект интерактивных обучающих программ «IT-гувернёр»</t>
  </si>
  <si>
    <t xml:space="preserve">Программный комплекс для автоматизации продаж в составе POS-систем "UniFO-L" (GAS Complex POS)</t>
  </si>
  <si>
    <t xml:space="preserve">Кассовая система для автоматизации продаж – на POS-терминалах фирмы IBM-UniFo</t>
  </si>
  <si>
    <t xml:space="preserve">Программа для создания (управления) официальным сайтом образовательной организации</t>
  </si>
  <si>
    <t xml:space="preserve">Smart Fraud Detection</t>
  </si>
  <si>
    <t xml:space="preserve">Smart Fraud Detection , версия 2.1;
SFD v2.1</t>
  </si>
  <si>
    <t xml:space="preserve">"Интерактивная цифровая лаборатория"</t>
  </si>
  <si>
    <t xml:space="preserve">Программный комплекс AWall</t>
  </si>
  <si>
    <t xml:space="preserve">Система управления нормативно-справочной информацией «Semantic MDM»</t>
  </si>
  <si>
    <t xml:space="preserve">Movavi Screen Recorder Studio для Mac</t>
  </si>
  <si>
    <t xml:space="preserve">Movavi СлайдШОУ для Mac</t>
  </si>
  <si>
    <t xml:space="preserve">Movavi Slideshow Maker for Mac;
Movavi Slideshow Maker для Mac</t>
  </si>
  <si>
    <t xml:space="preserve">Movavi Clips</t>
  </si>
  <si>
    <t xml:space="preserve">Movavi PDF-Редактор</t>
  </si>
  <si>
    <t xml:space="preserve">Movavi 360 Видеоредактор</t>
  </si>
  <si>
    <t xml:space="preserve">ИС Графика</t>
  </si>
  <si>
    <t xml:space="preserve">ИС Заготовка 36и6</t>
  </si>
  <si>
    <t xml:space="preserve">Комплекс суточного мониторирования ЭКГ и АД "Валента". Программный модуль "СМ АД"</t>
  </si>
  <si>
    <t xml:space="preserve">Программный модуль "СМ АД"</t>
  </si>
  <si>
    <t xml:space="preserve">Интеллектуальная система видеонаблюдения «Видеоинтеллект»</t>
  </si>
  <si>
    <t xml:space="preserve">Платформа предиктивной видеоаналитики "ВИДЕОИНТЕЛЛЕКТ";
VI VMS;
ИАС «ИНДИКАТОР-6»;
VI Onvif;
VI SDK;
VI Map;
VI Monitoring</t>
  </si>
  <si>
    <t xml:space="preserve">Корпоративная Система Окозания Услуг GEAR</t>
  </si>
  <si>
    <t xml:space="preserve">Платформа М2М сервисов;
М2М платформа</t>
  </si>
  <si>
    <t xml:space="preserve">01.02 - Встроенное программное обеспечение телекоммуникационного оборудования (№621);
02.07 - Серверное и связующее программное обеспечение (№621);
02.11 - Системы мониторинга и управления (№621)</t>
  </si>
  <si>
    <t xml:space="preserve">“СОРМович-Агрегатор”</t>
  </si>
  <si>
    <t xml:space="preserve">“СОРМович-Агрегатор” (Версия ПО: 1)</t>
  </si>
  <si>
    <t xml:space="preserve">OTT&amp;IPTV Transcoding Package (CPU/GPU)</t>
  </si>
  <si>
    <t xml:space="preserve">02.06 - Серверное и связующее программное обеспечение;
05.01 - Мультимедийное программное обеспечение</t>
  </si>
  <si>
    <t xml:space="preserve">XROAD</t>
  </si>
  <si>
    <t xml:space="preserve">Программный комплекс «Логос»</t>
  </si>
  <si>
    <t xml:space="preserve">ПК «Логос»</t>
  </si>
  <si>
    <t xml:space="preserve">АВЕРС: Управление лесным фондом ПРОФ. Подсистема "Проверка лесных деклараций"</t>
  </si>
  <si>
    <t xml:space="preserve">Автоматизированная информационная система поиска подозрительных материалов в сети Интернет</t>
  </si>
  <si>
    <t xml:space="preserve">Автоматизированная информационная система "Поиск"</t>
  </si>
  <si>
    <t xml:space="preserve">07.01 - Парсеры и семантические анализаторы;
05.04 - Поисковые средства</t>
  </si>
  <si>
    <t xml:space="preserve">Программный комплекс приема и обработки телевизионных видеосигналов, телетекста и Интернет («АСПАТ»)</t>
  </si>
  <si>
    <t xml:space="preserve">10.01 - Средства обработки Больших Данных (BigData);
05.01 - Мультимедийное программное обеспечение;
05.04 - Поисковые средства;
07.01 - Парсеры и семантические анализаторы;
07.04 - Средства распознавания и синтеза речи</t>
  </si>
  <si>
    <t xml:space="preserve">Прием экзаменов Web.Гостехнадзор (облачная версия)</t>
  </si>
  <si>
    <t xml:space="preserve">Программа для ЭВМ «Модуль интеграции АИС «Метрконтроль с бухгалтерскими системами»</t>
  </si>
  <si>
    <t xml:space="preserve">Программный комплекс ONEPLAN RPLS-XML планирования подвижной и фиксированной радиосвязи (локальная версия)</t>
  </si>
  <si>
    <t xml:space="preserve">Программный комплекс планирования подвижной радиосвязи ONEPLAN Radio Planning System (ONEPLAN RPLS);
Программный комплекс планирования подвижной радиосвязи ONEGA RPLS</t>
  </si>
  <si>
    <t xml:space="preserve">ViAr</t>
  </si>
  <si>
    <t xml:space="preserve">БП Симулятор</t>
  </si>
  <si>
    <t xml:space="preserve">BP Simulator;
bpsimulator</t>
  </si>
  <si>
    <t xml:space="preserve">СИГМА.Электронный архив документов</t>
  </si>
  <si>
    <t xml:space="preserve">СИГМА:Алькор</t>
  </si>
  <si>
    <t xml:space="preserve">«МКТ-WEB Стандарты медицинских услуг»</t>
  </si>
  <si>
    <t xml:space="preserve">«МКТ-WEB Расчет стоимости медицинских услуг»</t>
  </si>
  <si>
    <t xml:space="preserve">Логопедический тренажер "Дэльфа-142.1"</t>
  </si>
  <si>
    <t xml:space="preserve">Программный комплекс inControl</t>
  </si>
  <si>
    <t xml:space="preserve">Программный комплекс icControl</t>
  </si>
  <si>
    <t xml:space="preserve">Программное обеспечение документированного обмена файлами Рубикон.ДОФ</t>
  </si>
  <si>
    <t xml:space="preserve">SmartSel</t>
  </si>
  <si>
    <t xml:space="preserve">Программный комплекс "Административно-хозяйственная деятельность"</t>
  </si>
  <si>
    <t xml:space="preserve">АХД</t>
  </si>
  <si>
    <t xml:space="preserve">«Программа для оценки качества обслуживания и видеопротоколирования «Qualis CSS»</t>
  </si>
  <si>
    <t xml:space="preserve">SmartMaintenance</t>
  </si>
  <si>
    <t xml:space="preserve">Clover. Платформа интеллектуального анализа данных</t>
  </si>
  <si>
    <t xml:space="preserve">05.11 - Интеллектуальные средства управления экспертной деятельностью;
05.15 -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
11.04 - Средства интеллектуального анализа данных (Data Mining)</t>
  </si>
  <si>
    <t xml:space="preserve">FileForFiles &amp; SiteSputnik</t>
  </si>
  <si>
    <t xml:space="preserve">СайтСпутник;
SiteSputnik</t>
  </si>
  <si>
    <t xml:space="preserve">T-FLEX VR</t>
  </si>
  <si>
    <t xml:space="preserve">05.15 - Информационные системы для решения специфических отраслевых задач;
05.01 - Мультимедийное программное обеспечение;
08.02 - Универсальные машиностроительные средства автоматизированного проектирования (MCAD);
08.03 - Средства автоматизированного проектирования (CAD)</t>
  </si>
  <si>
    <t xml:space="preserve">TransNet</t>
  </si>
  <si>
    <t xml:space="preserve">KasperskyOS</t>
  </si>
  <si>
    <t xml:space="preserve">Операционная система KasperskyOS</t>
  </si>
  <si>
    <t xml:space="preserve">Cервер видеоконференций IVA MCU</t>
  </si>
  <si>
    <t xml:space="preserve">06.02 - Коммуникационное программное обеспечение;
02.06 - Серверное и связующее программное обеспечение;
05.01 - Мультимедийное программное обеспечение</t>
  </si>
  <si>
    <t xml:space="preserve">Крибрум.Сигнал</t>
  </si>
  <si>
    <t xml:space="preserve">Крибрум.Публичный поиск</t>
  </si>
  <si>
    <t xml:space="preserve">Крибрум.Зеркало</t>
  </si>
  <si>
    <t xml:space="preserve">05.04 - Поисковые средства;
05.13 - Средства интеллектуальной обработки информации и интеллектуального анализа бизнес-процессов;
07.01 - Парсеры и семантические анализаторы;
10.01 - Средства обработки Больших Данных (BigData);
11.03 - Средства аналитической обработки в реальном времени (OLAP)</t>
  </si>
  <si>
    <t xml:space="preserve">Система контроля действий поставщиков ИТ-услуг Новые Технологии</t>
  </si>
  <si>
    <t xml:space="preserve">СКДПУ НТ</t>
  </si>
  <si>
    <t xml:space="preserve">«SIKE.Тренажер-имитатор «Сталевар конвертера» (рус. версия)»</t>
  </si>
  <si>
    <t xml:space="preserve">Тренажер «Сталевар конвертера»</t>
  </si>
  <si>
    <t xml:space="preserve">«SIKE.3D Атлас «Метизное оборудование» (рус. версия)»</t>
  </si>
  <si>
    <t xml:space="preserve">3D Атлас «Метизное оборудование»</t>
  </si>
  <si>
    <t xml:space="preserve">«SIKE.3D Атлас «Сортовая МНЛЗ» (рус. версия)»</t>
  </si>
  <si>
    <t xml:space="preserve">3D Атлас «Сортовая машина непрерывной разливки стали»</t>
  </si>
  <si>
    <t xml:space="preserve">«SIKE 3D Атлас «Горно-обогатительное оборудование» (рус. версия)»</t>
  </si>
  <si>
    <t xml:space="preserve">3D Атлас «Горно-обогатительное оборудование»</t>
  </si>
  <si>
    <t xml:space="preserve">«SIKE 3D Атлас «Агрегат вакуумирования стали» (рус. версия)»</t>
  </si>
  <si>
    <t xml:space="preserve">3D Атлас оборудования «Агрегат вакуумирования стали»</t>
  </si>
  <si>
    <t xml:space="preserve">Электронный учебно-методический комплекс «Облицовщик-плиточник»</t>
  </si>
  <si>
    <t xml:space="preserve">Электронный учебно-методический комплекс «Маляр строительный»</t>
  </si>
  <si>
    <t xml:space="preserve">CAD/CAM-система ГеММа-3D</t>
  </si>
  <si>
    <t xml:space="preserve">Система геометрического моделирования и программирования для станков с ЧПУ ГеММа-3D;
САМ система ГеММа-3D;
ГеММа-3D.Комплект поставки 5D расширенный;
ГеММа-3D.Комплект поставки 5D стандартный;
ГеММа-3D.Комплект поставки 3+2D расширенный;
ГеММа-3D.Комплект поставки 3+2D;
ГеММа-3D.Модуль фрезерной обработки 2.5D;
ГеММа-3D.Модуль фрезерной обработки 3D;
ГеММа-3D.Модуль фрезерной обработки 4D;
ГеММа-3D.Модуль фрезерной обработки 5D;
ГеММа-3D.Модуль фрезерной обработки 5D расширенный;
ГеММа-3D.Модуль токарно-фрезерной обработки;
ГеММа-3D.Модуль токарной обработки;
ГеММа-3D.Модуль электроэроззионной обработки 2D;
ГеММа-3D.Модуль электроэроззионной обработки 4D;
ГеММа-3D.Модуль обработки листового материала резкой;
ГеММа-3D.Модуль обработки листового материала на вырубных прессах;
ГеММа-3D.Модуль обработки листового материала универсальный;
ГеММа-3D.Модуль гравировки 2D;
ГеММа-3D.Модуль гравировки 3D;
ГеММа-3D.Университетский сетевой комплект;
ГеММа-3D.Модуль фрезерный 3+2D 1x1;
ГеММа-3D.Модуль фрезерный 4D 1x1;
ГеММа-3D.Модуль фрезерный 5D 1x1;
ГеММа-3D.Модуль токарно-фрезерный 1x1;
ГеММа-3D.Модуль токарный 1x1;
ГеММа-3D.Модуль гравировки 1x1;
ГеММа-3D Модуль резки 1x1</t>
  </si>
  <si>
    <t xml:space="preserve">08.06 - Средства управления оборудованием с числовым программным управлением (CAM);
08.03 - Средства автоматизированного проектирования (CAD)</t>
  </si>
  <si>
    <t xml:space="preserve">ПитерСофт: BPM</t>
  </si>
  <si>
    <t xml:space="preserve">Программа ControlPro</t>
  </si>
  <si>
    <t xml:space="preserve">Программный комплекс «AEROSYM» для моделирования установок комплексной подготовки газа и интеллектуальных блоков входных манифольдов</t>
  </si>
  <si>
    <t xml:space="preserve">Talisman.Биография</t>
  </si>
  <si>
    <t xml:space="preserve">Talisman SE «Биография»;
Система ведения досье</t>
  </si>
  <si>
    <t xml:space="preserve">02.13 - Средства обеспечения информационной безопасности (№621);
02.11 - Системы мониторинга и управления (№621);
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</si>
  <si>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Автоматизированная система управления инвестиционной деятельностью (АСУ-Инвест)</t>
  </si>
  <si>
    <t xml:space="preserve">АСУ-Инвест</t>
  </si>
  <si>
    <t xml:space="preserve">05.05 - Средства управления проектами;
09.01 - Средства управления бизнес-процессами (BPM);
09.05 - Средства управления эффективностью предприятия (CPM/EPM);
11.05 - Средства поддержки принятия решений (DSS)</t>
  </si>
  <si>
    <t xml:space="preserve">LERADATA</t>
  </si>
  <si>
    <t xml:space="preserve">Group-IB Malware Detonation Platform</t>
  </si>
  <si>
    <t xml:space="preserve">Group-IB THF Polygon;
THF Polygon;
Group-IB TDS Polygon;
TDS Polygon;
Malware Detonation Platform;
Group-IB Malware Detonations;
Malware Detonations;
Group-IB Malware Detonation;
Malware Detonation;
Group-IB MWD;
MWD</t>
  </si>
  <si>
    <t xml:space="preserve">Программная платформа для построения интегрированных автоматизированных систем</t>
  </si>
  <si>
    <t xml:space="preserve">Программа для ЭВМ «Интегрированная система обработки данных. Сбор»</t>
  </si>
  <si>
    <t xml:space="preserve">Программа для ЭВМ «Интегрированная система обработки данных. Конфигуратор»</t>
  </si>
  <si>
    <t xml:space="preserve">Автоматизированная информационная система «Комплексное управление отходами»</t>
  </si>
  <si>
    <t xml:space="preserve">Программа для ЭВМ «Интегрированная система обработки данных. Аналитика»</t>
  </si>
  <si>
    <t xml:space="preserve">«МКТ-Реестр поставщиков социальных услуг»</t>
  </si>
  <si>
    <t xml:space="preserve">«МКТ-Семья»</t>
  </si>
  <si>
    <t xml:space="preserve">Программный комплекс "БАСПРО ОПТИМА"</t>
  </si>
  <si>
    <t xml:space="preserve">Appius-PLM Управление жизненным циклом изделия</t>
  </si>
  <si>
    <t xml:space="preserve">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</si>
  <si>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dBricks</t>
  </si>
  <si>
    <t xml:space="preserve">Movavi PDF−Редактор для Mac</t>
  </si>
  <si>
    <t xml:space="preserve">Movavi Photo Manager для Mac</t>
  </si>
  <si>
    <t xml:space="preserve">EcoSmart</t>
  </si>
  <si>
    <t xml:space="preserve">Eco-Smart;
Ecosmart;
ЭкоСмарт</t>
  </si>
  <si>
    <t xml:space="preserve">Специальное программное обеспечение двухспектральной системы видеонаблюдения «Кивер»</t>
  </si>
  <si>
    <t xml:space="preserve">СПО ДСВ «Кивер»;
СПО «КиверPTZ»</t>
  </si>
  <si>
    <t xml:space="preserve">Комплекс аппаратно-программный "Валента" для проведения исследований функциональной диагностики. Рабочее место врача-консультанта</t>
  </si>
  <si>
    <t xml:space="preserve">Рабочее место врача-консультанта</t>
  </si>
  <si>
    <t xml:space="preserve">WebDisCo</t>
  </si>
  <si>
    <t xml:space="preserve">ВебДисКо</t>
  </si>
  <si>
    <t xml:space="preserve">Комплекс аппаратно-программный "Валента" для проведения исследований функциональной диагностики. Программа управления базой данных пациентов</t>
  </si>
  <si>
    <t xml:space="preserve">Программа управления базой данных пациентов</t>
  </si>
  <si>
    <t xml:space="preserve">Комплекс аппаратно-программный "Валента" для проведения исследований функциональной диагностики. Программный модуль "Электрокардиография (ЭКГ)"</t>
  </si>
  <si>
    <t xml:space="preserve">Программный модуль "Электрокардиография (ЭКГ)"</t>
  </si>
  <si>
    <t xml:space="preserve">Комплекс аппаратно-программный "Валента" для проведения исследований функциональной диагностики. Программный модуль "Велоэргометрия (ВЭМ)"</t>
  </si>
  <si>
    <t xml:space="preserve">Программный модуль "Велоэргометрия (ВЭМ)"</t>
  </si>
  <si>
    <t xml:space="preserve">Комплекс аппаратно-программный "Валента" для проведения исследований функциональной диагностики. Программный модуль "Фонокардиография (ФКГ)"</t>
  </si>
  <si>
    <t xml:space="preserve">Программный модуль "Фонокардиография (ФКГ)"</t>
  </si>
  <si>
    <t xml:space="preserve">Программный комплекс "Генератор логопедических заданий"</t>
  </si>
  <si>
    <t xml:space="preserve">Программный комплекс "ГЛЗ"</t>
  </si>
  <si>
    <t xml:space="preserve">58.21.1 Игры компьютерные на электронных носителях</t>
  </si>
  <si>
    <t xml:space="preserve">Программный комплекс "Лого Ассорти"</t>
  </si>
  <si>
    <t xml:space="preserve">Программный комплекс "Логостарт"</t>
  </si>
  <si>
    <t xml:space="preserve">Программный комплекс "3в1: Обучение Чтению"</t>
  </si>
  <si>
    <t xml:space="preserve">Программный комплекс "Логоблиц Школа"</t>
  </si>
  <si>
    <t xml:space="preserve">Программный комплекс "Внимание, память, логика"</t>
  </si>
  <si>
    <t xml:space="preserve">Программный комплекс "ВПЛ"</t>
  </si>
  <si>
    <t xml:space="preserve">Программный комплекс "КИМП"</t>
  </si>
  <si>
    <t xml:space="preserve">Программный комплекс "Мерсибо Интерактив"</t>
  </si>
  <si>
    <t xml:space="preserve">Комплекс аппаратно-программный "Валента" для проведения исследований функциональной диагностики. Программный модуль "Реография (РЕО)"</t>
  </si>
  <si>
    <t xml:space="preserve">Программный модуль "Реография (РЕО)"</t>
  </si>
  <si>
    <t xml:space="preserve">Комплекс аппаратно-программный "Валента" для проведения исследований функциональной диагностики. Программный модуль "Кардиоритмография (КРГ)"</t>
  </si>
  <si>
    <t xml:space="preserve">Программный модуль "Кардиоритмография (КРГ)"</t>
  </si>
  <si>
    <t xml:space="preserve">RS-Balance 3.  ДОРСТРОЙ (Управление дорожным строительством)</t>
  </si>
  <si>
    <t xml:space="preserve">1С:Ломбард</t>
  </si>
  <si>
    <t xml:space="preserve">Комплекс аппаратно-программный "Валента" для проведения исследований функциональной диагностики. Программный модуль "Функция внешнего дыхания (ФВД)"</t>
  </si>
  <si>
    <t xml:space="preserve">Программный модуль "Функция внешнего дыхания (ФВД)"</t>
  </si>
  <si>
    <t xml:space="preserve">1С:Корпоративный инструментальный пакет 8</t>
  </si>
  <si>
    <t xml:space="preserve">1С:Предприятие 8. Управление ветеринарными сертификатами</t>
  </si>
  <si>
    <t xml:space="preserve">1С:Управление микрофинансовой организацией и кредитным потребительским кооперативом</t>
  </si>
  <si>
    <t xml:space="preserve">1С:Механизм XBRL для профессиональных участников рынка ценных бумаг. Модуль к  1С:Учет и управление для профессиональных участников рынка ценных бумаг</t>
  </si>
  <si>
    <t xml:space="preserve">ALANIS Batch Image Quality Enhancer</t>
  </si>
  <si>
    <t xml:space="preserve">ALANIS BIQE;
BIQE</t>
  </si>
  <si>
    <t xml:space="preserve">1С:Механизм XBRL для негосударственных пенсионных фондов. Модуль для 1С:Учет и управление для профессиональных участников рынка ценных бумаг КОРП</t>
  </si>
  <si>
    <t xml:space="preserve">1С:Учет и управление для профессиональных участников рынка ценных бумаг</t>
  </si>
  <si>
    <t xml:space="preserve">"Наураша в стране Наурандии"</t>
  </si>
  <si>
    <t xml:space="preserve">RISKGAP</t>
  </si>
  <si>
    <t xml:space="preserve">Рискгап</t>
  </si>
  <si>
    <t xml:space="preserve">NBS-MUSEUM</t>
  </si>
  <si>
    <t xml:space="preserve">НБС-МУЗЕЙ;
NBS-M</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</si>
  <si>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</si>
  <si>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Модус:Управление корпоративным хранилищем данных (ETL)</t>
  </si>
  <si>
    <t xml:space="preserve">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</si>
  <si>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 xml:space="preserve">"Воздух-Город" 2.0</t>
  </si>
  <si>
    <t xml:space="preserve">1С:Биллинг</t>
  </si>
  <si>
    <t xml:space="preserve">ПК «Налоги МО»</t>
  </si>
  <si>
    <t xml:space="preserve">Программный комплекс «Налоги МО»</t>
  </si>
  <si>
    <t xml:space="preserve">Модус:Аналитический портал</t>
  </si>
  <si>
    <t xml:space="preserve">Программный комплекс «КриптоПро Центр мониторинга» версии 1.0</t>
  </si>
  <si>
    <t xml:space="preserve">ПК «КриптоПро ЦМ 1.0»</t>
  </si>
  <si>
    <t xml:space="preserve">AXELOT WMS X</t>
  </si>
  <si>
    <t xml:space="preserve">Среда разработки и исполнения Java "Axiom JDK Pro"</t>
  </si>
  <si>
    <t xml:space="preserve">Axiom JDK Pro desktop;
Axiom JDK Pro sever;
Axiom JDK Certified;
Axiom JDK Certified server;
Axiom JDK Certified desktop;
Axiom Native Image Kit Pro;
Axiom Native Image Kit Certified</t>
  </si>
  <si>
    <t xml:space="preserve">Управляемая оболочка для мобильных устройств "Headwind MDM"</t>
  </si>
  <si>
    <t xml:space="preserve">Программа создания электронных навигационных карт внутренних водных путей MapMaker 6.0</t>
  </si>
  <si>
    <t xml:space="preserve">ПО MapMaker 6.0</t>
  </si>
  <si>
    <t xml:space="preserve">Программа для ЭВМ "Управление результатами интеллектуальной деятельности"</t>
  </si>
  <si>
    <t xml:space="preserve">Автоматизированная система управления "Жилищный стандарт"</t>
  </si>
  <si>
    <t xml:space="preserve">ИС Весовая</t>
  </si>
  <si>
    <t xml:space="preserve">Информационно-аналитическая система "Голос"</t>
  </si>
  <si>
    <t xml:space="preserve">Информационно-аналитическая система для оценки деятельности руководителей;
Система взаимодействия граждан по вопросам деятельности органов исполнительной власти, органов местного самоуправления муниципальных о...</t>
  </si>
  <si>
    <t xml:space="preserve">Конфигуратор для IP-ПАК</t>
  </si>
  <si>
    <t xml:space="preserve">Вайдкаст (клиентская часть)</t>
  </si>
  <si>
    <t xml:space="preserve">Вайдкаст (клиентская часть) версия ЕГЭ-2018</t>
  </si>
  <si>
    <t xml:space="preserve">IP-ПАК</t>
  </si>
  <si>
    <t xml:space="preserve">Inspark. IoT Platform</t>
  </si>
  <si>
    <t xml:space="preserve">CCTV</t>
  </si>
  <si>
    <t xml:space="preserve">Единая Архивная Информационная Система</t>
  </si>
  <si>
    <t xml:space="preserve">Онлайн сервис "МКД-расчет"</t>
  </si>
  <si>
    <t xml:space="preserve">Контур.Гособлако</t>
  </si>
  <si>
    <t xml:space="preserve">Интерактивный трехмерный атлас нормальной, топографической, патологической и лучевой анатомии человека</t>
  </si>
  <si>
    <t xml:space="preserve">Первая Форма</t>
  </si>
  <si>
    <t xml:space="preserve">1Форма;
1Ф;
taskcenter;
Система управления Первая Форма</t>
  </si>
  <si>
    <t xml:space="preserve">09.01 - Средства управления бизнес-процессами (BPM);
05.05 - Средства управления проектами;
06.12 - Системы электронного документооборота;
09.09 - Средства управления отношениями с клиентами (CRM);
09.10 - Средства управления ИТ-службой, ИТ-инфраструктурой и ИТ-активами (ITSM-ServiceDesk, SCCM, Asset Management)</t>
  </si>
  <si>
    <t xml:space="preserve">ПТК СОТО</t>
  </si>
  <si>
    <t xml:space="preserve">Программно-технологический комплекс СОТО;
Программно-технологический комплекс "Система объектно-технологической ориентации».</t>
  </si>
  <si>
    <t xml:space="preserve">Платформа бизнес-аналитики "RTAnalytics"</t>
  </si>
  <si>
    <t xml:space="preserve">Администратор ТКС "Вектор-2000"</t>
  </si>
  <si>
    <t xml:space="preserve">Система управления рабочим временем timebook</t>
  </si>
  <si>
    <t xml:space="preserve">Распределенная система учета и контроля рабочего времени</t>
  </si>
  <si>
    <t xml:space="preserve">Баланс-2: Отчетность в Росстат</t>
  </si>
  <si>
    <t xml:space="preserve">Баланс-2: Счета-фактуры Плюс</t>
  </si>
  <si>
    <t xml:space="preserve">Баланс-2: Счета-фактуры</t>
  </si>
  <si>
    <t xml:space="preserve">Баланс-2: Расчеты с бюджетом</t>
  </si>
  <si>
    <t xml:space="preserve">Баланс-2: РсБ</t>
  </si>
  <si>
    <t xml:space="preserve">Баланс-2: Формирование Уведомления о контролируемых сделках</t>
  </si>
  <si>
    <t xml:space="preserve">Баланс-2: ФУоКС</t>
  </si>
  <si>
    <t xml:space="preserve">Электронный клинический фармаколог</t>
  </si>
  <si>
    <t xml:space="preserve">ЭКФ;
PharmExpert</t>
  </si>
  <si>
    <t xml:space="preserve">Numa BIOS</t>
  </si>
  <si>
    <t xml:space="preserve">Базовая система ввода-вывода Numa BIOS;
Доверенный BIOS;
Доверенная БСВВ;
Доверенная базовая система ввода-вывода Numa BIOS;
Доверенная базовая система ввода-вывода</t>
  </si>
  <si>
    <t xml:space="preserve">КОМПЛЕКТ РАЗРАБОТЧИКА ПРОГРАММНОГО ОБЕСПЕЧЕНИЯ ФОТОИДЕНТИФИКАЦИИ "CONCEPT.PHOTOFACE.SDK"</t>
  </si>
  <si>
    <t xml:space="preserve">Программный продукт «Крипто-Экспресс» версия 2.0</t>
  </si>
  <si>
    <t xml:space="preserve">ПП «Крипто-Экспресс» версия 1.0</t>
  </si>
  <si>
    <t xml:space="preserve">Мой Дом - система диспетчеризации</t>
  </si>
  <si>
    <t xml:space="preserve">МОЙДОМ</t>
  </si>
  <si>
    <t xml:space="preserve">1C-Рарус: Автоматизированный медицинский осмотр</t>
  </si>
  <si>
    <t xml:space="preserve">1С-Рарус: АМО</t>
  </si>
  <si>
    <t xml:space="preserve">Крипто-сервис "AFS-CryptoGate"</t>
  </si>
  <si>
    <t xml:space="preserve">АРМ сотрудника ДПС</t>
  </si>
  <si>
    <t xml:space="preserve">58.29.12 Обеспечение программное сетевое на электронном носителе;
58.29.4 Обеспечение программное в диалоговом режиме</t>
  </si>
  <si>
    <t xml:space="preserve">Электронный учебно-методический комплекс «Информационная безопасность»</t>
  </si>
  <si>
    <t xml:space="preserve">Электронный учебно-методический комплекс «Спектрометр МКС»</t>
  </si>
  <si>
    <t xml:space="preserve">Электронный учебно-методический комплекс «Предпринимательское право»</t>
  </si>
  <si>
    <t xml:space="preserve">Электронный учебно-методический комплекс «Крупномасштабные и мезомасштабные особенности синоптических процессов над Евразией и их влияние на деятельность авиации»</t>
  </si>
  <si>
    <t xml:space="preserve">Электронный учебно-методический комплекс «Дозиметр-радиометр МКС-05 «Терра»</t>
  </si>
  <si>
    <t xml:space="preserve">Электронный учебно-методический комплекс «Дозиметр-радиометр ДКС-96»</t>
  </si>
  <si>
    <t xml:space="preserve">Электронный учебно-методический комплекс «Дозиметр гамма-излучения ДКГ-07Д»</t>
  </si>
  <si>
    <t xml:space="preserve">Электронный учебно-методический комплекс «Экономика и организация туристской фирмы»</t>
  </si>
  <si>
    <t xml:space="preserve">Электронный учебно-методический комплекс «Экономика гостиничного предприятия»</t>
  </si>
  <si>
    <t xml:space="preserve">Электронный учебно-методический комплекс «Эконометрика»</t>
  </si>
  <si>
    <t xml:space="preserve">Электронный учебно-методический комплекс «Экология»</t>
  </si>
  <si>
    <t xml:space="preserve">Электронный учебно-методический комплекс «Экологическое законодательство»</t>
  </si>
  <si>
    <t xml:space="preserve">Электронный учебно-методический комплекс «Финансы и кредит»</t>
  </si>
  <si>
    <t xml:space="preserve">Электронный учебно-методический комплекс «Управленческий учет»</t>
  </si>
  <si>
    <t xml:space="preserve">Электронный учебно-методический комплекс «Типовые инструкции по охране труда»</t>
  </si>
  <si>
    <t xml:space="preserve">Электронный учебно-методический комплекс «Типографика и основы компьютерной верстки»</t>
  </si>
  <si>
    <t xml:space="preserve">Электронный учебно-методический комплекс «Технология аналитического контроля химических соединений. ПМ 1 Определение оптимальных средств и методов анализа природных и промышленных материалов»</t>
  </si>
  <si>
    <t xml:space="preserve">Электронный учебно-методический комплекс «Тесты по английскому языку»</t>
  </si>
  <si>
    <t xml:space="preserve">Электронный учебно-методический комплекс «Теплогазоснабжение и вентиляция»</t>
  </si>
  <si>
    <t xml:space="preserve">Электронный учебно-методический комплекс «Основы алгоритмизации и программирования»</t>
  </si>
  <si>
    <t xml:space="preserve">Электронный учебно-методический комплекс «Мировые информационные ресурсы»</t>
  </si>
  <si>
    <t xml:space="preserve">Компьютерный имитационный тренажер 3D "Воздушные линии электропередачи 110 кВ. Проведение осмотра"</t>
  </si>
  <si>
    <t xml:space="preserve">Электронный учебно-методический комплекс «Компьютерная верстка печатных изданий средствами Adobe  Indesign CS3»</t>
  </si>
  <si>
    <t xml:space="preserve">Электронный учебно-методический комплекс «Автоматизированные системы проектирования кадастра»</t>
  </si>
  <si>
    <t xml:space="preserve">Электронный учебно-методический комплекс «Дозиметр гамма-излучения  индивидуальный ДКГ-05-Д»</t>
  </si>
  <si>
    <t xml:space="preserve">Электронный учебно-методический комплекс «Интеллектуальная собственность»</t>
  </si>
  <si>
    <t xml:space="preserve">Электронный учебно-методический комплекс «Биология»</t>
  </si>
  <si>
    <t xml:space="preserve">Электронный учебно-методический комплекс «Безопасность жизнедеятельности. Основы военной службы»</t>
  </si>
  <si>
    <t xml:space="preserve">Электронный учебно-методический комплекс «Астрономия»</t>
  </si>
  <si>
    <t xml:space="preserve">Электронный учебно-методический комплекс «Инженерная геология»</t>
  </si>
  <si>
    <t xml:space="preserve">Электронный учебно-методический комплекс «Инженерная геодезия»</t>
  </si>
  <si>
    <t xml:space="preserve">Электронный учебно-методический комплекс «Защита растений»</t>
  </si>
  <si>
    <t xml:space="preserve">Электронный учебно-методический комплекс «Зарубежная история»</t>
  </si>
  <si>
    <t xml:space="preserve">Электронный учебно-методический комплекс «Водоснабжение и водоотведение»</t>
  </si>
  <si>
    <t xml:space="preserve">Электронный учебно-методический комплекс «Ведение государственного кадастра недвижимости»</t>
  </si>
  <si>
    <t xml:space="preserve">Электронный учебно-методический комплекс «Биржа – это проще, чем кажется!»</t>
  </si>
  <si>
    <t xml:space="preserve">Электронный учебно-методический комплекс «Парикмахер»</t>
  </si>
  <si>
    <t xml:space="preserve">Электронный учебно-методический комплекс «Основы конструирования деталей машин в строительстве»</t>
  </si>
  <si>
    <t xml:space="preserve">Электронный учебно-методический комплекс «Организация и планирование деятельности предприятий сервиса»</t>
  </si>
  <si>
    <t xml:space="preserve">Электронный учебно-методический комплекс «Мультимедиатехнологии в обучении»</t>
  </si>
  <si>
    <t xml:space="preserve">Электронный учебно-методический комплекс «Механика грунтов, основания и фундаменты»</t>
  </si>
  <si>
    <t xml:space="preserve">Электронный учебно-методический комплекс «Методы энергосбережения в теплогенерирующих установках и системах теплоснабжения»</t>
  </si>
  <si>
    <t xml:space="preserve">Электронный учебно-методический комплекс «Математика»</t>
  </si>
  <si>
    <t xml:space="preserve">Электронный учебно-методический комплекс «Коммерция»</t>
  </si>
  <si>
    <t xml:space="preserve">Электронный учебно-методический комплекс «История туризма»</t>
  </si>
  <si>
    <t xml:space="preserve">Электронный учебно-методический комплекс «Информационные технологии управлениями знаниями»</t>
  </si>
  <si>
    <t xml:space="preserve">Электронный учебно-методический комплекс «Информационная стратегия компании»</t>
  </si>
  <si>
    <t xml:space="preserve">Электронный учебно-методический комплекс «Кондиционирование воздуха и холодоснабжение»</t>
  </si>
  <si>
    <t xml:space="preserve">Электронный учебно-методический комплекс «Кадровая служба предприятия. Делопроизводство, документооборот и нормативная база»</t>
  </si>
  <si>
    <t xml:space="preserve">Электронный учебно-методический комплекс «История России с древнейших времен до XVII века»</t>
  </si>
  <si>
    <t xml:space="preserve">Электронный учебно-методический комплекс «Технология продукции общественного питания»</t>
  </si>
  <si>
    <t xml:space="preserve">Электронный учебно-методический комплекс «Телекоммуникации и сети»</t>
  </si>
  <si>
    <t xml:space="preserve">Электронный учебно-методический комплекс «Секретарь»</t>
  </si>
  <si>
    <t xml:space="preserve">Электронный учебно-методический комплекс «Садово-парковое и ландшафтное строительство»</t>
  </si>
  <si>
    <t xml:space="preserve">Электронный учебно-методический комплекс «Реклама (Специалист по рекламе)»</t>
  </si>
  <si>
    <t xml:space="preserve">Электронный учебно-методический комплекс «Анализ хозяйственной деятельности с/х предприятия»</t>
  </si>
  <si>
    <t xml:space="preserve">Электронный учебно-методический комплекс "Производство алюминия"</t>
  </si>
  <si>
    <t xml:space="preserve">Компьютерный имитационный тренажер 3D "Порядок действий в пункте специальной обработки"</t>
  </si>
  <si>
    <t xml:space="preserve">Компьютерный имитационный тренажер 3D «Отработка действий по ведению радиационной и химической разведки»</t>
  </si>
  <si>
    <t xml:space="preserve">Электронный учебно-методический комплекс «Специальная обработка техники и территории (дезактивация, дегазация, дезинфекция). Организация и правила проведения»</t>
  </si>
  <si>
    <t xml:space="preserve">Электронный учебно-методический комплекс «Мини-экспресс-лаборатория для комплексного обследования химической загрязненности объектов окружающей среды. Устройство и правила работы»</t>
  </si>
  <si>
    <t xml:space="preserve">Электронный учебно-методический комплекс "Индивидуальные средства защиты. Правила использования"</t>
  </si>
  <si>
    <t xml:space="preserve">Электронный учебно-методический комплекс «Технология аналитического контроля химических соединений.ПМ3. Организация лабораторно-производственной деятельности»</t>
  </si>
  <si>
    <t xml:space="preserve">Электронный учебно-методический комплекс «Управление персоналом»</t>
  </si>
  <si>
    <t xml:space="preserve">Комплекс тренажерных курсов "Поверка приборов для измерения давления"</t>
  </si>
  <si>
    <t xml:space="preserve">Электронный учебно-методический комплекс "Сетевое и системное администрирование. ПМ1 Выполнение работ по проектированию сетевой инфраструктуры"</t>
  </si>
  <si>
    <t xml:space="preserve">Электронный учебно-методический комплекс "Геолого-технологические исследования в процессе бурения. Эксплуатация и обслуживание станций ГТИ"</t>
  </si>
  <si>
    <t xml:space="preserve">Компьютерный имитационный тренажер 3D"КИТ 3D "Монтаж отпайки на ВЛ-0,4 кВ с помощью подъемных сооружений"</t>
  </si>
  <si>
    <t xml:space="preserve">Электронный учебно-методический комплекс «Индивидуальные медицинские комплекты. Состав и приемы использования»</t>
  </si>
  <si>
    <t xml:space="preserve">Электронный учебно-методический комплекс «Гидравлический аварийно-спасательный инструмент. Устройство, приемы работы и техника безопасности»</t>
  </si>
  <si>
    <t xml:space="preserve">Универсальный механизм</t>
  </si>
  <si>
    <t xml:space="preserve">Universal Mechanism</t>
  </si>
  <si>
    <t xml:space="preserve">Renga MEP</t>
  </si>
  <si>
    <t xml:space="preserve">Renga MEP (BIM-система для проектирования внутренних инженерных сетей зданий и сооружений);
Renga MEP (ТИМ-система для проектирования внутренних инженерных сетей зданий и сооружений);
Система проектирования внутренних инженерных сетей зданий и сооружений по технологии информационного моделирования Renga MEP;
Средство для просмотра информационных моделей Renga MEP;
Средство для просмотра BIM-моделей Renga MEP</t>
  </si>
  <si>
    <t xml:space="preserve">«Автоматизированная информационная система единого парковочного пространства» сокращенно «АИС ЕПП»</t>
  </si>
  <si>
    <t xml:space="preserve">Облачная платформа КРОК</t>
  </si>
  <si>
    <t xml:space="preserve">Виртуальный дата-центр КРОК;
Облако КРОК;
Облако</t>
  </si>
  <si>
    <t xml:space="preserve">Omnicomm Enterprise Server</t>
  </si>
  <si>
    <t xml:space="preserve">26.30.11.12 Средства связи, выполняющие функцию цифровых транспортных систем;
58.29.12 Обеспечение программное сетевое на электронном носителе;
58.29.31 Обеспечение программное системное для загрузки</t>
  </si>
  <si>
    <t xml:space="preserve">Система управления контентом  "ДАР"</t>
  </si>
  <si>
    <t xml:space="preserve">BIM WIZARD</t>
  </si>
  <si>
    <t xml:space="preserve">BIM WIZARD — формирование сметной документации из BIM-моделей</t>
  </si>
  <si>
    <t xml:space="preserve">Программный комплекс «САПФИР» (Система аналитического планирования финансовых ресурсов)</t>
  </si>
  <si>
    <t xml:space="preserve">Pass.Media</t>
  </si>
  <si>
    <t xml:space="preserve">Программный комплекс «Информационная система управления финансами» (ПК «ИСУФ»)</t>
  </si>
  <si>
    <t xml:space="preserve">Базис.DynamiX</t>
  </si>
  <si>
    <t xml:space="preserve">Система управления подписками на ресурсы виртуальной инфраструктуры Digital Energy ;
СУП-РВИ-DE</t>
  </si>
  <si>
    <t xml:space="preserve">iTeamPro: Лизинговый Калькулятор</t>
  </si>
  <si>
    <t xml:space="preserve">Киркорова&amp;iTeamPro: Расчет лизинговых платежей;
iTeamPro: Расчет лизинговых платежей</t>
  </si>
  <si>
    <t xml:space="preserve">Цифровой испытательный стенд DigiTEF</t>
  </si>
  <si>
    <t xml:space="preserve">Автоматизированная информационная система "ДельтаБезопасность"</t>
  </si>
  <si>
    <t xml:space="preserve">АИС "ДельтаБезопасность";
ДельтаБезопасность</t>
  </si>
  <si>
    <t xml:space="preserve">Агрегатор Начислений и Платежей</t>
  </si>
  <si>
    <t xml:space="preserve">АНП</t>
  </si>
  <si>
    <t xml:space="preserve">TDMS Фарватер</t>
  </si>
  <si>
    <t xml:space="preserve">OPC-сервер. «АКСИ.OPC»</t>
  </si>
  <si>
    <t xml:space="preserve">Xeoma</t>
  </si>
  <si>
    <t xml:space="preserve">Программный комплекс с функциями текстофона для обмена текстовыми и видео-сообщениями между различными устройствами, адаптированный для инвалидов "ISTOK - SYNCHRO" ("ИСТОК-СИНХРО")</t>
  </si>
  <si>
    <t xml:space="preserve">"Программное обеспечение верхнего уровня ПТК "СУРА"</t>
  </si>
  <si>
    <t xml:space="preserve"> - ;
02.03 - Утилиты и Драйверы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04.15 - Информационные системы для решения специфических отраслевых задач (№621)</t>
  </si>
  <si>
    <t xml:space="preserve">Программная платформа «СКАДА АТОМ-НН»</t>
  </si>
  <si>
    <t xml:space="preserve">КОНКОРД-Панорама</t>
  </si>
  <si>
    <t xml:space="preserve">ПК КОНКОРД</t>
  </si>
  <si>
    <t xml:space="preserve">"SMARTService – РНИС – Интеграционная платформа"</t>
  </si>
  <si>
    <t xml:space="preserve">Satis Monitor</t>
  </si>
  <si>
    <t xml:space="preserve">Сатис Монитор</t>
  </si>
  <si>
    <t xml:space="preserve">Развивающий программный комплекс "Играй и развивайся", блок "Безопасность"</t>
  </si>
  <si>
    <t xml:space="preserve">Блок подвижных занятий "Безопасность"</t>
  </si>
  <si>
    <t xml:space="preserve">Nodes Plus Healthcare Медицинская информационная система на основе распределенного реестра</t>
  </si>
  <si>
    <t xml:space="preserve">Nodes Plus Website Защищенные веб-приложения на основе технологии блокчейн</t>
  </si>
  <si>
    <t xml:space="preserve">Онлайн сервис управления бизнесом ВБЦ</t>
  </si>
  <si>
    <t xml:space="preserve">GR.CARDS</t>
  </si>
  <si>
    <t xml:space="preserve">Nodes Plus Blockchain Программная платформа для промышленных решений на основе технологии распределенного реестра</t>
  </si>
  <si>
    <t xml:space="preserve">Программный комплекс «Информационно-аналитическая платформа Криста BI» (информационно-аналитическая платформа Криста BI, информационно-аналитическая платформа Krista BI)</t>
  </si>
  <si>
    <t xml:space="preserve">05.15 - Информационные системы для решения специфических отраслевых задач;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</si>
  <si>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 xml:space="preserve">BDSA-GIS</t>
  </si>
  <si>
    <t xml:space="preserve">Корпоративная геоинформационная система</t>
  </si>
  <si>
    <t xml:space="preserve">05.06 - Геоинформационные и навигационные средства (GIS);
05.13 - Средства интеллектуальной обработки информации и интеллектуального анализа бизнес-процессов</t>
  </si>
  <si>
    <t xml:space="preserve">Информационно-образовательная платформа для организации и управления образовательным процессом - "Мобильное Электронное Образование". Версия 3.0. ("Learning Management System - "Mobile E-learning Education" Version 3.0")</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</si>
  <si>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t>
  </si>
  <si>
    <t xml:space="preserve">Система терминального доступа "Термит" 1.0</t>
  </si>
  <si>
    <t xml:space="preserve">СИСТЕМА ОБЕСПЕЧЕНИЯ ТЕРМИНАЛЬНОГО ДОСТУПА "ТЕРМИТ"</t>
  </si>
  <si>
    <t xml:space="preserve">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t>
  </si>
  <si>
    <t xml:space="preserve">RAIDIX RAIN Эльбрус 2.0</t>
  </si>
  <si>
    <t xml:space="preserve">RAIDIX RAIN</t>
  </si>
  <si>
    <t xml:space="preserve">ClickHouse</t>
  </si>
  <si>
    <t xml:space="preserve">02.09 - Системы управления базами данных (№621);
04.13 - Системы сбора, хранения, обработки, анализа, моделирования и визуализации массивов данных (№621)</t>
  </si>
  <si>
    <t xml:space="preserve">GRAPHNET</t>
  </si>
  <si>
    <t xml:space="preserve">GraphNet;
Система обработки и анализа больших объёмов неструктурированной текстовой информации GraphNet</t>
  </si>
  <si>
    <t xml:space="preserve">Movavi Видеоредактор Плюс</t>
  </si>
  <si>
    <t xml:space="preserve">Movavi Video Editor</t>
  </si>
  <si>
    <t xml:space="preserve">ViPNet Personal Firewall 4.5</t>
  </si>
  <si>
    <t xml:space="preserve">ViPNet Personal Firewall 3</t>
  </si>
  <si>
    <t xml:space="preserve">Инструментальная среда «Roc Application Framework for .NET»</t>
  </si>
  <si>
    <t xml:space="preserve">CROC XFW</t>
  </si>
  <si>
    <t xml:space="preserve">Система мониторинга сервисов контроля сетей связи (СМС КСС)</t>
  </si>
  <si>
    <t xml:space="preserve">Интерактивный программный комплекс подготовки сотрудников авиационной безопасности</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</si>
  <si>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t>
  </si>
  <si>
    <t xml:space="preserve">Программное обеспечение «Digit МЭВ»</t>
  </si>
  <si>
    <t xml:space="preserve">ОБУЧЕНИЕ И ТЕСТИРОВАНИЕ ПЕРСОНАЛА</t>
  </si>
  <si>
    <t xml:space="preserve">ОТП;
Обучение и тестирование персонала;
ОТП V.1;
Обучение и Тестирование Персонала</t>
  </si>
  <si>
    <t xml:space="preserve">С-Терра СОВ</t>
  </si>
  <si>
    <t xml:space="preserve">Комплект интерактивных развивающих и обучающих программ «Детский мир»</t>
  </si>
  <si>
    <t xml:space="preserve">Numa Arce</t>
  </si>
  <si>
    <t xml:space="preserve">МДЗ Numa Arce;
Модуль доверенной загрузки Numa Arce</t>
  </si>
  <si>
    <t xml:space="preserve">Прикладное программное обеспечение «МЭП»</t>
  </si>
  <si>
    <t xml:space="preserve">Прикладное программное обеспечение ”Медицинская экспертная платформа (МЭП) и модуль «Планирование семьи»“</t>
  </si>
  <si>
    <t xml:space="preserve">Программа для БЦВМ автономного автоматизированного рабочего места контроля паспортных данных</t>
  </si>
  <si>
    <t xml:space="preserve">TRAFFIC-SL</t>
  </si>
  <si>
    <t xml:space="preserve">Автоматизированная система управления дорожным движением TRAFFIC-SL (АСУДД TRAFFIC-SL)</t>
  </si>
  <si>
    <t xml:space="preserve">04.15 - Информационные системы для решения специфических отраслевых задач (№621);
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</si>
  <si>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Комплект интерактивных программ «Волшебный калейдоскоп»</t>
  </si>
  <si>
    <t xml:space="preserve">M.Base</t>
  </si>
  <si>
    <t xml:space="preserve">Программа "M-Test Стилоскоп"</t>
  </si>
  <si>
    <t xml:space="preserve">Программа "M-Test Твердомер"</t>
  </si>
  <si>
    <t xml:space="preserve">Программа "M-Test АСУ"</t>
  </si>
  <si>
    <t xml:space="preserve">Программа "M-Test"</t>
  </si>
  <si>
    <t xml:space="preserve">Uma.Media</t>
  </si>
  <si>
    <t xml:space="preserve">Программа интеллектуального видеонаблюдения и безопасности "Видеоинтеллект"</t>
  </si>
  <si>
    <t xml:space="preserve">Интеллектуальная система видеонаблюдения (ИСВН) на базе программного обеспечения «Видеоинтеллект»;
«Видеоинтелект» Детектор оставленных предметов;
«Видеоинтелект» Детектор движения в запрещенном направлении;
«Видеоинтелект» Детектор движения в запрещенной зоне ;
«Видеоинтелект» Детектор нетипичных изменений в сцене ;
«Видеоинтелект» Детектор объектов по габаритам и типам;
«Видеоинтелект» Детектор быстрого перемещения ;
«Видеоинтелект» Детектор медленного перемещения ;
«Видеоинтелект» Парковка в неположенном месте ;
«Видеоинтелект» Детектор переброса/перелаза через ограждение;
«Видеоинтелект» Детектор дыма;
«Видеоинтелект» Детектор открытого огня;
«Видеоинтелект» Детектор распознавания лиц;
«Видеоинтелект» Детектор автомобильных номеров;
«Видеоинтелект» Поиск лиц по базе </t>
  </si>
  <si>
    <t xml:space="preserve">Программно-технический комплекс сбора данных мониторинга СМИС объекта</t>
  </si>
  <si>
    <t xml:space="preserve">ПТК СДМ СМИС</t>
  </si>
  <si>
    <t xml:space="preserve">ГИП «Горизонт»</t>
  </si>
  <si>
    <t xml:space="preserve">Геоинформационная платформа «Горизонт»</t>
  </si>
  <si>
    <t xml:space="preserve">Интеграционная платформа 7tech ESB</t>
  </si>
  <si>
    <t xml:space="preserve">Сервисная интеграционная платформа 7tech ESB</t>
  </si>
  <si>
    <t xml:space="preserve">ДАТУМ ГИС (DATUM GIS)</t>
  </si>
  <si>
    <t xml:space="preserve">MPC2 - 9.2</t>
  </si>
  <si>
    <t xml:space="preserve">BPB2 -9.1</t>
  </si>
  <si>
    <t xml:space="preserve">BPA2 -9.1</t>
  </si>
  <si>
    <t xml:space="preserve">INDELCOMP – 6.2</t>
  </si>
  <si>
    <t xml:space="preserve">Среда анализа бинарного кода «ТРАЛ»</t>
  </si>
  <si>
    <t xml:space="preserve">04.05 - Средства анализа исходного кода на закладки и уязвимости;
04.04 - Среды разработки, тестирования и отладки</t>
  </si>
  <si>
    <t xml:space="preserve">Программное обеспечение ПРОТЕЙ-ВКС</t>
  </si>
  <si>
    <t xml:space="preserve">Программа комплекса ПРОТЕЙ-ВКС</t>
  </si>
  <si>
    <t xml:space="preserve">02.07 - Серверное и связующее программное обеспечение (№621);
01.02 - Встроенное программное обеспечение телекоммуникационного оборудования (№621)</t>
  </si>
  <si>
    <t xml:space="preserve">ГИПЕРГРАФ</t>
  </si>
  <si>
    <t xml:space="preserve">HyperGraph;
«ГИПЕРГРАФ», версия 2.0;
«ГИПЕРГРАФ», версия 2.1;
«ГИПЕРГРАФ», версия 2.2;
«ГИПЕРГРАФ», версия 2.3</t>
  </si>
  <si>
    <t xml:space="preserve">Галактика ESB</t>
  </si>
  <si>
    <t xml:space="preserve">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t>
  </si>
  <si>
    <t xml:space="preserve">Система администрирования сайтов государственных и муниципальных органов власти РЦИТ</t>
  </si>
  <si>
    <t xml:space="preserve">Р7-Офис. Профессиональный (серверная версия).</t>
  </si>
  <si>
    <t xml:space="preserve">Диспетчер подключений виртуальных рабочих мест Термидеск</t>
  </si>
  <si>
    <t xml:space="preserve">Термидеск</t>
  </si>
  <si>
    <t xml:space="preserve">Программное обеспечение контроллеров КАМ</t>
  </si>
  <si>
    <t xml:space="preserve">Ассистент заказчика</t>
  </si>
  <si>
    <t xml:space="preserve">Справочная Система «Завуч: обучение и воспитание. Эконом», версия для образовательных организаций (ССЗ Эконом)</t>
  </si>
  <si>
    <t xml:space="preserve">Справочная Система «Завуч: обучение и воспитание. Оптимальный», версия для образовательных организаций (ССЗ Оптимальный)</t>
  </si>
  <si>
    <t xml:space="preserve">Bench ML</t>
  </si>
  <si>
    <t xml:space="preserve">Конструктор бизнес-приложений</t>
  </si>
  <si>
    <t xml:space="preserve">Форсайт. КБП;
Foresight Application Designer</t>
  </si>
  <si>
    <t xml:space="preserve">Управление инвестиционными проектами и программами</t>
  </si>
  <si>
    <t xml:space="preserve">Форсайт. Управление инвестициями;
Foresight Investment Management</t>
  </si>
  <si>
    <t xml:space="preserve">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</si>
  <si>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Бизнес-планирование и бюджетирование</t>
  </si>
  <si>
    <t xml:space="preserve">Форсайт. Бюджетирование;
Foresight Budgeting</t>
  </si>
  <si>
    <t xml:space="preserve">Платформа для разработки мобильных приложений</t>
  </si>
  <si>
    <t xml:space="preserve">Форсайт. Мобильная платформа;
Foresight Mobile Platform</t>
  </si>
  <si>
    <t xml:space="preserve">02.07 - Серверное и связующее программное обеспечение (№621);
03.05 - Библиотеки подпрограмм (SDK) (№621);
04.13 - Системы сбора, хранения, обработки, анализа, моделирования и визуализации массивов данных (№621)</t>
  </si>
  <si>
    <t xml:space="preserve">Аналитическая платформа интеллектуальных бизнес- приложений</t>
  </si>
  <si>
    <t xml:space="preserve">Форсайт. Аналитическая платформа;
Foresight Analytics Platform</t>
  </si>
  <si>
    <t xml:space="preserve">04.13 - Системы сбора, хранения, обработки, анализа, моделирования и визуализации массивов данных (№621);
03.07 - Среды разработки, тестирования и отладки (№621)</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</si>
  <si>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58.29.32 Обеспечение программное прикладное для загрузки</t>
  </si>
  <si>
    <t xml:space="preserve">Средство периодической синхронизации аварий по протоколу SNMP QPOLLER</t>
  </si>
  <si>
    <t xml:space="preserve">Qpoller</t>
  </si>
  <si>
    <t xml:space="preserve">Радиосистема передачи извещений "Струна 5"</t>
  </si>
  <si>
    <t xml:space="preserve">Автоматизированная система охранно-пожарной сигнализации "Струна 5"</t>
  </si>
  <si>
    <t xml:space="preserve">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t>
  </si>
  <si>
    <t xml:space="preserve">Программная платформа "Управление территорией"</t>
  </si>
  <si>
    <t xml:space="preserve">ПП "Управление территорией";
Smart City Cloud</t>
  </si>
  <si>
    <t xml:space="preserve">11.05 - Средства поддержки принятия решений (DSS);
05.06 - Геоинформационные и навигационные средства (GIS)</t>
  </si>
  <si>
    <t xml:space="preserve">TrueConf Room</t>
  </si>
  <si>
    <t xml:space="preserve">TrueConf Enterprise</t>
  </si>
  <si>
    <t xml:space="preserve">RS-Digital Push Server</t>
  </si>
  <si>
    <t xml:space="preserve">RS-Digital: Push Server</t>
  </si>
  <si>
    <t xml:space="preserve">Система "S3.МЕГАПОЛИС"</t>
  </si>
  <si>
    <t xml:space="preserve">Информационная система "S3.МЕГАПОЛИС"</t>
  </si>
  <si>
    <t xml:space="preserve">Справочная Система «Консилиум», версия Оптимальная (СС «Консилиум»)</t>
  </si>
  <si>
    <t xml:space="preserve">"СКРИН ПОД/ФТ Физические лица"</t>
  </si>
  <si>
    <t xml:space="preserve">Программный комплекс «КОНТУР»</t>
  </si>
  <si>
    <t xml:space="preserve">Развивающий программный комплекс "Играй и развивайся", блок "Математика"</t>
  </si>
  <si>
    <t xml:space="preserve">Блок подвижных занятий "Математика"</t>
  </si>
  <si>
    <t xml:space="preserve">Развивающий программный комплекс "Играй и развивайся", блок "Развитие речи"</t>
  </si>
  <si>
    <t xml:space="preserve">Блок подвижных занятий "Развитие речи"</t>
  </si>
  <si>
    <t xml:space="preserve">Специализированное программное обеспечение «Интеллект»</t>
  </si>
  <si>
    <t xml:space="preserve">СПО "Интеллект";
Специальное программное обеспечение "Интеллект"</t>
  </si>
  <si>
    <t xml:space="preserve">ТС ОРМ “СОРМович”</t>
  </si>
  <si>
    <t xml:space="preserve">Техническое средство ОРМ “СОРМович” (Версия ПО:12);
ТС ОРМ "СОРМович-С-М"</t>
  </si>
  <si>
    <t xml:space="preserve">Автоматизированная обучающая система "Подготовка перевозочных документов"</t>
  </si>
  <si>
    <t xml:space="preserve">Информационная система регистрации, обработки и хранения медицинских данных и параметров физиологического состояния человека «КАРДЕКС»</t>
  </si>
  <si>
    <t xml:space="preserve">Популяционный раковый регистр</t>
  </si>
  <si>
    <t xml:space="preserve">Система обмена файлами с внешними контрагентами</t>
  </si>
  <si>
    <t xml:space="preserve">BDSA-Reporting</t>
  </si>
  <si>
    <t xml:space="preserve">Корпоративная система отчетности</t>
  </si>
  <si>
    <t xml:space="preserve">10.04 - Средства управления информационными ресурсами и средства управления основными данными (ECM, MDM);
11.05 - Средства поддержки принятия решений (DSS)</t>
  </si>
  <si>
    <t xml:space="preserve">Мобильное приложение для IOS системы телеметрии RoadCom Cloud</t>
  </si>
  <si>
    <t xml:space="preserve">Автоматизированная система мониторинга, управления и диспетчеризации АБЗ</t>
  </si>
  <si>
    <t xml:space="preserve">Telebreeze Multi-platform Player</t>
  </si>
  <si>
    <t xml:space="preserve">Автоматизированная информационная система управления отходами</t>
  </si>
  <si>
    <t xml:space="preserve">Эконом-Эксперт. Онлайн</t>
  </si>
  <si>
    <t xml:space="preserve">58.29.5 Услуги по предоставлению лицензий на право использовать компьютерное программное обеспечение;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</si>
  <si>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INSPARK SERVICE MANAGEMENT</t>
  </si>
  <si>
    <t xml:space="preserve">INSPARK ITSM</t>
  </si>
  <si>
    <t xml:space="preserve">Редактор деловой графики</t>
  </si>
  <si>
    <t xml:space="preserve">Программа электронного протоколирования "e-Veritas"</t>
  </si>
  <si>
    <t xml:space="preserve">IntegrIT ВКС Сервер</t>
  </si>
  <si>
    <t xml:space="preserve">Сервер многоточечной конференции;
Сервер видеоконференций;
ВКС сервер</t>
  </si>
  <si>
    <t xml:space="preserve">Dr.Web Enterprise Security Suite Government Edition</t>
  </si>
  <si>
    <t xml:space="preserve">Dr.Web Enterprise Security Suite GE;
Dr.Web ESS GE;
Dr.Web ESS Government Edition;
ESS GE;
ESS Government Edition</t>
  </si>
  <si>
    <t xml:space="preserve">03.06 - Средства антивирусной защиты;
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03.04 - Средства фильтрации негативного контента;
03.05 - Средства защиты сервисов онлайн-платежей и дистанционного банковского обслуживания;
03.07 - Средства выявления целевых атак;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t>
  </si>
  <si>
    <t xml:space="preserve">Электронный учебно-методический комплекс "Безопасность жизнедеятельности"</t>
  </si>
  <si>
    <t xml:space="preserve">Мобильное приложение для сопровождения мероприятий CampuZ</t>
  </si>
  <si>
    <t xml:space="preserve">Программный комплекс учета интеллектуальной собственности «Мелисса-ОИС»</t>
  </si>
  <si>
    <t xml:space="preserve">Программный комплекс "ГРАНД-Смета 2019"</t>
  </si>
  <si>
    <t xml:space="preserve">Компьютерная программа для автоматизации внутрилабораторного контроля (ВЛК) Lab5725X</t>
  </si>
  <si>
    <t xml:space="preserve">"Эколог-Город" 4.x</t>
  </si>
  <si>
    <t xml:space="preserve">"Эколог-Город" 4.0</t>
  </si>
  <si>
    <t xml:space="preserve">ИНБРЭС</t>
  </si>
  <si>
    <t xml:space="preserve">Операционная система для сетевых и встраиваемых устройств NETSHe</t>
  </si>
  <si>
    <t xml:space="preserve">NETSHe OS</t>
  </si>
  <si>
    <t xml:space="preserve">Аксибейс СитЦентр</t>
  </si>
  <si>
    <t xml:space="preserve">TestCenter-1.9</t>
  </si>
  <si>
    <t xml:space="preserve">RailCAD v. 1.0.7.4</t>
  </si>
  <si>
    <t xml:space="preserve">LibraryEditor v. 1.1.0</t>
  </si>
  <si>
    <t xml:space="preserve">"Экстра-ролик". Визуальный редактор и конструктор видеороликов</t>
  </si>
  <si>
    <t xml:space="preserve">СВОД</t>
  </si>
  <si>
    <t xml:space="preserve">Naumen Service Management Platform</t>
  </si>
  <si>
    <t xml:space="preserve">Low-code платформа для разработки информационных систем;
Платформа управления бизнес-процессами (BPM);
Naumen BPM;
Платформа управления реестрами и нормативно-справочной информацией;
Платформа построения цифровых сервисов;
Система обработки обращений клиентов;
Naumen SMP;
NSMP</t>
  </si>
  <si>
    <t xml:space="preserve">Программа-система управления очередью SMART-Q</t>
  </si>
  <si>
    <t xml:space="preserve">ЖКП население, предприятия</t>
  </si>
  <si>
    <t xml:space="preserve">Учет оказания и оплаты услуг ЖКХ, ЖКП население, предприятия</t>
  </si>
  <si>
    <t xml:space="preserve">Программный комплекс «Региональный электронный бюджет. План финансово–хозяйственной деятельности» (ПК «Web-ПФХД»)</t>
  </si>
  <si>
    <t xml:space="preserve">Программный Комплекс расчета, оптимизации и анализа установившихся, аварийных и переходных режимов энергосистем "RastrWin3" (ПК RastrWin3)</t>
  </si>
  <si>
    <t xml:space="preserve">Комплекс расчета и анализа установившихся режимов энергосистем "RastrWin" (RastrWin)</t>
  </si>
  <si>
    <t xml:space="preserve">Автоматизированная информационно-измерительная система коммерческого учета энергоресурсов «СКУТЭР»</t>
  </si>
  <si>
    <t xml:space="preserve">Модуль документооборота «GreenData.Workflow»</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</si>
  <si>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58.29.32 Обеспечение программное прикладное для загрузки</t>
  </si>
  <si>
    <t xml:space="preserve">Р7-Офис. Профессиональный (десктопная версия).</t>
  </si>
  <si>
    <t xml:space="preserve">Яндекс.Трекер</t>
  </si>
  <si>
    <t xml:space="preserve">Yandex Tracker</t>
  </si>
  <si>
    <t xml:space="preserve">09.01 - Средства управления бизнес-процессами (BPM);
05.05 - Средства управления проектами;
09.10 - Средства управления ИТ-службой, ИТ-инфраструктурой и ИТ-активами (ITSM-ServiceDesk, SCCM, Asset Management)</t>
  </si>
  <si>
    <t xml:space="preserve">Электронный учебно-методический комплекс «Основы медицинских знаний и здорового образа жизни»</t>
  </si>
  <si>
    <t xml:space="preserve">Электронный учебно-методический комплекс «Бизнес-планирование»</t>
  </si>
  <si>
    <t xml:space="preserve">Электронный учебно-методический комплекс «География»</t>
  </si>
  <si>
    <t xml:space="preserve">Автоматизированная система управления персональными данными «Тула»</t>
  </si>
  <si>
    <t xml:space="preserve">АСУПД «Тула»</t>
  </si>
  <si>
    <t xml:space="preserve">Электронный учебно-методический комплекс «Особенности учета в торговле»</t>
  </si>
  <si>
    <t xml:space="preserve">Электронный учебно-методический комплекс «Основы социологии»</t>
  </si>
  <si>
    <t xml:space="preserve">Электронный учебно-методический комплекс «Монтажник санитарно-технических, вентиляционных систем и оборудования»</t>
  </si>
  <si>
    <t xml:space="preserve">Электронный учебно-методический комплекс «Маркетинг в социально-культурном сервисе и туризме»</t>
  </si>
  <si>
    <t xml:space="preserve">Электронный учебно-методический комплекс «История мировой литературы и искусства»</t>
  </si>
  <si>
    <t xml:space="preserve">Цифровой реестр</t>
  </si>
  <si>
    <t xml:space="preserve">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02.09 - Системы управления базами данных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</si>
  <si>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Автоматизированная система управленческого документооборота «АСУД»  версия 2</t>
  </si>
  <si>
    <t xml:space="preserve">Электронный учебно-методический комплекс «Теория государства и права»</t>
  </si>
  <si>
    <t xml:space="preserve">Электронный учебно-методический комплекс «Строительные машины и средства малой механизации»</t>
  </si>
  <si>
    <t xml:space="preserve">Электронный учебно-методический комплекс «Сборка, монтаж, регулировка и ремонт электрооборудования промышленных организаций»</t>
  </si>
  <si>
    <t xml:space="preserve">Электронный учебно-методический комплекс «Авиационная метрология »</t>
  </si>
  <si>
    <t xml:space="preserve">Электронный учебно-методический комплекс "Омметр Щ306-1.Методика поверки"</t>
  </si>
  <si>
    <t xml:space="preserve">Электронный учебно-методический комплекс "Обеззараживание зданий и сооружений. Организация и правила проведения"</t>
  </si>
  <si>
    <t xml:space="preserve">Электронный учебно-методический комплекс «Обеспечение, поддержание и ввод в эксплуатацию защитных сооружений ГО»</t>
  </si>
  <si>
    <t xml:space="preserve">Электронный учебно-методический комплекс «Как построить бизнес «с нуля»</t>
  </si>
  <si>
    <t xml:space="preserve">Электронный учебно-методический комплекс "Слесарь-ремонтник"</t>
  </si>
  <si>
    <t xml:space="preserve">Электронный учебно-методический комплекс "Мастер жилищно-коммунального хозяйства"</t>
  </si>
  <si>
    <t xml:space="preserve">Электронный учебно-методический комплекс "Гражданская оборона и защита от чрезвычайных ситуаций природного и техногенного характера на предприятиях"</t>
  </si>
  <si>
    <t xml:space="preserve">Электронный учебно-методический комплекс "Безопасные методы и приемы выполнения работ на высоте для работников 3 группы"</t>
  </si>
  <si>
    <t xml:space="preserve">Электронный учебно-методический комплекс «Автомеханик»</t>
  </si>
  <si>
    <t xml:space="preserve">Kaspersky Security для интернет-шлюзов Government</t>
  </si>
  <si>
    <t xml:space="preserve">Kaspersky Security для почтовых серверов Government</t>
  </si>
  <si>
    <t xml:space="preserve">Kaspersky Security для файловых серверов Government</t>
  </si>
  <si>
    <t xml:space="preserve">Kaspersky Endpoint Security для бизнеса Government</t>
  </si>
  <si>
    <t xml:space="preserve">Базовая часть программного обеспечения информационно-аналитической системы ситуационного центра</t>
  </si>
  <si>
    <t xml:space="preserve">Casepro</t>
  </si>
  <si>
    <t xml:space="preserve">Casemap;
Case.one</t>
  </si>
  <si>
    <t xml:space="preserve">TopLog WMS</t>
  </si>
  <si>
    <t xml:space="preserve">ТПО "ЭЛБИУС 3.0"</t>
  </si>
  <si>
    <t xml:space="preserve">Терминальное программное обеспечение ЭЛБИУС;
ПО для терминалов и валидаторов ЭЛБИУС</t>
  </si>
  <si>
    <t xml:space="preserve">Dialog Enterprise</t>
  </si>
  <si>
    <t xml:space="preserve">RKIT: управление нормативным обеспечением бизнеса</t>
  </si>
  <si>
    <t xml:space="preserve">Архивный фонд;
RKIT:  управление локальными нормативными документами;
RKIT: утилита «Пакетное связывание документов в Docsvision»;
RKIT: ссылочный контрол для Docsvision;
RKIT: контрол «Обсуждения в карточке Docsvision»;
RKIT: архивный фонд документов постоянного хранения;
RKIT: Техархив;
RKIT: Утилита потоковой регистрации документов;
RKIT: Кадровый архив;
RKIT: Архив технической документации;
RKIT: Архив бухгалтерской документации;
RKIT: Архив налоговой отчѐтности;
RKIT: Архив нормативной документации;
RKIT: Управление оборудованием предприятия;
RKIT: Контроль движения готовой продукции;
RKIT: Планирование производства;
RKIT: Управление сервисным обслуживанием готовой продукции;
RKIT: Управление калибровочной лабораторией;
RKIT: Управление качеством продукции</t>
  </si>
  <si>
    <t xml:space="preserve">Сервер PEGAS</t>
  </si>
  <si>
    <t xml:space="preserve">АРМ администратора связи совещаний</t>
  </si>
  <si>
    <t xml:space="preserve">АРМ PEGAS-клиент</t>
  </si>
  <si>
    <t xml:space="preserve">ЖКХ.Старт</t>
  </si>
  <si>
    <t xml:space="preserve">САУ-ГИС</t>
  </si>
  <si>
    <t xml:space="preserve">Программный комплекс "САУ-ГИС"</t>
  </si>
  <si>
    <t xml:space="preserve">Электронный учебно-методический комплекс «Рациональное природопользование»</t>
  </si>
  <si>
    <t xml:space="preserve">Электронный учебно-методический комплекс «Банковское дело»</t>
  </si>
  <si>
    <t xml:space="preserve">Персонал</t>
  </si>
  <si>
    <t xml:space="preserve">Геоинформационная платформа «Атлас»</t>
  </si>
  <si>
    <t xml:space="preserve">Электронный учебно-методический комплекс «Введение в нанотехнологии»</t>
  </si>
  <si>
    <t xml:space="preserve">Электронный учебно-методический комплекс «Пособие для водителей категории А, В»</t>
  </si>
  <si>
    <t xml:space="preserve">Электронный учебно-методический комплекс «Оборудование парикмахерских салонов»</t>
  </si>
  <si>
    <t xml:space="preserve">Электронный учебно-методический комплекс «Международно-правовая охрана окружающей среды»</t>
  </si>
  <si>
    <t xml:space="preserve">Электронный учебно-методический комплекс «Маркетинг (тренинг)»</t>
  </si>
  <si>
    <t xml:space="preserve">Электронный учебно-методический комплекс «Коммутаторы локальных сетей»</t>
  </si>
  <si>
    <t xml:space="preserve">Электронный учебно-методический комплекс «Информационные системы в экономике»</t>
  </si>
  <si>
    <t xml:space="preserve">Электронный учебно-методический комплекс «Косметолог»</t>
  </si>
  <si>
    <t xml:space="preserve">Электронный учебно-методический комплекс «Корпоративные информационные системы»</t>
  </si>
  <si>
    <t xml:space="preserve">Электронный учебно-методический комплекс «Архитектура»</t>
  </si>
  <si>
    <t xml:space="preserve">Электронный учебно-методический комплекс «Технология растениеводства»</t>
  </si>
  <si>
    <t xml:space="preserve">Электронный учебно-методический комплекс «Теоретические основы информатики»</t>
  </si>
  <si>
    <t xml:space="preserve">Электронный учебно-методический комплекс «Реинжиниринг бизнес-процессов»</t>
  </si>
  <si>
    <t xml:space="preserve">Электронный учебно-методический комплекс «Создание и организация деятельности сельскохозяйственных потребительских кооперативов»</t>
  </si>
  <si>
    <t xml:space="preserve">Электронный учебно-методический комплекс «Сетевая экономика»</t>
  </si>
  <si>
    <t xml:space="preserve">Электронный учебно-методический комплекс «Сводное планирование сельскохозяйственного производства»</t>
  </si>
  <si>
    <t xml:space="preserve">Электронный учебно-методический комплекс «Рынок ценных бумаг»</t>
  </si>
  <si>
    <t xml:space="preserve">Электронный учебно-методический комплекс «Анализ хозяйственной деятельности предприятия»</t>
  </si>
  <si>
    <t xml:space="preserve">Kraftway Smart Video Detector</t>
  </si>
  <si>
    <t xml:space="preserve">Кроссплатформенное ПО видеонаблюдения  KRAFTWAY SMART VIDEO DETECTOR (KSVD)»</t>
  </si>
  <si>
    <t xml:space="preserve">04.13 - Системы сбора, хранения, обработки, анализа, моделирования и визуализации массивов данных (№621);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</si>
  <si>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
26.30.11.16 Программное обеспечение, обеспечивающее выполнение установленных действий при проведении оперативно-розыскных мероприятий</t>
  </si>
  <si>
    <t xml:space="preserve">Компьютерный имитационный тренажер 3D «Отработка действий в защитном сооружении гражданской обороны»</t>
  </si>
  <si>
    <t xml:space="preserve">Электронный учебно-методический комплекс «Санитарная обработка людей. Организация и проведение мероприятий на пункте санитарной обработки»</t>
  </si>
  <si>
    <t xml:space="preserve">Электронный учебно-методический комплекс «КНР-80. Описание и правила работы»</t>
  </si>
  <si>
    <t xml:space="preserve">Электронный учебно-методический комплекс «Приборы радиационной и химической разведки. Устройство и правила работы»</t>
  </si>
  <si>
    <t xml:space="preserve">Электронный учебно-методический комплекс "Сигналы оповещения. Описание и действия по сигналам"</t>
  </si>
  <si>
    <t xml:space="preserve">Электронный учебно-методический комплекс «Принятие решений»</t>
  </si>
  <si>
    <t xml:space="preserve">Электронный учебно-методический комплекс «Менеджмент»</t>
  </si>
  <si>
    <t xml:space="preserve">1С:Общий центр обслуживания. Централизованная бухгалтерия</t>
  </si>
  <si>
    <t xml:space="preserve">ХАСКИ (Химико Аналитическая Система Контроля испытаний)</t>
  </si>
  <si>
    <t xml:space="preserve">Электронный учебно-методический комплекс «Работа с персональными данными в организации»</t>
  </si>
  <si>
    <t xml:space="preserve">Электронный учебно-методический комплекс «Технология аналитического контроля химических соединений. ПМ 2 Проведение качественных и количественных анализов природных и промышленных материалов с применением химических и физико-химических методов анализа»</t>
  </si>
  <si>
    <t xml:space="preserve">Электронный учебно-методический комплекс «Управление рисками»</t>
  </si>
  <si>
    <t xml:space="preserve">Комплекс тренажерных курсов "Поверка весов"</t>
  </si>
  <si>
    <t xml:space="preserve">Комплекс тренажерных курсов "Поверка измерительного теплового оборудования"</t>
  </si>
  <si>
    <t xml:space="preserve">Электронный учебно-методический комплекс "Слесарь механосборочных работ"</t>
  </si>
  <si>
    <t xml:space="preserve">Электронный учебно-методический комплекс "Слесарь-инструментальщик"</t>
  </si>
  <si>
    <t xml:space="preserve">Электронный учебно-методический комплекс «Осмотр пострадавших. Оказание первой помощи»</t>
  </si>
  <si>
    <t xml:space="preserve">Электронный учебно-методический комплекс "Строительство и эксплуатация автомобильных дорог и аэродромов. ПМ1. Участие в изыскании и проектировании автомобильных дорог и аэродромов"</t>
  </si>
  <si>
    <t xml:space="preserve">Программный комплекс "Аммолит-Техно"</t>
  </si>
  <si>
    <t xml:space="preserve">РТК Мониторинг</t>
  </si>
  <si>
    <t xml:space="preserve">Автоматизированная информационная система "Электронная регистратура"</t>
  </si>
  <si>
    <t xml:space="preserve">Модуль "Электронная регистратура";
АИС "Электронная регистратура";
Автоматизированная информационная система для записи на прием к врачу с использованием сенсорного электронного терминала - инфомата</t>
  </si>
  <si>
    <t xml:space="preserve">Электронный учебно-методический комплекс "Стропальщик"</t>
  </si>
  <si>
    <t xml:space="preserve">Электронный учебно-методический комплекс "Защитные сооружения гражданской обороны. Классификация защитных сооружений и правила действий в них"</t>
  </si>
  <si>
    <t xml:space="preserve">Электронный учебно-методический комплекс «Бухгалтерский учет для малого и среднего бизнеса»</t>
  </si>
  <si>
    <t xml:space="preserve">Электронный учебно-методический комплекс "Безопасные методы и приемы выполнения работ на высоте для работников 2 группы"</t>
  </si>
  <si>
    <t xml:space="preserve">Электронный учебно-методический комплекс "Безопасные методы и приемы выполнения работ на высоте для работников 1 группы"</t>
  </si>
  <si>
    <t xml:space="preserve">StarForce C++ Obfuscator</t>
  </si>
  <si>
    <t xml:space="preserve">АИС "ИМЦ: Библиотека"</t>
  </si>
  <si>
    <t xml:space="preserve">Автоматизированная информационная система "ИМЦ: Библиотека"</t>
  </si>
  <si>
    <t xml:space="preserve">Dialog Server</t>
  </si>
  <si>
    <t xml:space="preserve">КРЕДО ДАТ</t>
  </si>
  <si>
    <t xml:space="preserve">Kaspersky Endpoint Detection and Response Standard Edition</t>
  </si>
  <si>
    <t xml:space="preserve">Kaspersky Endpoint Detection and Response</t>
  </si>
  <si>
    <t xml:space="preserve">Автоматизированная информационная система "Онлайн регистратура"</t>
  </si>
  <si>
    <t xml:space="preserve">АИС "Онлайн регистратура";
Онлайн регистратура;
Интернет регистратура;
Автоматизированная информационная система для записи на прием к врачу через сеть интернет;
Модуль "Онлайн регистратура"</t>
  </si>
  <si>
    <t xml:space="preserve">Программный комплекс автоматизированного учета выдачи разрешений на осуществление деятельности по перевозке пассажиров и багажа легковыми такси "ТаксиР"</t>
  </si>
  <si>
    <t xml:space="preserve">ТаксиР: Электронные разрешения;
ТаксиР: Электронные приказы;
ТаксиР: Электронная подпись;
ТаксиР: Электронная подпись;
ТаксиР: Генерация QR-кодов;
ТаксиР: Реестры</t>
  </si>
  <si>
    <t xml:space="preserve">Средство криптографической защиты информации ИВК КРИПТО</t>
  </si>
  <si>
    <t xml:space="preserve">СКЗИ ИВК КРИПТО</t>
  </si>
  <si>
    <t xml:space="preserve">Программное обеспечение TankOil</t>
  </si>
  <si>
    <t xml:space="preserve">Электронный учебно-методический комплекс "Электротехнические измерения"</t>
  </si>
  <si>
    <t xml:space="preserve">Программное обеспечение модуля «Драйвер сканера для браузеров (Веб-обозревателей)»</t>
  </si>
  <si>
    <t xml:space="preserve">Информационно-аналитическая система мониторинга и анализа СМИ "АПИ-мониторинг"</t>
  </si>
  <si>
    <t xml:space="preserve">система "АПИ-мониторинг"</t>
  </si>
  <si>
    <t xml:space="preserve">Комплексная система автоматизации управления бюджетными учреждениями "Талисман-SQL"</t>
  </si>
  <si>
    <t xml:space="preserve">Онлайн-сервис подготовки документов "SAFE-DOC.com"</t>
  </si>
  <si>
    <t xml:space="preserve">ImageParse</t>
  </si>
  <si>
    <t xml:space="preserve">Интеллектуальная система анализа опорных кадров видеоряда ImageParse</t>
  </si>
  <si>
    <t xml:space="preserve">Универсальное программное обеспечение для настройки и программирования радиостанций серии «Байкал»</t>
  </si>
  <si>
    <t xml:space="preserve">Автоматизированная информационная система «Система сбора мнений»</t>
  </si>
  <si>
    <t xml:space="preserve">ИС "Регион.Оперативная сводка"</t>
  </si>
  <si>
    <t xml:space="preserve">N3.Строительство</t>
  </si>
  <si>
    <t xml:space="preserve">StarForce Content</t>
  </si>
  <si>
    <t xml:space="preserve">02.13 - Средства обеспечения информационной безопасности (№621);
02.09 - Системы управления базами данных (№621);
04.01 - Прикладное программное обеспечение общего назначения (№621);
04.03 - Офисные приложения (№621)</t>
  </si>
  <si>
    <t xml:space="preserve">Программный комплекс "ГРАНД-Смета 2018"</t>
  </si>
  <si>
    <t xml:space="preserve">Программно-аналитический комплекс (ПАК) «Умная линия»</t>
  </si>
  <si>
    <t xml:space="preserve">02.08 - Средства мониторинга и управления;
05.15 -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t>
  </si>
  <si>
    <t xml:space="preserve">Цифровой Алфавит</t>
  </si>
  <si>
    <t xml:space="preserve">Digital Alphabet</t>
  </si>
  <si>
    <t xml:space="preserve">Программное обеспечение сервера защищенной видеоконференцсвязи IVA AVES S ДВФТ.30002-01</t>
  </si>
  <si>
    <t xml:space="preserve">04.01 - Прикладное программное обеспечение общего назначения (№621);
02.07 - Серверное и связующее программное обеспечение (№621);
04.03 - Офисные приложения (№621)</t>
  </si>
  <si>
    <t xml:space="preserve">ПО периферийного узла КМУТ ("ЭХО-Зонд") 2.0.</t>
  </si>
  <si>
    <t xml:space="preserve">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</si>
  <si>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26.30.11.11 Средства связи, выполняющие функцию систем коммутации;
58.29.12 Обеспечение программное сетевое на электронном носителе</t>
  </si>
  <si>
    <t xml:space="preserve">RS: Система электронного документооборота</t>
  </si>
  <si>
    <t xml:space="preserve">Программный комплекс "Массовая оценка. Земли населенных пунктов"</t>
  </si>
  <si>
    <t xml:space="preserve">Центральный диспетчерский пост CORBUILD CDP</t>
  </si>
  <si>
    <t xml:space="preserve">Программная платформа Documino</t>
  </si>
  <si>
    <t xml:space="preserve">Программный комплекс Универсальный телекоммуникационный сервер для построения распределенных систем мониторинга и управления на основе технологий облачных вычислений</t>
  </si>
  <si>
    <t xml:space="preserve">ПК УТС «Облако»</t>
  </si>
  <si>
    <t xml:space="preserve">01.02 - Встроенное программное обеспечение телекоммуникационного оборудования (№621);
02.11 - Системы мониторинга и управления (№621)</t>
  </si>
  <si>
    <t xml:space="preserve">Смартроад</t>
  </si>
  <si>
    <t xml:space="preserve">SmartRoad</t>
  </si>
  <si>
    <t xml:space="preserve">ИС платформа REXNET</t>
  </si>
  <si>
    <t xml:space="preserve">Служба обновлений</t>
  </si>
  <si>
    <t xml:space="preserve">Информационная система «Находка-МИС»</t>
  </si>
  <si>
    <t xml:space="preserve">ИС «Находка-МИС»</t>
  </si>
  <si>
    <t xml:space="preserve">Print-X</t>
  </si>
  <si>
    <t xml:space="preserve">Программный комплекс «Яхонт-СХД»</t>
  </si>
  <si>
    <t xml:space="preserve">Программный комплекс "Система обнаружения вторжений "Плутон-М1.0"</t>
  </si>
  <si>
    <t xml:space="preserve">ПК "СОВ "Плутон-М1.0"</t>
  </si>
  <si>
    <t xml:space="preserve">02.13 - Средства обеспечения информационной безопасности (№621);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t>
  </si>
  <si>
    <t xml:space="preserve">Программный комплекс для субтитрирования (визуализация текста) на устройствах визуального вывода информации (видеоэкраны, информационные терминалы, электронные и видео-табло, индивидуальные планшеты и смартфоны), адаптированный для инвалидов "INVA-SCREEN"</t>
  </si>
  <si>
    <t xml:space="preserve">Система управления элементами сети тактовой сетевой синхронизации VCH-901</t>
  </si>
  <si>
    <t xml:space="preserve">F3 TAIL</t>
  </si>
  <si>
    <t xml:space="preserve">XML Конвертер</t>
  </si>
  <si>
    <t xml:space="preserve">XMLConverter</t>
  </si>
  <si>
    <t xml:space="preserve">АИС:Внутренний финансовый контроль</t>
  </si>
  <si>
    <t xml:space="preserve">АИС:ВФК</t>
  </si>
  <si>
    <t xml:space="preserve">ЮНИКО-АПТЕКА</t>
  </si>
  <si>
    <t xml:space="preserve">ЮНИКО</t>
  </si>
  <si>
    <t xml:space="preserve">09.01 - Средства управления бизнес-процессами (BPM);
05.15 - Информационные системы для решения специфических отраслевых задач;
09.13 - Средства управления складом и цепочками поставок (WMS, SCM)</t>
  </si>
  <si>
    <t xml:space="preserve">Flussonic Iris</t>
  </si>
  <si>
    <t xml:space="preserve">АЛЬФА-М</t>
  </si>
  <si>
    <t xml:space="preserve">СУЭО АЛЬФА-М</t>
  </si>
  <si>
    <t xml:space="preserve">Система электронного документооборота "Диалог"</t>
  </si>
  <si>
    <t xml:space="preserve">«МКТ-Годовой отчет»</t>
  </si>
  <si>
    <t xml:space="preserve">Программа корреляции разрезов скважин и геолого-промыслового моделирования («AutoCorr») версия 3.0</t>
  </si>
  <si>
    <t xml:space="preserve">AutoCorr</t>
  </si>
  <si>
    <t xml:space="preserve">АСГОР "Автоматизированное рабочее место администратора начислений ГИС ГМП"</t>
  </si>
  <si>
    <t xml:space="preserve">АСГОР "АРМ АН ГИС ГМП";
АСГОР "АРМ ГИС ГМП"</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</si>
  <si>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</si>
  <si>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Ingenix Cost Manager</t>
  </si>
  <si>
    <t xml:space="preserve">04.15 - Информационные системы для решения специфических отраслевых задач (№621);
04.16 - Геоинформационные и навигационные системы (GIS) (№621);
04.09 - Системы управления проектами, исследованиями, разработкой, проектированием и внедрением (№621)</t>
  </si>
  <si>
    <t xml:space="preserve">Яндекс.Трекер (для iOS)</t>
  </si>
  <si>
    <t xml:space="preserve">Yandex Tracker (для iOS)</t>
  </si>
  <si>
    <t xml:space="preserve">INGIPRO</t>
  </si>
  <si>
    <t xml:space="preserve">ИНГИПРО</t>
  </si>
  <si>
    <t xml:space="preserve">08.08 - Средства управления инженерными данными об изделии (PDM);
08.01 - Средства управления жизненным циклом изделия (PLM)</t>
  </si>
  <si>
    <t xml:space="preserve">СКАЛА-Р Виртуальное Рабочее Место («СКАЛА-Р ВРМ»)</t>
  </si>
  <si>
    <t xml:space="preserve">1С:Управление нашей фирмой 8</t>
  </si>
  <si>
    <t xml:space="preserve">1С:Школа. Русский язык. 2 класс</t>
  </si>
  <si>
    <t xml:space="preserve">1С:Школа. Литературное чтение. 2 класс</t>
  </si>
  <si>
    <t xml:space="preserve">1С:Школа. Русский язык, литература, математика, окружающий мир. Тайны времени и пространства. 1–4 классы</t>
  </si>
  <si>
    <t xml:space="preserve">1С:Школа. Русский язык. 4 класс</t>
  </si>
  <si>
    <t xml:space="preserve">Математика, 5–11 класс. Коллекция интерактивных моделей</t>
  </si>
  <si>
    <t xml:space="preserve">Doctor Tomo</t>
  </si>
  <si>
    <t xml:space="preserve">Доктор Томо</t>
  </si>
  <si>
    <t xml:space="preserve">Комплексная медицинская информационная система</t>
  </si>
  <si>
    <t xml:space="preserve">КМИС</t>
  </si>
  <si>
    <t xml:space="preserve">ViPNet Coordinator IG 4</t>
  </si>
  <si>
    <t xml:space="preserve">ViPNet Coordinator IG</t>
  </si>
  <si>
    <t xml:space="preserve">АИС «ИМЦ: Учет платных услуг бюджетного учреждения»</t>
  </si>
  <si>
    <t xml:space="preserve">АИС «ИМЦ: Учет платных услуг»</t>
  </si>
  <si>
    <t xml:space="preserve">ViPNet PKI Service</t>
  </si>
  <si>
    <t xml:space="preserve">ИС.АдмПрактика</t>
  </si>
  <si>
    <t xml:space="preserve">С-Терра Шлюз ESR ST КС3</t>
  </si>
  <si>
    <t xml:space="preserve">Комплекс программ Квартплата. Абоненты. ГИС ЖКХ</t>
  </si>
  <si>
    <t xml:space="preserve">Конфигурация для учреждений ФСИН</t>
  </si>
  <si>
    <t xml:space="preserve">Конфигурация для учреждений ФСИН для 1С:Предприятие 8</t>
  </si>
  <si>
    <t xml:space="preserve">Программное обеспечение «Тринити»</t>
  </si>
  <si>
    <t xml:space="preserve">Автоматизированная система учета допуска к работе с персональными данными версия 2.0</t>
  </si>
  <si>
    <t xml:space="preserve">АСУД РПДн;
АСУДРПДн</t>
  </si>
  <si>
    <t xml:space="preserve">Автоматизированная система раскроя листового металла и редактирования управляющих программ тепловой резки. UPNEST &amp; UPEDITOR</t>
  </si>
  <si>
    <t xml:space="preserve">«Автоматизированная система бюджетного учета-ОВИОНТ»</t>
  </si>
  <si>
    <t xml:space="preserve">Программное обеспечение единой автоматизированной системы (ЕАС)</t>
  </si>
  <si>
    <t xml:space="preserve">Система управления средой виртуализации «ROSA Virtualization»</t>
  </si>
  <si>
    <t xml:space="preserve">Программный комплекс "Персонифицированный учет оказанной медицинской помощи" (ПУОМП)</t>
  </si>
  <si>
    <t xml:space="preserve">ПУОМП</t>
  </si>
  <si>
    <t xml:space="preserve">Интеллектуальная платформа построения, анализа, преобразования цифровых прототипов производственных систем, включающая технологию поддержки принятия решений и технологию операционного управления производственной системой с быстрой реакцией.</t>
  </si>
  <si>
    <t xml:space="preserve">Интеллектуальная система управления изменениями "BFG-IS" в составе "Технологии поддержки принятия решений ("BFG-CMT")" и "Техно...</t>
  </si>
  <si>
    <t xml:space="preserve">09.02 - Средства управления производственными процессами (MES);
09.05 - Средства управления эффективностью предприятия (CPM/EPM);
11.05 - Средства поддержки принятия решений (DSS)</t>
  </si>
  <si>
    <t xml:space="preserve">Автоматизированная информационная система Независимого строительного контроля</t>
  </si>
  <si>
    <t xml:space="preserve">АИС НСК;
С60;
С60 IIoT;
Система локального позиционирования (СЛП) С60;
LoRa C60</t>
  </si>
  <si>
    <t xml:space="preserve">Универсальный программый комплекс версии 2.0</t>
  </si>
  <si>
    <t xml:space="preserve">Frontol Discount Unit</t>
  </si>
  <si>
    <t xml:space="preserve">ПФ Отчет плюс</t>
  </si>
  <si>
    <t xml:space="preserve">Программа для мониторинга технических параметров и содержания телевизионных и радиовещательных программ «Stream MultiProbe»</t>
  </si>
  <si>
    <t xml:space="preserve">Паспорт здоровья авиационного персонала</t>
  </si>
  <si>
    <t xml:space="preserve">Универсальный Платежный Шлюз</t>
  </si>
  <si>
    <t xml:space="preserve">УПШ</t>
  </si>
  <si>
    <t xml:space="preserve">LineTowersBase (Справочник (база данных) опор линий электропередачи)</t>
  </si>
  <si>
    <t xml:space="preserve">Справочник (база данных) опор линий электропередачи «LineTowersBase»;
LineTowersBase</t>
  </si>
  <si>
    <t xml:space="preserve">СмартВиста Дистанционное банковское обслуживание</t>
  </si>
  <si>
    <t xml:space="preserve">SmartVista Mobile and Internet Banking</t>
  </si>
  <si>
    <t xml:space="preserve">«МКТ-Агент ТФОМС: Полис»</t>
  </si>
  <si>
    <t xml:space="preserve">«МКТ-Агент ТФОМС: Госпитализация»</t>
  </si>
  <si>
    <t xml:space="preserve">«МКТ-Экономист»</t>
  </si>
  <si>
    <t xml:space="preserve">«МКТ-Услуги и медикаменты»</t>
  </si>
  <si>
    <t xml:space="preserve">«МКТ-Тарификация»</t>
  </si>
  <si>
    <t xml:space="preserve">«МКТ-Руководитель»</t>
  </si>
  <si>
    <t xml:space="preserve">«МКТ-Направление на внешние услуги»</t>
  </si>
  <si>
    <t xml:space="preserve">"МКТ-Больничные листы"</t>
  </si>
  <si>
    <t xml:space="preserve">ТРАНСПОРТНЫЙ РАДИАЦИОННЫЙ МОНИТОР  ТРМ-01 “ТАРАН”</t>
  </si>
  <si>
    <t xml:space="preserve">ТРМ-01 “ТАРАН”</t>
  </si>
  <si>
    <t xml:space="preserve">Интеллектуальный блок детектирования мощности эквивалентной дозы гамма-излучения</t>
  </si>
  <si>
    <t xml:space="preserve">БДМГ-300</t>
  </si>
  <si>
    <t xml:space="preserve">УСТРОЙСТВА ДЕТЕКТИРОВАНИЯ  ОБЪЕМНОЙ АКТИВНОСТИ РАДИОАКТИВНЫХ АЭРОЗОЛЕЙ  УДАС-03ПС «ДУГА»</t>
  </si>
  <si>
    <t xml:space="preserve">УДАС-03ПС «ДУГА»</t>
  </si>
  <si>
    <t xml:space="preserve">МКТ-Больничная аптека</t>
  </si>
  <si>
    <t xml:space="preserve">Диспетчерский программный комплекс "ИСКРа"</t>
  </si>
  <si>
    <t xml:space="preserve">РАДИОМЕТР ЗАГРЯЗНЕНИЯ СПЕЦОДЕЖДЫ КОНТРОЛЬНЫЙ «РЗСК»</t>
  </si>
  <si>
    <t xml:space="preserve">«РЗСК»</t>
  </si>
  <si>
    <t xml:space="preserve">РАДИОМЕТР ЗАГРЯЗНЕНИЯ СПЕЦОДЕЖДЫ: «РЗС-07»</t>
  </si>
  <si>
    <t xml:space="preserve">«РЗС-07»</t>
  </si>
  <si>
    <t xml:space="preserve">РАДИОМЕТР ЗАГРЯЗНЕНИЯ СПЕЦОДЕЖДЫ: «РЗС»</t>
  </si>
  <si>
    <t xml:space="preserve">«РЗС»</t>
  </si>
  <si>
    <t xml:space="preserve">МОНИТОРЫ ПОРТАЛЬНЫЕ ПЕШЕХОДНЫЕ  ППМ-01 «АРКА»</t>
  </si>
  <si>
    <t xml:space="preserve">ППМ-01 «АРКА»</t>
  </si>
  <si>
    <t xml:space="preserve">ВЕРХНИЙ УРОВЕНЬ АВТОМАТИЗИРОВАННОЙ СИСТЕМЫ РАДИАЦИОННОГО КОНТРОЛЯ</t>
  </si>
  <si>
    <t xml:space="preserve">ВУ АСРК</t>
  </si>
  <si>
    <t xml:space="preserve">ScAN - средство автоматизированной настройки Astra Linux Special Edition</t>
  </si>
  <si>
    <t xml:space="preserve">Скрипт автоматизированной настройки Astra Linux Special Edition</t>
  </si>
  <si>
    <t xml:space="preserve"> - ;
04.01 - Прикладное программное обеспечение общего назначения (№621);
02.03 - Утилиты и Драйверы (№621)</t>
  </si>
  <si>
    <t xml:space="preserve">ИнтелСвет</t>
  </si>
  <si>
    <t xml:space="preserve">slConfigurator;
esave slConfigurator;
ПО ИнтелСвет (slConfigurator);
ИнтелСвет (slConfigurator)</t>
  </si>
  <si>
    <t xml:space="preserve">Octagram Flex</t>
  </si>
  <si>
    <t xml:space="preserve">КОМПАС-Эксперт</t>
  </si>
  <si>
    <t xml:space="preserve">КОМПАС-Эксперт (приложение для КОМПАС-3D/КОМПАС-График)</t>
  </si>
  <si>
    <t xml:space="preserve">CRM-система "Простой бизнес"</t>
  </si>
  <si>
    <t xml:space="preserve">Простой.Ру</t>
  </si>
  <si>
    <t xml:space="preserve">Геоинтеллект. Платформа</t>
  </si>
  <si>
    <t xml:space="preserve">58.29.12 Обеспечение программное сетевое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</si>
  <si>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ОРС тунеллер "Xpert"</t>
  </si>
  <si>
    <t xml:space="preserve">ОРС Tuneller "Xpert"</t>
  </si>
  <si>
    <t xml:space="preserve">Система планирования и проведения закупок "Е1-Закупки"</t>
  </si>
  <si>
    <t xml:space="preserve">E-Staff</t>
  </si>
  <si>
    <t xml:space="preserve">N3.Инвестиционно-строительный комплекс</t>
  </si>
  <si>
    <t xml:space="preserve">Родительская плата</t>
  </si>
  <si>
    <t xml:space="preserve">Комплексная система электронного документооборота 3.0</t>
  </si>
  <si>
    <t xml:space="preserve">КСЭД 3.0</t>
  </si>
  <si>
    <t xml:space="preserve">ЕДС-регион</t>
  </si>
  <si>
    <t xml:space="preserve">ЕДС ЖКХ Регион;
АИС ЕДС ЖКХ;
АИС ОДС;
ЕДС ГЖИ</t>
  </si>
  <si>
    <t xml:space="preserve">05.15 - Информационные системы для решения специфических отраслевых задач;
02.06 - Серверное и связующее программное обеспечение;
05.08 - Средства управления контактными центрами;
09.01 - Средства управления бизнес-процессами (BPM)</t>
  </si>
  <si>
    <t xml:space="preserve">Интеграционная шина Factor-ESB</t>
  </si>
  <si>
    <t xml:space="preserve">Factor-ESB</t>
  </si>
  <si>
    <t xml:space="preserve">Эхотека</t>
  </si>
  <si>
    <t xml:space="preserve">Логос</t>
  </si>
  <si>
    <t xml:space="preserve">Пакет программ Логос, Логос Аэро-Гидро, Логос Тепло, Логос Аэро-Гидро и Тепло, Логос Прочность, Логос Аэро-Гидро и Прочность, Логос Тепло и Прочность, Логос Аэро-Гидро, Тепло и Прочность,  Логос ПреПост, Логос Платформа</t>
  </si>
  <si>
    <t xml:space="preserve">Система дистанционного обучения "Прометей"</t>
  </si>
  <si>
    <t xml:space="preserve">Автоматизированная система организации дистанционного обучения и тестирования "Прометей"</t>
  </si>
  <si>
    <t xml:space="preserve">Учет грузов и контейнеров</t>
  </si>
  <si>
    <t xml:space="preserve">Учет грузов и контейнеров на складе</t>
  </si>
  <si>
    <t xml:space="preserve">FIS Platform</t>
  </si>
  <si>
    <t xml:space="preserve">04.11 - Системы управления процессами организации (№621);
03.07 - Среды разработки, тестирования и отладки (№621);
03.01 - Средства подготовки исполнимого кода (№621);
03.05 - Библиотеки подпрограмм (SDK) (№621)</t>
  </si>
  <si>
    <t xml:space="preserve">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</si>
  <si>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Программное обеспечение для передвижного экологического поста "ПЭП-Лига"</t>
  </si>
  <si>
    <t xml:space="preserve">Байкал-10 ВСТДР</t>
  </si>
  <si>
    <t xml:space="preserve">АРМ-ПТД</t>
  </si>
  <si>
    <t xml:space="preserve">Автоматизированное рабочее место проектировщика технической документации</t>
  </si>
  <si>
    <t xml:space="preserve">Calculate Linux Desktop Xfce Scientific</t>
  </si>
  <si>
    <t xml:space="preserve">02.01 - Операционные системы (№621);
04.01 - Прикладное программное обеспечение общего назначения (№621);
04.03 - Офисные приложения (№621)</t>
  </si>
  <si>
    <t xml:space="preserve">58.29.11 Системы операционные на электронном носителе;
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</si>
  <si>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Программный комплекс «NEKTA»</t>
  </si>
  <si>
    <t xml:space="preserve">NEKTA CLOUD;
ПК «NEKTA»;
НЕКТА;
NEKTA</t>
  </si>
  <si>
    <t xml:space="preserve">Гиперконвергентное решение ОТВ эв3</t>
  </si>
  <si>
    <t xml:space="preserve">Гиперконвергентная (программно-определяемая) инфраструктура "OVT ev3;
Гиперконвергентное решение OVT ev3</t>
  </si>
  <si>
    <t xml:space="preserve">02.04 - Средства виртуализации;
02.03 - Средства обеспечения облачных и распределенных вычислений;
02.05 - Средства хранения данных</t>
  </si>
  <si>
    <t xml:space="preserve">Программная платформа CraftTalk</t>
  </si>
  <si>
    <t xml:space="preserve">Программный комплекс автоматического обслуживания через мессенджеры CraftTalk</t>
  </si>
  <si>
    <t xml:space="preserve">05.08 - Средства управления контактными центрами;
05.09 - Средства управления диалоговыми роботами (чат-боты и голосовые роботы);
05.10 - Базы знаний</t>
  </si>
  <si>
    <t xml:space="preserve">EtherSensor</t>
  </si>
  <si>
    <t xml:space="preserve">Комплекс Пассивного Перехвата Сообщений</t>
  </si>
  <si>
    <t xml:space="preserve">iRule BigData</t>
  </si>
  <si>
    <t xml:space="preserve">05.13 - Средства интеллектуальной обработки информации и интеллектуального анализа бизнес-процессов;
10.01 - Средства обработки Больших Данных (BigData);
11.03 - Средства аналитической обработки в реальном времени (OLAP);
11.05 - Средства поддержки принятия решений (DSS)</t>
  </si>
  <si>
    <t xml:space="preserve">Региональный онкологический программный комплекс ОНКОР</t>
  </si>
  <si>
    <t xml:space="preserve">ОНКОР</t>
  </si>
  <si>
    <t xml:space="preserve">База данных универсальных параметров медицинских услуг для ведения медицинской документации</t>
  </si>
  <si>
    <t xml:space="preserve">RS-Payments</t>
  </si>
  <si>
    <t xml:space="preserve">Автоматизированная информационная система "Паспортный стол"</t>
  </si>
  <si>
    <t xml:space="preserve">АИС "Паспортный стол"</t>
  </si>
  <si>
    <t xml:space="preserve">Dialog Web SDK</t>
  </si>
  <si>
    <t xml:space="preserve">Dialog iOS SDK</t>
  </si>
  <si>
    <t xml:space="preserve">Dialog Core</t>
  </si>
  <si>
    <t xml:space="preserve">САТБИС - Система автоматизации тестирования банковских информационных сиcтем</t>
  </si>
  <si>
    <t xml:space="preserve">САТБИС</t>
  </si>
  <si>
    <t xml:space="preserve">02.03 - Утилиты и Драйверы (№621);
04.01 - Прикладное программное обеспечение общего назначения (№621)</t>
  </si>
  <si>
    <t xml:space="preserve">IVC.КНД</t>
  </si>
  <si>
    <t xml:space="preserve">Naumen Data Aggregation Platform</t>
  </si>
  <si>
    <t xml:space="preserve">Система анализа временных рядов;
Платформа предиктивной аналитики;
Платформа зонтичного мониторинга;
Naumen DAP;
NDAP</t>
  </si>
  <si>
    <t xml:space="preserve">11.01 - Инструменты извлечения и трансформации данных (ETL);
02.08 - Средства мониторинга и управления;
09.01 - Средства управления бизнес-процессами (BPM);
10.01 - Средства обработки Больших Данных (BigData);
11.04 - Средства интеллектуального анализа данных (Data Mining)</t>
  </si>
  <si>
    <t xml:space="preserve">Аппаратно-программный комплекс «VPN/FW «ЗАСТАВА-150» версия 6»</t>
  </si>
  <si>
    <t xml:space="preserve">АПК «ЗАСТАВА-150», версия 6</t>
  </si>
  <si>
    <t xml:space="preserve">С-Терра Клиент ST КС1</t>
  </si>
  <si>
    <t xml:space="preserve">Система анализа и принятия решений</t>
  </si>
  <si>
    <t xml:space="preserve">САПР;
SIEM САПР;
САПР ИБ;
SIEM САПР ИБ</t>
  </si>
  <si>
    <t xml:space="preserve">С-Терра Клиент ST КС2</t>
  </si>
  <si>
    <t xml:space="preserve">С-Терра Шлюз 10G ST KC3</t>
  </si>
  <si>
    <t xml:space="preserve">С-Терра Шлюз 10G ST KC2</t>
  </si>
  <si>
    <t xml:space="preserve">С-Терра Шлюз 10G ST KC1</t>
  </si>
  <si>
    <t xml:space="preserve">С-Терра Шлюз ST KC2</t>
  </si>
  <si>
    <t xml:space="preserve">Цифровая платформа ДатаПлат</t>
  </si>
  <si>
    <t xml:space="preserve">09.02 - Средства управления производственными процессами (MES);
04.08 - Интегрированные платформы для создания приложений;
05.15 - Информационные системы для решения специфических отраслевых задач</t>
  </si>
  <si>
    <t xml:space="preserve">С-Терра Шлюз ST KC1</t>
  </si>
  <si>
    <t xml:space="preserve">Виртуальная комната данных iDeals VDR</t>
  </si>
  <si>
    <t xml:space="preserve">iDeals VDR;
ВКД iDeals;
Virtual Data Rooms</t>
  </si>
  <si>
    <t xml:space="preserve">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
04.15 - Информационные системы для решения специфических отраслевых задач (№621)</t>
  </si>
  <si>
    <t xml:space="preserve">Цифровая Технологическая Платформа ОПТИМУМ 2025 (OPTIMUM Digital Platform 2025)</t>
  </si>
  <si>
    <t xml:space="preserve">04.04 - Среды разработки, тестирования и отладки;
02.06 - Серверное и связующее программное обеспечение;
04.03 - Библиотеки подпрограмм (SDK)</t>
  </si>
  <si>
    <t xml:space="preserve">Гипервизор QP VMM</t>
  </si>
  <si>
    <t xml:space="preserve">Автоматизированная информационная система «ОБРАБОТКА ДАННЫХ ФНС»</t>
  </si>
  <si>
    <t xml:space="preserve">АИС «ОБРАБОТКА ДАННЫХ ФНС»</t>
  </si>
  <si>
    <t xml:space="preserve">Система управления технической поддержкой отечественной защищённой системы создания и управления полным жизненным циклом изделий "Цифровое предприятие"</t>
  </si>
  <si>
    <t xml:space="preserve">Система управления базами данных в защищённом исполнении на базе программного обеспечения с открытым исходным кодом "СИНЕРГИЯ-БД"</t>
  </si>
  <si>
    <t xml:space="preserve">СЛУЖБА СБОРА ИНФОРМАЦИИ V2.0</t>
  </si>
  <si>
    <t xml:space="preserve">ССИ V2.0</t>
  </si>
  <si>
    <t xml:space="preserve">ST Passenger Pro Server</t>
  </si>
  <si>
    <t xml:space="preserve">Интерактивное учебное пособие. Наглядная информатика. 5—9 классы</t>
  </si>
  <si>
    <t xml:space="preserve">Платформа «Агредатор»</t>
  </si>
  <si>
    <t xml:space="preserve">Экосистема цифровой идентичности «Агредатор»</t>
  </si>
  <si>
    <t xml:space="preserve">04.13 - Системы сбора, хранения, обработки, анализа, моделирования и визуализации массивов данных (№621);
02.07 - Серверное и связующее программное обеспечение (№621)</t>
  </si>
  <si>
    <t xml:space="preserve">Технологическая платформа ОПТИМУМ (OPTIMUM Platform) вер.5.0</t>
  </si>
  <si>
    <t xml:space="preserve">Программное обеспечение  сетевой системы управления аппаратурой электросвязи «Супертел-NMS v3» 7.ТАИЦ.00018-01</t>
  </si>
  <si>
    <t xml:space="preserve">ПО «Супертел-NMS v3» 7.ТАИЦ.00018-01</t>
  </si>
  <si>
    <t xml:space="preserve">NAVITEL Embedded Linux</t>
  </si>
  <si>
    <t xml:space="preserve">NAVITEL OS</t>
  </si>
  <si>
    <t xml:space="preserve">АИС "РЕКОРД"</t>
  </si>
  <si>
    <t xml:space="preserve">Электронный учебно-методический комплекс "Экономика"</t>
  </si>
  <si>
    <t xml:space="preserve">EverGIS</t>
  </si>
  <si>
    <t xml:space="preserve">Эвергис, ЭверГИС</t>
  </si>
  <si>
    <t xml:space="preserve">Цифровая платформа интернета вещей «ОПТИМУМ Умные Инженерные Системы 2025» (Цифровая платформа «ОПТИМУМ УИС 2025») Digital IoT Platform «OPTIMUM Smart Engineering Systems 2025» (DIoTP «OPTIMUM SES 2025»)</t>
  </si>
  <si>
    <t xml:space="preserve">Встраиваемая операционная система FastSYS</t>
  </si>
  <si>
    <t xml:space="preserve">02.01 - Операционные системы (№621);
01.02 - Встроенное программное обеспечение телекоммуникационного оборудования (№621);
02.03 - Утилиты и Драйверы (№621);
02.07 - Серверное и связующее программное обеспечение (№621);
02.13 - Средства обеспечения информационной безопасности (№621);
04.15 - Информационные системы для решения специфических отраслевых задач (№621)</t>
  </si>
  <si>
    <t xml:space="preserve">58.29.11 Системы операционные на электронном носителе;
58.29.12 Обеспечение программное сетевое на электронном носителе;
58.29.31 Обеспечение программное системное для загрузки</t>
  </si>
  <si>
    <t xml:space="preserve">Оракул-Фильтр</t>
  </si>
  <si>
    <t xml:space="preserve">01.02 - Встроенное программное обеспечение телекоммуникационного оборудования (№621);
02.07 - Серверное и связующее программное обеспечение (№621);
04.01 - Прикладное программное обеспечение общего назначения (№621);
04.15 - Информационные системы для решения специфических отраслевых задач (№621)</t>
  </si>
  <si>
    <t xml:space="preserve">26.30.11.11 Средства связи, выполняющие функцию систем коммутации;
58.29.12 Обеспечение программное сетевое на электронном носителе;
58.29.29 Обеспечение программное прикладное прочее на электронном носителе</t>
  </si>
  <si>
    <t xml:space="preserve">Indeed Access Manager</t>
  </si>
  <si>
    <t xml:space="preserve">Indeed Enterprise Authentication</t>
  </si>
  <si>
    <t xml:space="preserve">Система электронного документооборота «СЭД-Сириус»</t>
  </si>
  <si>
    <t xml:space="preserve">Электронный учебно-методический комплекс «Строительство и эксплуатация зданий и сооружений»</t>
  </si>
  <si>
    <t xml:space="preserve">Электронный учебно-методический комплекс "Техническое черчение"</t>
  </si>
  <si>
    <t xml:space="preserve">Программный комплекс межсетевого экрана с функциями системы обнаружения вторжений ИСКП.00022-01</t>
  </si>
  <si>
    <t xml:space="preserve">Программный комплекс межсетевого экрана Кронос с функциями системы обнаружения вторжений;
ПК Кронос</t>
  </si>
  <si>
    <t xml:space="preserve">Технологический модуль сервера СУСП "Пульсар"</t>
  </si>
  <si>
    <t xml:space="preserve">Технологический модуль сервера СУСП Пульсар</t>
  </si>
  <si>
    <t xml:space="preserve">Модуль сетевого доступа, МСД</t>
  </si>
  <si>
    <t xml:space="preserve">Модуль сетевого доступа МСД</t>
  </si>
  <si>
    <t xml:space="preserve">АРМ регистратора переговоров PEGAS-A</t>
  </si>
  <si>
    <t xml:space="preserve">АРМ администратора сети ОТС и ОбТС</t>
  </si>
  <si>
    <t xml:space="preserve">АРМ администратора сети ОТС, ОбТС</t>
  </si>
  <si>
    <t xml:space="preserve">Защищенная среда виртуализации zVirt Max</t>
  </si>
  <si>
    <t xml:space="preserve">Система безопасного управления средой виртуализации Z|virt;
Система безопасного управления средой виртуализации zVirt;
Система управления средой виртуализации zVirt;
Виртуализация zVirt</t>
  </si>
  <si>
    <t xml:space="preserve">Ставка+</t>
  </si>
  <si>
    <t xml:space="preserve">Прикладное программное обеспечение «ПАПИЛОН-ДС-2Х однопальцевый»</t>
  </si>
  <si>
    <t xml:space="preserve">Прикладное программное обеспечение «ПАПИЛОН-ДС-2Х»</t>
  </si>
  <si>
    <t xml:space="preserve">Webiomed</t>
  </si>
  <si>
    <t xml:space="preserve">Вебиомед</t>
  </si>
  <si>
    <t xml:space="preserve">Электронный учебно-методический комплекс "Охрана труда"</t>
  </si>
  <si>
    <t xml:space="preserve">ST Connect</t>
  </si>
  <si>
    <t xml:space="preserve">Мобильная АРМ "Касса"</t>
  </si>
  <si>
    <t xml:space="preserve">Информационная система планирования и контроля мероприятий «Календарь»</t>
  </si>
  <si>
    <t xml:space="preserve">Программный комплекс Redkit SCADA</t>
  </si>
  <si>
    <t xml:space="preserve">«Информационная система управления финансами» («ИСУФ»)</t>
  </si>
  <si>
    <t xml:space="preserve">Крибрум.Объекты</t>
  </si>
  <si>
    <t xml:space="preserve">Автоматизированная система дистанционной оценки профессиональных знаний и уровня квалификации сотрудников</t>
  </si>
  <si>
    <t xml:space="preserve">Средство криптографической защиты информации «RCSP» версия 1.0</t>
  </si>
  <si>
    <t xml:space="preserve">СКЗИ «RCSP» версия 1.0</t>
  </si>
  <si>
    <t xml:space="preserve">Программа для обработки результатов трехмерного лазерного сканирования и цифровой фотограмметрической съемки "ScanIMAGER"</t>
  </si>
  <si>
    <t xml:space="preserve">Программа для обработки результатов трехмерного лазерного сканирования "ScanIMAGER"</t>
  </si>
  <si>
    <t xml:space="preserve">Программный комплекс опережающего стратегического управления субъектом РФ</t>
  </si>
  <si>
    <t xml:space="preserve">АИС подсистема взаимодействия с Государственной информационной системой о государственных и муниципальных платежах</t>
  </si>
  <si>
    <t xml:space="preserve">КСК.ГИС ГМП</t>
  </si>
  <si>
    <t xml:space="preserve">APM Multiphysics</t>
  </si>
  <si>
    <t xml:space="preserve">APM Multiphysics Моделирование физических процессов, прочностной расчет и проектирование конструкций, деталей машин и механизмов;
CAE система для моделирования физических процессов, прочностного расчета и проектирования конструкций, деталей машин и механизмов APM</t>
  </si>
  <si>
    <t xml:space="preserve">Информационная система «РЕГИОН  ФОТО-ВИДЕОФИКСАЦИЯ»</t>
  </si>
  <si>
    <t xml:space="preserve">Конфигурация «Универсальное денежное довольствие»</t>
  </si>
  <si>
    <t xml:space="preserve">Ангел: Весогабаритный контроль</t>
  </si>
  <si>
    <t xml:space="preserve">1С:Предприятие 8. Транспортная логистика, экспедирование и управление автотранспортом КОРП</t>
  </si>
  <si>
    <t xml:space="preserve">1С:Образование 5. Школа</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</si>
  <si>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
58.21.1 Игры компьютерные на электронных носителях</t>
  </si>
  <si>
    <t xml:space="preserve">1С:Учет обращений</t>
  </si>
  <si>
    <t xml:space="preserve">Мобильное приложение xMedia Mobile для автоматизированной системы управления геопространственными и техническими характеристиками распределенных инженерных сетей на базе xMedia Web Server (xMedia Mobile)</t>
  </si>
  <si>
    <t xml:space="preserve">«SIKE.Тренажер-имитатор «Сталевар дуговой сталеплавильной печи» (рус. версия)»</t>
  </si>
  <si>
    <t xml:space="preserve">Тренажер «Сталевар дуговой сталеплавильной печи»</t>
  </si>
  <si>
    <t xml:space="preserve">«SIKE.Тренажер-имитатор «Сталевар агрегата циркуляционного вакуумирования» (рус. версия)»</t>
  </si>
  <si>
    <t xml:space="preserve">Тренажер «Сталевар агрегата циркуляционного вакуумирования»</t>
  </si>
  <si>
    <t xml:space="preserve">«SIKE.Тренажер-имитатор «Сталевар агрегата печь-ковш» (рус. версия)»</t>
  </si>
  <si>
    <t xml:space="preserve">Тренажер «Сталевар агрегата печь-ковш»</t>
  </si>
  <si>
    <t xml:space="preserve">Информационная система «Находка Региональный регистр»</t>
  </si>
  <si>
    <t xml:space="preserve">Информационная система «Находка-ЗАГС Региональный регистр»;
ИС «Находка-ЗАГС Региональный регистр»</t>
  </si>
  <si>
    <t xml:space="preserve">«SIKE.Тренажер-имитатор «Прокатчик металла в чистовой группе клетей широкополосного стана» (рус. версия)»</t>
  </si>
  <si>
    <t xml:space="preserve">Тренажер «Прокатчик металла в чистовой группе клетей широкополосного стана»</t>
  </si>
  <si>
    <t xml:space="preserve">«SIKE.Тренажер-имитатор Прокатчик металла в черновой группе клетей широкополосного стана» (рус. версия)»</t>
  </si>
  <si>
    <t xml:space="preserve">Тренажер «Прокатчик металла в черновой группе клетей широкополосного стана»</t>
  </si>
  <si>
    <t xml:space="preserve">«SIKE.Тренажер-имитатор «Прокатчик металла в реверсивной клети крупносортного стана» (рус. версия)»</t>
  </si>
  <si>
    <t xml:space="preserve">Тренажер «Прокатчик металла в реверсивной клети крупносортного стана»</t>
  </si>
  <si>
    <t xml:space="preserve">«SIKE.Тренажер-имитатор «Оператор товарный участка приема, хранения и откачки реактивного топлива» (рус. версия)»</t>
  </si>
  <si>
    <t xml:space="preserve">Тренажер «Оператор товарный участка приема, хранения и откачки реактивного топлива»</t>
  </si>
  <si>
    <t xml:space="preserve">«SIKE.Тренажер-имитатор «Оператор сортовой МНЛЗ» (рус. Версия)»</t>
  </si>
  <si>
    <t xml:space="preserve">Тренажер «Оператор сортовой МНЛЗ»</t>
  </si>
  <si>
    <t xml:space="preserve">«SIKE.Тренажер-имитатор «Оператор сливо-наливной эстакады» (рус. версия)»</t>
  </si>
  <si>
    <t xml:space="preserve">Тренажер «Оператор сливо-наливной эстакады»</t>
  </si>
  <si>
    <t xml:space="preserve">«SIKE.Тренажер-имитатор «Оператор слива-налива нефтепродуктов в автоцистерны» (рус. версия)»</t>
  </si>
  <si>
    <t xml:space="preserve">Тренажер «Оператор слива-налива нефтепродуктов в автоцистерны»</t>
  </si>
  <si>
    <t xml:space="preserve">«SIKE.Тренажер-имитатор «Оператор котла ПТВМ-120» (рус. версия)»</t>
  </si>
  <si>
    <t xml:space="preserve">Тренажер «Оператор котла ПТВМ-120»</t>
  </si>
  <si>
    <t xml:space="preserve">«SIKE.Тренажер-имитатор «Машинист насосной станции» (рус. версия)»</t>
  </si>
  <si>
    <t xml:space="preserve">Тренажер «Машинист насосной станции»</t>
  </si>
  <si>
    <t xml:space="preserve">«SIKE.Тренажер-имитатор «Вальцовщик стана холодной прокатки» (рус. версия)»</t>
  </si>
  <si>
    <t xml:space="preserve">Практикум «Вальцовщик стана холодной прокатки»</t>
  </si>
  <si>
    <t xml:space="preserve">АИС ИБЦ РТК (Автоматизированная информационная система информационно-библиотечных центров «Ростелеком»)</t>
  </si>
  <si>
    <t xml:space="preserve">Платформа информационно-библиотечных центров ПАО «Ростелеком»</t>
  </si>
  <si>
    <t xml:space="preserve">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</si>
  <si>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ROSA Enterprise Linux Desktop</t>
  </si>
  <si>
    <t xml:space="preserve">КАМИ-ЧС-Прогноз</t>
  </si>
  <si>
    <t xml:space="preserve">ROSA Enterprise Linux Server</t>
  </si>
  <si>
    <t xml:space="preserve">ROSA Enterprise Desktop</t>
  </si>
  <si>
    <t xml:space="preserve">Комплекс распределенной обработки сообщений "Юпитер-КРОС"</t>
  </si>
  <si>
    <t xml:space="preserve">Юпитер-КРОС</t>
  </si>
  <si>
    <t xml:space="preserve">Модуль взаимодействия транспортно-складской системы (ТСС) автоматизированной кладовой Отделения - Национальный банк по Республике Башкортостан Уральского главного управления Центрального банка Российской Федерации</t>
  </si>
  <si>
    <t xml:space="preserve">ST Passenger Pro Client</t>
  </si>
  <si>
    <t xml:space="preserve">Мирада</t>
  </si>
  <si>
    <t xml:space="preserve">Система контроля и управления параметрами Monitoring and Interactive Remote Access for Devices Administration (MIRADA)</t>
  </si>
  <si>
    <t xml:space="preserve">"Seldon.Price"</t>
  </si>
  <si>
    <t xml:space="preserve">04.01 - Прикладное программное обеспечение общего назначения (№621);
04.05 - Поисковые системы (№621);
04.11 - Системы управления процессами организации (№621)</t>
  </si>
  <si>
    <t xml:space="preserve">Программа "РЕГИСТР НАСЕЛЕНИЯ МУНИЦИПАЛЬНОГО ОБРАЗОВАНИЯ"</t>
  </si>
  <si>
    <t xml:space="preserve">Программа "РНМО"</t>
  </si>
  <si>
    <t xml:space="preserve">ЦУБ.Предприятие</t>
  </si>
  <si>
    <t xml:space="preserve">Центр управления бизнесом. Предприятие</t>
  </si>
  <si>
    <t xml:space="preserve">Программа для ЭВМ «Портал оказания услуг электросетевой компании ITECS 2.0»</t>
  </si>
  <si>
    <t xml:space="preserve">Эпюра</t>
  </si>
  <si>
    <t xml:space="preserve">Автоматизированная система производственного документооборота «Эпюра»</t>
  </si>
  <si>
    <t xml:space="preserve">Специализированный отраслевой программный комплекс «Авангард»</t>
  </si>
  <si>
    <t xml:space="preserve">Авангард Фотовидеофиксация</t>
  </si>
  <si>
    <t xml:space="preserve">Цифровая платформа «ОПТИМУМ Умная Доставка 2025» Digital Platform «OPTIMUM Smart Delivery 2025»</t>
  </si>
  <si>
    <t xml:space="preserve">Информационная система консолидации отчетности (ИСКО)</t>
  </si>
  <si>
    <t xml:space="preserve">АИС "Аренда"</t>
  </si>
  <si>
    <t xml:space="preserve">Автоматизированная информационная система «Аренда»</t>
  </si>
  <si>
    <t xml:space="preserve">ЦЕНТРПРОЕКТКонтроль</t>
  </si>
  <si>
    <t xml:space="preserve">"Программный комплекс для проведения аттестации сотрудников сил обеспечения транспортной безопасности"</t>
  </si>
  <si>
    <t xml:space="preserve">ПК ПА СОТБ</t>
  </si>
  <si>
    <t xml:space="preserve">Нейросетевая библиотека PuzzleLib</t>
  </si>
  <si>
    <t xml:space="preserve">Программная библиотека для создания, обучения, визуализации и использования нейронных сетей PuzzleLib;
Puzzle.Lib</t>
  </si>
  <si>
    <t xml:space="preserve">Прикладное программное обеспечение «ПАПИЛОН-ДС-4Х»</t>
  </si>
  <si>
    <t xml:space="preserve">ГИС GeoWorks</t>
  </si>
  <si>
    <t xml:space="preserve">Indeed Certificate Manager</t>
  </si>
  <si>
    <t xml:space="preserve">Indeed Card Manager;
Indeed Card Management;
Indeed CM</t>
  </si>
  <si>
    <t xml:space="preserve">Прикладное программное обеспечение «ПАПИЛОН-ДС-3Х»</t>
  </si>
  <si>
    <t xml:space="preserve">Платформа сетевых СМИ</t>
  </si>
  <si>
    <t xml:space="preserve">Ольха</t>
  </si>
  <si>
    <t xml:space="preserve">Технологическая ячейка</t>
  </si>
  <si>
    <t xml:space="preserve">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</si>
  <si>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Пирамида-Сети</t>
  </si>
  <si>
    <t xml:space="preserve">05.15 -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
10.04 - Средства управления информационными ресурсами и средства управления основными данными (ECM, MDM);
11.05 - Средства поддержки принятия решений (DSS)</t>
  </si>
  <si>
    <t xml:space="preserve">Frontol Trade</t>
  </si>
  <si>
    <t xml:space="preserve">Геоинформационная платформа «Flexberry GIS»</t>
  </si>
  <si>
    <t xml:space="preserve">Radar AML</t>
  </si>
  <si>
    <t xml:space="preserve">ПК "Цирконий-М"</t>
  </si>
  <si>
    <t xml:space="preserve">Комплекс суточного мониторирования ЭКГ и АД «Валента». Программный модуль «СМ ЭКГ»</t>
  </si>
  <si>
    <t xml:space="preserve">Программный модуль «СМ ЭКГ»</t>
  </si>
  <si>
    <t xml:space="preserve">Программный комплекс для тестирования сотрудников в области информационной безопасности "Стоп Алерт"</t>
  </si>
  <si>
    <t xml:space="preserve">StopAlert;
RiskGuard;
СтопАлерт</t>
  </si>
  <si>
    <t xml:space="preserve">Айтида</t>
  </si>
  <si>
    <t xml:space="preserve">Frontol Alco Unit</t>
  </si>
  <si>
    <t xml:space="preserve">Программа для автоматизации деятельности в сфере противодействия коррупции: "Справка о доходах и расходах"</t>
  </si>
  <si>
    <t xml:space="preserve">IS-SCADA</t>
  </si>
  <si>
    <t xml:space="preserve">Альтернативное: SCADA IS-Monitoring</t>
  </si>
  <si>
    <t xml:space="preserve">02.11 - Системы мониторинга и управления (№621);
02.07 - Серверное и связующее программное обеспечение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</si>
  <si>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</si>
  <si>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Электронный учебно-методический комплекс "Электронные плакаты и тесты по математике"</t>
  </si>
  <si>
    <t xml:space="preserve">Электронный учебно-методический комплекс "Эксплуатация и ремонт сельскохозяйственной техники и оборудования"</t>
  </si>
  <si>
    <t xml:space="preserve">Электронный учебно-методический комплекс «Тракторист-машинист сельскохозяйственного производства»</t>
  </si>
  <si>
    <t xml:space="preserve">Электронный учебно-методический комплекс "Управление персоналом"</t>
  </si>
  <si>
    <t xml:space="preserve">Электронный учебно-методический комплекс «Технология мяса и мясных продуктов»</t>
  </si>
  <si>
    <t xml:space="preserve">Электронный учебно-методический комплекс «Технология молока и молочных продуктов»</t>
  </si>
  <si>
    <t xml:space="preserve">Электронный учебно-методический комплекс "Технология машиностроения"</t>
  </si>
  <si>
    <t xml:space="preserve">Электронный учебно-методический комплекс "Техническая механика"</t>
  </si>
  <si>
    <t xml:space="preserve">ViPNet HSM PS</t>
  </si>
  <si>
    <t xml:space="preserve">Электронный учебно-методический комплекс "Строительная механика и металлические конструкции"</t>
  </si>
  <si>
    <t xml:space="preserve">МедИ Исток</t>
  </si>
  <si>
    <t xml:space="preserve">МедИ</t>
  </si>
  <si>
    <t xml:space="preserve">Электронный учебно-методический комплекс "Социальная психология"</t>
  </si>
  <si>
    <t xml:space="preserve">Электронный учебно-методический комплекс "Сельскохозяйственные машины"</t>
  </si>
  <si>
    <t xml:space="preserve">Электронный учебно-методический комплекс «Радиационная безопасность и радиационный контроль»</t>
  </si>
  <si>
    <t xml:space="preserve">Компьютерный имитационный тренажер 3D «Комплектная  трансформаторная подстанция мачтового типа. (КТП). Проведение осмотра"</t>
  </si>
  <si>
    <t xml:space="preserve">Электронный учебно-методический комплекс "Право и организация социального обеспечения"</t>
  </si>
  <si>
    <t xml:space="preserve">Лабораторная информационная система "ЮНИЛИМС"</t>
  </si>
  <si>
    <t xml:space="preserve">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</si>
  <si>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Электронный учебно-методический комплекс "Почвоведение"</t>
  </si>
  <si>
    <t xml:space="preserve">Электронный учебно-методический комплекс "Пожарно-технический минимум"</t>
  </si>
  <si>
    <t xml:space="preserve">Электронный учебно-методический комплекс "Пожарная безопасность"</t>
  </si>
  <si>
    <t xml:space="preserve">Электронный учебно-методический комплекс "Поварское и кондитерское дело"</t>
  </si>
  <si>
    <t xml:space="preserve">Электронный учебно-методический комплекс "Официант. Бармен"</t>
  </si>
  <si>
    <t xml:space="preserve">Электронный учебно-методический комплекс "Осмотр пострадавших. Оказание первой доврачебной помощи"</t>
  </si>
  <si>
    <t xml:space="preserve">Электронный учебно-методический комплекс "Начертательная геометрия"</t>
  </si>
  <si>
    <t xml:space="preserve">Электронный учебно-методический комплекс «Моделирование данных»</t>
  </si>
  <si>
    <t xml:space="preserve">Электронный учебно-методический комплекс «Механизация и электрификация сельскохозяйственного производства»</t>
  </si>
  <si>
    <t xml:space="preserve">Электронный учебно-методический комплекс «Мастер по ремонту и обслуживанию инженерных систем жилищно-коммунального хозяйства»</t>
  </si>
  <si>
    <t xml:space="preserve">Электронный учебно-методический комплекс «Мастер по  ремонту и обслуживанию автомобилей»</t>
  </si>
  <si>
    <t xml:space="preserve">Электронный учебно-методический комплекс «Маркетинг (годовой курс)»</t>
  </si>
  <si>
    <t xml:space="preserve">Электронный учебно-методический комплекс «Информационные технологии»</t>
  </si>
  <si>
    <t xml:space="preserve">Электронный учебно-методический комплекс «Информационные технологии обучения в физической культуре»</t>
  </si>
  <si>
    <t xml:space="preserve">Электронный учебно-методический комплекс «Виртуальная лаборатория гидромеханики. Прикладная гидромеханика»</t>
  </si>
  <si>
    <t xml:space="preserve">Электронный учебно-методический комплекс «Защита в чрезвычайных ситуациях»</t>
  </si>
  <si>
    <t xml:space="preserve">Электронный учебно-методический комплекс «Гостиничное дело»</t>
  </si>
  <si>
    <t xml:space="preserve">Компьютерный имитационный тренажер 3D "Воздушные линии электропередачи 0,4 кВ. Проведение осмотра"</t>
  </si>
  <si>
    <t xml:space="preserve">Электронный учебно-методический комплекс «Виртуальная лаборатория гидромеханики. Гидравлические машины и гидроприводы»</t>
  </si>
  <si>
    <t xml:space="preserve">Электронный учебно-методический комплекс «Бурение нефтяных и газовых скважин ПМ1, ПМ2, ПМ3»</t>
  </si>
  <si>
    <t xml:space="preserve">Система электронной торговли юридических лиц</t>
  </si>
  <si>
    <t xml:space="preserve">OTC-Market;
ОТС-Маркет</t>
  </si>
  <si>
    <t xml:space="preserve">Geoheat3D</t>
  </si>
  <si>
    <t xml:space="preserve">Система предупреждения кибератак "Сонар-1М" (СПК "Сонар-1М")</t>
  </si>
  <si>
    <t xml:space="preserve">02.11 - Системы мониторинга и управления (№621);
02.13 - Средства обеспечения информационной безопасности (№621)</t>
  </si>
  <si>
    <t xml:space="preserve">Программное обеспечение единой системы распознавания и идентификации лиц, интегрирующее данные с комплексов способных производить выделение лиц с видеоизображения «Скан»</t>
  </si>
  <si>
    <t xml:space="preserve">Мониторинг ТЭПП</t>
  </si>
  <si>
    <t xml:space="preserve">Мониторинг технико-экономических показателей предприятия</t>
  </si>
  <si>
    <t xml:space="preserve">Программная платформа QORT, включающая программу для ЭВМ «Бэк-офис брокера backQORT» (Базовая конфигурация), программу для ЭВМ «Мидл-офис брокера midQORT» (Базовая конфигурация)», программу для ЭВМ «Мидл-офис управляющей компании capQORT» (Базовая конфигу</t>
  </si>
  <si>
    <t xml:space="preserve">Поисковая система  "Экспресс Тендер"</t>
  </si>
  <si>
    <t xml:space="preserve">Автоматизированная система управления видеонаблюдением</t>
  </si>
  <si>
    <t xml:space="preserve">АСУ ВН</t>
  </si>
  <si>
    <t xml:space="preserve">Система экологического мониторинга окружающей среды СЭМОС</t>
  </si>
  <si>
    <t xml:space="preserve">СЭМОС</t>
  </si>
  <si>
    <t xml:space="preserve">04.15 - Информационные системы для решения специфических отраслевых задач (№621);
02.07 - Серверное и связующее программное обеспечение (№621);
02.11 - Системы мониторинга и управления (№621);
04.01 - Прикладное программное обеспечение общего назначения (№621)</t>
  </si>
  <si>
    <t xml:space="preserve">Программа для ЭВМ «Управление мастер - данными организации»</t>
  </si>
  <si>
    <t xml:space="preserve">Дозор-ПРО</t>
  </si>
  <si>
    <t xml:space="preserve">3D4V</t>
  </si>
  <si>
    <t xml:space="preserve">Pyrus</t>
  </si>
  <si>
    <t xml:space="preserve">Пайрус, Papirus.net</t>
  </si>
  <si>
    <t xml:space="preserve">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</si>
  <si>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ИАС "Экономика округа"</t>
  </si>
  <si>
    <t xml:space="preserve">Frontol Driver Unit</t>
  </si>
  <si>
    <t xml:space="preserve">Frontol Simple</t>
  </si>
  <si>
    <t xml:space="preserve">ITooLabs Communications Server</t>
  </si>
  <si>
    <t xml:space="preserve">ITooLabs</t>
  </si>
  <si>
    <t xml:space="preserve">AVARDA.ERP</t>
  </si>
  <si>
    <t xml:space="preserve">Trade World;
Мир Торговли;
Базовая конфигурация ERP-системы "AVARDA"</t>
  </si>
  <si>
    <t xml:space="preserve">09.07 - Средства финансового менеджмента, управления активами и трудовыми ресурсами (ERP);
09.13 - Средства управления складом и цепочками поставок (WMS, SCM)</t>
  </si>
  <si>
    <t xml:space="preserve">WELDBOOK</t>
  </si>
  <si>
    <t xml:space="preserve">Система управления контентом QP8.CMS</t>
  </si>
  <si>
    <t xml:space="preserve">Система управления контентом QP8.Framework</t>
  </si>
  <si>
    <t xml:space="preserve">ТрансферЖКХ 2.0</t>
  </si>
  <si>
    <t xml:space="preserve">ТрансферЖКХ</t>
  </si>
  <si>
    <t xml:space="preserve">Платформа Arenadata Grid, версия 2.3</t>
  </si>
  <si>
    <t xml:space="preserve">ADG 2.3</t>
  </si>
  <si>
    <t xml:space="preserve">02.05 - Средства обеспечения облачных и распределенных вычислений, средства виртуализации и системы хранения данных (№621);
03.05 - Библиотеки подпрограмм (SDK) (№621);
04.13 - Системы сбора, хранения, обработки, анализа, моделирования и визуализации массивов данных (№621)</t>
  </si>
  <si>
    <t xml:space="preserve">Единая система аттестации специалистов сил транспортной безопасности (ЕСА СТБ)</t>
  </si>
  <si>
    <t xml:space="preserve">Операционная система "Halo OS"</t>
  </si>
  <si>
    <t xml:space="preserve">Halo OS</t>
  </si>
  <si>
    <t xml:space="preserve">02.01 - Операционные системы (№621);
02.09 - Системы управления базами данных (№621)</t>
  </si>
  <si>
    <t xml:space="preserve">Региональная информационная система «Электронная медицина»</t>
  </si>
  <si>
    <t xml:space="preserve">«Система комплексной автоматизации государственных и частных фармацевтических сетей «ФАРМ-Комплит» (PHARM-Complete)</t>
  </si>
  <si>
    <t xml:space="preserve">"Доктор рядом Телемед"</t>
  </si>
  <si>
    <t xml:space="preserve">02.11 - Системы мониторинга и управления (№621);
02.07 - Серверное и связующее программное обеспечение (№621);
04.01 - Прикладное программное обеспечение общего назначения (№621)</t>
  </si>
  <si>
    <t xml:space="preserve">СГИО</t>
  </si>
  <si>
    <t xml:space="preserve">КАМИ-ГИС</t>
  </si>
  <si>
    <t xml:space="preserve">АИС «ИМЦ: Учет лекарственных средств бюджетного учреждения»</t>
  </si>
  <si>
    <t xml:space="preserve">АИС «ИМЦ: Учет лекарственных средств»</t>
  </si>
  <si>
    <t xml:space="preserve">Конструктор исковых заявлений и жалоб</t>
  </si>
  <si>
    <t xml:space="preserve">ИС "Георесурс" (Информационная система хранения и управления картографическими и тематическими ресурсами)</t>
  </si>
  <si>
    <t xml:space="preserve">Омниканальная диалоговая платформа на естественном языке ChatNavigator</t>
  </si>
  <si>
    <t xml:space="preserve">Чат-платформа;
Чат-бот;
Виртуальный консультант;
Онлайн консультант;
Он-лайн ассистент;
Виртуальный чат помощник;
Виртуальный собеседник;
Суфлер;
Омниканальный бот;
Текстовый бот;
Голосовой бот;
Система Интерактивного Текстового Взаимодействия;
Система интерактивного обучения в чат канале;
Искусственный Интеллект</t>
  </si>
  <si>
    <t xml:space="preserve">05.09 - Средства управления диалоговыми роботами (чат-боты и голосовые роботы);
02.06 - Серверное и связующее программное обеспечение;
07.04 - Средства распознавания и синтеза речи</t>
  </si>
  <si>
    <t xml:space="preserve">Программное обеспечение мониторинга и управления качеством электрической энергии "ЭнергоЭталон"</t>
  </si>
  <si>
    <t xml:space="preserve">ПО "ЭнергоЭталон"</t>
  </si>
  <si>
    <t xml:space="preserve">Автоматизированная информационная система администратора платы за негативное воздействие на окружающую среду "ЭКО-Администратор"</t>
  </si>
  <si>
    <t xml:space="preserve">ОМС - медицинская организация</t>
  </si>
  <si>
    <t xml:space="preserve">ОМС - МО</t>
  </si>
  <si>
    <t xml:space="preserve">ПО Кулон</t>
  </si>
  <si>
    <t xml:space="preserve">БФТ.Платформа</t>
  </si>
  <si>
    <t xml:space="preserve">Платформа QDP</t>
  </si>
  <si>
    <t xml:space="preserve">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</si>
  <si>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VERME - Управление гибкими графиками персонала</t>
  </si>
  <si>
    <t xml:space="preserve">RS-DataHouse: СОК</t>
  </si>
  <si>
    <t xml:space="preserve">RSDH: Система Оценки Кредитоспособности (СОК);
RSDH: Система Оценки Финансового Состояния (СОФС)</t>
  </si>
  <si>
    <t xml:space="preserve">Информационная система "МаркСофт"</t>
  </si>
  <si>
    <t xml:space="preserve">Система для сбора, обработки, хранения и обмена DICOM изображениями SMART-PACS</t>
  </si>
  <si>
    <t xml:space="preserve">Программное решение для обеспечения функции диспетчеризации санитарного автотранспорта (ПК "ГИТ: СМП")</t>
  </si>
  <si>
    <t xml:space="preserve">Traffic Inspector Next Generation FSTEC</t>
  </si>
  <si>
    <t xml:space="preserve">Универсальный шлюз безопасности (UTM) Traffic Inspector Next Generation FSTEC;
Сертифицированный универсальный шлюз безопасности (UTM) Traffic Inspector Next Generation FSTEC;
TING FSTEC;
TING ФСТЭК;
Traffic Inspector Next Generation ФСТЭК</t>
  </si>
  <si>
    <t xml:space="preserve">02.06 - Серверное и связующее программное обеспечение;
03.01 - Средства защиты от несанкционированного доступа к информации;
03.03 - Межсетевые экраны;
03.04 - Средства фильтрации негативного контента;
03.12 - Средства управления доступом к информационным ресурсам</t>
  </si>
  <si>
    <t xml:space="preserve">Информационная система Р.О.С.Т_CITY</t>
  </si>
  <si>
    <t xml:space="preserve">ИС «Кворум»;
Информационная система «Кворум»</t>
  </si>
  <si>
    <t xml:space="preserve">Система управления базами данных "АИР-ГТМ"</t>
  </si>
  <si>
    <t xml:space="preserve">СУБД "АИР-ГТМ"</t>
  </si>
  <si>
    <t xml:space="preserve">Программная платформа Рубикон</t>
  </si>
  <si>
    <t xml:space="preserve">БАРС.Управление имуществом</t>
  </si>
  <si>
    <t xml:space="preserve">Cервер автоматической обработки «Надзор»</t>
  </si>
  <si>
    <t xml:space="preserve">САО «Надзор»;
Программный комплекс «Надзор»,;
ПК «Надзор»</t>
  </si>
  <si>
    <t xml:space="preserve">Платформа mb4</t>
  </si>
  <si>
    <t xml:space="preserve">Теоретические основы начального курса математики</t>
  </si>
  <si>
    <t xml:space="preserve">Основы культуры профессионального общения</t>
  </si>
  <si>
    <t xml:space="preserve">Выполнение стрижек и укладок волос</t>
  </si>
  <si>
    <t xml:space="preserve">Основы микробиологии, санитарии и гигиены в пищевом производстве</t>
  </si>
  <si>
    <t xml:space="preserve">Документирование хозяйственных операций и ведение бухгалтерского учета имущества организаций</t>
  </si>
  <si>
    <t xml:space="preserve">Ввод и обработка цифровой информации</t>
  </si>
  <si>
    <t xml:space="preserve">Английский язык</t>
  </si>
  <si>
    <t xml:space="preserve">Химия для профессий и специальностей технического и естественно-научного профилей</t>
  </si>
  <si>
    <t xml:space="preserve">Основы Электроники</t>
  </si>
  <si>
    <t xml:space="preserve">Сварка и резка деталей из различных сталей, цветных металлов и их сплавов, чугунов во всех пространственных положениях</t>
  </si>
  <si>
    <t xml:space="preserve">Основы слесарных и сборочных работ</t>
  </si>
  <si>
    <t xml:space="preserve">Допуски и технические измерения</t>
  </si>
  <si>
    <t xml:space="preserve">Основы слесарного дела</t>
  </si>
  <si>
    <t xml:space="preserve">Программный продукт "Аналитика"</t>
  </si>
  <si>
    <t xml:space="preserve">ПП "Аналитика"</t>
  </si>
  <si>
    <t xml:space="preserve">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</si>
  <si>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 xml:space="preserve">Телефонная платформа Calliseum</t>
  </si>
  <si>
    <t xml:space="preserve">Программное обеспечение VoIP шлюзов Телеком-MG</t>
  </si>
  <si>
    <t xml:space="preserve">Программа для создания абриса лесосеки</t>
  </si>
  <si>
    <t xml:space="preserve">«Абрис+» - программа для создания чертежа отвода лесосеки</t>
  </si>
  <si>
    <t xml:space="preserve">Интерактивное пособие. Автогрейдер</t>
  </si>
  <si>
    <t xml:space="preserve">Единая система электронной подписи (ЕСЭП)</t>
  </si>
  <si>
    <t xml:space="preserve">Автоматизированная система расчета "ФОРВАРД"</t>
  </si>
  <si>
    <t xml:space="preserve">АСР "ФОРВАРД"</t>
  </si>
  <si>
    <t xml:space="preserve">FireGuard: расчет категорий помещений, зданий и наружных установок по взрывопожарной и пожарной опасности.</t>
  </si>
  <si>
    <t xml:space="preserve">Fenix+: определение расчетных величин индивидуального пожарного риска в зданиях и сооружениях.</t>
  </si>
  <si>
    <t xml:space="preserve">Интерактивная автошкола. Базовая версия</t>
  </si>
  <si>
    <t xml:space="preserve">ELPUB - Платформа двуязычного сайта и электронной редакции для научного журнала</t>
  </si>
  <si>
    <t xml:space="preserve">Флат Оповещение</t>
  </si>
  <si>
    <t xml:space="preserve">FLAT Оповещение</t>
  </si>
  <si>
    <t xml:space="preserve">Информационно-аналитическая система мониторинга и управления развитием территорий «Регион-В»</t>
  </si>
  <si>
    <t xml:space="preserve">Регион-В;
RegionView</t>
  </si>
  <si>
    <t xml:space="preserve">Автоматизированная информационная система "Лицензирование"</t>
  </si>
  <si>
    <t xml:space="preserve">RadarPlatform Rus</t>
  </si>
  <si>
    <t xml:space="preserve">Специализированное программное обеспечение "Платформа Радар"</t>
  </si>
  <si>
    <t xml:space="preserve">Операционная система типового дистрибутива АИС ФССП России</t>
  </si>
  <si>
    <t xml:space="preserve">Гослинукс;
Goslinux</t>
  </si>
  <si>
    <t xml:space="preserve">Яндекс.Трекер (для Android)</t>
  </si>
  <si>
    <t xml:space="preserve">Yandex Tracker (для Android)</t>
  </si>
  <si>
    <t xml:space="preserve">Биллинг учета лицевых счетов и операций</t>
  </si>
  <si>
    <t xml:space="preserve">Биллинг "Ладошки"</t>
  </si>
  <si>
    <t xml:space="preserve">Терминал биометрической оплаты</t>
  </si>
  <si>
    <t xml:space="preserve">Терминал "Ладошки"</t>
  </si>
  <si>
    <t xml:space="preserve">Моноблок биометрической оплаты</t>
  </si>
  <si>
    <t xml:space="preserve">Моноблок "Ладошки"</t>
  </si>
  <si>
    <t xml:space="preserve">Программный комплекс информационного наполнения сенсорных устройств (информационных терминалов, киосков и пр.) для маломобильных групп населения и других пользователей “INVA-TOUCH” (“ИНВА-ТАЧ”)</t>
  </si>
  <si>
    <t xml:space="preserve">Медицинская информационно-аналитическая система "КУЗДРАВ"</t>
  </si>
  <si>
    <t xml:space="preserve">МИАС "КУЗДРАВ"</t>
  </si>
  <si>
    <t xml:space="preserve">Система электронного обучения "Академия-Медиа" 3.5</t>
  </si>
  <si>
    <t xml:space="preserve">Комплексная система автоматизации ведения финансово-экономической деятельности в государственных и муниципальных учреждениях "Облачный Элемент.WEB"</t>
  </si>
  <si>
    <t xml:space="preserve">Муниципальная геоинформационная система</t>
  </si>
  <si>
    <t xml:space="preserve">Программный комплекс «Сириус-ИС</t>
  </si>
  <si>
    <t xml:space="preserve">ПК «Сириус-ИС»</t>
  </si>
  <si>
    <t xml:space="preserve">Мониторинг и Защита</t>
  </si>
  <si>
    <t xml:space="preserve">HostCall-Nurse</t>
  </si>
  <si>
    <t xml:space="preserve">Программное обеспечение «CENSOR-Monitoring»</t>
  </si>
  <si>
    <t xml:space="preserve">Специальное программное обеспечение «Анализатор спектра АСРК»</t>
  </si>
  <si>
    <t xml:space="preserve">Измерительная система АСРК, Автоматизированная система радиоконтроля</t>
  </si>
  <si>
    <t xml:space="preserve">СИСТЕМА РЕГИОНАЛЬНОЙ АВТОМАТИЧЕСКОЙ ФИКСАЦИИ АДМИНИСТРАТИВНЫХ ПРАВОНАРУШЕНИЙ</t>
  </si>
  <si>
    <t xml:space="preserve">XML Конструктор</t>
  </si>
  <si>
    <t xml:space="preserve">XMLConstructor</t>
  </si>
  <si>
    <t xml:space="preserve">Live Universal Interface</t>
  </si>
  <si>
    <t xml:space="preserve">LUI</t>
  </si>
  <si>
    <t xml:space="preserve">Программа для автоматизированного составления расписания в медицинских и фармацевтических образовательных организациях</t>
  </si>
  <si>
    <t xml:space="preserve">Управление рейсами</t>
  </si>
  <si>
    <t xml:space="preserve">Геоинформационная платформа "Циклон Э"</t>
  </si>
  <si>
    <t xml:space="preserve">Циклон Э</t>
  </si>
  <si>
    <t xml:space="preserve">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</si>
  <si>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Система планирования и контроля производства LS12</t>
  </si>
  <si>
    <t xml:space="preserve">Система управления сетевой инфраструктурой Cardinal</t>
  </si>
  <si>
    <t xml:space="preserve">Информационная система «Очереди на жилье»</t>
  </si>
  <si>
    <t xml:space="preserve">IS-Operator</t>
  </si>
  <si>
    <t xml:space="preserve">Альтернативные: Автоматизированное рабочее место диспетчера IS-Monitoring, АРМ Диспетчер IS-Monitoring</t>
  </si>
  <si>
    <t xml:space="preserve">Программное изделие "Базовые средства виртуализации вычислительных процессов защищенных операционных систем "Горизонт-ВС" МБРЦ.468313.002</t>
  </si>
  <si>
    <t xml:space="preserve">02.07 - Серверное и связующее программное обеспечение (№621);
02.05 - Средства обеспечения облачных и распределенных вычислений, средства виртуализации и системы хранения данных (№621);
02.13 - Средства обеспечения информационной безопасности (№621)</t>
  </si>
  <si>
    <t xml:space="preserve">Электронный учебно-методический комплекс «Электробезопасность для неэлектротехнического персонала (I группа по электробезопасности)»</t>
  </si>
  <si>
    <t xml:space="preserve">Электронный учебно-методический комплекс "Электронные плакаты и тесты по русскому языку"</t>
  </si>
  <si>
    <t xml:space="preserve">Электронный учебно-методический комплекс "Экономическая теория"</t>
  </si>
  <si>
    <t xml:space="preserve">Электронный учебно-методический комплекс "Экономика организации (предприятия)"</t>
  </si>
  <si>
    <t xml:space="preserve">Электронный учебно-методический комплекс «УМК для систем переподготовки и повышения квалификации по направлению: бурение нефтяных и газовых скважин»</t>
  </si>
  <si>
    <t xml:space="preserve">Электронный учебно-методический комплекс "Техническое обслуживание и ремонт систем вентиляции и кондиционирования"</t>
  </si>
  <si>
    <t xml:space="preserve">Электронный учебно-методический комплекс "Средства и методы измерения"</t>
  </si>
  <si>
    <t xml:space="preserve">Электронный учебно-методический комплекс "Сварочное производство"</t>
  </si>
  <si>
    <t xml:space="preserve">Компьютерный имитационный тренажер 3D "Закрытая трансформаторная подстанция  (ЗТП). Проведение осмотра"</t>
  </si>
  <si>
    <t xml:space="preserve">Электронный учебно-методический комплекс «Осложнения и предаварийные ситуации в процессе бурения нефтегазовых скважин»</t>
  </si>
  <si>
    <t xml:space="preserve">Электронный учебно-методический комплекс "Объектно-ориентированные технологии"</t>
  </si>
  <si>
    <t xml:space="preserve">Электронный учебно-методический комплекс «Детали машин и основы конструирования Части 1-4»</t>
  </si>
  <si>
    <t xml:space="preserve">Комплекс унифицированных коммуникаций GetCall</t>
  </si>
  <si>
    <t xml:space="preserve">Softswitch GetCall;
IP-АТС GetCall;
Call-center GetCall;
CRM Contact Center GetCall</t>
  </si>
  <si>
    <t xml:space="preserve">Компьютерный имитационный тренажер 3D "Воздушные линии электропередачи 6(10) кВ. Проведение осмотра»</t>
  </si>
  <si>
    <t xml:space="preserve">Электронный учебно-методический комплекс «Ветеринария. ПМ 3. Участие в проведении ветеринарно-санитарной экспертизы продуктов и сырья животного происхождения»</t>
  </si>
  <si>
    <t xml:space="preserve">ГИС "Вечность"</t>
  </si>
  <si>
    <t xml:space="preserve">EcoDPIOS-DU</t>
  </si>
  <si>
    <t xml:space="preserve">EcoFilter</t>
  </si>
  <si>
    <t xml:space="preserve">Combat Commander</t>
  </si>
  <si>
    <t xml:space="preserve">Электронный учебно-методический комплекс "Распределительная подстанция (РП). Проведение осмотра"</t>
  </si>
  <si>
    <t xml:space="preserve">Программный комплекс по приему заявлений и выдаче специальных разрешений на автомобильную перевозку крупногабаритных и тяжеловесных грузов (ПК «Разрешение»)</t>
  </si>
  <si>
    <t xml:space="preserve">Система автоматизированного мониторинга и анализа информационного поля социальных медиа Brand Analytics</t>
  </si>
  <si>
    <t xml:space="preserve">10.01 - Средства обработки Больших Данных (BigData);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</si>
  <si>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Автоматизированная информационная система «Мои документы»</t>
  </si>
  <si>
    <t xml:space="preserve">Модуль МФЦ Региональной комплексной информационной система «Госуслуги – Республика Коми»</t>
  </si>
  <si>
    <t xml:space="preserve">вШколе</t>
  </si>
  <si>
    <t xml:space="preserve">Медицинская Информационная Система Комплекс Программных Средств "Виста-Мед"</t>
  </si>
  <si>
    <t xml:space="preserve">МИС КПС "Виста-Мед"</t>
  </si>
  <si>
    <t xml:space="preserve">Платформа автоматизации регуляторных процессов</t>
  </si>
  <si>
    <t xml:space="preserve">SeisCont 2</t>
  </si>
  <si>
    <t xml:space="preserve">Программное обеспечение системы диспетчерской централизации «ЮГ» на базе контролируемых пунктов «Круг»</t>
  </si>
  <si>
    <t xml:space="preserve">Ростелл</t>
  </si>
  <si>
    <t xml:space="preserve">02.07 - Серверное и связующее программное обеспечение (№621);
04.03 - Офисные приложения (№621);
04.15 - Информационные системы для решения специфических отраслевых задач (№621)</t>
  </si>
  <si>
    <t xml:space="preserve">MLGeomechanics</t>
  </si>
  <si>
    <t xml:space="preserve">05.15 - Информационные системы для решения специфических отраслевых задач;
10.02 - Средства обработки и анализа геологических и геофизических данных;
10.03 - Средства математического и имитационного моделирования;
11.05 - Средства поддержки принятия решений (DSS)</t>
  </si>
  <si>
    <t xml:space="preserve">Frontol 5</t>
  </si>
  <si>
    <t xml:space="preserve">СИСТЕМА ПРИЕМА ПЛАТЕЖЕЙ И УПРАВЛЕНИЯ МУНИЦИПАЛЬНЫМИ ПЛАТНЫМИ ПАРКОВКАМИ</t>
  </si>
  <si>
    <t xml:space="preserve">Программный комплекс оперативного мониторинга состояния информационной безопасности и контроля состояния защищенности производственно-технологических комплексов «DATAPK»</t>
  </si>
  <si>
    <t xml:space="preserve">ПАК «DATAPK»;
ПК «DATAPK»</t>
  </si>
  <si>
    <t xml:space="preserve">Почтовая система Колвир версия 4</t>
  </si>
  <si>
    <t xml:space="preserve">Почтовая система Колвир версия 3</t>
  </si>
  <si>
    <t xml:space="preserve">Система электронного документооборота "СИНКОПА-ДОКУМЕНТ"</t>
  </si>
  <si>
    <t xml:space="preserve">Система автоматизированного электронного документооборота "СИНКОПА-ДОКУМЕНТ"</t>
  </si>
  <si>
    <t xml:space="preserve">Банковская система Колвир версия 4</t>
  </si>
  <si>
    <t xml:space="preserve">Банковская система Колвир версия 3</t>
  </si>
  <si>
    <t xml:space="preserve">Мониторинг доходов в бюджет по плательщикам</t>
  </si>
  <si>
    <t xml:space="preserve">ПО МДП</t>
  </si>
  <si>
    <t xml:space="preserve">АКУ "Энергосистема"</t>
  </si>
  <si>
    <t xml:space="preserve">58.29.29 Обеспечение программное прикладное прочее на электронном носителе;
58.29.32 Обеспечение программное прикладное для загрузки;
58.21.4 Услуги по предоставлению лицензий на право использовать компьютерные игры</t>
  </si>
  <si>
    <t xml:space="preserve">Электронный учебно-методический комплекс "Предоставление парикмахерских услуг"</t>
  </si>
  <si>
    <t xml:space="preserve">КМИС.Регион</t>
  </si>
  <si>
    <t xml:space="preserve">Электронный учебно-методический комплекс "Сварочное производство ПМ1, ПМ2, ПМ3"</t>
  </si>
  <si>
    <t xml:space="preserve">Модуль управления прибором для создания давления на стопы (АПК "Ревайвер")</t>
  </si>
  <si>
    <t xml:space="preserve">Модуль визуализации сцены виртуальной реальности (АПК "Ревайвер")</t>
  </si>
  <si>
    <t xml:space="preserve">Обществознание для профессий и специальностей технического, естественно-научного, гуманитарного профилей</t>
  </si>
  <si>
    <t xml:space="preserve">Экономика для профессий и специальностей социально-экономического профиля</t>
  </si>
  <si>
    <t xml:space="preserve">Электронный учебно-методический комплекс "Продавец, контролер-кассир"</t>
  </si>
  <si>
    <t xml:space="preserve">ИИС КУБНЕТ ПП "Медкабинет"</t>
  </si>
  <si>
    <t xml:space="preserve">Многофункциональный межсетевой экран и система обнаружения вторжений Traffic Inspector</t>
  </si>
  <si>
    <t xml:space="preserve">Traffic Inspector Трафик Инспектор</t>
  </si>
  <si>
    <t xml:space="preserve">АИС "Административная комиссия"</t>
  </si>
  <si>
    <t xml:space="preserve">Программный комплекс "Массовая оценка. Земли садоводческих огороднических и дачных объединений"</t>
  </si>
  <si>
    <t xml:space="preserve">Программный комплекс "Массовая оценка. Объекты капитального строительства"</t>
  </si>
  <si>
    <t xml:space="preserve">Интегрированная система безопасности «Кубит»</t>
  </si>
  <si>
    <t xml:space="preserve">Интегрированная система безопасности «Cubit»;
Интегрированная система видеонаблюдения «Кубит»;
Интегрированная система видеонаблюдения «Cubit»;
Кубит;
Cubit</t>
  </si>
  <si>
    <t xml:space="preserve">04.15 - Информационные системы для решения специфических отраслевых задач (№621);
04.16 - Геоинформационные и навигационные системы (GIS)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t>
  </si>
  <si>
    <t xml:space="preserve">СерчИнформ SIEM</t>
  </si>
  <si>
    <t xml:space="preserve">Positive Technologies Network Attack Discovery</t>
  </si>
  <si>
    <t xml:space="preserve">Электронный учебно-методический комплекс "Метрология и стандартизация"</t>
  </si>
  <si>
    <t xml:space="preserve">Электронный учебно-методический комплекс "Материаловедение"</t>
  </si>
  <si>
    <t xml:space="preserve">"Nonius": программный комплекс для автоматизации, позиционирования, учета производительности земснаряда и контроля выполнения добычных и дноуглубительных работ</t>
  </si>
  <si>
    <t xml:space="preserve">Модуль интеграции с ПК "Бюджет-СМАРТ"</t>
  </si>
  <si>
    <t xml:space="preserve">Модуль интеграции "1С: БГУ" и ПК "Бюджет-СМАРТ" (Модуль интеграции с ПК "Бюджет-СМАРТ")</t>
  </si>
  <si>
    <t xml:space="preserve">Электронный архив ПК «Свод-СМАРТ»</t>
  </si>
  <si>
    <t xml:space="preserve">Подсистема электронного архива ПК «Свод-СМАРТ» (Электронный архив ПК «Свод-СМАРТ»)</t>
  </si>
  <si>
    <t xml:space="preserve">243н</t>
  </si>
  <si>
    <t xml:space="preserve">Взаимодействие с порталом «Электронный бюджет» по приказу 243н ("243н")</t>
  </si>
  <si>
    <t xml:space="preserve">«Информационная система подписания документов квалифицированной электронной подписью МИГ24»</t>
  </si>
  <si>
    <t xml:space="preserve">МИГ24</t>
  </si>
  <si>
    <t xml:space="preserve">Электронный учебно-методический комплекс "Тесты по обществознанию"</t>
  </si>
  <si>
    <t xml:space="preserve">Электронный учебно-методический комплекс "Технология деревообработки"</t>
  </si>
  <si>
    <t xml:space="preserve">МОНИТОРИНГ</t>
  </si>
  <si>
    <t xml:space="preserve">Программный комплекс "Либэр.Электронная библиотека" с модулем защиты SecView</t>
  </si>
  <si>
    <t xml:space="preserve">1С:Медицина.Федеральные регистры</t>
  </si>
  <si>
    <t xml:space="preserve">Интерактивное пособие. Комбайн</t>
  </si>
  <si>
    <t xml:space="preserve">КАС "Ветеринария"</t>
  </si>
  <si>
    <t xml:space="preserve">Операционная система Лотос (редакция для серверов и рабочих станций)</t>
  </si>
  <si>
    <t xml:space="preserve">Информационно-аналитическая система "Реестр регулируемой инфраструктуры"</t>
  </si>
  <si>
    <t xml:space="preserve">Экзамен. Трактор и спец.техника. "B", "C", "D", "E", "F"</t>
  </si>
  <si>
    <t xml:space="preserve">Экзамен. Самоходные машины. Категория «AI»</t>
  </si>
  <si>
    <t xml:space="preserve">Система тестирования. Опасные грузы</t>
  </si>
  <si>
    <t xml:space="preserve">Флат СМС</t>
  </si>
  <si>
    <t xml:space="preserve">FLAT SMS</t>
  </si>
  <si>
    <t xml:space="preserve">Флат Тарификация</t>
  </si>
  <si>
    <t xml:space="preserve">FLAT Inform</t>
  </si>
  <si>
    <t xml:space="preserve">Флат Контакт</t>
  </si>
  <si>
    <t xml:space="preserve">FLAT Контакт</t>
  </si>
  <si>
    <t xml:space="preserve">Pilot-ECM</t>
  </si>
  <si>
    <t xml:space="preserve">Pilot-ECM (система управления корпоративным контентом организации)</t>
  </si>
  <si>
    <t xml:space="preserve">Компьютерный тренажерно-аналитический комплекс – Главная электрическая схема энергоблока 1200 МВт</t>
  </si>
  <si>
    <t xml:space="preserve">Главная электрическая схема станции</t>
  </si>
  <si>
    <t xml:space="preserve">Кинт: Управление санаторием</t>
  </si>
  <si>
    <t xml:space="preserve">ВЕРИС</t>
  </si>
  <si>
    <t xml:space="preserve">Программное обеспечение автоматизированной системы контроля передвижения транспортных средств: занесение в БД с приборов распознавания государственных регистрационных знаков транспортных средств и предоставление сервиса использования БД "Спрут"</t>
  </si>
  <si>
    <t xml:space="preserve"> - ;
02.07 - Серверное и связующее программное обеспечение (№621);
02.11 - Системы мониторинга и управления (№621)</t>
  </si>
  <si>
    <t xml:space="preserve">ПО КМУТ ("ЭХО-Центр") 2.0.</t>
  </si>
  <si>
    <t xml:space="preserve">Информационно-поисковая система "Профилактика правонарушений несовершеннолетних"</t>
  </si>
  <si>
    <t xml:space="preserve">ИПС  "Профилактика правонарушений несовершеннолетних"</t>
  </si>
  <si>
    <t xml:space="preserve">Автоматизированная информационная система «Электронная очередь» на базе многофункционального комплекса</t>
  </si>
  <si>
    <t xml:space="preserve">АИС "Персонифицированное финансирование дополнительного образования"</t>
  </si>
  <si>
    <t xml:space="preserve">АИС "Персонифицированное дополнительное образование"</t>
  </si>
  <si>
    <t xml:space="preserve">Zecurion PAM</t>
  </si>
  <si>
    <t xml:space="preserve">Zecurion PUM;
Zecurion Privileged Access Management;
Zecurion Privileged Account Management;
Zecurion PAM device;
Zecurion PAM device U-30;
Zecurion PAM device U-60;
Zecurion PAM session;
Zecurion PAM session U-30;
Zecurion PAM session U-60;
Zecurion Storage Security Backup;
Zecurion Storage Security Backup U-30;
Zecurion Storage Security Backup U-60;
Zecurion Storage Security L;
Zecurion Storage Security;
Zecurion Storage Security U-30;
Zecurion Storage Security U-60;
Zecurion Storage Security EKMS;
Zecurion Storage Security Upgrade UL;
Zecurion Storage Security Upgrade;
Zserver Suite</t>
  </si>
  <si>
    <t xml:space="preserve">58.29.12 Обеспечение программное сетевое на электронном носителе;
58.29.29 Обеспечение программное прикладное прочее на электронном носителе;
26.30.11.16 Программное обеспечение, обеспечивающее выполнение установленных действий при проведении оперативно-розыскных мероприятий</t>
  </si>
  <si>
    <t xml:space="preserve">АРМ MultiRCOS-1.9.0</t>
  </si>
  <si>
    <t xml:space="preserve">АРМ MultiRCOS-1.8.0</t>
  </si>
  <si>
    <t xml:space="preserve">АРМ MultiRCOS-1.7.0</t>
  </si>
  <si>
    <t xml:space="preserve">АРМ MultiRCOS-1.6.2</t>
  </si>
  <si>
    <t xml:space="preserve">Anchored structures</t>
  </si>
  <si>
    <t xml:space="preserve">Система Управления Результатами Интеллектуальной Деятельности</t>
  </si>
  <si>
    <t xml:space="preserve">СУ РИД</t>
  </si>
  <si>
    <t xml:space="preserve">ЦУБ. Задачи.</t>
  </si>
  <si>
    <t xml:space="preserve">Центр управления бизнесом. Задачи.;
ЦУБ. Проектный офис.;
Информационная система управления проектами.</t>
  </si>
  <si>
    <t xml:space="preserve">РЛС® Информационно-справочная система</t>
  </si>
  <si>
    <t xml:space="preserve">Информационно-справочная система РЛС®;
База данных РЛС®</t>
  </si>
  <si>
    <t xml:space="preserve">Электронный учебно-методический комплекс "Электронные плакаты и тесты по информатике"</t>
  </si>
  <si>
    <t xml:space="preserve">"Voice2Med". Программа для голосового заполнения медицинской документации.</t>
  </si>
  <si>
    <t xml:space="preserve">"Voice2Med". Программное обеспечение для голосового заполнения медицинской документации.</t>
  </si>
  <si>
    <t xml:space="preserve">07.04 - Средства распознавания и синтеза речи;
05.15 - Информационные системы для решения специфических отраслевых задач</t>
  </si>
  <si>
    <t xml:space="preserve">ПАК «ESMART Token»</t>
  </si>
  <si>
    <t xml:space="preserve">ESMART Token;
ESMART Токен</t>
  </si>
  <si>
    <t xml:space="preserve">Система тестирования INDIGO</t>
  </si>
  <si>
    <t xml:space="preserve">Система тестирования ИНДИГО;
Программа для создания тестов и тестирования;
Тестирование студентов и сотрудников</t>
  </si>
  <si>
    <t xml:space="preserve">A-TRACKER</t>
  </si>
  <si>
    <t xml:space="preserve">09.10 - Средства управления ИТ-службой, ИТ-инфраструктурой и ИТ-активами (ITSM-ServiceDesk, SCCM, Asset Management);
09.01 - Средства управления бизнес-процессами (BPM)</t>
  </si>
  <si>
    <t xml:space="preserve">Лабораторная информационная система (ЛИС) SMART-LIS</t>
  </si>
  <si>
    <t xml:space="preserve">АРМ MultiRcos-2.2.0</t>
  </si>
  <si>
    <t xml:space="preserve">АРМ MultiRCOS-3.0.0</t>
  </si>
  <si>
    <t xml:space="preserve">Терминальное программное обеспечение "Удобный маршрут для переносных терминальных устройств"</t>
  </si>
  <si>
    <t xml:space="preserve">"ElPicsPrint"</t>
  </si>
  <si>
    <t xml:space="preserve">Портрет 5.0</t>
  </si>
  <si>
    <t xml:space="preserve">Портрет-Поиск</t>
  </si>
  <si>
    <t xml:space="preserve">Комплекс средств защиты платформы МойОфис</t>
  </si>
  <si>
    <t xml:space="preserve">Омниканальная система коммуникаций граждан и государственных структур</t>
  </si>
  <si>
    <t xml:space="preserve">ОСК</t>
  </si>
  <si>
    <t xml:space="preserve">Программный комплекс «Арго: Энергоресурсы»</t>
  </si>
  <si>
    <t xml:space="preserve">Программное обеспечение «Арго: Энергоресурсы»;
Программно-технический комплекс «Арго: Энергоресурсы»;
Комплексы информационно-измерительные МУР 1001</t>
  </si>
  <si>
    <t xml:space="preserve">Дирекция автомобильных дорог Кузбасса</t>
  </si>
  <si>
    <t xml:space="preserve">Дирекция автодорог Кузбасса;
RoadFund</t>
  </si>
  <si>
    <t xml:space="preserve">Exiland Backup</t>
  </si>
  <si>
    <t xml:space="preserve">Информационная система "Центр коллективного пользования"</t>
  </si>
  <si>
    <t xml:space="preserve">InfoWatch Traffic Monitor 6;
InfoWatch Traffic Monitor версия 6 в редакциях Enterprise и Standard;
InfoWatch Traffic Monitor Enterprise Edition;
Traffic Monitor 6.0;
InfoWatch Traffic Monitor Professional;
InfoWatch Traffic Monitor версия 6 Enterprise;
InfoWatch Traffic Monitor Education Lab</t>
  </si>
  <si>
    <t xml:space="preserve">Оборудование: Развертки</t>
  </si>
  <si>
    <t xml:space="preserve">Оборудование: Развертки (приложение для КОМПАС-3D/КОМПАС-График)</t>
  </si>
  <si>
    <t xml:space="preserve">Система электронных голосований и опросов "Экзарх"</t>
  </si>
  <si>
    <t xml:space="preserve">СЭГО.Экзарх</t>
  </si>
  <si>
    <t xml:space="preserve">ПАК «Инвентаризация стационарных объектов» (Программно-аппаратный комплекс «Инвентаризация стационарных объектов»)</t>
  </si>
  <si>
    <t xml:space="preserve">Система "Инвентаризация дворов";
Мобильное приложение "Б3 - Инвентаризация дворов";
Мобильное приложение для проведения инвентаризации дворовых и общественных территорий</t>
  </si>
  <si>
    <t xml:space="preserve">Платформа «Экзарх»</t>
  </si>
  <si>
    <t xml:space="preserve">VOTUM-Rating</t>
  </si>
  <si>
    <t xml:space="preserve">E-Rating</t>
  </si>
  <si>
    <t xml:space="preserve">Управленческий учет Колвир версия 4</t>
  </si>
  <si>
    <t xml:space="preserve">Управленческий учет Колвир версия 3</t>
  </si>
  <si>
    <t xml:space="preserve">Программное обеспечение комплекса аудио-видео контроля «Сокол»</t>
  </si>
  <si>
    <t xml:space="preserve">Электронный учебно-методический комплекс "Электронные плакаты и тесты по химии"</t>
  </si>
  <si>
    <t xml:space="preserve">Электронный учебно-методический комплекс "Физика (Части 1-4)"</t>
  </si>
  <si>
    <t xml:space="preserve">Электронный учебно-методический комплекс "Товароведение и экспертиза качества потребительских товаров"</t>
  </si>
  <si>
    <t xml:space="preserve">Электронный учебно-методический комплекс "Сварщик"</t>
  </si>
  <si>
    <t xml:space="preserve">Система управления корпоративными данными "Галантис ECM"</t>
  </si>
  <si>
    <t xml:space="preserve">Система управления корпоративными данными "Galantis ECM"</t>
  </si>
  <si>
    <t xml:space="preserve">TeamSpirit IM</t>
  </si>
  <si>
    <t xml:space="preserve">Комплекс автоматизированных рабочих мест управления проектной организацией "ПЛАН-Про”</t>
  </si>
  <si>
    <t xml:space="preserve">Автоматизированная информационная система "Многоуровневая система оценки качества образования"</t>
  </si>
  <si>
    <t xml:space="preserve">05.15 - Информационные системы для решения специфических отраслевых задач;
05.05 - Средства управления проектами;
05.13 - Средства интеллектуальной обработки информации и интеллектуального анализа бизнес-процессов</t>
  </si>
  <si>
    <t xml:space="preserve">Дневник Агронома</t>
  </si>
  <si>
    <t xml:space="preserve">Agronote</t>
  </si>
  <si>
    <t xml:space="preserve">Электронный учебно-методический комплекс «Сборка, монтаж, регулировка и ремонт электрооборудования промышленных организаций »</t>
  </si>
  <si>
    <t xml:space="preserve">Электронный учебно-методический комплекс "Русский язык и культура речи"</t>
  </si>
  <si>
    <t xml:space="preserve">Электронный учебно-методический комплекс "Портной"</t>
  </si>
  <si>
    <t xml:space="preserve">Электронный учебно-методический комплекс "Повар, кондитер"</t>
  </si>
  <si>
    <t xml:space="preserve">Электронный учебно-методический комплекс "Операционная деятельность в логистике"</t>
  </si>
  <si>
    <t xml:space="preserve">Электронный учебно-методический комплекс "Безопасность жизнедеятельности. Начальная военная подготовка"</t>
  </si>
  <si>
    <t xml:space="preserve">ИС.УЦ</t>
  </si>
  <si>
    <t xml:space="preserve">ИС.СОКОЛ</t>
  </si>
  <si>
    <t xml:space="preserve">ИС.ГМП</t>
  </si>
  <si>
    <t xml:space="preserve">Эндоскопическая медицинская информационная система</t>
  </si>
  <si>
    <t xml:space="preserve">Электронный журнал эндоскопического отделения</t>
  </si>
  <si>
    <t xml:space="preserve">ИИС КУБНЕТ ПП "Учет лабораторных исследований"</t>
  </si>
  <si>
    <t xml:space="preserve">Сервер сбора данных СМИС "ССД СМИС Эксперт"</t>
  </si>
  <si>
    <t xml:space="preserve">DCS SMIS Xpert</t>
  </si>
  <si>
    <t xml:space="preserve">Positive Technologies Standoff CP</t>
  </si>
  <si>
    <t xml:space="preserve">СОНИТ.Т4М.ВПО</t>
  </si>
  <si>
    <t xml:space="preserve">01.01 - BIOS и иное встроенное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</si>
  <si>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RS-DataHouse: МСФО</t>
  </si>
  <si>
    <t xml:space="preserve">RSDH: МСФО</t>
  </si>
  <si>
    <t xml:space="preserve">RS-Bot</t>
  </si>
  <si>
    <t xml:space="preserve">Автоматизированная система управления негативными мнениями в социальных сетях «Инцидент Менеджмент»</t>
  </si>
  <si>
    <t xml:space="preserve">Система «Инцидент»</t>
  </si>
  <si>
    <t xml:space="preserve">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
04.05 - Поисковые системы (№621);
04.15 - Информационные системы для решения специфических отраслевых задач (№621)</t>
  </si>
  <si>
    <t xml:space="preserve">Электронный мониторинг</t>
  </si>
  <si>
    <t xml:space="preserve">05.04 - Поисковые средства;
09.01 - Средства управления бизнес-процессами (BPM)</t>
  </si>
  <si>
    <t xml:space="preserve">SCAD CC Pipeline Kit</t>
  </si>
  <si>
    <t xml:space="preserve">04.15 - Информационные системы для решения специфических отраслевых задач (№621);
03.07 - Среды разработки, тестирования и отладки (№621);
04.01 - Прикладное программное обеспечение общего назначения (№621)</t>
  </si>
  <si>
    <t xml:space="preserve">Zecurion SWG</t>
  </si>
  <si>
    <t xml:space="preserve">Zproxy;
Zecurion Secure Web Gateway;
Zecurion SWG Прокси-сервер;
Zecurion SWG Категоризация веб-сайтов;
Zecurion Прокси-сервер;
Zecurion SWG (1 год);
Zecurion SWG U-30;
Zecurion SWG U-60;
Zecurion NGFW;
Zecurion NGFW VA;
Zecurion NGFW Gateway;
Zecurion NGFW OS;
Zecurion NGFW Management Server;
Zecurion NGFW Hive;
Zecurion NGFW Events Server;
Zecurion NGFW Antivirus Module;
Zecurion Next Generation Firewall;
Zecurion Next-Gen Firewall;
Zecurion FW;
Zecurion SG;
Zecurion NGFW RV;
Zecurion NGFW Cluster;
Zecurion NGFW Module;
Zecurion Межсетевой экран*</t>
  </si>
  <si>
    <t xml:space="preserve">03.03 - Межсетевые экраны;
03.04 - Средства фильтрации негативного контента;
03.12 - Средства управления доступом к информационным ресурсам</t>
  </si>
  <si>
    <t xml:space="preserve">ALINA GPSS</t>
  </si>
  <si>
    <t xml:space="preserve">GPSS STUDIO;
ALINA GPSS</t>
  </si>
  <si>
    <t xml:space="preserve">Эмерсит-П10</t>
  </si>
  <si>
    <t xml:space="preserve">Сервер Лайт Эмерсит</t>
  </si>
  <si>
    <t xml:space="preserve">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
04.01 - Прикладное программное обеспечение общего назначения (№621)</t>
  </si>
  <si>
    <t xml:space="preserve">Платформа «Открытый регион»</t>
  </si>
  <si>
    <t xml:space="preserve">Облачная платформа «Открытый регион»</t>
  </si>
  <si>
    <t xml:space="preserve">Автоматизированная система кадрового учета и формирования тарификационных списков лечебно-профилактического учреждения (АС «Отдел кадров и тарификация»)</t>
  </si>
  <si>
    <t xml:space="preserve">Навигационная картографическая программа "Навител Навигатор"</t>
  </si>
  <si>
    <t xml:space="preserve">Навигационная система «Навител Навигатор»</t>
  </si>
  <si>
    <t xml:space="preserve">Комплексная система информирования пассажиров «Вестник»</t>
  </si>
  <si>
    <t xml:space="preserve">Комплексная система информирования пассажиров (КСИП) «Вестник»;
КСИП «Вестник»;
Автоматизированная система звукового информирования (АСЗИ) «Вестник»;
Автоматизированная система звукового информирования пассажиров (АСЗИП) «Вестник»;
Система звукового информирования (СЗИ) «Вестник»;
Система визуального информирования (СВИ) «Вестник»;
Система автоматических оповещений (САО) «Вестник»;
FIDS «Вестник»;
PAVA «Вестник»</t>
  </si>
  <si>
    <t xml:space="preserve">Enterprise Cloud Platform Veil ИСКП.00021-01</t>
  </si>
  <si>
    <t xml:space="preserve">ECP Veil;
Veil;
ИСКП.00021-01</t>
  </si>
  <si>
    <t xml:space="preserve">«НЕЙРОСС Центр», программное обеспечение комплексного мониторинга и управления</t>
  </si>
  <si>
    <t xml:space="preserve">UIP_Eservice</t>
  </si>
  <si>
    <t xml:space="preserve">Система автоматизации предоставления государственных услуг</t>
  </si>
  <si>
    <t xml:space="preserve">Электронный учебно-методический комплекс "Мастер столярно-плотничных, паркетных и стекольных работ"</t>
  </si>
  <si>
    <t xml:space="preserve">Электронный учебно-методический комплекс "Мастер слесарных работ"</t>
  </si>
  <si>
    <t xml:space="preserve">Программное средство обнаружения компьютерных атак «ЗАСТАВА-IDS», версия 1</t>
  </si>
  <si>
    <t xml:space="preserve">СОА «ЗАСТАВА-IDS», версия 1</t>
  </si>
  <si>
    <t xml:space="preserve">Сетевая версия КИМ Начальная, Основная и Старшая школа 1-11 класс /расширенная/</t>
  </si>
  <si>
    <t xml:space="preserve">КОМПЛЕКТ ИНТЕРАКТИВНЫХ ТЕСТОВ НАЧАЛЬНАЯ, ОСНОВНАЯ И СТАРШАЯ ШКОЛА 1-11 КЛАССЫ /РАСШИРЕННАЯ/</t>
  </si>
  <si>
    <t xml:space="preserve">Сетевая версия КИМ Информатика 2-11 классы</t>
  </si>
  <si>
    <t xml:space="preserve">КОМПЛЕКТ ИНТЕРАКТИВНЫХ ТЕСТОВ ИНФОРМАТИКА 2-11 КЛАССЫ</t>
  </si>
  <si>
    <t xml:space="preserve">Раунд-Документы</t>
  </si>
  <si>
    <t xml:space="preserve">Электронный учебно-методический комплекс "Тесты по истории России"</t>
  </si>
  <si>
    <t xml:space="preserve">Электронный учебно-методический комплекс "Тесты по биологии"</t>
  </si>
  <si>
    <t xml:space="preserve">RKIT: управление претензионно-исковой работой и актами госорганов</t>
  </si>
  <si>
    <t xml:space="preserve">RKIT: обращения граждан, депутатов, организаций;
RKIT: Управление претензиями;
RKIT:Управление судебными и административными делами;
RKIT: Управление взаимодействием с госорганами;
RKIT: Управление трудовыми спорами;
RKIT: Управление доверенностями;
RKIT: Управление претензиям по простою вагонов;
RKIT: Учет договоров;
RKIT: управление коммерческими закупками;
RKIT: управление государственными и муниципальными закупками;
RKIT: Управление договорами и закупками;
RKIT: Интеграция с "Диадок"</t>
  </si>
  <si>
    <t xml:space="preserve">Электронный учебно-методический комплекс «ЭУМК по бухгалтерскому учету»</t>
  </si>
  <si>
    <t xml:space="preserve">Электронный учебно-методический комплекс "Электротехника и электроника"</t>
  </si>
  <si>
    <t xml:space="preserve">Loginom</t>
  </si>
  <si>
    <t xml:space="preserve">Аналитическая платформа Loginom</t>
  </si>
  <si>
    <t xml:space="preserve">11.04 - Средства интеллектуального анализа данных (Data Mining);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11.03 - Средства аналитической обработки в реальном времени (OLAP)</t>
  </si>
  <si>
    <t xml:space="preserve">Система учета энергоресурсов "Квант-Энерго"</t>
  </si>
  <si>
    <t xml:space="preserve">Автоматизированная система контроля и учета энергоресурсов "Квант-Энерго"</t>
  </si>
  <si>
    <t xml:space="preserve">ИС БД ОРМ “Январь-374”</t>
  </si>
  <si>
    <t xml:space="preserve">RUVIO</t>
  </si>
  <si>
    <t xml:space="preserve">Комплекс программ "Зарплата"</t>
  </si>
  <si>
    <t xml:space="preserve">КП "Зарплата"</t>
  </si>
  <si>
    <t xml:space="preserve">02.11 - Системы мониторинга и управления (№621);
02.07 - Серверное и связующее программное обеспечение (№621);
02.13 - Средства обеспечения информационной безопасности (№621)</t>
  </si>
  <si>
    <t xml:space="preserve">Электронный учебно-методический комплекс "Техника электробезопасности"</t>
  </si>
  <si>
    <t xml:space="preserve">Электронный учебно-методический комплекс "Строительное черчение"</t>
  </si>
  <si>
    <t xml:space="preserve">Программный комплекс Видеопортал</t>
  </si>
  <si>
    <t xml:space="preserve">Программа системы видеонаблюдения Видеопортал</t>
  </si>
  <si>
    <t xml:space="preserve">Компьютерный имитационный тренажер 3D «Работа на воздушных линиях электропередач. Устранение обрыва провода»</t>
  </si>
  <si>
    <t xml:space="preserve">Электронный учебно-методический комплекс "Монтаж, техническая эксплуатация и ремонт электрического и электромеханического оборудования"</t>
  </si>
  <si>
    <t xml:space="preserve">Электронный учебно-методический комплекс "Мастер по обработке цифровой информации"</t>
  </si>
  <si>
    <t xml:space="preserve">Электронный учебно-методический комплекс "Мастер отделочных, строительных и декоративных работ"</t>
  </si>
  <si>
    <t xml:space="preserve">АИС "Электрон-Субсидии ЖКУ"</t>
  </si>
  <si>
    <t xml:space="preserve">АИС "Логистика"</t>
  </si>
  <si>
    <t xml:space="preserve">Защищенная операционная система "СинтезМ"</t>
  </si>
  <si>
    <t xml:space="preserve">02.01 - Операционные системы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02.13 - Средства обеспечения информационной безопасности (№621)</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</si>
  <si>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58.29.31 Обеспечение программное системное для загрузки;
58.29.4 Обеспечение программное в диалоговом режиме</t>
  </si>
  <si>
    <t xml:space="preserve">Програмный комплекс "Учет имущества"</t>
  </si>
  <si>
    <t xml:space="preserve">Jalinga Studio</t>
  </si>
  <si>
    <t xml:space="preserve">Электронный учебно-методический комплекс "Информационные системы и программирование»</t>
  </si>
  <si>
    <t xml:space="preserve">БАРК ДУ — Базовый автоматический расширяемый комплекс диспетчерского управления</t>
  </si>
  <si>
    <t xml:space="preserve">БАРК ДУ</t>
  </si>
  <si>
    <t xml:space="preserve">Электронный учебно-методический комплекс "Дизайн (по отраслям)"</t>
  </si>
  <si>
    <t xml:space="preserve">«Комплексная система автоматизации органов ЗАГС» (КСАО «ЗАГС»)</t>
  </si>
  <si>
    <t xml:space="preserve">1С:Колледж</t>
  </si>
  <si>
    <t xml:space="preserve">Автоматизированное рабочее место «Модуль оказания услуг»</t>
  </si>
  <si>
    <t xml:space="preserve">Информационная система "Медофис-управление коммерческой клиникой"</t>
  </si>
  <si>
    <t xml:space="preserve">ИС "Медофис"</t>
  </si>
  <si>
    <t xml:space="preserve">Информационно-вычислительный комплекс "ЭКРАН"</t>
  </si>
  <si>
    <t xml:space="preserve">Информационно-вычислительный комплекс СМИС, модель "ЭКРАН";
ИВК СМИС "ЭКРАН";
ИВК "ЭКРАН"</t>
  </si>
  <si>
    <t xml:space="preserve">Налогоплательщик Про</t>
  </si>
  <si>
    <t xml:space="preserve">Кворум</t>
  </si>
  <si>
    <t xml:space="preserve">Кворум (универсальное мобильное приложение для голосований для iOS и Android)</t>
  </si>
  <si>
    <t xml:space="preserve">Автоматизированная система "Складской учет для государственных учреждений"</t>
  </si>
  <si>
    <t xml:space="preserve">КПД Комплексная платформа доступ</t>
  </si>
  <si>
    <t xml:space="preserve">Физика для профессий и специальностей технического профиля</t>
  </si>
  <si>
    <t xml:space="preserve">1С-Коннект</t>
  </si>
  <si>
    <t xml:space="preserve">09.10 - Средства управления ИТ-службой, ИТ-инфраструктурой и ИТ-активами (ITSM-ServiceDesk, SCCM, Asset Management);
05.08 - Средства управления контактными центрами;
06.02 - Коммуникационное программное обеспечение</t>
  </si>
  <si>
    <t xml:space="preserve">Защищенная операционная система QP ОС</t>
  </si>
  <si>
    <t xml:space="preserve">Интерактивное пособие. Сельскохозяйственная техника</t>
  </si>
  <si>
    <t xml:space="preserve">Единая информационно-аналитическая система жилищно-коммунального хозяйства  (ЕИАС ЖКХ)</t>
  </si>
  <si>
    <t xml:space="preserve">ОПТИМУМ СмартЛук (OPTIMUM SmartLook)</t>
  </si>
  <si>
    <t xml:space="preserve">ОПТИМУМ ДатаБро (OPTIMUM DataBro)</t>
  </si>
  <si>
    <t xml:space="preserve">МойОфис Образование</t>
  </si>
  <si>
    <t xml:space="preserve">06.03 - Офисные пакеты;
06.09 - Редакторы презентаций;
06.10 - Табличные редакторы;
06.11 - Текстовые редакторы</t>
  </si>
  <si>
    <t xml:space="preserve">Программное обеспечение мобильного биометрического терминала Папилон</t>
  </si>
  <si>
    <t xml:space="preserve">Теоретический экзамен. Сетевая версия. Опасные грузы</t>
  </si>
  <si>
    <t xml:space="preserve">Теоретический экзамен в ГИБДД. Система электронного тестирования</t>
  </si>
  <si>
    <t xml:space="preserve">Сетевой комплекс. Автокран</t>
  </si>
  <si>
    <t xml:space="preserve">Сетевой комплекс. Сельскохозяйственная техника</t>
  </si>
  <si>
    <t xml:space="preserve">Сетевой комплекс. Трактор</t>
  </si>
  <si>
    <t xml:space="preserve">Сетевой комплекс. Мостовой кран</t>
  </si>
  <si>
    <t xml:space="preserve">Интерактивная автошкола. Мотосредства</t>
  </si>
  <si>
    <t xml:space="preserve">Forward. Комбайн</t>
  </si>
  <si>
    <t xml:space="preserve">ST Matix</t>
  </si>
  <si>
    <t xml:space="preserve">Календарь памятных дат</t>
  </si>
  <si>
    <t xml:space="preserve">Фотокаталог</t>
  </si>
  <si>
    <t xml:space="preserve">Библиотека справочно-информационного фонда</t>
  </si>
  <si>
    <t xml:space="preserve">InfoWatch Traffic Monitor версия 6 Standard</t>
  </si>
  <si>
    <t xml:space="preserve">InfoWatch Traffic Monitor 6;
InfoWatch Traffic Monitor Standard Solution;
InfoWatch Traffic Monitor версия 6 в редакциях Enterprise и Standard;
Traffic Monitor 6.0</t>
  </si>
  <si>
    <t xml:space="preserve">ТАКТ ПРО</t>
  </si>
  <si>
    <t xml:space="preserve">1С:Электронное обучение</t>
  </si>
  <si>
    <t xml:space="preserve">Альфа-КНД</t>
  </si>
  <si>
    <t xml:space="preserve">Информационно-аналитическая система управления контрольно-надзорной деятельности «Альфа-КНД» (Альфа-КНД)</t>
  </si>
  <si>
    <t xml:space="preserve">Архив-СМАРТ</t>
  </si>
  <si>
    <t xml:space="preserve">Программа для архивного делопроизводства (Архив-СМАРТ);
Программа для организации электронного архива документов (Архив-СМАРТ)</t>
  </si>
  <si>
    <t xml:space="preserve">Региональный перечень - СМАРТ</t>
  </si>
  <si>
    <t xml:space="preserve">Подсистема формирования регионального перечня государственных (муниципальных) услуг и работ (Региональный перечень - СМАРТ)</t>
  </si>
  <si>
    <t xml:space="preserve">05.15 -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</si>
  <si>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 xml:space="preserve">Реестр соглашений</t>
  </si>
  <si>
    <t xml:space="preserve">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06.12 - Системы электронного документооборота</t>
  </si>
  <si>
    <t xml:space="preserve">АВЕРС: Управление лесным фондом ПРОФ. Подсистема "Клиент для портала государственных услуг"</t>
  </si>
  <si>
    <t xml:space="preserve">ПО Фрагмент</t>
  </si>
  <si>
    <t xml:space="preserve">Компьютерный тренажерно-аналитический комплекс - Узловая подстанция 110/35/6 кВ районной электрической сети</t>
  </si>
  <si>
    <t xml:space="preserve">Тренажер узловой подстанции 110/35/6 кВ</t>
  </si>
  <si>
    <t xml:space="preserve">Специализированное программное обеспечение АСУДД Навигатор</t>
  </si>
  <si>
    <t xml:space="preserve">СПО АСУДД Навигатор</t>
  </si>
  <si>
    <t xml:space="preserve">ICF-reader</t>
  </si>
  <si>
    <t xml:space="preserve">ZОZО RCAM</t>
  </si>
  <si>
    <t xml:space="preserve">Программная платформа для построения автоматизированных распределенных систем диспетчеризации, мониторинга и управления ("ВЕКТОР-М")</t>
  </si>
  <si>
    <t xml:space="preserve"> - ;
03.07 - Среды разработки, тестирования и отладки (№621);
04.11 - Системы управления процессами организации (№621)</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</si>
  <si>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</si>
  <si>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Система автоматизации пропускного режима в целях обеспечения транспортной безопасности (АИС КПП)</t>
  </si>
  <si>
    <t xml:space="preserve">"ОПТИМУМ Мобильная Касса" (OPTIMUM Mobile Cash Machine)</t>
  </si>
  <si>
    <t xml:space="preserve">Государственная информационная система Ярославской области «Портал инфраструктуры пространственных данных Ярославской области»</t>
  </si>
  <si>
    <t xml:space="preserve">Геопортал ЯО;
портал ИПД ЯО</t>
  </si>
  <si>
    <t xml:space="preserve">Информационная система мониторинговых исследований в форме электронных анкет «Элефор»</t>
  </si>
  <si>
    <t xml:space="preserve">ИС «Элефор»;
Электронные формы</t>
  </si>
  <si>
    <t xml:space="preserve">«Программа: «Smeta.ru» версия 10»</t>
  </si>
  <si>
    <t xml:space="preserve">Логика ЮЗ ЭДО</t>
  </si>
  <si>
    <t xml:space="preserve">HEAVEN Dashboard (HDB)</t>
  </si>
  <si>
    <t xml:space="preserve">Электронное учебное пособие. Медиа коллекция. Государственные символы России</t>
  </si>
  <si>
    <t xml:space="preserve">Дошкольное образование. Готовимся к школе. Развитие речи. Смотрим, слышим, говорим</t>
  </si>
  <si>
    <t xml:space="preserve">Дошкольное образование. Готовимся к школе. Азбука в играх</t>
  </si>
  <si>
    <t xml:space="preserve">Интерактивное учебное пособие "Наглядная астрономия. Эволюция Вселенной"</t>
  </si>
  <si>
    <t xml:space="preserve">Информационно-аналитическая система "Прайм"</t>
  </si>
  <si>
    <t xml:space="preserve">Информационно-аналитическая система "Тарифные решения"</t>
  </si>
  <si>
    <t xml:space="preserve">Автоматизированная информационная система "ИСКАД"</t>
  </si>
  <si>
    <t xml:space="preserve">АИС СОВА</t>
  </si>
  <si>
    <t xml:space="preserve">Siteedu.ru</t>
  </si>
  <si>
    <t xml:space="preserve">Проектное управление - СМАРТ</t>
  </si>
  <si>
    <t xml:space="preserve">Подсистема формирования, управления ресурсами и мониторинга эффективности исполнения проектов (Проектное управление - СМАРТ)</t>
  </si>
  <si>
    <t xml:space="preserve">T-FLEX Электротехника</t>
  </si>
  <si>
    <t xml:space="preserve">08.04 - Средства автоматизированного проектирования для радиоэлектроники и электротехники (ECAD, EDA);
05.15 - Информационные системы для решения специфических отраслевых задач</t>
  </si>
  <si>
    <t xml:space="preserve">Учёт обращений граждан и организаций</t>
  </si>
  <si>
    <t xml:space="preserve">DataWIZARD</t>
  </si>
  <si>
    <t xml:space="preserve">Информационная система DataWIZARD</t>
  </si>
  <si>
    <t xml:space="preserve">06.12 - Системы электронного документооборота;
02.06 - Серверное и связующее программное обеспечение</t>
  </si>
  <si>
    <t xml:space="preserve">Заработная плата и Кадровый учет "Success"</t>
  </si>
  <si>
    <t xml:space="preserve">Заработная плата и Кадровый учет</t>
  </si>
  <si>
    <t xml:space="preserve">Система управления рабочими комплексами робота-пациента и связанных учебных процессов</t>
  </si>
  <si>
    <t xml:space="preserve">Открытая модульная система электронного документооборота и контроля исполнения документов (СЭДКП)</t>
  </si>
  <si>
    <t xml:space="preserve">Медицинская информационная система для ЛПУ стационарного, поликлинического и смешанного типов (МИС «Фобос-медицина»)</t>
  </si>
  <si>
    <t xml:space="preserve">eClass</t>
  </si>
  <si>
    <t xml:space="preserve">Автоматизированная информационная система "Мониторинг здоровья и качества медицинского обеспечения супружеских пар, планирующих рождения ребенка, беременных и женщин, завершивших беременность"</t>
  </si>
  <si>
    <t xml:space="preserve">АИС МАГС</t>
  </si>
  <si>
    <t xml:space="preserve">Телемедицинская система дистанционных консультаций федерального и регионального уровней</t>
  </si>
  <si>
    <t xml:space="preserve">ОПТИМУМ Цифровая Платформа Промышленного Интернета Вещей (ОПТИМУМ ЦППИВ) OPTIMUM Industrial IoT Platform (OPTIMUM IIoTP) for Sailfish Mobile OS RUS</t>
  </si>
  <si>
    <t xml:space="preserve">ОПТИМУМ Цифровая Платформа Промышленного Интернета Вещей (ОПТИМУМ ЦППИВ) OPTIMUM Industrial IoT Platform (OPTIMUM IIoTP)</t>
  </si>
  <si>
    <t xml:space="preserve">26.30.11.12 Средства связи, выполняющие функцию цифровых транспортных систем;
58.29.14 Средства разработки инструментальные и программное обеспечение языков программирования на электронном носителе</t>
  </si>
  <si>
    <t xml:space="preserve">Angel.Vision</t>
  </si>
  <si>
    <t xml:space="preserve">Система Directum</t>
  </si>
  <si>
    <t xml:space="preserve">DIRECTUM;
Directum RX;
Корпоративная система электронного документооборота DIRECTUM;
Система электронного документооборота DIRECTUM;
СЭД DIRECTUM;
DIRECTUM 5.4;
DIRECTUM 5.6;
DIRECTUM 5.8;
DirectumRX</t>
  </si>
  <si>
    <t xml:space="preserve">06.12 - Программное обеспечение средств электронного документооборота;
04.08 - Интегрированные платформы для создания приложений;
09.01 - Средства управления бизнес-процессами (BPM)</t>
  </si>
  <si>
    <t xml:space="preserve">Типовая логика систем электрической микропроцессорной централизации для железных дорог России и стран пространства "колеи 1520" на базе аппаратной платформы SIMIS ECC производства компании SIEMENS AG</t>
  </si>
  <si>
    <t xml:space="preserve">ТЛ ТПО МПЦ</t>
  </si>
  <si>
    <t xml:space="preserve">04.11 - Системы управления процессами организации (№621);
01.02 - Встроенное программное обеспечение телекоммуникационного оборудования (№621);
02.11 - Системы мониторинга и управления (№621)</t>
  </si>
  <si>
    <t xml:space="preserve">КОМПЛЕКС ПРОГРАММНЫЙ «ФОРПОСТ»</t>
  </si>
  <si>
    <t xml:space="preserve">Автоматизированная система управления дорожным движением АСУДД "СПЕКТР"</t>
  </si>
  <si>
    <t xml:space="preserve">Arenadata DB</t>
  </si>
  <si>
    <t xml:space="preserve"> - ;
02.11 - Системы мониторинга и управления (№621);
04.13 - Системы сбора, хранения, обработки, анализа, моделирования и визуализации массивов данных (№621)</t>
  </si>
  <si>
    <t xml:space="preserve">Система управления знаниями ГРАН</t>
  </si>
  <si>
    <t xml:space="preserve">База знаний ГРАН</t>
  </si>
  <si>
    <t xml:space="preserve">Е5. Управление производством</t>
  </si>
  <si>
    <t xml:space="preserve">Е5 УП;
Е5.УП</t>
  </si>
  <si>
    <t xml:space="preserve">Система Галактика ERP.ОПК</t>
  </si>
  <si>
    <t xml:space="preserve">Автоматизированная система комплексного финансово-экономического и управленческого анализа хозяйственной деятельности предприятия (ФинЭкАнализ )</t>
  </si>
  <si>
    <t xml:space="preserve">СПО «ОСКАР»</t>
  </si>
  <si>
    <t xml:space="preserve">Программное обеспечение автоматизированной информационно-измерительной системы коммерческого учета энергоресурсов RDM» (краткое наименование «ПО АИИС КУЭР RDM»</t>
  </si>
  <si>
    <t xml:space="preserve">АСУРЭО. Подсистема "Анализ"</t>
  </si>
  <si>
    <t xml:space="preserve">Автоматизированная система управления ремонтами энергетического оборудования</t>
  </si>
  <si>
    <t xml:space="preserve">АСУРЭО. Подсистема метрологии - ПК "Метролог"</t>
  </si>
  <si>
    <t xml:space="preserve">Автоматизированная информационная система «Учет аварийности и аналитика на сетях водоснабжения и водоотведения»</t>
  </si>
  <si>
    <t xml:space="preserve">АИС «Учет аварийности и аналитика на сетях водоснабжения и водоотведения»</t>
  </si>
  <si>
    <t xml:space="preserve">Система мониторинга и управления технологическими объектами "Web-телеметрия"</t>
  </si>
  <si>
    <t xml:space="preserve">"Web-телеметрия";
"Web-tlm"</t>
  </si>
  <si>
    <t xml:space="preserve">Автоматизированный программный комплекс "Эксперт-Допуск"</t>
  </si>
  <si>
    <t xml:space="preserve">АПК "Эксперт-Допуск"</t>
  </si>
  <si>
    <t xml:space="preserve"> - ;
04.03 - Офисные приложения (№621);
04.15 - Информационные системы для решения специфических отраслевых задач (№621)</t>
  </si>
  <si>
    <t xml:space="preserve">Электронный периодический справочник Правовая база "Legislation of Russia in English" (Законодательство России на английском языке)</t>
  </si>
  <si>
    <t xml:space="preserve">ЭПС "Legislation of Russia in English"</t>
  </si>
  <si>
    <t xml:space="preserve">05.14 - Справочно-правовые системы;
05.04 - Поисковые средства;
05.10 - Базы знаний</t>
  </si>
  <si>
    <t xml:space="preserve">Архив проектной деятельности Компании</t>
  </si>
  <si>
    <t xml:space="preserve">АПДК;
APAC</t>
  </si>
  <si>
    <t xml:space="preserve">Система видеонаблюдения с компьютерным зрением «Orwell 2k»</t>
  </si>
  <si>
    <t xml:space="preserve">Система видеонаблюдения с компьютерным зрением «Orwell-V»;
Программный комплекс «Orwell 2k-base»</t>
  </si>
  <si>
    <t xml:space="preserve">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</si>
  <si>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Система управления очередью "ПОРЯДОК"</t>
  </si>
  <si>
    <t xml:space="preserve">АИСУО;
Автоматизированная информационная система "УПРАВЛЕНИЕ ОЧЕРЕДЬЮ"</t>
  </si>
  <si>
    <t xml:space="preserve">Модули к системе мониторинга информационных систем</t>
  </si>
  <si>
    <t xml:space="preserve">МСМ;
MSM</t>
  </si>
  <si>
    <t xml:space="preserve">Система планирования закупочной деятельности предприятия iTender: Планирование</t>
  </si>
  <si>
    <t xml:space="preserve">iTender: Планирование;
iTender: Планирование закупок</t>
  </si>
  <si>
    <t xml:space="preserve">Заработная плата и Кадры</t>
  </si>
  <si>
    <t xml:space="preserve">ГОРИЗОНТ</t>
  </si>
  <si>
    <t xml:space="preserve">RPCServer 2.0.2_1077</t>
  </si>
  <si>
    <t xml:space="preserve">RPCServer 2.0.2</t>
  </si>
  <si>
    <t xml:space="preserve">Автоматизированная информационная система "Вереск.Контроль"</t>
  </si>
  <si>
    <t xml:space="preserve">Электронный учебно-методический комплекс "Мастер общестроительных работ"</t>
  </si>
  <si>
    <t xml:space="preserve">«ElNotes»</t>
  </si>
  <si>
    <t xml:space="preserve">Программный комплекс "Квазар"</t>
  </si>
  <si>
    <t xml:space="preserve">QControl</t>
  </si>
  <si>
    <t xml:space="preserve">ELCUT</t>
  </si>
  <si>
    <t xml:space="preserve">58.29.29 Обеспечение программное прикладное прочее на электронном носителе;
58.29.32 Обеспечение программное прикладное для загрузки;
62.01 Продукты программные и услуги по разработке и тестированию программного обеспечения</t>
  </si>
  <si>
    <t xml:space="preserve">Программный комплекс "ГИСМАР"</t>
  </si>
  <si>
    <t xml:space="preserve">A-Line</t>
  </si>
  <si>
    <t xml:space="preserve">Ортикон: XBRL</t>
  </si>
  <si>
    <t xml:space="preserve">EveryTag ILD</t>
  </si>
  <si>
    <t xml:space="preserve">ILD (Informations leaks detection);
Модуль для маркировки и выявления совпадающих печатных форм документов;
EveryTag Information Leaks Detection</t>
  </si>
  <si>
    <t xml:space="preserve">04.15 - Информационные системы для решения специфических отраслевых задач (№621);
04.01 - Прикладное программное обеспечение общего назначения (№621);
04.03 - Офисные приложения (№621)</t>
  </si>
  <si>
    <t xml:space="preserve">Образовательный комплекс "Увлекательная реальность"</t>
  </si>
  <si>
    <t xml:space="preserve">Ситуационный центр "Джет"</t>
  </si>
  <si>
    <t xml:space="preserve">"Джет-СЦ"</t>
  </si>
  <si>
    <t xml:space="preserve">Программа для сбора и обработки информации поступающей от информационно-коммуникационной подсистемы системы обеспечения вызова экстренных оперативных служб «Аналитика-112»</t>
  </si>
  <si>
    <t xml:space="preserve">ПК "Аналитика-112"</t>
  </si>
  <si>
    <t xml:space="preserve">Автоматизированная система управления геопространственными и техническими характеристиками распределенных инженерных сетей xMedia Web Server (xMedia Web Server)</t>
  </si>
  <si>
    <t xml:space="preserve">ST CrossPoint Server</t>
  </si>
  <si>
    <t xml:space="preserve">Система мониторинга жизненных ситуаций по благоустройству территорий с возможностью фото/видео/аудио фиксации "Народный контроль"</t>
  </si>
  <si>
    <t xml:space="preserve">Сервис электронных референдумов с авторизацией посредством ЕСИА</t>
  </si>
  <si>
    <t xml:space="preserve">Сервис организации электронных опросов, голосований и референдумов с авторизацией посредством ЕСИА (Госуслуги)</t>
  </si>
  <si>
    <t xml:space="preserve">Айлант. Техническая поддержка пользователей государственных учреждений и крупных компаний</t>
  </si>
  <si>
    <t xml:space="preserve">ЕСИА Wi-fi</t>
  </si>
  <si>
    <t xml:space="preserve">Система идентификации в сети Wi-Fi посредством ЕСИА</t>
  </si>
  <si>
    <t xml:space="preserve">Автоматизированная информационная система управления наземным пассажирским транспортом</t>
  </si>
  <si>
    <t xml:space="preserve">ST CrossPoint Client</t>
  </si>
  <si>
    <t xml:space="preserve">NitrosBase</t>
  </si>
  <si>
    <t xml:space="preserve">NitrosBase Graph DB;
NitrosBase RDF Storage;
RDF хранилище NitrosBase;
NitrosBase In-Memory DB;
NitrosBase InMemory DB;
NitrosBase InMemory</t>
  </si>
  <si>
    <t xml:space="preserve">Программа для ЭВМ "Программа для управления бизнесом"</t>
  </si>
  <si>
    <t xml:space="preserve">Программа для ЭВМ «А2Б: Корпоративный портал»;
Программа для ЭВМ «А2Б: Электронный документооборот";
Программа для ЭВМ «А2Б: Управление проектами»;
Программа для ЭВМ «А2Б: Контроль исполнения поручений";
Программа для ЭВМ «А2Б: CRM»;
Программа для ЭВМ «А2Б: Управление идеями»;
Программа для ЭВМ «А2Б: Оперативное планирование»;
Программа для ЭВМ «А2Б: Стратегическое управление";
Программа для ЭВМ «А2Б: Управление по целям»;
Программа для ЭВМ «А2Б: Система управления бизнесом"</t>
  </si>
  <si>
    <t xml:space="preserve">09.01 - Средства управления бизнес-процессами (BPM);
05.05 - Средства управления проектами;
06.12 - Системы электронного документооборота;
09.09 - Средства управления отношениями с клиентами (CRM)</t>
  </si>
  <si>
    <t xml:space="preserve">ASM Visual</t>
  </si>
  <si>
    <t xml:space="preserve">"Аналитическая информационная система "Визари"</t>
  </si>
  <si>
    <t xml:space="preserve">"АИС "Визари";
"Visary Analytical Information System";
"Visari AIS"</t>
  </si>
  <si>
    <t xml:space="preserve">04.01 - Прикладное программное обеспечение общего назначения (№621);
04.16 - Геоинформационные и навигационные системы (GIS)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</si>
  <si>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Программный комплекс сбора, обработки и визуализации данных «Тардис»</t>
  </si>
  <si>
    <t xml:space="preserve">FACEPASS</t>
  </si>
  <si>
    <t xml:space="preserve">Calculate Linux Desktop Cinnamon</t>
  </si>
  <si>
    <t xml:space="preserve">Платформа виртуализации Sharx Base</t>
  </si>
  <si>
    <t xml:space="preserve">Платформа управления и мониторинга среды виртуализации Sharx Base</t>
  </si>
  <si>
    <t xml:space="preserve">Calculate Linux Desktop MATE</t>
  </si>
  <si>
    <t xml:space="preserve">Организации-источники комплектования</t>
  </si>
  <si>
    <t xml:space="preserve">Calculate Linux Desktop Xfce</t>
  </si>
  <si>
    <t xml:space="preserve">С-Терра Шлюз ESR ST КС2</t>
  </si>
  <si>
    <t xml:space="preserve">С-Терра VPN версия 4.2 исполнение 4-3;
С-Терра Шлюз ESR ST  4.2</t>
  </si>
  <si>
    <t xml:space="preserve">ZETVIEW</t>
  </si>
  <si>
    <t xml:space="preserve">Система надзора за эпидемиологической обстановкой - СНЭО</t>
  </si>
  <si>
    <t xml:space="preserve">"Ядро Системы электронного защищенного делопроизводства "РСП-Эксперт"</t>
  </si>
  <si>
    <t xml:space="preserve">УЧЕТ МЕДИКАМЕНТОВ В БОЛЬНИЦАХ</t>
  </si>
  <si>
    <t xml:space="preserve">УЧЕТ МЕДИКАМЕНТОВ В БОЛЬНИЦАХ-КОНФИГУРАЦИЯ ДЛЯ 1С ПРЕДПРИЯТИЕ 8.2-8.3</t>
  </si>
  <si>
    <t xml:space="preserve">Flexberry Project</t>
  </si>
  <si>
    <t xml:space="preserve">Система защиты корпоративной сотовой связи «SafePhone»</t>
  </si>
  <si>
    <t xml:space="preserve">SafePhone</t>
  </si>
  <si>
    <t xml:space="preserve">Программный комплекс "ICLMed"</t>
  </si>
  <si>
    <t xml:space="preserve">ПК "ICLMed";
ICLMed;
ПС ЦМУ ЗРМ;
ПС ЦМУ ЗРМ АПК;
Программное средство централизованного мониторинга и управления защищённым рабочим местом аппаратно-программного комплекса «Система у...</t>
  </si>
  <si>
    <t xml:space="preserve">Операционная система общего назначения "Astra Linux Common Edition"</t>
  </si>
  <si>
    <t xml:space="preserve">Мониторинг налоговых доходов (ФНС-65н)</t>
  </si>
  <si>
    <t xml:space="preserve">Мониторинг налоговых доходов</t>
  </si>
  <si>
    <t xml:space="preserve">ИИС КУБНЕТ ПК «Управление персоналом. Транснефть»</t>
  </si>
  <si>
    <t xml:space="preserve">ИИС КУБНЕТ ПП «Базовые нормативы»</t>
  </si>
  <si>
    <t xml:space="preserve">ИНСОФТ. АИС «САО»</t>
  </si>
  <si>
    <t xml:space="preserve">SCADA TechnoSoft</t>
  </si>
  <si>
    <t xml:space="preserve">Docs Security Suite</t>
  </si>
  <si>
    <t xml:space="preserve">DSS;
Crosstech Docs security suite</t>
  </si>
  <si>
    <t xml:space="preserve">Автоматизированная методика анализа и интерпретация результатов трассерных исследований многостадийного гидравлического разрыва пласта</t>
  </si>
  <si>
    <t xml:space="preserve">SNKAnalyze</t>
  </si>
  <si>
    <t xml:space="preserve">Информационно-поисковая система "Реестр физических лиц городского округа Домодедово"</t>
  </si>
  <si>
    <t xml:space="preserve">ИПС "Реестр физических лиц"</t>
  </si>
  <si>
    <t xml:space="preserve">Bodycam Video</t>
  </si>
  <si>
    <t xml:space="preserve">Hugerock Video;
Safe Logic Video;
Rvi terminator</t>
  </si>
  <si>
    <t xml:space="preserve">Операционная система "ОСь"</t>
  </si>
  <si>
    <t xml:space="preserve">Программный комплекс "АСКОМ-ДОК"</t>
  </si>
  <si>
    <t xml:space="preserve">Прикладной программный комплекс для ресурсоснабжающих организаций «Стек-РСО»</t>
  </si>
  <si>
    <t xml:space="preserve">Программа «Стек-РСО»</t>
  </si>
  <si>
    <t xml:space="preserve">Litoria B2BPlatform</t>
  </si>
  <si>
    <t xml:space="preserve">Litoria B2B;
Litoria b2b;
Litoria B2B Platform</t>
  </si>
  <si>
    <t xml:space="preserve">04.11 - Системы управления процессами организации (№621);
02.13 - Средства обеспечения информационной безопасности (№621);
04.01 - Прикладное программное обеспечение общего назначения (№621);
04.15 - Информационные системы для решения специфических отраслевых задач (№621)</t>
  </si>
  <si>
    <t xml:space="preserve">Автоматизированное рабочее место универсального программно-аппаратного комплекса УПАК РСВО (ПО АРМ УПАК)</t>
  </si>
  <si>
    <t xml:space="preserve">Nemesida WAF</t>
  </si>
  <si>
    <t xml:space="preserve">Программный комплекс «Энергия Альфа 2» (ПК «Энергия Альфа 2»)</t>
  </si>
  <si>
    <t xml:space="preserve">GeoMeta</t>
  </si>
  <si>
    <t xml:space="preserve">Геоинформационная аналитическая система GeoMeta, ГеоМета</t>
  </si>
  <si>
    <t xml:space="preserve">Автоматизированная информационная система "Управление предприятием БТИ"</t>
  </si>
  <si>
    <t xml:space="preserve">АИС "УП БТИ"</t>
  </si>
  <si>
    <t xml:space="preserve">Система интеллектуального анализа данных PolyAnalyst</t>
  </si>
  <si>
    <t xml:space="preserve">Система управления жизненным циклом защищенных машинных носителей информации и средств аутентификации JaCarta Management System Special Edition</t>
  </si>
  <si>
    <t xml:space="preserve">JaCarta Management System Special Edition;
JMS SE</t>
  </si>
  <si>
    <t xml:space="preserve">03.16 - Средства администрирования и управления жизненным циклом ключевых носителей;
03.01 - Средства защиты от несанкционированного доступа к информации</t>
  </si>
  <si>
    <t xml:space="preserve">Автоматизированная информационная система "Мои Документы"</t>
  </si>
  <si>
    <t xml:space="preserve">TMF – Transport Mobility Forecast</t>
  </si>
  <si>
    <t xml:space="preserve">Тарантул Плюс</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</si>
  <si>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t>
  </si>
  <si>
    <t xml:space="preserve">Система проверки правописания "ОРФО"</t>
  </si>
  <si>
    <t xml:space="preserve">ОРФО 2016;
ОРФО 2013;
ОРФО 2010</t>
  </si>
  <si>
    <t xml:space="preserve">Автоматизированнное рабочее место дежурного пульта управления "Юпитер"</t>
  </si>
  <si>
    <t xml:space="preserve">АРМ ДПУ "Юпитер"</t>
  </si>
  <si>
    <t xml:space="preserve">Программный комплекс виртуализации серверов, рабочих столов и приложений «ХОСТ»</t>
  </si>
  <si>
    <t xml:space="preserve">02.05 - Средства обеспечения облачных и распределенных вычислений, средства виртуализации и системы хранения данных (№621);
02.01 - Операционные системы (№621);
02.07 - Серверное и связующее программное обеспечение (№621);
02.11 - Системы мониторинга и управления (№621)</t>
  </si>
  <si>
    <t xml:space="preserve">Комплексная информационно-аналитическая система КИАС Предприятие</t>
  </si>
  <si>
    <t xml:space="preserve">04.16 - Геоинформационные и навигационные системы (GIS) (№621);
04.01 - Прикладное программное обеспечение общего назначения (№621)</t>
  </si>
  <si>
    <t xml:space="preserve">"Бокс-Офис"</t>
  </si>
  <si>
    <t xml:space="preserve">"Box-Office"</t>
  </si>
  <si>
    <t xml:space="preserve">Ixora TestReader</t>
  </si>
  <si>
    <t xml:space="preserve">04.15 - Информационные системы для решения специфических отраслевых задач (№621);
04.07 - Лингвистическое программное обеспечение (№621);
04.13 - Системы сбора, хранения, обработки, анализа, моделирования и визуализации массивов данных (№621)</t>
  </si>
  <si>
    <t xml:space="preserve">ABBYY Real-Time Recognition SDK</t>
  </si>
  <si>
    <t xml:space="preserve">ABBYY RTR SDK</t>
  </si>
  <si>
    <t xml:space="preserve">03.05 - Библиотеки подпрограмм (SDK) (№621);
04.07 - Лингвистическое программное обеспечение (№621);
04.13 - Системы сбора, хранения, обработки, анализа, моделирования и визуализации массивов данных (№621)</t>
  </si>
  <si>
    <t xml:space="preserve">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</si>
  <si>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SCANTECH MCE</t>
  </si>
  <si>
    <t xml:space="preserve">SCANTECH Mobile Card Emulation;
SCANTECH Mobile Card;
ПО для эмуляции карт в мобильном телефоне SCANTECH MCE</t>
  </si>
  <si>
    <t xml:space="preserve">Программный комплекс для выявления транспортных средств, движение которых осуществляется с превышением предельно допустимых весогабаритных характеристик</t>
  </si>
  <si>
    <t xml:space="preserve">Автоматизированная информационная система «РИЦ: Централизованная система управления обеспечения финансовой деятельностью» (ПК «Бюджет»)</t>
  </si>
  <si>
    <t xml:space="preserve">ПК "Бюджет"</t>
  </si>
  <si>
    <t xml:space="preserve">Автоматизированная система сбора и обработки информации "Матрица"</t>
  </si>
  <si>
    <t xml:space="preserve">АССОИ "Матрица"</t>
  </si>
  <si>
    <t xml:space="preserve">ИС.РЕСПАК</t>
  </si>
  <si>
    <t xml:space="preserve">Спрут 2</t>
  </si>
  <si>
    <t xml:space="preserve">АРМ управления АЗС</t>
  </si>
  <si>
    <t xml:space="preserve">Справочная Система «Главная медсестра», версия для лечебно-профилактических организаций (СС ГМС)</t>
  </si>
  <si>
    <t xml:space="preserve">Aveks Operator</t>
  </si>
  <si>
    <t xml:space="preserve">Aveks Server</t>
  </si>
  <si>
    <t xml:space="preserve">Libroplanta XML Editor. S1000D Edition</t>
  </si>
  <si>
    <t xml:space="preserve">АСОП «ЭЛБИУС 3.0»</t>
  </si>
  <si>
    <t xml:space="preserve">Автоматизированная система оплаты проезда «ЭЛБИУС»;
Процессинг транспортных транзакций «ЭЛБИУС»;
Центр обработки транспортных транзакций «ЭЛБИУС»</t>
  </si>
  <si>
    <t xml:space="preserve">05.15 -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09.14 - Средства централизованного управления конечными устройствами</t>
  </si>
  <si>
    <t xml:space="preserve">Программно-технический комплекс «РАДИУС»</t>
  </si>
  <si>
    <t xml:space="preserve">Программный комплекс «РАДИУС»;
ПК «Радиус»;
ПТК «Радиус»;
АСОДУ «Радиус»;
СОДУ на базе AggreGate</t>
  </si>
  <si>
    <t xml:space="preserve">02.11 - Системы мониторинга и управления (№621);
03.05 - Библиотеки подпрограмм (SDK)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</si>
  <si>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Программа для многоканальной записи AV сигналов "Stream Multi Rec"</t>
  </si>
  <si>
    <t xml:space="preserve">02.08 - Средства мониторинга и управления;
05.01 - Мультимедийное программное обеспечение</t>
  </si>
  <si>
    <t xml:space="preserve">Программа для ЭВМ "Электронная площадка для государственных и муниципальных закупок в соответствии с Законом № 44-ФЗ"</t>
  </si>
  <si>
    <t xml:space="preserve">Wive-NG операционная система для сетевых маршрутизаторов и wifi оборудования</t>
  </si>
  <si>
    <t xml:space="preserve">Wive-NG-HQ (актуальная ветка для процессоров MT7620 и MT7621 и более новых);
Wive-NG-MT (ветка для процессоров MT7620 и MT7621 - SNR-CPE);
Wive-NG-RTNL (ветка для сетевых маршрутизаторов построенная на чипах RT3052);
Wive-NG-ADSL (ветка для ADSL оборудования)</t>
  </si>
  <si>
    <t xml:space="preserve">01.02 - Встроенные системные программы - операционные системы;
01.01 - Встроенные системные программы: BIOS, UEFI и иные встроенные системные программы</t>
  </si>
  <si>
    <t xml:space="preserve">ВИАЛОН</t>
  </si>
  <si>
    <t xml:space="preserve">02.11 - Системы мониторинга и управления (№621);
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</si>
  <si>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Программное обеспечение контрольно-диагностического комплекса станционных устройств сигнализации, централизации и блокировки горочной зоны</t>
  </si>
  <si>
    <t xml:space="preserve">Программное обеспечение устройства управления прицельным торможением</t>
  </si>
  <si>
    <t xml:space="preserve">Программное обеспечение комплексной системы автоматизации управления сортировочным процессом</t>
  </si>
  <si>
    <t xml:space="preserve">Программное обеспечение комплексной системы автоматизации управления компрессорной станцией</t>
  </si>
  <si>
    <t xml:space="preserve">Программное обеспечение горочной автоматической централизации микропроцессорной с ведением накопления вагонов в сортировочном парке</t>
  </si>
  <si>
    <t xml:space="preserve">СТЭП Телемаркетинг</t>
  </si>
  <si>
    <t xml:space="preserve">Автоматизированная система управления парковочным пространством</t>
  </si>
  <si>
    <t xml:space="preserve">02.07 - Серверное и связующее программное обеспечение (№621);
02.09 - Системы управления базами данных (№621);
02.11 - Системы мониторинга и управления (№621);
04.13 - Системы сбора, хранения, обработки, анализа, моделирования и визуализации массивов данных (№621)</t>
  </si>
  <si>
    <t xml:space="preserve">Квиктикетс</t>
  </si>
  <si>
    <t xml:space="preserve">Quick Tickets</t>
  </si>
  <si>
    <t xml:space="preserve">Репутация</t>
  </si>
  <si>
    <t xml:space="preserve">Система автоматизированного проектирования и технически обоснованного нормирования технологических процессов «СПРУТ-ТП-Нормирование»</t>
  </si>
  <si>
    <t xml:space="preserve">Комплекс программ "Эверест"</t>
  </si>
  <si>
    <t xml:space="preserve">Эверест. Комплекс программ для автоматизации лечебно-профилактического учреждения;
Программное изделие "Эверест"</t>
  </si>
  <si>
    <t xml:space="preserve">RfidIt («Эрэфайди ит»)</t>
  </si>
  <si>
    <t xml:space="preserve">Эрэфайди ит;
RfidIt</t>
  </si>
  <si>
    <t xml:space="preserve">Мобильный кабинет руководителя для iOS</t>
  </si>
  <si>
    <t xml:space="preserve">АИС «Водоканал:Расчеты с населением»</t>
  </si>
  <si>
    <t xml:space="preserve">Программный продукт "СТЭК - Документооборот"</t>
  </si>
  <si>
    <t xml:space="preserve">Система "СТЭК - Документооборот";
ПП "СТЭК - Документооборот";
СЭД "СТЭК - Документооборот";
Программа "СТЭК - Документооборот"</t>
  </si>
  <si>
    <t xml:space="preserve">Сервисы системы «ВЕБ-РЕГИСТРАТУРА.РУ</t>
  </si>
  <si>
    <t xml:space="preserve">Модуль "ЕГИСЗ-интегратор"</t>
  </si>
  <si>
    <t xml:space="preserve">Ред Платформа</t>
  </si>
  <si>
    <t xml:space="preserve">Программатор объектовых устройств "Протон" и "Радиус"</t>
  </si>
  <si>
    <t xml:space="preserve">Программатор "Протон"</t>
  </si>
  <si>
    <t xml:space="preserve">MR Builder</t>
  </si>
  <si>
    <t xml:space="preserve">MR Builder Lite</t>
  </si>
  <si>
    <t xml:space="preserve"> - ;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</si>
  <si>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Система управления знаниями iQ Knowledge Management</t>
  </si>
  <si>
    <t xml:space="preserve">Система управления знаниями iQ KM;
iQ Knowledge Management System;
База знаний iQ KM</t>
  </si>
  <si>
    <t xml:space="preserve"> - ;
04.05 - Поисковые системы (№621);
04.11 - Системы управления процессами организации (№621)</t>
  </si>
  <si>
    <t xml:space="preserve">Аквариус Систем Центр</t>
  </si>
  <si>
    <t xml:space="preserve">Aquarius System Center;
aQsc</t>
  </si>
  <si>
    <t xml:space="preserve">Многофункциональная прецедентная экспертная система "КОНСАЛТИНГ ПЕРСОНАЛА"</t>
  </si>
  <si>
    <t xml:space="preserve">"КОНСАЛТИНГ ПЕРСОНАЛА"</t>
  </si>
  <si>
    <t xml:space="preserve">Программа учета судебных дел XSUD</t>
  </si>
  <si>
    <t xml:space="preserve">Автоматизированная система судебного делопроизводства</t>
  </si>
  <si>
    <t xml:space="preserve">EnLogic</t>
  </si>
  <si>
    <t xml:space="preserve">04.04 - Среды разработки, тестирования и отладки;
01.03 - Встроенные прикладные программы;
02.01 - Драйверы</t>
  </si>
  <si>
    <t xml:space="preserve">Меркурий-Энергоучет</t>
  </si>
  <si>
    <t xml:space="preserve">09.04 - Средства управления технологическими процессами (АСУ ТП, SCADA);
02.06 - Серверное и связующее программное обеспечение</t>
  </si>
  <si>
    <t xml:space="preserve">АССОЛЬ-Технолог</t>
  </si>
  <si>
    <t xml:space="preserve">Технолог</t>
  </si>
  <si>
    <t xml:space="preserve">Ассоль-Обувь</t>
  </si>
  <si>
    <t xml:space="preserve">Ассоль-Обувь 2D;
AC Shoes Design</t>
  </si>
  <si>
    <t xml:space="preserve">АССОЛЬ "3D-Конструирование + Развертки"</t>
  </si>
  <si>
    <t xml:space="preserve">3D Развертки+работа с лекалами;
Трехмерное Конструирование+Развертки;
3D-Конструирование</t>
  </si>
  <si>
    <t xml:space="preserve">АССОЛЬ "Доступная Параметрика"</t>
  </si>
  <si>
    <t xml:space="preserve">САПР АССОЛЬ Доступная Параметрика;
Доступная Параметрика;
Доступная Параметрика+БЛОКИ;
Доступная Параметрика, версия  для предприятий;
Доступная Параметрика, версия для ателье;
AC Parametric</t>
  </si>
  <si>
    <t xml:space="preserve">АССОЛЬ "Конструирование+Градация"</t>
  </si>
  <si>
    <t xml:space="preserve">САПР АССОЛЬ Конструирование;
Конструирование + Градация;
Конструирование Базовое + Градация;
Конструирование Расширенное + Градация;
Конструирование Базовое;
Конструирование Расширенное;
Конструирование 2D;
AC Pattern Design</t>
  </si>
  <si>
    <t xml:space="preserve">АССОЛЬ Автораскладка OPTiPACK</t>
  </si>
  <si>
    <t xml:space="preserve">Автораскладка;
Автораскладка OPTiPACK;
АССОЛЬ Раскладка лекал интерактивная;
Интерактивная Раскладка;
Автораскладка + Планировщик раскладок;
AC OPTiPACK</t>
  </si>
  <si>
    <t xml:space="preserve">Ассоль-Дизайн 2.0</t>
  </si>
  <si>
    <t xml:space="preserve">Ассоль-Дизайн;
Ассоль-Дизайн 2.0 лайт;
Ассоль-Дизайн лайт;
AC Design LT;
AC Design;
AC Design Basic</t>
  </si>
  <si>
    <t xml:space="preserve">1C: Предприятие 8. Конфигурация "2is: Интеграция"</t>
  </si>
  <si>
    <t xml:space="preserve">2is: Интеграция</t>
  </si>
  <si>
    <t xml:space="preserve">Марс Аларм</t>
  </si>
  <si>
    <t xml:space="preserve"> - ;
02.07 - Серверное и связующее программное обеспечение (№621);
04.11 - Системы управления процессами организации (№621);
04.15 - Информационные системы для решения специфических отраслевых задач (№621)</t>
  </si>
  <si>
    <t xml:space="preserve">АССОЛЬ "Фотодигитайзер 2.0"</t>
  </si>
  <si>
    <t xml:space="preserve">Фотодигитайзер;
Фотодигитайзер 2.0;
AC Photo Digit</t>
  </si>
  <si>
    <t xml:space="preserve">Веб-клиент базы геоданных</t>
  </si>
  <si>
    <t xml:space="preserve">Веб-клиент БГД</t>
  </si>
  <si>
    <t xml:space="preserve">Марс-Арсенал exchange</t>
  </si>
  <si>
    <t xml:space="preserve">Программное обеспечение КПАСО-Р Марс-Арсенал</t>
  </si>
  <si>
    <t xml:space="preserve">02.11 - Системы мониторинга и управления (№621);
04.16 - Геоинформационные и навигационные системы (GIS) (№621);
02.07 - Серверное и связующее программное обеспечение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</si>
  <si>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SCADA-система "ЭНТЕК"</t>
  </si>
  <si>
    <t xml:space="preserve">Baspoil</t>
  </si>
  <si>
    <t xml:space="preserve">МультиМедиа Каталог</t>
  </si>
  <si>
    <t xml:space="preserve">MultiMedia Catalog;
MMC</t>
  </si>
  <si>
    <t xml:space="preserve">Программа для автоматизации управления процессами системы менеджмента качества "Intranet: ISO"</t>
  </si>
  <si>
    <t xml:space="preserve">Simple-Scada</t>
  </si>
  <si>
    <t xml:space="preserve">Клиника On-line</t>
  </si>
  <si>
    <t xml:space="preserve">KLOL</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</si>
  <si>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58.29.32 Обеспечение программное прикладное для загрузки</t>
  </si>
  <si>
    <t xml:space="preserve">HappyDesk</t>
  </si>
  <si>
    <t xml:space="preserve">Довольный гражданин</t>
  </si>
  <si>
    <t xml:space="preserve">Интегрированная система управления транспортным предприятием "АвтоПарк"</t>
  </si>
  <si>
    <t xml:space="preserve">ИС УТП "АвтоПарк";
ИС "АвтоПарк";
"АвтоПарк"</t>
  </si>
  <si>
    <t xml:space="preserve">Апостроф</t>
  </si>
  <si>
    <t xml:space="preserve">MiniSCADA Spica</t>
  </si>
  <si>
    <t xml:space="preserve">ProjectMate 10</t>
  </si>
  <si>
    <t xml:space="preserve">ProjectMate 7;
ProjectMate 6;
ProjectMate 5 R2;
ProjectMate 5.5;
ProjectMate 5.1;
ProjectMate 5.0;
ProjectMate 4;
ProjectMate 3;
ProjectMate 2;
ProjectMate 1</t>
  </si>
  <si>
    <t xml:space="preserve">Автоматизированная система диспетчерского управления «ПолиТЭР»</t>
  </si>
  <si>
    <t xml:space="preserve">Программный комплекс "РИСКФИН. Prof"</t>
  </si>
  <si>
    <t xml:space="preserve">ПК "РИСКФИН. Prof"</t>
  </si>
  <si>
    <t xml:space="preserve">RCO Zoom</t>
  </si>
  <si>
    <t xml:space="preserve">RCO Zoom SDK</t>
  </si>
  <si>
    <t xml:space="preserve">05.04 - Поисковые средства;
04.03 - Библиотеки подпрограмм (SDK);
05.13 - Средства интеллектуальной обработки информации и интеллектуального анализа бизнес-процессов;
07.01 - Парсеры и семантические анализаторы</t>
  </si>
  <si>
    <t xml:space="preserve">Программа контроля и управления доступом технических средств безопасности «Acces control Technology (А.С. Tech)»</t>
  </si>
  <si>
    <t xml:space="preserve">Портфель руководителя для iOS</t>
  </si>
  <si>
    <t xml:space="preserve">Средство криптографической защиты информации «КриптоПро CSP» версии 5.0»</t>
  </si>
  <si>
    <t xml:space="preserve">СКЗИ «КриптоПро CSP 5.0»</t>
  </si>
  <si>
    <t xml:space="preserve">Naumen Network Manager</t>
  </si>
  <si>
    <t xml:space="preserve">Система мониторинга ИТ-инфраструктуры;
Система дискаверинга ИТ-инфраструктуры;
Система мониторинга инженерных устройств и датчиков (IoT, IIoT);
Система мониторинга сервисов;
Система мониторинга неисправностей и производительности;
Система управления событиями;
NNM</t>
  </si>
  <si>
    <t xml:space="preserve">02.08 - Средства мониторинга и управления;
05.15 - Информационные системы для решения специфических отраслевых задач;
09.04 - Средства управления технологическими процессами (АСУ ТП, SCADA);
09.14 - Средства централизованного управления конечными устройствами</t>
  </si>
  <si>
    <t xml:space="preserve">ПО «КриптоПро NGate» версии 1.0»</t>
  </si>
  <si>
    <t xml:space="preserve">«КриптоПро NGate 1.0»</t>
  </si>
  <si>
    <t xml:space="preserve">Программный комплекс LyriX</t>
  </si>
  <si>
    <t xml:space="preserve">Программный комплекс LyriX (ПК LyriX);
Программный комплекс LyriX версии 5 (ПК LyriX)</t>
  </si>
  <si>
    <t xml:space="preserve">Умная Теплосеть</t>
  </si>
  <si>
    <t xml:space="preserve">Рутокен KeyBox</t>
  </si>
  <si>
    <t xml:space="preserve">Рутокен Кейбокс;
KeyBox;
Система управления жизненным циклом средств аутентификации и электронной подписи Рутокен KeyBox</t>
  </si>
  <si>
    <t xml:space="preserve">Программа «КриптоПро Шлюз УЦ-СМЭВ» версии 1.0»</t>
  </si>
  <si>
    <t xml:space="preserve">«КриптоПро Шлюз УЦ-СМЭВ 1.0»</t>
  </si>
  <si>
    <t xml:space="preserve">ГИС Редактор "НАШа ГИС"</t>
  </si>
  <si>
    <t xml:space="preserve">Cистема автоматизации АЗС «БУК TS-G»</t>
  </si>
  <si>
    <t xml:space="preserve">АСУТП «БУК TS-G»</t>
  </si>
  <si>
    <t xml:space="preserve">04.11 - Системы управления процессами организации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</si>
  <si>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Средство криптографической защиты информации «КриптоПро ФКН CSP» версии 3.9»</t>
  </si>
  <si>
    <t xml:space="preserve">СКЗИ «КриптоПро ФКН CSP 3.9»</t>
  </si>
  <si>
    <t xml:space="preserve">Программный комплекс противодействия утечкам информации Secret Disk LPE</t>
  </si>
  <si>
    <t xml:space="preserve">Программное средство защиты информации с централизованным иерархическим управлением Secret Disk LPE</t>
  </si>
  <si>
    <t xml:space="preserve">ViPNet IDS 2 (версия 2.4)</t>
  </si>
  <si>
    <t xml:space="preserve">ViPNet IDS 2.0</t>
  </si>
  <si>
    <t xml:space="preserve">Защищённый носитель JaCarta SF/ГОСТ</t>
  </si>
  <si>
    <t xml:space="preserve">Средство контроля отчуждения (переноса) информации со съёмных машинных носителей информации JaCarta SF/ГОСТ</t>
  </si>
  <si>
    <t xml:space="preserve">03.01 - Средства защиты от несанкционированного доступа к информации;
02.01 - Драйверы;
02.02 - Программы обслуживания;
03.12 - Средства управления доступом к информационным ресурсам</t>
  </si>
  <si>
    <t xml:space="preserve">ViPNet Client 4U for Linux</t>
  </si>
  <si>
    <t xml:space="preserve">ViPNet Client 4 for Linux</t>
  </si>
  <si>
    <t xml:space="preserve">Встроенное программное средство JaCarta OS</t>
  </si>
  <si>
    <t xml:space="preserve">Микропрограммное обеспечение JaCarta OS</t>
  </si>
  <si>
    <t xml:space="preserve">Медицинская информационная система "Програмный комплекс "Госпиталь"</t>
  </si>
  <si>
    <t xml:space="preserve">Програмный комплекc "Hospital"</t>
  </si>
  <si>
    <t xml:space="preserve">АФЭС-Трафик 2.0</t>
  </si>
  <si>
    <t xml:space="preserve">АФЭС-Трафик</t>
  </si>
  <si>
    <t xml:space="preserve">03.15 - Средства обнаружения угроз и расследования сетевых инцидентов;
03.05 - Средства защиты сервисов онлайн-платежей и дистанционного банковского обслуживания</t>
  </si>
  <si>
    <t xml:space="preserve">Программный комплекс автоматизации нагрузочного тестирования BOOMQ (БУМК)</t>
  </si>
  <si>
    <t xml:space="preserve">Программа для поддержки медицинских стандартов "Galenos"</t>
  </si>
  <si>
    <t xml:space="preserve">"Бокс-Бар"</t>
  </si>
  <si>
    <t xml:space="preserve">"Box-Office&amp;Bar","Box-Bar"</t>
  </si>
  <si>
    <t xml:space="preserve">РЕДШЛЮЗ</t>
  </si>
  <si>
    <t xml:space="preserve">REDGATE</t>
  </si>
  <si>
    <t xml:space="preserve">Программное обеспечение комплексного мониторинга и управления</t>
  </si>
  <si>
    <t xml:space="preserve">Комплект разработчика JMS SDK</t>
  </si>
  <si>
    <t xml:space="preserve">Roc Java eXtendable FrameWork</t>
  </si>
  <si>
    <t xml:space="preserve">CROC jXFW</t>
  </si>
  <si>
    <t xml:space="preserve">HYPERHIVE</t>
  </si>
  <si>
    <t xml:space="preserve">Программная система комплексного анализа временных рядов RSHLab-VD</t>
  </si>
  <si>
    <t xml:space="preserve">Программный комплекс  "Конструктор Картинок 2"</t>
  </si>
  <si>
    <t xml:space="preserve">ОПЕРАЦИОННАЯ СИСТЕМА АЛЬТ 8 СП</t>
  </si>
  <si>
    <t xml:space="preserve">Альт СП</t>
  </si>
  <si>
    <t xml:space="preserve">Справочная Система «Главный врач», версия для медицинских организаций (СС ГВ)</t>
  </si>
  <si>
    <t xml:space="preserve">Конфигурирование, мониторинг и управление охранно-пожарных устройств интегрированной системы безопасности для взаимодействия с оборудованием других производителей "GLOBAL монитор"</t>
  </si>
  <si>
    <t xml:space="preserve">ГИС INTEGRO x64</t>
  </si>
  <si>
    <t xml:space="preserve">Программно-аппаратный комплекс аутентификации и безопасного хранения информации пользователей JaCarta</t>
  </si>
  <si>
    <t xml:space="preserve">ПАК JaCarta</t>
  </si>
  <si>
    <t xml:space="preserve">Средство аутентификации и безопасного хранения информации пользователей JaCarta</t>
  </si>
  <si>
    <t xml:space="preserve">Средство аутентификации JaCarta</t>
  </si>
  <si>
    <t xml:space="preserve">Комплект разработчика JaCarta-2 SDK</t>
  </si>
  <si>
    <t xml:space="preserve">JC-WebClient</t>
  </si>
  <si>
    <t xml:space="preserve">Комплект разработчика JC-Mobile SDK</t>
  </si>
  <si>
    <t xml:space="preserve">Комплект разработчика JC-WebClient SDK</t>
  </si>
  <si>
    <t xml:space="preserve">Имущество</t>
  </si>
  <si>
    <t xml:space="preserve">АИС «Имущество»;
Система "Имущество";
Инмета-Имущество;
ИнМета-Имущество;
Автоматизированная информационная система "Имущество";
Автоматизированная информационная система городского территориального кадастра г.Оренбурга</t>
  </si>
  <si>
    <t xml:space="preserve">Комплект разработчика JaCarta SDK</t>
  </si>
  <si>
    <t xml:space="preserve">Корпоративная система защиты конфиденциальной информации Крипто БД для СУБД PostgreSQL</t>
  </si>
  <si>
    <t xml:space="preserve">Корпоративная система защиты конфиденциальной информации Крипто БД для СУБД Tibero</t>
  </si>
  <si>
    <t xml:space="preserve">Программный комплекс "ЛогоБлиц"</t>
  </si>
  <si>
    <t xml:space="preserve">Программный комплекс "Стабиломер"</t>
  </si>
  <si>
    <t xml:space="preserve">JaCarta АРМ УЦ</t>
  </si>
  <si>
    <t xml:space="preserve">Сервер LINKOR</t>
  </si>
  <si>
    <t xml:space="preserve">Комплекс серверного программного обеспечения LINKOR</t>
  </si>
  <si>
    <t xml:space="preserve">Мониторинг</t>
  </si>
  <si>
    <t xml:space="preserve">АИС «Мониторинг»;
АИС ОГД «Мониторинг»;
Инмета-Мониторинг;
Система «Мониторинг»;
Автоматизированная система обеспечения градостроительной деятельности «Мониторинг»;
Субъект;
ИнМета-Мониторинг;
Цифровая платформа развития территории «Мониторинг»;
Цифровая платформа пространственного развития «Мониторинг»;
Региональная информационная система обеспечения градостроительной деятельности «Мониторинг»</t>
  </si>
  <si>
    <t xml:space="preserve">Программный комплекс "Протон"</t>
  </si>
  <si>
    <t xml:space="preserve">ПК "Протон"</t>
  </si>
  <si>
    <t xml:space="preserve">AliveColors</t>
  </si>
  <si>
    <t xml:space="preserve">Графический редактор AliveColors;
Редактор изображений AliveColors;
Редактор графики AliveColors;
Редактор графический AliveColors;
Растровый графический редактор AliveColors;
Растровый редактор AliveColors;
Векторный графический редактор AliveColors;
Векторный редактор AliveColors;
Векторный и растровый редактор AliveColors;
Векторный и растровый редактор изображений AliveColors</t>
  </si>
  <si>
    <t xml:space="preserve">Программный комплекс Единый Клиент JaCarta</t>
  </si>
  <si>
    <t xml:space="preserve">ПК Единый Клиент JaCarta;
Единый Клиент JaCarta;
Единый Клиент для токенов и смарт-карт JaCarta и eToken;
ПО Единый клиент JaCarta</t>
  </si>
  <si>
    <t xml:space="preserve">Система мониторинга информационной безопасности NeuroDAT SIEM</t>
  </si>
  <si>
    <t xml:space="preserve">Система QUIK MP «Брокер»</t>
  </si>
  <si>
    <t xml:space="preserve">Система управления нормативной и технической документацией на платформе "Техэксперт"</t>
  </si>
  <si>
    <t xml:space="preserve">СУ НТД "Техэксперт"</t>
  </si>
  <si>
    <t xml:space="preserve">Программный комплекс «РЕГИОН МЭВ»</t>
  </si>
  <si>
    <t xml:space="preserve">Автоматизированное рабочее место «РЕГИОН ДПС»</t>
  </si>
  <si>
    <t xml:space="preserve">АСУ "БРИЗ"</t>
  </si>
  <si>
    <t xml:space="preserve">АСУ ПИР</t>
  </si>
  <si>
    <t xml:space="preserve">АСУ ЖКХ «Капитальный ремонт»</t>
  </si>
  <si>
    <t xml:space="preserve">АСУ ЖКХ «Биллинг»</t>
  </si>
  <si>
    <t xml:space="preserve">АСУ ЖКХ</t>
  </si>
  <si>
    <t xml:space="preserve">ИНФОПРО: Расчет ТЭП</t>
  </si>
  <si>
    <t xml:space="preserve">10.03 - Средства математического и имитационного моделирования;
05.15 - Информационные системы для решения специфических отраслевых задач;
08.07 - Средства технологической подготовки производства (CAPP);
08.10 - Средства усовершенствованного управления технологическими процессами (APC, RTO);
09.02 - Средства управления производственными процессами (MES);
09.04 - Средства управления технологическими процессами (АСУ ТП, SCADA);
11.01 - Инструменты извлечения и трансформации данных (ETL);
11.05 - Средства поддержки принятия решений (DSS)</t>
  </si>
  <si>
    <t xml:space="preserve">Финансы 360° ПРОФ (Финансы 360)</t>
  </si>
  <si>
    <t xml:space="preserve">09.05 - Средства управления эффективностью предприятия (CPM/EPM);
05.02 - Дополнительные программные модули (плагины);
05.13 - Средства интеллектуальной обработки информации и интеллектуального анализа бизнес-процессов</t>
  </si>
  <si>
    <t xml:space="preserve">Программный комплекс ТИОНИКС</t>
  </si>
  <si>
    <t xml:space="preserve">58.29.11 Системы операционные на электронном носителе;
26.30.11.11 Средства связи, выполняющие функцию систем коммутации</t>
  </si>
  <si>
    <t xml:space="preserve">Программный комплекс "Навигационная Информационная Система Транспортного Комплекса"</t>
  </si>
  <si>
    <t xml:space="preserve">НИС ТК</t>
  </si>
  <si>
    <t xml:space="preserve">05.15 - Информационные системы для решения специфических отраслевых задач;
02.08 - Средства мониторинга и управления;
05.06 - Геоинформационные и навигационные средства (GIS);
09.01 - Средства управления бизнес-процессами (BPM)</t>
  </si>
  <si>
    <t xml:space="preserve">Алмаз Мониторинг</t>
  </si>
  <si>
    <t xml:space="preserve">Система "М2000 - SD"</t>
  </si>
  <si>
    <t xml:space="preserve">"М2000 - SD"</t>
  </si>
  <si>
    <t xml:space="preserve">Автоматизированная система расчета заработной платы «Зарплата-ЭМ» («Зарплата-ЭМ»)</t>
  </si>
  <si>
    <t xml:space="preserve">Азимут ПТ-К</t>
  </si>
  <si>
    <t xml:space="preserve">Азимут ПТ</t>
  </si>
  <si>
    <t xml:space="preserve">Азимут ДС</t>
  </si>
  <si>
    <t xml:space="preserve">Азимут АРМ</t>
  </si>
  <si>
    <t xml:space="preserve">Азимут АП-К</t>
  </si>
  <si>
    <t xml:space="preserve">Азимут АП</t>
  </si>
  <si>
    <t xml:space="preserve">Программно-методический комплекс планирования и анализа радиосетей "Эфир"</t>
  </si>
  <si>
    <t xml:space="preserve">Автоматизированное рабочее место "Верба-Сертификат MB Клиент"</t>
  </si>
  <si>
    <t xml:space="preserve">АРМ "Верба-Сертификат MB Клиент"</t>
  </si>
  <si>
    <t xml:space="preserve">Средство криптографической защиты информации "Верба-OW"</t>
  </si>
  <si>
    <t xml:space="preserve">СКЗИ "Верба-OW"</t>
  </si>
  <si>
    <t xml:space="preserve">"Приемно-регистрирующий криптографический модуль"</t>
  </si>
  <si>
    <t xml:space="preserve">"ПРКМ"</t>
  </si>
  <si>
    <t xml:space="preserve">02.13 - Средства обеспечения информационной безопасности (№621);
02.07 - Серверное и связующее программное обеспечение (№621)</t>
  </si>
  <si>
    <t xml:space="preserve">ИНФОПРО: Управление транспортом электрической энергии</t>
  </si>
  <si>
    <t xml:space="preserve">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</si>
  <si>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63.11.19 Услуги прочие по размещению и предоставлению инфраструктуры информационных технологий</t>
  </si>
  <si>
    <t xml:space="preserve">Ма-3</t>
  </si>
  <si>
    <t xml:space="preserve">АС Система управления очередью</t>
  </si>
  <si>
    <t xml:space="preserve">Автоматизированная система расчетов «Svetets BPS»</t>
  </si>
  <si>
    <t xml:space="preserve">Автоматизированный комплекс формирования сводной отчетности предприятия «СЕ2-Total»</t>
  </si>
  <si>
    <t xml:space="preserve">ИС УСЛУГИ</t>
  </si>
  <si>
    <t xml:space="preserve">Информационная система управления услугами</t>
  </si>
  <si>
    <t xml:space="preserve">09.01 - Средства управления бизнес-процессами (BPM);
09.05 - Средства управления эффективностью предприятия (CPM/EPM);
09.09 - Средства управления отношениями с клиентами (CRM)</t>
  </si>
  <si>
    <t xml:space="preserve">Паспортный стол общежитий ВУЗа</t>
  </si>
  <si>
    <t xml:space="preserve">04.01 - Прикладное программное обеспечение общего назначения (№621);
02.09 - Системы управления базами данных (№621);
04.03 - Офисные приложения (№621)</t>
  </si>
  <si>
    <t xml:space="preserve">Программное обеспечение автоматизированного рабочего места электронной цифровой подписи и шифрования "Верба-Файл"</t>
  </si>
  <si>
    <t xml:space="preserve">АРМ "Верба-Файл"</t>
  </si>
  <si>
    <t xml:space="preserve">Game-Keeper</t>
  </si>
  <si>
    <t xml:space="preserve">04.15 - Информационные системы для решения специфических отраслевых задач (№621);
02.09 - Системы управления базами данных (№621);
04.01 - Прикладное программное обеспечение общего назначения (№621)</t>
  </si>
  <si>
    <t xml:space="preserve">Программа "Магистр-Декларант"</t>
  </si>
  <si>
    <t xml:space="preserve">Программа «Магистр-Декларант.ЭД»</t>
  </si>
  <si>
    <t xml:space="preserve">Модифицированное ядро НАМОС</t>
  </si>
  <si>
    <t xml:space="preserve">Модифицированное ядро НАМОС HOS, Модифицированное ядро НАМОС BOS, Модифицированное ядро НАМОС POS</t>
  </si>
  <si>
    <t xml:space="preserve">Санаториум</t>
  </si>
  <si>
    <t xml:space="preserve">Программа для ЭВМ «СК. Адаптер Р МЭК 60870-5-101»</t>
  </si>
  <si>
    <t xml:space="preserve">Программа для ЭВМ «CK11.Voltage Monitoring» («CK11.V Monitoring»)</t>
  </si>
  <si>
    <t xml:space="preserve">05.13 - Средства интеллектуальной обработки информации и интеллектуального анализа бизнес-процессов;
05.02 - Дополнительные программные модули (плагины);
05.15 - Информационные системы для решения специфических отраслевых задач;
11.05 - Средства поддержки принятия решений (DSS)</t>
  </si>
  <si>
    <t xml:space="preserve">Программа для ЭВМ «СК11.Modbus»</t>
  </si>
  <si>
    <t xml:space="preserve">Программа для ЭВМ «Diogen Graphics»</t>
  </si>
  <si>
    <t xml:space="preserve">05.01 - Мультимедийное программное обеспечение;
11.05 - Средства поддержки принятия решений (DSS)</t>
  </si>
  <si>
    <t xml:space="preserve">Учет судебных дел</t>
  </si>
  <si>
    <t xml:space="preserve">Экспертная система криминалистических исследований видеозаписей (ЭСКИЗ-В)</t>
  </si>
  <si>
    <t xml:space="preserve">ЭСКИЗ-В</t>
  </si>
  <si>
    <t xml:space="preserve">ТСС-Безопасность</t>
  </si>
  <si>
    <t xml:space="preserve">Программный комплекс "ЭкоСфера-ПРЕДПРИЯТИЕ"</t>
  </si>
  <si>
    <t xml:space="preserve">Интеграционная платформа для организации продаж железнодорожных билетов и сопутствующих услуг организацями-агентами со встроенным биллингом и порталом самообслуживания сотрудников организаций-агентов</t>
  </si>
  <si>
    <t xml:space="preserve">Программа для автоматизации управления ВУЗом "Intranet:Academic"</t>
  </si>
  <si>
    <t xml:space="preserve">Система управления облачной платформы</t>
  </si>
  <si>
    <t xml:space="preserve">Система охраны периметров и помещений "Микрос-02". Модуль программного обеспечения</t>
  </si>
  <si>
    <t xml:space="preserve">База данных справочника «2ГИС.Москва»</t>
  </si>
  <si>
    <t xml:space="preserve">СтатАналитика</t>
  </si>
  <si>
    <t xml:space="preserve">Программный комплекс АИС "КСК.Госэкспертиза"</t>
  </si>
  <si>
    <t xml:space="preserve">КСК.Госэкспертиза</t>
  </si>
  <si>
    <t xml:space="preserve">ЛИС Рослабсистема</t>
  </si>
  <si>
    <t xml:space="preserve">ЛИС РЛС</t>
  </si>
  <si>
    <t xml:space="preserve">Специальное программное обеспечение «Диамант»</t>
  </si>
  <si>
    <t xml:space="preserve">Геоинформационная система "Панорама х64"</t>
  </si>
  <si>
    <t xml:space="preserve">ГИС "Панорама х64";
ГИС Панорама</t>
  </si>
  <si>
    <t xml:space="preserve">Connectivity management platform (CMP)</t>
  </si>
  <si>
    <t xml:space="preserve">Платформа управления подключениями;
Единый центр управления и мониторинга М2М;
M2M-Control Center (M2M_CC);
Платформа Интернета вещей</t>
  </si>
  <si>
    <t xml:space="preserve">Медицинская информационная система "СиМед-Клиника"</t>
  </si>
  <si>
    <t xml:space="preserve">СиМед-Клиника</t>
  </si>
  <si>
    <t xml:space="preserve">Biosmart-Studio v5. Программа для ЭВМ, для организации биометрической системы контроля доступа и учета рабочего времени по отпечаткам пальцев и венам ладоней</t>
  </si>
  <si>
    <t xml:space="preserve">Gintel Система автоматизированной визуальной интерпретации результатов геофизических исследований скважин</t>
  </si>
  <si>
    <t xml:space="preserve">Контроллер полосы</t>
  </si>
  <si>
    <t xml:space="preserve">Программа управления процессом взимания платы на полосе пункта взимания платы "DriveWay"</t>
  </si>
  <si>
    <t xml:space="preserve">БАРС. Электронная комиссия по делам несовершеннолетних</t>
  </si>
  <si>
    <t xml:space="preserve">Тренажерно-аналитический комплекс энергоблока ПГУ-450 МВт</t>
  </si>
  <si>
    <t xml:space="preserve">Компьютерный тренажерно-аналитический комплекс для блока с ПГУ-450 МВт</t>
  </si>
  <si>
    <t xml:space="preserve">PlanDesigner</t>
  </si>
  <si>
    <t xml:space="preserve">PD;
План-Дизайнер</t>
  </si>
  <si>
    <t xml:space="preserve">Тренажерно-аналитический комплекс для электростанции с поперечными связями</t>
  </si>
  <si>
    <t xml:space="preserve">Тренажерно-аналитический комплекс для электростанции с поперечными связями в составе: два котла типа ТП-80, турбина ПТ-60, турбина Т-100;
Тренажер станции с поперечными связями</t>
  </si>
  <si>
    <t xml:space="preserve">АвтоУраган</t>
  </si>
  <si>
    <t xml:space="preserve">Комплект программных модулей для системы распознавания автомобильных номеров;
Специальное программное обеспечение "АвтоУраган";
Система фото-видеофиксации транспортных средств "АвтоУраган";
Система распознавания ГРЗ транспортных средств и фото-видеофиксации нарушений ПДД "АвтоУраган"</t>
  </si>
  <si>
    <t xml:space="preserve">Автоматизированное рабочее место выездной бригады скорой медицинской помощи</t>
  </si>
  <si>
    <t xml:space="preserve">АРМ ВБ СМП</t>
  </si>
  <si>
    <t xml:space="preserve">ЕСИА.Финанс</t>
  </si>
  <si>
    <t xml:space="preserve">Система медицинского обслуживания "Мед-Комплит"- комплексное решение для автоматизации ЛПУ любого уровня, включая территориально распределенный центр предварительной записи (Call-Центр)</t>
  </si>
  <si>
    <t xml:space="preserve">Единая аналитическая система «АФИНА. Внутренний мониторинг качества образования»</t>
  </si>
  <si>
    <t xml:space="preserve">ЕАС АФИНА.Внутренний мониторинг качества образования, АФИНА.ВМКО, АФИНА. КМКО</t>
  </si>
  <si>
    <t xml:space="preserve">Программа «Информационная система «Дорожная карта»</t>
  </si>
  <si>
    <t xml:space="preserve">Программное обеспечение для предварительной обработки данных, поступивших с комплексов фотовидеофиксации нарушений ПДД</t>
  </si>
  <si>
    <t xml:space="preserve">Программа для ЭВМ «СК-2007. Мобильный клиент для платформы iOS» («CKiMobile»)</t>
  </si>
  <si>
    <t xml:space="preserve">Мобильный личный кабинет ГИС ЖКХ-Регион</t>
  </si>
  <si>
    <t xml:space="preserve">Cubix Business Modeler</t>
  </si>
  <si>
    <t xml:space="preserve">Cubix BM;
Кубикс Бизнес Моделер</t>
  </si>
  <si>
    <t xml:space="preserve">11.03 - Средства аналитической обработки в реальном времени (OLAP);
09.07 - Средства финансового менеджмента, управления активами и трудовыми ресурсами (ERP);
10.01 - Средства обработки Больших Данных (BigData);
11.01 - Инструменты извлечения и трансформации данных (ETL)</t>
  </si>
  <si>
    <t xml:space="preserve">Novaris Call System (NCS)</t>
  </si>
  <si>
    <t xml:space="preserve">Novaris Call Center (NCC)</t>
  </si>
  <si>
    <t xml:space="preserve">VR Concept</t>
  </si>
  <si>
    <t xml:space="preserve">ВР Концепт</t>
  </si>
  <si>
    <t xml:space="preserve">Программа для автоматизации юридической службы "СуперАрбитр": претензионно-исковая работа и сопровождение исполнительных производств</t>
  </si>
  <si>
    <t xml:space="preserve">Docs Creatio – система управления корпоративной информацией</t>
  </si>
  <si>
    <t xml:space="preserve">PT Docs/PT Docs on bpm`online</t>
  </si>
  <si>
    <t xml:space="preserve">Помощник арбитражного управляющего</t>
  </si>
  <si>
    <t xml:space="preserve">ПАУ</t>
  </si>
  <si>
    <t xml:space="preserve">Информационно-расчетная система ЖКХ</t>
  </si>
  <si>
    <t xml:space="preserve">Инфорс</t>
  </si>
  <si>
    <t xml:space="preserve">ГОССТРОЙСМЕТА</t>
  </si>
  <si>
    <t xml:space="preserve">ГОССТРОЙСМЕТА версия 3;
ГосСтройСмета 3;
ГСС-3;
ГОССТРОЙСМЕТА-3</t>
  </si>
  <si>
    <t xml:space="preserve">Распределённая блокчейн-платформа для хранения и обмена данными</t>
  </si>
  <si>
    <t xml:space="preserve">Платформа Б;
Распределённая блокчейн-платформа для хранения и обмена аккредитационных и KYC данных клиентов</t>
  </si>
  <si>
    <t xml:space="preserve">«Система мониторинга финансовых рынков Check4Trick  (Forecsys Financial Monitoring Solution)» («Check4Trick»)</t>
  </si>
  <si>
    <t xml:space="preserve">«Система мониторинга финансовых рынков Check4Trick Lite»;
«Система мониторинга финансовых рынков Check4Trick 3.0 Professional»;
«Система мониторинга финансовых рынков Check4Trick 3.0 Enterprise»</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</si>
  <si>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</si>
  <si>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Программа Внутреннего Контроля Качества (ВКК) для платформы LabWare LIMS</t>
  </si>
  <si>
    <t xml:space="preserve">DeltaProfi</t>
  </si>
  <si>
    <t xml:space="preserve">Банк данных "PetroVision"</t>
  </si>
  <si>
    <t xml:space="preserve">05.15 - Информационные системы для решения специфических отраслевых задач;
02.05 - Средства хранения данных;
05.06 - Геоинформационные и навигационные средства (GIS);
10.01 - Средства обработки Больших Данных (BigData);
10.02 - Средства обработки и анализа геологических и геофизических данных;
11.01 - Инструменты извлечения и трансформации данных (ETL);
11.02 - Предметно-ориентированные информационные базы данных (EDW);
11.04 - Средства интеллектуального анализа данных (Data Mining)</t>
  </si>
  <si>
    <t xml:space="preserve">Многофункциональная графическая система - Векторный графический редактор для архивных и динамических схем электростанций ТЭС-Граф</t>
  </si>
  <si>
    <t xml:space="preserve">Графический редактор TES-Graf</t>
  </si>
  <si>
    <t xml:space="preserve">Инструментальное программное обеспечение "КОМДИВ"</t>
  </si>
  <si>
    <t xml:space="preserve"> - ;
04.11 - Системы управления процессами организации (№621);
03.07 - Среды разработки, тестирования и отладки (№621)</t>
  </si>
  <si>
    <t xml:space="preserve">Система персонализации и управления приложениями на смарт-картах "ALIOTH CardMaster"</t>
  </si>
  <si>
    <t xml:space="preserve">ALIOTH CardMaster</t>
  </si>
  <si>
    <t xml:space="preserve">Контейнер для создания дополнительных приложений "ALIOTH DPFS"</t>
  </si>
  <si>
    <t xml:space="preserve">ALIOTH DPFS</t>
  </si>
  <si>
    <t xml:space="preserve">Защищенная операционная система для смарт-карт "ALIOTH SCOne"</t>
  </si>
  <si>
    <t xml:space="preserve">ALIOTH SCOne</t>
  </si>
  <si>
    <t xml:space="preserve">Автоматизированная информационная система "ALIOTH Сервер лояльности"</t>
  </si>
  <si>
    <t xml:space="preserve">ALIOTH Сервер лояльности</t>
  </si>
  <si>
    <t xml:space="preserve">ALIOTH Криптоконтейнер (iePOT)</t>
  </si>
  <si>
    <t xml:space="preserve">Alioth MiFarePLUS Manager.</t>
  </si>
  <si>
    <t xml:space="preserve">Alioth Digital signature (ГОСТ)</t>
  </si>
  <si>
    <t xml:space="preserve">LIS-SPS</t>
  </si>
  <si>
    <t xml:space="preserve">03.17 - Средства автоматизации процессов информационной безопасности;
09.01 - Средства управления бизнес-процессами (BPM);
09.10 - Средства управления ИТ-службой, ИТ-инфраструктурой и ИТ-активами (ITSM-ServiceDesk, SCCM, Asset Management)</t>
  </si>
  <si>
    <t xml:space="preserve">Component Business System Athena (CBS Athena)</t>
  </si>
  <si>
    <t xml:space="preserve">Компонетная бизнес-система "Афина"</t>
  </si>
  <si>
    <t xml:space="preserve">Business Ecosystems Console Management System Endpoint Client</t>
  </si>
  <si>
    <t xml:space="preserve">BE CMS Endpoint Client;
CMS Endpoint Client;
Becsys CMS Endpoint Client;
CMS Endpoint Client</t>
  </si>
  <si>
    <t xml:space="preserve">N3.Образование 2.0</t>
  </si>
  <si>
    <t xml:space="preserve">Платформа автоматизации "ЦИТОРУС"</t>
  </si>
  <si>
    <t xml:space="preserve">Платформа автоматизации "CITORUS"</t>
  </si>
  <si>
    <t xml:space="preserve">04.08 - Интегрированные платформы для создания приложений;
04.04 - Среды разработки, тестирования и отладки;
05.06 - Геоинформационные и навигационные средства (GIS)</t>
  </si>
  <si>
    <t xml:space="preserve">Программа архивации данных технологического процесса Fins Logger</t>
  </si>
  <si>
    <t xml:space="preserve">Rakurs FinsLogger (программа архивации данных технологического процесса)</t>
  </si>
  <si>
    <t xml:space="preserve">Market Player 2.0</t>
  </si>
  <si>
    <t xml:space="preserve">Ключ-АСТРОМ</t>
  </si>
  <si>
    <t xml:space="preserve">Кадастровая система</t>
  </si>
  <si>
    <t xml:space="preserve">RAIDIX RASP</t>
  </si>
  <si>
    <t xml:space="preserve">RASP 1.0;
RASP</t>
  </si>
  <si>
    <t xml:space="preserve">Дислокация - размещение технических средств организации движения</t>
  </si>
  <si>
    <t xml:space="preserve">КРЕДО ДИСЛОКАЦИЯ</t>
  </si>
  <si>
    <t xml:space="preserve">Система учета оборудования сети с функциями управления и мониторинга “EqM”</t>
  </si>
  <si>
    <t xml:space="preserve">Система учета оборудования сети с функциями управления и мониторинга “EqM” (версия ПО 3)</t>
  </si>
  <si>
    <t xml:space="preserve">АльфаДок.Платформа</t>
  </si>
  <si>
    <t xml:space="preserve">Платформа автоматизации и контроля внутренних процессов организации "АльфаДок";
Alfa-doc;
Платформа "АльфаДок"</t>
  </si>
  <si>
    <t xml:space="preserve">05.15 - Информационные системы для решения специфических отраслевых задач;
03.17 - Средства автоматизации процессов информационной безопасности</t>
  </si>
  <si>
    <t xml:space="preserve">Система управления инвестиционно-строительными проектами «ЛАВР»</t>
  </si>
  <si>
    <t xml:space="preserve">Система ЛАВР</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</si>
  <si>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</si>
  <si>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Автоматизированная информационная система документоориентированного взаимодействия «Бюрократ»</t>
  </si>
  <si>
    <t xml:space="preserve">Система Бюрократ; Корпоративная система электронного документооборота Бюрократ; СЭД Бюрократ</t>
  </si>
  <si>
    <t xml:space="preserve">MultiView</t>
  </si>
  <si>
    <t xml:space="preserve">oneFactor Mediation (Mediation)</t>
  </si>
  <si>
    <t xml:space="preserve">Программное решение, обеспечивающее обезличивание и обогащение данных</t>
  </si>
  <si>
    <t xml:space="preserve">Галактика Инвестиционное планирование</t>
  </si>
  <si>
    <t xml:space="preserve">Галактика Казначейство</t>
  </si>
  <si>
    <t xml:space="preserve">Клеверенс: Учет имущества</t>
  </si>
  <si>
    <t xml:space="preserve">05.15 - Информационные системы для решения специфических отраслевых задач;
02.01 - Драйверы;
02.06 - Серверное и связующее программное обеспечение</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</si>
  <si>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</si>
  <si>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1С-Рарус: Бухгалтерия для некоммерческой организации</t>
  </si>
  <si>
    <t xml:space="preserve">Галактика Бюджетирование</t>
  </si>
  <si>
    <t xml:space="preserve">Единая аналитическая система «АФИНА.Дополнительное образование»</t>
  </si>
  <si>
    <t xml:space="preserve">ЕАС АФИНА.Дополнительное образование, ЕАС АФИНА.ДОП;
ЕАС АФИНА.Дополнительное образование, ЕАС АФИНА.ДОП</t>
  </si>
  <si>
    <t xml:space="preserve">AERODISK A-CORE</t>
  </si>
  <si>
    <t xml:space="preserve">AERODISK ENGINE</t>
  </si>
  <si>
    <t xml:space="preserve">Модуль "Печать аттестатов"</t>
  </si>
  <si>
    <t xml:space="preserve">Кибер Бэкап Расширенный</t>
  </si>
  <si>
    <t xml:space="preserve">Cyber Backup Advanced</t>
  </si>
  <si>
    <t xml:space="preserve">03.13 - Средства резервного копирования;
02.05 - Средства хранения данных</t>
  </si>
  <si>
    <t xml:space="preserve">Кибер Бэкап</t>
  </si>
  <si>
    <t xml:space="preserve">Cyber Backup</t>
  </si>
  <si>
    <t xml:space="preserve">2DL.Library</t>
  </si>
  <si>
    <t xml:space="preserve">Информационно-аналитическая система «Медиалогия – БАЗЗ»</t>
  </si>
  <si>
    <t xml:space="preserve">ИАС «Медиалогия – БАЗЗ»</t>
  </si>
  <si>
    <t xml:space="preserve">Информационно-аналитическая система «Медиалогия – Медиа»</t>
  </si>
  <si>
    <t xml:space="preserve">ИАС «Медиалогия – Медиа»</t>
  </si>
  <si>
    <t xml:space="preserve">Информационно-аналитическая система мониторинга и анализа СМИ «Медиалогия»</t>
  </si>
  <si>
    <t xml:space="preserve">ИАС "Медиалогия"</t>
  </si>
  <si>
    <t xml:space="preserve">ZapretService</t>
  </si>
  <si>
    <t xml:space="preserve">Программный комплекс ZapretService</t>
  </si>
  <si>
    <t xml:space="preserve">Медицинская информационная система "Эконбол 3"</t>
  </si>
  <si>
    <t xml:space="preserve">Эконбол 3</t>
  </si>
  <si>
    <t xml:space="preserve">Система мониторинга транспорта «TMS»</t>
  </si>
  <si>
    <t xml:space="preserve">Программный комплекс анализа и распознавания биометрических данных FindFace</t>
  </si>
  <si>
    <t xml:space="preserve">04.15 - Информационные системы для решения специфических отраслевых задач (№621);
03.05 - Библиотеки подпрограмм (SDK) (№621);
04.13 - Системы сбора, хранения, обработки, анализа, моделирования и визуализации массивов данных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</si>
  <si>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
26.30.11.16 Программное обеспечение, обеспечивающее выполнение установленных действий при проведении оперативно-розыскных мероприятий</t>
  </si>
  <si>
    <t xml:space="preserve">Программа "ЭД.Сигма-Софт.РФ"</t>
  </si>
  <si>
    <t xml:space="preserve">Сервер «ЭД.Сигма-Софт.РФ»</t>
  </si>
  <si>
    <t xml:space="preserve">Интегра-Видео</t>
  </si>
  <si>
    <t xml:space="preserve">«SIKE.Тренажер-имитатор «Расчет состава шихты для доменной печи» (рус. версия)»</t>
  </si>
  <si>
    <t xml:space="preserve">Практикум «Расчет состава шихты для доменной печи»</t>
  </si>
  <si>
    <t xml:space="preserve">1С:Производство алкогольной продукции. Модуль для 1С:ERP</t>
  </si>
  <si>
    <t xml:space="preserve">1С:Реализация алкогольной продукции. Модуль для 1С:ERP и 1С:КА2</t>
  </si>
  <si>
    <t xml:space="preserve">Программное обеспечение 3Divi Face SDK</t>
  </si>
  <si>
    <t xml:space="preserve">Система интеллектуального анализа и систематизации нормативных правовых актов, руководящих документов, стандартов и правил «ИнтелДок»</t>
  </si>
  <si>
    <t xml:space="preserve">Программа ParmaGIS - программа для учёта лесных ресурсов</t>
  </si>
  <si>
    <t xml:space="preserve">Геоинформационная система (ГИС) ParmaGIS</t>
  </si>
  <si>
    <t xml:space="preserve">04.16 - Геоинформационные и навигационные системы (GIS) (№621);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</si>
  <si>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Программное обеспечение маршрутизаторов серии ME</t>
  </si>
  <si>
    <t xml:space="preserve">ИАС "Аверс: Электронное распределение путевок в оздоровительные лагеря"</t>
  </si>
  <si>
    <t xml:space="preserve">Автоматизированная система оценки недвижимости</t>
  </si>
  <si>
    <t xml:space="preserve">Платформа "Idea Platform"</t>
  </si>
  <si>
    <t xml:space="preserve">04.11 - Системы управления процессами организации (№621);
03.07 - Среды разработки, тестирования и отладки (№621);
04.09 - Системы управления проектами, исследованиями, разработкой, проектированием и внедрением (№621)</t>
  </si>
  <si>
    <t xml:space="preserve">ЦЗН-Эксперт. Программно-методический комплекс</t>
  </si>
  <si>
    <t xml:space="preserve">Галактика HCM - Управление человеческим капиталом</t>
  </si>
  <si>
    <t xml:space="preserve">Галактика HCM</t>
  </si>
  <si>
    <t xml:space="preserve">FORSITE M-Wall Control Center</t>
  </si>
  <si>
    <t xml:space="preserve">FORSITE MWCC</t>
  </si>
  <si>
    <t xml:space="preserve">Аналитическая платформа Visiology 2.0</t>
  </si>
  <si>
    <t xml:space="preserve">Visiology 2.0;
Аналитическая платформа Visiology 2.0;
Аналитическая платформа Visiology. Серверная;
Аналитическая платформа Visiology. Оптимальная;
Visiology Platform;
Аналитическая платформа Visiology Серверная. Базовая;
Аналитическая платформа Visiology Серверная. Стандартная;
Аналитическая платформа Visiology Серверная. Корпоративная;
Аналитическая платформа Visiology. Демо-сервер;
Аналитическая платформа Visiology. Оптимальная+;
Аналитическая платформа Visiology. Серверная Старт</t>
  </si>
  <si>
    <t xml:space="preserve">11.03 - Средства аналитической обработки в реальном времени (OLAP);
10.01 - Средства обработки Больших Данных (BigData)</t>
  </si>
  <si>
    <t xml:space="preserve">PROMT Analyzer SDK</t>
  </si>
  <si>
    <t xml:space="preserve">PROMT Analyzer</t>
  </si>
  <si>
    <t xml:space="preserve">ОС3. Интерактивная таблица Менделеева Д.И.</t>
  </si>
  <si>
    <t xml:space="preserve">PROMT Translation Server. Intranet Edition</t>
  </si>
  <si>
    <t xml:space="preserve">ПО семейства коммутаторов АЛС-24000, версия 6.01</t>
  </si>
  <si>
    <t xml:space="preserve">58.29.12 Обеспечение программное сетевое на электронном носителе;
58.29.31 Обеспечение программное системное для загрузки;
58.29.32 Обеспечение программное прикладное для загрузки</t>
  </si>
  <si>
    <t xml:space="preserve">Сервис авторизации</t>
  </si>
  <si>
    <t xml:space="preserve">Сервис авторизации и единого управления учётными записями</t>
  </si>
  <si>
    <t xml:space="preserve">02.06 - Серверное и связующее программное обеспечение;
03.01 - Средства защиты от несанкционированного доступа к информации;
03.16 - Средства администрирования и управления жизненным циклом ключевых носителей</t>
  </si>
  <si>
    <t xml:space="preserve">Информационно-программный комплекс (ИПК) ОФД   «ГАРАНТ Электронный Экспресс»</t>
  </si>
  <si>
    <t xml:space="preserve">Программно-вычислительный комплекс для автоматизированного расчета уставок релейной защиты и автоматики</t>
  </si>
  <si>
    <t xml:space="preserve">ПВК АРУ РЗА 2.0;
ПВК АРУ РЗА 3.0;
ПВК АРУ РЗА 4.0;
ПВК АРУ РЗА 5.0;
ПВК АРУ РЗА 6.0;
ПВК АРУ РЗА 7.0;
ПВК АРУ РЗА 8.0</t>
  </si>
  <si>
    <t xml:space="preserve">Автоматизация расчётов ТЭП электростанций (ТЭЦ, ГРЭС, АЭС) - Комплекс ПТО Smart-MES</t>
  </si>
  <si>
    <t xml:space="preserve">Система Smart-MES;
Система MES-T2 2020</t>
  </si>
  <si>
    <t xml:space="preserve">CarryMap для Windows Desktop</t>
  </si>
  <si>
    <t xml:space="preserve">HEAVEN Data Management</t>
  </si>
  <si>
    <t xml:space="preserve">PayControl</t>
  </si>
  <si>
    <t xml:space="preserve">PayControl. Единая платформа для подтверждения электронных транзакций</t>
  </si>
  <si>
    <t xml:space="preserve">Встроенное программное обеспечение оборудования волоконно-оптической системы передачи со спектральным уплотнением "Волга"</t>
  </si>
  <si>
    <t xml:space="preserve">Программный комплекс "Вега"</t>
  </si>
  <si>
    <t xml:space="preserve">Программный комплекс для обеспечения взаимодействия между гостиницами и ФМС в части передачи данных о регистрациях "Вега"</t>
  </si>
  <si>
    <t xml:space="preserve">КМИС 4</t>
  </si>
  <si>
    <t xml:space="preserve">Карельская медицинская информационная система;
КМИС;
КМИС версия 4</t>
  </si>
  <si>
    <t xml:space="preserve">04.11 - Системы управления процессами организации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</si>
  <si>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Perimetrix SafeSpace</t>
  </si>
  <si>
    <t xml:space="preserve">TRACE MODE</t>
  </si>
  <si>
    <t xml:space="preserve">SCADA-система TRACE MODE</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</si>
  <si>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58.29.4 Обеспечение программное в диалоговом режиме</t>
  </si>
  <si>
    <t xml:space="preserve">Теоретический экзамен в ГИБДД. Сетевая версия</t>
  </si>
  <si>
    <t xml:space="preserve">Информационная система «Мониторинг Жилищного фонда»</t>
  </si>
  <si>
    <t xml:space="preserve">Платформа ИС МЖФ;
«Электронный паспорт МКД»</t>
  </si>
  <si>
    <t xml:space="preserve">ACP NetUP 5+</t>
  </si>
  <si>
    <t xml:space="preserve">Комплексная система безопасности, ОПС и аналитического видеоконтроля GOALcity</t>
  </si>
  <si>
    <t xml:space="preserve">Онтологический классификатор "ОнтологиК" ("ONTOLOGIC") версии 4.6 ("ОнтологиК 4.6", ("ONTOLOGIC 4.6"))</t>
  </si>
  <si>
    <t xml:space="preserve">Онтологический классификатор "ОнтологиК"; ("ONTOLOGIC") версии 4.6 ("ОнтологиК 4.6", ("ONTOLOGIC 4.6")), Онтологический классификатор ОнтологиК 4.6</t>
  </si>
  <si>
    <t xml:space="preserve">Система обработки сейсмических данных SeisPro</t>
  </si>
  <si>
    <t xml:space="preserve">Система обработки сейсмических и георадиолокационных данных RadExPro Plus</t>
  </si>
  <si>
    <t xml:space="preserve">Система электронного взаимодействия</t>
  </si>
  <si>
    <t xml:space="preserve">СмартВиста Бэк Офис Рус</t>
  </si>
  <si>
    <t xml:space="preserve">SmartVista Back Office Rus</t>
  </si>
  <si>
    <t xml:space="preserve">Renga Structure</t>
  </si>
  <si>
    <t xml:space="preserve">Renga Structure (BIM-система для проектирования строительных конструкций зданий и сооружений);
Renga Structure (ТИМ-система для проектирования строительных конструкций зданий и сооружений);
Система проектирования строительных конструкций зданий и сооружений по технологии информационного моделирования Renga Structure;
Средство для просмотра информационных моделей Renga Structure;
Средство для просмотра BIM-моделей Renga Structure</t>
  </si>
  <si>
    <t xml:space="preserve">Bars.Up.Access Manager</t>
  </si>
  <si>
    <t xml:space="preserve">02.13 - Средства обеспечения информационной безопасности (№621);
04.01 - Прикладное программное обеспечение общего назначения (№621);
04.15 - Информационные системы для решения специфических отраслевых задач (№621)</t>
  </si>
  <si>
    <t xml:space="preserve">ПК "Интеграция с ЕГИССО"</t>
  </si>
  <si>
    <t xml:space="preserve">ПК "Доступная среда"</t>
  </si>
  <si>
    <t xml:space="preserve">WorksPad</t>
  </si>
  <si>
    <t xml:space="preserve">MobileSputnik;
Мобильный Спутник</t>
  </si>
  <si>
    <t xml:space="preserve">02.06 - Серверное и связующее программное обеспечение;
06.02 - Коммуникационное программное обеспечение;
06.03 - Офисные пакеты</t>
  </si>
  <si>
    <t xml:space="preserve">Business Ecosystems Console Management System Manager</t>
  </si>
  <si>
    <t xml:space="preserve">BE CMS Manager;
BE Console Management System Manager;
Becsys CMS Manager;
CMS Manager</t>
  </si>
  <si>
    <t xml:space="preserve">Телематическая платформа</t>
  </si>
  <si>
    <t xml:space="preserve">КИС ТП</t>
  </si>
  <si>
    <t xml:space="preserve">Belkasoft Evidence Center</t>
  </si>
  <si>
    <t xml:space="preserve">Информационно-аналитическая система учета и контроля ядерных материалов «Топливо» (ИАС «Топливо»)</t>
  </si>
  <si>
    <t xml:space="preserve">Дельфин.Кадровый учет</t>
  </si>
  <si>
    <t xml:space="preserve">Технологическая платформа ОПТИМУМ (Optimum Platform) for Sailfish Mobile OS RUS</t>
  </si>
  <si>
    <t xml:space="preserve">02.06 - Серверное и связующее программное обеспечение;
02.08 - Средства мониторинга и управления;
04.01 - Средства подготовки исполнимого кода;
04.03 - Библиотеки подпрограмм (SDK);
04.04 - Среды разработки, тестирования и отладки</t>
  </si>
  <si>
    <t xml:space="preserve">АИС ЗАГС.Центр</t>
  </si>
  <si>
    <t xml:space="preserve">ON-Line мониторинг оказанных медицинских услуг и обмена данными с СМО</t>
  </si>
  <si>
    <t xml:space="preserve">"Система лабораторная информационная для клинической лаборатории "SLiS Enterprise RUS"</t>
  </si>
  <si>
    <t xml:space="preserve">"SLiS Enterprise RUS"</t>
  </si>
  <si>
    <t xml:space="preserve">Сервер доступа к базам данных в формате RAW "RawServer"</t>
  </si>
  <si>
    <t xml:space="preserve">Rakurs RawServer (сервер доступа к базам данных в формате RAW)</t>
  </si>
  <si>
    <t xml:space="preserve">Программа диагностики сетевого оборудования "NetDiag"</t>
  </si>
  <si>
    <t xml:space="preserve">Rakurs NetDiag (программа диагностики сетевого оборудования)</t>
  </si>
  <si>
    <t xml:space="preserve">Программа маршрутизации и преобразования промышленных протоколов Fins Router</t>
  </si>
  <si>
    <t xml:space="preserve">Rakurs FinsRouter (программа маршрутизации и преобразования промышленных протоколов)</t>
  </si>
  <si>
    <t xml:space="preserve">Среда разработки пользовательского интерфейса RSP</t>
  </si>
  <si>
    <t xml:space="preserve">Rakurs RSP (SCADA-система)</t>
  </si>
  <si>
    <t xml:space="preserve">SysInfo Auditor</t>
  </si>
  <si>
    <t xml:space="preserve">Координационно-информационная система скорой медицинской помощи</t>
  </si>
  <si>
    <t xml:space="preserve">КИС СМП</t>
  </si>
  <si>
    <t xml:space="preserve">05.15 - Информационные системы для решения специфических отраслевых задач;
05.06 - Геоинформационные и навигационные средства (GIS);
09.07 - Средства финансового менеджмента, управления активами и трудовыми ресурсами (ERP)</t>
  </si>
  <si>
    <t xml:space="preserve">Go-Base</t>
  </si>
  <si>
    <t xml:space="preserve">04.11 - Системы управления процессами организации (№621);
02.07 - Серверное и связующее программное обеспечение (№621);
04.15 - Информационные системы для решения специфических отраслевых задач (№621)</t>
  </si>
  <si>
    <t xml:space="preserve">ТИС: Телемедицинская информационная система</t>
  </si>
  <si>
    <t xml:space="preserve">Go-RFID</t>
  </si>
  <si>
    <t xml:space="preserve">Сервер ПК "SCADA АНТ"</t>
  </si>
  <si>
    <t xml:space="preserve">58.29.11 Системы операционные на электронном носителе;
58.29.29 Обеспечение программное прикладное прочее на электронном носителе;
58.29.4 Обеспечение программное в диалоговом режиме</t>
  </si>
  <si>
    <t xml:space="preserve">Integrated Logistic Support Suite (ILS Suite)</t>
  </si>
  <si>
    <t xml:space="preserve">Информационная система ТФОМС</t>
  </si>
  <si>
    <t xml:space="preserve">Interbank RS Factoring</t>
  </si>
  <si>
    <t xml:space="preserve">Программный комплекс "Скорая медицинская помощь"</t>
  </si>
  <si>
    <t xml:space="preserve">Автоматизированная система телефонного обслуживания САТО</t>
  </si>
  <si>
    <t xml:space="preserve">04.07 - Лингвистическое программное обеспечение (№621);
04.01 - Прикладное программное обеспечение общего назначения (№621);
04.15 - Информационные системы для решения специфических отраслевых задач (№621)</t>
  </si>
  <si>
    <t xml:space="preserve">Программный комплекс "Ankey IDM"</t>
  </si>
  <si>
    <t xml:space="preserve">Ankey IDM;
Ankey IDM Role Manager;
Ankey IDM Коннектор к целевой системе</t>
  </si>
  <si>
    <t xml:space="preserve">Система создания и управления базами знаний</t>
  </si>
  <si>
    <t xml:space="preserve">05.10 - Базы знаний;
05.11 - Интеллектуальные средства управления экспертной деятельностью</t>
  </si>
  <si>
    <t xml:space="preserve">ЦФТ - Банкомат</t>
  </si>
  <si>
    <t xml:space="preserve">Расчетная система "Абонент"</t>
  </si>
  <si>
    <t xml:space="preserve">Онлайн Электрик: Расчет наведенного напряжения на отключенных воздушных линиях</t>
  </si>
  <si>
    <t xml:space="preserve">КМИС.Финансы</t>
  </si>
  <si>
    <t xml:space="preserve">КМИС.Лаборатория</t>
  </si>
  <si>
    <t xml:space="preserve">Дистрибутив Arenadata Hadoop, версия 1.3.3</t>
  </si>
  <si>
    <t xml:space="preserve">Arenadata Hadoop</t>
  </si>
  <si>
    <t xml:space="preserve">Медицинская информационная система "Арте-Мед"</t>
  </si>
  <si>
    <t xml:space="preserve">Аттестаты-СП</t>
  </si>
  <si>
    <t xml:space="preserve">ПроВЭД</t>
  </si>
  <si>
    <t xml:space="preserve">Программа для ЭВМ "Инфортум"</t>
  </si>
  <si>
    <t xml:space="preserve">Программно-аппаратный комплекс "ФПСУ-IP" версии 3</t>
  </si>
  <si>
    <t xml:space="preserve">Средство Криптографической Защиты Информации (СКЗИ) "ФПСУ-IP"</t>
  </si>
  <si>
    <t xml:space="preserve">Система управления программным комплексом виртуализации автоматизированных рабочих мест (СУ ПК ВАРМ)</t>
  </si>
  <si>
    <t xml:space="preserve">Программный комплекс для составления и ведения сметных расчётов "ОПТИМО"</t>
  </si>
  <si>
    <t xml:space="preserve">Программа записи видео WebClapper</t>
  </si>
  <si>
    <t xml:space="preserve">СПАЙДЕР</t>
  </si>
  <si>
    <t xml:space="preserve">СПАЙДЕР-NM;
СПАЙДЕР-LM;
СПАЙДЕР-DR;
СПАЙДЕР-FMS;
СПАЙДЕР-QoS</t>
  </si>
  <si>
    <t xml:space="preserve">Cистема защиты от DDoS-атак «BIFIT Mitigator»</t>
  </si>
  <si>
    <t xml:space="preserve">BIFIT Mitigator;
БИФИТ Митигатор</t>
  </si>
  <si>
    <t xml:space="preserve">03.07 - Средства выявления целевых атак;
03.03 - Межсетевые экраны;
05.15 - Информационные системы для решения специфических отраслевых задач</t>
  </si>
  <si>
    <t xml:space="preserve">«Автоматизированная муниципальная финансовая система – Доход» («АМФС – Доход»)</t>
  </si>
  <si>
    <t xml:space="preserve">«АМФС – Доход»</t>
  </si>
  <si>
    <t xml:space="preserve">Сетевая версия КИМ Английский язык 10-11 классы</t>
  </si>
  <si>
    <t xml:space="preserve">КОМПЛЕКТ ИНТЕРАКТИВНЫХ ТЕСТОВ АНГЛИЙСКИЙ ЯЗЫК 10-11 КЛАССЫ</t>
  </si>
  <si>
    <t xml:space="preserve">Сетевая версия КИМ Английский язык 5-9 классы</t>
  </si>
  <si>
    <t xml:space="preserve">КОМПЛЕКТ ИНТЕРАКТИВНЫХ ТЕСТОВ АНГЛИЙСКИЙ ЯЗЫК 5-9 КЛАССЫ</t>
  </si>
  <si>
    <t xml:space="preserve">Сетевая версия КИМ История России 10-11 классы</t>
  </si>
  <si>
    <t xml:space="preserve">КОМПЛЕКТ ИНТЕРАКТИВНЫХ ТЕСТОВ  ИСТОРИЯ РОССИИ 10-11 КЛАССЫ</t>
  </si>
  <si>
    <t xml:space="preserve">Сетевая версия КИМ История России 6-9 классы</t>
  </si>
  <si>
    <t xml:space="preserve">КОМПЛЕКТ ИНТЕРАКТИВНЫХ ТЕСТОВ  ИСТОРИЯ РОССИИ 6-9 КЛАССЫ</t>
  </si>
  <si>
    <t xml:space="preserve">Сетевая версия КИМ. Старшая школа 10-11 классы /расширенная/</t>
  </si>
  <si>
    <t xml:space="preserve">КОМПЛЕКТ ИНТЕРАКТИВНЫХ ТЕСТОВ СТАРШАЯ ШКОЛА 10-11 КЛАССЫ /РАСШИРЕННАЯ/</t>
  </si>
  <si>
    <t xml:space="preserve">Сетевая версия КИМ начальная школа 1-4 класс /расширенная/</t>
  </si>
  <si>
    <t xml:space="preserve">КОМПЛЕКТ ИНТЕРАКТИВНЫХ ТЕСТОВ НАЧАЛЬНАЯ ШКОЛА 1-4 КЛАССЫ /РАСШИРЕННАЯ/</t>
  </si>
  <si>
    <t xml:space="preserve">Информационная система «Государственная жилищная инспекция»</t>
  </si>
  <si>
    <t xml:space="preserve">Платформа ИС ГЖИ;
Программное решение «ГЖИ»</t>
  </si>
  <si>
    <t xml:space="preserve">Сетевая версия КИМ Английский язык 2-11 классы</t>
  </si>
  <si>
    <t xml:space="preserve">КОМПЛЕКТ ИНТЕРАКТИВНЫХ ТЕСТОВ АНГЛИЙСКИЙ ЯЗЫК 2-11 КЛАССЫ</t>
  </si>
  <si>
    <t xml:space="preserve">Программная платформа ЭнергоКруг</t>
  </si>
  <si>
    <t xml:space="preserve">ЭнергоГород;
ЭнергоГуберния</t>
  </si>
  <si>
    <t xml:space="preserve">Сетевая версия КИМ. Основная школа 5-9 классы /расширенная/</t>
  </si>
  <si>
    <t xml:space="preserve">КОМПЛЕКТ ИНТЕРАКТИВНЫХ ТЕСТОВ ОСНОВНАЯ ШКОЛА 5-9 КЛАССЫ /РАСШИРЕННАЯ/</t>
  </si>
  <si>
    <t xml:space="preserve">Аппаратно-программный комплекс «ЗАСТАВА-ТК» «VPN/FW «ЗАСТАВА» версия 6»</t>
  </si>
  <si>
    <t xml:space="preserve">АПК «ЗАСТАВА-ТК», версия 6</t>
  </si>
  <si>
    <t xml:space="preserve">Программа просмотра и записи снимков экрана ScreenView</t>
  </si>
  <si>
    <t xml:space="preserve">Avanpost Web SSO</t>
  </si>
  <si>
    <t xml:space="preserve">Система интеллектуального анализа текстов Texterra</t>
  </si>
  <si>
    <t xml:space="preserve">07.01 - Парсеры и семантические анализаторы;
05.13 - Средства интеллектуальной обработки информации и интеллектуального анализа бизнес-процессов</t>
  </si>
  <si>
    <t xml:space="preserve">Статический анализатор Svace</t>
  </si>
  <si>
    <t xml:space="preserve">ViPNet HSM</t>
  </si>
  <si>
    <t xml:space="preserve">WideTrack</t>
  </si>
  <si>
    <t xml:space="preserve">09.02 - Средства управления производственными процессами (MES);
09.04 - Средства управления технологическими процессами (АСУ ТП, SCADA);
10.01 - Средства обработки Больших Данных (BigData)</t>
  </si>
  <si>
    <t xml:space="preserve">ViPNet Client for Sailfish</t>
  </si>
  <si>
    <t xml:space="preserve">ГигТест</t>
  </si>
  <si>
    <t xml:space="preserve">Программный комплекс виртуализации автоматизированных рабочих мест (ПК ВАРМ)</t>
  </si>
  <si>
    <t xml:space="preserve">КМИС.Аптека</t>
  </si>
  <si>
    <t xml:space="preserve">Jet Detective</t>
  </si>
  <si>
    <t xml:space="preserve">Джет Детектив</t>
  </si>
  <si>
    <t xml:space="preserve">04.15 - Информационные системы для решения специфических отраслевых задач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</si>
  <si>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Система управления инцидентами информационной безопасности «Джет Сигнал»</t>
  </si>
  <si>
    <t xml:space="preserve">Джет Сигнал;
Сигнал;
Jet Signal</t>
  </si>
  <si>
    <t xml:space="preserve">Web-BPM</t>
  </si>
  <si>
    <t xml:space="preserve">04.11 - Системы управления процессами организации (№621);
03.01 - Средства подготовки исполнимого кода (№621);
03.07 - Среды разработки, тестирования и отладки (№621)</t>
  </si>
  <si>
    <t xml:space="preserve">Автоматизированная информационная система государственных и муниципальных платежей "ГМП-Экспресс "</t>
  </si>
  <si>
    <t xml:space="preserve">Программа "Магистр-Информ"</t>
  </si>
  <si>
    <t xml:space="preserve">Программа "Магистр-Эксперт"</t>
  </si>
  <si>
    <t xml:space="preserve">Информационно-программный комплекс "Регистр муниципального образования"</t>
  </si>
  <si>
    <t xml:space="preserve">Информационная система "Претензионно-исковая работа"</t>
  </si>
  <si>
    <t xml:space="preserve">Univef SLA</t>
  </si>
  <si>
    <t xml:space="preserve">Государственное (муниципальное) задание</t>
  </si>
  <si>
    <t xml:space="preserve">ГМЗ</t>
  </si>
  <si>
    <t xml:space="preserve">ИС "GeoLook 2.0"</t>
  </si>
  <si>
    <t xml:space="preserve">02.07 - Серверное и связующее программное обеспечение (№621);
04.11 - Системы управления процессами организации (№621)</t>
  </si>
  <si>
    <t xml:space="preserve">Программный комплекс Secret MDM</t>
  </si>
  <si>
    <t xml:space="preserve">Информационная система "Воздушный транспорт"</t>
  </si>
  <si>
    <t xml:space="preserve">ОС3. Матемашка. Задания 0-4</t>
  </si>
  <si>
    <t xml:space="preserve">ОС3. Матемашка</t>
  </si>
  <si>
    <t xml:space="preserve">ОС3. Кубосвод</t>
  </si>
  <si>
    <t xml:space="preserve">ОС3. Умный пол</t>
  </si>
  <si>
    <t xml:space="preserve">ОС3. Умный пол. Редактор;
ОС3. Умный пол. Плеер</t>
  </si>
  <si>
    <t xml:space="preserve">ИС "Регион.Животноводство"</t>
  </si>
  <si>
    <t xml:space="preserve">ИС "Управление кризисными ситуациями"</t>
  </si>
  <si>
    <t xml:space="preserve">ИС "Регион.Экономика"</t>
  </si>
  <si>
    <t xml:space="preserve">ИС "Регион.РПУ"</t>
  </si>
  <si>
    <t xml:space="preserve">ИС "Регион.Растениеводство"</t>
  </si>
  <si>
    <t xml:space="preserve">ИС "Регион.Переработка"</t>
  </si>
  <si>
    <t xml:space="preserve">ИС "Регион.Охотугодья"</t>
  </si>
  <si>
    <t xml:space="preserve">ИС "Регион.Лес"</t>
  </si>
  <si>
    <t xml:space="preserve">ИС "Регион.Инвестиции"</t>
  </si>
  <si>
    <t xml:space="preserve">ИС "Мониторинг долевого строительства"</t>
  </si>
  <si>
    <t xml:space="preserve">ИС "GeoLook"</t>
  </si>
  <si>
    <t xml:space="preserve">RS-DataHouse: Отчетность ЦБ</t>
  </si>
  <si>
    <t xml:space="preserve">RS-DataHouse: Управленческая отчетность - финансовая отчетность</t>
  </si>
  <si>
    <t xml:space="preserve">RS-Bank v.5.5</t>
  </si>
  <si>
    <t xml:space="preserve">Interbank RS Retail</t>
  </si>
  <si>
    <t xml:space="preserve">Result-Systems</t>
  </si>
  <si>
    <t xml:space="preserve">СЭД "Результат"</t>
  </si>
  <si>
    <t xml:space="preserve">Единая аналитическая система «АФИНА. Педагог»</t>
  </si>
  <si>
    <t xml:space="preserve">ЕАС «АФИНА.Педагог», U-sity</t>
  </si>
  <si>
    <t xml:space="preserve">Единая аналитическая система «АФИНА. Зачисление в образовательную организацию»</t>
  </si>
  <si>
    <t xml:space="preserve">ЕАС АФИНА.Зачисление в образовательную организацию, АФИНА.Зачисление в ОО</t>
  </si>
  <si>
    <t xml:space="preserve">Программный комплекс транспортировки данных</t>
  </si>
  <si>
    <t xml:space="preserve">ПК «ТРАДА»</t>
  </si>
  <si>
    <t xml:space="preserve">02.07 - Серверное и связующее программное обеспечение (№621);
02.13 - Средства обеспечения информационной безопасности (№621);
04.13 - Системы сбора, хранения, обработки, анализа, моделирования и визуализации массивов данных (№621)</t>
  </si>
  <si>
    <t xml:space="preserve">Информационно-телекоммуникационный комплекс оповещения и связи (П-166 ИТК ОС)</t>
  </si>
  <si>
    <t xml:space="preserve">П-166 ИТК ОС</t>
  </si>
  <si>
    <t xml:space="preserve">Многопользовательская система распределенного хранения статистических данных "Прерия"</t>
  </si>
  <si>
    <t xml:space="preserve">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</si>
  <si>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Программный комплекс "Платформа РТУ"</t>
  </si>
  <si>
    <t xml:space="preserve">Программный комплекс РТУ</t>
  </si>
  <si>
    <t xml:space="preserve">06.02 - Коммуникационное программное обеспечение;
05.08 - Средства управления контактными центрами;
05.09 - Средства управления диалоговыми роботами (чат-боты и голосовые роботы)</t>
  </si>
  <si>
    <t xml:space="preserve">Эвакуаторщик</t>
  </si>
  <si>
    <t xml:space="preserve">EvacMan;
StopEvac</t>
  </si>
  <si>
    <t xml:space="preserve">Платформа делового анализа Контур</t>
  </si>
  <si>
    <t xml:space="preserve">Контур БиАй</t>
  </si>
  <si>
    <t xml:space="preserve">Ангел: Административная Комиссия</t>
  </si>
  <si>
    <t xml:space="preserve">СУПеР</t>
  </si>
  <si>
    <t xml:space="preserve">Mentol Pro</t>
  </si>
  <si>
    <t xml:space="preserve">УрбанПО</t>
  </si>
  <si>
    <t xml:space="preserve">ФЛАТ Запись</t>
  </si>
  <si>
    <t xml:space="preserve">Онлайн-Спринтер</t>
  </si>
  <si>
    <t xml:space="preserve">Такском-Ассистент</t>
  </si>
  <si>
    <t xml:space="preserve">Универсальное программное обеспечение для платежных и информационных терминалов</t>
  </si>
  <si>
    <t xml:space="preserve">Универсальное ПО для платежных и информационных терминалов</t>
  </si>
  <si>
    <t xml:space="preserve">02.01 - Операционные системы (№621);
01.02 - Встроенное программное обеспечение телекоммуникационного оборудования (№621);
02.03 - Утилиты и Драйверы (№621);
02.07 - Серверное и связующее программное обеспечение (№621);
04.15 - Информационные системы для решения специфических отраслевых задач (№621)</t>
  </si>
  <si>
    <t xml:space="preserve">программное обеспечение региональной информационно-аналитической системы контроля лесопожарной обстановки (ИАС "Ясень-2")")</t>
  </si>
  <si>
    <t xml:space="preserve">ИАС "Ясень-2"</t>
  </si>
  <si>
    <t xml:space="preserve">DB-Expert</t>
  </si>
  <si>
    <t xml:space="preserve">DTP-Expert</t>
  </si>
  <si>
    <t xml:space="preserve">OTExpert</t>
  </si>
  <si>
    <t xml:space="preserve">Зонд 2</t>
  </si>
  <si>
    <t xml:space="preserve">Программный комплекс по оперативно-диспетчерскому управлению RedPine</t>
  </si>
  <si>
    <t xml:space="preserve">RedPine</t>
  </si>
  <si>
    <t xml:space="preserve">Информационная система «СитиВизор»</t>
  </si>
  <si>
    <t xml:space="preserve">Инструментальная платформа "СитиВизор";
Программное обеспечение "СитиВизор";
ИС "СитиВизор"</t>
  </si>
  <si>
    <t xml:space="preserve">Техническая механика для строительных специальностей</t>
  </si>
  <si>
    <t xml:space="preserve">MCS-2000</t>
  </si>
  <si>
    <t xml:space="preserve">Информационная система «ГРАДИС»</t>
  </si>
  <si>
    <t xml:space="preserve">Скарлетт и Монарх: ИС ТСЖ</t>
  </si>
  <si>
    <t xml:space="preserve">КП АДБ</t>
  </si>
  <si>
    <t xml:space="preserve">Загрузка и анализ платежей УФК</t>
  </si>
  <si>
    <t xml:space="preserve">ЦФТ - Приложение для терминала на единой платформе</t>
  </si>
  <si>
    <t xml:space="preserve">Система проверки картографических данных</t>
  </si>
  <si>
    <t xml:space="preserve">Система проверки картографических данных на соответствие требованиям классификаторов</t>
  </si>
  <si>
    <t xml:space="preserve">Система экологического мониторинга</t>
  </si>
  <si>
    <t xml:space="preserve">СЭМ</t>
  </si>
  <si>
    <t xml:space="preserve">Система управления базой геоданных</t>
  </si>
  <si>
    <t xml:space="preserve">Система управления БГД</t>
  </si>
  <si>
    <t xml:space="preserve">RFID Инвентаризация ОС</t>
  </si>
  <si>
    <t xml:space="preserve">Инвентаризация имущества с использованием радиоэлектронной идентификации объектов основных средств</t>
  </si>
  <si>
    <t xml:space="preserve">Удостоверяющий центр ЕСИА</t>
  </si>
  <si>
    <t xml:space="preserve">ПО регистрации выдаваемых сертификатов электронной подписи в ЕСИА в соответствии с 63-ФЗ.</t>
  </si>
  <si>
    <t xml:space="preserve">Автоматизированное рабочее место "Завуч"</t>
  </si>
  <si>
    <t xml:space="preserve">АРМ "Завуч"</t>
  </si>
  <si>
    <t xml:space="preserve">Revisor VMS профессиональная система видеонаблюдения</t>
  </si>
  <si>
    <t xml:space="preserve">Revisor Video Management System;
BSP Video Management System</t>
  </si>
  <si>
    <t xml:space="preserve">Унифицированная программа расчета загрязнения атмосферы (УПРЗА) "ЭКОЛОГ" версия 4.х</t>
  </si>
  <si>
    <t xml:space="preserve">Программное обеспечение автоматизированного рабочего места эксперта-криминалиста (программа РАСТР)</t>
  </si>
  <si>
    <t xml:space="preserve">Программное обеспечение "KLIM 3D LITE"</t>
  </si>
  <si>
    <t xml:space="preserve">Программное обеспечение экспресс-идентификации по отпечаткам пальцев рук для клиентской станции "ПАПИЛОН-ФИЛЬТР-КЛИЕНТ" версия 4.4.8</t>
  </si>
  <si>
    <t xml:space="preserve">Программное обеспечение "ЖИВОЙ СКАНЕР" в среде Windows версия 2.21.9</t>
  </si>
  <si>
    <t xml:space="preserve">Программное обеспечение "Папилон-Компоновщик файлов обмена биометрической информацией" версия 1.4.3</t>
  </si>
  <si>
    <t xml:space="preserve">Программа экспресс-идентификации по отпечаткам пальцев рук "ПАПИЛОН-ФИЛЬТР-W" версия 1.10.7</t>
  </si>
  <si>
    <t xml:space="preserve">Программное обеспечение экспресс-идентификации по отпечаткам пальцев рук для вычислителя (ПАПИЛОН-ФИЛЬТР-ВЫЧИСЛИТЕЛЬ) версия 8.3.9</t>
  </si>
  <si>
    <t xml:space="preserve">Программное обеспечение экспресс-идентификации по отпечаткам пальцев рук для сервера (ПАПИЛОН-ФИЛЬТР-СЕРВЕР) версия 8.3.9</t>
  </si>
  <si>
    <t xml:space="preserve">Программное обеспечение удаленной станции АДИС (ПАПИЛОН-АДИС-УДАЛЕННАЯ СТАНЦИЯ) версия 8.3.9</t>
  </si>
  <si>
    <t xml:space="preserve">Программное обеспечение рабочей станции АДИС (ПАПИЛОН-АДИС-РАБОЧАЯ СТАНЦИЯ) версия 8.3.9</t>
  </si>
  <si>
    <t xml:space="preserve">Программное обеспечение вычислителя АДИС (ПАПИЛОН-АДИС-ВЫЧИСЛИТЕЛЬ) версия 8.3.9</t>
  </si>
  <si>
    <t xml:space="preserve">Программное обеспечение сервера АДИС (ПАПИЛОН-АДИС-СЕРВЕР) версия 8.3.9</t>
  </si>
  <si>
    <t xml:space="preserve">Программное обеспечение "ИнфоПГТ" версия 2</t>
  </si>
  <si>
    <t xml:space="preserve">Программа живого сканирования версия 4.4.8</t>
  </si>
  <si>
    <t xml:space="preserve">Программа "ПАПИЛОН СДК-ВЧ"</t>
  </si>
  <si>
    <t xml:space="preserve">Программа «ПАПИЛОН-НВТ»</t>
  </si>
  <si>
    <t xml:space="preserve">Программное обеспечение вычислителя АБИС АРСЕНАЛ (ПАПИЛОН-АРСЕНАЛ-ВЫЧИСЛИТЕЛЬ) версия 4</t>
  </si>
  <si>
    <t xml:space="preserve">Программное обеспечение рабочей станции АБИС АРСЕНАЛ (ПАПИЛОН-АРСЕНАЛ-РАБОЧАЯ СТАНЦИЯ) версия 4</t>
  </si>
  <si>
    <t xml:space="preserve">Программное обеспечение сервера АБИС АРСЕНАЛ (ПАПИЛОН-АРСЕНАЛ-СЕРВЕР) версия 4</t>
  </si>
  <si>
    <t xml:space="preserve">Программное обеспечение сервера АДИС (ПАПИЛОН-АДИС-СЕРВЕР) версия 7.8.4</t>
  </si>
  <si>
    <t xml:space="preserve">Юридическая Справочная Система «Система Юрист», версия  для бюджетных, казенных и автономных учреждений</t>
  </si>
  <si>
    <t xml:space="preserve">Юридическая справочная система «Система Юрист» (ЮСС «Система Юрист»)</t>
  </si>
  <si>
    <t xml:space="preserve">Электронная Система «Экономика ЛПУ» (е-ЭЛПУ)</t>
  </si>
  <si>
    <t xml:space="preserve">Финансовая справочная система «Система Финансовый директор» (ФСС «Система Финансовый директор»)</t>
  </si>
  <si>
    <t xml:space="preserve">Электронная Система «Управление многоквартирным домом» (е-УМД)</t>
  </si>
  <si>
    <t xml:space="preserve">Электронная Система «Проверка контрагентов»</t>
  </si>
  <si>
    <t xml:space="preserve">Справочная Система «Охрана труда для бюджетных учреждений» (ОТ БУ)</t>
  </si>
  <si>
    <t xml:space="preserve">Электронная Система «Охрана труда» (е-ОТ)»</t>
  </si>
  <si>
    <t xml:space="preserve">Электронная Система «Образование» (е-Образование)</t>
  </si>
  <si>
    <t xml:space="preserve">Электронная Система «Культура» (е-Культура)</t>
  </si>
  <si>
    <t xml:space="preserve">Кадровая Справочная Система «Система Кадры», версия для бюджетных, казенных и автономных учреждений</t>
  </si>
  <si>
    <t xml:space="preserve">Кадровая справочная система «Система Кадры» (КСС «Система Кадры»)</t>
  </si>
  <si>
    <t xml:space="preserve">Электронная Система «Контроль в ЛПУ: ответственность главной медицинской сестры» (е-Контроль в ЛПУ)</t>
  </si>
  <si>
    <t xml:space="preserve">Электронная Система «Госфинансы» (е-ГФ)</t>
  </si>
  <si>
    <t xml:space="preserve">Электронная Система «Госзаказ» (е-ГЗ)</t>
  </si>
  <si>
    <t xml:space="preserve">Бухгалтерская справочная система «Система Главбух» (БСС «Система Главбух»)</t>
  </si>
  <si>
    <t xml:space="preserve">LPOS</t>
  </si>
  <si>
    <t xml:space="preserve">Система управления лицензиями</t>
  </si>
  <si>
    <t xml:space="preserve">Авто-инкассация ритейла "AVIR"</t>
  </si>
  <si>
    <t xml:space="preserve">ОИК Диспетчер НТ</t>
  </si>
  <si>
    <t xml:space="preserve">ARIS SCADA;
"ОИК Диспетчер НТ РТС"</t>
  </si>
  <si>
    <t xml:space="preserve">Программный комплекс «ТОР»</t>
  </si>
  <si>
    <t xml:space="preserve">Программа расчета эквивалентов сети PRES120</t>
  </si>
  <si>
    <t xml:space="preserve">Easy Trace</t>
  </si>
  <si>
    <t xml:space="preserve">Векторизатор растровых изображений Easy Trace</t>
  </si>
  <si>
    <t xml:space="preserve">Платформа КУРС</t>
  </si>
  <si>
    <t xml:space="preserve">1С-Рарус:Некредитная финансовая организация</t>
  </si>
  <si>
    <t xml:space="preserve">1С-Рарус:НФО</t>
  </si>
  <si>
    <t xml:space="preserve">1С-Рарус:Депозитарий</t>
  </si>
  <si>
    <t xml:space="preserve">1С-Рарус:Паевые инвестиционные фонды</t>
  </si>
  <si>
    <t xml:space="preserve">1С-Рарус:ПИФ</t>
  </si>
  <si>
    <t xml:space="preserve">1С-Рарус:Бэк-офис</t>
  </si>
  <si>
    <t xml:space="preserve">1С-Рарус:Микрофинансовая организация</t>
  </si>
  <si>
    <t xml:space="preserve">1С-Рарус:МФО</t>
  </si>
  <si>
    <t xml:space="preserve">1С-Рарус:Учет ценных бумаг</t>
  </si>
  <si>
    <t xml:space="preserve">1С-Рарус:Учет ЦБ</t>
  </si>
  <si>
    <t xml:space="preserve">1С-Рарус:СофтФон, Проф, редакция 1</t>
  </si>
  <si>
    <t xml:space="preserve">1С-Рарус:СофтФон ПРОФ, редакция 2.</t>
  </si>
  <si>
    <t xml:space="preserve">1С-Рарус:Интеграция с телефонией (СофтФон)</t>
  </si>
  <si>
    <t xml:space="preserve">1С-Рарус:Интеграция с телефонией(СофтФон). Редакция 3.0.</t>
  </si>
  <si>
    <t xml:space="preserve">Телемеханика ЛАЙТ</t>
  </si>
  <si>
    <t xml:space="preserve">ТМ Лайт</t>
  </si>
  <si>
    <t xml:space="preserve">ИС "Собрание"</t>
  </si>
  <si>
    <t xml:space="preserve">Инофрмационная система "Электронное делопроизводство и документооборот"</t>
  </si>
  <si>
    <t xml:space="preserve">ИС "ЭДДО"</t>
  </si>
  <si>
    <t xml:space="preserve">Информационная система коллегиальных органов "Ареопад"</t>
  </si>
  <si>
    <t xml:space="preserve">Ареопад;
ИСКО «Ареопад» на платформе Sailfish Mobile OS Rus</t>
  </si>
  <si>
    <t xml:space="preserve">Корпоративное СМИ</t>
  </si>
  <si>
    <t xml:space="preserve">КорпСМИ</t>
  </si>
  <si>
    <t xml:space="preserve">Комплекс программного обеспечения МикСИС Программно-Технического комплекса УМИКОН</t>
  </si>
  <si>
    <t xml:space="preserve">Комплекс программного обеспечения МикСИС;
КПО МикСИС ПТК УМИКОН;
КПО МикСИС</t>
  </si>
  <si>
    <t xml:space="preserve">02.08 - Средства мониторинга и управления;
01.03 - Встроенные прикладные программы;
02.10 - Операционные системы реального времени;
04.04 - Среды разработки, тестирования и отладки;
05.15 - Информационные системы для решения специфических отраслевых задач;
08.11 - Средства автоматизированного управления техникой;
09.02 - Средства управления производственными процессами (MES);
09.04 - Средства управления технологическими процессами (АСУ ТП, SCADA);
09.14 - Средства централизованного управления конечными устройствами;
10.03 - Средства математического и имитационного моделирования;
11.03 - Средства аналитической обработки в реальном времени (OLAP)</t>
  </si>
  <si>
    <t xml:space="preserve">58.29.11 Системы операционные на электронном носителе;
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</si>
  <si>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Программный комплекс «Легенда»</t>
  </si>
  <si>
    <t xml:space="preserve">АЛМА Дошкольное Образование</t>
  </si>
  <si>
    <t xml:space="preserve">АЛМА</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</si>
  <si>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
58.21.1 Игры компьютерные на электронных носителях;
58.21.2 Игры компьютерные для загрузки;
58.21.3 Игры компьютерные в режиме on-line;
58.21.4 Услуги по предоставлению лицензий на право использовать компьютерные игры</t>
  </si>
  <si>
    <t xml:space="preserve">Информационная система "Административная практика и фотовидеофиксация"</t>
  </si>
  <si>
    <t xml:space="preserve">Программный модуль фотовидеофиксации и административной практики (АРМ ФВФ и АП)</t>
  </si>
  <si>
    <t xml:space="preserve"> - ;
04.15 - Информационные системы для решения специфических отраслевых задач (№621);
02.11 - Системы мониторинга и управления (№621)</t>
  </si>
  <si>
    <t xml:space="preserve">АИС обработки НБО - Система обработки и контроля налоговой и бухгалтерской отчетности на платформе КОМИТА КУРЬЕР JE</t>
  </si>
  <si>
    <t xml:space="preserve">Система защищенного электронного документооборота "КОМИТА КУРЬЕР JE"</t>
  </si>
  <si>
    <t xml:space="preserve">Банк-Клиент Комита Курьер JE (Банк-Клиент JE)</t>
  </si>
  <si>
    <t xml:space="preserve">Программный продукт «ОХТА 01»</t>
  </si>
  <si>
    <t xml:space="preserve">КиберДИПЛОМ</t>
  </si>
  <si>
    <t xml:space="preserve">Программа для ЭВМ "Платформа Addreality"</t>
  </si>
  <si>
    <t xml:space="preserve">Платформа автоматизации цифровой рекламы на местах продаж</t>
  </si>
  <si>
    <t xml:space="preserve">Многофункциональная система обработки и передачи сообщений REX400</t>
  </si>
  <si>
    <t xml:space="preserve">Smart Ticket</t>
  </si>
  <si>
    <t xml:space="preserve">Геоинформационная система для сенсорных устройств Antereal TouchGIS</t>
  </si>
  <si>
    <t xml:space="preserve">Antereal TouchGIS</t>
  </si>
  <si>
    <t xml:space="preserve">"DKLINK Customer Loyalty Management"</t>
  </si>
  <si>
    <t xml:space="preserve">DKLINK CLM</t>
  </si>
  <si>
    <t xml:space="preserve">"DKLINK Mobile Enterprise"</t>
  </si>
  <si>
    <t xml:space="preserve">DKLINK Mobile</t>
  </si>
  <si>
    <t xml:space="preserve">Программное средство контроля рабочего времени WorkStat</t>
  </si>
  <si>
    <t xml:space="preserve">OPCServer Suite</t>
  </si>
  <si>
    <t xml:space="preserve">Интрабинк</t>
  </si>
  <si>
    <t xml:space="preserve">02.11 - Системы мониторинга и управления (№621);
04.09 - Системы управления проектами, исследованиями, разработкой, проектированием и внедрением (№621)</t>
  </si>
  <si>
    <t xml:space="preserve">Реляционная система управления базами данных ЛИНТЕР СТАНДАРТ (РСУБД ЛИНТЕР СТАНДАРТ, RDBMS Linter Standard)</t>
  </si>
  <si>
    <t xml:space="preserve">TelerOS</t>
  </si>
  <si>
    <t xml:space="preserve">Высокодоступный домен «Прокаталог»</t>
  </si>
  <si>
    <t xml:space="preserve">Защищенная облачная платформа «Глобус»</t>
  </si>
  <si>
    <t xml:space="preserve">Vi Next</t>
  </si>
  <si>
    <t xml:space="preserve">ViNext;
Vision Intelligence;
ViEYE</t>
  </si>
  <si>
    <t xml:space="preserve">Система медицинской визуализации «Луч-С»</t>
  </si>
  <si>
    <t xml:space="preserve">Клинико-диагностическая система для исследования сердечно-сосудистой системы и органов дыхания, реализующей построение персональных ан...</t>
  </si>
  <si>
    <t xml:space="preserve">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04.15 - Информационные системы для решения специфических отраслевых задач (№621)</t>
  </si>
  <si>
    <t xml:space="preserve">DeviceLock DLP Suite</t>
  </si>
  <si>
    <t xml:space="preserve">DeviceLock;
DeviceLock Endpoint DLP Suite</t>
  </si>
  <si>
    <t xml:space="preserve">С-Терра Шлюз Е</t>
  </si>
  <si>
    <t xml:space="preserve">«С-Терра VPN Е» Версия 4.1, исполнение 3-1;
С-Терра Шлюз Е KC1</t>
  </si>
  <si>
    <t xml:space="preserve">С-Терра Клиент E</t>
  </si>
  <si>
    <t xml:space="preserve">"С-Терра VPN E", версия 4.1 исполнение 1-1, С-Терра Клиент E KC1</t>
  </si>
  <si>
    <t xml:space="preserve">Программный комплекс «Monitor3S»</t>
  </si>
  <si>
    <t xml:space="preserve">Monitor3S;
Monitor3S АРМ Оператора;
Monitor3S Интеграция с учетной системой;
Monitor3S Контроль арендованной техники;
Monitor3S Базовый функционал системы;
Monitor3S Предоставление доступа в облачное решение</t>
  </si>
  <si>
    <t xml:space="preserve">Программное обеспечение трансиверов форм факторов SFP\SFP+\XFP\QSFP, разработанное на базе семейства микроконтроллеров Maxim IC</t>
  </si>
  <si>
    <t xml:space="preserve">Программное обеспечение трансиверов форм факторов SFP\SFP+\XFP\QSFP, разработанное на базе семейства микроконтроллеров Silicon Labs</t>
  </si>
  <si>
    <t xml:space="preserve">Программное обеспечение комплексной системы экстренного оповещения населения</t>
  </si>
  <si>
    <t xml:space="preserve">ПО КСЭОН</t>
  </si>
  <si>
    <t xml:space="preserve">02.11 - Системы мониторинга и управления (№621);
04.16 - Геоинформационные и навигационные системы (GIS) (№621);
04.01 - Прикладное программное обеспечение общего назначения (№621);
04.15 - Информационные системы для решения специфических отраслевых задач (№621)</t>
  </si>
  <si>
    <t xml:space="preserve">Web-сервер ПК "SCADA АНТ"</t>
  </si>
  <si>
    <t xml:space="preserve">Клиент ПК "SCADA АНТ"</t>
  </si>
  <si>
    <t xml:space="preserve">Прикладной программный комплекс для энергосбытовых и сетевых компаний «СтекЭнерго» JS версия</t>
  </si>
  <si>
    <t xml:space="preserve">Программа «СтекЭнерго»</t>
  </si>
  <si>
    <t xml:space="preserve">Программный комплекс "КОДОС"</t>
  </si>
  <si>
    <t xml:space="preserve">Средство защиты информации от несанкционированного доступа "Блокхост-Сеть 2.0"</t>
  </si>
  <si>
    <t xml:space="preserve">Средство защиты информации от несанкционированного доступа "БлокХост-Сеть 2.0"</t>
  </si>
  <si>
    <t xml:space="preserve">АИС «Учет муниципального имущества»</t>
  </si>
  <si>
    <t xml:space="preserve">Rail-Тариф</t>
  </si>
  <si>
    <t xml:space="preserve">CTM Rail-Тариф;
Rail-Тариф Россия;
CTM Rail-Тариф Россия</t>
  </si>
  <si>
    <t xml:space="preserve">Rail-Инфо</t>
  </si>
  <si>
    <t xml:space="preserve">СТМ Rail-Инфо</t>
  </si>
  <si>
    <t xml:space="preserve">Rail-Атлас</t>
  </si>
  <si>
    <t xml:space="preserve">CTM Rail-Атлас</t>
  </si>
  <si>
    <t xml:space="preserve">ЦАМИ. Телерадиологическая информационная система</t>
  </si>
  <si>
    <t xml:space="preserve">Геоинформационная система ObjectLand</t>
  </si>
  <si>
    <t xml:space="preserve">ГИС ObjectLand</t>
  </si>
  <si>
    <t xml:space="preserve">С-Терра Виртуальный шлюз E</t>
  </si>
  <si>
    <t xml:space="preserve">"С-Терра VPN E", версия 4.1, исполнение 3-1- "С-Терра"</t>
  </si>
  <si>
    <t xml:space="preserve">Прикладной программный комплекс для жилищно- коммунального хозяйства «Стек-ЖКХ» JS версия</t>
  </si>
  <si>
    <t xml:space="preserve">Программа «Стек-ЖКХ»</t>
  </si>
  <si>
    <t xml:space="preserve">ViPNet SafeDisk-V 4.2</t>
  </si>
  <si>
    <t xml:space="preserve">ViPNet StateWatcher 4</t>
  </si>
  <si>
    <t xml:space="preserve">АРМ "Дозор</t>
  </si>
  <si>
    <t xml:space="preserve">Ангел: Благоустройство</t>
  </si>
  <si>
    <t xml:space="preserve">SCADA DataRate</t>
  </si>
  <si>
    <t xml:space="preserve">SCADA/HMI DataRate</t>
  </si>
  <si>
    <t xml:space="preserve">Программное обеспечение сбора, обработки и визуализации данных мониторинга качества услуг связи по передаче данных (ПО СВДМ)</t>
  </si>
  <si>
    <t xml:space="preserve">Программа для ЭВМ «ПО СВДМ»</t>
  </si>
  <si>
    <t xml:space="preserve">АИПС ГИБДД</t>
  </si>
  <si>
    <t xml:space="preserve">"LMS ШКОЛА"</t>
  </si>
  <si>
    <t xml:space="preserve">LMS_ШКОЛА;
LMS SCHOOL;
LMS-SCHOOL.RU</t>
  </si>
  <si>
    <t xml:space="preserve">Центральный реестр пациентов</t>
  </si>
  <si>
    <t xml:space="preserve">ЦРП</t>
  </si>
  <si>
    <t xml:space="preserve">СПЕЦИАЛЬНОЕ ПРОГРАММНОЕ ОБЕСПЕЧЕНИЕ  «МУРОМ 1 СВ»</t>
  </si>
  <si>
    <t xml:space="preserve">Личный кабинет ГИС ЖКХ-Регион</t>
  </si>
  <si>
    <t xml:space="preserve">Программный комплекс "Медицинская информационная система"</t>
  </si>
  <si>
    <t xml:space="preserve">ПК "МедИнфоСистема"</t>
  </si>
  <si>
    <t xml:space="preserve">Репликация информационных баз</t>
  </si>
  <si>
    <t xml:space="preserve">DBREPLICATION</t>
  </si>
  <si>
    <t xml:space="preserve">02.03 - Средства обеспечения облачных и распределенных вычислений;
02.07 - Средства управления базами данных</t>
  </si>
  <si>
    <t xml:space="preserve">58.29.13 Обеспечение программное для администрирования баз данных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</si>
  <si>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Средство защиты информации Secret Net Studio</t>
  </si>
  <si>
    <t xml:space="preserve">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03.06 - Средства антивирусной защиты;
03.08 - Средства гарантированного уничтожения данных;
03.09 - Средства обнаружения и предотвращения утечек информации;
03.12 - Средства управления доступом к информационным ресурсам;
03.14 - Средства обнаружения и/или предотвращения вторжений (атак);
03.17 - Средства автоматизации процессов информационной безопасности</t>
  </si>
  <si>
    <t xml:space="preserve">Платежный сервис ГИС ЖКХ-Регион</t>
  </si>
  <si>
    <t xml:space="preserve">ПРОГРАММА ОЦЕНКИ ПСИХОФИЗИОЛОГИЧЕСКОЙ СОВМЕСТИМОСТИ СИГВЕТ-КОМАНДА</t>
  </si>
  <si>
    <t xml:space="preserve">Программа ОЦЕНКИ И ТРЕНИРОВКИ ЗРИТЕЛЬНО-МОТОРНОЙ КООРДИНАЦИИ ПРИ РАСПРЕДЕЛЕННОМ ВНИМАНИИ  СИГВЕТ-РИТМ</t>
  </si>
  <si>
    <t xml:space="preserve">Программа оценки типов высшей нервной деятельности и темперамента на основе двигательных методик ПРОГНОЗ-СИГВЕТ</t>
  </si>
  <si>
    <t xml:space="preserve">Программа оценки природных психологических особенностей ПРОГНОЗ-СИГВЕТ</t>
  </si>
  <si>
    <t xml:space="preserve">Программа оценки психофизиологических реакций ПАКПФ-02-СИГВЕТ с выдачей автоматизированного заключения</t>
  </si>
  <si>
    <t xml:space="preserve">Комплекс мониторинга порядка пропуска трафика в сетях связи FHS-01</t>
  </si>
  <si>
    <t xml:space="preserve">Ангел: Платное парковочное пространство</t>
  </si>
  <si>
    <t xml:space="preserve">Информационная система "ГИС ЖКХ-Регион"</t>
  </si>
  <si>
    <t xml:space="preserve">ИС "ГИС ЖКХ-Регион"</t>
  </si>
  <si>
    <t xml:space="preserve">Система управления имуществом “СМТ Имущество”</t>
  </si>
  <si>
    <t xml:space="preserve">PROMT Professional</t>
  </si>
  <si>
    <t xml:space="preserve">Автоматизированная система «Неонатальный скрининг» Версия 2.0</t>
  </si>
  <si>
    <t xml:space="preserve">ПРОФИТ</t>
  </si>
  <si>
    <t xml:space="preserve">ПРОФИТ-RA, СПАЙДЕР-ПРОФИТ</t>
  </si>
  <si>
    <t xml:space="preserve">ИРИС</t>
  </si>
  <si>
    <t xml:space="preserve">Система управления доступом к документам Вивальди (Vivaldi)</t>
  </si>
  <si>
    <t xml:space="preserve">Teclot</t>
  </si>
  <si>
    <t xml:space="preserve">Система автоматизации учебного процесса «Автор-ВУЗ»</t>
  </si>
  <si>
    <t xml:space="preserve">Комплексная система автоматизации медицинского учреждения</t>
  </si>
  <si>
    <t xml:space="preserve">КСАМУ</t>
  </si>
  <si>
    <t xml:space="preserve">Программный комплекс "Infotech.Decision"</t>
  </si>
  <si>
    <t xml:space="preserve">Infotech.Decision</t>
  </si>
  <si>
    <t xml:space="preserve">Программный комплекс "Infotech.City.Lite"</t>
  </si>
  <si>
    <t xml:space="preserve">Infotech.City.Lite</t>
  </si>
  <si>
    <t xml:space="preserve">Программное обеспечение «Infotech.Antitrust»</t>
  </si>
  <si>
    <t xml:space="preserve">Infotech.Antitrust</t>
  </si>
  <si>
    <t xml:space="preserve">Программное обеспечение «Infotech.Concours+»</t>
  </si>
  <si>
    <t xml:space="preserve">Infotech.Concours+</t>
  </si>
  <si>
    <t xml:space="preserve">Программное обеспечение «Infotech.Reference»</t>
  </si>
  <si>
    <t xml:space="preserve">Infotech.Reference</t>
  </si>
  <si>
    <t xml:space="preserve">Программное обеспечение «Infotech.EnergoComplex»</t>
  </si>
  <si>
    <t xml:space="preserve">Infotech.EnergoComplex</t>
  </si>
  <si>
    <t xml:space="preserve">Система трехмерного моделирования «Infotech.GlobalMap»</t>
  </si>
  <si>
    <t xml:space="preserve">Infotech.GlobalMap</t>
  </si>
  <si>
    <t xml:space="preserve">Программный комплекс "Infotech.Data"</t>
  </si>
  <si>
    <t xml:space="preserve">Infotech.Data</t>
  </si>
  <si>
    <t xml:space="preserve">04.13 - Системы сбора, хранения, обработки, анализа, моделирования и визуализации массивов данных (№621);
02.09 - Системы управления базами данных (№621)</t>
  </si>
  <si>
    <t xml:space="preserve">Программный комплекс "Инфотех Охрана"</t>
  </si>
  <si>
    <t xml:space="preserve">Инфотех Охрана</t>
  </si>
  <si>
    <t xml:space="preserve">Программный комплекс "Инфотех Дозор"</t>
  </si>
  <si>
    <t xml:space="preserve">Инфотех Дозор</t>
  </si>
  <si>
    <t xml:space="preserve">Программный комплекс "Инфотех Конкурс"</t>
  </si>
  <si>
    <t xml:space="preserve">Инфотех Конкурс</t>
  </si>
  <si>
    <t xml:space="preserve">Программный комплекс "Инфотех Контингент"</t>
  </si>
  <si>
    <t xml:space="preserve">Инфотех Контингент</t>
  </si>
  <si>
    <t xml:space="preserve">Программный комплекс "Инфотех Контакт центр"</t>
  </si>
  <si>
    <t xml:space="preserve">Инфотех Контакт центр</t>
  </si>
  <si>
    <t xml:space="preserve">Программный комплекс "Инфотех Комплекс"</t>
  </si>
  <si>
    <t xml:space="preserve">Инфотех Комплекс</t>
  </si>
  <si>
    <t xml:space="preserve">Программный комплекс "Инфотех Объект"</t>
  </si>
  <si>
    <t xml:space="preserve">Инфотех Объект</t>
  </si>
  <si>
    <t xml:space="preserve">Программный комплекс "Инфотех МТС-Контроль"</t>
  </si>
  <si>
    <t xml:space="preserve">Инфотех МТС-Контроль</t>
  </si>
  <si>
    <t xml:space="preserve">Программный комплекс "Инфотех Автобаза"</t>
  </si>
  <si>
    <t xml:space="preserve">Инфотех Автобаза</t>
  </si>
  <si>
    <t xml:space="preserve">Inobitec DICOM Просмотрщик</t>
  </si>
  <si>
    <t xml:space="preserve">Inobitec DICOM Viewer;
Inobitec DICOM Просмотровщик</t>
  </si>
  <si>
    <t xml:space="preserve">Цифровая система управления производством (ЦСУП)</t>
  </si>
  <si>
    <t xml:space="preserve">Флат SoftSwitch</t>
  </si>
  <si>
    <t xml:space="preserve">Автоматизированная обучающая система по специальности 23.02.03 "Техническое обслуживание и ремонт автомобильного транспорта"</t>
  </si>
  <si>
    <t xml:space="preserve">АОС-190631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</si>
  <si>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</si>
  <si>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HEX-Expert</t>
  </si>
  <si>
    <t xml:space="preserve">Полигон Про</t>
  </si>
  <si>
    <t xml:space="preserve">Информационно-аналитическая платформа "ИКСОРА"</t>
  </si>
  <si>
    <t xml:space="preserve">«Интеграционная платформа «Svetets ESB»</t>
  </si>
  <si>
    <t xml:space="preserve">Программное обеспечение АСДУ БС «Romonitoring.NET»</t>
  </si>
  <si>
    <t xml:space="preserve">Программное обеспечение «RoMonitoring.NET»</t>
  </si>
  <si>
    <t xml:space="preserve">Fill-Bill</t>
  </si>
  <si>
    <t xml:space="preserve">Fill-Bill ПИ;
Fill-Bill Предварительное Информирование;
Fill-Bill Морской Порт;
Fill-Bill Предварительное Информирование на водном транспорте;
Fill-BIll Транзит;
Fill-Bill Электронный Транзит;
Fill-Bill Таможенный Транзит в электронной форме;
Fill-Bill Авиа ПИ;
Fill-Bill Предварительное Информирование на авиатранспорте;
Fill-Bill ОЭЗ;
Fill-Bill Особая Экономическая Зона;
Fill-BIll (Сервер)</t>
  </si>
  <si>
    <t xml:space="preserve">Система управления FlexGain View</t>
  </si>
  <si>
    <t xml:space="preserve">RuSIEM</t>
  </si>
  <si>
    <t xml:space="preserve">РуСИЕМ</t>
  </si>
  <si>
    <t xml:space="preserve">02.13 - Средства обеспечения информационной безопасности (№621);
02.11 - Системы мониторинга и управления (№621);
04.13 - Системы сбора, хранения, обработки, анализа, моделирования и визуализации массивов данных (№621)</t>
  </si>
  <si>
    <t xml:space="preserve">Shelter</t>
  </si>
  <si>
    <t xml:space="preserve">Shelter UCS-Shelter</t>
  </si>
  <si>
    <t xml:space="preserve">Cетевой программный комплекс "Абонемент"</t>
  </si>
  <si>
    <t xml:space="preserve">Абонемент ;
Abonement</t>
  </si>
  <si>
    <t xml:space="preserve">Премьера</t>
  </si>
  <si>
    <t xml:space="preserve">UCS-Премьера;
Премьера 4;
Премьера 5</t>
  </si>
  <si>
    <t xml:space="preserve">R-Keeper</t>
  </si>
  <si>
    <t xml:space="preserve">R-Keeper или r_keeper;
r_keeperV7;
r_keeper7;
R-keeper7;
R-keeperV7;
r_keeper lite;
r_keeper cloud</t>
  </si>
  <si>
    <t xml:space="preserve">Специализированное программное обеспечение «Тобол-ТВ»</t>
  </si>
  <si>
    <t xml:space="preserve">Программный комплекс «Тобол-ТВ» ЦКДИ.00047-02</t>
  </si>
  <si>
    <t xml:space="preserve">Программный Продукт «Тобол-АСБ»</t>
  </si>
  <si>
    <t xml:space="preserve">Программный комплекс «Тобол-АСБ» ЦКДИ.00066-02</t>
  </si>
  <si>
    <t xml:space="preserve">AlterOS</t>
  </si>
  <si>
    <t xml:space="preserve">Апрель Софт: Учет ГСМ и путевых листов</t>
  </si>
  <si>
    <t xml:space="preserve">Шлюз приема и обработки экстренных коротких текстовых сообщений «SMSG-112»</t>
  </si>
  <si>
    <t xml:space="preserve">Электронно-библиотечная система</t>
  </si>
  <si>
    <t xml:space="preserve">Программное обеспечение с интегрированной базой данных "Электронно-библиотечная система"</t>
  </si>
  <si>
    <t xml:space="preserve">Искусственный Интеллект Smart-MES для промышленности</t>
  </si>
  <si>
    <t xml:space="preserve">04.15 - Информационные системы для решения специфических отраслевых задач (№621);
03.01 - Средства подготовки исполнимого кода (№621);
03.07 - Среды разработки, тестирования и отладки (№621);
04.13 - Системы сбора, хранения, обработки, анализа, моделирования и визуализации массивов данных (№621)</t>
  </si>
  <si>
    <t xml:space="preserve">58.29.14 Средства разработки инструментальные и программное обеспечение языков программирования на электронном носителе;
58.29.32 Обеспечение программное прикладное для загрузки</t>
  </si>
  <si>
    <t xml:space="preserve">Новус.Платформа</t>
  </si>
  <si>
    <t xml:space="preserve">АРД Мониторинг</t>
  </si>
  <si>
    <t xml:space="preserve">Система автоматизированного проектирования SCADA Studio</t>
  </si>
  <si>
    <t xml:space="preserve">SCADA Studio;
САПР SCADA Studio</t>
  </si>
  <si>
    <t xml:space="preserve">09.04 - Средства управления технологическими процессами (АСУ ТП, SCADA);
08.03 - Средства автоматизированного проектирования (CAD)</t>
  </si>
  <si>
    <t xml:space="preserve">OPC Сервер Элтеко</t>
  </si>
  <si>
    <t xml:space="preserve">Медицинская информационная система по методологии Тавровского В.М.</t>
  </si>
  <si>
    <t xml:space="preserve">Dialog Android SDK</t>
  </si>
  <si>
    <t xml:space="preserve">03.05 - Библиотеки подпрограмм (SDK) (№621);
04.01 - Прикладное программное обеспечение общего назначения (№621)</t>
  </si>
  <si>
    <t xml:space="preserve">Барс.ЭКСПО-2</t>
  </si>
  <si>
    <t xml:space="preserve">CoGIS</t>
  </si>
  <si>
    <t xml:space="preserve">Supercam 2.0</t>
  </si>
  <si>
    <t xml:space="preserve">Supercam 1.0</t>
  </si>
  <si>
    <t xml:space="preserve">05.15 - Информационные системы для решения специфических отраслевых задач;
05.06 - Геоинформационные и навигационные средства (GIS);
02.06 - Серверное и связующее программное обеспечение</t>
  </si>
  <si>
    <t xml:space="preserve">Система управления технологическими процессами синхронного дозирования, смешения и заполнения на базе современного информационно- управляющего программно-технического комплекса (ПТК СДСЗ)</t>
  </si>
  <si>
    <t xml:space="preserve">Система автоматического дозирования жидкостей</t>
  </si>
  <si>
    <t xml:space="preserve">Сетевой программный комплекс "Барс" (СПК "Барс")</t>
  </si>
  <si>
    <t xml:space="preserve">Программный комплекс обнаружения вторжений "Ребус-СОВ"</t>
  </si>
  <si>
    <t xml:space="preserve">ПК "Ребус-СОВ"</t>
  </si>
  <si>
    <t xml:space="preserve">Avalanche</t>
  </si>
  <si>
    <t xml:space="preserve">Avalanche Cloud Security;
Avalanche Online;
Avalanche 2.X;
Lavina;
Lavina Pulse;
Lavina Scanner;
Аваланч-2020;
Лавина Пульс;
Лавина Сканер</t>
  </si>
  <si>
    <t xml:space="preserve">НАПРАВЛЕНИЕ ПОРТ</t>
  </si>
  <si>
    <t xml:space="preserve">ИАС «Аверс: Система независимой оценки качества образовательной деятельности»</t>
  </si>
  <si>
    <t xml:space="preserve">Программный комплекс «ПСС.Платформа»</t>
  </si>
  <si>
    <t xml:space="preserve">FlowPoint OSE</t>
  </si>
  <si>
    <t xml:space="preserve"> - ;
04.11 - Системы управления процессами организации (№621);
02.07 - Серверное и связующее программное обеспечение (№621)</t>
  </si>
  <si>
    <t xml:space="preserve">Система принятия решений AMAS</t>
  </si>
  <si>
    <t xml:space="preserve">Автоматизированная система административного управления AMAS</t>
  </si>
  <si>
    <t xml:space="preserve">06.12 - Программное обеспечение средств электронного документооборота;
11.05 - Средства поддержки принятия решений (DSS)</t>
  </si>
  <si>
    <t xml:space="preserve">ЦФТ – Ритейл банк (РБС)</t>
  </si>
  <si>
    <t xml:space="preserve">Интегрированная Система Обеспечения Безопасности Работ (ИСОБР)</t>
  </si>
  <si>
    <t xml:space="preserve">ISES, ISSOW</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</si>
  <si>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</si>
  <si>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ПК "АРМ ОД ОТИ"</t>
  </si>
  <si>
    <t xml:space="preserve">ПРОГРАММНЫЙ КОМПЛЕКС "АВТОМАТИЗИРОВАННОЕ РАБОЧЕЕ МЕСТО ОПЕРАТИВНОГО ДЕЖУРНОГО ПОДРАЗДЕЛЕНИЯ ТРАНСПОРТНОЙ БЕЗОПАСНОСТИ ОБЪЕКТА ТРАНСПО...</t>
  </si>
  <si>
    <t xml:space="preserve">Поисковая система SEUS</t>
  </si>
  <si>
    <t xml:space="preserve">04.05 - Поисковые системы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</si>
  <si>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Интегрированная система безопасности "Купра"</t>
  </si>
  <si>
    <t xml:space="preserve">Интегрированная система безопасности "Cupra";
Интегрированная система видеонаблюдения "Купра;
Интегрированная система видеонаблюдения "Cupra";
Купра;
Cupra</t>
  </si>
  <si>
    <t xml:space="preserve">Thread Gages Calculation Software</t>
  </si>
  <si>
    <t xml:space="preserve">TGCS</t>
  </si>
  <si>
    <t xml:space="preserve">КОРАЛЛ</t>
  </si>
  <si>
    <t xml:space="preserve">Теоретические и методические основы организации продуктивных видов деятельности детей дошкольного возраста</t>
  </si>
  <si>
    <t xml:space="preserve">Warehouse Assistant System "BIGL"</t>
  </si>
  <si>
    <t xml:space="preserve">Altell NEO</t>
  </si>
  <si>
    <t xml:space="preserve">Altell NEO FW;
Altell NEO VPN;
Altell NEO UTM;
Altell NEO WiFi;
Altell NEO BG</t>
  </si>
  <si>
    <t xml:space="preserve"> - ;
01.02 - Встроенное программное обеспечение телекоммуникационного оборудования (№621);
02.13 - Средства обеспечения информационной безопасности (№621)</t>
  </si>
  <si>
    <t xml:space="preserve">Система управления очередью "Кортеж"</t>
  </si>
  <si>
    <t xml:space="preserve">СУО "Кортеж";
Электронная очередь "Кортеж";
Система электронной очереди "Кортеж"</t>
  </si>
  <si>
    <t xml:space="preserve">Транспортная информационная система (TIS-Online)</t>
  </si>
  <si>
    <t xml:space="preserve">Программа "Мастер СВХ"</t>
  </si>
  <si>
    <t xml:space="preserve">"Программный комплекс для СВХ"</t>
  </si>
  <si>
    <t xml:space="preserve">Kraftway Security Center</t>
  </si>
  <si>
    <t xml:space="preserve">Центр безопасности Kraftway</t>
  </si>
  <si>
    <t xml:space="preserve">Система защиты от целенаправленных атак AVSOFT ATHENA </t>
  </si>
  <si>
    <t xml:space="preserve">Система выявления и анализа вредоносного программного обеспечения «Афина»</t>
  </si>
  <si>
    <t xml:space="preserve">03.07 - Средства выявления целевых атак;
02.08 - Средства мониторинга и управления;
03.01 - Средства защиты от несанкционированного доступа к информации;
03.04 - Средства фильтрации негативного контента;
03.06 - Средства антивирусной защиты;
03.14 - Средства обнаружения и/или предотвращения вторжений (атак);
03.15 - Средства обнаружения угроз и расследования сетевых инцидентов</t>
  </si>
  <si>
    <t xml:space="preserve">Программный пакет обеспечения функционирования службы оповещения пользователей по сетям беспроводной связи (m.MMServ)</t>
  </si>
  <si>
    <t xml:space="preserve">Программное обеспечение программно-аппаратного комплекса обеспечения функционирования службы оповещения пользователей онлайн информа...</t>
  </si>
  <si>
    <t xml:space="preserve">Программный комплекс «Мерсибо Плюс (вер. 2)»</t>
  </si>
  <si>
    <t xml:space="preserve">Платформа "АТОЛЛ"</t>
  </si>
  <si>
    <t xml:space="preserve">10.04 - Средства управления информационными ресурсами и средства управления основными данными (ECM, MDM);
05.04 - Поисковые средства;
05.15 - Информационные системы для решения специфических отраслевых задач;
10.02 - Средства обработки и анализа геологических и геофизических данных;
11.05 - Средства поддержки принятия решений (DSS)</t>
  </si>
  <si>
    <t xml:space="preserve">Программный комплекс «Логомер 2»</t>
  </si>
  <si>
    <t xml:space="preserve">Программный комплекс "Волна". Программно-вычислительный комплекс нестационарного моделирования, оптимизации и мониторинга газотранспортных систем</t>
  </si>
  <si>
    <t xml:space="preserve">Управление муниципальным имуществом</t>
  </si>
  <si>
    <t xml:space="preserve">Реестр муниципального имущества</t>
  </si>
  <si>
    <t xml:space="preserve">Система мониторинга работоспособности государственных услуг, предоставляемых в электронном виде «Гостест»</t>
  </si>
  <si>
    <t xml:space="preserve">Система мониторинга "Гостест"</t>
  </si>
  <si>
    <t xml:space="preserve">Программное средство повышения служебной квалификации</t>
  </si>
  <si>
    <t xml:space="preserve">Средство повышения квалификации</t>
  </si>
  <si>
    <t xml:space="preserve">Перечень и реестры источников доходов бюджетов</t>
  </si>
  <si>
    <t xml:space="preserve">Программа для формирования и ведения перечня и реестра источников доходов бюджетов (Перечень и реестры источников доходов бюджетов)</t>
  </si>
  <si>
    <t xml:space="preserve">АСМО-диспетчер</t>
  </si>
  <si>
    <t xml:space="preserve">Программный комплекс обработки планово-экономической и технологической информации в Диспетчерском Управлении и диспетчерских службах «ОПЭТИ ДУ/ДС»</t>
  </si>
  <si>
    <t xml:space="preserve">09.02 - Средства управления производственными процессами (MES);
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</si>
  <si>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 xml:space="preserve">РЕД ОС</t>
  </si>
  <si>
    <t xml:space="preserve">RED OS</t>
  </si>
  <si>
    <t xml:space="preserve">Интегрированная система безопасности «RVi- Интегратор»</t>
  </si>
  <si>
    <t xml:space="preserve">04.15 - Информационные системы для решения специфических отраслевых задач (№621);
02.07 - Серверное и связующее программное обеспечение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</si>
  <si>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SurfSecure</t>
  </si>
  <si>
    <t xml:space="preserve">03.04 - Средства фильтрации негативного контента;
03.06 - Средства антивирусной защиты</t>
  </si>
  <si>
    <t xml:space="preserve">СРМ-платформа «Контур»: Бюджет хозяйственных расходов</t>
  </si>
  <si>
    <t xml:space="preserve">Планирование и контроль сметы хозяйственных расходов</t>
  </si>
  <si>
    <t xml:space="preserve">«Диана»</t>
  </si>
  <si>
    <t xml:space="preserve">Программный комплекс "SoftPoint Data Cluster"</t>
  </si>
  <si>
    <t xml:space="preserve">Муниципальное казначейство</t>
  </si>
  <si>
    <t xml:space="preserve">"ИНИТИ СОЛО" версия 2.6.0</t>
  </si>
  <si>
    <t xml:space="preserve">"ИНИТИ СОЛО" версия 1.5.0</t>
  </si>
  <si>
    <t xml:space="preserve">Система автоматизированной обработки обращений граждан ИВК ПОСТФАКТОР</t>
  </si>
  <si>
    <t xml:space="preserve">Программный комплекс "Средства виртуализации "Брест"</t>
  </si>
  <si>
    <t xml:space="preserve">Програмное обеспечение "Сигма ПБ"</t>
  </si>
  <si>
    <t xml:space="preserve">Программнй комплекс  "Сигма ПБ"</t>
  </si>
  <si>
    <t xml:space="preserve">Программный информационно-управляющий комплекс SCADA - система «Соната»</t>
  </si>
  <si>
    <t xml:space="preserve">Автоматизированная информационная система анализа телефонного трафика "СКИТ.АТС"</t>
  </si>
  <si>
    <t xml:space="preserve">М6.Жилищная субсидия</t>
  </si>
  <si>
    <t xml:space="preserve">Программный комплекс "КОРСАР 2"</t>
  </si>
  <si>
    <t xml:space="preserve">SCADA "EISA"</t>
  </si>
  <si>
    <t xml:space="preserve">М6.Учет Муниципального имущества</t>
  </si>
  <si>
    <t xml:space="preserve">Программный комплекс "Infotech.Eco"</t>
  </si>
  <si>
    <t xml:space="preserve">Infotech.Eco</t>
  </si>
  <si>
    <t xml:space="preserve">ePlat4m</t>
  </si>
  <si>
    <t xml:space="preserve">eplat4m;
eplat4m Security GRC;
ePlat4m Security GRC;
eplat4m GRC;
ePlat4m GRC;
инструментальная платформа автоматизации бизнес-процессов eplat4m;
инструментальная платформа автоматизации бизнес-процессов ePlat4m</t>
  </si>
  <si>
    <t xml:space="preserve">Автоматизированная информационная система "Omni-UtilitieS"</t>
  </si>
  <si>
    <t xml:space="preserve">АИС "Omni-US"</t>
  </si>
  <si>
    <t xml:space="preserve">Guardant ID</t>
  </si>
  <si>
    <t xml:space="preserve">LanStream</t>
  </si>
  <si>
    <t xml:space="preserve">Программно-измерительный комплекс "Дорога-ПРО"</t>
  </si>
  <si>
    <t xml:space="preserve">ММТ Про</t>
  </si>
  <si>
    <t xml:space="preserve">Педиатр 24/7;
OnlineDoctor;
Pediatr247</t>
  </si>
  <si>
    <t xml:space="preserve">04.01 - Прикладное программное обеспечение общего назначения (№621);
02.07 - Серверное и связующее программное обеспечение (№621);
02.11 - Системы мониторинга и управления (№621)</t>
  </si>
  <si>
    <t xml:space="preserve">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</si>
  <si>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Работа на контрольно-кассовой технике и расчеты с покупателями</t>
  </si>
  <si>
    <t xml:space="preserve">"Автоматизированная информационная система управления проектами в государственном секторе" ("SP-PublicProjects")</t>
  </si>
  <si>
    <t xml:space="preserve">Информатика и ИКТ</t>
  </si>
  <si>
    <t xml:space="preserve">Электротехника и электроника</t>
  </si>
  <si>
    <t xml:space="preserve">Оптимайзер</t>
  </si>
  <si>
    <t xml:space="preserve">Яндекс.Браузер</t>
  </si>
  <si>
    <t xml:space="preserve">Yandex Browser</t>
  </si>
  <si>
    <t xml:space="preserve">Основы информационных технологий</t>
  </si>
  <si>
    <t xml:space="preserve">Приготовление блюд из овощей и грибов</t>
  </si>
  <si>
    <t xml:space="preserve">Техническое обслуживание и ремонт автомобилей</t>
  </si>
  <si>
    <t xml:space="preserve">Приготовление блюд из рыбы</t>
  </si>
  <si>
    <t xml:space="preserve">Инженерная графика</t>
  </si>
  <si>
    <t xml:space="preserve">Основы деловой культуры</t>
  </si>
  <si>
    <t xml:space="preserve">Математика</t>
  </si>
  <si>
    <t xml:space="preserve">ГрадИнфо</t>
  </si>
  <si>
    <t xml:space="preserve">"Софтинг Q"</t>
  </si>
  <si>
    <t xml:space="preserve">Технология штукатурных работ</t>
  </si>
  <si>
    <t xml:space="preserve">Детская литература</t>
  </si>
  <si>
    <t xml:space="preserve">Выполнение бетонных работ</t>
  </si>
  <si>
    <t xml:space="preserve">Технологическое оборудование и оснастка при производстве летательных аппаратов</t>
  </si>
  <si>
    <t xml:space="preserve">Информационные технологии в профессиональной деятельности</t>
  </si>
  <si>
    <t xml:space="preserve">Теоретические и методические основы организации физического воспитания и развития детей раннего и дошкольного возраста</t>
  </si>
  <si>
    <t xml:space="preserve">Организация секретарского обслуживания</t>
  </si>
  <si>
    <t xml:space="preserve">Практикум по художественной обработке материалов и изобразительному искусству</t>
  </si>
  <si>
    <t xml:space="preserve">Организация социальной работы в Российской Федерации</t>
  </si>
  <si>
    <t xml:space="preserve">Rail-Тариф Сервер</t>
  </si>
  <si>
    <t xml:space="preserve">Rail-Тариф Сервер Веб</t>
  </si>
  <si>
    <t xml:space="preserve">Технологии и технологическое оснащение производства летательных аппаратов</t>
  </si>
  <si>
    <t xml:space="preserve">Rail-Маршрут Сервер</t>
  </si>
  <si>
    <t xml:space="preserve">Rail-Маршрут</t>
  </si>
  <si>
    <t xml:space="preserve">СТМ-Конвертер</t>
  </si>
  <si>
    <t xml:space="preserve">3i Search Platform 3.x</t>
  </si>
  <si>
    <t xml:space="preserve">11.04 - Средства интеллектуального анализа данных (Data Mining);
07.01 - Парсеры и семантические анализаторы</t>
  </si>
  <si>
    <t xml:space="preserve">DSS Strice</t>
  </si>
  <si>
    <t xml:space="preserve">DSS lab www Strice</t>
  </si>
  <si>
    <t xml:space="preserve">WellTracking</t>
  </si>
  <si>
    <t xml:space="preserve">05.15 - Информационные системы для решения специфических отраслевых задач;
05.02 - Дополнительные программные модули (плагины);
05.06 - Геоинформационные и навигационные средства (GIS);
10.02 - Средства обработки и анализа геологических и геофизических данных</t>
  </si>
  <si>
    <t xml:space="preserve">3i Crawler</t>
  </si>
  <si>
    <t xml:space="preserve">CMS INCLUDE</t>
  </si>
  <si>
    <t xml:space="preserve">04.13 - Системы сбора, хранения, обработки, анализа, моделирования и визуализации массивов данных (№621);
03.07 - Среды разработки, тестирования и отладки (№621);
04.11 - Системы управления процессами организации (№621)</t>
  </si>
  <si>
    <t xml:space="preserve">CarryMap Builder</t>
  </si>
  <si>
    <t xml:space="preserve">Программный комплекс "Электронно-цифровой образовательный ресурс" (ПК "ЭЦОР")</t>
  </si>
  <si>
    <t xml:space="preserve">04.01 - Прикладное программное обеспечение общего назначения (№621);
04.05 - Поисковые системы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</si>
  <si>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АСМО-конфигуратор</t>
  </si>
  <si>
    <t xml:space="preserve">Инструментальная платформа для разработки программных комплексов «АСМО-конфигуратор»</t>
  </si>
  <si>
    <t xml:space="preserve">АСМО-система</t>
  </si>
  <si>
    <t xml:space="preserve">Программное средство предназначено для обеспечения работы инструментальной платформы «АСМО-конфигуратор» и разработанных на ней прикладных программным комплексов</t>
  </si>
  <si>
    <t xml:space="preserve">02.06 - Серверное и связующее программное обеспечение;
04.08 - Интегрированные платформы для создания приложений</t>
  </si>
  <si>
    <t xml:space="preserve">CMS Itinity</t>
  </si>
  <si>
    <t xml:space="preserve">Айтинити</t>
  </si>
  <si>
    <t xml:space="preserve">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t>
  </si>
  <si>
    <t xml:space="preserve">3i Speech Transcriptor</t>
  </si>
  <si>
    <t xml:space="preserve">07.04 - Средства распознавания и синтеза речи;
07.02 - Средства речевого перевода</t>
  </si>
  <si>
    <t xml:space="preserve">OData Server</t>
  </si>
  <si>
    <t xml:space="preserve">Система мониторинга эксплуатации карьеров грунта</t>
  </si>
  <si>
    <t xml:space="preserve">Система мониторинга эксплуатации карьеров общераспространенных полезных ископаемых</t>
  </si>
  <si>
    <t xml:space="preserve">Программный комплекс "Ankey SIEM"</t>
  </si>
  <si>
    <t xml:space="preserve">УПРИД Финанс</t>
  </si>
  <si>
    <t xml:space="preserve">ПО для работы с Единым сервисом упрощенной идентификации</t>
  </si>
  <si>
    <t xml:space="preserve">Программа для ЭВМ «РТК КЦ. Программная платформа для обработки обращений по текстовым каналам (мобильные мессенджеры, веб-чат, социальные сети)»</t>
  </si>
  <si>
    <t xml:space="preserve">04.11 - Системы управления процессами организации (№621);
02.07 - Серверное и связующее программное обеспечение (№621)</t>
  </si>
  <si>
    <t xml:space="preserve">Транспортные документы</t>
  </si>
  <si>
    <t xml:space="preserve">СТМ Транспортные документы</t>
  </si>
  <si>
    <t xml:space="preserve">ВЭД-ТПО</t>
  </si>
  <si>
    <t xml:space="preserve">СТМ ВЭД-ТПО</t>
  </si>
  <si>
    <t xml:space="preserve">Аверс: Материально-денежная оценка лесосек</t>
  </si>
  <si>
    <t xml:space="preserve">Программный комплекс аудио-видеофиксации и протоколирования заседаний «АКТУАРИУС» («АКТУАРИУС»)</t>
  </si>
  <si>
    <t xml:space="preserve">Аверс: Управление лесным фондом ПРОФ. Подсистема "Администрирование бюджетных платежей за пользование лесным фондом"</t>
  </si>
  <si>
    <t xml:space="preserve">Автоматизированная библиотечная система "МАРК Cloud"</t>
  </si>
  <si>
    <t xml:space="preserve">Автоматизированная библиотечная система "МАРК Cloud" версия 1.0 (АБС "МАРК Cloud" 1.0)</t>
  </si>
  <si>
    <t xml:space="preserve">04.15 - Информационные системы для решения специфических отраслевых задач (№621);
04.05 - Поисковые системы (№621);
04.11 - Системы управления процессами организации (№621)</t>
  </si>
  <si>
    <t xml:space="preserve">Программный комплекс "АКСИОК"</t>
  </si>
  <si>
    <t xml:space="preserve">Аксиок</t>
  </si>
  <si>
    <t xml:space="preserve">процедурный тренажёр G1000</t>
  </si>
  <si>
    <t xml:space="preserve">04.15 - Информационные системы для решения специфических отраслевых задач (№621);
04.16 - Геоинформационные и навигационные системы (GIS) (№621);
04.01 - Прикладное программное обеспечение общего назначения (№621)</t>
  </si>
  <si>
    <t xml:space="preserve">Система видеоконференцсвязи VideoGrace</t>
  </si>
  <si>
    <t xml:space="preserve">БЭСТ-5</t>
  </si>
  <si>
    <t xml:space="preserve">Система глубокого анализа и применения политик для управления пакетным трафиком PROTEI_DPI</t>
  </si>
  <si>
    <t xml:space="preserve">PROTEI_DPI;
Программа системы глубокого анализа и применения политик для управления пакетным трафиком PROTEI_DPI</t>
  </si>
  <si>
    <t xml:space="preserve">58.29.12 Обеспечение программное сетевое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</si>
  <si>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Портал Бизнес Приложений (Portal - BI)</t>
  </si>
  <si>
    <t xml:space="preserve">Монитор Качества</t>
  </si>
  <si>
    <t xml:space="preserve">INPAS-SOFT UNIPOS Config Manager</t>
  </si>
  <si>
    <t xml:space="preserve">UNIPOS Config Manager</t>
  </si>
  <si>
    <t xml:space="preserve">Система комплексной автоматизации гостиницы «Эдельвейс»</t>
  </si>
  <si>
    <t xml:space="preserve">АСУ «Эдельвейс»</t>
  </si>
  <si>
    <t xml:space="preserve">Система управления производственными активами</t>
  </si>
  <si>
    <t xml:space="preserve">Partner Relationship Management (PRM)</t>
  </si>
  <si>
    <t xml:space="preserve">Управление взаимоотношениями с партнерами;
PCCT - Инструментарий для расчета вознаграждений партнеров</t>
  </si>
  <si>
    <t xml:space="preserve">DDoS-GUARD Protection</t>
  </si>
  <si>
    <t xml:space="preserve">А0 (А-ноль)</t>
  </si>
  <si>
    <t xml:space="preserve">Лабораторно-информационная система "АльфаЛаб" (ЛИС "АльфаЛаб")</t>
  </si>
  <si>
    <t xml:space="preserve">Лабораторная информационная система ЛИС "АльфаЛАБ"</t>
  </si>
  <si>
    <t xml:space="preserve">Компас: бюджетирование</t>
  </si>
  <si>
    <t xml:space="preserve">Компас: Электронные индивидуальные сведения для ПФ и ИФНС</t>
  </si>
  <si>
    <t xml:space="preserve">Компас: электронная, налоговая и бухгалтерская отчетность</t>
  </si>
  <si>
    <t xml:space="preserve">Компас: учет имущества</t>
  </si>
  <si>
    <t xml:space="preserve">Компас: учет затрат на производство</t>
  </si>
  <si>
    <t xml:space="preserve">Компас: упрощенная система налогообложения</t>
  </si>
  <si>
    <t xml:space="preserve">Компас: управление производством</t>
  </si>
  <si>
    <t xml:space="preserve">Компас: управление персоналом</t>
  </si>
  <si>
    <t xml:space="preserve">Компас: управление закупками, запасами и продажами</t>
  </si>
  <si>
    <t xml:space="preserve">Компас: оформление нарядов</t>
  </si>
  <si>
    <t xml:space="preserve">Компас: маркетинг и менеджмент</t>
  </si>
  <si>
    <t xml:space="preserve">Компас: кадровый учет</t>
  </si>
  <si>
    <t xml:space="preserve">Компас: документооборот</t>
  </si>
  <si>
    <t xml:space="preserve">Компас: управление трудовыми ресурсами</t>
  </si>
  <si>
    <t xml:space="preserve">Компас:управление финансами</t>
  </si>
  <si>
    <t xml:space="preserve">Система повышения квалификации по информационной безопасности</t>
  </si>
  <si>
    <t xml:space="preserve">Система повышения осведомленности персонала информационных ресурсов</t>
  </si>
  <si>
    <t xml:space="preserve">Система автоматической генерации правил контроллера RUNOS</t>
  </si>
  <si>
    <t xml:space="preserve">02.07 - Серверное и связующее программное обеспечение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t>
  </si>
  <si>
    <t xml:space="preserve">DataMobile</t>
  </si>
  <si>
    <t xml:space="preserve">ДатаМобайл</t>
  </si>
  <si>
    <t xml:space="preserve">Реестр цен на основные товары и услуги</t>
  </si>
  <si>
    <t xml:space="preserve">04.05 - Поисковые системы (№621)</t>
  </si>
  <si>
    <t xml:space="preserve">Система управления ресурсами предприятия ОКИБИ</t>
  </si>
  <si>
    <t xml:space="preserve">Система управления складскими ресурсами предприятия ОКИБИ</t>
  </si>
  <si>
    <t xml:space="preserve">Платформа Кубик</t>
  </si>
  <si>
    <t xml:space="preserve">Мой кубик</t>
  </si>
  <si>
    <t xml:space="preserve">SCADA NPT Expert</t>
  </si>
  <si>
    <t xml:space="preserve">Программно-технический комплекс NPT Expert;
ПТК NPT Expert;
ПТК АСУ ТП NPT Expert</t>
  </si>
  <si>
    <t xml:space="preserve">АИС Документ</t>
  </si>
  <si>
    <t xml:space="preserve">Компас: Строительство</t>
  </si>
  <si>
    <t xml:space="preserve">Программный комплекс с функцией аналитического видеоконтроля для интегрированных систем безопасности    VIEYE</t>
  </si>
  <si>
    <t xml:space="preserve">Query Interactive System</t>
  </si>
  <si>
    <t xml:space="preserve">QIS, NETQIS</t>
  </si>
  <si>
    <t xml:space="preserve">Effecton Studio</t>
  </si>
  <si>
    <t xml:space="preserve">Эффектон Студио</t>
  </si>
  <si>
    <t xml:space="preserve">М6.Бухгалтерский учет</t>
  </si>
  <si>
    <t xml:space="preserve">ПО ZNZ</t>
  </si>
  <si>
    <t xml:space="preserve">ПО ZNZ32</t>
  </si>
  <si>
    <t xml:space="preserve">Программное обеспечение «Infotech.Intellect»</t>
  </si>
  <si>
    <t xml:space="preserve">Infotech.Intellect</t>
  </si>
  <si>
    <t xml:space="preserve">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</si>
  <si>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 xml:space="preserve">Программный комплекс для поиска текстовых заимствований «РУКОНТекст»</t>
  </si>
  <si>
    <t xml:space="preserve">Система электронного документооборота WSS Docs</t>
  </si>
  <si>
    <t xml:space="preserve">СЭД WSS Docs;
WSS Docs</t>
  </si>
  <si>
    <t xml:space="preserve">Ответ</t>
  </si>
  <si>
    <t xml:space="preserve">Мессенджер Ответ</t>
  </si>
  <si>
    <t xml:space="preserve">Информационная система организации процесса выдачи специальных разрешений на автомобильную перевозку крупногабаритных и тяжеловесных грузов («ИБС. Выдача специальных разрешений»)</t>
  </si>
  <si>
    <t xml:space="preserve">Информационно-аналитическая HCM-система «Карта компетенций» (ИАС «Карта компетенций»)</t>
  </si>
  <si>
    <t xml:space="preserve">Программный комплекс "MultiComponent Med-DataBase"</t>
  </si>
  <si>
    <t xml:space="preserve">Мультикомпонент</t>
  </si>
  <si>
    <t xml:space="preserve">Система предотвращения мошенничества</t>
  </si>
  <si>
    <t xml:space="preserve">SmartVista Fraud Monitoring;
Risk &amp; Fraud Management;
Fraud Prevention System;
SmartVista Fraud Management</t>
  </si>
  <si>
    <t xml:space="preserve">Smart Air</t>
  </si>
  <si>
    <t xml:space="preserve">04.15 - Информационные системы для решения специфических отраслевых задач (№621);
04.03 - Офисные приложения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</si>
  <si>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Программа автоматизации деятельности центров предоставления государственных и муниципальных услуг «Мои документы» (Программа «КОМЭКС-Мои документы»)</t>
  </si>
  <si>
    <t xml:space="preserve">ТачИнформ</t>
  </si>
  <si>
    <t xml:space="preserve">TouchInform;
ТачИнформ.Мастер;
ТачИнформ.Эксперт;
TouchInform.Master;
TouchInform.Expert</t>
  </si>
  <si>
    <t xml:space="preserve">04.01 - Прикладное программное обеспечение общего назначения (№621);
04.03 - Офисные приложения (№621);
04.15 - Информационные системы для решения специфических отраслевых задач (№621)</t>
  </si>
  <si>
    <t xml:space="preserve">Центр управления АТС</t>
  </si>
  <si>
    <t xml:space="preserve">«CityCom» («СитиКом»)</t>
  </si>
  <si>
    <t xml:space="preserve">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</si>
  <si>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"УМНЫЙ АРХИВ". Учет и автоматизация</t>
  </si>
  <si>
    <t xml:space="preserve">Аверс: Управление  лесным  фондом ПРОФ. Подсистема "Взаимодействие с ЕГАИС учета древесины и сделок с ней"</t>
  </si>
  <si>
    <t xml:space="preserve">INPAS-SOFT UNIPOS Delivery</t>
  </si>
  <si>
    <t xml:space="preserve">UNIPOS Delivery</t>
  </si>
  <si>
    <t xml:space="preserve">INPAS-SOFT UniPORT Payment Services Provider</t>
  </si>
  <si>
    <t xml:space="preserve">UniPORT Payment Services Provider;
UniPORT PSP</t>
  </si>
  <si>
    <t xml:space="preserve">INPAS-SOFT UNIPOS Terminal</t>
  </si>
  <si>
    <t xml:space="preserve">UNIPOS Terminal</t>
  </si>
  <si>
    <t xml:space="preserve">АСМО-ГТС</t>
  </si>
  <si>
    <t xml:space="preserve">eLearning Server 4G</t>
  </si>
  <si>
    <t xml:space="preserve">eLearning Server;
eLearning 4G</t>
  </si>
  <si>
    <t xml:space="preserve">Assessment Tools</t>
  </si>
  <si>
    <t xml:space="preserve">LithoStudio</t>
  </si>
  <si>
    <t xml:space="preserve">Геомеханика</t>
  </si>
  <si>
    <t xml:space="preserve">Автоматизированная система расчетов "PETER-SERVICE RSS"</t>
  </si>
  <si>
    <t xml:space="preserve">Roaming Support System (RSS)</t>
  </si>
  <si>
    <t xml:space="preserve">Online Charging System (OCS)</t>
  </si>
  <si>
    <t xml:space="preserve">BRT - Биллинг в режиме реального времени;
BRT - Billing in Real Time</t>
  </si>
  <si>
    <t xml:space="preserve">Автоматизированная система расчетов "PETER-SERVICE ITC"</t>
  </si>
  <si>
    <t xml:space="preserve">Interconnect &amp; Least Cost Routing</t>
  </si>
  <si>
    <t xml:space="preserve">Автоматизированная система расчетов "PETER-SERVICE BIS"</t>
  </si>
  <si>
    <t xml:space="preserve">BSS;
Информационно-биллинговая система (ИБС)</t>
  </si>
  <si>
    <t xml:space="preserve">ПСИнефтегаз</t>
  </si>
  <si>
    <t xml:space="preserve">ПСИгаз;
ПСИнефть</t>
  </si>
  <si>
    <t xml:space="preserve">Информационная управляющая система (ИУС-ГАЗ)</t>
  </si>
  <si>
    <t xml:space="preserve">М6.Обращения граждан</t>
  </si>
  <si>
    <t xml:space="preserve">ViPNet TIAS</t>
  </si>
  <si>
    <t xml:space="preserve">03.15 - Средства обнаружения угроз и расследования сетевых инцидентов;
03.02 - Средства управления событиями информационной безопасности;
03.14 - Средства обнаружения и/или предотвращения вторжений (атак)</t>
  </si>
  <si>
    <t xml:space="preserve">ЭЛАР СканИмидж</t>
  </si>
  <si>
    <t xml:space="preserve">ViPNet PKI Client</t>
  </si>
  <si>
    <t xml:space="preserve">GritTec Speaker-ID: The mobile client. Программный комплекс голосовой идентификации</t>
  </si>
  <si>
    <t xml:space="preserve">04.07 - Лингвистическое программное обеспечение (№621);
04.05 - Поисковые системы (№621)</t>
  </si>
  <si>
    <t xml:space="preserve">58.29.29 Обеспечение программное прикладное прочее на электронном носителе;
58.29.4 Обеспечение программное в диалоговом режиме;
26.30.11.16 Программное обеспечение, обеспечивающее выполнение установленных действий при проведении оперативно-розыскных мероприятий</t>
  </si>
  <si>
    <t xml:space="preserve">«Визуальная Диагностика» ("ВИДИ")</t>
  </si>
  <si>
    <t xml:space="preserve">«Visual Diagnostic» («VIDI»)</t>
  </si>
  <si>
    <t xml:space="preserve">АРМ Кассира-оператора</t>
  </si>
  <si>
    <t xml:space="preserve">TURNPIKE</t>
  </si>
  <si>
    <t xml:space="preserve">Информационно-Расчетная Система «Жилищно-Коммунального Хозяйства» (ИРС «ЖКХ»)</t>
  </si>
  <si>
    <t xml:space="preserve">Медицинская информационная система mdoc</t>
  </si>
  <si>
    <t xml:space="preserve">Автоматизированная система "Поликлиника"</t>
  </si>
  <si>
    <t xml:space="preserve">АИС «СпринтСофт»</t>
  </si>
  <si>
    <t xml:space="preserve">Система ситуационного видеомониторинга «HeadPoint»</t>
  </si>
  <si>
    <t xml:space="preserve">"Турбо Бухгалтер" 6.9 Конфигурации "Бюджет" и "Учет НФА"</t>
  </si>
  <si>
    <t xml:space="preserve">Акционер ВТБ</t>
  </si>
  <si>
    <t xml:space="preserve">Акционер ВТБ (Мобильное приложение для iOS и Android)</t>
  </si>
  <si>
    <t xml:space="preserve">Аналитическая система "Раскрытие информации"</t>
  </si>
  <si>
    <t xml:space="preserve">Система мониторинга и анализа СМИ ПрессИндекс</t>
  </si>
  <si>
    <t xml:space="preserve">Клиент системы мониторинга и анализа СМИ ПрессИндекс для iPhone</t>
  </si>
  <si>
    <t xml:space="preserve">Клиент системы мониторинга и анализа СМИ ПрессИндекс для iPad</t>
  </si>
  <si>
    <t xml:space="preserve">EAE.LIMS</t>
  </si>
  <si>
    <t xml:space="preserve">EAE.Laboratory Information Management System</t>
  </si>
  <si>
    <t xml:space="preserve">Клиент системы мониторинга и анализа СМИ ПрессИндекс для Android</t>
  </si>
  <si>
    <t xml:space="preserve">Эттон. Бизнес-аналитика</t>
  </si>
  <si>
    <t xml:space="preserve">ИТАН: Управленческий баланс</t>
  </si>
  <si>
    <t xml:space="preserve">09.05 - Средства управления эффективностью предприятия (CPM/EPM);
09.01 - Средства управления бизнес-процессами (BPM);
09.07 - Средства финансового менеджмента, управления активами и трудовыми ресурсами (ERP)</t>
  </si>
  <si>
    <t xml:space="preserve">Информационно-мониторинговая управляющая система (ИМУС)</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</si>
  <si>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
02.11 - Системы мониторинга и управления (№621)</t>
  </si>
  <si>
    <t xml:space="preserve">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</si>
  <si>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Система Управления ГАНДИВА</t>
  </si>
  <si>
    <t xml:space="preserve">04.11 - Системы управления процессами организации (№621);
04.03 - Офисные приложения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</si>
  <si>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Система управления потоками клиентов (СУПК) «ВЕГА-М»</t>
  </si>
  <si>
    <t xml:space="preserve">Office Organizer</t>
  </si>
  <si>
    <t xml:space="preserve"> - ;
04.03 - Офисные приложения (№621);
04.11 - Системы управления процессами организации (№621)</t>
  </si>
  <si>
    <t xml:space="preserve">Система расчета и визуализации данных для бурения скважин</t>
  </si>
  <si>
    <t xml:space="preserve">СРВДБС</t>
  </si>
  <si>
    <t xml:space="preserve">XTools Pro</t>
  </si>
  <si>
    <t xml:space="preserve">05.02 - Дополнительные программные модули (плагины);
05.06 - Геоинформационные и навигационные средства (GIS);
05.13 - Средства интеллектуальной обработки информации и интеллектуального анализа бизнес-процессов</t>
  </si>
  <si>
    <t xml:space="preserve">MedSafe.Cab</t>
  </si>
  <si>
    <t xml:space="preserve">«IPS – Судостроение»</t>
  </si>
  <si>
    <t xml:space="preserve">Модуль "Режим" Автоматизированной системы секретного делопроизводства и документооборота</t>
  </si>
  <si>
    <t xml:space="preserve">Режим АС СДП</t>
  </si>
  <si>
    <t xml:space="preserve">Программная система комплексной автоматизации CS Polibase (CS Polibase)</t>
  </si>
  <si>
    <t xml:space="preserve">09.01 - Средства управления бизнес-процессами (BPM);
09.07 - Средства финансового менеджмента, управления активами и трудовыми ресурсами (ERP);
09.13 - Средства управления складом и цепочками поставок (WMS, SCM)</t>
  </si>
  <si>
    <t xml:space="preserve">Модуль "Делопроизводство" Автоматизированной системы секретного делопроизводства и документооборота</t>
  </si>
  <si>
    <t xml:space="preserve">Делопроизводство АС СДП</t>
  </si>
  <si>
    <t xml:space="preserve">«Учет и управление земельными ресурсами» («Земля-КТ»)</t>
  </si>
  <si>
    <t xml:space="preserve">«Земля-КТ»</t>
  </si>
  <si>
    <t xml:space="preserve">AgroKarta</t>
  </si>
  <si>
    <t xml:space="preserve">Управление государственными (муниципальными) закупками</t>
  </si>
  <si>
    <t xml:space="preserve">УГЗ</t>
  </si>
  <si>
    <t xml:space="preserve">Садко</t>
  </si>
  <si>
    <t xml:space="preserve">Садко - система управления сайтом;
Садко - Система управления содержимым;
Садко - Система управления контентом;
Sadko - CMS;
Sadko - Content management system</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</si>
  <si>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58.29.5 Услуги по предоставлению лицензий на право использовать компьютерное программное обеспечение</t>
  </si>
  <si>
    <t xml:space="preserve">Электронный сервис «РАМЗЭС 2.0»</t>
  </si>
  <si>
    <t xml:space="preserve">Электронный сервис «РАМЗЭС»</t>
  </si>
  <si>
    <t xml:space="preserve">Система управления техническим обслуживанием и ремонтами оборудования "Rubius DrEAM"</t>
  </si>
  <si>
    <t xml:space="preserve">Rubius DrEAM</t>
  </si>
  <si>
    <t xml:space="preserve">EduTerra.pro</t>
  </si>
  <si>
    <t xml:space="preserve">SAVANT.PRO</t>
  </si>
  <si>
    <t xml:space="preserve">Technical Guide Builder (TG Builder)</t>
  </si>
  <si>
    <t xml:space="preserve">ViPNet TLS Gateway</t>
  </si>
  <si>
    <t xml:space="preserve">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03.12 - Средства управления доступом к информационным ресурсам</t>
  </si>
  <si>
    <t xml:space="preserve">Система «Цирконий-С2000». Комплект программного обеспечения.</t>
  </si>
  <si>
    <t xml:space="preserve">«Система «Цирконий-С2000». Программный комплекс»;
Специальное программное обеспечение системы «Цирконий-С2000»</t>
  </si>
  <si>
    <t xml:space="preserve">Программное обеспечение WiFi Router серии QBR</t>
  </si>
  <si>
    <t xml:space="preserve">АИС «Обращения граждан»</t>
  </si>
  <si>
    <t xml:space="preserve">Интегрированная система безопасности «Операнд-М2»</t>
  </si>
  <si>
    <t xml:space="preserve">Информационно-Расчетная Система «Перевозки» (ИРС «Перевозки»)</t>
  </si>
  <si>
    <t xml:space="preserve">Макс</t>
  </si>
  <si>
    <t xml:space="preserve">Maks</t>
  </si>
  <si>
    <t xml:space="preserve">08.04 - Средства автоматизированного проектирования для радиоэлектроники и электротехники (ECAD, EDA);
08.03 - Средства автоматизированного проектирования (CAD);
08.07 - Средства технологической подготовки производства (CAPP)</t>
  </si>
  <si>
    <t xml:space="preserve">СТМ-Финансы</t>
  </si>
  <si>
    <t xml:space="preserve">СТМ-Отчет</t>
  </si>
  <si>
    <t xml:space="preserve">Транспортная компонента RS-Bank V.6</t>
  </si>
  <si>
    <t xml:space="preserve">RS-Securities V.6</t>
  </si>
  <si>
    <t xml:space="preserve">RS-Connect</t>
  </si>
  <si>
    <t xml:space="preserve">RS-Bank V.6</t>
  </si>
  <si>
    <t xml:space="preserve">Interbank RS Mobile</t>
  </si>
  <si>
    <t xml:space="preserve">Interbank RS FrontOffice</t>
  </si>
  <si>
    <t xml:space="preserve">Interbank RS Corporate</t>
  </si>
  <si>
    <t xml:space="preserve">Программное обеспечение GPON ONT серии QONT</t>
  </si>
  <si>
    <t xml:space="preserve">ПС Контроль и оценка</t>
  </si>
  <si>
    <t xml:space="preserve">ПО Контроль и оценка рисков</t>
  </si>
  <si>
    <t xml:space="preserve">Interbank v. 5.8</t>
  </si>
  <si>
    <t xml:space="preserve">RS-DataHouse: Бюджетирование и контроль исполнения</t>
  </si>
  <si>
    <t xml:space="preserve">RS-DataHouse</t>
  </si>
  <si>
    <t xml:space="preserve">Портал Собраний</t>
  </si>
  <si>
    <t xml:space="preserve">Автоматизированная система управления и мониторинга Netrac</t>
  </si>
  <si>
    <t xml:space="preserve">СТМ-Сервис</t>
  </si>
  <si>
    <t xml:space="preserve">СТМ-Журналы</t>
  </si>
  <si>
    <t xml:space="preserve">Программное обеспечение комплекса технических средств "Энергия+" (ПО КТС "Энергия+")</t>
  </si>
  <si>
    <t xml:space="preserve">02.08 - Средства мониторинга и управления;
02.02 - Программы обслуживания;
03.01 - Средства защиты от несанкционированного доступа к информации;
03.13 - Средства резервного копирования</t>
  </si>
  <si>
    <t xml:space="preserve">ПОЛИБАЙТ</t>
  </si>
  <si>
    <t xml:space="preserve">СХД ПОЛИБАЙТ;
СИСТЕМА ХРАНЕНИЯ ДАННЫХ ПОЛИБАЙТ</t>
  </si>
  <si>
    <t xml:space="preserve">02.05 - Средства обеспечения облачных и распределенных вычислений, средства виртуализации и системы хранения данных (№621);
01.01 - BIOS и иное встроенное программное обеспечение (№621);
02.01 - Операционные системы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</si>
  <si>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 xml:space="preserve">Программно-аппаратный комплекс комплексная автоматизированная система управления "Управление отходами"</t>
  </si>
  <si>
    <t xml:space="preserve">ПАК КАСУ «Управление Отходами"</t>
  </si>
  <si>
    <t xml:space="preserve">Trusted.API</t>
  </si>
  <si>
    <t xml:space="preserve">04.03 - Библиотеки подпрограмм (SDK);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</si>
  <si>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 xml:space="preserve">58.29.14 Средства разработки инструментальные и программное обеспечение языков программирования на электронном носителе;
63.11.19 Услуги прочие по размещению и предоставлению инфраструктуры информационных технологий</t>
  </si>
  <si>
    <t xml:space="preserve">АИС "Оборонлес"</t>
  </si>
  <si>
    <t xml:space="preserve">02.11 - Системы мониторинга и управления (№621);
04.16 - Геоинформационные и навигационные системы (GIS) (№621)</t>
  </si>
  <si>
    <t xml:space="preserve">СталтСВ</t>
  </si>
  <si>
    <t xml:space="preserve">Периметр</t>
  </si>
  <si>
    <t xml:space="preserve">Программный комплекс "Периметр"</t>
  </si>
  <si>
    <t xml:space="preserve">03.07 - Средства выявления целевых атак;
03.02 - Средства управления событиями информационной безопасности;
03.03 - Межсетевые экраны;
05.15 - Информационные системы для решения специфических отраслевых задач</t>
  </si>
  <si>
    <t xml:space="preserve">Региональная система адресного взаимодействия населения и органов исполнительной власти</t>
  </si>
  <si>
    <t xml:space="preserve">"СУПРЕМА"</t>
  </si>
  <si>
    <t xml:space="preserve">Олимп-конфигуратор</t>
  </si>
  <si>
    <t xml:space="preserve">Система исполнения регламентов</t>
  </si>
  <si>
    <t xml:space="preserve">Панель телефонии для 1С</t>
  </si>
  <si>
    <t xml:space="preserve">Панель телефонии Asterisk для обычных форм;
Панель телефонии Asterisk для управляемых форм</t>
  </si>
  <si>
    <t xml:space="preserve">06.02 - Коммуникационное программное обеспечение;
05.02 - Дополнительные программные модули (плагины)</t>
  </si>
  <si>
    <t xml:space="preserve">Дельфин.Тарификация</t>
  </si>
  <si>
    <t xml:space="preserve">Программный комплекс ПК ГИАС «Экобезопасность»</t>
  </si>
  <si>
    <t xml:space="preserve">05.15 - Информационные системы для решения специфических отраслевых задач;
10.03 - Средства математического и имитационного моделирования;
11.02 - Предметно-ориентированные информационные базы данных (EDW);
11.05 - Средства поддержки принятия решений (DSS)</t>
  </si>
  <si>
    <t xml:space="preserve">М6.Электронный офис</t>
  </si>
  <si>
    <t xml:space="preserve">Планета: Сервер</t>
  </si>
  <si>
    <t xml:space="preserve">"Госуслуги-Экспресс: Охота-Регион"</t>
  </si>
  <si>
    <t xml:space="preserve">Гарда Монитор</t>
  </si>
  <si>
    <t xml:space="preserve">02.08 - Средства мониторинга и управления;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</si>
  <si>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TellME</t>
  </si>
  <si>
    <t xml:space="preserve">TellME 7</t>
  </si>
  <si>
    <t xml:space="preserve">Loudness Analyzer</t>
  </si>
  <si>
    <t xml:space="preserve">Управление государственными закупками (ИИС "Госзакупки")</t>
  </si>
  <si>
    <t xml:space="preserve">Софт Эксперт: Учет сирот. Управление опекой и попечительством</t>
  </si>
  <si>
    <t xml:space="preserve">Учет сирот. Управление опекой и попечительством</t>
  </si>
  <si>
    <t xml:space="preserve">Программный комплекс "Фогард"</t>
  </si>
  <si>
    <t xml:space="preserve">Автоматизированная Информационная Система МФЦ</t>
  </si>
  <si>
    <t xml:space="preserve">RNS Web</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</si>
  <si>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</si>
  <si>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КРЕДО МОРФОСТВОР</t>
  </si>
  <si>
    <t xml:space="preserve">КРЕДО ВЕКТОРИЗАТОР</t>
  </si>
  <si>
    <t xml:space="preserve">КРЕДО ТРАНСФОРМ</t>
  </si>
  <si>
    <t xml:space="preserve">КРЕДО ТРАНСКОР</t>
  </si>
  <si>
    <t xml:space="preserve">КРЕДО НИВЕЛИР</t>
  </si>
  <si>
    <t xml:space="preserve">КРЕДО ГРИС</t>
  </si>
  <si>
    <t xml:space="preserve">КРЕДО ОТКОС</t>
  </si>
  <si>
    <t xml:space="preserve">СУБД Платформа Odant</t>
  </si>
  <si>
    <t xml:space="preserve">02.09 - Системы управления базами данных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
03.01 - Средства подготовки исполнимого кода (№621);
03.07 - Среды разработки, тестирования и отладки (№621);
04.13 - Системы сбора, хранения, обработки, анализа, моделирования и визуализации массивов данных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</si>
  <si>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</si>
  <si>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eAuthor CBT</t>
  </si>
  <si>
    <t xml:space="preserve">IndorMap</t>
  </si>
  <si>
    <t xml:space="preserve">IndorMap: Универсальная геоинформационная система</t>
  </si>
  <si>
    <t xml:space="preserve">TrackStudio Enterprise</t>
  </si>
  <si>
    <t xml:space="preserve">GRAN PM</t>
  </si>
  <si>
    <t xml:space="preserve">1СКСУ:Охрана окружающей среды</t>
  </si>
  <si>
    <t xml:space="preserve">1С-КСУ:Охрана окружающей среды;
Экология. 1СКСУ:Охрана окружающей среды;
Экология. 1С-КСУ:Охрана окружающей среды;
Экология. Охрана окружающей среды</t>
  </si>
  <si>
    <t xml:space="preserve">Платформа для email-маркетинга ALTKRAFT</t>
  </si>
  <si>
    <t xml:space="preserve">Мультиканальная платформа для автоматизации цифрового маркетинга ALTKRAFT;
Платформа для емайл-маркетинга ALTKRAFT</t>
  </si>
  <si>
    <t xml:space="preserve">Программное обеспечение "ПОЛИФЕМ" версия 4.0.1</t>
  </si>
  <si>
    <t xml:space="preserve">05.04 - Поисковые средства;
02.06 - Серверное и связующее программное обеспечение</t>
  </si>
  <si>
    <t xml:space="preserve">3i NLP Platform</t>
  </si>
  <si>
    <t xml:space="preserve">Логика ЕСМ. Электронный архив</t>
  </si>
  <si>
    <t xml:space="preserve">Логика ЕСМ. СЭД</t>
  </si>
  <si>
    <t xml:space="preserve">СЭД БОСС-Референт</t>
  </si>
  <si>
    <t xml:space="preserve">EME.WMS Система управления адресным складом</t>
  </si>
  <si>
    <t xml:space="preserve">Система «Электронный офис»</t>
  </si>
  <si>
    <t xml:space="preserve">Электронный офис</t>
  </si>
  <si>
    <t xml:space="preserve">04.03 - Офисные приложения (№621);
04.01 - Прикладное программное обеспечение общего назначения (№621);
04.15 - Информационные системы для решения специфических отраслевых задач (№621)</t>
  </si>
  <si>
    <t xml:space="preserve">Автоматизированное рабочее место "Касса"</t>
  </si>
  <si>
    <t xml:space="preserve">АРМ "Касса"</t>
  </si>
  <si>
    <t xml:space="preserve">Корпоративный поиск «Спутник»</t>
  </si>
  <si>
    <t xml:space="preserve">Спутник корпоративный поиск;
Корпоративный поиск</t>
  </si>
  <si>
    <t xml:space="preserve">04.05 - Поисковые системы (№621);
04.07 - Лингвистическое программное обеспечение (№621)</t>
  </si>
  <si>
    <t xml:space="preserve">CRM Клиентская база</t>
  </si>
  <si>
    <t xml:space="preserve">Quick Sales 2</t>
  </si>
  <si>
    <t xml:space="preserve">Quick Sales, QS2</t>
  </si>
  <si>
    <t xml:space="preserve">Sales Expert 2</t>
  </si>
  <si>
    <t xml:space="preserve">Sales Expert,SE2</t>
  </si>
  <si>
    <t xml:space="preserve">Open CCT</t>
  </si>
  <si>
    <t xml:space="preserve">Встроенное программное обеспечение (ВПО) для программно-аппаратного комплекса (ПАК) "Мониторинг выполнения работ по обслуживанию на удаленных контролируемых объектах - m.AuditWorkSystem (m.AWS)"</t>
  </si>
  <si>
    <t xml:space="preserve">Система учета работ по сервисному обслуживанию удаленных объектов Audit Work System (m.AWS)</t>
  </si>
  <si>
    <t xml:space="preserve">Спутник (Sputnik)</t>
  </si>
  <si>
    <t xml:space="preserve">Спутник ЕСМ;
Система электронного документооборота «Спутник»;
Авандок</t>
  </si>
  <si>
    <t xml:space="preserve">Автоматизированная информационная система «ОМС Финанс»</t>
  </si>
  <si>
    <t xml:space="preserve">ОМС Финанс</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</si>
  <si>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</si>
  <si>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Мобильное приложение «Infotech.Resultat»</t>
  </si>
  <si>
    <t xml:space="preserve"> - ;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t>
  </si>
  <si>
    <t xml:space="preserve">Программное обеспечение «Infotech.4Sides»</t>
  </si>
  <si>
    <t xml:space="preserve"> - ;
04.09 - Системы управления проектами, исследованиями, разработкой, проектированием и внедрением (№621);
04.03 - Офисные приложения (№621)</t>
  </si>
  <si>
    <t xml:space="preserve">DataLife Engine</t>
  </si>
  <si>
    <t xml:space="preserve">CMS "DataLife Engine"</t>
  </si>
  <si>
    <t xml:space="preserve">Многописем</t>
  </si>
  <si>
    <t xml:space="preserve">Печать конвертов!;
Многописем.Ру</t>
  </si>
  <si>
    <t xml:space="preserve">Автоматизированная информационная система «K-Point» (AИC «K-Point»)</t>
  </si>
  <si>
    <t xml:space="preserve">Singlepoint, Платформа для управления бизнес-процессами K-Point</t>
  </si>
  <si>
    <t xml:space="preserve">программа для ЭВМ "Архивариус"</t>
  </si>
  <si>
    <t xml:space="preserve">Архивариус</t>
  </si>
  <si>
    <t xml:space="preserve">02.07 - Средства управления базами данных;
05.04 - Поисковые средства;
05.10 - Базы знаний</t>
  </si>
  <si>
    <t xml:space="preserve">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</si>
  <si>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Bot-Trek Secure Portal</t>
  </si>
  <si>
    <t xml:space="preserve">03.09 - Средства обнаружения и предотвращения утечек информации;
03.17 - Средства автоматизации процессов информационной безопасности</t>
  </si>
  <si>
    <t xml:space="preserve">Group-IB Fraud Protection</t>
  </si>
  <si>
    <t xml:space="preserve">Fraud Protection;
Group-IB FP;
FP;
Group-IB Fraud Hunting Platform;
Fraud Hunting Platform;
Bot-Trek Secure Bank;
Group-IB FHP;
FHP;
Group-IB Intelligent Bank;
 Group-IB Secure Bank</t>
  </si>
  <si>
    <t xml:space="preserve">03.09 - Средства обнаружения и предотвращения утечек информации;
03.05 - Средства защиты сервисов онлайн-платежей и дистанционного банковского обслуживания</t>
  </si>
  <si>
    <t xml:space="preserve">Программа для ЭВМ «СК11.Terminal Platform»</t>
  </si>
  <si>
    <t xml:space="preserve">Pilot-ICE</t>
  </si>
  <si>
    <t xml:space="preserve">Система управления проектированием Pilot-ICE (Pilot-ICE);
Система управления проектированием Pilot-ICE;
Pilot-ICE (система управления проектированием)</t>
  </si>
  <si>
    <t xml:space="preserve">Программный комплекс РИК</t>
  </si>
  <si>
    <t xml:space="preserve">Ресурсно-Индексное Калькулирование</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</si>
  <si>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58.29.32 Обеспечение программное прикладное для загрузки</t>
  </si>
  <si>
    <t xml:space="preserve">Eselta</t>
  </si>
  <si>
    <t xml:space="preserve">ПО ИСБ Eselta</t>
  </si>
  <si>
    <t xml:space="preserve">Софт-портал: Управление сбытом тепловой энергии</t>
  </si>
  <si>
    <t xml:space="preserve">Софт-портал: УСТЭ</t>
  </si>
  <si>
    <t xml:space="preserve">Управление сбытом водоканала</t>
  </si>
  <si>
    <t xml:space="preserve">УСВК</t>
  </si>
  <si>
    <t xml:space="preserve">RCO Fact Extractor</t>
  </si>
  <si>
    <t xml:space="preserve">RCO Fact Extractor SDK;
RCO Fact Extractor RUS</t>
  </si>
  <si>
    <t xml:space="preserve">04.03 - Библиотеки подпрограмм (SDK);
05.13 - Средства интеллектуальной обработки информации и интеллектуального анализа бизнес-процессов;
07.01 - Парсеры и семантические анализаторы</t>
  </si>
  <si>
    <t xml:space="preserve">Interbank RS Core</t>
  </si>
  <si>
    <t xml:space="preserve">InterBank RS</t>
  </si>
  <si>
    <t xml:space="preserve">Система измерения длительности соединения</t>
  </si>
  <si>
    <t xml:space="preserve">Геоаналитика</t>
  </si>
  <si>
    <t xml:space="preserve">04.16 - Геоинформационные и навигационные системы (GIS)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04.13 - Системы сбора, хранения, обработки, анализа, моделирования и визуализации массивов данных (№621)</t>
  </si>
  <si>
    <t xml:space="preserve">Система обнаружения вторжений ПАК Плутон</t>
  </si>
  <si>
    <t xml:space="preserve">СОВ ПАК Pluton</t>
  </si>
  <si>
    <t xml:space="preserve">КРЕДО ЗНАК</t>
  </si>
  <si>
    <t xml:space="preserve">Система управления и мониторинга оборудования</t>
  </si>
  <si>
    <t xml:space="preserve">АВТОГРАФ</t>
  </si>
  <si>
    <t xml:space="preserve">Универсальный редактор автоматизированной графики (АВТОГРАФ)</t>
  </si>
  <si>
    <t xml:space="preserve">04.03 - Офисные приложения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</si>
  <si>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Геоаналитика.Архив</t>
  </si>
  <si>
    <t xml:space="preserve">02.05 - Средства обеспечения облачных и распределенных вычислений, средства виртуализации и системы хранения данных (№621);
04.16 - Геоинформационные и навигационные системы (GIS) (№621);
04.05 - Поисковые системы (№621);
04.13 - Системы сбора, хранения, обработки, анализа, моделирования и визуализации массивов данных (№621)</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</si>
  <si>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58.29.32 Обеспечение программное прикладное для загрузки</t>
  </si>
  <si>
    <t xml:space="preserve">БЭСТ-5.Питание</t>
  </si>
  <si>
    <t xml:space="preserve">"Кодификатор материально-технических ресурсов (СК-МТР)"</t>
  </si>
  <si>
    <t xml:space="preserve">СК-МТР</t>
  </si>
  <si>
    <t xml:space="preserve">Программный комплекс «PerfExpert» (ПК «PerfExpert»)</t>
  </si>
  <si>
    <t xml:space="preserve">Централизованная автоматизированная банковская система «БАНК 21 ВЕК»</t>
  </si>
  <si>
    <t xml:space="preserve">"Программный комплекс "DKLINK Front Office Professional"</t>
  </si>
  <si>
    <t xml:space="preserve">DKLINK Front Office;
DKLINK FO</t>
  </si>
  <si>
    <t xml:space="preserve">Bpium</t>
  </si>
  <si>
    <t xml:space="preserve">ПК «Интегрированная система управления предприятием М-3.1»</t>
  </si>
  <si>
    <t xml:space="preserve">04.01 - Прикладное программное обеспечение общего назначения (№621);
03.05 - Библиотеки подпрограмм (SDK) (№621);
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</si>
  <si>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ПО "Вакцинопрофилактика"</t>
  </si>
  <si>
    <t xml:space="preserve">ПроГео</t>
  </si>
  <si>
    <t xml:space="preserve">ПО "Норд-Мастер"+"Норд-Клиент"</t>
  </si>
  <si>
    <t xml:space="preserve">ГеоКомплекс</t>
  </si>
  <si>
    <t xml:space="preserve">Автоматизированная система выполнения кадастровых работ «ГеоКомплекс»</t>
  </si>
  <si>
    <t xml:space="preserve">Полигон Про: Техплан здания</t>
  </si>
  <si>
    <t xml:space="preserve">Полигон Про: Межевой план</t>
  </si>
  <si>
    <t xml:space="preserve">AСSALE-gOS</t>
  </si>
  <si>
    <t xml:space="preserve">модуль оперативно – информационного комплекса (далее - ОИК) «Сбыт» для расчетов с юридическими лицами; модуль «ГОС».</t>
  </si>
  <si>
    <t xml:space="preserve">AСSALE-pRIVAT</t>
  </si>
  <si>
    <t xml:space="preserve">модуль оперативно – информационного комплекса (далее - ОИК) «Сбыт»  по расчетам с населением; модуль ОИК «Сбыт» для расчетов с населением; ...</t>
  </si>
  <si>
    <t xml:space="preserve">«OpenSky-3».Комплексная автоматизированная система планирования и оперативного управления полетами авиакомпании»</t>
  </si>
  <si>
    <t xml:space="preserve">OpenSky</t>
  </si>
  <si>
    <t xml:space="preserve">«КОБРА-2».Автоматизированная система комплексного обслуживания рейсов в аэропорту.</t>
  </si>
  <si>
    <t xml:space="preserve">КОБРА</t>
  </si>
  <si>
    <t xml:space="preserve">PROMT Translation Server. Developer Edition</t>
  </si>
  <si>
    <t xml:space="preserve">ViPNet SafeBoot</t>
  </si>
  <si>
    <t xml:space="preserve">ПК ПМДЗ ViPNet SafeBoot;
ViPNet SafeBoot 3</t>
  </si>
  <si>
    <t xml:space="preserve">03.01 - Средства защиты от несанкционированного доступа к информации;
01.01 - Встроенные системные программы: BIOS, UEFI и иные встроенные системные программы;
01.03 - Встроенные прикладные программы</t>
  </si>
  <si>
    <t xml:space="preserve">ViPNet IDS HS</t>
  </si>
  <si>
    <t xml:space="preserve">Дополнение Альфа-Авто: Управление взаимоотношениями с клиентами, редакция 5</t>
  </si>
  <si>
    <t xml:space="preserve">Дополнение Альфа-Авто: Технический осмотр, редакция 5</t>
  </si>
  <si>
    <t xml:space="preserve">Дополнение Альфа-Авто: Интерфейс с Аудатэкс, редакция 5</t>
  </si>
  <si>
    <t xml:space="preserve">Дополнение Альфа-Авто: Мобильный приемщик для работы в составе ТР» лицензия на 1 год</t>
  </si>
  <si>
    <t xml:space="preserve">Альфа-Авто Мобильный приемщик (программная защита) лицензия на 1 год</t>
  </si>
  <si>
    <t xml:space="preserve">Дополнение «Альфа-Авто» Учет рабочего времени, редакция 5</t>
  </si>
  <si>
    <t xml:space="preserve">Альфа-Авто:Автосервис+Автозапчасти Проф, редакция 5, комплект на 5 пользователей</t>
  </si>
  <si>
    <t xml:space="preserve">Альфа-Авто:Автосалон+Автосервис+Автозапчасти Проф, редакция 5</t>
  </si>
  <si>
    <t xml:space="preserve">Программные средства Системы «Такском-ОФД»</t>
  </si>
  <si>
    <t xml:space="preserve">Такском-Файлер</t>
  </si>
  <si>
    <t xml:space="preserve">Сверься!</t>
  </si>
  <si>
    <t xml:space="preserve">Картотека Документов</t>
  </si>
  <si>
    <t xml:space="preserve">Такском-Досье</t>
  </si>
  <si>
    <t xml:space="preserve">Такском-Доклайнз</t>
  </si>
  <si>
    <t xml:space="preserve">Geonaft, Геонафт</t>
  </si>
  <si>
    <t xml:space="preserve">ПК "Геонафт"</t>
  </si>
  <si>
    <t xml:space="preserve">Комплекс разработки и поддержки Интранет-сайтов для внутренних корпоративных сетей "GARWEB-Intranet"</t>
  </si>
  <si>
    <t xml:space="preserve">ПО "GARWEB-Intranet"</t>
  </si>
  <si>
    <t xml:space="preserve">Программная автоматизированная система управления знаниями "Cogitorium"</t>
  </si>
  <si>
    <t xml:space="preserve">Русский космос</t>
  </si>
  <si>
    <t xml:space="preserve">История математики</t>
  </si>
  <si>
    <t xml:space="preserve">ВЭД-Транзит</t>
  </si>
  <si>
    <t xml:space="preserve">СТМ ВЭД-Транзит</t>
  </si>
  <si>
    <t xml:space="preserve">ПК «СУПЕР МКД»</t>
  </si>
  <si>
    <t xml:space="preserve">Программный комплекс "Содержание, управление, планирование и ежегодный ремонт многоквартирного дома"</t>
  </si>
  <si>
    <t xml:space="preserve">ВЭД-Склад</t>
  </si>
  <si>
    <t xml:space="preserve">СТМ ВЭД-Склад</t>
  </si>
  <si>
    <t xml:space="preserve">ВЭД-Декларант</t>
  </si>
  <si>
    <t xml:space="preserve">СТМ ВЭД-Декларант;
ВЭД-Декларант (расширенная версия);
СТМ ВЭД-Декларант (расширенная версия);
ВЭД-Декларант (базовая версия);
СТМ ВЭД-Декларант (базовая версия);
ВЭД-Декларант (сбор ДТ);
ВЭД-Декларант (сбор базы данных)</t>
  </si>
  <si>
    <t xml:space="preserve">ВЭД-Платежи</t>
  </si>
  <si>
    <t xml:space="preserve">СТМ ВЭД-Платежи</t>
  </si>
  <si>
    <t xml:space="preserve">ВЭД-Контракт</t>
  </si>
  <si>
    <t xml:space="preserve">СТМ ВЭД-Контракт</t>
  </si>
  <si>
    <t xml:space="preserve">ВЭД-Алфавит</t>
  </si>
  <si>
    <t xml:space="preserve">СТМ ВЭД-Алфавит</t>
  </si>
  <si>
    <t xml:space="preserve">ВЭД-Инфо</t>
  </si>
  <si>
    <t xml:space="preserve">СТМ ВЭД-Инфо;
ВЭД-Инфо (расширенная версия);
СТМ ВЭД-Инфо (расширенная версия);
ВЭД-Инфо (базовая версия);
СТМ ВЭД-Инфо (базовая версия);
Специализированная справочная информационно-аналитическая система для внешнеэкономической деятельности "ВЭД-Инфо";
Информационно-справочная система "ВЭД-Инфо";
Электронный справочник нормативно-правовой базы в сфере ВЭД "ВЭД-Инфо";
ИСС "ВЭД-Инфо"</t>
  </si>
  <si>
    <t xml:space="preserve">Автоматизированная информационная система  "Электронный журнал ЭлЖур"</t>
  </si>
  <si>
    <t xml:space="preserve">АИС "Электронный журнал ЭлЖур"</t>
  </si>
  <si>
    <t xml:space="preserve">Платформа Velvica</t>
  </si>
  <si>
    <t xml:space="preserve">Стахановец</t>
  </si>
  <si>
    <t xml:space="preserve">СТН-3000. Программа контроля и управления крановой площадкой магистрального газопровода</t>
  </si>
  <si>
    <t xml:space="preserve">КРЕДО ГЕОСМЕТА КОМПЛЕКС</t>
  </si>
  <si>
    <t xml:space="preserve">КРЕДО ГЕОСМЕТА ГЕОДЕЗИЯ</t>
  </si>
  <si>
    <t xml:space="preserve">«Ведение электронной медицинской карты» («ЭМК»)</t>
  </si>
  <si>
    <t xml:space="preserve">«Электронная регистратура»</t>
  </si>
  <si>
    <t xml:space="preserve">«Персонифицированный учет оказанной медицинской помощи» («ПУМП»)</t>
  </si>
  <si>
    <t xml:space="preserve">«Персонифицированный учет лекарственных препаратов» («ПУЛП»)</t>
  </si>
  <si>
    <t xml:space="preserve">«Информационное сопровождение застрахованных лиц при организации оказания им медицинской помощи страховыми организациями в сфере обязательного медицинского страхования» («Госпитализация»)</t>
  </si>
  <si>
    <t xml:space="preserve">Телекоммуникационная платформа РУБИН</t>
  </si>
  <si>
    <t xml:space="preserve">Центр обработки вызовов РУБИН (ЦОВ РУБИН);
Автоматическая система оповещения РУБИН (АСО РУБИН);
IVR-платформа РУБИН;
Единая дежурно-диспетчерская служба РУБИН (ЕДДС РУБИН)</t>
  </si>
  <si>
    <t xml:space="preserve">04.15 - Информационные системы для решения специфических отраслевых задач (№621);
02.07 - Серверное и связующее программное обеспечение (№621);
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</si>
  <si>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 xml:space="preserve">Платежное приложение «Мир»</t>
  </si>
  <si>
    <t xml:space="preserve">«Сервисная платформа Svetets TMS»</t>
  </si>
  <si>
    <t xml:space="preserve">05.15 - Информационные системы для решения специфических отраслевых задач;
05.08 - Средства управления контактными центрами;
06.02 - Коммуникационное программное обеспечение</t>
  </si>
  <si>
    <t xml:space="preserve">Интерактивное учебное пособие. ТЕХНОЛОГИЯ. Кройка и шитье</t>
  </si>
  <si>
    <t xml:space="preserve">СтройКонтроль</t>
  </si>
  <si>
    <t xml:space="preserve">Омниканальная платформа Ай-Банкинг</t>
  </si>
  <si>
    <t xml:space="preserve">04.01 - Прикладное программное обеспечение общего назначения (№621);
02.07 - Серверное и связующее программное обеспечение (№621);
04.15 - Информационные системы для решения специфических отраслевых задач (№621)</t>
  </si>
  <si>
    <t xml:space="preserve">Контур-ЖКХ</t>
  </si>
  <si>
    <t xml:space="preserve">Электронное учебное пособие. Медиа коллекция. История СССР. 1922–1939 годы</t>
  </si>
  <si>
    <t xml:space="preserve">Электронное учебное пособие. Медиа коллекция. История СССР. Революционный кризис в России</t>
  </si>
  <si>
    <t xml:space="preserve">Интерактивное учебное пособие. ТЕХНОЛОГИЯ. Кулинария</t>
  </si>
  <si>
    <t xml:space="preserve">Интерактивное учебное пособие. ОБЖ. Основы медицинских знаний и здорового образа жизни</t>
  </si>
  <si>
    <t xml:space="preserve">Интерактивное учебное пособие. ОБЖ. Основы военной службы</t>
  </si>
  <si>
    <t xml:space="preserve">Интерактивное учебное пособие. ОБЖ. Основы безопасности личности, общества, государства</t>
  </si>
  <si>
    <t xml:space="preserve">IndorPower</t>
  </si>
  <si>
    <t xml:space="preserve">IndorPower: информационный комплекс для эксплуатации электрических сетей</t>
  </si>
  <si>
    <t xml:space="preserve">IndorTrafficPlan</t>
  </si>
  <si>
    <t xml:space="preserve">IndorTrafficPlan: Система проектирования организации дорожного движения</t>
  </si>
  <si>
    <t xml:space="preserve">IndorCulvert</t>
  </si>
  <si>
    <t xml:space="preserve">IndorCulvert: Система проектирования водопропускных труб</t>
  </si>
  <si>
    <t xml:space="preserve">Projects Radar</t>
  </si>
  <si>
    <t xml:space="preserve">Radar, KPI RADAR</t>
  </si>
  <si>
    <t xml:space="preserve">Система управления и дистанционного мониторинга "Лесохранитель"</t>
  </si>
  <si>
    <t xml:space="preserve">58.29.32 Обеспечение программное прикладное для загрузки;
58.29.4 Обеспечение программное в диалоговом режиме;
62 Продукты программные и услуги по разработке программного обеспечения; консультационные и аналогичные услуги в области информационных технологий;
62.01 Продукты программные и услуги по разработке и тестированию программного обеспечения</t>
  </si>
  <si>
    <t xml:space="preserve">Trusted TLS</t>
  </si>
  <si>
    <t xml:space="preserve">Trusted eSign</t>
  </si>
  <si>
    <t xml:space="preserve">02.13 - Средства обеспечения информационной безопасности (№621);
04.01 - Прикладное программное обеспечение общего назначения (№621);
04.03 - Офисные приложения (№621)</t>
  </si>
  <si>
    <t xml:space="preserve">Asset Visualization Smart Technology Oil &amp; Gas Basis</t>
  </si>
  <si>
    <t xml:space="preserve">AVIST Oil &amp; Gas Basis</t>
  </si>
  <si>
    <t xml:space="preserve">Система распределенного хранения данных «Р-Хранилище»</t>
  </si>
  <si>
    <t xml:space="preserve">02.05 - Средства хранения данных;
02.03 - Средства обеспечения облачных и распределенных вычислений;
02.06 - Серверное и связующее программное обеспечение;
02.12 - Системы контейнеризации и контейнеры</t>
  </si>
  <si>
    <t xml:space="preserve">Платформа для спутникового мониторинга транспорта Fort Monitor</t>
  </si>
  <si>
    <t xml:space="preserve">Fort Monitor;
FortMonitor</t>
  </si>
  <si>
    <t xml:space="preserve">СКМ ЛП "ПолигонСофт"</t>
  </si>
  <si>
    <t xml:space="preserve">Система автоматизированного моделирования литейных процессов “ПОЛИГОН”</t>
  </si>
  <si>
    <t xml:space="preserve">Программное средство «Система резервного копирования «Синтез»</t>
  </si>
  <si>
    <t xml:space="preserve">ПС «Синтез-СРК»</t>
  </si>
  <si>
    <t xml:space="preserve">Программное средство защиты информации «Система управления конфигурацией «Синтез»</t>
  </si>
  <si>
    <t xml:space="preserve">ПСЗИ «Синтез-УК»</t>
  </si>
  <si>
    <t xml:space="preserve">Физика. Интерактивные учебные материалы</t>
  </si>
  <si>
    <t xml:space="preserve">05.01 - Мультимедийное программное обеспечение;
05.10 - Базы знаний;
10.03 - Средства математического и имитационного моделирования</t>
  </si>
  <si>
    <t xml:space="preserve">Платформа для разработки бизнес-приложений P1.Platform</t>
  </si>
  <si>
    <t xml:space="preserve">P1.Platform</t>
  </si>
  <si>
    <t xml:space="preserve">04.08 - Интегрированные платформы для создания приложений;
09.01 - Средства управления бизнес-процессами (BPM);
09.11 - Средства управления содержимым (CMS), сайты и портальные решения</t>
  </si>
  <si>
    <t xml:space="preserve">«Seldon.Basis»</t>
  </si>
  <si>
    <t xml:space="preserve">Система цифрового видеонаблюдения GLOBOSS</t>
  </si>
  <si>
    <t xml:space="preserve">Система документирования и администрирования сеансов ведомственной видеоконференцсвязи (m.Videodoc)</t>
  </si>
  <si>
    <t xml:space="preserve">Система документирования, администрирования и трансляции сеансов ведомственной видеоконференцсвязи</t>
  </si>
  <si>
    <t xml:space="preserve">O&amp;K Print Watch</t>
  </si>
  <si>
    <t xml:space="preserve">СЗИ от НСД "Страж NT"</t>
  </si>
  <si>
    <t xml:space="preserve">СЗИ от НСД "Страж NT" версия 4.0;
СЗИ "Страж NT";
СЗИ Страж NT;
Страж NT</t>
  </si>
  <si>
    <t xml:space="preserve">Компилятор U</t>
  </si>
  <si>
    <t xml:space="preserve">Система навигации и управления объектами в виртуальной реальности</t>
  </si>
  <si>
    <t xml:space="preserve">GVRNavi</t>
  </si>
  <si>
    <t xml:space="preserve">Визуальный управленческий контроль Luxms BI</t>
  </si>
  <si>
    <t xml:space="preserve">Luxms BI Arenadata Platform Edition</t>
  </si>
  <si>
    <t xml:space="preserve">ПК «Доклайнер»</t>
  </si>
  <si>
    <t xml:space="preserve">Система АвтоДилер</t>
  </si>
  <si>
    <t xml:space="preserve">Программа АвтоДилер</t>
  </si>
  <si>
    <t xml:space="preserve">Торговый информационный терминал «ПРАЙМ»</t>
  </si>
  <si>
    <t xml:space="preserve">ИНСОФТ. АИС «Военно-учетный стол»</t>
  </si>
  <si>
    <t xml:space="preserve">Программный комплекс "Протей-imSwitch"</t>
  </si>
  <si>
    <t xml:space="preserve">01.02 - Встроенное программное обеспечение телекоммуникационного оборудования (№621);
02.07 - Серверное и связующее программное обеспечение (№621);
04.15 - Информационные системы для решения специфических отраслевых задач (№621)</t>
  </si>
  <si>
    <t xml:space="preserve">Имитационный тренажер ДСП/ДНЦ</t>
  </si>
  <si>
    <t xml:space="preserve">Программный комплекс для создания диспетчерских, информационно-управляющих систем реального времени КОТМИ-2010</t>
  </si>
  <si>
    <t xml:space="preserve">ПО "КОТМИ-2010"</t>
  </si>
  <si>
    <t xml:space="preserve">Информационно-образовательная платформа для организации и управления образовательным процессом - "Мобильная Электронная Школа". Версия 2.0 (Learning Management System - "Mobile E-learning School" Version 2.0)</t>
  </si>
  <si>
    <t xml:space="preserve">Информационно-образовательная платформа для организации и управления образовательным процессом - "МЭШ". Версия 2.0</t>
  </si>
  <si>
    <t xml:space="preserve">АОС-Д</t>
  </si>
  <si>
    <t xml:space="preserve">Автоматизированная обучающая система для работников хозяйства перевозок</t>
  </si>
  <si>
    <t xml:space="preserve">1С:Аренда и управление недвижимостью</t>
  </si>
  <si>
    <t xml:space="preserve">Программный комплекс "Интернет-видеоприёмная"</t>
  </si>
  <si>
    <t xml:space="preserve">ПК Интерактивная видеоприёмная для руковдителей органов власти, глав регионов и муниципалитетов</t>
  </si>
  <si>
    <t xml:space="preserve">04.15 - Информационные системы для решения специфических отраслевых задач (№621);
02.07 - Серверное и связующее программное обеспечение (№621);
04.11 - Системы управления процессами организации (№621)</t>
  </si>
  <si>
    <t xml:space="preserve">tNavigator</t>
  </si>
  <si>
    <t xml:space="preserve">58.29.32 Обеспечение программное прикладное для загрузки;
58.21.4 Услуги по предоставлению лицензий на право использовать компьютерные игры</t>
  </si>
  <si>
    <t xml:space="preserve">Программное обеспечение Ethernet-коммутаторов серии Арлан</t>
  </si>
  <si>
    <t xml:space="preserve">"Геоаналитика.Агро"</t>
  </si>
  <si>
    <t xml:space="preserve">04.16 - Геоинформационные и навигационные системы (GIS)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</si>
  <si>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Программное средство «Сервер приложений «Синтез»</t>
  </si>
  <si>
    <t xml:space="preserve">ПС «Синтез-СП»</t>
  </si>
  <si>
    <t xml:space="preserve">Программное средство Система управления базами данных "Синтез"</t>
  </si>
  <si>
    <t xml:space="preserve">ПС «Синтез-СУБД»</t>
  </si>
  <si>
    <t xml:space="preserve">Модуль автоматического распознавания лесных пожаров «Пожарный сторож (fireguard)»</t>
  </si>
  <si>
    <t xml:space="preserve">Система серверной виртуализации «Р-Виртуализация»</t>
  </si>
  <si>
    <t xml:space="preserve">02.04 - Средства виртуализации;
02.03 - Средства обеспечения облачных и распределенных вычислений;
02.12 - Системы контейнеризации и контейнеры</t>
  </si>
  <si>
    <t xml:space="preserve">Логус</t>
  </si>
  <si>
    <t xml:space="preserve">Logus HMS;
Logus The Box</t>
  </si>
  <si>
    <t xml:space="preserve">Динамика - Единое окно</t>
  </si>
  <si>
    <t xml:space="preserve">Dynamika - Единое окно</t>
  </si>
  <si>
    <t xml:space="preserve">Психодиагностический комплекс "Люнисо"</t>
  </si>
  <si>
    <t xml:space="preserve">Психодиагностический комплекс "Люнисо": Сетевая;
Психодиагностический комплекс "Люнисо": Бизнес;
Психодиагностический комплекс "Люнисо": ГосТест</t>
  </si>
  <si>
    <t xml:space="preserve">04.15 - Информационные системы для решения специфических отраслевых задач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</si>
  <si>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 xml:space="preserve">"Система контроля загрузки багажа TransBRS"</t>
  </si>
  <si>
    <t xml:space="preserve">СУБД HyTech</t>
  </si>
  <si>
    <t xml:space="preserve">Программа "Магистраль"</t>
  </si>
  <si>
    <t xml:space="preserve">Система контроля привилегированных пользователей SafeInspect</t>
  </si>
  <si>
    <t xml:space="preserve">DMPipe</t>
  </si>
  <si>
    <t xml:space="preserve">TransNNP</t>
  </si>
  <si>
    <t xml:space="preserve">Бюджетный учет в финансовых органах</t>
  </si>
  <si>
    <t xml:space="preserve">Бухгалтерия бюджета;
Планирование и исполнение бюджета;
Экономика бюджета</t>
  </si>
  <si>
    <t xml:space="preserve">Специальное программное обеспечение "Синергет КСБО"</t>
  </si>
  <si>
    <t xml:space="preserve">Staffcop</t>
  </si>
  <si>
    <t xml:space="preserve">SafeCopy-xConfiDoc</t>
  </si>
  <si>
    <t xml:space="preserve">04.15 - Информационные системы для решения специфических отраслевых задач (№621);
02.07 - Серверное и связующее программное обеспечение (№621);
02.13 - Средства обеспечения информационной безопасности (№621);
04.01 - Прикладное программное обеспечение общего назначения (№621);
04.03 - Офисные приложения (№621);
04.11 - Системы управления процессами организации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</si>
  <si>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26.30.11.16 Программное обеспечение, обеспечивающее выполнение установленных действий при проведении оперативно-розыскных мероприятий</t>
  </si>
  <si>
    <t xml:space="preserve">Программный комплекс ACVIP (оперативная база платёжных документов предприятия) ("ACVIP")</t>
  </si>
  <si>
    <t xml:space="preserve">Пакет программ ПИКЕЗА</t>
  </si>
  <si>
    <t xml:space="preserve">Пакет программ ГСК</t>
  </si>
  <si>
    <t xml:space="preserve">Программный комплекс "Geoplat Pro-G" для построения и поддержки трехмерных моделей залежей нефти и газа и подсчета запасов на основе интегрированной интерпретации геолого-геофизических и промысловых данных</t>
  </si>
  <si>
    <t xml:space="preserve">DV-Geo</t>
  </si>
  <si>
    <t xml:space="preserve">Конструктор проектов дополненной реальности EV Toolbox Standard</t>
  </si>
  <si>
    <t xml:space="preserve">Фреймворк и среда визуальной разработки приложений  дополненной реальности</t>
  </si>
  <si>
    <t xml:space="preserve">Mobile SMARTS</t>
  </si>
  <si>
    <t xml:space="preserve">05.15 - Информационные системы для решения специфических отраслевых задач;
02.01 - Драйверы;
02.06 - Серверное и связующее программное обеспечение;
04.04 - Среды разработки, тестирования и отладки</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</si>
  <si>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58.29.5 Услуги по предоставлению лицензий на право использовать компьютерное программное обеспечение</t>
  </si>
  <si>
    <t xml:space="preserve">Турбо Медицина. Круглосуточный Стационар</t>
  </si>
  <si>
    <t xml:space="preserve">Турбо Медицина. КС;
Автоматизированный программный комплекс медицинского статистического учета: «Работа круглосуточного стационара»;
АПК МСУ «РКС»;
Турбо М.КС</t>
  </si>
  <si>
    <t xml:space="preserve">ЕСИА Шлюз</t>
  </si>
  <si>
    <t xml:space="preserve">Авторизационный шлюз ЕСИА</t>
  </si>
  <si>
    <t xml:space="preserve">Reg Organizer</t>
  </si>
  <si>
    <t xml:space="preserve">PAYCORN</t>
  </si>
  <si>
    <t xml:space="preserve">PayCORN;
PayCORN Applet</t>
  </si>
  <si>
    <t xml:space="preserve">01.01 - BIOS и иное встроенное программное обеспечение (№621);
02.13 - Средства обеспечения информационной безопасности (№621)</t>
  </si>
  <si>
    <t xml:space="preserve">LoyApp</t>
  </si>
  <si>
    <t xml:space="preserve">LoyApp Refined;
LoyApp /Card/Mobile;
LoyApp Refined /Card/Mobile</t>
  </si>
  <si>
    <t xml:space="preserve">Программное средство защиты информации «Интерфейс безопасности «Синтез»</t>
  </si>
  <si>
    <t xml:space="preserve">ПСЗИ «Синтез-ИБ»</t>
  </si>
  <si>
    <t xml:space="preserve">Служба контроля состояния работоспособности и обнаружения отказов контроллеров в рамках распределенной платформы управления ПКС (РПУ ПКС)</t>
  </si>
  <si>
    <t xml:space="preserve">Адаптер ГИС ЖКХ</t>
  </si>
  <si>
    <t xml:space="preserve">Учет, расчеты и аудит авиаперевозок в авиакомпании (ASIA(as))</t>
  </si>
  <si>
    <t xml:space="preserve">"Учет, расчеты и аудит авиаперевозок в авиакомпании (ASIA(se))"</t>
  </si>
  <si>
    <t xml:space="preserve">04.15 - Информационные системы для решения специфических отраслевых задач (№621);
02.11 - Системы мониторинга и управления (№621);
04.03 - Офисные приложения (№621);
04.13 - Системы сбора, хранения, обработки, анализа, моделирования и визуализации массивов данных (№621)</t>
  </si>
  <si>
    <t xml:space="preserve">Компонент поддержки протокола OpenFlow для ПКС коммутатора на базе сетевого процессора NP-5 компании EZchip</t>
  </si>
  <si>
    <t xml:space="preserve"> - ;
01.02 - Встроенное программное обеспечение телекоммуникационного оборудования (№621);
02.07 - Серверное и связующее программное обеспечение (№621)</t>
  </si>
  <si>
    <t xml:space="preserve">Dr.Explain</t>
  </si>
  <si>
    <t xml:space="preserve">06.11 - Текстовые редакторы;
04.04 - Среды разработки, тестирования и отладки</t>
  </si>
  <si>
    <t xml:space="preserve">ЛОЦМАН:ОРД</t>
  </si>
  <si>
    <t xml:space="preserve">Система управления организационно-распорядительным документооборотом ЛОЦМАН:ОРД;
ЛОЦМАН:ОРД 2016 (система управления организационно-распорядительным документооборотом)</t>
  </si>
  <si>
    <t xml:space="preserve">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
04.11 - Системы управления процессами организации (№621)</t>
  </si>
  <si>
    <t xml:space="preserve">ЛОЦМАН:ПГС</t>
  </si>
  <si>
    <t xml:space="preserve">Система управления проектными данными ЛОЦМАН:ПГС;
ЛОЦМАН:ПГС 2016 (система управления проектированием)</t>
  </si>
  <si>
    <t xml:space="preserve">Pilot-ICE Enterprise</t>
  </si>
  <si>
    <t xml:space="preserve">Корпоративная система управления проектной организацией Pilot-ICE Enterprise;
Pilot-ICE Enterprise (система управления проектной организацией)</t>
  </si>
  <si>
    <t xml:space="preserve">10.04 - Средства управления информационными ресурсами и средства управления основными данными (ECM, MDM);
08.09 - Средства информационного моделирования зданий и сооружений, архитектурно-строительного проектирования (BIM, AEC CAD);
06.12 - Системы электронного документооборота</t>
  </si>
  <si>
    <t xml:space="preserve">WEBINAR (ВЕБИНАР), версия 3.8</t>
  </si>
  <si>
    <t xml:space="preserve">WEBINAR (ВЕБИНАР), версия 3.0;
WEBINAR (ВЕБИНАР), версия 3.3;
WEBINAR (ВЕБИНАР), версия 3.7</t>
  </si>
  <si>
    <t xml:space="preserve">02.06 - Серверное и связующее программное обеспечение;
05.01 - Мультимедийное программное обеспечение;
06.02 - Коммуникационное программное обеспечение</t>
  </si>
  <si>
    <t xml:space="preserve">"ЗВОНАРЬ"</t>
  </si>
  <si>
    <t xml:space="preserve"> - ;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</si>
  <si>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</si>
  <si>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"ЭХО-плюс"</t>
  </si>
  <si>
    <t xml:space="preserve">04.01 - Прикладное программное обеспечение общего назначения (№621);
02.03 - Утилиты и Драйверы (№621);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</si>
  <si>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Интеграционный Адаптер</t>
  </si>
  <si>
    <t xml:space="preserve">TANAIS.Adapter</t>
  </si>
  <si>
    <t xml:space="preserve">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</si>
  <si>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Система самообслуживания для банков EmWERK</t>
  </si>
  <si>
    <t xml:space="preserve">EmWERK Self Service Platform for Banks</t>
  </si>
  <si>
    <t xml:space="preserve">ПО измерителя ЭЛИЗ</t>
  </si>
  <si>
    <t xml:space="preserve">STABLE STREAM</t>
  </si>
  <si>
    <t xml:space="preserve">STABLE STREAM TRANSPORT PROTOCOL;
SSTP</t>
  </si>
  <si>
    <t xml:space="preserve">05.01 - Мультимедийное программное обеспечение;
01.03 - Встроенные прикладные программы;
01.04 - Программное обеспечение интернета вещей, робототехники и сенсорики</t>
  </si>
  <si>
    <t xml:space="preserve">Медицинская Информационная Система «Комплекс Программных Средств «Система Автоматизации Медико-Страхового Обслуживания Населения» «САМСОН» (КПС «САМСОН»)</t>
  </si>
  <si>
    <t xml:space="preserve">Автоматизированная система учёта парковочных мест</t>
  </si>
  <si>
    <t xml:space="preserve">T-FLEX Печатные платы</t>
  </si>
  <si>
    <t xml:space="preserve">Унифицированная система трехмерной визуализации "Ирис-Т"</t>
  </si>
  <si>
    <t xml:space="preserve">УСТВ "Ирис-Т"</t>
  </si>
  <si>
    <t xml:space="preserve">05.01 - Мультимедийное программное обеспечение;
04.03 - Библиотеки подпрограмм (SDK);
10.03 - Средства математического и имитационного моделирования</t>
  </si>
  <si>
    <t xml:space="preserve">Информационно-телекоммуникативная ситсема "Контекстум"</t>
  </si>
  <si>
    <t xml:space="preserve">Система автоматизации лицензионно-договорной работы "Контекстум"</t>
  </si>
  <si>
    <t xml:space="preserve">Комплекс программного обеспечения "Операционная система Альфа ОС" v 2</t>
  </si>
  <si>
    <t xml:space="preserve">«RG-Soft: Вывоз мусора (Стандарт)»</t>
  </si>
  <si>
    <t xml:space="preserve">Автоматизированная информационная система (АИС) «РИО»</t>
  </si>
  <si>
    <t xml:space="preserve">АИС «РИО»;
Система "РИО";
Программный комплекс "РИО"</t>
  </si>
  <si>
    <t xml:space="preserve">06.12 - Системы электронного документооборота;
07.03 - Средства распознавания символов</t>
  </si>
  <si>
    <t xml:space="preserve">Программа для ЭВМ «СК11.Model Management System»</t>
  </si>
  <si>
    <t xml:space="preserve">Программа для ЭВМ «CK11.State Estimator PORTOS» («CK11.SE PORTOS»)</t>
  </si>
  <si>
    <t xml:space="preserve">Программа для ЭВМ «СК11.Transmission Network Analysis Terminal»</t>
  </si>
  <si>
    <t xml:space="preserve">Программа для ЭВМ «СК11.Model Manager»</t>
  </si>
  <si>
    <t xml:space="preserve">Платформа, реализующая ЭО программного компонента управления информационной инфраструктурой предприятия на основе платформы с открытым кодом для создания и обслуживания облачных систем OpenStack</t>
  </si>
  <si>
    <t xml:space="preserve">Система управления распределения трафика по множеству соединений для серверов информационной инфраструктуры предприятия</t>
  </si>
  <si>
    <t xml:space="preserve">Онлайн-сервис "Коммунальщик"</t>
  </si>
  <si>
    <t xml:space="preserve">Коммунальщик</t>
  </si>
  <si>
    <t xml:space="preserve">ВОКОРД Видеоэксперт</t>
  </si>
  <si>
    <t xml:space="preserve">Корпоративная информационная система iSZN (КИС iSZN)</t>
  </si>
  <si>
    <t xml:space="preserve">Комплексная система управления мобильными нарядами (КСУМН)</t>
  </si>
  <si>
    <t xml:space="preserve">Интегрированная система обработки и интерпретации геолого-геофизических данных</t>
  </si>
  <si>
    <t xml:space="preserve">ЮНИВЕРС</t>
  </si>
  <si>
    <t xml:space="preserve">Интеграционная платформа для АСУ ТП - Система Оператор</t>
  </si>
  <si>
    <t xml:space="preserve">Применяем Microsoft PowerPoint 2010</t>
  </si>
  <si>
    <t xml:space="preserve">Competentum. Курс. Мастер-класс по Microsoft PowerPoint</t>
  </si>
  <si>
    <t xml:space="preserve">Применяем Microsoft Excel 2010</t>
  </si>
  <si>
    <t xml:space="preserve">Бизнес: Мастер-класс по Microsoft Excel 2007;
Бизнес: Секреты Microsoft Excel 2007</t>
  </si>
  <si>
    <t xml:space="preserve">Применяем Microsoft Word 2010</t>
  </si>
  <si>
    <t xml:space="preserve">Competentum. Курс. Мастер-класс по Microsoft Word 2007</t>
  </si>
  <si>
    <t xml:space="preserve">Система управления сетевыми элементами Qport</t>
  </si>
  <si>
    <t xml:space="preserve">Qport;
Qport EMS</t>
  </si>
  <si>
    <t xml:space="preserve">ПХУ</t>
  </si>
  <si>
    <t xml:space="preserve">ITIM</t>
  </si>
  <si>
    <t xml:space="preserve">IT Infrastructure Management</t>
  </si>
  <si>
    <t xml:space="preserve">M3 ATM Monitoring System</t>
  </si>
  <si>
    <t xml:space="preserve">02.08 - Средства мониторинга и управления;
02.01 - Драйверы;
02.06 - Серверное и связующее программное обеспечение;
02.07 - Средства управления базами данных</t>
  </si>
  <si>
    <t xml:space="preserve">Cerber SW Pack</t>
  </si>
  <si>
    <t xml:space="preserve">Lan Atm-I</t>
  </si>
  <si>
    <t xml:space="preserve">ViPNet EDI Inspection G2G 3 (ViPNet ЭДО АРМ Контроль 3)</t>
  </si>
  <si>
    <t xml:space="preserve">ПСИэнергоКонтрол</t>
  </si>
  <si>
    <t xml:space="preserve">ПСИееКонтрол</t>
  </si>
  <si>
    <t xml:space="preserve">ИУС "Эрлан-2"</t>
  </si>
  <si>
    <t xml:space="preserve">Программа отображения архивных данных «Trends»</t>
  </si>
  <si>
    <t xml:space="preserve">Trends;
Тренды</t>
  </si>
  <si>
    <t xml:space="preserve">ViPNet EDI Soap Gate 3 (ViPNet ЭДО Шлюз безопасности 3)</t>
  </si>
  <si>
    <t xml:space="preserve">ViPNet EDI Soap Gate (ViPNet ЭДО Шлюз безопасности)</t>
  </si>
  <si>
    <t xml:space="preserve">M3 Agent</t>
  </si>
  <si>
    <t xml:space="preserve">M3.Authority</t>
  </si>
  <si>
    <t xml:space="preserve">IRM TDRM V3.0</t>
  </si>
  <si>
    <t xml:space="preserve">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</si>
  <si>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Речевое развитие в детском саду</t>
  </si>
  <si>
    <t xml:space="preserve">Музыкальное воспитание в детском саду</t>
  </si>
  <si>
    <t xml:space="preserve">Творческая деятельность в детском саду</t>
  </si>
  <si>
    <t xml:space="preserve">4И версия 3.0</t>
  </si>
  <si>
    <t xml:space="preserve">4И (Информационный Инкубатор Инновационных Идей);
4i, x4i;
4И;
Система 4И</t>
  </si>
  <si>
    <t xml:space="preserve">Академия младшего школьника: 1-4 класс.  Программно-методический комплекс</t>
  </si>
  <si>
    <t xml:space="preserve">Развитие речи. Программно-методический комплекс</t>
  </si>
  <si>
    <t xml:space="preserve">Скорая и неотложная медицинская помощь</t>
  </si>
  <si>
    <t xml:space="preserve">Счета-реестры станций скорой помощи</t>
  </si>
  <si>
    <t xml:space="preserve">Льготные медикаменты (республиканский уровень)</t>
  </si>
  <si>
    <t xml:space="preserve">Программное средство приема-передачи и обработки на республиканском уровне информации о льготниках, выписанных и отпущенных им льготных ...</t>
  </si>
  <si>
    <t xml:space="preserve">Окружающий мир и основы безопасности в детском саду</t>
  </si>
  <si>
    <t xml:space="preserve">Финансирование ГДЦ</t>
  </si>
  <si>
    <t xml:space="preserve">Счета-реестры Городского диагностического центра г. Казани</t>
  </si>
  <si>
    <t xml:space="preserve">Математика в детском саду</t>
  </si>
  <si>
    <t xml:space="preserve">Прививки</t>
  </si>
  <si>
    <t xml:space="preserve">АИС "Доход"</t>
  </si>
  <si>
    <t xml:space="preserve">Автоматизированная информационная система обработки данных из Федерального казначейства в разрезе плательщиков налогов (АИС «Доход»)</t>
  </si>
  <si>
    <t xml:space="preserve">Случаи медицинского обслуживания</t>
  </si>
  <si>
    <t xml:space="preserve">Хоспис</t>
  </si>
  <si>
    <t xml:space="preserve">Программный комплекс "Интернет-паспорт пациента медицинских учреждений РТ"</t>
  </si>
  <si>
    <t xml:space="preserve">Льготные медикаменты (территориальный уровень)</t>
  </si>
  <si>
    <t xml:space="preserve">Программное средство приема-передачи и обработки на территориальном уровне информации о льготниках, выписанных и отпущенных им льготных ...</t>
  </si>
  <si>
    <t xml:space="preserve">Тестирование</t>
  </si>
  <si>
    <t xml:space="preserve">Ветераны</t>
  </si>
  <si>
    <t xml:space="preserve">Готовимся к школе. Развиваем интеллект</t>
  </si>
  <si>
    <t xml:space="preserve">Программное обеспечение Ethernet-коммутаторов серии QSW-3310</t>
  </si>
  <si>
    <t xml:space="preserve">Электронные плакаты и тесты. Математика. 6 класс</t>
  </si>
  <si>
    <t xml:space="preserve">Интерактивные пособия с комплектом таблиц. Математика. 6 класс</t>
  </si>
  <si>
    <t xml:space="preserve">Электронные плакаты и тесты. Английский язык. Вопросительные и отрицательные предложения.</t>
  </si>
  <si>
    <t xml:space="preserve">Интерактивные пособия с комплектом таблиц. Английский язык. Вопросительные и отрицательные предложения.</t>
  </si>
  <si>
    <t xml:space="preserve">Электронные плакаты и тесты. Английский язык. Глаголы Be, Have, Can, Must</t>
  </si>
  <si>
    <t xml:space="preserve">Интерактивные пособия с комплектом таблиц. Английский язык. Глаголы Be, Have, Can, Must</t>
  </si>
  <si>
    <t xml:space="preserve">Электронные плакаты и тесты. Английский язык. Времена английского глагола</t>
  </si>
  <si>
    <t xml:space="preserve">Интерактивные пособия с комплектом таблиц. Английский язык. Времена английского глагола</t>
  </si>
  <si>
    <t xml:space="preserve">Информационно-аналитическая программа «А-КУБ»</t>
  </si>
  <si>
    <t xml:space="preserve">«А-КУБ»</t>
  </si>
  <si>
    <t xml:space="preserve">Электронные плакаты и тесты. Английский язык. Существительные, прилагательные, местоимения, числительные</t>
  </si>
  <si>
    <t xml:space="preserve">Интерактивные пособия с комплектом таблиц. Английский язык. Существительные, прилагательные, местоимения, числительные</t>
  </si>
  <si>
    <t xml:space="preserve">Электронные плакаты и тесты. Математика. 5 класс</t>
  </si>
  <si>
    <t xml:space="preserve">Интерактивные пособия с комплектом таблиц. Математика. 5 класс</t>
  </si>
  <si>
    <t xml:space="preserve">Информационно-аналитическая система "Новостной терминал "ГЛАСС"</t>
  </si>
  <si>
    <t xml:space="preserve">Новостной терминал "ГЛАСС";
Система "ГЛАСС"</t>
  </si>
  <si>
    <t xml:space="preserve">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
04.05 - Поисковые системы (№621);
04.07 - Лингвистическое программное обеспечение (№621);
04.15 - Информационные системы для решения специфических отраслевых задач (№621)</t>
  </si>
  <si>
    <t xml:space="preserve">Интерактивные плакаты. Стереометрия. Программно-методический комплекс</t>
  </si>
  <si>
    <t xml:space="preserve">iRule</t>
  </si>
  <si>
    <t xml:space="preserve">Геоинформационная система "Вега"</t>
  </si>
  <si>
    <t xml:space="preserve">ГИС "Вега"</t>
  </si>
  <si>
    <t xml:space="preserve">Вторая память</t>
  </si>
  <si>
    <t xml:space="preserve">2memory</t>
  </si>
  <si>
    <t xml:space="preserve">Инструментальный программный комплекс промышленной автоматизации DicSys</t>
  </si>
  <si>
    <t xml:space="preserve">DicSys</t>
  </si>
  <si>
    <t xml:space="preserve">02.08 - Средства мониторинга и управления;
05.15 - Информационные системы для решения специфических отраслевых задач;
08.11 - Средства автоматизированного управления техникой</t>
  </si>
  <si>
    <t xml:space="preserve">Адаптивная система автоведения поездов</t>
  </si>
  <si>
    <t xml:space="preserve">SATO</t>
  </si>
  <si>
    <t xml:space="preserve">«CertiCover». Инструмент для сбора и анализа структурного покрытия программного обеспечения</t>
  </si>
  <si>
    <t xml:space="preserve">Рутокен Плагин</t>
  </si>
  <si>
    <t xml:space="preserve">Драйверы Рутокен для Windows</t>
  </si>
  <si>
    <t xml:space="preserve">ПРАНА: средство создания эмпирических моделей по методу MSET и их проигрывания</t>
  </si>
  <si>
    <t xml:space="preserve">PolyGon 2.0 - программный комплекс для обработки, моделирования и интерпретации данных гидродинамических исследований скважин</t>
  </si>
  <si>
    <t xml:space="preserve">PolyGon</t>
  </si>
  <si>
    <t xml:space="preserve">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</si>
  <si>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Карточная ОС Рутокен</t>
  </si>
  <si>
    <t xml:space="preserve">01.02 - Встроенные системные программы - операционные системы;
03.10 - Средства криптографической защиты информации и электронной подписи</t>
  </si>
  <si>
    <t xml:space="preserve">Система поведенческого анализа и оценки рисков</t>
  </si>
  <si>
    <t xml:space="preserve">Информационная система uBase</t>
  </si>
  <si>
    <t xml:space="preserve">Платформа uBase</t>
  </si>
  <si>
    <t xml:space="preserve">Информационная платформа-студия "Лайт"</t>
  </si>
  <si>
    <t xml:space="preserve">ЛАЙТ</t>
  </si>
  <si>
    <t xml:space="preserve">ПК Estimate</t>
  </si>
  <si>
    <t xml:space="preserve">Программа для разработки сметной документации LS*Estimate v1.0 ("Эстимэйт")</t>
  </si>
  <si>
    <t xml:space="preserve">N3.Обращения граждан</t>
  </si>
  <si>
    <t xml:space="preserve">N3.Открытый регион</t>
  </si>
  <si>
    <t xml:space="preserve">Операционная система реального времени для мультиагентных когерентных систем</t>
  </si>
  <si>
    <t xml:space="preserve">Универсальный агрегатор закупок B2BPoint</t>
  </si>
  <si>
    <t xml:space="preserve">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</si>
  <si>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Интерактивный аттестационный комплекс для проведения аттестации (оценки профессиональной компетентности) специалистов различных категорий в области обеспечения транспортной безопасности</t>
  </si>
  <si>
    <t xml:space="preserve">Телемедицинская система «Регистрации инструментальных исследований DICOM» (ТМС «Регистрации инструментальных исследований DICOM»)</t>
  </si>
  <si>
    <t xml:space="preserve">Расчетно-Аналитическая Система «Статистика» (РАС «Статистика»)</t>
  </si>
  <si>
    <t xml:space="preserve">Расчетно-Аналитическая Система «Служба переливания крови» (РАС «Служба переливания крови»)</t>
  </si>
  <si>
    <t xml:space="preserve">Расчетно-Аналитическая Система «Склад» (РАС «Склад»)</t>
  </si>
  <si>
    <t xml:space="preserve">Расчетно-Аналитическая Система «Поликлиника» (РАС «Поликлиника»)</t>
  </si>
  <si>
    <t xml:space="preserve">Расчетно-Аналитическая Система «Платные услуги» (РАС «Платные услуги»)</t>
  </si>
  <si>
    <t xml:space="preserve">Расчетно-аналитическая система «Патогистологическая лаборатория» (РАС «Патогистологическая лаборатория»)</t>
  </si>
  <si>
    <t xml:space="preserve">Расчетно-аналитическая Система «Оперблок» (РАС «Оперблок»)</t>
  </si>
  <si>
    <t xml:space="preserve">Расчетно-Аналитическая Система «Медикаментозные назначения» (РАС «Медикаментозные назначения»)</t>
  </si>
  <si>
    <t xml:space="preserve">Расчетно-Аналитическая Система «Лаборатория» (РАС «Лаборатория»)</t>
  </si>
  <si>
    <t xml:space="preserve">Расчетно-Аналитическая Система «Кадры» (РАС «Кадры»)</t>
  </si>
  <si>
    <t xml:space="preserve">Расчетно-Аналитическая Система «Аптека - склад отделения» (РАС «Аптека - склад отделения»)</t>
  </si>
  <si>
    <t xml:space="preserve">Расчетно-Аналитическая Система «Аптека» (РАС «Аптека»)</t>
  </si>
  <si>
    <t xml:space="preserve">Система управления сайтом «TreeGraph»</t>
  </si>
  <si>
    <t xml:space="preserve">VOCORD Traffic</t>
  </si>
  <si>
    <t xml:space="preserve">Вокорд-Трафик</t>
  </si>
  <si>
    <t xml:space="preserve">VOCORD Tahion</t>
  </si>
  <si>
    <t xml:space="preserve">ВОКОРД Тахион</t>
  </si>
  <si>
    <t xml:space="preserve">VOCORD FaceControl 3D</t>
  </si>
  <si>
    <t xml:space="preserve">ВОКОРД ФейсКонтроль 3D</t>
  </si>
  <si>
    <t xml:space="preserve">VOCORD FaceControl</t>
  </si>
  <si>
    <t xml:space="preserve">ВОКОРД ФейсКонтроль</t>
  </si>
  <si>
    <t xml:space="preserve">Телевизионная система наблюдения и регистрации Тайфун  (ТСНР Тайфун)</t>
  </si>
  <si>
    <t xml:space="preserve">Пифагор: Управление арендой земельных участков</t>
  </si>
  <si>
    <t xml:space="preserve">Управление арендой земельных участков</t>
  </si>
  <si>
    <t xml:space="preserve">Бухгалтерская отчетность</t>
  </si>
  <si>
    <t xml:space="preserve">Бухгалтерская и бюджетная отчетность;
Бюджетная отчетность;
Бюджетная и бухгалтерская отчетность</t>
  </si>
  <si>
    <t xml:space="preserve">Льготник - монетизация льгот</t>
  </si>
  <si>
    <t xml:space="preserve">Комплекс "Bercut Messaging Centre"</t>
  </si>
  <si>
    <t xml:space="preserve">Центр коротких сообщений;
Bercut SMS Centre;
СМС Центр</t>
  </si>
  <si>
    <t xml:space="preserve">МИС "Пациент.NET"</t>
  </si>
  <si>
    <t xml:space="preserve">Общее программное обеспечение «Эльбрус»</t>
  </si>
  <si>
    <t xml:space="preserve">Операционная система «Эльбрус»;
Операционная система «Эльбрус Линукс»;
Набор разработчика платформы «Эльбрус»</t>
  </si>
  <si>
    <t xml:space="preserve">02.01 - Драйверы;
02.03 - Средства обеспечения облачных и распределенных вычислений;
02.04 - Средства виртуализации;
02.05 - Средства хранения данных;
02.06 - Серверное и связующее программное обеспечение;
02.07 - Средства управления базами данных;
02.08 - Средства мониторинга и управления;
02.09 - Операционные системы общего назначения;
02.10 - Операционные системы реального времени;
03.01 - Средства защиты от несанкционированного доступа к информации;
04.01 - Средства подготовки исполнимого кода;
04.03 - Библиотеки подпрограмм (SDK);
04.04 - Среды разработки, тестирования и отладки;
05.01 - Мультимедийное программное обеспечение;
06.01 - Файловые менеджеры</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</si>
  <si>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61.10.3 Услуги по передаче данных по проводным телекоммуникационным сетям;
61.10.4 Услуги телекоммуникационные проводные в информационно-коммуникационной сети Интернет;
61.20.3 Услуги по передаче данных по беспроводным телекоммуникационным сетям;
61.20.4 Услуги телекоммуникационные беспроводные в информационно-коммуникационной сети Интернет;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</si>
  <si>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Профиттер-Каскад. Клиент</t>
  </si>
  <si>
    <t xml:space="preserve">Сбалансированная система показателей</t>
  </si>
  <si>
    <t xml:space="preserve">BSC - это просто!</t>
  </si>
  <si>
    <t xml:space="preserve">Продажи от А до Я</t>
  </si>
  <si>
    <t xml:space="preserve">Мотивация персонала</t>
  </si>
  <si>
    <t xml:space="preserve">Легко ли быть менеджером</t>
  </si>
  <si>
    <t xml:space="preserve">Коммерческие переговоры</t>
  </si>
  <si>
    <t xml:space="preserve">Профиттер-Каскад. Ядро</t>
  </si>
  <si>
    <t xml:space="preserve">«Центр Обработки Вызовов Линия24»</t>
  </si>
  <si>
    <t xml:space="preserve">ЦОВ Линия24</t>
  </si>
  <si>
    <t xml:space="preserve">Trusted.Gate</t>
  </si>
  <si>
    <t xml:space="preserve">02.07 - Серверное и связующее программное обеспечение (№621);
02.11 - Системы мониторинга и управления (№621);
02.13 - Средства обеспечения информационной безопасности (№621)</t>
  </si>
  <si>
    <t xml:space="preserve">Jeffit</t>
  </si>
  <si>
    <t xml:space="preserve">Электронные плакаты и тесты. Алгебра. 7 класс</t>
  </si>
  <si>
    <t xml:space="preserve">Интерактивные пособия с комплектом таблиц. Алгебра. 7 класс</t>
  </si>
  <si>
    <t xml:space="preserve">Эффективное общение по телефону</t>
  </si>
  <si>
    <t xml:space="preserve">Презентация: обеспечь себе успех</t>
  </si>
  <si>
    <t xml:space="preserve">Программа для ЭВМ «КриптоПро SSF»</t>
  </si>
  <si>
    <t xml:space="preserve">ПО «КриптоПро SSF»</t>
  </si>
  <si>
    <t xml:space="preserve">Helium Polish</t>
  </si>
  <si>
    <t xml:space="preserve">Verimag - мобильный класс на планшетах (без внешней точки доступа и интернет)</t>
  </si>
  <si>
    <t xml:space="preserve">Платформа Веримаг, Verimag platform, ВМК (VMC).</t>
  </si>
  <si>
    <t xml:space="preserve">Система аудита информационной безопасности "ОКО"</t>
  </si>
  <si>
    <t xml:space="preserve">02.08 - Средства мониторинга и управления;
03.02 - Средства управления событиями информационной безопасности</t>
  </si>
  <si>
    <t xml:space="preserve">N3.Виджетная платформа</t>
  </si>
  <si>
    <t xml:space="preserve">АИС "N3.Виджетная платформа"</t>
  </si>
  <si>
    <t xml:space="preserve">Автоматизированная информационная система "Региональный кадастр объектов размещения отходов"</t>
  </si>
  <si>
    <t xml:space="preserve">АИС "РКОРО"</t>
  </si>
  <si>
    <t xml:space="preserve">Программный комплекс "Каталог сведений о местонахождении документов по личному составу"</t>
  </si>
  <si>
    <t xml:space="preserve">ПК "КС";
ПК "Каталог сведений"</t>
  </si>
  <si>
    <t xml:space="preserve">N3.Конструктор сайтов</t>
  </si>
  <si>
    <t xml:space="preserve">Программный комплекс голосовой биометрической верификации «BSS.VeryFi» (БСС.ВериФай)</t>
  </si>
  <si>
    <t xml:space="preserve">Guardant Armor</t>
  </si>
  <si>
    <t xml:space="preserve">Программное средство защиты информации «Агент безопасности «Синтез»</t>
  </si>
  <si>
    <t xml:space="preserve">ПСЗИ «Синтез-АБ»</t>
  </si>
  <si>
    <t xml:space="preserve">Программное средство защиты информации «Сервер безопасности «Синтез»</t>
  </si>
  <si>
    <t xml:space="preserve">ПСЗИ «Синтез-СБ»;
ПСЗИ "Синтез СУ" - Сервер Управления</t>
  </si>
  <si>
    <t xml:space="preserve">Система удаленного мониторинга и управления «АССИСТЕНТ»</t>
  </si>
  <si>
    <t xml:space="preserve">Система удаленного мониторинга и управления «Ассистент»;
Система удаленного мониторинга и управления «Ассистент» в редакции «Бизнес»;
Система удаленного мониторинга и управления «Ассистент» в редакции «Корпорация»;
Система удаленного мониторинга и управления «Ассистент» в редакции «Корпорация +» ;
Система удаленного мониторинга и управления «Ассистент» в редакции «Корпорация + ФСТЭК»</t>
  </si>
  <si>
    <t xml:space="preserve">02.08 - Средства мониторинга и управления;
02.06 - Серверное и связующее программное обеспечение;
06.02 - Коммуникационное программное обеспечение;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</si>
  <si>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t>
  </si>
  <si>
    <t xml:space="preserve">Средство защиты информации Secret Net Studio-C</t>
  </si>
  <si>
    <t xml:space="preserve">Secret Net Studio</t>
  </si>
  <si>
    <t xml:space="preserve">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03.08 - Средства гарантированного уничтожения данных;
03.09 - Средства обнаружения и предотвращения утечек информации;
03.12 - Средства управления доступом к информационным ресурсам;
03.17 - Средства автоматизации процессов информационной безопасности</t>
  </si>
  <si>
    <t xml:space="preserve">Оценка питания</t>
  </si>
  <si>
    <t xml:space="preserve">Guardant SP</t>
  </si>
  <si>
    <t xml:space="preserve">Бухучёт НП</t>
  </si>
  <si>
    <t xml:space="preserve">Бухгалтерский учет НП;
Бухгалтерский учет исполнения сметы</t>
  </si>
  <si>
    <t xml:space="preserve">Программный комплекс семантического анализа речи «BSS.SignyFi» (БСС.СигниФай)</t>
  </si>
  <si>
    <t xml:space="preserve">Маркировочная почтовая система «КурьерСофт»</t>
  </si>
  <si>
    <t xml:space="preserve">Программный комплекс автоматического распознавания речи "BSS.CodyFi"(БСС.КодиФай)</t>
  </si>
  <si>
    <t xml:space="preserve">SWE – Программный комплекс для работы с биллинговыми системами</t>
  </si>
  <si>
    <t xml:space="preserve">Sigma Web Extansion</t>
  </si>
  <si>
    <t xml:space="preserve">Личный кабинет клиента - физического лица</t>
  </si>
  <si>
    <t xml:space="preserve">ЛКК ФЛ</t>
  </si>
  <si>
    <t xml:space="preserve">ИКУС – Индивидуальный кабинет управления счетами</t>
  </si>
  <si>
    <t xml:space="preserve">ИСУСЭ БП – Информационная система управления сбытом электроэнергии бытовым потребителям</t>
  </si>
  <si>
    <t xml:space="preserve">QBIS</t>
  </si>
  <si>
    <t xml:space="preserve">Автоматизированная система управления товародвижением (АСУТ) S-Market</t>
  </si>
  <si>
    <t xml:space="preserve">S-Market</t>
  </si>
  <si>
    <t xml:space="preserve">Оболочка пользователя</t>
  </si>
  <si>
    <t xml:space="preserve">ОП КонсультантПлюс</t>
  </si>
  <si>
    <t xml:space="preserve">Информационная система обеспечения ведомственной деятельности</t>
  </si>
  <si>
    <t xml:space="preserve">Информационная система обеспечения ведомственной деятельности;
ИСОВД</t>
  </si>
  <si>
    <t xml:space="preserve">10-Strike LANState Pro</t>
  </si>
  <si>
    <t xml:space="preserve">10-Strike LANState</t>
  </si>
  <si>
    <t xml:space="preserve">10-Страйк: Инвентаризация Компьютеров</t>
  </si>
  <si>
    <t xml:space="preserve">10-Страйк: Инвентаризация Компьютеров Pro;
10-Strike Network Inventory Explorer;
10-Strike Network Inventory Explorer Pro</t>
  </si>
  <si>
    <t xml:space="preserve">10-Strike Connection Monitor Pro</t>
  </si>
  <si>
    <t xml:space="preserve">10-Strike Connection Monitor</t>
  </si>
  <si>
    <t xml:space="preserve">10-Страйк: Схема Сети</t>
  </si>
  <si>
    <t xml:space="preserve">10-Strike Network Diagram</t>
  </si>
  <si>
    <t xml:space="preserve">Учет Программного Обеспечения Pro</t>
  </si>
  <si>
    <t xml:space="preserve">Учет Программного Обеспечения Free;
10-Strike Network Software Audit</t>
  </si>
  <si>
    <t xml:space="preserve">10-Страйк: Учет Трафика</t>
  </si>
  <si>
    <t xml:space="preserve">10-Strike Bandwidth Monitor</t>
  </si>
  <si>
    <t xml:space="preserve">10-Strike Network File Search Pro</t>
  </si>
  <si>
    <t xml:space="preserve">10-Strike Network File Search</t>
  </si>
  <si>
    <t xml:space="preserve">10-Страйк: Мониторинг Сети</t>
  </si>
  <si>
    <t xml:space="preserve">10-Страйк: Мониторинг Сети Pro;
10-Strike Network Monitor;
10-Strike Network Monitor Pro;
10-Страйк: Мониторинг Сети Pro ПНГА;
OSNOVO Monitoring System</t>
  </si>
  <si>
    <t xml:space="preserve">VOCORD Phobos</t>
  </si>
  <si>
    <t xml:space="preserve">ФОБОС-Аудио</t>
  </si>
  <si>
    <t xml:space="preserve">01.02 - Встроенное программное обеспечение телекоммуникационного оборудования (№621);
02.11 - Системы мониторинга и управления (№621);
04.15 - Информационные системы для решения специфических отраслевых задач (№621)</t>
  </si>
  <si>
    <t xml:space="preserve">Система ГЛОНАСС | GPS мониторинга транспортных средств "ПМК Навигатор"</t>
  </si>
  <si>
    <t xml:space="preserve">Турбо9. Расчет заработной платы и денежного довольствия в государственных (муниципальных) учреждениях</t>
  </si>
  <si>
    <t xml:space="preserve">Система управления складом "БУХта WMS"</t>
  </si>
  <si>
    <t xml:space="preserve">БУХта WMS</t>
  </si>
  <si>
    <t xml:space="preserve">Сетевая версия КИМ Биология 10-11 классы</t>
  </si>
  <si>
    <t xml:space="preserve">КОМПЛЕКТ ИНТЕРАКТИВНЫХ ТЕСТОВ БИОЛОГИЯ 10-11 КЛАССЫ</t>
  </si>
  <si>
    <t xml:space="preserve">Сетевая версия КИМ Химия 10-11 классы</t>
  </si>
  <si>
    <t xml:space="preserve">КОМПЛЕКТ ИНТЕРАКТИВНЫХ ТЕСТОВ ХИМИЯ 10-11 КЛАССЫ</t>
  </si>
  <si>
    <t xml:space="preserve">Сетевая версия КИМ Всеобщая история 10-11 классы</t>
  </si>
  <si>
    <t xml:space="preserve">КОМПЛЕКТ ИНТЕРАКТИВНЫХ ТЕСТОВ ВСЕОБЩАЯ ИСТОРИЯ 10-11 КЛАССЫ</t>
  </si>
  <si>
    <t xml:space="preserve">Сетевая версия КИМ Физика 10-11 классы</t>
  </si>
  <si>
    <t xml:space="preserve">КОМПЛЕКТ ИНТЕРАКТИВНЫХ ТЕСТОВ ФИЗИКА 10-11 КЛАССЫ</t>
  </si>
  <si>
    <t xml:space="preserve">Сетевая версия КИМ География 10 класс</t>
  </si>
  <si>
    <t xml:space="preserve">КОМПЛЕКТ ИНТЕРАКТИВНЫХ ТЕСТОВ ГЕОГРАФИЯ 10 КЛАСС</t>
  </si>
  <si>
    <t xml:space="preserve">Сетевая версия КИМ. Старшая школа 10-11 классы</t>
  </si>
  <si>
    <t xml:space="preserve">КОМПЛЕКТ ИНТЕРАКТИВНЫХ ТЕСТОВ СТАРШАЯ ШКОЛА 10-11 КЛАССЫ</t>
  </si>
  <si>
    <t xml:space="preserve">"WA: Финансист"</t>
  </si>
  <si>
    <t xml:space="preserve">"Интелис: Управление казначейством 8"</t>
  </si>
  <si>
    <t xml:space="preserve">Бюджетирование 360⁰ (Бюджетирование 360)</t>
  </si>
  <si>
    <t xml:space="preserve">EasyScheduler</t>
  </si>
  <si>
    <t xml:space="preserve">SEDMAX</t>
  </si>
  <si>
    <t xml:space="preserve">PERCo-Web Программное обеспечение системы контроля доступа и учета рабочего времени</t>
  </si>
  <si>
    <t xml:space="preserve">Соната - расчёт заработной платы и учёт кадров</t>
  </si>
  <si>
    <t xml:space="preserve">Софтметодика Соната</t>
  </si>
  <si>
    <t xml:space="preserve">СитиПоинт</t>
  </si>
  <si>
    <t xml:space="preserve">СитиПоинт - система контроля транспорта, подвижных и стационарных объектов</t>
  </si>
  <si>
    <t xml:space="preserve">АСМО-графический редактор</t>
  </si>
  <si>
    <t xml:space="preserve">АСМОграф</t>
  </si>
  <si>
    <t xml:space="preserve">Единая информационная система Демография. Версия 2</t>
  </si>
  <si>
    <t xml:space="preserve">Единая информационная система Демография;
Единая информационно-аналитическая система «Демография»;
ЕИС Демография</t>
  </si>
  <si>
    <t xml:space="preserve">RUNOVO</t>
  </si>
  <si>
    <t xml:space="preserve">Runovo Intelligence Management Platform</t>
  </si>
  <si>
    <t xml:space="preserve">05.06 - Геоинформационные и навигационные средства (GIS);
05.15 - Информационные системы для решения специфических отраслевых задач;
09.01 - Средства управления бизнес-процессами (BPM)</t>
  </si>
  <si>
    <t xml:space="preserve">ФАНТОМ</t>
  </si>
  <si>
    <t xml:space="preserve">ФАНТОМ - Актив;
PHANTOM;
PHANTOM - Active</t>
  </si>
  <si>
    <t xml:space="preserve">КРЕДО ДАТ СТАНДАРТ</t>
  </si>
  <si>
    <t xml:space="preserve">КРЕДО СЪЕЗДЫ</t>
  </si>
  <si>
    <t xml:space="preserve">Qubequ</t>
  </si>
  <si>
    <t xml:space="preserve">Система управления сеансами ведомственной видеоконференцсвязи</t>
  </si>
  <si>
    <t xml:space="preserve">m.CVC</t>
  </si>
  <si>
    <t xml:space="preserve">"Шерп. Студия 2.0"</t>
  </si>
  <si>
    <t xml:space="preserve">"Шерп. Студия"</t>
  </si>
  <si>
    <t xml:space="preserve">Корпоративная информационная система "Лексема"</t>
  </si>
  <si>
    <t xml:space="preserve">Lexema-ERP;
КИС Лексема;
КИС Lexema</t>
  </si>
  <si>
    <t xml:space="preserve">Плагин «Zulu-АТМ». (Составная часть Программы для ЭВМ «Система интернет-мониторинга технологических объектов АТМ»)</t>
  </si>
  <si>
    <t xml:space="preserve">02.01 - Драйверы;
05.15 - Информационные системы для решения специфических отраслевых задач</t>
  </si>
  <si>
    <t xml:space="preserve">Staffery 2009 SE</t>
  </si>
  <si>
    <t xml:space="preserve">Staffery 2009;
Staffery</t>
  </si>
  <si>
    <t xml:space="preserve">«АСУ–программа: Зарплата»</t>
  </si>
  <si>
    <t xml:space="preserve">Программа для бухгалтерского учета «АСУ-программа» («АСУ-программа»)</t>
  </si>
  <si>
    <t xml:space="preserve">Vidicor Video System</t>
  </si>
  <si>
    <t xml:space="preserve">02.07 - Серверное и связующее программное обеспечение (№621)</t>
  </si>
  <si>
    <t xml:space="preserve">Программный комплекс APACS 3000</t>
  </si>
  <si>
    <t xml:space="preserve">Программный комплекс APACS 3000 версия 6</t>
  </si>
  <si>
    <t xml:space="preserve">АИС WEB ПОЛИКЛИНИКА</t>
  </si>
  <si>
    <t xml:space="preserve">"Планета: Бюджетирование"</t>
  </si>
  <si>
    <t xml:space="preserve">Программный комплекс "ЭРА"</t>
  </si>
  <si>
    <t xml:space="preserve">Интернет Платформа "ИнфоРост" для электронных библиотек и архивов.</t>
  </si>
  <si>
    <t xml:space="preserve">План эвакуации</t>
  </si>
  <si>
    <t xml:space="preserve">План эвакуации (приложение для КОМПАС-График)</t>
  </si>
  <si>
    <t xml:space="preserve">Электроснабжение: ЭС/ЭМ</t>
  </si>
  <si>
    <t xml:space="preserve">Электроснабжение: ЭС/ЭМ (приложение для КОМПАС-3D/КОМПАС-График)</t>
  </si>
  <si>
    <t xml:space="preserve">СПДС-Помошник</t>
  </si>
  <si>
    <t xml:space="preserve">СПДС-Помощник (приложение для КОМПАС-График)</t>
  </si>
  <si>
    <t xml:space="preserve">АРФА-БЮДЖЕТ</t>
  </si>
  <si>
    <t xml:space="preserve">Расчет заработной платы и тарификация, Учет ОС, материалов и МБП, Касса, Подотчетные лица, Ведение 101 счета в  учреждениях образования, Расч...</t>
  </si>
  <si>
    <t xml:space="preserve">Каталог: Строительные машины</t>
  </si>
  <si>
    <t xml:space="preserve">Каталог: Строительные машины (приложение для КОМПАС-График)</t>
  </si>
  <si>
    <t xml:space="preserve">Каталог: СКС</t>
  </si>
  <si>
    <t xml:space="preserve">Каталог: СКС (приложение для КОМПАС-3D/КОМПАС-График)</t>
  </si>
  <si>
    <t xml:space="preserve">Наружные сети: НВК</t>
  </si>
  <si>
    <t xml:space="preserve">Наружные сети: НВК (приложение для КОМПАС-График)</t>
  </si>
  <si>
    <t xml:space="preserve">Каталог: Генплан и ландшафт</t>
  </si>
  <si>
    <t xml:space="preserve">Каталог: Генплан и ландшафт (приложение для КОМПАС-3D/КОМПАС-График)</t>
  </si>
  <si>
    <t xml:space="preserve">Каталог: Металлопрокат</t>
  </si>
  <si>
    <t xml:space="preserve">Каталог: Металлопрокат (приложение для КОМПАС-3D/КОМПАС-График)</t>
  </si>
  <si>
    <t xml:space="preserve">Каталог: ППР и ПОС</t>
  </si>
  <si>
    <t xml:space="preserve">Каталог: ППР и ПОС (приложение для КОМПАС-3D/КОМПАС-График)</t>
  </si>
  <si>
    <t xml:space="preserve">Polywall</t>
  </si>
  <si>
    <t xml:space="preserve">Архитектура: АС/АР</t>
  </si>
  <si>
    <t xml:space="preserve">Архитектура: АС/АР (приложение для КОМПАС-3D/КОМПАС-График)</t>
  </si>
  <si>
    <t xml:space="preserve">Железобетонные конструкции: КЖ</t>
  </si>
  <si>
    <t xml:space="preserve">Железобетонные конструкции: КЖ (приложение для КОМПАС-3D/КОМПАС-График)</t>
  </si>
  <si>
    <t xml:space="preserve">Жизнеобеспечение: ВК</t>
  </si>
  <si>
    <t xml:space="preserve">Жизнеобеспечение: ВК (приложение для КОМПАС-3D/КОМПАС-График)</t>
  </si>
  <si>
    <t xml:space="preserve">Жизнеобеспечение: ОВ</t>
  </si>
  <si>
    <t xml:space="preserve">Жизнеобеспечение: ОВ (приложение для КОМПАС-3D/КОМПАС-График)</t>
  </si>
  <si>
    <t xml:space="preserve">Газоснабжение: ГСН</t>
  </si>
  <si>
    <t xml:space="preserve">Газоснабжение: ГСН (приложение для КОМПАС-График)</t>
  </si>
  <si>
    <t xml:space="preserve">Каталог: ОПС</t>
  </si>
  <si>
    <t xml:space="preserve">Каталог: ОПС (приложение для КОМПАС-3D/КОМПАС-График)</t>
  </si>
  <si>
    <t xml:space="preserve">ТелеМост 2.0</t>
  </si>
  <si>
    <t xml:space="preserve">TeleMost</t>
  </si>
  <si>
    <t xml:space="preserve">Архивист - Стандарт</t>
  </si>
  <si>
    <t xml:space="preserve">Elecard MultiStream Player</t>
  </si>
  <si>
    <t xml:space="preserve">ПРОГРАММНЫЙ КОМПЛЕКС «АТМОСФЕРА»</t>
  </si>
  <si>
    <t xml:space="preserve">Контактный центр;
Контакт-центр;
Кол-центр</t>
  </si>
  <si>
    <t xml:space="preserve">APM StructFEM</t>
  </si>
  <si>
    <t xml:space="preserve">APM StructFEM Прочностной расчет конструкций;
APM StructFEM Прочностной расчет конструкций с возможностью проектирования узлов и соединений;
CAE система для прочностного расчета конструкций APM</t>
  </si>
  <si>
    <t xml:space="preserve">ZETLAB</t>
  </si>
  <si>
    <t xml:space="preserve">Global-ERP: Комплексная система управления предприятием</t>
  </si>
  <si>
    <t xml:space="preserve">Global-ERP</t>
  </si>
  <si>
    <t xml:space="preserve">Система iDБанк</t>
  </si>
  <si>
    <t xml:space="preserve">iDБанк - СМЭВ;
Система «iDБанк»;
Система «iDБанк». Модуль «Документооборот с ГИС ГМП. Приём платежей в бюджет»;
Система «iDБанк». Модуль «Документооборот с ГИС ЖКХ. Приём платежей»;
Система «iDБанк». Модуль «Ядро»;
Система «iDБанк». Модуль «Документооборот с ФК. ГАС «Управление»;
Система «iDБанк». Модуль «iDDirect. Запросы начислений ГИС ГМП»;
Система «iDБанк». Модуль «iDDirect. Запросы начислений ГИС ЖКХ»;
Система «iDБанк». Модуль «iDDirect. Запросы начислений РНиП Москвы»;
Система «iDБанк». Модуль «iDDirect. Менеджер Связок»;
Система «iDБанк». Модуль «Документооборот с ПФР. Расширенная выписка из ПФР»;
Система «iDБанк». Модуль «Электронный документооборот с ФНС. Получение выписок ЕГРЮЛ и ЕГРИП»;
Система «iDБанк». Модуль «ЭДО с ФНС. Выписка из реестра МСП»;
Система «iDБанк». Модуль «ЭДО с МВД. Справка о судимости»;
Система «iDБанк». Модуль «ЭДО с ФНС. Получение 2-НДФЛ»;
Система «iDБанк». Модуль «ЕСИА. Центр регистрации»;
Система «iDБанк». Модуль «Регистрация в ЕБС»;
Система «iDБанк». Модуль «Регистрация в ЕБС. Подготовка биометрического образца»;
Система «iDБанк». Модуль «Документооборот с МВД. Проверка действительности паспортов»;
Система «iDБанк». Модуль «Документооборот с МВД, ФНС, ПФР, ФОМС. Упрощенная идентификация»;
Система «iDБанк». Модуль «ЭДО с МВД. Проверка по базе недействительных паспортов»;
Система «iDБанк». Модуль «ЭДО с ФНС. Запрос ИНН по ФИО»;
Система «iDБанк». Модуль «ЭДО с ФНС. Запрос ИНН по ДУЛ»;
Система «iDБанк». Модуль «ЭДО с МЭР. Реестр сведений о банкротстве»;
Система «iDБанк». Модуль «Электронный документооборот с нотариусами»;
Система «iDБанк». Модуль «ЭДО с ЦИК. Запросы о кандидатах»;
Система «iDБанк». Модуль «Электронный документооборот с ФССП России. Взыскание задолженностей»;
Система «iDБанк». Модуль «Электронный документооборот с ФССП России. Запрос о ходе исполнительных производств»;
Система «iDБанк». Модуль «Электронный документооборот с ФССП России. Розыск средств должников»;
Система «iDБанк». Модуль «ЭДО с ФНС. Запрос действующих приостановлений»;
Система «iDБанк». Модуль «Универсальный сервис по получению результатов оказания госуслуг»;
Система «iDБанк». Модуль «ЭДО с МСХ. Кредитование»;
Система «iDБанк». Модуль «ЭДО с МСХ. Кредитование. Учет и Аналитика»;
Система «iDБанк». Модуль «ЭДО с Росреестр. Выписка ЕГРП»;
Система «iDБанк». Модуль «ЭДО с Росреестр. Регистрация сделок с недвижимостью»;
Система «iDБанк». Модуль «ЭДО с Росреестр. Передача прав собственности»;
Система «iDБанк». Модуль «Шлюз к СБП. С2С»;
Система «iDБанк». Модуль «Шлюз к СБП. С2В»;
iDБанк;
Система «iDБанк». Модуль «Универсальный сервис подписи и Библиотека УБИ»;
Система «iDБанк». Модуль «ЭДО с ФНС. Сведения об изменениях в ЕГРЮЛ и ЕГРИП»;
Система «iDБанк». Модуль «Электронный документооборот с ФССП России. Номер исполнительного производства»;
Система «iDБанк». Модуль «Получение сведений из ЗАГС»;
Система «iDБанк».Модуль «Получение сведений из ФНС. Реестр бухгалтерской отчетности»;
Система «iDБанк». Модуль «iDПрофиль»;
Система «iDБанк». Модуль «Шлюз к системе быстрых платежей.С2В»;
Система «iDБанк». Модуль «ЭДО с ПФР. Материнский капитал»;
Система «iDБанк». Модуль «iDПрофиль. Расширенная проверка»;
Система «iDБанк». Модуль «Цифровой профиль. Offline-режим»;
Система «iDБанк». Модуль «Цифровой профиль. Online-режим»;
Система «iDБанк». Модуль «iDПрофиль. Создание досье»;
Система «iDБанк». Модуль «ЭДО с Росреестром. Электронные закладные»;
Система «iDБанк». Модуль «ЭДО с ПФР. Управление пенсионными накоплениями»;
Система «iDБанк». Модуль «Универсальный сервер подписи»;
Система «iDБанк». Модуль «Шлюз к системе быстрых платежей. Me2Me»;
Система «iDБанк». Модуль «Шлюз к системе быстрых платежей»;
Система «iDБанк». Модуль «Центр регистрации. Online»;
Система «iDБанк». Модуль «ГИС ГМП. Запрос начислений. Подписки»;
Система «iDБанк». Модуль «ЕБС. Удаленная биометрическая идентификация»;
Система «iDБанк». Модуль «ЭДО с ФНС. Представление информации о суммах выплаченных процентов»;
Система «iDБанк». Модуль «ЕСИА. Сервер аутентификации»;
Система «iDБанк». Модуль «Работа с заявлением на выпуск УНЭП (НСКП ЭП) на ЕПГУ»;
Система «iDБанк». Модуль «Одно Окно экспортера»;
Система «iDБанк». Модуль «ЭДО с ФНС России. 263-ФЗ»;
Система «iDБанк». Модуль «Документооборот с ФНС. Реализация 311-П»;
Система «iDБанк». Модуль «Документооборот с ФНС. Реализация 440-П»;
Система «iDБанк». Модуль «ЭДО с ФНС России. Проверка статуса мобилизованного»;
Система «iDБанк». Модуль «Цифровой профиль ЮЛ/ИП»;
Система «iDБанк». Модуль «Шлюз обработки сообщений ЦБ РФ. Реализация 440-П»;
Система «iDБанк». Модуль «ФНС России. Сведения ЕГР ЗАГС»</t>
  </si>
  <si>
    <t xml:space="preserve">М1:Голосования</t>
  </si>
  <si>
    <t xml:space="preserve">Global-Marine: Система управления судостроением и судоремонтом</t>
  </si>
  <si>
    <t xml:space="preserve">Global-Marine</t>
  </si>
  <si>
    <t xml:space="preserve">Автоматизированная Систама Расчётов "Fastcom 12" АСР Fastcom 12</t>
  </si>
  <si>
    <t xml:space="preserve">АСР Fastcom 12</t>
  </si>
  <si>
    <t xml:space="preserve">NANO Антивирус Pro</t>
  </si>
  <si>
    <t xml:space="preserve">ABViewer</t>
  </si>
  <si>
    <t xml:space="preserve">Программный комплекс "Ассистент"</t>
  </si>
  <si>
    <t xml:space="preserve">T-FLEX ЧПУ</t>
  </si>
  <si>
    <t xml:space="preserve">08.06 - Средства управления оборудованием с числовым программным управлением (CAM);
05.15 - Информационные системы для решения специфических отраслевых задач</t>
  </si>
  <si>
    <t xml:space="preserve">Информационно-аналитическая система "Мониторинг эффективности деятельности органов местного самоуправления"</t>
  </si>
  <si>
    <t xml:space="preserve">ИАС "Мониторинг эффективности деятельности ОМСУ";
ИАС "Сводные показатели"</t>
  </si>
  <si>
    <t xml:space="preserve">INFORION-DS</t>
  </si>
  <si>
    <t xml:space="preserve">Программный комплекс для автоматизации статистической, экономической и управленческой деятельности медицинских организаций "Регата +"</t>
  </si>
  <si>
    <t xml:space="preserve">EOS4SP</t>
  </si>
  <si>
    <t xml:space="preserve">Программное средство создания и модификации компьютерных моделей лопаток турбомашин Profiler</t>
  </si>
  <si>
    <t xml:space="preserve">Profiler</t>
  </si>
  <si>
    <t xml:space="preserve">PERMAFROST 3D</t>
  </si>
  <si>
    <t xml:space="preserve">intraHouse</t>
  </si>
  <si>
    <t xml:space="preserve">Мессенджер Ответ;
Otvet</t>
  </si>
  <si>
    <t xml:space="preserve">Программный комплекс "Тестовая оболочка Maintest"</t>
  </si>
  <si>
    <t xml:space="preserve">InterView</t>
  </si>
  <si>
    <t xml:space="preserve"> - ;
02.03 - Утилиты и Драйверы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</si>
  <si>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Image Media Center</t>
  </si>
  <si>
    <t xml:space="preserve">IMC</t>
  </si>
  <si>
    <t xml:space="preserve">Система управления сайтами DIAFAN.CMS</t>
  </si>
  <si>
    <t xml:space="preserve">Комплекты электронных образовательных ресурсов по школьным предметам</t>
  </si>
  <si>
    <t xml:space="preserve">Е5 Управление Активами Корпораций</t>
  </si>
  <si>
    <t xml:space="preserve">Е5 УАК</t>
  </si>
  <si>
    <t xml:space="preserve">Региональный портал государственных и муниципальных услуг</t>
  </si>
  <si>
    <t xml:space="preserve">ГосСервис РПГУ;
Региональный портал государственных услуг;
Портал государственных услуг;
Региональный портал государственных и муниципальных услуг (функций)</t>
  </si>
  <si>
    <t xml:space="preserve">Система исполнения электронных регламентов и межведомственного взаимодействия</t>
  </si>
  <si>
    <t xml:space="preserve">ГосСервис;
Система исполнения регламентов;
Система исполнения услуг;
Региональная система межведомственного электронного взаимодействия</t>
  </si>
  <si>
    <t xml:space="preserve">09.01 - Средства управления бизнес-процессами (BPM);
05.08 - Средства управления контактными центрами;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</si>
  <si>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Автоматизированное рабочее место абонента электронной почты "DioPost"</t>
  </si>
  <si>
    <t xml:space="preserve">АРМ "DioPost"</t>
  </si>
  <si>
    <t xml:space="preserve">Фактор</t>
  </si>
  <si>
    <t xml:space="preserve">Единый Клиент;
ЕК</t>
  </si>
  <si>
    <t xml:space="preserve">Программный комплекс "RDT-line"</t>
  </si>
  <si>
    <t xml:space="preserve">ПК "RDT-line"</t>
  </si>
  <si>
    <t xml:space="preserve">Автоматизированная система расчётов IN@Voice</t>
  </si>
  <si>
    <t xml:space="preserve">Bercut Billing System;
АСР IN@Voice</t>
  </si>
  <si>
    <t xml:space="preserve">Программа для ЭВМ «СК11.Historical Information System» («CK11.HIS»)</t>
  </si>
  <si>
    <t xml:space="preserve">Expert Logistic</t>
  </si>
  <si>
    <t xml:space="preserve">Автоматизированный программный комплекс «Русский биллинг»</t>
  </si>
  <si>
    <t xml:space="preserve">Автоматизированный программный комплекс расчетов с населением за газ «ГазРасчет»;
Русский биллинг;
Газрасчет</t>
  </si>
  <si>
    <t xml:space="preserve">Автоматизированная программируемая система (АПС) «САФИБ АНСО» (Анализ и сводная отчётность)</t>
  </si>
  <si>
    <t xml:space="preserve">05.15 - Информационные системы для решения специфических отраслевых задач;
06.12 - Программное обеспечение средств электронного документооборота</t>
  </si>
  <si>
    <t xml:space="preserve">Фантазёры. Моя страна. Программно-методический комплекс</t>
  </si>
  <si>
    <t xml:space="preserve">Ремасштабирование TimeZYX</t>
  </si>
  <si>
    <t xml:space="preserve">Сфера.Ремасштабирование</t>
  </si>
  <si>
    <t xml:space="preserve">IRM businessDoc</t>
  </si>
  <si>
    <t xml:space="preserve">Автоматизированная информационная система «Социально-гигиенический мониторинг»  (АИС «Социально-гигиенический мониторинг»)</t>
  </si>
  <si>
    <t xml:space="preserve">IRM classicDoc</t>
  </si>
  <si>
    <t xml:space="preserve">ПТК "Электронная канцелярия" ("Золушка")</t>
  </si>
  <si>
    <t xml:space="preserve">Программный комплекс «Региональный электронный бюджет. Исполнение бюджета» (ПК «Web-Исполнение»)</t>
  </si>
  <si>
    <t xml:space="preserve">Геология TimeZYX</t>
  </si>
  <si>
    <t xml:space="preserve">Сфера.Геология</t>
  </si>
  <si>
    <t xml:space="preserve">SBC-Предприятие</t>
  </si>
  <si>
    <t xml:space="preserve">процедурный тренажер вертолета Bell-407GX</t>
  </si>
  <si>
    <t xml:space="preserve">04.01 - Прикладное программное обеспечение общего назначения (№621);
04.16 - Геоинформационные и навигационные системы (GIS) (№621);
04.15 - Информационные системы для решения специфических отраслевых задач (№621)</t>
  </si>
  <si>
    <t xml:space="preserve">"Паспорт"</t>
  </si>
  <si>
    <t xml:space="preserve">МКТ-Офис TimeZYX</t>
  </si>
  <si>
    <t xml:space="preserve">Сфера.МКТ-Офис</t>
  </si>
  <si>
    <t xml:space="preserve">Трактиръ: Back-Office ПРОФ</t>
  </si>
  <si>
    <t xml:space="preserve">Трактиръ: Back-Office;
Трактиръ: Back-Office ПРОФ</t>
  </si>
  <si>
    <t xml:space="preserve">Трактиръ: Front-Office</t>
  </si>
  <si>
    <t xml:space="preserve">Медицинская информационная система "СТОММИС"</t>
  </si>
  <si>
    <t xml:space="preserve">Центр коммутации сообщений и файлов (ЦКСФ)</t>
  </si>
  <si>
    <t xml:space="preserve">Программа для ЭВМ «СК11.SCADA Topology»</t>
  </si>
  <si>
    <t xml:space="preserve">Программа для ЭВМ «СК11.Switching Manager»</t>
  </si>
  <si>
    <t xml:space="preserve">Программа для ЭВМ «СК11.Power Flow ARTHUR» («СК11.PF ARTHUR»)</t>
  </si>
  <si>
    <t xml:space="preserve">Программа для ЭВМ «СК11.Violation Analyzer» («СК11.VA»)</t>
  </si>
  <si>
    <t xml:space="preserve">Компьютерная система построения геолого- геофизических моделей месторождений нефти и газа (Система ПАНГЕЯ)</t>
  </si>
  <si>
    <t xml:space="preserve">Программа для ЭВМ «СК11.Temporary Network Equipment» («CK11.TNEq»)</t>
  </si>
  <si>
    <t xml:space="preserve">Renga Architecture</t>
  </si>
  <si>
    <t xml:space="preserve">Renga Architecture (BIM-система для архитектурно-строительного проектирования);
Renga Architecture (ТИМ-система для архитектурно-строительного проектирования);
Система архитектурно-строительного проектирования по технологии информационного моделирования зданий и сооружений Renga Architecture;
Средство для просмотра информационных моделей Renga Architecture;
Средство для просмотра BIM-моделей Renga Architecture</t>
  </si>
  <si>
    <t xml:space="preserve">Ангел-Лицензиат</t>
  </si>
  <si>
    <t xml:space="preserve">АС-АРХИВ</t>
  </si>
  <si>
    <t xml:space="preserve">Программный комплекс "АРКУС"</t>
  </si>
  <si>
    <t xml:space="preserve">ПК "АРКУС"</t>
  </si>
  <si>
    <t xml:space="preserve">Автоматизированная информационная система управления оборотом медицинских изделий в лечебно-профилактических учреждениях «MedKontrol»</t>
  </si>
  <si>
    <t xml:space="preserve">Программа для ЭВМ «СК11.Model Clipper» («СК11.M Clipper»)</t>
  </si>
  <si>
    <t xml:space="preserve">Программа для ЭВМ «CK11.Multicomponent Advanced Graphical Terminal» («CK11.MAG Terminal»)</t>
  </si>
  <si>
    <t xml:space="preserve">Программа для ЭВМ «СК11.SCADA»</t>
  </si>
  <si>
    <t xml:space="preserve">UNILIGHT Сервер</t>
  </si>
  <si>
    <t xml:space="preserve">Автоматизированная система управления наружным освещением UNILIGHT;
АСУНО UNILIGHT</t>
  </si>
  <si>
    <t xml:space="preserve">Веб-приложение iWebsim 2.0</t>
  </si>
  <si>
    <t xml:space="preserve">РАКЕТА</t>
  </si>
  <si>
    <t xml:space="preserve">RAKETA</t>
  </si>
  <si>
    <t xml:space="preserve">SI3000 vIMS Виртуальная платформа IP сервисов</t>
  </si>
  <si>
    <t xml:space="preserve">Программное обеспечение для осуществления управления услугами в сети vIMS;</t>
  </si>
  <si>
    <t xml:space="preserve">04.15 - Информационные системы для решения специфических отраслевых задач (№621);
02.03 - Утилиты и Драйверы (№621)</t>
  </si>
  <si>
    <t xml:space="preserve">SI3000 cCS Компактный программный коммутатор</t>
  </si>
  <si>
    <t xml:space="preserve">Программное обеспечение компактной электронной цифровой телефонной станцией для управления вызовами;;
Программное обеспечение УОВЭОС;;
Программное обеспечение телекоммнуикационного шлюза Системы-112;</t>
  </si>
  <si>
    <t xml:space="preserve">Система учёта и мониторинга земельных ресурсов (СУМЗР)</t>
  </si>
  <si>
    <t xml:space="preserve">05.15 - Информационные системы для решения специфических отраслевых задач;
06.12 - Программное обеспечение средств электронного документооборота;
10.02 - Средства обработки и анализа геологических и геофизических данных</t>
  </si>
  <si>
    <t xml:space="preserve">Программа для ЭВМ «CK11.Magneto.Short Circuit» («CK11.Magneto.SC»)</t>
  </si>
  <si>
    <t xml:space="preserve">Автоматизированная система "Биллинг жилищно-коммунальных услуг (ЖКУ)"</t>
  </si>
  <si>
    <t xml:space="preserve">N3.Кадры</t>
  </si>
  <si>
    <t xml:space="preserve">Вижен-Софт:Питание в детском саду</t>
  </si>
  <si>
    <t xml:space="preserve">Региональная информационная система  в сфере закупок (РИКС)</t>
  </si>
  <si>
    <t xml:space="preserve">Программный комплекс "Geoplat Pro-S" интегрированной интерпретации геолого-геофизических и промысловых данных</t>
  </si>
  <si>
    <t xml:space="preserve">DV-Discovery</t>
  </si>
  <si>
    <t xml:space="preserve">Seamatica</t>
  </si>
  <si>
    <t xml:space="preserve">Seamatica Desktop;
Seamatica Enterprise;
Seamatica Professional;
Seamatica (конфигурация Enterprise);
Seamatica (конфигурация Professional)</t>
  </si>
  <si>
    <t xml:space="preserve">Программа для ЭВМ «Портал оказания услуг электросетевой компании ITECS 1.0»</t>
  </si>
  <si>
    <t xml:space="preserve">Автоматизированная система управления физкультурно-оздоровительными комплексами</t>
  </si>
  <si>
    <t xml:space="preserve">Управление бассейном;
Автоматизированная система контроля и оптимизации загрузки спортивного комплекса (бассейна);
Odant SportPro</t>
  </si>
  <si>
    <t xml:space="preserve">N3.Управление данными</t>
  </si>
  <si>
    <t xml:space="preserve">N3.Открытые данные</t>
  </si>
  <si>
    <t xml:space="preserve">Inventory</t>
  </si>
  <si>
    <t xml:space="preserve">SI3000 LRS  Cервер определения местоположения и шлюз SMS</t>
  </si>
  <si>
    <t xml:space="preserve">Специальное программное обеспечение Системы-112;;
 Программное обеспечение технических средств обработки информации о месте нахождения пользовательского оборудования (ТСМН);;
Программное обеспечение технических средств коротких текстовых сообщений;</t>
  </si>
  <si>
    <t xml:space="preserve">Система автоматизации медицинской и финансово – аналитической деятельности клинико-диагностических и профилактических центров «Интер-Мед»</t>
  </si>
  <si>
    <t xml:space="preserve">«Интер-Мед»;
МИС ИнтерМед</t>
  </si>
  <si>
    <t xml:space="preserve">Система дистанционного банковского обслуживания isFront</t>
  </si>
  <si>
    <t xml:space="preserve">интернет-банк isFront</t>
  </si>
  <si>
    <t xml:space="preserve">SI3000 EHM  Приложение оператора Системы-112</t>
  </si>
  <si>
    <t xml:space="preserve">Специальное программное  обеспечение Системы-112;
Программное Обеспечение рабочих мест операторов ЦОВ-112, диспетчеров ЕДДС, ДДС</t>
  </si>
  <si>
    <t xml:space="preserve">БПА-Зарплата</t>
  </si>
  <si>
    <t xml:space="preserve">Автоматизированное место бухгалтера-расчетчика  АМБРА</t>
  </si>
  <si>
    <t xml:space="preserve">План Эвакуации</t>
  </si>
  <si>
    <t xml:space="preserve">Программный комплекс "Расходомер ИСО"</t>
  </si>
  <si>
    <t xml:space="preserve">ПК "Расходомер ИСО";
ПК "РИСО";
Расходомер ИСО</t>
  </si>
  <si>
    <t xml:space="preserve">Национальный цифровой ресурс "Руконт"</t>
  </si>
  <si>
    <t xml:space="preserve">Национальный цифровой ресурс Руконт - межотраслевая электронная библиотека (ЭБС) на базе технологии Контекстум;
Электронная библиотечная система  "Руконт"</t>
  </si>
  <si>
    <t xml:space="preserve">SI3000 PINS  Cистема информирования и оповещения "Буревестник"</t>
  </si>
  <si>
    <t xml:space="preserve">Программное обеспечение для оповещения населения при чрезвычайных ситуациях;;
Программное обеспечение для системы автоматического телефонного оповещения;;
Программное обеспечение для оповещения населения при чрезвычайных ситуациях</t>
  </si>
  <si>
    <t xml:space="preserve">04.15 - Информационные системы для решения специфических отраслевых задач (№621);
02.11 - Системы мониторинга и управления (№621)</t>
  </si>
  <si>
    <t xml:space="preserve">Информационная система «Граф-ИТ»</t>
  </si>
  <si>
    <t xml:space="preserve">SI3000 CM LI Система опреративно-розыскных мероприятий</t>
  </si>
  <si>
    <t xml:space="preserve">Программное средство для обеспечения  оперативно-розыскных мероприятий на сетях фиксированной и подвижной радиотелефонной связи</t>
  </si>
  <si>
    <t xml:space="preserve">Программный комплекс Титул-2005</t>
  </si>
  <si>
    <t xml:space="preserve">АКСИОМА</t>
  </si>
  <si>
    <t xml:space="preserve">Система самоконтроля «ОЛИМПОКС:Клиент»</t>
  </si>
  <si>
    <t xml:space="preserve">Система автоматизированная информационно-измерительная коммерческого учета энергоресурсов (АИИС КУЭ) "РУСМЕТРИКС"</t>
  </si>
  <si>
    <t xml:space="preserve">Мониторинговый информационно-аналитический сервис "РУСМЕТРИКС";
Облачный сервис "РУСМЕТРИКС"</t>
  </si>
  <si>
    <t xml:space="preserve">АрхиГраф.СУЗ</t>
  </si>
  <si>
    <t xml:space="preserve">Ситуационно-аналитическая платформа «КОМПАС-СЦ»</t>
  </si>
  <si>
    <t xml:space="preserve">САП «КОМПАС-СЦ»</t>
  </si>
  <si>
    <t xml:space="preserve">02.11 - Системы мониторинга и управления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</si>
  <si>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Встраиваемая операционная система SIM-карты «ОС (U)SIM ИТТ 3G/LTE»</t>
  </si>
  <si>
    <t xml:space="preserve">ОС (U)SIM ИТТ 3G/LTE</t>
  </si>
  <si>
    <t xml:space="preserve">01.01 - BIOS и иное встроенное программное обеспечение (№621);
01.02 - Встроенное программное обеспечение телекоммуникационного оборудования (№621);
02.01 - Операционные системы (№621)</t>
  </si>
  <si>
    <t xml:space="preserve">Сервер Comtec</t>
  </si>
  <si>
    <t xml:space="preserve">02.06 - Серверное и связующее программное обеспечение;
02.02 - Программы обслуживания;
05.02 - Дополнительные программные модули (плагины)</t>
  </si>
  <si>
    <t xml:space="preserve">Автоматизированная Система Управления "Лента"</t>
  </si>
  <si>
    <t xml:space="preserve">АСУ "Лента"</t>
  </si>
  <si>
    <t xml:space="preserve">Система мониторинга состояния дорожного покрытия GoodRoads</t>
  </si>
  <si>
    <t xml:space="preserve">GoodRoads.ru;
ХороошиеДороги.рф;
Система мониторинга состояния дорожного покрытия Хороошие Дороги</t>
  </si>
  <si>
    <t xml:space="preserve">04.13 - Системы сбора, хранения, обработки, анализа, моделирования и визуализации массивов данных (№621);
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t>
  </si>
  <si>
    <t xml:space="preserve">Программное обеспечение абонентских VoIP-шлюзов серии TAU</t>
  </si>
  <si>
    <t xml:space="preserve">Программное обеспечение цифровых шлюзов серии SMG</t>
  </si>
  <si>
    <t xml:space="preserve">Программное обеспечение Wi-Fi контроллера SoftWLC</t>
  </si>
  <si>
    <t xml:space="preserve">Программное обеспечение абонентских терминалов серии NV</t>
  </si>
  <si>
    <t xml:space="preserve">Программное обеспечение оборудования радиодоступа серий WEP, WOP</t>
  </si>
  <si>
    <t xml:space="preserve">АрхиГраф.MDM</t>
  </si>
  <si>
    <t xml:space="preserve">Yandex SpeechKit Box</t>
  </si>
  <si>
    <t xml:space="preserve">Competence</t>
  </si>
  <si>
    <t xml:space="preserve">Программный комплекс "Контроль за формированием фондов и финансированием капитального ремонта"</t>
  </si>
  <si>
    <t xml:space="preserve">ПК "КФКР"</t>
  </si>
  <si>
    <t xml:space="preserve">ANTOR LogisticsMaster™</t>
  </si>
  <si>
    <t xml:space="preserve">ОСӠ. АзбукоСлов</t>
  </si>
  <si>
    <t xml:space="preserve">OCӠ. Хронолайнер</t>
  </si>
  <si>
    <t xml:space="preserve">ИНСОФТ. АИС «Опека»</t>
  </si>
  <si>
    <t xml:space="preserve">Автоматизированное рабочее место «Платежи»</t>
  </si>
  <si>
    <t xml:space="preserve">ОСӠ. Конструктор природных сообществ</t>
  </si>
  <si>
    <t xml:space="preserve">ОСӠ. Я знаю много слов</t>
  </si>
  <si>
    <t xml:space="preserve">ОСӠ. Инофон</t>
  </si>
  <si>
    <t xml:space="preserve">AMBER</t>
  </si>
  <si>
    <t xml:space="preserve">Программный комплекс АРБИТР (ПК АСМ СЗМА)</t>
  </si>
  <si>
    <t xml:space="preserve">Программный комплекс автоматизированного структурно-логического моделирования и расчёта надежности и безопасности автоматизированных ...</t>
  </si>
  <si>
    <t xml:space="preserve">ViPNet Client for iOS</t>
  </si>
  <si>
    <t xml:space="preserve">Программа «КриптоПро HSM»</t>
  </si>
  <si>
    <t xml:space="preserve">«КриптоПро HSM»</t>
  </si>
  <si>
    <t xml:space="preserve">"Шерп. Учет имущества 2.0"</t>
  </si>
  <si>
    <t xml:space="preserve">"Шерп. Учет имущества"</t>
  </si>
  <si>
    <t xml:space="preserve">Микро-Анализ</t>
  </si>
  <si>
    <t xml:space="preserve">58.29.29 Обеспечение программное прикладное прочее на электронном носителе;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</si>
  <si>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Триафлай</t>
  </si>
  <si>
    <t xml:space="preserve">NetDB</t>
  </si>
  <si>
    <t xml:space="preserve">11.03 - Средства аналитической обработки в реальном времени (OLAP);
02.07 - Средства управления базами данных;
02.08 - Средства мониторинга и управления;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11.05 - Средства поддержки принятия решений (DSS)</t>
  </si>
  <si>
    <t xml:space="preserve">ТИМ</t>
  </si>
  <si>
    <t xml:space="preserve">"Временная нетрудоспособность"</t>
  </si>
  <si>
    <t xml:space="preserve">ИНСОФТ. АИС «Муниципальный регистр населения»</t>
  </si>
  <si>
    <t xml:space="preserve">ANTOR TerraMaster™. Agent</t>
  </si>
  <si>
    <t xml:space="preserve">Автоматизированная информационная система "ИНФОПРО: Планирование режимов"</t>
  </si>
  <si>
    <t xml:space="preserve">ИНФОПРО: Энергоменеджмент</t>
  </si>
  <si>
    <t xml:space="preserve">05.15 - Информационные системы для решения специфических отраслевых задач;
05.05 - Средства управления проектами;
11.01 - Инструменты извлечения и трансформации данных (ETL)</t>
  </si>
  <si>
    <t xml:space="preserve">Программный модуль «Повышение квалификации государственных гражданских и муниципальных служащих Ставропольского края»</t>
  </si>
  <si>
    <t xml:space="preserve">ПМ "Повышение квалификации"</t>
  </si>
  <si>
    <t xml:space="preserve">Эко-ГИС</t>
  </si>
  <si>
    <t xml:space="preserve">Инстер ПЛинк</t>
  </si>
  <si>
    <t xml:space="preserve">Программа для ЭВМ "Закупки малого объема (МО)"</t>
  </si>
  <si>
    <t xml:space="preserve">04.11 - Системы управления процессами организации (№621);
04.05 - Поисковые системы (№621)</t>
  </si>
  <si>
    <t xml:space="preserve">ИНФОПРО: Энерготрейдинг</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</si>
  <si>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08.10 - Средства усовершенствованного управления технологическими процессами (APC, RTO);
09.02 - Средства управления производственными процессами (MES);
09.05 - Средства управления эффективностью предприятия (CPM/EPM);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</si>
  <si>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 xml:space="preserve">Инстер ГеоКадастр</t>
  </si>
  <si>
    <t xml:space="preserve">АС-БИБЛИО.ТИБУКС (Типовая интегрированная библиотечная универсальная комплексная система)</t>
  </si>
  <si>
    <t xml:space="preserve">Интеллектуальный поиск и анализ больших массивов текстов</t>
  </si>
  <si>
    <t xml:space="preserve">TextAppliance</t>
  </si>
  <si>
    <t xml:space="preserve">Автоматизированная система "Стационар"</t>
  </si>
  <si>
    <t xml:space="preserve">ПАРУС-Предприятие 8</t>
  </si>
  <si>
    <t xml:space="preserve">Система управления ПАРУС</t>
  </si>
  <si>
    <t xml:space="preserve">ИНФОРМАЦИОННАЯ СИСТЕМА ЭЛЕКТРОННОГО ЮРИДИЧЕСКИ ЗНАЧИМОГО ДОКУМЕНТООБОРОТА ETAXREPORT</t>
  </si>
  <si>
    <t xml:space="preserve">ETAXREPORT</t>
  </si>
  <si>
    <t xml:space="preserve">Информационная аналитическая система "Открытый Город"</t>
  </si>
  <si>
    <t xml:space="preserve">"Открытый Город"</t>
  </si>
  <si>
    <t xml:space="preserve">Data Preparation Unit for Seismic Kinematic Inversion (DPU 3)</t>
  </si>
  <si>
    <t xml:space="preserve">Смарт Виста Фронт Энд Рус</t>
  </si>
  <si>
    <t xml:space="preserve">СмартВиста Фронт Энд Рус;
SmartVista Front End Rus;
SmartVista Front End;
SVFE;
Смарт Виста Единое Платежное Решение;
ЕПР</t>
  </si>
  <si>
    <t xml:space="preserve">Компьютеризированный комплекс тестирования "Профориентатор"</t>
  </si>
  <si>
    <t xml:space="preserve">ИНСОФТ. АИС «Учет и распределение жилья»</t>
  </si>
  <si>
    <t xml:space="preserve">Система управления электронными очередями QSystem</t>
  </si>
  <si>
    <t xml:space="preserve">СУО QSystem;
QSystem</t>
  </si>
  <si>
    <t xml:space="preserve">Программа расчёта отчуждения земель для воздушных линий электропередачи «LineEarth»</t>
  </si>
  <si>
    <t xml:space="preserve">LineEarth (Расчёт отчуждения земель);
LineEarth</t>
  </si>
  <si>
    <t xml:space="preserve">Платформа Lexema для автоматизированного управления производством</t>
  </si>
  <si>
    <t xml:space="preserve">Платформа Lexema.ru;
Платформа Lexema для автоматизированного управления предприятием;
Платформа Lexema;
Lexema-Framework</t>
  </si>
  <si>
    <t xml:space="preserve">Программный комплекс «Финансовый риск-менеджер» (ПК «ФРМ») и все последующие версии</t>
  </si>
  <si>
    <t xml:space="preserve">Альтернативное название ПК "ФРМ 3.2";
Предыдущее название - программный комплекс Анализ финансового состояния коммерческих банков (ПК "АФСКБ)</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</si>
  <si>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04.15 - Информационные системы для решения специфических отраслевых задач (№621)</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</si>
  <si>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58.29.5 Услуги по предоставлению лицензий на право использовать компьютерное программное обеспечение</t>
  </si>
  <si>
    <t xml:space="preserve">Seismic Tomography System with Tools for Layered Model Study (XTomo-LM 3)</t>
  </si>
  <si>
    <t xml:space="preserve">Электронная торговая площадка «МЕГАТРЕЙД»</t>
  </si>
  <si>
    <t xml:space="preserve">Программа анализа и обработки СВЧ измерений 50ohm Tech DataViewer</t>
  </si>
  <si>
    <t xml:space="preserve">11.01 - Инструменты извлечения и трансформации данных (ETL);
10.03 - Средства математического и имитационного моделирования;
11.04 - Средства интеллектуального анализа данных (Data Mining)</t>
  </si>
  <si>
    <t xml:space="preserve">Программа для ЭВМ «Электронный оперативный журнал ёЖ-2»</t>
  </si>
  <si>
    <t xml:space="preserve">ОТР.ОПОРА:ППУ</t>
  </si>
  <si>
    <t xml:space="preserve">ПРИЗМА</t>
  </si>
  <si>
    <t xml:space="preserve">Автоматизированная система «Payments Hub FXL»</t>
  </si>
  <si>
    <t xml:space="preserve">Программа расчёта компенсирующих грузов при отклонении гирлянд изоляторов под воздействием ветра и тяжения, для устойчивости гирлянд при низшей температуре и проверка вырывающих усилий на крепление проводов и кабелей линий связи и электропередачи «LineLoa</t>
  </si>
  <si>
    <t xml:space="preserve">LineLoad (Расчёт компенсирующих грузов (балластов), вырывающих усилий на крепления проводов, кабелей);
LineLoad</t>
  </si>
  <si>
    <t xml:space="preserve">Программа расчёта вырубки просеки для линейных объектов «LineGlade»</t>
  </si>
  <si>
    <t xml:space="preserve">LineGlade (Расчёт вырубки просеки для линейных объектов);
LineGlade</t>
  </si>
  <si>
    <t xml:space="preserve">SpectraLineNM</t>
  </si>
  <si>
    <t xml:space="preserve">SpectraLineGP</t>
  </si>
  <si>
    <t xml:space="preserve">Программный комплекс SpectraLine</t>
  </si>
  <si>
    <t xml:space="preserve">SpectraLineBG</t>
  </si>
  <si>
    <t xml:space="preserve">SpectraLineADA</t>
  </si>
  <si>
    <t xml:space="preserve">Nuclide Master Plus</t>
  </si>
  <si>
    <t xml:space="preserve">EffMaker</t>
  </si>
  <si>
    <t xml:space="preserve">Модуль загрузки в ПК «Свод-СМАРТ»</t>
  </si>
  <si>
    <t xml:space="preserve">Модуль загрузки (импорта) отчетности в ПК «Свод-СМАРТ»</t>
  </si>
  <si>
    <t xml:space="preserve">Платформа t.HIP (Гелиос)</t>
  </si>
  <si>
    <t xml:space="preserve">Национальная платформа «Гелиос»;
Единый центр оперативного реагирования</t>
  </si>
  <si>
    <t xml:space="preserve">Система проектирования услуг</t>
  </si>
  <si>
    <t xml:space="preserve">PDM STEP Suite</t>
  </si>
  <si>
    <t xml:space="preserve">Light-in-Night Road</t>
  </si>
  <si>
    <t xml:space="preserve">ЛСРМ СПОРО</t>
  </si>
  <si>
    <t xml:space="preserve">SpectraLineUltimate</t>
  </si>
  <si>
    <t xml:space="preserve">SpectraLineHandy</t>
  </si>
  <si>
    <t xml:space="preserve">Nuclide Master</t>
  </si>
  <si>
    <t xml:space="preserve">Как добывают нефть</t>
  </si>
  <si>
    <t xml:space="preserve">Как и зачем перерабатывают нефть</t>
  </si>
  <si>
    <t xml:space="preserve">Пожарная безопасность</t>
  </si>
  <si>
    <t xml:space="preserve">Статический анализатор языка C# SharpChecker</t>
  </si>
  <si>
    <t xml:space="preserve">TeNIX</t>
  </si>
  <si>
    <t xml:space="preserve">01.02 - Встроенные системные программы - операционные системы;
01.03 - Встроенные прикладные программы;
02.01 - Драйверы;
02.09 - Операционные системы общего назначения</t>
  </si>
  <si>
    <t xml:space="preserve">Информационная система  «РЕГИОН Экзаменационный класс»</t>
  </si>
  <si>
    <t xml:space="preserve">ОСӠ. Хим IQ</t>
  </si>
  <si>
    <t xml:space="preserve">Параметрическое ядро C3D Solver</t>
  </si>
  <si>
    <t xml:space="preserve">Параметрическое ядро C3D;
Решатель геометрических ограничений C3D;
Геометрический решатель C3D;
C3D Solver V14;
C3D Solver V15;
C3D Solver V16;
C3D Solver 2016</t>
  </si>
  <si>
    <t xml:space="preserve">Модуль обмена C3D Converter</t>
  </si>
  <si>
    <t xml:space="preserve">Модуль конвертеров C3D;
Модуль конвертации данных C3D;
Конвертер C3D;
C3D Converter;
C3D Converter V14;
C3D Converter V15;
C3D Converter V16;
C3D Converter 2016</t>
  </si>
  <si>
    <t xml:space="preserve">КОНТАР КОНГРАФ</t>
  </si>
  <si>
    <t xml:space="preserve">KONTAR KONGRAF</t>
  </si>
  <si>
    <t xml:space="preserve">e.Queo</t>
  </si>
  <si>
    <t xml:space="preserve">09.11 - Средства управления содержимым (CMS), сайты и портальные решения;
05.15 - Информационные системы для решения специфических отраслевых задач;
09.01 - Средства управления бизнес-процессами (BPM)</t>
  </si>
  <si>
    <t xml:space="preserve">Инструментальное программное обеспечение устройства релейной защиты и автоматики серии ТЕКОН 300</t>
  </si>
  <si>
    <t xml:space="preserve">SPARC</t>
  </si>
  <si>
    <t xml:space="preserve">09.04 - Средства управления технологическими процессами (АСУ ТП, SCADA);
10.03 - Средства математического и имитационного моделирования;
11.05 - Средства поддержки принятия решений (DSS)</t>
  </si>
  <si>
    <t xml:space="preserve">РУНО</t>
  </si>
  <si>
    <t xml:space="preserve">Расчеты и Учет Нефтегазоносных Объектов</t>
  </si>
  <si>
    <t xml:space="preserve">ОСӠ. Астро IQ</t>
  </si>
  <si>
    <t xml:space="preserve">ОСӠ. Био IQ</t>
  </si>
  <si>
    <t xml:space="preserve">ОСӠ. Гео IQ</t>
  </si>
  <si>
    <t xml:space="preserve">ОСӠ. Физ IQ</t>
  </si>
  <si>
    <t xml:space="preserve">Программный комплекс “Электронный замок Витязь”</t>
  </si>
  <si>
    <t xml:space="preserve">Электронный замок Витязь;
Доверенная базовая система ввода/вывода Крафтвэй</t>
  </si>
  <si>
    <t xml:space="preserve">IntraService</t>
  </si>
  <si>
    <t xml:space="preserve">ИнтраСервис;
Хелпдеск система;
Система учета заявок;
Система для постановки задач;
ITSM система;
Сервис Деск система;
Система управления инцидентами;
Система упрравления проектами;
Система управления каталогом услуг;
Система автоматизации управления ИТ-подразделениями;
Helpdesk;
Service desk</t>
  </si>
  <si>
    <t xml:space="preserve">«еФарма2»</t>
  </si>
  <si>
    <t xml:space="preserve">еФарма2-Льгота Web</t>
  </si>
  <si>
    <t xml:space="preserve">Региональная информационно-аналитическая система</t>
  </si>
  <si>
    <t xml:space="preserve">РИАС</t>
  </si>
  <si>
    <t xml:space="preserve">КОММОД</t>
  </si>
  <si>
    <t xml:space="preserve">Торгово-аналитический терминал "КОММОД"</t>
  </si>
  <si>
    <t xml:space="preserve">Система сбора данных и моделирования жизненного цикла изделия КАСКАД</t>
  </si>
  <si>
    <t xml:space="preserve">ОСӠ. Реффорт. Студио</t>
  </si>
  <si>
    <t xml:space="preserve">Реффорт. Студио</t>
  </si>
  <si>
    <t xml:space="preserve">CyberFT</t>
  </si>
  <si>
    <t xml:space="preserve">05.15 - Информационные системы для решения специфических отраслевых задач;
02.06 - Серверное и связующее программное обеспечение;
03.11 - Средства защиты каналов передачи данных, в том числе криптографическими методами</t>
  </si>
  <si>
    <t xml:space="preserve">Программа для ЭВМ «CK11.Topology Processor»</t>
  </si>
  <si>
    <t xml:space="preserve">Программа для ЭВМ «СК11.Aggregator»</t>
  </si>
  <si>
    <t xml:space="preserve">ОС3. Реффорт</t>
  </si>
  <si>
    <t xml:space="preserve">Реффорт</t>
  </si>
  <si>
    <t xml:space="preserve">Информационно-аналитическая система для автоматизации управления корпоративной недвижимостью  ValMaster FM/FSM</t>
  </si>
  <si>
    <t xml:space="preserve">Unipro UGENE</t>
  </si>
  <si>
    <t xml:space="preserve">UGENE</t>
  </si>
  <si>
    <t xml:space="preserve">Altell TRUST</t>
  </si>
  <si>
    <t xml:space="preserve">Altell МДЗ;
Altell BIOS;
Altell Доверенный Биос</t>
  </si>
  <si>
    <t xml:space="preserve">SmartFX</t>
  </si>
  <si>
    <t xml:space="preserve">FX Aggregator</t>
  </si>
  <si>
    <t xml:space="preserve">Программа для ЭВМ «CK11.Customer Interruptions» («CK11.CI»)</t>
  </si>
  <si>
    <t xml:space="preserve">Программа для ЭВМ «CK11.Outage Reporting» («CK11.OR»)</t>
  </si>
  <si>
    <t xml:space="preserve">05.15 - Информационные системы для решения специфических отраслевых задач;
05.02 - Дополнительные программные модули (плагины);
05.13 - Средства интеллектуальной обработки информации и интеллектуального анализа бизнес-процессов</t>
  </si>
  <si>
    <t xml:space="preserve">Программа для ЭВМ «СК11.60870-5-104»</t>
  </si>
  <si>
    <t xml:space="preserve">Программный комплекс Medbase</t>
  </si>
  <si>
    <t xml:space="preserve">ПК Medbase</t>
  </si>
  <si>
    <t xml:space="preserve">ViPNet Удостоверяющий центр 4 (версия 4.6)</t>
  </si>
  <si>
    <t xml:space="preserve">ViPNet Удостоверяющий центр 4</t>
  </si>
  <si>
    <t xml:space="preserve">Гидра Мед-Центр</t>
  </si>
  <si>
    <t xml:space="preserve"> - ;
02.09 - Системы управления базами данных (№621);
04.11 - Системы управления процессами организации (№621);
04.15 - Информационные системы для решения специфических отраслевых задач (№621)</t>
  </si>
  <si>
    <t xml:space="preserve">«Модуль перехвата и анализа интернет-трафика» («Dozor Web-proxy»)</t>
  </si>
  <si>
    <t xml:space="preserve">Система контроля веб-трафика (СКВТ);
Система разграничения доступа к ресурсам Интернет;
Система контроля использования интернет-ресурсов;
Dozor Web Proxy;
СКВТ-WebProxy;
Web Gateway;
Web Filter;
Web Proxy</t>
  </si>
  <si>
    <t xml:space="preserve">Электронные плакаты и тесты. Русский язык. 3 класс</t>
  </si>
  <si>
    <t xml:space="preserve">Интерактивные пособия с комплектом таблиц. Русский язык. 3 класс</t>
  </si>
  <si>
    <t xml:space="preserve">М6.Оплата труда</t>
  </si>
  <si>
    <t xml:space="preserve">"Флагман-Медицина WEB"</t>
  </si>
  <si>
    <t xml:space="preserve"> - ;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</si>
  <si>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ПАССАТ</t>
  </si>
  <si>
    <t xml:space="preserve">Прочностной Анализ Состояния Сосудов Аппаратов Теплообменников</t>
  </si>
  <si>
    <t xml:space="preserve">СУБД ПРОЕКТ</t>
  </si>
  <si>
    <t xml:space="preserve">Штуцер-МКЭ</t>
  </si>
  <si>
    <t xml:space="preserve">Система защиты документов</t>
  </si>
  <si>
    <t xml:space="preserve">Система защиты документов V3 (для КОМПАС-3D и КОМПАС-График)</t>
  </si>
  <si>
    <t xml:space="preserve">Гидросистема</t>
  </si>
  <si>
    <t xml:space="preserve">Изоляция</t>
  </si>
  <si>
    <t xml:space="preserve">Кадровый учет государственных и муниципальных служащих</t>
  </si>
  <si>
    <t xml:space="preserve">WebTutor</t>
  </si>
  <si>
    <t xml:space="preserve">Комплексная система автоматизации, оценки, подбора и развития персонала ВебТьютор;
Комплексная система автоматизации, оценки, подбора и развития персонала WebTutor</t>
  </si>
  <si>
    <t xml:space="preserve">Система видеонаблюдения InSentry.Watch</t>
  </si>
  <si>
    <t xml:space="preserve">Spider Project Professional</t>
  </si>
  <si>
    <t xml:space="preserve">EasyLoader</t>
  </si>
  <si>
    <t xml:space="preserve">3i Big Data Analytics Processing Platform</t>
  </si>
  <si>
    <t xml:space="preserve">3i Data Processing Platform;
3i DPP</t>
  </si>
  <si>
    <t xml:space="preserve">Система ведения баз данных (СВБД) КонсультантПлюс</t>
  </si>
  <si>
    <t xml:space="preserve">СВБД КонсультантПлюс</t>
  </si>
  <si>
    <t xml:space="preserve">05.10 - Базы знаний;
05.04 - Поисковые средства;
05.14 - Справочно-правовые системы</t>
  </si>
  <si>
    <t xml:space="preserve">Billion PBX</t>
  </si>
  <si>
    <t xml:space="preserve">ПКЗО</t>
  </si>
  <si>
    <t xml:space="preserve">Spider Project Lite</t>
  </si>
  <si>
    <t xml:space="preserve">N3.Официальные сайты</t>
  </si>
  <si>
    <t xml:space="preserve">SIKE.Автопарк</t>
  </si>
  <si>
    <t xml:space="preserve">ПО "Меню-раскладка"</t>
  </si>
  <si>
    <t xml:space="preserve">ПО "Отдел кадров. Штатное расписание"</t>
  </si>
  <si>
    <t xml:space="preserve">ПО "Тарификация. Штатное расписание"</t>
  </si>
  <si>
    <t xml:space="preserve">ПО "Флюоротека"</t>
  </si>
  <si>
    <t xml:space="preserve">Лингафонный кабинет «Аудиториум»</t>
  </si>
  <si>
    <t xml:space="preserve">АРМ "Бонус. Бухгалтерский учет"</t>
  </si>
  <si>
    <t xml:space="preserve">АИС ЭЛАР-Архив</t>
  </si>
  <si>
    <t xml:space="preserve">05.15 - Информационные системы для решения специфических отраслевых задач;
05.04 - Поисковые средства;
09.01 - Средства управления бизнес-процессами (BPM)</t>
  </si>
  <si>
    <t xml:space="preserve">SCADAReports</t>
  </si>
  <si>
    <t xml:space="preserve">Генератор отчетов SCADAReports;
Система генерации отчетов SCADAReports</t>
  </si>
  <si>
    <t xml:space="preserve">Система мобильной автоматизации персонала ForSaGe</t>
  </si>
  <si>
    <t xml:space="preserve">Специальное программное обеспечение "Синергет СКДЛ"</t>
  </si>
  <si>
    <t xml:space="preserve">Снегирь (Корпоративный портал)</t>
  </si>
  <si>
    <t xml:space="preserve">Сервер командной работы "Снегирь";
Корпоративный портал Снегирь;
Радолёт Снегирь;
Снегирь: Корпоративный портал - Интранет;
Снегирь: Корпоративный портал - Экстранет;
CMS Снегирь;
Team Collaboration Server Snegir;
Team Collaboration Software Snegir;
Снегирь Инструкции и Документы</t>
  </si>
  <si>
    <t xml:space="preserve">Навигационная система управления производством "Навиман"</t>
  </si>
  <si>
    <t xml:space="preserve">«Бонус.Квартплата»</t>
  </si>
  <si>
    <t xml:space="preserve">«Учет услуг и расчет квартплаты», «Расчет Квартплаты»</t>
  </si>
  <si>
    <t xml:space="preserve">Safe Plant</t>
  </si>
  <si>
    <t xml:space="preserve">ПО SAFE PLANT</t>
  </si>
  <si>
    <t xml:space="preserve"> - ;
02.07 - Серверное и связующее программное обеспечение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</si>
  <si>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
58.21.1 Игры компьютерные на электронных носителях;
58.21.2 Игры компьютерные для загрузки;
58.21.3 Игры компьютерные в режиме on-line;
58.21.4 Услуги по предоставлению лицензий на право использовать компьютерные игры;
26.30.11.16 Программное обеспечение, обеспечивающее выполнение установленных действий при проведении оперативно-розыскных мероприятий</t>
  </si>
  <si>
    <t xml:space="preserve">АСУ ТП "Весовой поток"</t>
  </si>
  <si>
    <t xml:space="preserve">ОТР.ОПОРА:АНАЛИТИКА</t>
  </si>
  <si>
    <t xml:space="preserve">Seascape</t>
  </si>
  <si>
    <t xml:space="preserve">Программный комплекс ПК «Русь» «Охрана окружающей среды»</t>
  </si>
  <si>
    <t xml:space="preserve">HTS Production</t>
  </si>
  <si>
    <t xml:space="preserve">Программный комплекс ПК «Русь» «Промышленная безопасность»</t>
  </si>
  <si>
    <t xml:space="preserve">TV Monitoring</t>
  </si>
  <si>
    <t xml:space="preserve">Программный комплекс ПК «Русь» «Пожарная безопасность»</t>
  </si>
  <si>
    <t xml:space="preserve">05.15 - Информационные системы для решения специфических отраслевых задач;
02.02 - Программы обслуживания;
02.07 - Средства управления базами данных;
02.08 - Средства мониторинга и управления;
09.01 - Средства управления бизнес-процессами (BPM);
09.02 - Средства управления производственными процессами (MES);
11.02 - Предметно-ориентированные информационные базы данных (EDW);
11.05 - Средства поддержки принятия решений (DSS)</t>
  </si>
  <si>
    <t xml:space="preserve">58.29.12 Обеспечение программное сетевое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</si>
  <si>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Информационная система «Медведь»</t>
  </si>
  <si>
    <t xml:space="preserve">ИС Медведь</t>
  </si>
  <si>
    <t xml:space="preserve">АИС "ФИНАНСЫ-БЮДЖЕТ МО"</t>
  </si>
  <si>
    <t xml:space="preserve">Предклапан</t>
  </si>
  <si>
    <t xml:space="preserve">Расчет предохранительных клапанов</t>
  </si>
  <si>
    <t xml:space="preserve">Автоматизированная система расчетов «Тиксен»</t>
  </si>
  <si>
    <t xml:space="preserve">Tixen;
Tixen-billing;
OSS/BSS Tixen;
BI Tixen</t>
  </si>
  <si>
    <t xml:space="preserve">Система интернет-мониторинга технологических объектов АТМ</t>
  </si>
  <si>
    <t xml:space="preserve">Единая контрольная система мониторинга объектов ЖКХ и энергетики (ЕКС)</t>
  </si>
  <si>
    <t xml:space="preserve"> - ;
04.15 - Информационные системы для решения специфических отраслевых задач (№621);
02.03 - Утилиты и Драйверы (№621)</t>
  </si>
  <si>
    <t xml:space="preserve">ЭЛАР-СААД</t>
  </si>
  <si>
    <t xml:space="preserve">09.01 - Средства управления бизнес-процессами (BPM);
05.04 - Поисковые средства</t>
  </si>
  <si>
    <t xml:space="preserve">ЭЛАР-Документопоток</t>
  </si>
  <si>
    <t xml:space="preserve">DFusion — система интеграции разнородных и/или удаленных прикладных систем на уровне данных</t>
  </si>
  <si>
    <t xml:space="preserve">DFusion;
ДиФьюжн</t>
  </si>
  <si>
    <t xml:space="preserve">Crystal Eye</t>
  </si>
  <si>
    <t xml:space="preserve">CrISStal Eye</t>
  </si>
  <si>
    <t xml:space="preserve">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</si>
  <si>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КОМПАС-Строитель</t>
  </si>
  <si>
    <t xml:space="preserve">КОМПАС-Строитель V18;
Система автоматизированного проектирования для строительства КОМПАС-Строитель;
Система автоматизированного проектирования для строительства КОМПАС-Строитель V18</t>
  </si>
  <si>
    <t xml:space="preserve">Монолит.ERP</t>
  </si>
  <si>
    <t xml:space="preserve">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</si>
  <si>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Монолит.Персонал (HRM)</t>
  </si>
  <si>
    <t xml:space="preserve">М6.Учет земельных участков</t>
  </si>
  <si>
    <t xml:space="preserve">М6.Нотариальные действия</t>
  </si>
  <si>
    <t xml:space="preserve">М6.Паспортная служба</t>
  </si>
  <si>
    <t xml:space="preserve">М6.Воинский учет</t>
  </si>
  <si>
    <t xml:space="preserve">М6.Похозяйственный учет</t>
  </si>
  <si>
    <t xml:space="preserve">М6.Квартирная плата</t>
  </si>
  <si>
    <t xml:space="preserve">М6.ЗАГС</t>
  </si>
  <si>
    <t xml:space="preserve">М6.Кадры</t>
  </si>
  <si>
    <t xml:space="preserve">Автоматизированная информационная система «Одно Окно»</t>
  </si>
  <si>
    <t xml:space="preserve">КРЕДО РАСЧЕТ ДЕФОРМАЦИЙ</t>
  </si>
  <si>
    <t xml:space="preserve">КРЕДО 3D СКАН</t>
  </si>
  <si>
    <t xml:space="preserve">КРЕДО ГНСС</t>
  </si>
  <si>
    <t xml:space="preserve">Программный комплекс корпоративной виртуализации ЕС2015-Терем</t>
  </si>
  <si>
    <t xml:space="preserve">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t>
  </si>
  <si>
    <t xml:space="preserve">КРЕДО ДАТ ПРОФЕССИОНАЛЬНЫЙ</t>
  </si>
  <si>
    <t xml:space="preserve">Kaspersky Endpoint Security Cloud, User</t>
  </si>
  <si>
    <t xml:space="preserve">Kaspersky Endpoint Security Cloud;
Kaspersky Endpoint Security Cloud Pro</t>
  </si>
  <si>
    <t xml:space="preserve">Программный комплекс "Синергет-Розыск"</t>
  </si>
  <si>
    <t xml:space="preserve">Программный комплекс "Сфера"</t>
  </si>
  <si>
    <t xml:space="preserve">Программный комплекс "Таймзикс"</t>
  </si>
  <si>
    <t xml:space="preserve">Программа для ЭВМ «СК11.OPC UA DA Server»</t>
  </si>
  <si>
    <t xml:space="preserve">Программа для ЭВМ «СК11.SNMP Client»</t>
  </si>
  <si>
    <t xml:space="preserve">Программа для ЭВМ «CK11.Information Lift» («CK11.InfoLift»)</t>
  </si>
  <si>
    <t xml:space="preserve">ViPNet Coordinator HW 4</t>
  </si>
  <si>
    <t xml:space="preserve">ViPNet Coordinator VA </t>
  </si>
  <si>
    <t xml:space="preserve">HelloAsterisk</t>
  </si>
  <si>
    <t xml:space="preserve">04.03 - Офисные приложения (№621);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</si>
  <si>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 xml:space="preserve">Программный комплекс "АвтоТрекер"</t>
  </si>
  <si>
    <t xml:space="preserve">04.16 - Геоинформационные и навигационные системы (GIS) (№621);
02.11 - Системы мониторинга и управления (№621)</t>
  </si>
  <si>
    <t xml:space="preserve">Фирменное программное обеспечение программно-технического комплекса Квинт 7 (ПО ПТК Квинт 7)</t>
  </si>
  <si>
    <t xml:space="preserve">Программное обеспечение программно-технического комплекса Квинт СИ (ПО ПТК Квинт СИ)</t>
  </si>
  <si>
    <t xml:space="preserve">Комплексная автоматизированная система исполнения бюджета (КАСИБ)</t>
  </si>
  <si>
    <t xml:space="preserve">Система управления процессами эксплуатации и мониторинга информационных систем "Сервис-Монитор"</t>
  </si>
  <si>
    <t xml:space="preserve">02.11 - Системы мониторинга и управления (№621);
03.07 - Среды разработки, тестирования и отладки (№621);
04.11 - Системы управления процессами организации (№621)</t>
  </si>
  <si>
    <t xml:space="preserve">Система автоматизированного эксплуатационного управления и учета средств связи и абонентов АРГУС</t>
  </si>
  <si>
    <t xml:space="preserve">05.15 - Информационные системы для решения специфических отраслевых задач;
09.01 - Средства управления бизнес-процессами (BPM);
09.10 - Средства управления ИТ-службой, ИТ-инфраструктурой и ИТ-активами (ITSM-ServiceDesk, SCCM, Asset Management);
09.13 - Средства управления складом и цепочками поставок (WMS, SCM);
11.05 - Средства поддержки принятия решений (DSS)</t>
  </si>
  <si>
    <t xml:space="preserve">ИНСОФТ. АИС «Учет животных»</t>
  </si>
  <si>
    <t xml:space="preserve">ОптимаСофт: Менеджер процессов</t>
  </si>
  <si>
    <t xml:space="preserve">Дистанционная интерактивная обучающая система для подготовки специалистов в области обеспечения транспортной безопасности</t>
  </si>
  <si>
    <t xml:space="preserve">ТАНДЕМ.Университет</t>
  </si>
  <si>
    <t xml:space="preserve">Единая информационная система управления учебным процессом «Tandem University»;
Программный продукт Tandem University;
Программный продукт ТАНДЕМ.Университет;
Система ТАНДЕМ.Университет</t>
  </si>
  <si>
    <t xml:space="preserve">Open AGS</t>
  </si>
  <si>
    <t xml:space="preserve">Деловой этикет</t>
  </si>
  <si>
    <t xml:space="preserve">Тест по русскому языку для делового общения</t>
  </si>
  <si>
    <t xml:space="preserve">Электронные плакаты и тесты. Химия. Металлы</t>
  </si>
  <si>
    <t xml:space="preserve">Интерактивные пособия с комплектом таблиц. Химия. Металлы</t>
  </si>
  <si>
    <t xml:space="preserve">Электронные плакаты и тесты. Химия. 8–9 классы</t>
  </si>
  <si>
    <t xml:space="preserve">Интерактивные пособия с комплектом таблиц. Химия. 8–9 классы</t>
  </si>
  <si>
    <t xml:space="preserve">3i Speaker ID SDK</t>
  </si>
  <si>
    <t xml:space="preserve">Электронные плакаты и тесты. Литература. 7 класс</t>
  </si>
  <si>
    <t xml:space="preserve">Интерактивные пособия с комплектом таблиц. Литература. 7 класс</t>
  </si>
  <si>
    <t xml:space="preserve">Электронные плакаты и тесты. Литература. 9 класс</t>
  </si>
  <si>
    <t xml:space="preserve">Интерактивные пособия с комплектом таблиц. Литература. 9 класс</t>
  </si>
  <si>
    <t xml:space="preserve">Электронные плакаты и тесты. Физика. 10 класс</t>
  </si>
  <si>
    <t xml:space="preserve">Интерактивные пособия с комплектом таблиц. Физика. 10 класс</t>
  </si>
  <si>
    <t xml:space="preserve">Электронные плакаты и тесты. Физика. 11 класс</t>
  </si>
  <si>
    <t xml:space="preserve">Интерактивные пособия с комплектом таблиц. Физика. 11 класс</t>
  </si>
  <si>
    <t xml:space="preserve">Электронные плакаты и тесты. Физика. 8 класс</t>
  </si>
  <si>
    <t xml:space="preserve">Интерактивные пособия с комплектом таблиц. Физика. 8 класс</t>
  </si>
  <si>
    <t xml:space="preserve">Электронные плакаты и тесты. Физика. 9 класс</t>
  </si>
  <si>
    <t xml:space="preserve">Интерактивные пособия с комплектом таблиц. Физика. 9 класс</t>
  </si>
  <si>
    <t xml:space="preserve">Электронные плакаты и тесты. Химия. Неметаллы</t>
  </si>
  <si>
    <t xml:space="preserve">Интерактивные пособия с комплектом таблиц. Химия. Неметаллы</t>
  </si>
  <si>
    <t xml:space="preserve">Электронные плакаты и тесты. Физика. 7 класс</t>
  </si>
  <si>
    <t xml:space="preserve">Интерактивные пособия с комплектом таблиц. Физика. 7 класс</t>
  </si>
  <si>
    <t xml:space="preserve">Dionis-NX</t>
  </si>
  <si>
    <t xml:space="preserve">01.02 - Встроенное программное обеспечение телекоммуникационного оборудования (№621);
02.13 - Средства обеспечения информационной безопасности (№621)</t>
  </si>
  <si>
    <t xml:space="preserve">Электронные плакаты и тесты. Литература. 8 класс</t>
  </si>
  <si>
    <t xml:space="preserve">Интерактивные пособия с комплектом таблиц. Литература. 8 класс</t>
  </si>
  <si>
    <t xml:space="preserve">Мастер-класс по Microsoft Outlook 2013</t>
  </si>
  <si>
    <t xml:space="preserve">Автоматизированная банковская система "М-Банк"</t>
  </si>
  <si>
    <t xml:space="preserve">АБС "М-Банк"</t>
  </si>
  <si>
    <t xml:space="preserve">Розничные продажи</t>
  </si>
  <si>
    <t xml:space="preserve">Электронные плакаты и тесты. Русский язык. 10-11 класс</t>
  </si>
  <si>
    <t xml:space="preserve">Интерактивные пособия с комплектом таблиц. Русский язык. 10-11 класс</t>
  </si>
  <si>
    <t xml:space="preserve">Электронные плакаты и тесты. Биология. Общее знакомство с цветковыми растениями</t>
  </si>
  <si>
    <t xml:space="preserve">Интерактивные пособия с комплектом таблиц. Биология. Общее знакомство с цветковыми растениями</t>
  </si>
  <si>
    <t xml:space="preserve">Электронные плакаты и тесты. Биология. Строение тела человека</t>
  </si>
  <si>
    <t xml:space="preserve">Интерактивные пособия с комплектом таблиц. Биология. Строение тела человека</t>
  </si>
  <si>
    <t xml:space="preserve">Электронные плакаты и тесты. Биология. Введение в экологию</t>
  </si>
  <si>
    <t xml:space="preserve">Интерактивные пособия с комплектом таблиц. Биология. Введение в экологию</t>
  </si>
  <si>
    <t xml:space="preserve">Электронные плакаты и тесты. Обучение грамоте. 1 класс</t>
  </si>
  <si>
    <t xml:space="preserve">Интерактивные пособия с комплектом таблиц. Обучение грамоте. 1 класс</t>
  </si>
  <si>
    <t xml:space="preserve">Электронные плакаты и тесты. Биология. Вещества растений. Клеточное строение</t>
  </si>
  <si>
    <t xml:space="preserve">Интерактивные пособия с комплектом таблиц. Биология. Вещества растений. Клеточное строение</t>
  </si>
  <si>
    <t xml:space="preserve">Электронные плакаты и тесты. Биология. 7 класс. Животные</t>
  </si>
  <si>
    <t xml:space="preserve">Интерактивные пособия с комплектом таблиц. Биология. 7 класс. Животные</t>
  </si>
  <si>
    <t xml:space="preserve">Электронные плакаты и тесты. Биология. 10–11 класс. Цитология. Генетика. Селекция</t>
  </si>
  <si>
    <t xml:space="preserve">Интерактивные пособия с комплектом таблиц. Биология. 10–11 класс. Цитология. Генетика. Селекция</t>
  </si>
  <si>
    <t xml:space="preserve">Электронные плакаты и тесты. Биология. 10–11 класс. Эволюционное учение</t>
  </si>
  <si>
    <t xml:space="preserve">Интерактивные пособия с комплектом таблиц. Биология. 10–11 класс. Эволюционное учение</t>
  </si>
  <si>
    <t xml:space="preserve">Электронные плакаты и тесты. Химия. 10–11 классы</t>
  </si>
  <si>
    <t xml:space="preserve">Интерактивные пособия с комплектом таблиц. Химия. 10–11 классы</t>
  </si>
  <si>
    <t xml:space="preserve">Автоматизированная система расчетов "СмартАСР"</t>
  </si>
  <si>
    <t xml:space="preserve">АСР "СмартАСР"</t>
  </si>
  <si>
    <t xml:space="preserve">Проведение интервью</t>
  </si>
  <si>
    <t xml:space="preserve">Навыки современного менеджера</t>
  </si>
  <si>
    <t xml:space="preserve">PrintStat (ПринтСтат)</t>
  </si>
  <si>
    <t xml:space="preserve">Гарда DPI</t>
  </si>
  <si>
    <t xml:space="preserve">02.08 - Средства мониторинга и управления;
02.06 - Серверное и связующее программное обеспечение;
03.01 - Средства защиты от несанкционированного доступа к информации;
03.04 - Средства фильтрации негативного контента</t>
  </si>
  <si>
    <t xml:space="preserve">58.29.12 Обеспечение программное сетевое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</si>
  <si>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Solar inView</t>
  </si>
  <si>
    <t xml:space="preserve">Средство мониторинга эффективности ИБ;
GRC;
Jet inView Security;
JiVS</t>
  </si>
  <si>
    <t xml:space="preserve">02.13 - Средства обеспечения информационной безопасности (№621);
02.11 - Системы мониторинга и управления (№621);
04.11 - Системы управления процессами организации (№621)</t>
  </si>
  <si>
    <t xml:space="preserve">APM FEM для КОМПАС-3D</t>
  </si>
  <si>
    <t xml:space="preserve">Система прочностного расчета APM FEM для КОМПАС-3D;
APM FEM;
APM FEM: Прочностной анализ</t>
  </si>
  <si>
    <t xml:space="preserve">Самое важное в логистике</t>
  </si>
  <si>
    <t xml:space="preserve">1С:Реестр кадров системы образования</t>
  </si>
  <si>
    <t xml:space="preserve">Эффективный тайм-менеджмент</t>
  </si>
  <si>
    <t xml:space="preserve">Мастер-класс по Microsoft Project 2007</t>
  </si>
  <si>
    <t xml:space="preserve">Деловая переписка</t>
  </si>
  <si>
    <t xml:space="preserve">WizardForum</t>
  </si>
  <si>
    <t xml:space="preserve">Сервис вебинаров и видеоконференция Визардфорум</t>
  </si>
  <si>
    <t xml:space="preserve">Интерактивные плакаты. Молекулярная физика. Часть 1. Программно-методический комплекс</t>
  </si>
  <si>
    <t xml:space="preserve">Виртуальные лабораторные работы по физике. 7-9 класс. Программно-методический комплекс</t>
  </si>
  <si>
    <t xml:space="preserve">1С:Зарплата и кадры государственного учреждения 8</t>
  </si>
  <si>
    <t xml:space="preserve">ИНСОФТ. АИС «Социальная защита»</t>
  </si>
  <si>
    <t xml:space="preserve">Приготовление блюд из мяса и домашней птицы</t>
  </si>
  <si>
    <t xml:space="preserve">Платформа Eludia</t>
  </si>
  <si>
    <t xml:space="preserve">Централизованная Интегрированная Система Управления Сетями Связи  «NB XT Enterprise Manager» (ЦИСУСС «NB XT EM»)</t>
  </si>
  <si>
    <t xml:space="preserve">Программа для ЭВМ «СК11.OPC DA Client»</t>
  </si>
  <si>
    <t xml:space="preserve">Фантазеры. Волшебный конструктор. Программно-методический комплекс</t>
  </si>
  <si>
    <t xml:space="preserve">Мир природы. Познавательные материалы об окружающем мире. Программно-методический комплекс</t>
  </si>
  <si>
    <t xml:space="preserve">Программа для ЭВМ «СК11.CIMXML Web Services»</t>
  </si>
  <si>
    <t xml:space="preserve">Комплекс программного обеспечения "Гармоника" системы мониторинга и управления качеством электрической энергии</t>
  </si>
  <si>
    <t xml:space="preserve">Программное обеспечение системы мониторинга и управления качеством электроэнергии "ГАРМОНИКА" (ГАРМОНИКА)</t>
  </si>
  <si>
    <t xml:space="preserve">Программа для ЭВМ «СК11.Network Tracing»</t>
  </si>
  <si>
    <t xml:space="preserve">Мир музыки. Программно-методический комплекс</t>
  </si>
  <si>
    <t xml:space="preserve">Программа для ЭВМ «СК11.Contingency Analysis ARENA» («СК11.CA ARENA»)</t>
  </si>
  <si>
    <t xml:space="preserve">05.15 - Информационные системы для решения специфических отраслевых задач;
05.02 - Дополнительные программные модули (плагины);
10.03 - Средства математического и имитационного моделирования;
11.05 - Средства поддержки принятия решений (DSS)</t>
  </si>
  <si>
    <t xml:space="preserve">Программа для ЭВМ «СК11.Model Version Control System» («СК11.MoVCS»)</t>
  </si>
  <si>
    <t xml:space="preserve">Информационно-аналитическая система "Seldon 1.7"</t>
  </si>
  <si>
    <t xml:space="preserve">Электронные плакаты и тесты. Окружающий мир. Летние и осенние изменения в природе</t>
  </si>
  <si>
    <t xml:space="preserve">Интерактивные пособия с комплектом таблиц. Окружающий мир. Летние и осенние изменения в природе</t>
  </si>
  <si>
    <t xml:space="preserve">Электронные плакаты и тесты. Окружающий мир. 1 класс</t>
  </si>
  <si>
    <t xml:space="preserve">Окружающий мир (видеоролики, электронные ресурсы, задания, тесты), 1 класс</t>
  </si>
  <si>
    <t xml:space="preserve">Электронные плакаты и тесты. Биология. 8–9 классы. Человек</t>
  </si>
  <si>
    <t xml:space="preserve">Интерактивные пособия с комплектом таблиц. Биология. 8–9 классы. Человек</t>
  </si>
  <si>
    <t xml:space="preserve">Электронные плакаты и тесты. Обучение грамоте. 2 класс</t>
  </si>
  <si>
    <t xml:space="preserve">Интерактивные пособия с комплектом таблиц. Обучение грамоте. 2 класс</t>
  </si>
  <si>
    <t xml:space="preserve">Электронные плакаты и тесты. Биология. 6 класс. Растения. Грибы. Бактерии</t>
  </si>
  <si>
    <t xml:space="preserve">Интерактивные пособия с комплектом таблиц. Биология. 6 класс. Растения. Грибы. Бактерии</t>
  </si>
  <si>
    <t xml:space="preserve">Электронные плакаты и тесты. Окружающий мир. 3 класс</t>
  </si>
  <si>
    <t xml:space="preserve">Интерактивные пособия с комплектом таблиц. Окружающий мир. 3 класс</t>
  </si>
  <si>
    <t xml:space="preserve">Электронные плакаты и тесты. Окружающий мир. 4 класс</t>
  </si>
  <si>
    <t xml:space="preserve">Интерактивные пособия с комплектом таблиц. Окружающий мир. 4 класс</t>
  </si>
  <si>
    <t xml:space="preserve">Электронные плакаты и тесты. Окружающий мир. 2 класс</t>
  </si>
  <si>
    <t xml:space="preserve">Интерактивные пособия с комплектом таблиц. Окружающий мир. 2 класс</t>
  </si>
  <si>
    <t xml:space="preserve">Электронные плакаты и тесты. Математика. 4 класс</t>
  </si>
  <si>
    <t xml:space="preserve">Интерактивные пособия с комплектом таблиц. Математика. 4 класс</t>
  </si>
  <si>
    <t xml:space="preserve">Электронные плакаты и тесты. Литературное чтение. 1 класс</t>
  </si>
  <si>
    <t xml:space="preserve">Интерактивные пособия с комплектом таблиц. Литературное чтение. 1 класс</t>
  </si>
  <si>
    <t xml:space="preserve">Электронные плакаты и тесты. Литературное чтение. 3 класс</t>
  </si>
  <si>
    <t xml:space="preserve">Интерактивные пособия с комплектом таблиц. Литературное чтение. 3 класс</t>
  </si>
  <si>
    <t xml:space="preserve">Электронные плакаты и тесты. Русский язык. 4 класс</t>
  </si>
  <si>
    <t xml:space="preserve">Интерактивные пособия с комплектом таблиц. Русский язык. 4 класс</t>
  </si>
  <si>
    <t xml:space="preserve">Электронные плакаты и тесты. Литературное чтение. 2 класс</t>
  </si>
  <si>
    <t xml:space="preserve">Интерактивные пособия с комплектом таблиц. Литературное чтение. 2 класс</t>
  </si>
  <si>
    <t xml:space="preserve">Электронные плакаты и тесты. Русский язык. 2 класс</t>
  </si>
  <si>
    <t xml:space="preserve">Интерактивные пособия с комплектом таблиц. Русский язык. 2 класс</t>
  </si>
  <si>
    <t xml:space="preserve">Электронные плакаты и тесты. Математика. 1 класс</t>
  </si>
  <si>
    <t xml:space="preserve">Интерактивные пособия с комплектом таблиц. Математика. 1 класс</t>
  </si>
  <si>
    <t xml:space="preserve">Электронные плакаты и тесты. Математика. 3 класс</t>
  </si>
  <si>
    <t xml:space="preserve">Интерактивные пособия с комплектом таблиц. Математика. 3 класс</t>
  </si>
  <si>
    <t xml:space="preserve">Электронные плакаты и тесты. Математические таблицы для начальной школы</t>
  </si>
  <si>
    <t xml:space="preserve">Интерактивные пособия с комплектом таблиц. Математические таблицы для начальной школы</t>
  </si>
  <si>
    <t xml:space="preserve">Электронные плакаты и тесты. Математика. 2 класс</t>
  </si>
  <si>
    <t xml:space="preserve">Интерактивные пособия с комплектом таблиц. Математика. 2 класс</t>
  </si>
  <si>
    <t xml:space="preserve">Электронные плакаты и тесты. Литературное чтение. 4 класс</t>
  </si>
  <si>
    <t xml:space="preserve">Интерактивные пособия с комплектом таблиц. Литературное чтение. 4 класс</t>
  </si>
  <si>
    <t xml:space="preserve">Электронные плакаты и тесты. Русский язык. 6 класс</t>
  </si>
  <si>
    <t xml:space="preserve">Интерактивные пособия с комплектом таблиц. Русский язык. 6 класс</t>
  </si>
  <si>
    <t xml:space="preserve">Электронные плакаты и тесты. Русский язык. 8 класс</t>
  </si>
  <si>
    <t xml:space="preserve">Интерактивные пособия с комплектом таблиц. Русский язык. 8 класс</t>
  </si>
  <si>
    <t xml:space="preserve">Электронные плакаты и тесты. Русский язык. 7 класс</t>
  </si>
  <si>
    <t xml:space="preserve">Интерактивные пособия с комплектом таблиц. Русский язык. 7 класс</t>
  </si>
  <si>
    <t xml:space="preserve">Электронные плакаты и тесты. Русский язык. 1 класс</t>
  </si>
  <si>
    <t xml:space="preserve">Интерактивные пособия с комплектом таблиц. Русский язык. 1 класс</t>
  </si>
  <si>
    <t xml:space="preserve">Учимся изучать историю: работа с датами, картами, первоисточниками. Программно-методический комплекс</t>
  </si>
  <si>
    <t xml:space="preserve">Фантазёры. Путешествие в космос</t>
  </si>
  <si>
    <t xml:space="preserve">Электронные плакаты и тесты. Русский язык. 5 класс</t>
  </si>
  <si>
    <t xml:space="preserve">Интерактивные пособия с комплектом таблиц. Русский язык. 5 класс</t>
  </si>
  <si>
    <t xml:space="preserve">Программа для ЭВМ «CK11.Real-Time Analytics» («CK11.RT Analytics»)</t>
  </si>
  <si>
    <t xml:space="preserve">Диагностическое лото. Социально-личностное развитие дошкольника. Программно-методический комплекс</t>
  </si>
  <si>
    <t xml:space="preserve">Фантазёры. МУЛЬТИтворчество.  Программно-методический комплекс</t>
  </si>
  <si>
    <t xml:space="preserve">Диагностическое лото. Социально-личностное развитие младшего школьника. Программно-методический комплекс</t>
  </si>
  <si>
    <t xml:space="preserve">Электронные плакаты и тесты. Русский язык. 9 класс</t>
  </si>
  <si>
    <t xml:space="preserve">Интерактивные пособия с комплектом таблиц. Русский язык. 9 класс</t>
  </si>
  <si>
    <t xml:space="preserve">Программа для ЭВМ «СK11.Magneto.Fault Location» («CK11.Magneto.FL»)</t>
  </si>
  <si>
    <t xml:space="preserve">Мультимедийное наглядное пособие. Литературное чтение. 1–4 класс.</t>
  </si>
  <si>
    <t xml:space="preserve">Аудиокниги Робоборика</t>
  </si>
  <si>
    <t xml:space="preserve">Интерактивные занятия в ДОУ. Прогулка в зимнем парке</t>
  </si>
  <si>
    <t xml:space="preserve">Страна Лингвиния. Русский язык в алгоритмах, стихах и рисунках. Программно-методический комплекс</t>
  </si>
  <si>
    <t xml:space="preserve">Интерактивные занятия в ДОУ. Прогулка по лесу</t>
  </si>
  <si>
    <t xml:space="preserve">Интерактивные занятия в ДОУ. Зачем божьей коровке черные точки?</t>
  </si>
  <si>
    <t xml:space="preserve">Интерактивные плакаты. История России (IX–XVII вв.)</t>
  </si>
  <si>
    <t xml:space="preserve">Программный комплекс "Региональный регистр"</t>
  </si>
  <si>
    <t xml:space="preserve">Программный комплекс ведения Регионального регистра льготников в лекарственном обеспечении и взаимодействия с Регистром</t>
  </si>
  <si>
    <t xml:space="preserve">Интерактивные плакаты. Молекулярная физика. Часть 2. Программно-методический комплекс</t>
  </si>
  <si>
    <t xml:space="preserve">"СКАУТ-Платформа. Стандартные терминалы"</t>
  </si>
  <si>
    <t xml:space="preserve">M VisiData — модернизированная платформа быстрой разработки прикладных информационных систем</t>
  </si>
  <si>
    <t xml:space="preserve">VisiData;
ВизиДата;
M VisiData;
М ВизиДата</t>
  </si>
  <si>
    <t xml:space="preserve">"СКАУТ-Платформа. Универсальные терминалы"</t>
  </si>
  <si>
    <t xml:space="preserve">M DFusion — модернизированная система интеграции разнородных и/или удаленных прикладных систем на уровне данных</t>
  </si>
  <si>
    <t xml:space="preserve">DFusion;
ДиФьюжн;
M DFusion;
М ДиФьюжн</t>
  </si>
  <si>
    <t xml:space="preserve">Интерактивные занятия в ДОУ. О спорт, ты – мир!</t>
  </si>
  <si>
    <t xml:space="preserve">Интерактивные плакаты. История России (ХVIII-ХIХ вв.) Программно-методический комплекс</t>
  </si>
  <si>
    <t xml:space="preserve">Интерактивные плакаты. Русский язык. Части речи. Морфология современного русского языка и культура речи. Программно-методический комплекс</t>
  </si>
  <si>
    <t xml:space="preserve">Интерактивные плакаты. Химические реакции. Программно-методический комплекс</t>
  </si>
  <si>
    <t xml:space="preserve">Интерактивные плакаты. Экономическая география регионов мира. Программно-методический комплекс</t>
  </si>
  <si>
    <t xml:space="preserve">VisiData — платформа быстрой разработки прикладных информационных систем</t>
  </si>
  <si>
    <t xml:space="preserve">VisiData;
ВизиДата</t>
  </si>
  <si>
    <t xml:space="preserve">PR с нулевым бюджетом</t>
  </si>
  <si>
    <t xml:space="preserve">Секреты Microsoft Word 2010</t>
  </si>
  <si>
    <t xml:space="preserve">Интерактивные плакаты. География материков: история открытий и население. Программно-методический комплекс</t>
  </si>
  <si>
    <t xml:space="preserve">Работа на выставке</t>
  </si>
  <si>
    <t xml:space="preserve">Медиапланирование</t>
  </si>
  <si>
    <t xml:space="preserve">Продажи по телефону</t>
  </si>
  <si>
    <t xml:space="preserve">Основы мерчендайзинга</t>
  </si>
  <si>
    <t xml:space="preserve">Как сделать совещание эффективным</t>
  </si>
  <si>
    <t xml:space="preserve">Как работать с дебиторской задолженностью</t>
  </si>
  <si>
    <t xml:space="preserve">Планирование и прогнозирование продаж</t>
  </si>
  <si>
    <t xml:space="preserve">Интерактивные плакаты. Графики функций. Программно-методический комплекс</t>
  </si>
  <si>
    <t xml:space="preserve">Развитие персонала</t>
  </si>
  <si>
    <t xml:space="preserve">Борьба со стрессом</t>
  </si>
  <si>
    <t xml:space="preserve">Секреты Microsoft Excel 2010</t>
  </si>
  <si>
    <t xml:space="preserve">Секреты Microsoft PowerPoint 2010</t>
  </si>
  <si>
    <t xml:space="preserve">Эффективная презентация</t>
  </si>
  <si>
    <t xml:space="preserve">Эффективные переговоры</t>
  </si>
  <si>
    <t xml:space="preserve">Эффективная постановка целей</t>
  </si>
  <si>
    <t xml:space="preserve">Управление командой торговых представителей</t>
  </si>
  <si>
    <t xml:space="preserve">Мастер-класс по Microsoft Excel 2010</t>
  </si>
  <si>
    <t xml:space="preserve">Мастер-класс по Microsoft Outlook 2010</t>
  </si>
  <si>
    <t xml:space="preserve">Мастер-класс по Microsoft PowerPoint 2010</t>
  </si>
  <si>
    <t xml:space="preserve">Мастер-класс по Adobe PhotoShop</t>
  </si>
  <si>
    <t xml:space="preserve">Секреты делегирования</t>
  </si>
  <si>
    <t xml:space="preserve">Наставничество как инструмент развития персонала</t>
  </si>
  <si>
    <t xml:space="preserve">Управление отношениями с клиентами</t>
  </si>
  <si>
    <t xml:space="preserve">Работа с электронной почтой</t>
  </si>
  <si>
    <t xml:space="preserve">Мастер-класс по Microsoft Word 2010</t>
  </si>
  <si>
    <t xml:space="preserve">Клонирование лучших сотрудников</t>
  </si>
  <si>
    <t xml:space="preserve">Харизматичный руководитель</t>
  </si>
  <si>
    <t xml:space="preserve">Этика делового письма</t>
  </si>
  <si>
    <t xml:space="preserve">Техники креативности</t>
  </si>
  <si>
    <t xml:space="preserve">Деловая этика</t>
  </si>
  <si>
    <t xml:space="preserve">Как стать настоящим лидером</t>
  </si>
  <si>
    <t xml:space="preserve">Кросскультурные коммуникации</t>
  </si>
  <si>
    <t xml:space="preserve">Эмоциональный интеллект руководителя</t>
  </si>
  <si>
    <t xml:space="preserve">Управление конфликтами</t>
  </si>
  <si>
    <t xml:space="preserve">Управление конфликтами в организации</t>
  </si>
  <si>
    <t xml:space="preserve">Тайм-менеджмент</t>
  </si>
  <si>
    <t xml:space="preserve">Управление талантами</t>
  </si>
  <si>
    <t xml:space="preserve">Сопротивление сотрудников</t>
  </si>
  <si>
    <t xml:space="preserve">Принципы формирования эффективной команды</t>
  </si>
  <si>
    <t xml:space="preserve">Типология личности MBTI</t>
  </si>
  <si>
    <t xml:space="preserve">ТМ: Планирование и постановка целей. Часть 2</t>
  </si>
  <si>
    <t xml:space="preserve">Excel 2013 для экспертов: Часть 4</t>
  </si>
  <si>
    <t xml:space="preserve">Excel 2013 для продвинутых пользователей: Часть 2</t>
  </si>
  <si>
    <t xml:space="preserve">Управление проектами</t>
  </si>
  <si>
    <t xml:space="preserve">Excel 2013 для начинающих пользователей: Часть 1</t>
  </si>
  <si>
    <t xml:space="preserve">Excel 2013 для опытных пользователей: Часть 3</t>
  </si>
  <si>
    <t xml:space="preserve">ТМ: Законы и приемы тайм-менеджмента. Часть 1</t>
  </si>
  <si>
    <t xml:space="preserve">Структурированное интервью</t>
  </si>
  <si>
    <t xml:space="preserve">Управление слухами</t>
  </si>
  <si>
    <t xml:space="preserve">Эффективное собеседование</t>
  </si>
  <si>
    <t xml:space="preserve">Автоматизированная система "Кадры"</t>
  </si>
  <si>
    <t xml:space="preserve">"Кадры медработников"</t>
  </si>
  <si>
    <t xml:space="preserve">Lean ERP SCMo</t>
  </si>
  <si>
    <t xml:space="preserve">SCMo;
СПМ</t>
  </si>
  <si>
    <t xml:space="preserve">Медицинская информационная система "Пациент"</t>
  </si>
  <si>
    <t xml:space="preserve">МИС "Пациент"</t>
  </si>
  <si>
    <t xml:space="preserve">Автоматизированная система "CORrect REliable Qualitative Technology Solution" (АС "CORREQTS")</t>
  </si>
  <si>
    <t xml:space="preserve">Автоматизированная система "CORrect REliable Qualitative Technology Solution" (АС "CORREQTS");
Микросервисная платформа CORREQTS</t>
  </si>
  <si>
    <t xml:space="preserve">Интерактивные плакаты. Английский язык. Грамматика: ГЛАГОЛ. Программно-методический комплекс</t>
  </si>
  <si>
    <t xml:space="preserve">АРГО</t>
  </si>
  <si>
    <t xml:space="preserve">Автоматизация работы геодезических организаций</t>
  </si>
  <si>
    <t xml:space="preserve">Интерактивный ежедневник педагога</t>
  </si>
  <si>
    <t xml:space="preserve">Азбука искусства. Программно-методический комплекс</t>
  </si>
  <si>
    <t xml:space="preserve">ИП-АТС MetPBX</t>
  </si>
  <si>
    <t xml:space="preserve">IP-АТС МетPBX;
MetPBX (Asterisk);
Программная IP-АТС «MetPBX»;
Система IP-телефонии «MetPBX»;
Система офисной телефонии «MetPBX»;
IP-АТС на базе Asterisk;
ИП-АТС на базе Asterisk</t>
  </si>
  <si>
    <t xml:space="preserve">Excel 2013 для финансистов: Часть 5</t>
  </si>
  <si>
    <t xml:space="preserve">Интерактивные плакаты. Биология человека. Программно-методический комплекс</t>
  </si>
  <si>
    <t xml:space="preserve">Интерактивные плакаты. Английский язык. Грамматика: части речи. Программно-методический</t>
  </si>
  <si>
    <t xml:space="preserve">Система управления контентом QP7.9 Framework</t>
  </si>
  <si>
    <t xml:space="preserve">Монолит.CRM</t>
  </si>
  <si>
    <t xml:space="preserve">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</si>
  <si>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"Флагман-Стоматология"</t>
  </si>
  <si>
    <t xml:space="preserve">TeconOPC</t>
  </si>
  <si>
    <t xml:space="preserve">09.04 - Средства управления технологическими процессами (АСУ ТП, SCADA);
02.05 - Средства хранения данных;
02.06 - Серверное и связующее программное обеспечение</t>
  </si>
  <si>
    <t xml:space="preserve">TeconOPC HDA</t>
  </si>
  <si>
    <t xml:space="preserve">SCADA-система "Текон"</t>
  </si>
  <si>
    <t xml:space="preserve">09.04 - Средства управления технологическими процессами (АСУ ТП, SCADA);
02.08 - Средства мониторинга и управления;
04.01 - Средства подготовки исполнимого кода;
04.04 - Среды разработки, тестирования и отладки;
05.15 - Информационные системы для решения специфических отраслевых задач;
10.03 - Средства математического и имитационного моделирования</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</si>
  <si>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</si>
  <si>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Система управления очередью DoCaSh Q2</t>
  </si>
  <si>
    <t xml:space="preserve">ГС:Администратор доходов бюджета</t>
  </si>
  <si>
    <t xml:space="preserve">ГС:АДБ</t>
  </si>
  <si>
    <t xml:space="preserve">Облако знаний. Проект</t>
  </si>
  <si>
    <t xml:space="preserve">КИТ-программы - компьютерные программы для проведения игровых, развивающих, оздоровительных и реабилитационных занятий с детьми на компьютерно-игровых тренажерах</t>
  </si>
  <si>
    <t xml:space="preserve">Облако знаний. Витрина</t>
  </si>
  <si>
    <t xml:space="preserve">Спринтер</t>
  </si>
  <si>
    <t xml:space="preserve">Система дозирования высокодисперсных компонентов</t>
  </si>
  <si>
    <t xml:space="preserve">ИнфраМенеджер</t>
  </si>
  <si>
    <t xml:space="preserve">InfraManager;
Система управления сетевой инфраструктурой ИнфраМенеджер</t>
  </si>
  <si>
    <t xml:space="preserve">ASoft CRM</t>
  </si>
  <si>
    <t xml:space="preserve">"Справочник веществ" версия 4.40</t>
  </si>
  <si>
    <t xml:space="preserve">Программный комплекс "Расчет цен на платные медицинские услуги"</t>
  </si>
  <si>
    <t xml:space="preserve">АРМ "Расчет цен на платные медицинские услуги"</t>
  </si>
  <si>
    <t xml:space="preserve">Программный комплекс "Модикомм - Заработная плата, Кадры, Тарификация"</t>
  </si>
  <si>
    <t xml:space="preserve">АВРОРА: Документооборот</t>
  </si>
  <si>
    <t xml:space="preserve">Самоучитель Microsoft® Office Word 2013</t>
  </si>
  <si>
    <t xml:space="preserve">ПРОГРАММНОЕ ОБЕСПЕЧЕНИЕ ДЛЯ АВТОМАТИЗИРОВАННОЙ СИСТЕМЫ УПРАВЛЕНИЯ АЗС НАМОС РУС / NAMOS RUS</t>
  </si>
  <si>
    <t xml:space="preserve">Самоучитель Microsoft® Office Project 2013</t>
  </si>
  <si>
    <t xml:space="preserve">Самоучитель Microsoft® Office PowerPoint 2013</t>
  </si>
  <si>
    <t xml:space="preserve">Система управления очередью "Энтер"</t>
  </si>
  <si>
    <t xml:space="preserve">СУО "Энтер";
СУО "Enter";
Система управления очередью "Enter"</t>
  </si>
  <si>
    <t xml:space="preserve">Программный комплекс мониторинга информационных систем Neuron-R</t>
  </si>
  <si>
    <t xml:space="preserve">T-FLEX Склад</t>
  </si>
  <si>
    <t xml:space="preserve">Cerebro</t>
  </si>
  <si>
    <t xml:space="preserve">Автоматизированная система «ОЛИМПОКС:Инструктаж»</t>
  </si>
  <si>
    <t xml:space="preserve">Система автоматизации процесса закупок</t>
  </si>
  <si>
    <t xml:space="preserve">САП:Закупки</t>
  </si>
  <si>
    <t xml:space="preserve">Flussonic Watcher система видеонаблюдения</t>
  </si>
  <si>
    <t xml:space="preserve">Информационная система «Нормосфера» автоматизации взаимодействия субъектов законотворческой деятельности</t>
  </si>
  <si>
    <t xml:space="preserve">Система разработки для контроллера КСА-02 и КСА-02А Scorpio 5</t>
  </si>
  <si>
    <t xml:space="preserve">Система разработки Scorpio</t>
  </si>
  <si>
    <t xml:space="preserve">АВТОМАТИЗАЦИЯ УЧЕТА МУЗЕЙНЫХ ФОНДОВ - АС «Музей – 3»</t>
  </si>
  <si>
    <t xml:space="preserve">АС «Музей – 3»</t>
  </si>
  <si>
    <t xml:space="preserve">APM WinMachine</t>
  </si>
  <si>
    <t xml:space="preserve">APM WinMachine Прочностной расчет и проектирование конструкций, деталей машин и механизмов;
APM WM;
APM WM XE;
APM WinMachine XE;
CAE система прочностного расчета и проектирования конструкций, деталей машин и механизмов APM</t>
  </si>
  <si>
    <t xml:space="preserve">Программный комплекс САПР ЛЭП для автоматизированного проектирования воздушных линий электропередачи напряжением от 6 до 750 Кв</t>
  </si>
  <si>
    <t xml:space="preserve">САПР ЛЭП</t>
  </si>
  <si>
    <t xml:space="preserve">Expasys Questionnaire Studio Pro</t>
  </si>
  <si>
    <t xml:space="preserve">11.04 - Средства интеллектуального анализа данных (Data Mining);
10.01 - Средства обработки Больших Данных (BigData);
11.01 - Инструменты извлечения и трансформации данных (ETL);
11.05 - Средства поддержки принятия решений (DSS)</t>
  </si>
  <si>
    <t xml:space="preserve">iiko</t>
  </si>
  <si>
    <t xml:space="preserve">Программный комплекс "Клиентская служба"</t>
  </si>
  <si>
    <t xml:space="preserve">Программный комплекс "Служба приема"</t>
  </si>
  <si>
    <t xml:space="preserve">CAE Fidesys</t>
  </si>
  <si>
    <t xml:space="preserve">CAE Fidesys версии 3.1, 4.1, 5.1</t>
  </si>
  <si>
    <t xml:space="preserve">APM Civil Engineering</t>
  </si>
  <si>
    <t xml:space="preserve">APM Civil Engineering Расчет и проектирование конструкций для промышленного и гражданского строительства;
APM CE;
APM CE Steel;
APM CE Steel-Concrete;
APM CE Steel-Concrete-Wood;
APM CE Wood;
CAE система расчета и проектирования конструкций для промышленного и гражданского строительства APM</t>
  </si>
  <si>
    <t xml:space="preserve">08.05 - Средства инженерного анализа (CAE);
08.09 - Средства информационного моделирования зданий и сооружений, архитектурно-строительного проектирования (BIM, AEC CAD)</t>
  </si>
  <si>
    <t xml:space="preserve">Автоматизированная система «Контроль исполнения документов»</t>
  </si>
  <si>
    <t xml:space="preserve">АС «КИД»</t>
  </si>
  <si>
    <t xml:space="preserve">Frontol xPOS</t>
  </si>
  <si>
    <t xml:space="preserve">Органайзер ЛидерТаск</t>
  </si>
  <si>
    <t xml:space="preserve">LeaderTask Organizer</t>
  </si>
  <si>
    <t xml:space="preserve">Автоматизированная информационная система «Электронная очередь»</t>
  </si>
  <si>
    <t xml:space="preserve">Электронная Система Управления Очередью;
Система Электронной Очереди;
Автоматизированная система приёма посетителей;
АИС «Электронная очередь»</t>
  </si>
  <si>
    <t xml:space="preserve">Frontol Manager</t>
  </si>
  <si>
    <t xml:space="preserve">BOMReport</t>
  </si>
  <si>
    <t xml:space="preserve">Кадры государственной и муниципальной службы</t>
  </si>
  <si>
    <t xml:space="preserve">КГИМС;
Программный комплекс "Кадры государственной и муниципальной службы"</t>
  </si>
  <si>
    <t xml:space="preserve">Prime</t>
  </si>
  <si>
    <t xml:space="preserve">Прайм</t>
  </si>
  <si>
    <t xml:space="preserve">Программа для репликации электронных данных в гетерогенных средах в анонимизированном виде</t>
  </si>
  <si>
    <t xml:space="preserve">РЭД</t>
  </si>
  <si>
    <t xml:space="preserve">Комплексная информационная система "Олимп"</t>
  </si>
  <si>
    <t xml:space="preserve">09.07 - Средства финансового менеджмента, управления активами и трудовыми ресурсами (ERP);
09.01 - Средства управления бизнес-процессами (BPM);
09.02 - Средства управления производственными процессами (MES);
09.06 - Средства управления основными фондами предприятия (EAM);
06.12 - Системы электронного документооборота;
09.09 - Средства управления отношениями с клиентами (CRM)</t>
  </si>
  <si>
    <t xml:space="preserve">ANTOR MonitorMaster</t>
  </si>
  <si>
    <t xml:space="preserve">PMControlling, v. 7.0 - система планирования и контроля реализации проектов (версия 7.0)</t>
  </si>
  <si>
    <t xml:space="preserve">PMControlling;
PMC;
Цифровая платформа управления проектами PMControlling</t>
  </si>
  <si>
    <t xml:space="preserve">05.05 - Средства управления проектами;
05.15 - Информационные системы для решения специфических отраслевых задач;
09.01 - Средства управления бизнес-процессами (BPM);
11.05 - Средства поддержки принятия решений (DSS)</t>
  </si>
  <si>
    <t xml:space="preserve">Унифицированное специальное программное обеспечение системы-112</t>
  </si>
  <si>
    <t xml:space="preserve">УСПО-112</t>
  </si>
  <si>
    <t xml:space="preserve">Информационная система управления предприятием «Куратор»</t>
  </si>
  <si>
    <t xml:space="preserve">ИСУП "Куратор";
Информационная система управления предприятием «Куратор, версия 2»</t>
  </si>
  <si>
    <t xml:space="preserve">Живая География 2.0. Школьная геоинформационная система: ГИС-оболочка</t>
  </si>
  <si>
    <t xml:space="preserve">Программная оболочка школьной геоинформационной системы.</t>
  </si>
  <si>
    <t xml:space="preserve">КПС "Охрана"</t>
  </si>
  <si>
    <t xml:space="preserve">Программный комплекс WINAС-Бухгалтерия</t>
  </si>
  <si>
    <t xml:space="preserve">WINAC</t>
  </si>
  <si>
    <t xml:space="preserve">Программный комплекс "Регистр получателей социальных услуг"</t>
  </si>
  <si>
    <t xml:space="preserve">Программный комплекс "Социальные службы"</t>
  </si>
  <si>
    <t xml:space="preserve">Программный комплекс "Реестр поставщиков социальных услуг"</t>
  </si>
  <si>
    <t xml:space="preserve">Самоучитель Microsoft® Office Excel 2010</t>
  </si>
  <si>
    <t xml:space="preserve">"Олимпийские резервы"</t>
  </si>
  <si>
    <t xml:space="preserve">"Расчет нормативов удельных расходов топлива на электрическую энергию, отпущенную  дизельными электростанциями" ("РаТеН-323-ДЭС")</t>
  </si>
  <si>
    <t xml:space="preserve">Komunikator</t>
  </si>
  <si>
    <t xml:space="preserve">Barsum Enterprise</t>
  </si>
  <si>
    <t xml:space="preserve">Barsum Bill Works;
Barsum Pro;
Барсум Энтерпрайз;
Барсум Про</t>
  </si>
  <si>
    <t xml:space="preserve">"Расчет нормативов удельного расхода топлива на тепловую энергию, отпущенную котельными, и нормативов запасов топлива на котельных" ("РаТеН-323-377")</t>
  </si>
  <si>
    <t xml:space="preserve">"Расчет нормативов технологических потерь при передаче тепловой энергии" ("РаТеН-325")</t>
  </si>
  <si>
    <t xml:space="preserve">Самоучитель Microsoft® Office Outlook 2010</t>
  </si>
  <si>
    <t xml:space="preserve">Система автоматизации процессов продажи билетов, управления доступом посетителей, управления ресурсами объекта при проведении зрелищных, спортивных и культурно-массовых мероприятий "ТикетНэт" "TicketNet"</t>
  </si>
  <si>
    <t xml:space="preserve">Самоучитель Microsoft® Office Power Point 2010</t>
  </si>
  <si>
    <t xml:space="preserve">Самоучитель Microsoft® Office Excel 2010 для опытных пользователей</t>
  </si>
  <si>
    <t xml:space="preserve">ОПТИМУМ БЭСТШОП (OPTIMUM BESTSHOP)</t>
  </si>
  <si>
    <t xml:space="preserve">Программный модуль "Информер"</t>
  </si>
  <si>
    <t xml:space="preserve">ПМ "Информер"</t>
  </si>
  <si>
    <t xml:space="preserve">Комплекс разработки и администрирования Интернет- сайта "GARWEB-site"</t>
  </si>
  <si>
    <t xml:space="preserve">GARWEB-site</t>
  </si>
  <si>
    <t xml:space="preserve">Система учета писем и обращений граждан</t>
  </si>
  <si>
    <t xml:space="preserve">СУПИОГ;
Письма</t>
  </si>
  <si>
    <t xml:space="preserve">Регистрация и учет входящих звонков</t>
  </si>
  <si>
    <t xml:space="preserve">Звонки</t>
  </si>
  <si>
    <t xml:space="preserve">Самоучитель Microsoft® Office Word 2010</t>
  </si>
  <si>
    <t xml:space="preserve">Самоучитель Microsoft® Office Visio 2010</t>
  </si>
  <si>
    <t xml:space="preserve">Прикладное программное обеспечение "SMART-SERVER"</t>
  </si>
  <si>
    <t xml:space="preserve">Программное обеспечение сервера ситемы сбора и передачи оперативной и неоперативной технологической информации "SMART-SERVER"</t>
  </si>
  <si>
    <t xml:space="preserve">Самоучитель Microsoft® Office Project 2010</t>
  </si>
  <si>
    <t xml:space="preserve">Программа для создания проекционного дизайна POGUMAX Designer</t>
  </si>
  <si>
    <t xml:space="preserve">POGUMAX Designer;
Pogumax;
ПОГУМАКС Дизайнер</t>
  </si>
  <si>
    <t xml:space="preserve">SiteSoft.Platform</t>
  </si>
  <si>
    <t xml:space="preserve">Мибок: Версия для слабовидящих</t>
  </si>
  <si>
    <t xml:space="preserve">Мибок: Версия для слабовидящих (модуль на сайт)</t>
  </si>
  <si>
    <t xml:space="preserve">05.02 - Дополнительные программные модули (плагины);
07.04 - Средства распознавания и синтеза речи</t>
  </si>
  <si>
    <t xml:space="preserve">Самоучитель Microsoft® Office Excel 2013</t>
  </si>
  <si>
    <t xml:space="preserve">Программный комплекс "Рабочее место работника леса"</t>
  </si>
  <si>
    <t xml:space="preserve">ПК "МобАРМ"</t>
  </si>
  <si>
    <t xml:space="preserve">Программное обеспечение LAN-4Tap</t>
  </si>
  <si>
    <t xml:space="preserve">Система управления нормативно-справочной информацией Semantica</t>
  </si>
  <si>
    <t xml:space="preserve">ПО Semantica</t>
  </si>
  <si>
    <t xml:space="preserve">MFlash</t>
  </si>
  <si>
    <t xml:space="preserve">"Автоматизированная система управления печатью и мониторинга" (АСУПиМ)</t>
  </si>
  <si>
    <t xml:space="preserve">АСУПиМ</t>
  </si>
  <si>
    <t xml:space="preserve">Льготное лекарственное обеспечение</t>
  </si>
  <si>
    <t xml:space="preserve">Программа для ЭВМ «СК11.61850 Client»</t>
  </si>
  <si>
    <t xml:space="preserve">Программа для ЭВМ «СК11.60870-6-503 (TASE.2 ICCP)»</t>
  </si>
  <si>
    <t xml:space="preserve">Программа для ЭВМ «CK11.GeoMAG»</t>
  </si>
  <si>
    <t xml:space="preserve">05.06 - Геоинформационные и навигационные средства (GIS);
05.01 - Мультимедийное программное обеспечение;
05.02 - Дополнительные программные модули (плагины);
05.15 - Информационные системы для решения специфических отраслевых задач;
06.08 - Редакторы мультимедиа;
11.05 - Средства поддержки принятия решений (DSS)</t>
  </si>
  <si>
    <t xml:space="preserve">Программа для ЭВМ «СК11.Reports»</t>
  </si>
  <si>
    <t xml:space="preserve">SI3000 CS Программный коммутатор</t>
  </si>
  <si>
    <t xml:space="preserve">Программное обеспечение электронной цифровой телефонной станции для управления управления вызовами и сигнальным медиа-шлюзом;;
Программное обеспечение УОВЭОС;;
Специальное программное обеспечение телекоммуникационного шлюза Системы-112;</t>
  </si>
  <si>
    <t xml:space="preserve">Программа комплексного мониторинга и управления «ULTIMA»</t>
  </si>
  <si>
    <t xml:space="preserve">02.11 - Системы мониторинга и управления (№621);
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</si>
  <si>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Scorocode</t>
  </si>
  <si>
    <t xml:space="preserve">Скорокод</t>
  </si>
  <si>
    <t xml:space="preserve">02.06 - Серверное и связующее программное обеспечение;
02.08 - Средства мониторинга и управления;
04.03 - Библиотеки подпрограмм (SDK);
04.04 - Среды разработки, тестирования и отладки</t>
  </si>
  <si>
    <t xml:space="preserve">SmartEngine</t>
  </si>
  <si>
    <t xml:space="preserve">SI3000 EIIM Модуль взаимодействия с внешними информационными системами</t>
  </si>
  <si>
    <t xml:space="preserve">Специальное программное  обеспечение Системы-112,;
Модуль взаимодейсвия с автоматизированными информационными системами ЕДДС, ДДС,;
Модуль взаимодействия с системой ЭРА-ГЛОНАС,;
Открытые интерфейсы для обеспечения взаимодействия системы-112с внешними информационными ситемами</t>
  </si>
  <si>
    <t xml:space="preserve">Duma</t>
  </si>
  <si>
    <t xml:space="preserve">TookToDo</t>
  </si>
  <si>
    <t xml:space="preserve">04.09 - Системы управления проектами, исследованиями, разработкой, проектированием и внедрением (№621);
02.07 - Серверное и связующее программное обеспечение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</si>
  <si>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 xml:space="preserve">"Комплексная Бухгалтерская Система" СТЭК версия для государственных (муниципальных) учреждений</t>
  </si>
  <si>
    <t xml:space="preserve">Программный комплекс FlowVision вычислительной аэро- гидродинамики</t>
  </si>
  <si>
    <t xml:space="preserve">FlowVision</t>
  </si>
  <si>
    <t xml:space="preserve">08.05 - Средства инженерного анализа (CAE);
08.01 - Средства управления жизненным циклом изделия (PLM)</t>
  </si>
  <si>
    <t xml:space="preserve">Diogen</t>
  </si>
  <si>
    <t xml:space="preserve">ГИС ЛСРМ</t>
  </si>
  <si>
    <t xml:space="preserve">Информационно правовая система "Законодательство стран СНГ"</t>
  </si>
  <si>
    <t xml:space="preserve">База данных "Законодательство стран СНГ"</t>
  </si>
  <si>
    <t xml:space="preserve">05.14 - Справочно-правовые системы;
05.10 - Базы знаний</t>
  </si>
  <si>
    <t xml:space="preserve">Resilient Cloud Storage</t>
  </si>
  <si>
    <t xml:space="preserve">RCS</t>
  </si>
  <si>
    <t xml:space="preserve">02.05 - Средства обеспечения облачных и распределенных вычислений, средства виртуализации и системы хранения данных (№621);
01.01 - BIOS и иное встроенное программное обеспечение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</si>
  <si>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 xml:space="preserve">Интеллектуальная транспортная геоинформационная система ITSGIS</t>
  </si>
  <si>
    <t xml:space="preserve">Интеллектуальная транспортная геоинформационная облачная платформа ITSGIS</t>
  </si>
  <si>
    <t xml:space="preserve"> - ;
04.16 - Геоинформационные и навигационные системы (GIS)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</si>
  <si>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GammaLab</t>
  </si>
  <si>
    <t xml:space="preserve">GammaLab, Trainer</t>
  </si>
  <si>
    <t xml:space="preserve">Медицинская информационная система EHistory</t>
  </si>
  <si>
    <t xml:space="preserve">Финансовая система - Комплексное управление бюджетом («ФС-КУБ»)</t>
  </si>
  <si>
    <t xml:space="preserve">"Ассистент": программный комплекс автоматизированной экспертизы, мониторинга и оценки рисков при разработке месторождений нефти и газа, предназначенный для применения в проектных, производственных и государственных организациях.</t>
  </si>
  <si>
    <t xml:space="preserve">"Автоэкспертиза"</t>
  </si>
  <si>
    <t xml:space="preserve">ANTOR TeamMaster</t>
  </si>
  <si>
    <t xml:space="preserve">Центр обработки вызовов экстренных оперативных служб "СВЕТЕЦ-112" (ЦОВ "СВЕТЕЦ-112")</t>
  </si>
  <si>
    <t xml:space="preserve">ЦОВ "СВЕТЕЦ-112"</t>
  </si>
  <si>
    <t xml:space="preserve">Комплексная система автоматизации и управления аптечным предприятием "М-АПТЕКА плюс" (М-АПТЕКА плюс)</t>
  </si>
  <si>
    <t xml:space="preserve">М-АПТЕКА ПЛЮС;
МАП</t>
  </si>
  <si>
    <t xml:space="preserve">Сметный калькулятор</t>
  </si>
  <si>
    <t xml:space="preserve">Медицинская информационная система " Электронная история болезни"</t>
  </si>
  <si>
    <t xml:space="preserve">Медицинская информационная система</t>
  </si>
  <si>
    <t xml:space="preserve">МИС</t>
  </si>
  <si>
    <t xml:space="preserve">RKIT: Корпоративное делопроизводство</t>
  </si>
  <si>
    <t xml:space="preserve">Административное делопроизводство;
"RKIT: Цифровая корпорация";
Конструктор согласований;
Личный помощник;
ResolutionTreeView;
Базовое делопроизводство и контроль исполнительской дисциплины;
НефтеДОК;
Software Development Kit «Docsvision Extended Toolkit» (SDK «DV Extended Toolkit»);
RKIT: файловый контрол для Docsvision;
RKIT: контрол «Управление задачами проекта в Docsvision»;
RKIT: контрол «Текстовый редактор в карточке Docsvision»;
RKIT: контрол «Дерево связей между документами в Docsvision»;
RKIT: коллекционный контрол для Docsvision;
RKIT:  контрол «Инфографика процесса исполнения в  Docsvision»;
RKIT: делопроизводство для государственных и муниципальных органов;
RKIT: контрол «Предпросмотр файлов» для  Docsvision;
RKIT: Мастер разметки для Docsvision;
RKIT: Управление проектами;
RKIT: Управление совещаниями;
RKIT: Визуализатор штампов, факсимиле, ЭП;
RKIT:  Интеграция с Яндекс Алисой;
RKIT: Аудит;
RKIT: Управление входящими, исходящими документами;
RKIT: Управление служебными записками;
RKIT:Управление    организационно-распорядительными    документами. Контроль исполнительской дисциплины;
RKIT: Управление заявками на командировку;
RKIT: Авансовые отчѐты;
RKIT: Управление ИТ-активами;
RKIT: Управление ИТ-заявками</t>
  </si>
  <si>
    <t xml:space="preserve">Программный комплекс "Виртуализации и управления"</t>
  </si>
  <si>
    <t xml:space="preserve">ПК ВиУ</t>
  </si>
  <si>
    <t xml:space="preserve">02.04 - Средства виртуализации;
02.03 - Средства обеспечения облачных и распределенных вычислений</t>
  </si>
  <si>
    <t xml:space="preserve">"PVT-модуль": программный комплекс автоматизированного создания PVT-таблиц для композиционных и Black-oil моделей</t>
  </si>
  <si>
    <t xml:space="preserve">Комплексная информационная система "GLOBAL" для предприятий санаторно-курортной отрасли</t>
  </si>
  <si>
    <t xml:space="preserve">Управление IT-отделом 8</t>
  </si>
  <si>
    <t xml:space="preserve">Решение налогового органа (РНО)</t>
  </si>
  <si>
    <t xml:space="preserve">Программа для ЭВМ "Подсистема учета решений налоговых органов о взыскании денежных средств (Решение НО)";
Решение налогового органа;
РНО</t>
  </si>
  <si>
    <t xml:space="preserve">Кропикс</t>
  </si>
  <si>
    <t xml:space="preserve">Cropix</t>
  </si>
  <si>
    <t xml:space="preserve">02.05 - Средства хранения данных;
11.05 - Средства поддержки принятия решений (DSS)</t>
  </si>
  <si>
    <t xml:space="preserve">КОНТАР SCADA</t>
  </si>
  <si>
    <t xml:space="preserve">KONTAR SCADA</t>
  </si>
  <si>
    <t xml:space="preserve"> - ;
02.07 - Серверное и связующее программное обеспечение (№621);
02.11 - Системы мониторинга и управления (№621);
03.07 - Среды разработки, тестирования и отладки (№621);
04.13 - Системы сбора, хранения, обработки, анализа, моделирования и визуализации массивов данных (№621)</t>
  </si>
  <si>
    <t xml:space="preserve">КОНТАР АРМ</t>
  </si>
  <si>
    <t xml:space="preserve">KONTAR AMS;
"Распределенная система диспетчеризации "КОНТАР АРМ"</t>
  </si>
  <si>
    <t xml:space="preserve">Автоматизированная система "Охотнадзор"</t>
  </si>
  <si>
    <t xml:space="preserve">АИС "Охотнадзор"</t>
  </si>
  <si>
    <t xml:space="preserve">Медэксперт ТФОМС</t>
  </si>
  <si>
    <t xml:space="preserve">АИС "Медэксперт ТФОМС";
Medekspert TFOMS</t>
  </si>
  <si>
    <t xml:space="preserve">1С:Автоматизированное составление расписания. Школа</t>
  </si>
  <si>
    <t xml:space="preserve">ВИТАКОР РМИС</t>
  </si>
  <si>
    <t xml:space="preserve">Медицинская информационная система «РМИС Витакор»;
VITACORE RMIS;
РМИС ВИТАКОР</t>
  </si>
  <si>
    <t xml:space="preserve">RealMaint - Services Edition: система управления надежностью производственных фондов</t>
  </si>
  <si>
    <t xml:space="preserve">RealMaint - Services Edition: Управление ремонтами и надежностью оборудования</t>
  </si>
  <si>
    <t xml:space="preserve">09.06 - Средства управления основными фондами предприятия (EAM);
09.01 - Средства управления бизнес-процессами (BPM)</t>
  </si>
  <si>
    <t xml:space="preserve">Программный комплекс «Катарсис: Соцзащита»</t>
  </si>
  <si>
    <t xml:space="preserve">Forecast NOW!</t>
  </si>
  <si>
    <t xml:space="preserve">Программа оптимизации складских запасов Forecast NOW!;
Система управления товарными запасами Forecast NOW! Версия 3.0</t>
  </si>
  <si>
    <t xml:space="preserve">Региональная информационная система в сфере здравоохранения Амурской области (РИСЗ)</t>
  </si>
  <si>
    <t xml:space="preserve">Программный комплекс «Специализированный генератор паролей»</t>
  </si>
  <si>
    <t xml:space="preserve">ViPNet Policy Manager 4</t>
  </si>
  <si>
    <t xml:space="preserve">Zecurion DLP</t>
  </si>
  <si>
    <t xml:space="preserve">Система защиты информации от утечек Zecurion DLP Enterprise RV;
Zecurion Data Loss Prevention;
Zlock;
Zlock-RV;
Zbackup;
SECURIT DLP;
Zserver Suite;
Zgate;
Zdiscovery;
Система информационной безопасности Zecurion Data Loss Prevention;
Zecurion DLP Suite;
Zecurion DLP Suite (1 год);
Zecurion DLP Device Control;
Zecurion DLP Device Control (1 год);
Zecurion DLP Device Control U-30;
Zecurion DLP Device Control U-60;
Zecurion DLP Staff Control;
Zecurion DLP Staff Control (1 год);
Zecurion DLP Staff Control U-30;
Zecurion DLP Staff Control U-60;
Zecurion DLP Screen Photo Detector;
Zecurion DLP Screen Photo Detector (1 год);
Zecurion DLP Screen Photo Detector U-30;
Zecurion DLP Screen Photo Detector U-60;
Zecurion DLP Discovery;
Zecurion DLP Discovery (1 год);
Zecurion DLP Discovery U-30;
Zecurion DLP Discovery U-60;
Zecurion DLP OCR;
Zecurion DLP OCR (1 год);
Zecurion DLP OCR-Tesseract;
Zecurion DLP OCR-Tesseract (1 год);
Zecurion DLP OCR-Tesseract U-30;
Zecurion DLP OCR-Tesseract U-60;
Zecurion DLP Traffic Control;
Zecurion DLP Traffic Control Web;
Zecurion DLP Traffic Control Web (1 год);
Zecurion DLP Traffic Control Web U-30;
Zecurion DLP Traffic Control Web U-60;
Zecurion DLP Traffic Control Mail;
Zecurion DLP Traffic Control Mail (1 год);
Zecurion DLP Traffic Control Mail U-30;
Zecurion DLP Traffic Control Mail U-60;
Zecurion DLP Enterprise RV;
Zecurion DLP Enterprise RV (Лицензия на модуль Zecurion Endpoint Staff Control);
Zecurion DLP Enterprise RV (Лицензия на модуль Zecurion Network Discovery);
Zecurion DLP Enterprise RV (Лицензия на модуль Zecurion Endpoint Discovery);
Zecurion DLP Enterprise RV (компонент Traffic Control Mail);
Zecurion DLP Enterprise RV (Лицензия на модуль Zecurion Endpoint Device Control);
Zecurion DLP Enterprise RV (Лицензия на модуль Zecurion Traffic Control);
Zecurion DLP Enterprise RV (Лицензия на модуль Zecurion Endpoint Traffic Control);
Сервер Zecurion DLP;
Сервер Zecurion Reports;
Сервер Zecurion Event Log;
Сервер Zecurion OCR;
Zecurion OCR;
Zecurion Traffic Control;
Zecurion Network Discovery;
Zecurion Endpoint Device Control;
Zecurion Endpoint Traffic Control;
Zecurion Endpoint Discovery;
Zecurion Traffic Control Agent;
Модуль DLP-процессор;
Сервер Zecurion Installer;
Zecurion Endpoint Device Control;
Zecurion Endpoint Traffic Control;
Zecurion Endpoint Discovery;
Zecurion Traffic Control Agent;
Zecurion DLP Linux Agent;
Zecurion Device Control RT;
Zecurion Device Control RT U-30;
Zecurion Device Control RT U-60;
Zecurion DLP База ЦОИ;
Zecurion DLP Linux;
Zecurion DLP Mac;
Zecurion DLP Mobile;
Zecurion DLP Cloud;
Zecurion DLP Voice;
Zecurion DLP UBA;
Zecurion DLP DCAP;
Zecurion DLP Hive;
Zecurion IRP;
Zecurion DAG;
Zecurion DCAP;
Zecurion DCAP Server;
Zecurion DCAP AD;
Zecurion DCAP Exchange;
Zecurion DCAP Data;
Zecurion DLP Pack;
Zecurion DLP Bundle;
Zecurion DLP Perimeter Control;
Zecurion DLP Print Control;
Zecurion DLP Clipboard Control;
Zecurion DLP Screen Control;
Zecurion DLP Watermarks;
Zecurion DLP Mic Control;
Zecurion DLP Webcam Control;
Zecurion DLP Messengers Control;
Zecurion DLP Web Mail Control;
Zecurion DLP Web Services Control;
Zecurion DLP Social Network Control;
Zecurion DLP IRP;
Zecurion DLP Reports;
Zecurion DLP Risk Score;
Zecurion DLP UBA;
Zecurion DLP USB Control;
Zecurion DLP Dictionary - Nuclear;
Zecurion DLP Dictionary - Finance;
Zecurion DLP Dictionary - Pharmacy;
Zecurion DLP Dictionary - ICS;
Zecurion DLP Dictionary - Healthcare;
Zecurion DLP Dictionary - East Caucasian;
Zecurion DLP Dictionary - Criminal;
Zecurion DLP Dictionary - Engineering;
Zecurion DLP Dictionary - Drugs;
Zecurion DLP Dictionary - Mathematics and Mechanics;
Zecurion DLP Dictionary - Logistics;
Zecurion DLP Dictionary - Procurement;
Zecurion DLP Dictionary - Accountancy;
Zecurion DLP Dictionary - Aviation;
Zecurion DLP Dictionary - Computer Science;
Zecurion DLP Image Templates;
Zecurion DLP Dictionary - Oil&amp;Gas;
Zecurion DLP Dictionary – Neonazi;
Zecurion DLP Dictionary - Personal Data;
Zecurion DLP Dictionary;
Zecurion Traffic Control Mail;
 Zecurion Traffic Control Mail (1 год);
Zecurion Traffic Control Mail U-30;
Zecurion Traffic Control Mail U-60;
Zecurion Traffic Control Web;
Zecurion Traffic Control Web (1 год);
Zecurion Traffic Control Web U-30;
Zecurion Traffic Control Web U-60;
Zecurion OCR;
Zecurion OCR (1 год);
Zecurion OCR-Tesseract;
Zecurion OCR-Tesseract (1 год);
Zecurion OCR-Tesseract U-30;
Zecurion OCR-Tesseract U-60;
Zecurion Cloud;
Zecurion Voice;
Zecurion DAG;
Zecurion AD;
Zecurion Perimeter Control;
Zecurion Print Control;
Zecurion Clipboard Control;
Zecurion Screen Control;
Zecurion Watermarks;
Zecurion Mic Control;
Zecurion Webcam Control;
Zecurion Messengers Control;
Zecurion Web Mail Control;
Zecurion Web Services Control;
Zecurion Social Network Control;
Zecurion IRP;
Zecurion Reports;
Zecurion Risk Score;
Zecurion UBA;
Zecurion USB Control;
Zecurion Dictionary;
Zecurion DLP Suite S;
Zecurion DLP Suite Lite</t>
  </si>
  <si>
    <t xml:space="preserve"> - ;
02.11 - Системы мониторинга и управления (№621);
02.13 - Средства обеспечения информационной безопасности (№621);
04.05 - Поисковые системы (№621);
04.07 - Лингвистическое программное обеспечение (№621);
04.11 - Системы управления процессами организации (№621);
04.15 - Информационные системы для решения специфических отраслевых задач (№621)</t>
  </si>
  <si>
    <t xml:space="preserve">КИБ Серчинформ</t>
  </si>
  <si>
    <t xml:space="preserve">КИБ Серчинформ AAServer;
КИБ Серчинформ AlertCenter;
КИБ Серчинформ Analytic Console ;
КИБ Серчинформ API/SDK;
КИБ Серчинформ CloudController  ;
КИБ Серчинформ Connector для MacOS  ;
КИБ Серчинформ Controller для MacOS ;
КИБ Серчинформ DataCenter ;
КИБ Серчинформ DeviceController;
КИБ Серчинформ EndpointController;
КИБ Серчинформ FileAuditor лицензия на рабочую станцию;
КИБ Серчинформ FileAuditor серверная лицензия;
КИБ Серчинформ FileController              ;
КИБ Серчинформ FTPController  ;
КИБ Серчинформ HTTPController;
КИБ Серчинформ IMController;
КИБ Серчинформ KeyloggerController ;
КИБ Серчинформ LinuxController ;
КИБ Серчинформ MailController;
КИБ Серчинформ MicrophoneController ;
КИБ Серчинформ MicrophoneController с функцией распознавания речи;
КИБ Серчинформ MonitorController;
КИБ Серчинформ NetworkController;
КИБ Серчинформ OCR;
КИБ Серчинформ PasswordController ;
КИБ Серчинформ PrintController;
КИБ Серчинформ ProgramController ;
КИБ Серчинформ ReportCenter ;
КИБ Серчинформ SearchServer;
КИБ Серчинформ SkypeController          ;
КИБ Серчинформ TimeInformer;
КИБ Серчинформ Unicode SearchServer ;
КИБ Серчинформ Индексация рабочих станций</t>
  </si>
  <si>
    <t xml:space="preserve">ЦФТ-Банк</t>
  </si>
  <si>
    <t xml:space="preserve">Ipad-клиент системы "Катюша"</t>
  </si>
  <si>
    <t xml:space="preserve"> - ;
04.05 - Поисковые системы (№621);
04.13 - Системы сбора, хранения, обработки, анализа, моделирования и визуализации массивов данных (№621)</t>
  </si>
  <si>
    <t xml:space="preserve">Android-клиент системы "Катюша"</t>
  </si>
  <si>
    <t xml:space="preserve">Система мониторинга и анализа СМИ "Катюша"</t>
  </si>
  <si>
    <t xml:space="preserve">iPhone-клиент системы "Катюша"</t>
  </si>
  <si>
    <t xml:space="preserve">БАРС.Здравоохранение - Лабораторная информационная система</t>
  </si>
  <si>
    <t xml:space="preserve">Программа управления погрузочно-сортировочным комплексом</t>
  </si>
  <si>
    <t xml:space="preserve">PMProgress</t>
  </si>
  <si>
    <t xml:space="preserve">PM Agent</t>
  </si>
  <si>
    <t xml:space="preserve">Защищенный портал для органов государственной власти</t>
  </si>
  <si>
    <t xml:space="preserve">Программа ЭВМ для защищенного портала для органов государственной власти</t>
  </si>
  <si>
    <t xml:space="preserve">Система сбора и консолидации отчетности медицинских учреждений MedNet</t>
  </si>
  <si>
    <t xml:space="preserve">ScanEx Web GeoMixer</t>
  </si>
  <si>
    <t xml:space="preserve"> - ;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04.16 - Геоинформационные и навигационные системы (GIS) (№621)</t>
  </si>
  <si>
    <t xml:space="preserve">Рабочие тетради по истории, 5-9 классы</t>
  </si>
  <si>
    <t xml:space="preserve">Рабочие тетради по информатике 7-9 классы</t>
  </si>
  <si>
    <t xml:space="preserve">Облачный тренажер для подготовки к ЕГЭ</t>
  </si>
  <si>
    <t xml:space="preserve">Проект-СМАРТ Про</t>
  </si>
  <si>
    <t xml:space="preserve">Технологическая платформа финансово-экономических проектов "Проект-СМАРТ Про"</t>
  </si>
  <si>
    <t xml:space="preserve">Открытый бюджет</t>
  </si>
  <si>
    <t xml:space="preserve">Программа для ЭВМ "Подсистема управления порталом общественных финансов «Открытый бюджет»;
Портал управления общественными финансами</t>
  </si>
  <si>
    <t xml:space="preserve">Внутренний финансовый контроль</t>
  </si>
  <si>
    <t xml:space="preserve">Программа для ЭВМ "Подсистема внутреннего финансового контроля" (Внутренний финансовый контроль)</t>
  </si>
  <si>
    <t xml:space="preserve">Рабочие тетради по биологии и природоведению, 5-9 классы</t>
  </si>
  <si>
    <t xml:space="preserve">Рабочие тетради по географии и природоведению, 5-9 классы</t>
  </si>
  <si>
    <t xml:space="preserve">Рабочие тетради по математике, 5-9 классы</t>
  </si>
  <si>
    <t xml:space="preserve">Рабочие тетради по физике, 7-9 классы</t>
  </si>
  <si>
    <t xml:space="preserve">Рабочие тетради по химии, 8-9 классы</t>
  </si>
  <si>
    <t xml:space="preserve">Серия "Открытая коллекция ". Биология: молекулярная и клеточная биология, 10-11 классы</t>
  </si>
  <si>
    <t xml:space="preserve">Серия "Открытая коллекция". Биология: теория эволюции, основы экологии, 10-11 классы</t>
  </si>
  <si>
    <t xml:space="preserve">Серия "Открытая коллекция". Экология, 10-11 классы</t>
  </si>
  <si>
    <t xml:space="preserve">Облако знаний. Мониторинг</t>
  </si>
  <si>
    <t xml:space="preserve">Рабочие тетради по окружающему миру, 1-4 классы</t>
  </si>
  <si>
    <t xml:space="preserve">Виртуальный практикум по экономике для ВУЗов</t>
  </si>
  <si>
    <t xml:space="preserve">Мультисервисная интеграционная среда для обеспечения межведомственного взаимодействия в электронном виде (МИС.Межвед)</t>
  </si>
  <si>
    <t xml:space="preserve">Рабочие тетради по русскому языку, 7-9 классы</t>
  </si>
  <si>
    <t xml:space="preserve">Задачник по биологии</t>
  </si>
  <si>
    <t xml:space="preserve">Серия "Открытая коллекция". Биология , 9 класс.</t>
  </si>
  <si>
    <t xml:space="preserve">Серия "Открытая коллекция". Биология: животные, 7 класс</t>
  </si>
  <si>
    <t xml:space="preserve">Серия "Открытая коллекция" . Биология: растения, грибы, бактерии, 6 класс</t>
  </si>
  <si>
    <t xml:space="preserve">Серия "Открытая коллекция". Математика: планиметрия 7-9 классы</t>
  </si>
  <si>
    <t xml:space="preserve">Серия "Открытая коллекция" Физика: механика и термодинамика, 10 класс.</t>
  </si>
  <si>
    <t xml:space="preserve">Серия "Открытая коллекция". Математика: стереометрия 10-11 классы.</t>
  </si>
  <si>
    <t xml:space="preserve">Серия "Открытая коллекция". Химия 10-11 классы</t>
  </si>
  <si>
    <t xml:space="preserve">Серия "Открытая коллекция". Математика: Основы математического анализа, 10-11 классы</t>
  </si>
  <si>
    <t xml:space="preserve">Серия " Открытая коллекция". Информатика: устройство компьютера, 10-11 классы.</t>
  </si>
  <si>
    <t xml:space="preserve">Серия "Открытая коллекция" Математика: алгебра, 7-11 классы.</t>
  </si>
  <si>
    <t xml:space="preserve">Серия "Открытая коллекция". Информатика: операционные системы и прикладные программы, 10-11 классы.</t>
  </si>
  <si>
    <t xml:space="preserve">Серия "Открытая коллекция". Информатика: модели и процессы, 9-11 классы</t>
  </si>
  <si>
    <t xml:space="preserve">Серия "Открытая коллеция" Обществознание</t>
  </si>
  <si>
    <t xml:space="preserve">Серия "Открытая коллекция". Химия, 8-9 классы</t>
  </si>
  <si>
    <t xml:space="preserve">Серия "Открытая коллекция". Физика: строение и эволюция Вселенной, 10-11 классы.</t>
  </si>
  <si>
    <t xml:space="preserve">Серия "Открытая коллеция". Астрономия 10-11 классы.</t>
  </si>
  <si>
    <t xml:space="preserve">Серия "Открытая коллекция". Естествознание, 10-11 классы.</t>
  </si>
  <si>
    <t xml:space="preserve">Серия "Открытая коллекция". Физика: Электродинамика, оптика и квантовая физика 10-11-классы</t>
  </si>
  <si>
    <t xml:space="preserve">Информатика Модели и процессы, 10-11 классы</t>
  </si>
  <si>
    <t xml:space="preserve">Интерактивный учебник. Информатика "Модели и процессы"</t>
  </si>
  <si>
    <t xml:space="preserve">Информатика: операционные системы, 10-11 классы</t>
  </si>
  <si>
    <t xml:space="preserve">Интерактивный учебник. "Операционные системы 10-11 класс"</t>
  </si>
  <si>
    <t xml:space="preserve">Серия "Подготовка к ЕГЭ" Русский язык</t>
  </si>
  <si>
    <t xml:space="preserve">Серия "Подготовка к ЕГЭ" История</t>
  </si>
  <si>
    <t xml:space="preserve">Серия "Подготовка к ЕГЭ". Информатика</t>
  </si>
  <si>
    <t xml:space="preserve">Серия "Подготовка к ЕГЭ". Информатика 2008.</t>
  </si>
  <si>
    <t xml:space="preserve">Серия "Подготовка к ЕГЭ" Химия</t>
  </si>
  <si>
    <t xml:space="preserve">Серия "Подготовка к ЕГЭ". Английский язык</t>
  </si>
  <si>
    <t xml:space="preserve">Серия "Подготовка к ЕГЭ" География</t>
  </si>
  <si>
    <t xml:space="preserve">Серия "Подготовка к ЕГЭ". Математика</t>
  </si>
  <si>
    <t xml:space="preserve">Серия "Подготовка к ЕГЭ". Физика</t>
  </si>
  <si>
    <t xml:space="preserve">Виртуальный практикум по физике для вузов</t>
  </si>
  <si>
    <t xml:space="preserve">Виртуальный практикум по физике для школ</t>
  </si>
  <si>
    <t xml:space="preserve">Информатика. Прикладные программы, 10-11 классы</t>
  </si>
  <si>
    <t xml:space="preserve">Интерактивный учебние. Информатика "Прикладные программы"</t>
  </si>
  <si>
    <t xml:space="preserve">Серия "Подготовка к ЕГЭ". Биология</t>
  </si>
  <si>
    <t xml:space="preserve">Учет кадров</t>
  </si>
  <si>
    <t xml:space="preserve">АИС Бюджетный учет</t>
  </si>
  <si>
    <t xml:space="preserve">Баланс-2W: Отчетность в ФНС</t>
  </si>
  <si>
    <t xml:space="preserve">Баланс-2W: Отчетность в ФНС и ФСС;
Баланс-2W. Подготовка и анализ бухгалтерской и налоговой отчетности;
БАЛАНС-2. Подготовка и анализ бухгалтерской и налоговой отчетности</t>
  </si>
  <si>
    <t xml:space="preserve">ТЕХТРАН Раскрой листового материала (фигурный)</t>
  </si>
  <si>
    <t xml:space="preserve">Задачник по физике:10-11 классы (в 5 частях)</t>
  </si>
  <si>
    <t xml:space="preserve">Облако знаний. Школа</t>
  </si>
  <si>
    <t xml:space="preserve">Серия "Подготовка к ЕГЭ" Обществознание</t>
  </si>
  <si>
    <t xml:space="preserve">Информационно-вычислительный комплекс для учета энергоресурсов "ЭЛЕКОМ-Информ"</t>
  </si>
  <si>
    <t xml:space="preserve">ЕИС Сводная отчетность</t>
  </si>
  <si>
    <t xml:space="preserve">Автоматизированная система "Занятость"</t>
  </si>
  <si>
    <t xml:space="preserve">QMSTATUS</t>
  </si>
  <si>
    <t xml:space="preserve">Система автоматизированного проектирования биоморфных нейронных сетей Neurox</t>
  </si>
  <si>
    <t xml:space="preserve">Intellect Labs Neurox</t>
  </si>
  <si>
    <t xml:space="preserve"> - ;
03.05 - Библиотеки подпрограмм (SDK) (№621);
03.01 - Средства подготовки исполнимого кода (№621);
04.15 - Информационные системы для решения специфических отраслевых задач (№621)</t>
  </si>
  <si>
    <t xml:space="preserve">ASoft DOC</t>
  </si>
  <si>
    <t xml:space="preserve">СЭД ASoftDOC</t>
  </si>
  <si>
    <t xml:space="preserve">АГР 4 «Управление данными» (программа для мониторинга и управления геологоразведочными проектами)</t>
  </si>
  <si>
    <t xml:space="preserve">АГР (Автоматизация геологоразведочных работ)</t>
  </si>
  <si>
    <t xml:space="preserve">05.15 - Информационные системы для решения специфических отраслевых задач;
10.02 - Средства обработки и анализа геологических и геофизических данных;
11.05 - Средства поддержки принятия решений (DSS)</t>
  </si>
  <si>
    <t xml:space="preserve">ScanEx Image Processor</t>
  </si>
  <si>
    <t xml:space="preserve"> - ;
04.13 - Системы сбора, хранения, обработки, анализа, моделирования и визуализации массивов данных (№621);
04.16 - Геоинформационные и навигационные системы (GIS) (№621);
04.15 - Информационные системы для решения специфических отраслевых задач (№621)</t>
  </si>
  <si>
    <t xml:space="preserve">A3 Сервисная платформа</t>
  </si>
  <si>
    <t xml:space="preserve">A3 Service Platform;
A3;
A3 Service Suppliers Management;
A3 SSM</t>
  </si>
  <si>
    <t xml:space="preserve">BioTime</t>
  </si>
  <si>
    <t xml:space="preserve">Toxi+Гидроудар</t>
  </si>
  <si>
    <t xml:space="preserve">"Фармконтроль"</t>
  </si>
  <si>
    <t xml:space="preserve">"Клифар-Фармконтроль"</t>
  </si>
  <si>
    <t xml:space="preserve">Клифар-Госреестр</t>
  </si>
  <si>
    <t xml:space="preserve">Клифар: Госреестр;
ИПС Клифар-Госреестр</t>
  </si>
  <si>
    <t xml:space="preserve">Система электронного документооборота Comsoft Docs</t>
  </si>
  <si>
    <t xml:space="preserve">Платформа OPENICAR</t>
  </si>
  <si>
    <t xml:space="preserve">RX@Etersoft</t>
  </si>
  <si>
    <t xml:space="preserve">Программная платформа "Darvis"</t>
  </si>
  <si>
    <t xml:space="preserve">Среда динамического моделирования технических систем SimInTech</t>
  </si>
  <si>
    <t xml:space="preserve">АйТи-СТМ</t>
  </si>
  <si>
    <t xml:space="preserve">АйТи-Система телемеханики;
АйТи-СТМ: Система автоматизированного управления распределенным производством;
АСДУ АйТи-СТМ;
АСУТП - АйТи-СТМ</t>
  </si>
  <si>
    <t xml:space="preserve">Программа для ЭВМ «СК11.SNMP Agent»</t>
  </si>
  <si>
    <t xml:space="preserve">SELTA@Etersoft</t>
  </si>
  <si>
    <t xml:space="preserve">02.06 - Серверное и связующее программное обеспечение;
02.01 - Драйверы;
02.07 - Средства управления базами данных</t>
  </si>
  <si>
    <t xml:space="preserve">Планы</t>
  </si>
  <si>
    <t xml:space="preserve">Планы Мини;
Планы ВО;
Планы СПО</t>
  </si>
  <si>
    <t xml:space="preserve">Автоматизированная система охранно-пожарной сигнализации Приток-А</t>
  </si>
  <si>
    <t xml:space="preserve">Интегрированная система охранно-пожарной сигнализации Приток-А</t>
  </si>
  <si>
    <t xml:space="preserve">Медицинская информационная система «MedWork»</t>
  </si>
  <si>
    <t xml:space="preserve">МИС «MedWork»</t>
  </si>
  <si>
    <t xml:space="preserve">SendFile</t>
  </si>
  <si>
    <t xml:space="preserve">Каскад.Модель организации</t>
  </si>
  <si>
    <t xml:space="preserve">Cascade Model Builder</t>
  </si>
  <si>
    <t xml:space="preserve">«Медицинская информационная система «ЛПУ-ЭМ» (МИС «ЛПУ-ЭМ»)</t>
  </si>
  <si>
    <t xml:space="preserve">Group-IB Threat Intelligence</t>
  </si>
  <si>
    <t xml:space="preserve">Threat Intelligence;
Group-IB TI;
TI;
Group-IB Threat Intelligence &amp; Attribution;
Bot-Trek Intelligence;
Threat Intelligence &amp; Attribution;
Group-IB TI&amp;A;
TI&amp;A</t>
  </si>
  <si>
    <t xml:space="preserve">Электронное учебное пособие. Медиа коллекция. "История русских царей. Последние императоры России"</t>
  </si>
  <si>
    <t xml:space="preserve">Электронное учебное пособие. Медиа коллекция. "История русских царей. Эпоха дворцовых переворотов"</t>
  </si>
  <si>
    <t xml:space="preserve">SCADA Antares. Antares Server</t>
  </si>
  <si>
    <t xml:space="preserve">SCADA Antares. Server Proton 3</t>
  </si>
  <si>
    <t xml:space="preserve">SCADA Antares. Antares View</t>
  </si>
  <si>
    <t xml:space="preserve">Antares View</t>
  </si>
  <si>
    <t xml:space="preserve">ПП «Фельдъегерь»</t>
  </si>
  <si>
    <t xml:space="preserve">Фельдъегерь</t>
  </si>
  <si>
    <t xml:space="preserve">Электронное учебное пособие. Медиа коллекция. "История русских царей. Цари Смутного времени"</t>
  </si>
  <si>
    <t xml:space="preserve">Дошкольное образование. Готовимся к школе. Для интерактивных столов. Цифры и счёт</t>
  </si>
  <si>
    <t xml:space="preserve">Электронное учебное пособие. Медиа коллекция. "История русских царей. Александр I Николай I"</t>
  </si>
  <si>
    <t xml:space="preserve">Электронное учебное пособие. Медиа коллекция. «Великая Отечественная война 1941-1945»</t>
  </si>
  <si>
    <t xml:space="preserve">Электронное учебное пособие. Медиа коллекция. "История русских царей. Первые Романовы"</t>
  </si>
  <si>
    <t xml:space="preserve">1С-КАМИН: Зарплата для бюджетных учреждений. Версия 5.5</t>
  </si>
  <si>
    <t xml:space="preserve">КАМИН: Зарплата для бюджетных учреждений. Версия 5.5;
1С-КАМИН: Зарплата. Версия 5.5;
КАМИН: Зарплата. Версия 5.5;
КАМИН: Зарплата 5.5;
1С-КАМИН:Кадры бюджетного учреждения. Версия 5.5;
КАМИН:Кадры бюджетного учреждения. Версия 5.5;
1С-КАМИН:Кадры. Версия 5.5;
КАМИН:Кадры. Версия 5.5;
1С-КАМИН:Кадры 5.5;
КАМИН:Кадры 5.5;
1С-КАМИН:Зарплата для бюджетных учреждений. Централизованная бухгалтерия. Версия 5.5;
КАМИН:Зарплата для бюджетных учреждений. Централизованная бухгалтерия. Версия 5.5;
1С-КАМИН:Зарплата для централизованных бухгалтерий. Версия 5.5;
КАМИН:Зарплата для централизованных бухгалтерий. Версия 5.5;
1С-КАМИН:Зарплата для централизованных бухгалтерий 5.5;
КАМИН:Зарплата для централизованных бухгалтерий 5.5;
1С-КАМИН:Зарплата для ЦБ. Версия 5.5;
КАМИН:Зарплата для ЦБ. Версия 5.5;
1С-КАМИН:Зарплата для ЦБ 5.5;
КАМИН:Зарплата для ЦБ 5.5;
 КАМИН:Зарплата для школ. Версия 5.5;
1С-КАМИН:Зарплата для школ 5.5;
КАМИН:Зарплата для школ 5.5;
1С-КАМИН:Зарплата для школ;
КАМИН:Зарплата для школ;
Зарплата для школ 5.5;
Зарплата для школ. Версия 5.5</t>
  </si>
  <si>
    <t xml:space="preserve">1С-КАМИН:Зарплата для школ. Версия 5.5</t>
  </si>
  <si>
    <t xml:space="preserve">КАМИН:Зарплата для школ. Версия 5.5;
1С-КАМИН:Зарплата для школ 5.5;
КАМИН:Зарплата для школ 5.5;
1С-КАМИН:Зарплата для школ;
КАМИН:Зарплата для школ;
Зарплата для школ 5.5;
Зарплата для школ. Версия 5.5</t>
  </si>
  <si>
    <t xml:space="preserve">1С-КАМИН:Зарплата. Версия 5.0.</t>
  </si>
  <si>
    <t xml:space="preserve">КАМИН:Зарплата. Версия 5.0.;
КАМИН:Зарплата 5.0.;
1С-КАМИН:Зарплата 5.0.;
Зарплата 5.0</t>
  </si>
  <si>
    <t xml:space="preserve">1С-КАМИН:Учет ГСМ и запчастей. Версия 2.0</t>
  </si>
  <si>
    <t xml:space="preserve">1С-КАМИН:Учет ГСМ 2.0;
1С-КАМИН:Учет ГСМ и запчастей 2.0;
1С-КАМИН:Учет ГСМ. Версия 2.0;
КАМИН:Учет ГСМ 2.0;
КАМИН:Учет ГСМ и запчастей 2.0;
КАМИН:Учет ГСМ и запчастей. Версия 2.0</t>
  </si>
  <si>
    <t xml:space="preserve">ZuluGIS 8.0</t>
  </si>
  <si>
    <t xml:space="preserve"> - ;
04.16 - Геоинформационные и навигационные системы (GIS) (№621);
04.13 - Системы сбора, хранения, обработки, анализа, моделирования и визуализации массивов данных (№621)</t>
  </si>
  <si>
    <t xml:space="preserve">Дошкольное образование. Готовимся к школе. Для интерактивных столов. Представления об окружающем мире</t>
  </si>
  <si>
    <t xml:space="preserve">Прогнозирование социально-экономического развития регионов России</t>
  </si>
  <si>
    <t xml:space="preserve">1) Краткосрочное прогнозирование социально-экономического развития регионов России;
2) Среднесрочное прогнозирование социально-экономического развития регионов России;
3) Кратко- и среднесрочное прогнозирование социально-экономического развития регионов России;
4) Долгосрочное прогнозирование социально-экономического развития регионов России;
5) Система мониторинга, анализа и прогнозирования социально-экономического развития регионов России</t>
  </si>
  <si>
    <t xml:space="preserve">Дошкольное образование. Готовимся к школе. Для интерактивных столов. Свойства и расположение предметов</t>
  </si>
  <si>
    <t xml:space="preserve">ИНСОФТ. МАИС «ЗАГС» (трехзвенная архитектура)</t>
  </si>
  <si>
    <t xml:space="preserve">Автоматизированное рабочее место ветеринарного врача</t>
  </si>
  <si>
    <t xml:space="preserve">АРМ ВВ</t>
  </si>
  <si>
    <t xml:space="preserve">КОМИТА ОТЧЁТ</t>
  </si>
  <si>
    <t xml:space="preserve">Система представления отчётности в электронном виде по телекоммуникационным каналам связи с использованием средств СКЗИ "КОМИТА ОТЧЁТ"</t>
  </si>
  <si>
    <t xml:space="preserve">ПК «Строительный Эксперт»</t>
  </si>
  <si>
    <t xml:space="preserve">«Турбо сметчик»</t>
  </si>
  <si>
    <t xml:space="preserve">Система автоматизированная информационно-измерительная "МетеоТрасса"</t>
  </si>
  <si>
    <t xml:space="preserve">АИИС "МетеоТрасса"</t>
  </si>
  <si>
    <t xml:space="preserve">Программа управления загрузкой данных Центурион</t>
  </si>
  <si>
    <t xml:space="preserve">Программный модуль "Кадровый резерв государственных служащих"</t>
  </si>
  <si>
    <t xml:space="preserve">ПМ "Резерв";
ПМ "Кадровый резерв"</t>
  </si>
  <si>
    <t xml:space="preserve">Программный комплекс "Делопроизводство"</t>
  </si>
  <si>
    <t xml:space="preserve">ПК "Д";
ПК "Делопроизводство"</t>
  </si>
  <si>
    <t xml:space="preserve">Программа выгрузки реестров счетов в ТФОМС Пензенской области</t>
  </si>
  <si>
    <t xml:space="preserve">АРМ НФО Модуль «Идентификация»</t>
  </si>
  <si>
    <t xml:space="preserve">АРМ «НФО»</t>
  </si>
  <si>
    <t xml:space="preserve">Комплекс программ Администрирования «МИиКДС» RU.МБРЦ.501410.01-01 из состава ПАК “Горизонт-ВС” МБРЦ.468313.001</t>
  </si>
  <si>
    <t xml:space="preserve">Программный комплекс "Награды"</t>
  </si>
  <si>
    <t xml:space="preserve">ПК "Награды";
ПК "Н"</t>
  </si>
  <si>
    <t xml:space="preserve">Комплекс программ «Терминал-Сервер» RU.МБРЦ.501130.01-01 из состава ПАК “Горизонт-ВС” МБРЦ.468313.001</t>
  </si>
  <si>
    <t xml:space="preserve">Программный модуль "Отпуска"</t>
  </si>
  <si>
    <t xml:space="preserve">Отпуска</t>
  </si>
  <si>
    <t xml:space="preserve">АРМ «407-П»</t>
  </si>
  <si>
    <t xml:space="preserve">Универсальная информационная система мониторинга транспорта "Интеграция"</t>
  </si>
  <si>
    <t xml:space="preserve">Интеграция</t>
  </si>
  <si>
    <t xml:space="preserve">Информационная система «Народный контроль»</t>
  </si>
  <si>
    <t xml:space="preserve">Цифровая платформа данных Маяк 8i</t>
  </si>
  <si>
    <t xml:space="preserve">Маяк 8i</t>
  </si>
  <si>
    <t xml:space="preserve">Учет социальных услуг и получателей</t>
  </si>
  <si>
    <t xml:space="preserve">БЮДЖЕТ</t>
  </si>
  <si>
    <t xml:space="preserve">АЙКЬЮПЛАТФОРМ (IQPLATFORM)</t>
  </si>
  <si>
    <t xml:space="preserve">05.04 - Поисковые средства;
10.01 - Средства обработки Больших Данных (BigData)</t>
  </si>
  <si>
    <t xml:space="preserve">Macroscop / Eocortex</t>
  </si>
  <si>
    <t xml:space="preserve">АРМ «Стратег КО»</t>
  </si>
  <si>
    <t xml:space="preserve">UniSet</t>
  </si>
  <si>
    <t xml:space="preserve">libuniset</t>
  </si>
  <si>
    <t xml:space="preserve">Программа для распознавания идентификационных карт личности «Smart IDReader»</t>
  </si>
  <si>
    <t xml:space="preserve">Бискан</t>
  </si>
  <si>
    <t xml:space="preserve">Bescan</t>
  </si>
  <si>
    <t xml:space="preserve">04.13 - Системы сбора, хранения, обработки, анализа, моделирования и визуализации массивов данных (№621);
02.07 - Серверное и связующее программное обеспечение (№621);
04.03 - Офисные приложения (№621)</t>
  </si>
  <si>
    <t xml:space="preserve">Программный комплекс "СПУРТ-Р"</t>
  </si>
  <si>
    <t xml:space="preserve">05.15 -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t>
  </si>
  <si>
    <t xml:space="preserve">Геометрическое ядро C3D Modeler</t>
  </si>
  <si>
    <t xml:space="preserve">Геометрическое ядро C3D;
Ядро геометрического моделирования C3D;
C3D Modeler;
C3D Modeler V14;
C3D Modeler V15;
C3D Modeler V16;
C3D Modeler 2016</t>
  </si>
  <si>
    <t xml:space="preserve">1С-Рарус:Управление медицинской организацией (в состав входят модули Стационар,  Амбулатория,  Больничная аптека и Клинико-диагностическая лаборатория)</t>
  </si>
  <si>
    <t xml:space="preserve">1С-Рарус:Управление медицинской организацией</t>
  </si>
  <si>
    <t xml:space="preserve">БАРС.BarsUP.D3</t>
  </si>
  <si>
    <t xml:space="preserve">1С-Рарус:Мобильный Терминал сбора данных</t>
  </si>
  <si>
    <t xml:space="preserve">1С-Рарус:Мобильное Рабочее место кассира</t>
  </si>
  <si>
    <t xml:space="preserve">Система управления нормативно-справочной информацией</t>
  </si>
  <si>
    <t xml:space="preserve">Электронный архив документов на базе ABBYY FlexiCapture и Alfresco Community</t>
  </si>
  <si>
    <t xml:space="preserve">1С:Управление небольшой фирмой 8</t>
  </si>
  <si>
    <t xml:space="preserve">МедАнгел</t>
  </si>
  <si>
    <t xml:space="preserve">05.15 - Информационные системы для решения специфических отраслевых задач;
09.01 - Средства управления бизнес-процессами (BPM);
09.03 - Средства управления лабораторными потоками работ и документов (LIMS)</t>
  </si>
  <si>
    <t xml:space="preserve">Программа TIONIX предназначенная для комплексного управления виртуальной облачной инфраструктурой</t>
  </si>
  <si>
    <t xml:space="preserve">AMPLOS. Система комплексной технологической поддержки продаж</t>
  </si>
  <si>
    <t xml:space="preserve">Единая система государственных и муниципальных сайтов</t>
  </si>
  <si>
    <t xml:space="preserve">ЕСГМС</t>
  </si>
  <si>
    <t xml:space="preserve">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
62.01 Продукты программные и услуги по разработке и тестированию программного обеспечения;
63.11.12 Услуги по размещению в информационно-коммуникационной сети Интернет</t>
  </si>
  <si>
    <t xml:space="preserve">АСМО-ТОиР</t>
  </si>
  <si>
    <t xml:space="preserve">"Партнер-персонал" (расчет заработной платы и кадровый учет на предприятии)</t>
  </si>
  <si>
    <t xml:space="preserve">"Партнер-персонал"</t>
  </si>
  <si>
    <t xml:space="preserve">Медицинская информационная система "МЕДИАЛОГ"</t>
  </si>
  <si>
    <t xml:space="preserve">МИС "МЕДИАЛОГ"</t>
  </si>
  <si>
    <t xml:space="preserve">Форпост</t>
  </si>
  <si>
    <t xml:space="preserve">Система учёта энергоресурсов I-EMS (InduSoft Energy Management System),  включающая следующие группы программ для ЭВМ: •	Серверные службы •	Клиенты  •	Пакет программ для ЭВМ системы I-EMS для работы в тестовой среде</t>
  </si>
  <si>
    <t xml:space="preserve">"Кластер: Бюджет" - Сводная бухгалтерская отчетность (СБО)</t>
  </si>
  <si>
    <t xml:space="preserve">Система проведения контрольных обходов</t>
  </si>
  <si>
    <t xml:space="preserve">Учет обходов оборудования</t>
  </si>
  <si>
    <t xml:space="preserve">"Кластер: Бюджет" - Бухгалтерия</t>
  </si>
  <si>
    <t xml:space="preserve">"Кластер: Бюджет" - Бухгалтерия 70н.;
"Кластер: Бюджетная бухгалтерия"</t>
  </si>
  <si>
    <t xml:space="preserve">Медицинская информационная система Клининет</t>
  </si>
  <si>
    <t xml:space="preserve">МИС Клининет;
Клининет</t>
  </si>
  <si>
    <t xml:space="preserve">Радиологическая информационная система с модулями обработки и архивации изображений PACS "Нетрад"</t>
  </si>
  <si>
    <t xml:space="preserve">PACS "Нетрад";
Нетрад</t>
  </si>
  <si>
    <t xml:space="preserve">Программное обеспечение для анализа, обработки, трехмерной реконструкции, передачи и хранения медицинских диагностических изображений ЦАМИ Kometa 3Di PACS</t>
  </si>
  <si>
    <t xml:space="preserve">Kometa 3Di 3D Viewer;
Kometa 3Di Brain Perfusion;
Kometa 3Di Cardiac;
Kometa 3Di Colon;
Kometa 3Di CScore;
Kometa 3Di Patient Browser;
Kometa 3Di PET/CT Viewer;
Kometa 3Di Server</t>
  </si>
  <si>
    <t xml:space="preserve">Джан</t>
  </si>
  <si>
    <t xml:space="preserve">Автоматизированная банковская система «Ва-Банк FXL»</t>
  </si>
  <si>
    <t xml:space="preserve">Аналитическая система для комплексной диагностики, оценки и мониторинга финансового состояния предприятий - Audit Expert 4</t>
  </si>
  <si>
    <t xml:space="preserve">Audit Expert 4</t>
  </si>
  <si>
    <t xml:space="preserve">Плеер ИМУМК "Облако знаний"</t>
  </si>
  <si>
    <t xml:space="preserve">Диагностическое лото. Формирование основ безопасности у детей</t>
  </si>
  <si>
    <t xml:space="preserve">Mice and Nice English</t>
  </si>
  <si>
    <t xml:space="preserve">Начинаю учить русский язык. Уроки фонетики</t>
  </si>
  <si>
    <t xml:space="preserve">Математика. 5 класс. Электронное учебное пособие для учащихся</t>
  </si>
  <si>
    <t xml:space="preserve">Операционная система «Синергия 1.0»</t>
  </si>
  <si>
    <t xml:space="preserve">Операционная система с открытым программным кодом «Синергия» («Синергия v-1.0»)</t>
  </si>
  <si>
    <t xml:space="preserve">Многопользовательская система анализа и визуализации данных в графовом виде "Октопус"</t>
  </si>
  <si>
    <t xml:space="preserve">Комплекс программный для получения, обработки, передачи и архивирования цифровых медицинских рентгеновских изображений  «ДИАРМ-5МТ»</t>
  </si>
  <si>
    <t xml:space="preserve">Программное обеспечение "Аналитическое хранилище "DataForce FXL"</t>
  </si>
  <si>
    <t xml:space="preserve">05.15 -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t>
  </si>
  <si>
    <t xml:space="preserve">Дельфин.Учет заработной платы</t>
  </si>
  <si>
    <t xml:space="preserve">Автоматизированная система планирования и анализа эффективности инвестиционных проектов - Project Expert 7 for Windows</t>
  </si>
  <si>
    <t xml:space="preserve">Project Expert 7</t>
  </si>
  <si>
    <t xml:space="preserve">«Система Галактика ERP 9.1. Управление учебным процессом»</t>
  </si>
  <si>
    <t xml:space="preserve">Программа создания и управления сайтами SiteEdit</t>
  </si>
  <si>
    <t xml:space="preserve">АСК-Мониторинг транспорта</t>
  </si>
  <si>
    <t xml:space="preserve">Программный комплекс документирования диспетчерских переговоров "Автоматизированной системы оперативно-диспетчерского управления "Омега Система Записи 4-1"</t>
  </si>
  <si>
    <t xml:space="preserve">Система Записи Омега</t>
  </si>
  <si>
    <t xml:space="preserve">Справочно-правовая система «ПравоВЭД»</t>
  </si>
  <si>
    <t xml:space="preserve">СПС «ПравоВЭД»</t>
  </si>
  <si>
    <t xml:space="preserve">Информационно-Справочная Система  «ТН ВЭД Про»</t>
  </si>
  <si>
    <t xml:space="preserve">ИСС «ТН ВЭД Про»</t>
  </si>
  <si>
    <t xml:space="preserve">Bank Payments HUB</t>
  </si>
  <si>
    <t xml:space="preserve">Программная платформа СИРИУС-НТ</t>
  </si>
  <si>
    <t xml:space="preserve">Автоматизированная система управления бизнес-процессами и информационными ресурсами ("СИРИУС НТ")</t>
  </si>
  <si>
    <t xml:space="preserve">PHOTOMOD</t>
  </si>
  <si>
    <t xml:space="preserve">Comindware Business Application Platform</t>
  </si>
  <si>
    <t xml:space="preserve">Comindware ВPM;
Comindware BPMS;
Comindware CRM;
Comindware АCM;
Comindware ITSM;
Comindware Документооборот;
Система управления бизнес-процессами;
Система управления процессами;
Кейс-менеджмент;
Система  управления кейсами;
Система управления задачами;
Система управления поручениями;
Case Management;
Task management;
Comindware SRM;
Comindware SCМ;
Comindware MDM;
Система управления заказами;
Система управления отгрузками;
Система управления закупками</t>
  </si>
  <si>
    <t xml:space="preserve"> - ;
02.09 - Системы управления базами данных (№621);
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</si>
  <si>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t>
  </si>
  <si>
    <t xml:space="preserve">СКАДА Симп Лайт (SCADA SIMP Light)</t>
  </si>
  <si>
    <t xml:space="preserve">Минискада, miniSCADA</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</si>
  <si>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</si>
  <si>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First PDF</t>
  </si>
  <si>
    <t xml:space="preserve">программа для работы с файлами PDF, DOCX, XLSX, HTML, RTF  "First PDF";
конвертер PDF в DOCX, XLSX,HTML, RTF "First PDF";
приложение для сканирования и преобразования PDF в WORD, EXCEL, HTML "First PDF"</t>
  </si>
  <si>
    <t xml:space="preserve"> - ;
02.03 - Утилиты и Драйверы (№621);
04.01 - Прикладное программное обеспечение общего назначения (№621);
04.07 - Лингвистическое программное обеспечение (№621)</t>
  </si>
  <si>
    <t xml:space="preserve">Автоматизированная информационная система формирования консолидированных отчетных документов с использованием Интернет-технологий</t>
  </si>
  <si>
    <t xml:space="preserve"> - ;
04.11 - Системы управления процессами организации (№621);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</si>
  <si>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 xml:space="preserve">Монолит.Контроль производственных процессов</t>
  </si>
  <si>
    <t xml:space="preserve">Программный комплекс "Интегрированная система анализа конструкций SCAD Office"</t>
  </si>
  <si>
    <t xml:space="preserve">Structure CAD Office (SCAD Office)</t>
  </si>
  <si>
    <t xml:space="preserve">08.05 - Средства инженерного анализа (CAE);
08.03 - Средства автоматизированного проектирования (CAD);
08.09 - Средства информационного моделирования зданий и сооружений, архитектурно-строительного проектирования (BIM, AEC CAD)</t>
  </si>
  <si>
    <t xml:space="preserve">ВТР:Родовспоможение (РИСАР)</t>
  </si>
  <si>
    <t xml:space="preserve">Монолит.Контракты с поставщиками</t>
  </si>
  <si>
    <t xml:space="preserve">Монолит.Производственная себестоимость</t>
  </si>
  <si>
    <t xml:space="preserve">Монолит.Расчеты с контрагентами</t>
  </si>
  <si>
    <t xml:space="preserve">Монолит.Управление ОС и НМА</t>
  </si>
  <si>
    <t xml:space="preserve">«GOODS»</t>
  </si>
  <si>
    <t xml:space="preserve">Программа «Goods»</t>
  </si>
  <si>
    <t xml:space="preserve">Монолит.Анализ прибыльности</t>
  </si>
  <si>
    <t xml:space="preserve">Монолит.Управление финансами. Финансовое планирование</t>
  </si>
  <si>
    <t xml:space="preserve">Монолит.Отчетность по МСФО и US GAAP</t>
  </si>
  <si>
    <t xml:space="preserve">Монолит.Мастер-планирование</t>
  </si>
  <si>
    <t xml:space="preserve">Монолит.Прогнозирование спроса</t>
  </si>
  <si>
    <t xml:space="preserve">Монолит.Налоговый учет</t>
  </si>
  <si>
    <t xml:space="preserve">Монолит.Факторный анализ</t>
  </si>
  <si>
    <t xml:space="preserve">Mirapolis Human Capital Management</t>
  </si>
  <si>
    <t xml:space="preserve">Мираполис Управление человеческим капиталом;
Mirapolis HCM</t>
  </si>
  <si>
    <t xml:space="preserve">Монолит.Планирование продаж</t>
  </si>
  <si>
    <t xml:space="preserve">SmetaWIZARD</t>
  </si>
  <si>
    <t xml:space="preserve">Программа для автоматизированного составления и проверки сметной документации SmetaWIZARD</t>
  </si>
  <si>
    <t xml:space="preserve">Пенсион</t>
  </si>
  <si>
    <t xml:space="preserve">АИС "Госзаказ"</t>
  </si>
  <si>
    <t xml:space="preserve">IS-Hotel</t>
  </si>
  <si>
    <t xml:space="preserve">IS-Line</t>
  </si>
  <si>
    <t xml:space="preserve">Система управления очередью обслуживания</t>
  </si>
  <si>
    <t xml:space="preserve">Расчетно-Аналитическая Система «Инструментальные исследования» (РАС «Инструментальные исследования»)</t>
  </si>
  <si>
    <t xml:space="preserve">Расчетно-Аналитическая Система «Больничный лист» (РАС «Больничный лист»)</t>
  </si>
  <si>
    <t xml:space="preserve">Расчетно-аналитическая система «Лечащий врач» (РАС «Лечащий врач»)</t>
  </si>
  <si>
    <t xml:space="preserve">Расчетно-Аналитическая Система «Движение» (РАС «Движение»)</t>
  </si>
  <si>
    <t xml:space="preserve">"DocTrix Platform"</t>
  </si>
  <si>
    <t xml:space="preserve">Доверенная среда коммуникации</t>
  </si>
  <si>
    <t xml:space="preserve">Подсистема исследования и анализа коммуникаций</t>
  </si>
  <si>
    <t xml:space="preserve">Технорматив</t>
  </si>
  <si>
    <t xml:space="preserve">58.29.11 Системы операционные на электронном носителе;
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t>
  </si>
  <si>
    <t xml:space="preserve">Комплексная автоматизированная музейная информационная система КАМИС 5</t>
  </si>
  <si>
    <t xml:space="preserve">GOST PLATFORM</t>
  </si>
  <si>
    <t xml:space="preserve">09.01 - Средства управления бизнес-процессами (BPM);
11.03 - Средства аналитической обработки в реальном времени (OLAP);
11.05 - Средства поддержки принятия решений (DSS)</t>
  </si>
  <si>
    <t xml:space="preserve">PlanWIZARD</t>
  </si>
  <si>
    <t xml:space="preserve">Программа для календарного планирования PlanWIZARD</t>
  </si>
  <si>
    <t xml:space="preserve">SOTA.Система интерактивного контроля строительства</t>
  </si>
  <si>
    <t xml:space="preserve">"Шерп. Корпоративное управление 2.0"</t>
  </si>
  <si>
    <t xml:space="preserve">ПРОГРАММНЫЙ КОМПЛЕКС ЛИРА 10</t>
  </si>
  <si>
    <t xml:space="preserve">СМПП (Система мониторинга производственных процессов)</t>
  </si>
  <si>
    <t xml:space="preserve">SiTex Модуль интеграции. Версия СК</t>
  </si>
  <si>
    <t xml:space="preserve">SiTex Портал  государственных  и муниципальных  услуг. Версия СК</t>
  </si>
  <si>
    <t xml:space="preserve">SiTex МФЦ. Версия СК</t>
  </si>
  <si>
    <t xml:space="preserve">SiTex-ЭСРН. Версия СК</t>
  </si>
  <si>
    <t xml:space="preserve">SiTex  ЕСМ. Версия СК</t>
  </si>
  <si>
    <t xml:space="preserve">Электронный сервис проверки и формирования электронной подписи ibs_dSig</t>
  </si>
  <si>
    <t xml:space="preserve">Geobuilder Netserver</t>
  </si>
  <si>
    <t xml:space="preserve">SiTex Портал Поставщиков услуг. Версия СК</t>
  </si>
  <si>
    <t xml:space="preserve">SiTex Портал. Версия СК</t>
  </si>
  <si>
    <t xml:space="preserve">SiTex Конструктор услуг. Версия СК</t>
  </si>
  <si>
    <t xml:space="preserve">Security Intelligence</t>
  </si>
  <si>
    <t xml:space="preserve">Security Intelligence Platform</t>
  </si>
  <si>
    <t xml:space="preserve">Процессинговый центр Pay-logic</t>
  </si>
  <si>
    <t xml:space="preserve">Tillypad XL</t>
  </si>
  <si>
    <t xml:space="preserve">Tillypad</t>
  </si>
  <si>
    <t xml:space="preserve">PHOTOMOD GeoMosaic</t>
  </si>
  <si>
    <t xml:space="preserve">PHOTOMOD UAS</t>
  </si>
  <si>
    <t xml:space="preserve"> - ;
04.13 - Системы сбора, хранения, обработки, анализа, моделирования и визуализации массивов данных (№621);
04.16 - Геоинформационные и навигационные системы (GIS) (№621)</t>
  </si>
  <si>
    <t xml:space="preserve">АРМ SWR</t>
  </si>
  <si>
    <t xml:space="preserve">Система оперативного планирования производства «Smart Factory. Operational Scheduler»</t>
  </si>
  <si>
    <t xml:space="preserve">Smart Factory. Operational Scheduler</t>
  </si>
  <si>
    <t xml:space="preserve">Система автоматизации проектирования и программирования "CASEBERRY"</t>
  </si>
  <si>
    <t xml:space="preserve">Программный комплекс спутникового мониторинга автотранспорта «Автосат» (Автосат)</t>
  </si>
  <si>
    <t xml:space="preserve">Система управления электронной очередью.</t>
  </si>
  <si>
    <t xml:space="preserve">Электронная очередь.</t>
  </si>
  <si>
    <t xml:space="preserve">Geobuilder WorkStation</t>
  </si>
  <si>
    <t xml:space="preserve">Эттон. Бюджет</t>
  </si>
  <si>
    <t xml:space="preserve">Автоматизированная система "Семья и дети"</t>
  </si>
  <si>
    <t xml:space="preserve">Автоматизированная система «Контроль исполнения административных регламентов предоставления государственных и муниципальных услуг (АС КИАР)»</t>
  </si>
  <si>
    <t xml:space="preserve">ИНТАЛЕВ:  Корпоративный менеджмент</t>
  </si>
  <si>
    <t xml:space="preserve">ИНТАЛЕВ: Корпоративные финансы</t>
  </si>
  <si>
    <t xml:space="preserve">09.05 - Средства управления эффективностью предприятия (CPM/EPM);
05.05 - Средства управления проектами;
06.12 - Системы электронного документооборота;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
11.05 - Средства поддержки принятия решений (DSS)</t>
  </si>
  <si>
    <t xml:space="preserve">Программный комплекс «Infotech.Complex.lite»</t>
  </si>
  <si>
    <t xml:space="preserve">Infotech.Complex.lite</t>
  </si>
  <si>
    <t xml:space="preserve"> - ;
04.16 - Геоинформационные и навигационные системы (GIS)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</si>
  <si>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 xml:space="preserve">Программный комплекс «Infotech.Complex»</t>
  </si>
  <si>
    <t xml:space="preserve">Infotech.Complex</t>
  </si>
  <si>
    <t xml:space="preserve">Программный комплекс «Infotech.Locator»</t>
  </si>
  <si>
    <t xml:space="preserve">Infotech.Locator</t>
  </si>
  <si>
    <t xml:space="preserve">Автоматизированная система «Капелла»</t>
  </si>
  <si>
    <t xml:space="preserve">Программный комплекс «Infotech.Link»</t>
  </si>
  <si>
    <t xml:space="preserve">Infotech.Link</t>
  </si>
  <si>
    <t xml:space="preserve">Галактика CnP</t>
  </si>
  <si>
    <t xml:space="preserve">Галактика CnP - Консолидация и Планирование</t>
  </si>
  <si>
    <t xml:space="preserve">"VoiceKey.PLATFORM". Программный комплекс мультимодальной биометрической аутентификации.</t>
  </si>
  <si>
    <t xml:space="preserve">"VoiceKey IVR"</t>
  </si>
  <si>
    <t xml:space="preserve"> - ;
02.07 - Серверное и связующее программное обеспечение (№621);
04.05 - Поисковые системы (№621);
04.07 - Лингвистическое программное обеспечение (№621);
02.13 - Средства обеспечения информационной безопасности (№621)</t>
  </si>
  <si>
    <t xml:space="preserve">OptiSystems Workforce Management</t>
  </si>
  <si>
    <t xml:space="preserve">05.08 - Средства управления контактными центрами;
05.15 - Информационные системы для решения специфических отраслевых задач</t>
  </si>
  <si>
    <t xml:space="preserve">MasterSCADA</t>
  </si>
  <si>
    <t xml:space="preserve"> - ;
02.11 - Системы мониторинга и управления (№621);
03.07 - Среды разработки, тестирования и отладки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04.11 - Системы управления процессами организации (№621)</t>
  </si>
  <si>
    <t xml:space="preserve">COS.MFC2</t>
  </si>
  <si>
    <t xml:space="preserve">COS.MFC2 - программный комплекс автоматизации деятельности многофункциональных центров предоставления государственных и муниципальных усл...;
АИС "МФЦ"</t>
  </si>
  <si>
    <t xml:space="preserve">Распределенная система хранения технологических потоковых данных CLOUDHISTORIAN</t>
  </si>
  <si>
    <t xml:space="preserve">AlteroPower CloudHistorian</t>
  </si>
  <si>
    <t xml:space="preserve"> - ;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t>
  </si>
  <si>
    <t xml:space="preserve">SUO ROST</t>
  </si>
  <si>
    <t xml:space="preserve"> - ;
02.11 - Системы мониторинга и управления (№621);
04.11 - Системы управления процессами организации (№621)</t>
  </si>
  <si>
    <t xml:space="preserve">Автоматизированная Система Электронной Очереди Dolphin</t>
  </si>
  <si>
    <t xml:space="preserve">АСУЭО Dolphin</t>
  </si>
  <si>
    <t xml:space="preserve">Система QuaSy-ОЖУР крупномасштабной социотехнической компании</t>
  </si>
  <si>
    <t xml:space="preserve">ОЖУР-САЦ;
QuaSy-OJUR;
ОЖУР - ДЗО</t>
  </si>
  <si>
    <t xml:space="preserve">Автоматизированная информационная система «Находка-Система управления очередью»</t>
  </si>
  <si>
    <t xml:space="preserve">Автоматизированная информационная система «Подросток»</t>
  </si>
  <si>
    <t xml:space="preserve">Система контроля качества и мониторинга стандартов MD Audit Чек-лист</t>
  </si>
  <si>
    <t xml:space="preserve">MD Retail Audit Система для проведения аудита торговых точек и помещений;
MD Audit Система Чек-листов для аудита торговых точек</t>
  </si>
  <si>
    <t xml:space="preserve"> - ;
04.01 - Прикладное программное обеспечение общего назначения (№621);
04.03 - Офисные приложения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</si>
  <si>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Geocad System Enterprise Edition (GSEE) – Сервер приложений</t>
  </si>
  <si>
    <t xml:space="preserve">Geocad System Enterprise Edition  –  Автоматизированная  информационная пространственная система (АИПС) «Имущественный комплекс»</t>
  </si>
  <si>
    <t xml:space="preserve">Geocad System Enterprise Edition – Автоматизированная  информационная пространственная система (АИПС)  «Обеспечение градостроительной деятельности»</t>
  </si>
  <si>
    <t xml:space="preserve">Geocad System Enterprise Edition – Автоматизированная  информационная пространственная система (АИПС)  «Адресный реестр»</t>
  </si>
  <si>
    <t xml:space="preserve">Geocad System Enterprise Edition – Корпоративная автоматизированная информационная система «Территориальный кадастр предприятия» (КАИС «ТКП»)</t>
  </si>
  <si>
    <t xml:space="preserve">Платформа управления документами и бизнес-процессами "Тесса" ("Tessa")</t>
  </si>
  <si>
    <t xml:space="preserve">TESSA;
Syntellect Tessa;
Тесса</t>
  </si>
  <si>
    <t xml:space="preserve"> - ;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</si>
  <si>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</si>
  <si>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AggreGate SCADA/HMI</t>
  </si>
  <si>
    <t xml:space="preserve"> - ;
02.07 - Серверное и связующее программное обеспечение (№621);
02.11 - Системы мониторинга и управления (№621);
03.07 - Среды разработки, тестирования и отладки (№621);
04.13 - Системы сбора, хранения, обработки, анализа, моделирования и визуализации массивов данных (№621);
04.11 - Системы управления процессами организации (№621)</t>
  </si>
  <si>
    <t xml:space="preserve">Программный комплекс «Интеграция с ПГУ»</t>
  </si>
  <si>
    <t xml:space="preserve">Программный комплекс «Интеграция с порталом государственных услуг»;
Программный комплекс «Интеграция с сайтом gosuslugi.ru»</t>
  </si>
  <si>
    <t xml:space="preserve">Agisoft Metashape Standard Edition</t>
  </si>
  <si>
    <t xml:space="preserve">Photoscan Фотоскан;
Agisoft Photoscan;
Agisoft Metashape Standard;
Metashape Standard</t>
  </si>
  <si>
    <t xml:space="preserve">Программа регистрации и визуализации информации «Гамма Мультивокс Р» для АРМ рентгенлаборанта/медицинской сестры</t>
  </si>
  <si>
    <t xml:space="preserve">Программа архивирования, управления и передачи медицинских изображений «Гамма Мультивокс С»</t>
  </si>
  <si>
    <t xml:space="preserve">Автоматизированная информационная система "Многофункциональный центр приема электронных государственных услуг"</t>
  </si>
  <si>
    <t xml:space="preserve">SMART - CENTER;
АИС «МФЦ ПЭГУ»</t>
  </si>
  <si>
    <t xml:space="preserve">ГИС Спутник</t>
  </si>
  <si>
    <t xml:space="preserve">GIS Sputnik  Sputnik Pro  Sputnik Agro  Sputnik Powerlines  ГИС Спутник  Спутник Агро  Спутник ЛЭП</t>
  </si>
  <si>
    <t xml:space="preserve">Программный комплекс "Центральный пульт"</t>
  </si>
  <si>
    <t xml:space="preserve">Platypus.JS</t>
  </si>
  <si>
    <t xml:space="preserve"> - ;
02.07 - Серверное и связующее программное обеспечение (№621);
03.05 - Библиотеки подпрограмм (SDK) (№621);
03.07 - Среды разработки, тестирования и отладки (№621)</t>
  </si>
  <si>
    <t xml:space="preserve">58.29.11 Системы операционные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t>
  </si>
  <si>
    <t xml:space="preserve">АГР 4 «Работа с шаблонами» (программа для настройки шаблонов электронной документации геологоразведочных выработок и отчетных форм)</t>
  </si>
  <si>
    <t xml:space="preserve">ОТР.ОПОРА:КРИПТО</t>
  </si>
  <si>
    <t xml:space="preserve">ОТР. Универсальный сервер криптографической защиты информации (ОТР.УСКЗИ);
ОТР. Криптосервер</t>
  </si>
  <si>
    <t xml:space="preserve">Система защиты информации от несанкционированного доступа "Аура 1.2.4"</t>
  </si>
  <si>
    <t xml:space="preserve">Автоматизированная географическая информационная система "Аксиома"</t>
  </si>
  <si>
    <t xml:space="preserve">Аксиома.ГИС</t>
  </si>
  <si>
    <t xml:space="preserve">Модульная информационная корпоративная система учета производственно-хозяйственной деятельности предприятия</t>
  </si>
  <si>
    <t xml:space="preserve">МИКС ПХД</t>
  </si>
  <si>
    <t xml:space="preserve">АГР 4 «Документация» (программа для электронной документации геологоразведочных выработок и формирования отчетности)</t>
  </si>
  <si>
    <t xml:space="preserve">Региональная система наблюдения беременных</t>
  </si>
  <si>
    <t xml:space="preserve">РСНБ</t>
  </si>
  <si>
    <t xml:space="preserve">NetPolice</t>
  </si>
  <si>
    <t xml:space="preserve">Эльпас</t>
  </si>
  <si>
    <t xml:space="preserve">Информационная система Фонда капитального ремонта;
Мониторинг технического состояния МКД;
Система формирования регпрограмм капремонта;
Биллинг;
Управление Фондом капитального ремонта;
Тарифное регулирование. Публикация данных и контроль в соответствии со стандартами раскрытия информации регулируемыми организациями;
Эльпас. Техприсоединение;
Система автоматизированного формирования, сбора и консолидации отчетности</t>
  </si>
  <si>
    <t xml:space="preserve">Генум.Законотворчество</t>
  </si>
  <si>
    <t xml:space="preserve">Система управления сайтами UMI.CMS</t>
  </si>
  <si>
    <t xml:space="preserve">02.09 - Системы управления базами данных (№621);
04.11 - Системы управления процессами организации (№621)</t>
  </si>
  <si>
    <t xml:space="preserve">Электронный классный журнал РУЖЭЛЬ</t>
  </si>
  <si>
    <t xml:space="preserve">Информ Центр:Охрана труда</t>
  </si>
  <si>
    <t xml:space="preserve">Программа "Охрана труда";
Конфигурация "Охрана труда" для 1С:Предприятия 8</t>
  </si>
  <si>
    <t xml:space="preserve">Программный модуль «Инфотерминал»</t>
  </si>
  <si>
    <t xml:space="preserve">Информационная система "Экспертиза счетов ОМС. Web"</t>
  </si>
  <si>
    <t xml:space="preserve">ИС "Экспертиза счетов ОМС. Web"</t>
  </si>
  <si>
    <t xml:space="preserve">Специальное программное обеспечение системы видеонаблюдения «АССаД-Видео»</t>
  </si>
  <si>
    <t xml:space="preserve">СПО системы видеонаблюдения «АССаД-Видео»;
СПО «АССаД-Видео»</t>
  </si>
  <si>
    <t xml:space="preserve">Информационно Графическая Система "Кросс Про"</t>
  </si>
  <si>
    <t xml:space="preserve">Кросс</t>
  </si>
  <si>
    <t xml:space="preserve">Программный комплекс "Здравоохранение"</t>
  </si>
  <si>
    <t xml:space="preserve">ПК "Здравоохранение"</t>
  </si>
  <si>
    <t xml:space="preserve">Система электронных торгов iTender</t>
  </si>
  <si>
    <t xml:space="preserve">ЭТП iTender;
Электронная торговая площадка iTender</t>
  </si>
  <si>
    <t xml:space="preserve">Лабораторно-информационная система "Химик-Аналитик"</t>
  </si>
  <si>
    <t xml:space="preserve">Лабораторно-информационная система "Химик-аналитик"</t>
  </si>
  <si>
    <t xml:space="preserve">«ПитерСофт: Управление процессами»</t>
  </si>
  <si>
    <t xml:space="preserve">Автоматизированная система добровольного медицинского страхования Indigo v 3.0</t>
  </si>
  <si>
    <t xml:space="preserve">Система управления процессом урегулирования убытков OPEN CLAIM v 3.0</t>
  </si>
  <si>
    <t xml:space="preserve">Hardware Inspector</t>
  </si>
  <si>
    <t xml:space="preserve">Hardware Inspector Client/Server</t>
  </si>
  <si>
    <t xml:space="preserve">vsDesk</t>
  </si>
  <si>
    <t xml:space="preserve">Service desk система vsDesk</t>
  </si>
  <si>
    <t xml:space="preserve">Программа для ЭВМ "BoardMaps 2.0."</t>
  </si>
  <si>
    <t xml:space="preserve">Система Alfa</t>
  </si>
  <si>
    <t xml:space="preserve">09.01 - Средства управления бизнес-процессами (BPM);
05.15 - Информационные системы для решения специфических отраслевых задач;
09.02 - Средства управления производственными процессами (MES);
09.07 - Средства финансового менеджмента, управления активами и трудовыми ресурсами (ERP)</t>
  </si>
  <si>
    <t xml:space="preserve">Универсальный программный комплекс медицинской организации и информатизации для сбора, динамического клинико-эпидемиологического наблюдения и анализа данных в режиме удаленного доступа «РОСМЕД.ИНФО»</t>
  </si>
  <si>
    <t xml:space="preserve"> - ;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</si>
  <si>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«КОРУС Управление складским двором»</t>
  </si>
  <si>
    <t xml:space="preserve">КИТ-Журнал</t>
  </si>
  <si>
    <t xml:space="preserve">I.	Автоматизированная система управления природоохранной деятельностью предприятия, объединения, региона (под управлением информационной среды ZBASE)</t>
  </si>
  <si>
    <t xml:space="preserve">РАНДОК.Стандартизация</t>
  </si>
  <si>
    <t xml:space="preserve">Система управления и мониторинга процессов разработки, согласования и утверждения корпоративных, национальных и межгосударственных ста...</t>
  </si>
  <si>
    <t xml:space="preserve">Hardware Inspector Service Desk</t>
  </si>
  <si>
    <t xml:space="preserve">Решение для выстраивания бизнес-процессов и коммуникаций с Клиентом</t>
  </si>
  <si>
    <t xml:space="preserve">РАНДОК.Нормативные документы</t>
  </si>
  <si>
    <t xml:space="preserve">Автоматизированный центр контроля «Комплексный учет»</t>
  </si>
  <si>
    <t xml:space="preserve">Мобильное приложение CarryMap для iOS</t>
  </si>
  <si>
    <t xml:space="preserve">SunRav TestOfficePro</t>
  </si>
  <si>
    <t xml:space="preserve">ViPNet Connect</t>
  </si>
  <si>
    <t xml:space="preserve">ViPNet Communication Security System (CSS Connect);
ViPNet CSS Connect;
ViPNet CSS ConServer;
ViPNet CSS ConServer VA;
ViPNet CSS Connect for Android;
ViPNet CSS Connect for iOS;
ViPNet CSS Connect for Aurora;
ViPNet CSS Connect for Windows;
ViPNet CSS Connect for Linux;
ViPNet CSS Connect for MacOS</t>
  </si>
  <si>
    <t xml:space="preserve">Универсальная система управления и мониторинга "AlphaLogic" ("AlphaLogic")</t>
  </si>
  <si>
    <t xml:space="preserve"> - ;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</si>
  <si>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Мобильное приложение CarryMap для Android</t>
  </si>
  <si>
    <t xml:space="preserve">86-н</t>
  </si>
  <si>
    <t xml:space="preserve">Подсистема актуализации информации об учреждениях в соответствии с приказом №86-н в "Хранилище-КС"</t>
  </si>
  <si>
    <t xml:space="preserve">Байтим</t>
  </si>
  <si>
    <t xml:space="preserve">09.10 - Средства управления ИТ-службой, ИТ-инфраструктурой и ИТ-активами (ITSM-ServiceDesk, SCCM, Asset Management);
09.09 - Средства управления отношениями с клиентами (CRM)</t>
  </si>
  <si>
    <t xml:space="preserve">Информационная система управления промышленным предприятием "Omega Production"</t>
  </si>
  <si>
    <t xml:space="preserve">09.07 - Средства финансового менеджмента, управления активами и трудовыми ресурсами (ERP);
05.15 - Информационные системы для решения специфических отраслевых задач;
06.12 - Системы электронного документооборота;
08.07 - Средства технологической подготовки производства (CAPP);
08.08 - Средства управления инженерными данными об изделии (PDM);
09.01 - Средства управления бизнес-процессами (BPM);
09.02 - Средства управления производственными процессами (MES);
09.13 - Средства управления складом и цепочками поставок (WMS, SCM)</t>
  </si>
  <si>
    <t xml:space="preserve">Система управления программами и проектами «РАНДОК. Программы и проекты»</t>
  </si>
  <si>
    <t xml:space="preserve">Специальное программное обеспечение средства защиты информации "Аккорд-Х К"</t>
  </si>
  <si>
    <t xml:space="preserve">Специальное программное обеспечение СЗИ НСД "Аккорд-Win 64К"</t>
  </si>
  <si>
    <t xml:space="preserve">JaCarta SecurLogon</t>
  </si>
  <si>
    <t xml:space="preserve">JaCarta Authentication Server</t>
  </si>
  <si>
    <t xml:space="preserve">JAS, Aladdin JAS</t>
  </si>
  <si>
    <t xml:space="preserve">Специальное программное обеспечение СЗИ НСД "Аккорд-Win 32К"</t>
  </si>
  <si>
    <t xml:space="preserve">КАМИН:Кадровый учет</t>
  </si>
  <si>
    <t xml:space="preserve">КАМИН:Кадровый учет. Версия 3.0. Конфигурация для 1С:Предприятия 8;
КАМИН:Кадры. Версия 3.0.;
КАМИН:Кадровый учет 3.0.;
КАМИН:Кадры 3.0.</t>
  </si>
  <si>
    <t xml:space="preserve">КАМИН:Общепит</t>
  </si>
  <si>
    <t xml:space="preserve">КАМИН:Общепит. Версия 3.0;
КАМИН:Общепит 3.0</t>
  </si>
  <si>
    <t xml:space="preserve">Учет начислений и платежей</t>
  </si>
  <si>
    <t xml:space="preserve">ЦПС:Личный кабинет сельскохозяйственного товаропроизводителя</t>
  </si>
  <si>
    <t xml:space="preserve">Автоматизированная информационная система "Диспетчер"</t>
  </si>
  <si>
    <t xml:space="preserve">Система мониторинга промышленного оборудования Foreman</t>
  </si>
  <si>
    <t xml:space="preserve">СМПО Foreman</t>
  </si>
  <si>
    <t xml:space="preserve">Q'ligent</t>
  </si>
  <si>
    <t xml:space="preserve">Аналитическая система планирования и принятия инвестиционных решений Prime Expert</t>
  </si>
  <si>
    <t xml:space="preserve">Prime Expert</t>
  </si>
  <si>
    <t xml:space="preserve">Онлайн-сервис для разработки бизнес-планов Business Plan Expert (BPE)</t>
  </si>
  <si>
    <t xml:space="preserve">Business Plan Expert;
BPE;
BPE24</t>
  </si>
  <si>
    <t xml:space="preserve">Единое ЛПУ</t>
  </si>
  <si>
    <t xml:space="preserve">Единая поликлиника;
Автоматизированная информационная система "Единая поликлиника"</t>
  </si>
  <si>
    <t xml:space="preserve">«Сервер электронной подписи КриптоПро DSS»</t>
  </si>
  <si>
    <t xml:space="preserve">«КриптоПро DSS»</t>
  </si>
  <si>
    <t xml:space="preserve">ZuluSteam 8.0</t>
  </si>
  <si>
    <t xml:space="preserve"> - ;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</si>
  <si>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 xml:space="preserve">ZuluXTools 8.0</t>
  </si>
  <si>
    <t xml:space="preserve">ZuluNetTools 8.0</t>
  </si>
  <si>
    <t xml:space="preserve">ПРОГНОЗ. Прогнозирование потребности в квалифицированных кадрах</t>
  </si>
  <si>
    <t xml:space="preserve">1) Построение прогнозов кадрового обеспечения экономики;
2) Среднесрочный прогноз потребности в квалифицированных кадрах;
3) Долгосрочный прогноз потребности в квалифицированных кадрах;
4) Прогнозирование потребности в профессиональных кадрах</t>
  </si>
  <si>
    <t xml:space="preserve">Комплекс программных средств автоматизации ПЦО (КСА ПЦО «Радиосеть»)</t>
  </si>
  <si>
    <t xml:space="preserve">M3 Operation</t>
  </si>
  <si>
    <t xml:space="preserve">ZuluServer 8.0</t>
  </si>
  <si>
    <t xml:space="preserve">ZuluHydro 8.0</t>
  </si>
  <si>
    <t xml:space="preserve">ZuluDrain 8.0</t>
  </si>
  <si>
    <t xml:space="preserve">ZuluThermo 8.0</t>
  </si>
  <si>
    <t xml:space="preserve">ZuluGaz 8.0</t>
  </si>
  <si>
    <t xml:space="preserve">SmartPTT</t>
  </si>
  <si>
    <t xml:space="preserve">ПРОГНОЗ. Прогнозирование баланса трудовых ресурсов</t>
  </si>
  <si>
    <t xml:space="preserve">1) Среднесрочное прогнозирование баланса трудовых ресурсов;
2) Долгосрочное прогнозирование баланса трудовых ресурсов;
3) Долгосрочное прогнозирование баланса трудовых ресурсов;
4) Долгосрочное прогнозирование баланса трудовых ресурсов;
5) Долгосрочное прогнозирование баланса трудовых ресурсов;
6) Долгосрочное прогнозирование баланса трудовых ресурсов</t>
  </si>
  <si>
    <t xml:space="preserve">Автоматизированная система расчетов "Поток"</t>
  </si>
  <si>
    <t xml:space="preserve">АСР "Поток"</t>
  </si>
  <si>
    <t xml:space="preserve">WINE@Etersoft</t>
  </si>
  <si>
    <t xml:space="preserve">Программное обеспечение специализированное «АПК АрхиМед» </t>
  </si>
  <si>
    <t xml:space="preserve">Программный комплекс "Народный инспектор"</t>
  </si>
  <si>
    <t xml:space="preserve">"Народный инспектор"</t>
  </si>
  <si>
    <t xml:space="preserve">Naumen Business Intelligence</t>
  </si>
  <si>
    <t xml:space="preserve">Аналитическая система;
NAUBI;
BI-решение;
BI-система;
Система мониторинга;
BI;
Система бизнес-аналитики;
Бизнес-анализ</t>
  </si>
  <si>
    <t xml:space="preserve">02.08 - Средства мониторинга и управления;
02.03 - Средства обеспечения облачных и распределенных вычислений;
02.04 - Средства виртуализации;
02.05 - Средства хранения данных;
05.15 - Информационные системы для решения специфических отраслевых задач;
10.01 - Средства обработки Больших Данных (BigData)</t>
  </si>
  <si>
    <t xml:space="preserve">Uniteller</t>
  </si>
  <si>
    <t xml:space="preserve">N3.Судебное делопроизводство</t>
  </si>
  <si>
    <t xml:space="preserve">АИС "N3.Судебное делопроизводство"</t>
  </si>
  <si>
    <t xml:space="preserve">Программное обеспечение  «Система мониторинга линий связи и блокировки канала передачи данных»</t>
  </si>
  <si>
    <t xml:space="preserve">"Оптик"</t>
  </si>
  <si>
    <t xml:space="preserve">Программа управления интерактивным порталом службы занятости населения (ИАП СЗН)</t>
  </si>
  <si>
    <t xml:space="preserve">1С:Зарплата и кадры образовательной организации</t>
  </si>
  <si>
    <t xml:space="preserve">Контроль исполнения поручений</t>
  </si>
  <si>
    <t xml:space="preserve">КИП</t>
  </si>
  <si>
    <t xml:space="preserve">Мобильный Криминалист</t>
  </si>
  <si>
    <t xml:space="preserve">«Система автоматизации процесса управления муниципальными закупками – Автоматизированный Центр Контроля – Муниципальный заказ» («АЦК-Муниципальный заказ»)</t>
  </si>
  <si>
    <t xml:space="preserve">ИНСОФТ. АИС «Паспортный стол ЖЭО»</t>
  </si>
  <si>
    <t xml:space="preserve">PharmaDATA</t>
  </si>
  <si>
    <t xml:space="preserve">БФТ.Бюджетный контроль</t>
  </si>
  <si>
    <t xml:space="preserve">АЦК-Бюджетный контроль</t>
  </si>
  <si>
    <t xml:space="preserve">ИНСОФТ. МАИС «ЗАГС»</t>
  </si>
  <si>
    <t xml:space="preserve">«Система автоматизации финансово-экономических органов – Автоматизированный Центр Контроля процесса планирования и учета расходов на оказание государственных (муниципальных) услуг» («АЦК-Бюджетные услуги)»</t>
  </si>
  <si>
    <t xml:space="preserve">«Система автоматизации финансово-экономических органов – Автоматизированный Центр Контроля процесса планирования и анализа бюджета» («АЦК-Планирование»)</t>
  </si>
  <si>
    <t xml:space="preserve">Intellect Style</t>
  </si>
  <si>
    <t xml:space="preserve">Корпоративная информационная система управления отелем</t>
  </si>
  <si>
    <t xml:space="preserve">IS-Click</t>
  </si>
  <si>
    <t xml:space="preserve">Система оценки качества обслуживания</t>
  </si>
  <si>
    <t xml:space="preserve">Радиологическая информационная система «Электрон»</t>
  </si>
  <si>
    <t xml:space="preserve">РИС «Электрон»;
Рентгенологическая информационная система;
RIS;
Radiology Information System</t>
  </si>
  <si>
    <t xml:space="preserve">N3.Туризм</t>
  </si>
  <si>
    <t xml:space="preserve">Интерактивное учебное пособие "Наглядная география. География материков и океанов. 7 класс"</t>
  </si>
  <si>
    <t xml:space="preserve">Система определения стоимости проектно-изыскательской документации ПИР</t>
  </si>
  <si>
    <t xml:space="preserve">Полтава 3.0</t>
  </si>
  <si>
    <t xml:space="preserve">Модуль1С:Управление строительным производством для 1С:ERP и 1С:КА2</t>
  </si>
  <si>
    <t xml:space="preserve">1С:БизнесСтарт</t>
  </si>
  <si>
    <t xml:space="preserve">ЦПС:Похозяйственная книга</t>
  </si>
  <si>
    <t xml:space="preserve">Сетевая версия КИМ Русский язык 10-11 классы</t>
  </si>
  <si>
    <t xml:space="preserve">КОМПЛЕКТ ИНТЕРАКТИВНЫХ ТЕСТОВ РУССКИЙ ЯЗЫК 10-11 КЛАССЫ</t>
  </si>
  <si>
    <t xml:space="preserve">Сетевая версия КИМ Алгебра 10-11 классы</t>
  </si>
  <si>
    <t xml:space="preserve">КОМПЛЕКТ ИНТЕРАКТИВНЫХ ТЕСТОВ АЛГЕБРА 10-11 КЛАССЫ</t>
  </si>
  <si>
    <t xml:space="preserve">Платформа программных решений</t>
  </si>
  <si>
    <t xml:space="preserve">Регистратор транспортных средств «Автодория»</t>
  </si>
  <si>
    <t xml:space="preserve">РТС «Автодория», ПО Регистратор</t>
  </si>
  <si>
    <t xml:space="preserve">Система сведения материального баланса I-DRMS (InduSoft Data Reconciliation Management System),  включающая следующие группы программ для ЭВМ: •	Серверные службы •	Клиенты</t>
  </si>
  <si>
    <t xml:space="preserve">Система расчета материального баланса;
СРМБ</t>
  </si>
  <si>
    <t xml:space="preserve">«Мониторинг транспортных потоков «Автодория»</t>
  </si>
  <si>
    <t xml:space="preserve">МТП «Автодория»</t>
  </si>
  <si>
    <t xml:space="preserve">Сетевая версия КИМ Геометрия 10-11 классы</t>
  </si>
  <si>
    <t xml:space="preserve">КОМПЛЕКТ ИНТЕРАКТИВНЫХ ТЕСТОВ ГЕОМЕТРИЯ 10-11 КЛАССЫ</t>
  </si>
  <si>
    <t xml:space="preserve">КАМИН:Зарплата для бизнеса. Версия 4.0</t>
  </si>
  <si>
    <t xml:space="preserve">Зарплата для бизнеса 4.0;
Зарплата для бизнеса. Версия 4.0;
КАМИН:Зарплата 4.0;
Зарплата 4.0;
КАМИН:Зарплата для бизнеса. Версия 4.0 Лайт;
КАМИН:Зарплата для бизнеса. Версия 4.0 Проф;
КАМИН:Зарплата для бизнеса. Версия 4.0 Стандарт</t>
  </si>
  <si>
    <t xml:space="preserve">КАМИН:Учет ГСМ для государственных учреждений. Версия 1.0</t>
  </si>
  <si>
    <t xml:space="preserve">Учет ГСМ для госучреждений 1.0;
КАМИН: Учет ГСМ 1.0</t>
  </si>
  <si>
    <t xml:space="preserve">КАМИН:Деканат</t>
  </si>
  <si>
    <t xml:space="preserve">КАМИН:Деканат. Версия 1.0;
КАМИН:Деканат 1.0</t>
  </si>
  <si>
    <t xml:space="preserve">Программа «АРМ врача-диагноста «Гамма Мультивокс Д1» для визуализации и обработки 2D изображений»</t>
  </si>
  <si>
    <t xml:space="preserve">Программа «АРМ врача-диагноста «Гамма Мультивокс Д2» для визуализации и обработки 2D/3D изображений»</t>
  </si>
  <si>
    <t xml:space="preserve">Программа визуализации и архивирования результатов обработки 2D/3D медицинских изображений специализированными программными модулями</t>
  </si>
  <si>
    <t xml:space="preserve">Программа визуализации и архивирования результатов обработки 2D медицинских изображений специализированными программными модулями</t>
  </si>
  <si>
    <t xml:space="preserve">Система М2000 - программный комплекс "Амфител-К"</t>
  </si>
  <si>
    <t xml:space="preserve">М2000 ППП "Амфител-К"</t>
  </si>
  <si>
    <t xml:space="preserve">Планирование закупок</t>
  </si>
  <si>
    <t xml:space="preserve">Закупки</t>
  </si>
  <si>
    <t xml:space="preserve">Аренда и продажа муниципального имущества</t>
  </si>
  <si>
    <t xml:space="preserve">АМИ;
Аренда и продажа имущества;
Программа для учета Аренды и продажи муниципального имущества</t>
  </si>
  <si>
    <t xml:space="preserve">Государственное задание;
Муниципальное задание;
ГМЗ;
"Государственное (муниципальное) задание" + "Смета"</t>
  </si>
  <si>
    <t xml:space="preserve">Автоматизированная информационная система «АИС Мониторинг»</t>
  </si>
  <si>
    <t xml:space="preserve">ПК «КоордКом»</t>
  </si>
  <si>
    <t xml:space="preserve">Программа для ЭВМ «Программный комплекс «КоордКом»;
Программный комплекс «КоордКом»;
КоордКом</t>
  </si>
  <si>
    <t xml:space="preserve">uniPayment</t>
  </si>
  <si>
    <t xml:space="preserve">Единый вычислительный центр «Автодория»</t>
  </si>
  <si>
    <t xml:space="preserve">ЕВЦ «Автодория», Датацентр «Автодория», ДЦ «Автодория»</t>
  </si>
  <si>
    <t xml:space="preserve">iDocs® CRM | Медиа</t>
  </si>
  <si>
    <t xml:space="preserve">Автоматизированная система управления ЭКОЮРС</t>
  </si>
  <si>
    <t xml:space="preserve">АСУ ЭКОЮРС;
Эколого-юридическая Система Экоюрс</t>
  </si>
  <si>
    <t xml:space="preserve">Система обработки постановлений  по делам об административных нарушениях  «Автодория»</t>
  </si>
  <si>
    <t xml:space="preserve">Система обработки постановлений «Автодория», СОП «Автодория»</t>
  </si>
  <si>
    <t xml:space="preserve">Автоматизированная система "Бюджет 21 - Бухгалтерия"</t>
  </si>
  <si>
    <t xml:space="preserve">АС "Бюджет 21 - Бухгалтерия"</t>
  </si>
  <si>
    <t xml:space="preserve">Программа «АРМ врача «Гамма Мультивокс П» для просмотра медицинских изображений</t>
  </si>
  <si>
    <t xml:space="preserve">Специальное программное обеспечение ПАК защищенного хранения информации "Секрет фирмы"</t>
  </si>
  <si>
    <t xml:space="preserve">Автоматизированная информационная система многофункциональных центров предоставления государственных и муниципальных услуг</t>
  </si>
  <si>
    <t xml:space="preserve">КАМИН: Расчет заработной платы. Версия 3.0</t>
  </si>
  <si>
    <t xml:space="preserve">КАМИН: Расчет зарплаты. Версия 3.0;
КАМИН: Зарплата 3.0;
КАМИН:Расчет заработной платы. Версия 3.0. Конфигурация для 1С:Предприятие 8</t>
  </si>
  <si>
    <t xml:space="preserve">Система розыска транспортных средств «Автодория»</t>
  </si>
  <si>
    <t xml:space="preserve">Розыск «Автодория»</t>
  </si>
  <si>
    <t xml:space="preserve">Программный комплекс для учета земельных и имущественных отношений SAUMI</t>
  </si>
  <si>
    <t xml:space="preserve">Монолит.Инструменты бизнес-анализа (BI)</t>
  </si>
  <si>
    <t xml:space="preserve"> - ;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</si>
  <si>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Автоматизированная система «CrossSecurity»</t>
  </si>
  <si>
    <t xml:space="preserve">Автоматизированная система «CrossChecker»</t>
  </si>
  <si>
    <t xml:space="preserve">Расчеты с потребителями услуг жилищно-коммунального хозяйства, - физическими и юридическими лицами. Расчет льгот и субсидий ("ЖКХ" + "Субсидии")</t>
  </si>
  <si>
    <t xml:space="preserve">"ЖКХ. Расчеты с населением и организациями";
"ЖКХ" + "Субсидии";
"ЖКХ"</t>
  </si>
  <si>
    <t xml:space="preserve">Автоматизированная система «CrossRequest»</t>
  </si>
  <si>
    <t xml:space="preserve">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11.01 - Инструменты извлечения и трансформации данных (ETL)</t>
  </si>
  <si>
    <t xml:space="preserve">АСМО-ФХД</t>
  </si>
  <si>
    <t xml:space="preserve">Программный комплекс автоматизации финансово-хозяйственной деятельности «АСМО-ФХД»</t>
  </si>
  <si>
    <t xml:space="preserve">Учет земель</t>
  </si>
  <si>
    <t xml:space="preserve">«Похозяйственный учет» + «Земля»;
«Похозяйственный учет (ПХУ)» + «Земля»;
Похозяйственный и земельный учет (Похозяйственная книга);
Программный комплекс «Похозяйственный учет» + «Паспортный стол» + «Воинский стол» + «Кадастровый учет земель» + «Реестр обращения граждан»;
«Кадастровый учет земель»</t>
  </si>
  <si>
    <t xml:space="preserve">Автоматизированная система «CrossChecker Leasing»</t>
  </si>
  <si>
    <t xml:space="preserve">Специальное программное обеспечение ПАК защищенного хранения информации "Личный секрет"</t>
  </si>
  <si>
    <t xml:space="preserve">Система защиты информации в виртуальных инфраструктурах "Dallas Lock"</t>
  </si>
  <si>
    <t xml:space="preserve">СЗИ ВИ "Dallas Lock";
СЗВИ "Dallas Lock"</t>
  </si>
  <si>
    <t xml:space="preserve">Специальное программное обеспечение средства защиты информации "Аккорд-В."</t>
  </si>
  <si>
    <t xml:space="preserve">Atlansys Enterprise Security System</t>
  </si>
  <si>
    <t xml:space="preserve">Atlansys ESS</t>
  </si>
  <si>
    <t xml:space="preserve">03.01 - Средства защиты от несанкционированного доступа к информации;
03.08 - Средства гарантированного уничтожения данных;
03.10 - Средства криптографической защиты информации и электронной подписи;
03.16 - Средства администрирования и управления жизненным циклом ключевых носителей</t>
  </si>
  <si>
    <t xml:space="preserve">Специальное программное обеспечение SR (СПО «SR») версии 1.х для программно-технического комплекса «Модуль системы защиты управления телекоммуникационным оборудованием» (Модели:  SR2-WIC, SR2-SPA, SR2-SIC, SR2-S3KX, SR2-STK, SR2-CON) (ПТК «SR»)</t>
  </si>
  <si>
    <t xml:space="preserve">Программное обеспечение модуля защиты управления телекоммуникационным оборудованием «SR»</t>
  </si>
  <si>
    <t xml:space="preserve"> - ;
01.02 - Встроенное программное обеспечение телекоммуникационного оборудования (№621);
02.11 - Системы мониторинга и управления (№621)</t>
  </si>
  <si>
    <t xml:space="preserve">Специальное программное обеспечение ПАК СЗИ НСД "Аккорд-Win64"</t>
  </si>
  <si>
    <t xml:space="preserve">Специальное программное обеспечение ПАК СЗИ НСД "Аккорд-Х"</t>
  </si>
  <si>
    <t xml:space="preserve">Специальное программное обеспечение средства защиты информации "Аккорд-АМДЗ"</t>
  </si>
  <si>
    <t xml:space="preserve">Специальное программное обеспечение ПАК СЗИ НСД "Центр-Т"</t>
  </si>
  <si>
    <t xml:space="preserve">Специальное программное обеспечение ПАК СЗИ НСД "Аккорд-Win32"</t>
  </si>
  <si>
    <t xml:space="preserve">Специальное программное обеспечение ПАК защищенного хранения информации "Секрет особого назначения"</t>
  </si>
  <si>
    <t xml:space="preserve">ЦПС:Свод профинпланов сельскохозяйственных предприятий</t>
  </si>
  <si>
    <t xml:space="preserve">Контур.Закупки</t>
  </si>
  <si>
    <t xml:space="preserve">09.09 - Средства управления отношениями с клиентами (CRM);
05.04 - Поисковые средства;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t>
  </si>
  <si>
    <t xml:space="preserve">Atlansys WhiteCloud</t>
  </si>
  <si>
    <t xml:space="preserve">Atlansys WC</t>
  </si>
  <si>
    <t xml:space="preserve">02.05 - Средства хранения данных;
03.01 - Средства защиты от несанкционированного доступа к информации</t>
  </si>
  <si>
    <t xml:space="preserve">Средство доверенной загрузки "Dallas Lock"</t>
  </si>
  <si>
    <t xml:space="preserve">СДЗ "Dallas Lock"</t>
  </si>
  <si>
    <t xml:space="preserve">Специальное программное обеспечение средства защиты информации "Аккорд-РАУ"</t>
  </si>
  <si>
    <t xml:space="preserve">Система электронного документооборота (ЭДО)  «Экспресс Документ»</t>
  </si>
  <si>
    <t xml:space="preserve"> - ;
02.13 - Средства обеспечения информационной безопасности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</si>
  <si>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Traffic Inspector Next Generation</t>
  </si>
  <si>
    <t xml:space="preserve">Универсальный шлюз безопасности (UTM) и система обнаружения (предотвращения) вторжений Traffic Inspector Next Generation;
Универсальный шлюз безопасности (UTM) Traffic Inspector Next Generation;
TING;
ТИНГ</t>
  </si>
  <si>
    <t xml:space="preserve">ЦПС:Учет субсидий для сельского хозяйства</t>
  </si>
  <si>
    <t xml:space="preserve">Учет бюджетных средств, предоставленных сельскохозяйственным товаропроизводителям в форме субсидий</t>
  </si>
  <si>
    <t xml:space="preserve">Программное обеспечение "АСОМИ"</t>
  </si>
  <si>
    <t xml:space="preserve">«Средство криптографической защиты информации «КриптоПро CSP (версия 3.6.1) вариант исполнения 8»</t>
  </si>
  <si>
    <t xml:space="preserve">СКЗИ КриптоПро CSP 3.6.1 исполнение 8;
СКЗИ «КриптоПро УЭК CSP»</t>
  </si>
  <si>
    <t xml:space="preserve">ProxyInspector</t>
  </si>
  <si>
    <t xml:space="preserve">ProxyInspector Standard Edition;
ProxyInspector Enterprise Edition</t>
  </si>
  <si>
    <t xml:space="preserve">Средство криптографической защиты «КриптоПро JavaCSP»</t>
  </si>
  <si>
    <t xml:space="preserve">СКЗИ «КриптоПро JavaCSP»</t>
  </si>
  <si>
    <t xml:space="preserve">Автоматизированная информационная система «СВЕТЕЦ-112»</t>
  </si>
  <si>
    <t xml:space="preserve">АИС «СВЕТЕЦ-112»</t>
  </si>
  <si>
    <t xml:space="preserve">Система мониторинга и управления "АЛЬФАСАТ"</t>
  </si>
  <si>
    <t xml:space="preserve">Программа АЛЬФАСАТ-М</t>
  </si>
  <si>
    <t xml:space="preserve">"Smart Logger II". Программный комплекс системы контроля качества работы операторов и мониторинга удовлетворенности клиентов.</t>
  </si>
  <si>
    <t xml:space="preserve">"Smart Logger". Программа для функционирования многоканального устройства автоматической цифровой записи, документирования и архивирования зв...</t>
  </si>
  <si>
    <t xml:space="preserve">05.08 - Средства управления контактными центрами;
05.13 - Средства интеллектуальной обработки информации и интеллектуального анализа бизнес-процессов;
07.04 - Средства распознавания и синтеза речи</t>
  </si>
  <si>
    <t xml:space="preserve">ControlStarPGE</t>
  </si>
  <si>
    <t xml:space="preserve">Control Star PGE, CSPGE, CS PGE, КонтролстарПГИ, Control Star, CS</t>
  </si>
  <si>
    <t xml:space="preserve">СВП-2</t>
  </si>
  <si>
    <t xml:space="preserve">PLAZA SCM</t>
  </si>
  <si>
    <t xml:space="preserve">ПРОГРАММНЫЙ КОМПЛЕКС  «СОВА»</t>
  </si>
  <si>
    <t xml:space="preserve">Система мониторинга</t>
  </si>
  <si>
    <t xml:space="preserve">Программная система для поддержки экспертной деятельности по выявлению текстовых заимствований «Антиплагиат»</t>
  </si>
  <si>
    <t xml:space="preserve">«Антиплагиат.Эксперт», «Антиплагиат.Корп»</t>
  </si>
  <si>
    <t xml:space="preserve"> - ;
04.05 - Поисковые системы (№621);
04.07 - Лингвистическое программное обеспечение (№621);
04.13 - Системы сбора, хранения, обработки, анализа, моделирования и визуализации массивов данных (№621)</t>
  </si>
  <si>
    <t xml:space="preserve">Геоинформационный расчетный комплекс "ТеплоЭксперт"</t>
  </si>
  <si>
    <t xml:space="preserve">Графико-информационный расчетный комплекс "ТеплоЭксперт"</t>
  </si>
  <si>
    <t xml:space="preserve">05.15 - Информационные системы для решения специфических отраслевых задач;
05.06 - Геоинформационные и навигационные средства (GIS);
08.03 - Средства автоматизированного проектирования (CAD);
10.03 - Средства математического и имитационного моделирования</t>
  </si>
  <si>
    <t xml:space="preserve">Типовой центр управления</t>
  </si>
  <si>
    <t xml:space="preserve">Программный комплекс для создания систем управления</t>
  </si>
  <si>
    <t xml:space="preserve">Информационно-аналитическая система (ИАС) «Регион»</t>
  </si>
  <si>
    <t xml:space="preserve">Программная система для обнаружения текстовых заимствований в учебных и научных работах «Антиплагиат.ВУЗ»</t>
  </si>
  <si>
    <t xml:space="preserve">ОС РОСА КОБАЛЬТ</t>
  </si>
  <si>
    <t xml:space="preserve">Программный комплекс «Циркон-резерв»</t>
  </si>
  <si>
    <t xml:space="preserve"> - ;
02.13 - Средства обеспечения информационной безопасности (№621);
04.01 - Прикладное программное обеспечение общего назначения (№621)</t>
  </si>
  <si>
    <t xml:space="preserve">Лабораторная информационная система "АЛТЭЙ"</t>
  </si>
  <si>
    <t xml:space="preserve">ЛИС АЛТЭЙ;
Altey Laboratory Office</t>
  </si>
  <si>
    <t xml:space="preserve">Муниципальная геоинформационная система IGEO</t>
  </si>
  <si>
    <t xml:space="preserve">Муниципальная геоинформационная система на базе платформы «GEO»</t>
  </si>
  <si>
    <t xml:space="preserve">Система защиты информации "ВИЗОР"</t>
  </si>
  <si>
    <t xml:space="preserve">Рутина: управление медицинской организацией</t>
  </si>
  <si>
    <t xml:space="preserve">Рутина: управление медицинским учреждением</t>
  </si>
  <si>
    <t xml:space="preserve">С-Терра Шлюз ST</t>
  </si>
  <si>
    <t xml:space="preserve">С-Терра Шлюз 4.1;
С-Терра Шлюз ST KC1 "С-Терра VPN" Версия 4.1, исполнение 3-1;
С-Терра Шлюз ST KC2 "С-Терра VPN" Версия 4.1, исполнение 3-3</t>
  </si>
  <si>
    <t xml:space="preserve">Лабораторно-информационная система "Innovasystem"</t>
  </si>
  <si>
    <t xml:space="preserve">ЛИС "Innovasystem"</t>
  </si>
  <si>
    <t xml:space="preserve">ГИС ИНТЕГРО</t>
  </si>
  <si>
    <t xml:space="preserve">04.16 - Геоинформационные и навигационные системы (GIS) (№621)</t>
  </si>
  <si>
    <t xml:space="preserve">Malahit:MES 0.2</t>
  </si>
  <si>
    <t xml:space="preserve">Malahit: MES Система управления производством</t>
  </si>
  <si>
    <t xml:space="preserve">"Визирь". Программный комплекс системы видеоидентификации.</t>
  </si>
  <si>
    <t xml:space="preserve">Platypus Designer</t>
  </si>
  <si>
    <t xml:space="preserve">СПЛИТ</t>
  </si>
  <si>
    <t xml:space="preserve">Система проектирования линейного транспорта</t>
  </si>
  <si>
    <t xml:space="preserve"> - ;
02.03 - Утилиты и Драйверы (№621);
04.15 - Информационные системы для решения специфических отраслевых задач (№621)</t>
  </si>
  <si>
    <t xml:space="preserve"> - ;
02.03 - Утилиты и Драйверы (№621);
02.11 - Системы мониторинга и управления (№621)</t>
  </si>
  <si>
    <t xml:space="preserve">Malahit:BI 3.0</t>
  </si>
  <si>
    <t xml:space="preserve">Malahit: BI Система поддержки принятия решений;
Malahit: BI Панель руководителя</t>
  </si>
  <si>
    <t xml:space="preserve">IECHILL</t>
  </si>
  <si>
    <t xml:space="preserve"> - ;
01.01 - BIOS и иное встроенное программное обеспечение (№621);
04.15 - Информационные системы для решения специфических отраслевых задач (№621)</t>
  </si>
  <si>
    <t xml:space="preserve">Программный комплекс «Infotech.Garnizon»</t>
  </si>
  <si>
    <t xml:space="preserve">Infotech.Garnizon</t>
  </si>
  <si>
    <t xml:space="preserve"> - ;
04.16 - Геоинформационные и навигационные системы (GIS)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</si>
  <si>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Компьютерная информационная система "Информационная система клинической трансфузиологии"</t>
  </si>
  <si>
    <t xml:space="preserve">ИС "Информационная система клинической трансфузиологии"</t>
  </si>
  <si>
    <t xml:space="preserve">Программный комплекс "Infotech.City"</t>
  </si>
  <si>
    <t xml:space="preserve">Infotech.City</t>
  </si>
  <si>
    <t xml:space="preserve">БАРС.Лесное хозяйство</t>
  </si>
  <si>
    <t xml:space="preserve">БАРС.Здравоохранение- Личный кабинет пациента</t>
  </si>
  <si>
    <t xml:space="preserve">Информационно-логистическая система ILSAR</t>
  </si>
  <si>
    <t xml:space="preserve">ИЛС ILSAR, ILSAR, система ILSAR, Информационно-логистическая система ILSAR v3, ИЛС ILSAR v3, ILSAR v3, система ILSAR v3</t>
  </si>
  <si>
    <t xml:space="preserve">09.02 - Средства управления производственными процессами (MES);
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
09.13 - Средства управления складом и цепочками поставок (WMS, SCM)</t>
  </si>
  <si>
    <t xml:space="preserve">Контур.Отель</t>
  </si>
  <si>
    <t xml:space="preserve">IEHEAT</t>
  </si>
  <si>
    <t xml:space="preserve">IEFAN</t>
  </si>
  <si>
    <t xml:space="preserve">IESMOKE</t>
  </si>
  <si>
    <t xml:space="preserve">IECOOL</t>
  </si>
  <si>
    <t xml:space="preserve">Программный комплекс «Infotech.Cadastre»</t>
  </si>
  <si>
    <t xml:space="preserve">Infotech.Cadastre</t>
  </si>
  <si>
    <t xml:space="preserve">Программный комплекс «Infotech.AutoData»</t>
  </si>
  <si>
    <t xml:space="preserve">Infotech.AutoData</t>
  </si>
  <si>
    <t xml:space="preserve">Программный комплекс «Infotech.Auto»</t>
  </si>
  <si>
    <t xml:space="preserve">Infotech.Auto</t>
  </si>
  <si>
    <t xml:space="preserve">Программный комплекс «Infotech.Estate»</t>
  </si>
  <si>
    <t xml:space="preserve">Infotech.Estate</t>
  </si>
  <si>
    <t xml:space="preserve">Модуль учета сетевого трафика «СКИТ.Трафик»</t>
  </si>
  <si>
    <t xml:space="preserve">Система диспетчеризации I-DS (InduSoft Dispatching System),  включающая следующие группы программ для ЭВМ: •	Платформа ИндаСофт •	Серверные системные расширения платформы ИндаСофт •	Серверные прикладные расширения платформы ИндаСофт •	Клиенты</t>
  </si>
  <si>
    <t xml:space="preserve">Информационно-образовательная платформа для организации и управления образовательным процессом - "Мобильная Дистанционная Школа". Версия 1.0 (Learning Management System - "Mobile Distant School". Version 1.0)</t>
  </si>
  <si>
    <t xml:space="preserve">СПЕЦИАЛЬНОЕ ПРОГРАММНОЕ ОБЕСПЕЧЕНИЕ «ПТК СХД «БАУМ» ПРОЕКТ «ТРОПОСФЕРА»</t>
  </si>
  <si>
    <t xml:space="preserve">СПО СХД.БАУМ</t>
  </si>
  <si>
    <t xml:space="preserve">Программный комплекс «Infotech.Auto.lite»</t>
  </si>
  <si>
    <t xml:space="preserve">Infotech.Auto.lite</t>
  </si>
  <si>
    <t xml:space="preserve">Асинхронная медицинская система Доктор Net</t>
  </si>
  <si>
    <t xml:space="preserve">АМС Доктор Net</t>
  </si>
  <si>
    <t xml:space="preserve">Специальное программное обеспечение "Видеолокатор"</t>
  </si>
  <si>
    <t xml:space="preserve"> - ;
02.07 - Серверное и связующее программное обеспечение (№621);
02.11 - Системы мониторинга и управления (№621);
04.15 - Информационные системы для решения специфических отраслевых задач (№621)</t>
  </si>
  <si>
    <t xml:space="preserve">LiteManager</t>
  </si>
  <si>
    <t xml:space="preserve">WTware</t>
  </si>
  <si>
    <t xml:space="preserve">WTware, клиент для удаленного доступа бездисковых компьютеров к рабочим столам</t>
  </si>
  <si>
    <t xml:space="preserve">02.09 - Операционные системы общего назначения;
02.06 - Серверное и связующее программное обеспечение</t>
  </si>
  <si>
    <t xml:space="preserve">"Рупор.БЛИЦ". Программный комплекс автоматического оповещения и анкетирования.</t>
  </si>
  <si>
    <t xml:space="preserve">02.06 - Серверное и связующее программное обеспечение;
07.04 - Средства распознавания и синтеза речи</t>
  </si>
  <si>
    <t xml:space="preserve">Экология. Модуль «ЦПС:ГИС-Geoserver» для 1С:Предприятие 8</t>
  </si>
  <si>
    <t xml:space="preserve">Информационно-аналитическая система «Управление жилищным фондом»</t>
  </si>
  <si>
    <t xml:space="preserve"> - ;
02.11 - Системы мониторинга и управления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</si>
  <si>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Автоматизированная система подтверждения объемов оказанных услуг в рамках исполнения ресурсных контрактов по теплоснабжению</t>
  </si>
  <si>
    <t xml:space="preserve">Автоматизированная система подтверждения объемов оказанных услуг в рамках исполнения государственного контракта технического обслуживания и эксплуатации объектов казарменно-жилищного фонда</t>
  </si>
  <si>
    <t xml:space="preserve">Центр контроля информационной безопасности Р-Вижн</t>
  </si>
  <si>
    <t xml:space="preserve">InterBridge</t>
  </si>
  <si>
    <t xml:space="preserve"> - ;
02.03 - Утилиты и Драйверы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04.09 - Системы управления проектами, исследованиями, разработкой, проектированием и внедрением (№621);
04.11 - Системы управления процессами организации (№621);
04.15 - Информационные системы для решения специфических отраслевых задач (№621)</t>
  </si>
  <si>
    <t xml:space="preserve">Платформа для работы с многомерными информационными моделями "НЕОСИНТЕЗ"</t>
  </si>
  <si>
    <t xml:space="preserve">Платформа "НЕОСИНТЕЗ"</t>
  </si>
  <si>
    <t xml:space="preserve"> - ;
02.03 - Утилиты и Драйверы (№621);
02.05 - Средства обеспечения облачных и распределенных вычислений, средства виртуализации и системы хранения данных (№621);
02.09 - Системы управления базами данных (№621);
02.11 - Системы мониторинга и управления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</si>
  <si>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Автоматизированная система подтверждения объемов оказанных услуг в рамках исполнения ресурсных контрактов по водоснабжению и водоотведению</t>
  </si>
  <si>
    <t xml:space="preserve">Автоматизированная система "Управление организацией" 2.0</t>
  </si>
  <si>
    <t xml:space="preserve">АС "УО" 2.0</t>
  </si>
  <si>
    <t xml:space="preserve">Автоматизированная система паспортизации объектов</t>
  </si>
  <si>
    <t xml:space="preserve">СП-Бухгалтерия</t>
  </si>
  <si>
    <t xml:space="preserve">SwitchSales v. RU21-11</t>
  </si>
  <si>
    <t xml:space="preserve">Система DLS F;
DLS F онлайн-фискализация</t>
  </si>
  <si>
    <t xml:space="preserve">САЗЕР</t>
  </si>
  <si>
    <t xml:space="preserve">SASER, SAS24P3L, SAS48P4L, САЗ24П3У, САЗ48П4У</t>
  </si>
  <si>
    <t xml:space="preserve">Автоматизированное рабочее место специалиста органа исполнительной власти</t>
  </si>
  <si>
    <t xml:space="preserve">Система динамических форм</t>
  </si>
  <si>
    <t xml:space="preserve">С-Терра L2</t>
  </si>
  <si>
    <t xml:space="preserve">С-Терра L2  Версия 4.1</t>
  </si>
  <si>
    <t xml:space="preserve">Navixy Server</t>
  </si>
  <si>
    <t xml:space="preserve"> - ;
04.16 - Геоинформационные и навигационные системы (GIS) (№621);
02.11 - Системы мониторинга и управления (№621)</t>
  </si>
  <si>
    <t xml:space="preserve">Программа для ЭВМ "Мегаплан"</t>
  </si>
  <si>
    <t xml:space="preserve">Информационная система «Музеи»</t>
  </si>
  <si>
    <t xml:space="preserve">Программный комплекс «Находка-Инвентаризация»</t>
  </si>
  <si>
    <t xml:space="preserve">Автоматизированная информационная система «Находка-КСО»</t>
  </si>
  <si>
    <t xml:space="preserve">Сервис объектно-ориентированных данных - Panorama SpatialDB Service (Panorama SpatialDB Service SE)</t>
  </si>
  <si>
    <t xml:space="preserve">Panorama SpatialDB Service SE</t>
  </si>
  <si>
    <t xml:space="preserve">Imagery Creator</t>
  </si>
  <si>
    <t xml:space="preserve">Imagery Creator SE</t>
  </si>
  <si>
    <t xml:space="preserve">Сервис создания и обновления пирамид тайлов Imagery Service (Imagery Service)</t>
  </si>
  <si>
    <t xml:space="preserve">Imagery Service</t>
  </si>
  <si>
    <t xml:space="preserve">ГИС Конструктор для Qt Designer</t>
  </si>
  <si>
    <t xml:space="preserve">ГИС Конструктор для Qt Designer x64;
ГИС Конструктор Free;
ГИС Конструктор Free для Qt Designer;
ГИС Конструктор Free для Qt Designer x64;
ГИС Конструктор геоинформационных систем</t>
  </si>
  <si>
    <t xml:space="preserve">Аналитическая система «Спутник»</t>
  </si>
  <si>
    <t xml:space="preserve">Счетчик «Спутник»;
Система Веб Аналитики «Спутник»</t>
  </si>
  <si>
    <t xml:space="preserve">Обучающе-контролирующая система «ОЛИМПОКС»</t>
  </si>
  <si>
    <t xml:space="preserve">Обучающе-контролирующая система «ОКС»</t>
  </si>
  <si>
    <t xml:space="preserve">Обучающе-контролирующая система «ОЛИМПОКС:Предприятие»</t>
  </si>
  <si>
    <t xml:space="preserve">ПИРАМИДА 2.0</t>
  </si>
  <si>
    <t xml:space="preserve">Программное обеспечение "//InfoMed"</t>
  </si>
  <si>
    <t xml:space="preserve">Многофункциональная интеллектуальная платформа "MonGeo Navigator Cloud"</t>
  </si>
  <si>
    <t xml:space="preserve">Информационно-аналитическая система (ИАС) «СЕЛЭКС» - Молочный скот. Племенной учет в хозяйствах</t>
  </si>
  <si>
    <t xml:space="preserve">АРМ «СЕЛЭКС»-Молочный скот. Племенной учет в хозяйствах</t>
  </si>
  <si>
    <t xml:space="preserve">Информационно-аналитическая система (ИАС) «СЕЛЭКС» - Мясной скот. Племенной учет в хозяйствах</t>
  </si>
  <si>
    <t xml:space="preserve">АРМ «СЕЛЭКС»-Мясной скот. Племенной учет в хозяйствах</t>
  </si>
  <si>
    <t xml:space="preserve">Информационно-аналитическая система (ИАС) "СЕЛЭКС" - Овцы</t>
  </si>
  <si>
    <t xml:space="preserve">Информационно-аналитическая система (ИАС) «Картотека быков». Учет быков племпредприятий</t>
  </si>
  <si>
    <t xml:space="preserve">АРМ «Быки». Учет быков племпредприятий</t>
  </si>
  <si>
    <t xml:space="preserve">Информационно-аналитическая система (ИАС) «БУСП». Учет спермопродукции быков</t>
  </si>
  <si>
    <t xml:space="preserve">АРМ "БУСП" - Учет спермопродукции быков</t>
  </si>
  <si>
    <t xml:space="preserve">Информационно-аналитическая система (ИАС) «Оценка типа телосложения»</t>
  </si>
  <si>
    <t xml:space="preserve">АРМ «Оценка типа телосложения»</t>
  </si>
  <si>
    <t xml:space="preserve">Информационно-аналитическая система (ИАС) «Рационы». Расчет кормовых рационов</t>
  </si>
  <si>
    <t xml:space="preserve">АРМ «Рационы»-Расчет кормовых рационов</t>
  </si>
  <si>
    <t xml:space="preserve">"Бухгалтерский учёт исполнения сметы доходов и расходов муниципального образования, распорядителя и получателя бюджетных средств" ("Исполнение сметы")</t>
  </si>
  <si>
    <t xml:space="preserve">Бухгалтерский учёт в бюджетных организациях "Бухгалтерия сметы";
Бухгалтерский учет и бюджетная отчетность (Бухгалтерия сметы + Материалы);
Бухгалтерия сметы;
Бухсмета</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</si>
  <si>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</si>
  <si>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Программа управления Муниципальным имуществом (Реестр муниципального имущества);
Муниципальное имущество (Реестр муниципального имущества);
РМИ</t>
  </si>
  <si>
    <t xml:space="preserve">Аренда и продажа земли</t>
  </si>
  <si>
    <t xml:space="preserve">АПЗ;
Программа для учета Аренды и продажи земли;
Программа Аренда и продажа земли</t>
  </si>
  <si>
    <t xml:space="preserve">Winnum</t>
  </si>
  <si>
    <t xml:space="preserve">Winnum Platform;
Winnum Cloud;
Winnum Connector;
Winnum SDK</t>
  </si>
  <si>
    <t xml:space="preserve"> - ;
02.11 - Системы мониторинга и управления (№621);
03.05 - Библиотеки подпрограмм (SDK) (№621);
04.13 - Системы сбора, хранения, обработки, анализа, моделирования и визуализации массивов данных (№621)</t>
  </si>
  <si>
    <t xml:space="preserve">Похозяйственный учет (ПХУ)</t>
  </si>
  <si>
    <t xml:space="preserve">«Похозяйственный учет (ПХУ)» + «Земля»;
Похозяйственный учет;
ПХУ;
Программный комплекс «Похозяйственный учет» + «Паспортный стол» + «Воинский стол» + «Кадастровый учет земель» + «Реестр обращения граждан»;
Похозяйственный и земельный учет (Похозяйственная книга)</t>
  </si>
  <si>
    <t xml:space="preserve">Автоматизированная система оплаты проезда Ехать Быстро</t>
  </si>
  <si>
    <t xml:space="preserve">Бенток;
АСОП Ехать Быстро;
АСУОПП электронный проездной для оплаты проезда на общественном транспорте  основанный на бесконтактных смарт-картах стандарта ISO14443</t>
  </si>
  <si>
    <t xml:space="preserve">Драйверы торгового оборудования 6</t>
  </si>
  <si>
    <t xml:space="preserve">ДТО-6</t>
  </si>
  <si>
    <t xml:space="preserve">Драйверы торгового оборудования 9</t>
  </si>
  <si>
    <t xml:space="preserve">ДТО-9</t>
  </si>
  <si>
    <t xml:space="preserve">Альт Образование</t>
  </si>
  <si>
    <t xml:space="preserve">ALT Education</t>
  </si>
  <si>
    <t xml:space="preserve">Операционная система для микроконтроллера "Магистра х.х."</t>
  </si>
  <si>
    <t xml:space="preserve">01.02 - Встроенные системные программы - операционные системы;
01.01 - Встроенные системные программы: BIOS, UEFI и иные встроенные системные программы;
03.01 - Средства защиты от несанкционированного доступа к информации</t>
  </si>
  <si>
    <t xml:space="preserve">SysInfo Detector Pro</t>
  </si>
  <si>
    <t xml:space="preserve">SysInfo Detector</t>
  </si>
  <si>
    <t xml:space="preserve">Драйверы торгового оборудования 8</t>
  </si>
  <si>
    <t xml:space="preserve">ДТО-8</t>
  </si>
  <si>
    <t xml:space="preserve">IEVENT</t>
  </si>
  <si>
    <t xml:space="preserve">nanoCAD Отопление</t>
  </si>
  <si>
    <t xml:space="preserve">СЭД "Кодекс: документооборот"</t>
  </si>
  <si>
    <t xml:space="preserve">Система электронного документооборота "Кодекс: документооборот"</t>
  </si>
  <si>
    <t xml:space="preserve">BCC Stereo Visor</t>
  </si>
  <si>
    <t xml:space="preserve">ERPскан</t>
  </si>
  <si>
    <t xml:space="preserve"> - ;
02.13 - Средства обеспечения информационной безопасности (№621);
03.09 - Системы анализа исходного кода на закладки и уязвимости (№621)</t>
  </si>
  <si>
    <t xml:space="preserve">Средство криптографической защиты информации «КриптоПро JCP»</t>
  </si>
  <si>
    <t xml:space="preserve">«КриптоПро JCP»</t>
  </si>
  <si>
    <t xml:space="preserve">Средство криптографической защиты информации «КриптоПро JCP» версии 2.0</t>
  </si>
  <si>
    <t xml:space="preserve">«КриптоПро JCP версии 2.0»</t>
  </si>
  <si>
    <t xml:space="preserve">Программа «КриптоПро Office Signature» версии 2.0</t>
  </si>
  <si>
    <t xml:space="preserve">«КриптоПро Office Signature 2.0»</t>
  </si>
  <si>
    <t xml:space="preserve">Модуль создания и проверки ЭЦП «КриптоПро PDF»</t>
  </si>
  <si>
    <t xml:space="preserve">«КриптоПро PDF»</t>
  </si>
  <si>
    <t xml:space="preserve">Система исполнения услуг и межведомственного взаимодействия КСК.СИУМВВ</t>
  </si>
  <si>
    <t xml:space="preserve">КСК.СИУМВВ</t>
  </si>
  <si>
    <t xml:space="preserve">ПОЛИНОМ</t>
  </si>
  <si>
    <t xml:space="preserve">POLYNOM</t>
  </si>
  <si>
    <t xml:space="preserve"> - ;
02.03 - Утилиты и Драйверы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</si>
  <si>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 xml:space="preserve">Скарлетт и Монарх: Управление сайтом</t>
  </si>
  <si>
    <t xml:space="preserve">Система видеоконференций Proffipsilon Video (PiVideo)</t>
  </si>
  <si>
    <t xml:space="preserve">PiVideo</t>
  </si>
  <si>
    <t xml:space="preserve"> - ;
02.07 - Серверное и связующее программное обеспечение (№621);
04.01 - Прикладное программное обеспечение общего назначения (№621);
04.03 - Офисные приложения (№621)</t>
  </si>
  <si>
    <t xml:space="preserve">Программное обеспечение «Программа инспекционного контроля «ПИК-Эшелон»</t>
  </si>
  <si>
    <t xml:space="preserve"> - ;
02.13 - Средства обеспечения информационной безопасности (№621);
03.03 - Средства версионного контроля исходного кода (№621);
04.15 - Информационные системы для решения специфических отраслевых задач (№621)</t>
  </si>
  <si>
    <t xml:space="preserve">WANFleX</t>
  </si>
  <si>
    <t xml:space="preserve"> - ;
01.02 - Встроенное программное обеспечение телекоммуникационного оборудования (№621);
02.01 - Операционные системы (№621)</t>
  </si>
  <si>
    <t xml:space="preserve">Информационная система КоМон</t>
  </si>
  <si>
    <t xml:space="preserve">ЛОЦМАН:PLM SE MILITARY</t>
  </si>
  <si>
    <t xml:space="preserve">ЛОЦМАН:PLM SE;
ЛОЦМАН:PLM SE 2018;
ЛОЦМАН:PLM SE 2018.1;
ЛОЦМАН:PLM SE MILITARY</t>
  </si>
  <si>
    <t xml:space="preserve">08.01 - Средства управления жизненным циклом изделия (PLM);
05.15 - Информационные системы для решения специфических отраслевых задач;
08.08 - Средства управления инженерными данными об изделии (PDM)</t>
  </si>
  <si>
    <t xml:space="preserve">"VoiceDigger". Программный комплекс поиска ключевых слов в потоке речи.</t>
  </si>
  <si>
    <t xml:space="preserve">"VoiceDigger"</t>
  </si>
  <si>
    <t xml:space="preserve"> - ;
04.05 - Поисковые системы (№621);
04.07 - Лингвистическое программное обеспечение (№621);
04.15 - Информационные системы для решения специфических отраслевых задач (№621)</t>
  </si>
  <si>
    <t xml:space="preserve">Kaspersky Security для банкоматов и точек мгновенной оплаты</t>
  </si>
  <si>
    <t xml:space="preserve">Автоматизированная система обеспечения надежности и качества аппаратуры (АСОНИКА)</t>
  </si>
  <si>
    <t xml:space="preserve">С-Терра Виртуальный шлюз</t>
  </si>
  <si>
    <t xml:space="preserve">С-Терра Шлюз 4.1;
"С-Терра VPN" Версия 4.1, исполнение 3-2;
"С-Терра VPN" Версия 4.1, исполнение 3-1</t>
  </si>
  <si>
    <t xml:space="preserve">«Анализатор исходных текстов программ «AppChecker»</t>
  </si>
  <si>
    <t xml:space="preserve"> - ;
02.13 - Средства обеспечения информационной безопасности (№621);
03.09 - Системы анализа исходного кода на закладки и уязвимости (№621);
04.15 - Информационные системы для решения специфических отраслевых задач (№621)</t>
  </si>
  <si>
    <t xml:space="preserve">Программа «КриптоПро РуТокен CSP»</t>
  </si>
  <si>
    <t xml:space="preserve">«КриптоПро РуТокен CSP»;
«КриптоПро Рутокен CSP»;
«КриптоПро Rutoken CSP»</t>
  </si>
  <si>
    <t xml:space="preserve">Модуль взаимодействия с МЭДО</t>
  </si>
  <si>
    <t xml:space="preserve">Модуль сопряжения с МЭДО;
Опция "Адаптер МЭДО" для программного обеспечения "ДЕЛО", EOS for SharePoint и Корпоративный документальный сервер. Библиотека электронных документов;
Модуль межведомственного взаимодействия для работы с сетью 4496;
Модуль взаимодействия со шлюзом МЭДО</t>
  </si>
  <si>
    <t xml:space="preserve"> - ;
02.13 - Средства обеспечения информационной безопасности (№621);
04.01 - Прикладное программное обеспечение общего назначения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</si>
  <si>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 xml:space="preserve">Автоматизированная информационная система ГОСЗАКАЗ V 4.0</t>
  </si>
  <si>
    <t xml:space="preserve">АИС Палантир</t>
  </si>
  <si>
    <t xml:space="preserve">Re:Data</t>
  </si>
  <si>
    <t xml:space="preserve">02.06 - Серверное и связующее программное обеспечение;
11.05 - Средства поддержки принятия решений (DSS)</t>
  </si>
  <si>
    <t xml:space="preserve">Автоматизированная система дистанционного мониторинга здоровья (АСДМЗ)</t>
  </si>
  <si>
    <t xml:space="preserve">Монитор Здоровья</t>
  </si>
  <si>
    <t xml:space="preserve">Доку-Сфера</t>
  </si>
  <si>
    <t xml:space="preserve">СПРУТ-ТП</t>
  </si>
  <si>
    <t xml:space="preserve">Единая система электронного документооборота АС "Госэкспертиза"</t>
  </si>
  <si>
    <t xml:space="preserve">ЕСЭД;
АСГЭ</t>
  </si>
  <si>
    <t xml:space="preserve">Неткэт</t>
  </si>
  <si>
    <t xml:space="preserve">Netcat</t>
  </si>
  <si>
    <t xml:space="preserve">ОТР.ОПОРА:ДОКУМЕНТЫ</t>
  </si>
  <si>
    <t xml:space="preserve">ОТР.ОПОРА:МОНИТОРИНГ</t>
  </si>
  <si>
    <t xml:space="preserve">ОТР.Ассоль</t>
  </si>
  <si>
    <t xml:space="preserve">Автоматизированная библиотечная система АС "Кодекс: Манускрипт"</t>
  </si>
  <si>
    <t xml:space="preserve">АС "Манускрипт"</t>
  </si>
  <si>
    <t xml:space="preserve">Система электронной очереди "МАКСИМА"</t>
  </si>
  <si>
    <t xml:space="preserve">Платформа быстрого создания мобильных приложений для мероприятий - Eventicious</t>
  </si>
  <si>
    <t xml:space="preserve">04.08 - Интегрированные платформы для создания приложений;
06.02 - Коммуникационное программное обеспечение;
09.01 - Средства управления бизнес-процессами (BPM)</t>
  </si>
  <si>
    <t xml:space="preserve">PNOffice</t>
  </si>
  <si>
    <t xml:space="preserve">Программный комплекс PNSoft - программные модули системы контроля и управления доступом ParsecNET 3</t>
  </si>
  <si>
    <t xml:space="preserve"> - ;
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</si>
  <si>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Портальные сервисы</t>
  </si>
  <si>
    <t xml:space="preserve">Буквария. Обучение чтению</t>
  </si>
  <si>
    <t xml:space="preserve">Учимся читать. Страна Буквария</t>
  </si>
  <si>
    <t xml:space="preserve"> - ;
04.07 - Лингвистическое программное обеспечение (№621);
04.15 - Информационные системы для решения специфических отраслевых задач (№621)</t>
  </si>
  <si>
    <t xml:space="preserve">АРОС-Лидер</t>
  </si>
  <si>
    <t xml:space="preserve">АРОС</t>
  </si>
  <si>
    <t xml:space="preserve">Медицинская информационная система «ИБИС ЛПУ»</t>
  </si>
  <si>
    <t xml:space="preserve">МИС "ИБИС", МИС "ИБИС ЛПУ"</t>
  </si>
  <si>
    <t xml:space="preserve">Программа для автоматизации управления общественными финансами (Скиф-БП)</t>
  </si>
  <si>
    <t xml:space="preserve">Скиф-БП</t>
  </si>
  <si>
    <t xml:space="preserve">Модуль 1С:Риэлтор. Управление продажами недвижимости для 1С:ERP</t>
  </si>
  <si>
    <t xml:space="preserve">ИИС Кубнет ПП "Учет работы автотранспорта"</t>
  </si>
  <si>
    <t xml:space="preserve">Комплекс ведения банка данных цифровых карт и данных дистанционного зондирования земли (Банк данных ЦК и ДЗЗ)</t>
  </si>
  <si>
    <t xml:space="preserve">Банк данных ЦК и ДЗЗ</t>
  </si>
  <si>
    <t xml:space="preserve">LanAgent Enterprise</t>
  </si>
  <si>
    <t xml:space="preserve">"Универсальная бизнес платформа "BillStream"</t>
  </si>
  <si>
    <t xml:space="preserve">"BillStream"</t>
  </si>
  <si>
    <t xml:space="preserve">С-Терра Клиент ST</t>
  </si>
  <si>
    <t xml:space="preserve">С-Терра Клиент 4.1;
С-Терра Клиент ST KC1 "С-Терра VPN" Версия 4.1, исполнение 1- 1;
С-Терра Клиент ST KC2 "С-Терра VPN" Версия 4.1, исполнение 1-3</t>
  </si>
  <si>
    <t xml:space="preserve">С-Терра Шлюз ST KC3</t>
  </si>
  <si>
    <t xml:space="preserve">"С-Терра VPN" Версия 4.1, исполнение 3-5;
С-Терра Шлюз 4.1</t>
  </si>
  <si>
    <t xml:space="preserve">С-Терра Шлюз CP</t>
  </si>
  <si>
    <t xml:space="preserve">С-Терра Шлюз CP KC1 "С-Терра VPN" Версия 4.1, исполнение 3-2;
С-Терра Шлюз CP KC2 "С-Терра VPN" Версия 4.1, исполнение 3-4;
С-Терра Шлюз 4.1</t>
  </si>
  <si>
    <t xml:space="preserve">С-Терра Шлюз CP KC3</t>
  </si>
  <si>
    <t xml:space="preserve">"С-Терра VPN" Версия 4.1, исполнение 3-6;
С-Терра Шлюз 4.1</t>
  </si>
  <si>
    <t xml:space="preserve">С-Терра КП</t>
  </si>
  <si>
    <t xml:space="preserve">С-Терра КП  Версия 4.1</t>
  </si>
  <si>
    <t xml:space="preserve">С-Терра Клиент CP</t>
  </si>
  <si>
    <t xml:space="preserve">С-Терра Клиент 4.1;
С-Терра Клиент CP KC1 "С-Терра VPN" Версия 4.1, исполнение 1- 2;
С-Терра Клиент CP KC2 "С-Терра VPN" Версия 4.1, исполнение 1-4</t>
  </si>
  <si>
    <t xml:space="preserve">С-Терра Клиент-М 4.1</t>
  </si>
  <si>
    <t xml:space="preserve">С-Терра Клиент-М ST KC1 "С-Терра VPN" Версия 4.1, исполнение 2-1;
С-Терра Клиент-М ST KC2 "С-Терра VPN" Версия 4.1, исполнение 2-3</t>
  </si>
  <si>
    <t xml:space="preserve">Система электронного банкинга «iBank 2»</t>
  </si>
  <si>
    <t xml:space="preserve">Программа для ЭВМ «iBank 2» (iBank 2);
Система для Интернет-Банкинга «iBank» (iBank)</t>
  </si>
  <si>
    <t xml:space="preserve">Сервер местоположения "Svetets LBS"</t>
  </si>
  <si>
    <t xml:space="preserve">Svetets LBS</t>
  </si>
  <si>
    <t xml:space="preserve">GIS WebService</t>
  </si>
  <si>
    <t xml:space="preserve">GIS WebService SE;
GIS WebService x64;
GIS WebService SE x64</t>
  </si>
  <si>
    <t xml:space="preserve">ИИС Кубнет ПП "Зарплата"</t>
  </si>
  <si>
    <t xml:space="preserve">CrocoTime</t>
  </si>
  <si>
    <t xml:space="preserve">КрокоТайм</t>
  </si>
  <si>
    <t xml:space="preserve">Интерактивное учебное пособие. "Лабораторные работы по физике 9 класс. Сетевая версия"</t>
  </si>
  <si>
    <t xml:space="preserve">Дошкольное образование. Готовимся к школе. Представления об окружающем мире.</t>
  </si>
  <si>
    <t xml:space="preserve">Дошкольное образование. Готовимся к школе. Свойства и расположение предметов.</t>
  </si>
  <si>
    <t xml:space="preserve">Дошкольное образование. Готовимся к школе. Цифры и счёт.</t>
  </si>
  <si>
    <t xml:space="preserve">Интерактивное учебное пособие "Наглядная история. История России с древнейших времён до конца XVI века. 6 класс"</t>
  </si>
  <si>
    <t xml:space="preserve">Интерактивное учебное пособие. "Лабораторные работы по физике 7 класс. Сетевая версия"</t>
  </si>
  <si>
    <t xml:space="preserve">Интерактивное учебное пособие "Наглядное обществознание. Экономика. 11 класс"</t>
  </si>
  <si>
    <t xml:space="preserve">Интерактивное учебное пособие. "Лабораторные работы по физике 8 класс. Сетевая версия"</t>
  </si>
  <si>
    <t xml:space="preserve">Интерактивное учебное пособие "Наглядная география. Начальный курс географии. 5- 6 классы"</t>
  </si>
  <si>
    <t xml:space="preserve">Интерактивное учебное пособие "Наглядная география. География России. Природа и население. 8 класс"</t>
  </si>
  <si>
    <t xml:space="preserve">Интерактивное учебное пособие "Наглядная география. География России. Хозяйство и географические районы. 9 класс"</t>
  </si>
  <si>
    <t xml:space="preserve">Интерактивное учебное пособие "Наглядная география. Экономическая и социальная география зарубежных стран. 10-11 классы"</t>
  </si>
  <si>
    <t xml:space="preserve">Интерактивное учебное пособие "Наглядная история. История России. XVII – XVIII века. 7 класс"</t>
  </si>
  <si>
    <t xml:space="preserve">Интерактивное учебное пособие "Наглядная история. История России XIX века. 8 класс"</t>
  </si>
  <si>
    <t xml:space="preserve">Интерактивное учебное пособие "Наглядная история. История России. XX – начало XXI века. 9 класс"</t>
  </si>
  <si>
    <t xml:space="preserve">Интерактивное учебное пособие "Наглядное обществознание. Человек. Общество. Политика и право. 10 класс"</t>
  </si>
  <si>
    <t xml:space="preserve">ELMA - система управления бизнес-процессами и электронным документооборотом</t>
  </si>
  <si>
    <t xml:space="preserve">ELMA;
ELMA BPM;
ELMA ECM+;
ELMA CRM;
ELMA Проекты;
ELMA KPI</t>
  </si>
  <si>
    <t xml:space="preserve">09.01 - Средства управления бизнес-процессами (BPM);
05.05 - Средства управления проектами;
06.12 - Системы электронного документооборота;
09.05 - Средства управления эффективностью предприятия (CPM/EPM);
09.09 - Средства управления отношениями с клиентами (CRM);
10.04 - Средства управления информационными ресурсами и средства управления основными данными (ECM, MDM)</t>
  </si>
  <si>
    <t xml:space="preserve">Программная Подсистема «ОПТИМУМ Биллинг аналитика» (Program Subsystem «OPTIMUM Billing analyst»)</t>
  </si>
  <si>
    <t xml:space="preserve">Программная Подсистема «ОПТИМУМ Биллинг водоснабжения и водоотведения» (Program Subsystem «OPTIMUM Water supply and water disposal billing»)</t>
  </si>
  <si>
    <t xml:space="preserve">Программная Подсистема «ОПТИМУМ Биллинг теплоснабжения» (Program Subsystem «OPTIMUM Heat supply billing»)</t>
  </si>
  <si>
    <t xml:space="preserve">Программная Подсистема «ОПТИМУМ Биллинг физических лиц» (Program Subsystem «OPTIMUM Physical persons billing»)</t>
  </si>
  <si>
    <t xml:space="preserve">Программная Подсистема «ОПТИМУМ Биллинг юридических лиц» (Program Subsystem «OPTIMUM legal entities billing»)</t>
  </si>
  <si>
    <t xml:space="preserve">Программная Подсистема «ОПТИМУМ Пребиллинг» (Program Subsystem «OPTIMUM Prebilling»)</t>
  </si>
  <si>
    <t xml:space="preserve">Программная Платформа «ОПТИМУМ Биллинг» (Program Platform «Optimum Billing»)</t>
  </si>
  <si>
    <t xml:space="preserve">Программная Подсистема «ОПТИМУМ Биллинг Касса» (Program Subsystem «OPTIMUM Billing cash desk»)</t>
  </si>
  <si>
    <t xml:space="preserve">Программная Подсистема «ОПТИМУМ Биллинг Торговля электроэнергией» (Program Subsystem «OPTIMUM Billing the electric power trading»)</t>
  </si>
  <si>
    <t xml:space="preserve">Программная Подсистема «ОПТИМУМ Биллинг интеграция» (Program Subsystem «OPTIMUM Billing integration»)</t>
  </si>
  <si>
    <t xml:space="preserve">GETMAP</t>
  </si>
  <si>
    <t xml:space="preserve">T-FLEX Раскрой</t>
  </si>
  <si>
    <t xml:space="preserve">08.03 - Средства автоматизированного проектирования (CAD);
05.15 - Информационные системы для решения специфических отраслевых задач;
08.02 - Универсальные машиностроительные средства автоматизированного проектирования (MCAD);
08.06 - Средства управления оборудованием с числовым программным управлением (CAM)</t>
  </si>
  <si>
    <t xml:space="preserve">T-FLEX Динамика</t>
  </si>
  <si>
    <t xml:space="preserve">T-FLEX Анализ</t>
  </si>
  <si>
    <t xml:space="preserve">ГИС сервер НАШа ГИС</t>
  </si>
  <si>
    <t xml:space="preserve">"Почтовый агент"</t>
  </si>
  <si>
    <t xml:space="preserve"> - ;
04.01 - Прикладное программное обеспечение общего назначения (№621);
04.03 - Офисные приложения (№621);
04.15 - Информационные системы для решения специфических отраслевых задач (№621)</t>
  </si>
  <si>
    <t xml:space="preserve">Единая защищенная мобильная платформа: Центр мобильных сервисов</t>
  </si>
  <si>
    <t xml:space="preserve">ЕЗМП: ЦМС</t>
  </si>
  <si>
    <t xml:space="preserve">T-FLEX ОКП</t>
  </si>
  <si>
    <t xml:space="preserve">T-FLEX DOCs. Управление проектами</t>
  </si>
  <si>
    <t xml:space="preserve">T-FLEX DOCs Клиент. Управление проектами</t>
  </si>
  <si>
    <t xml:space="preserve">T-FLEX PLM Сервер</t>
  </si>
  <si>
    <t xml:space="preserve">02.06 - Серверное и связующее программное обеспечение;
08.01 - Средства управления жизненным циклом изделия (PLM);
08.08 - Средства управления инженерными данными об изделии (PDM)</t>
  </si>
  <si>
    <t xml:space="preserve">Биллинговая система "Енисей"</t>
  </si>
  <si>
    <t xml:space="preserve">БС "Енисей"</t>
  </si>
  <si>
    <t xml:space="preserve">ЭЛАР Саперион</t>
  </si>
  <si>
    <t xml:space="preserve">Система автоматизации библиотек ИРБИС64</t>
  </si>
  <si>
    <t xml:space="preserve">Система автоматизации библиотек ИРБИС</t>
  </si>
  <si>
    <t xml:space="preserve">T-FLEX CAD 2D</t>
  </si>
  <si>
    <t xml:space="preserve">08.03 - Средства автоматизированного проектирования (CAD);
08.02 - Универсальные машиностроительные средства автоматизированного проектирования (MCAD);
08.09 - Средства информационного моделирования зданий и сооружений, архитектурно-строительного проектирования (BIM, AEC CAD)</t>
  </si>
  <si>
    <t xml:space="preserve">CПО ИНДИГИРКА</t>
  </si>
  <si>
    <t xml:space="preserve">«АВЕРС: Регион. Контингент» автоматизированная информационно-аналитическая система</t>
  </si>
  <si>
    <t xml:space="preserve">Автоматизированная система управления мобильной  торговлей ОПТИМУМ ДП (ОПТИМУМ ДП)</t>
  </si>
  <si>
    <t xml:space="preserve">T-FLEX Технология</t>
  </si>
  <si>
    <t xml:space="preserve">08.07 - Средства технологической подготовки производства (CAPP);
05.15 - Информационные системы для решения специфических отраслевых задач</t>
  </si>
  <si>
    <t xml:space="preserve">T-FLEX CAD 2D+</t>
  </si>
  <si>
    <t xml:space="preserve">T-FLEX CAD SE</t>
  </si>
  <si>
    <t xml:space="preserve">ОПТИМУМ Киоск</t>
  </si>
  <si>
    <t xml:space="preserve"> - ;
02.11 - Системы мониторинга и управления (№621);
04.01 - Прикладное программное обеспечение общего назначения (№621)</t>
  </si>
  <si>
    <t xml:space="preserve">Геоинформационная Система ОПТИМУМ (ГИС ОПТИМУМ)</t>
  </si>
  <si>
    <t xml:space="preserve">Программный комплекс «Сервер приложений «Циркон-J»</t>
  </si>
  <si>
    <t xml:space="preserve"> - ;
02.07 - Серверное и связующее программное обеспечение (№621);
02.13 - Средства обеспечения информационной безопасности (№621)</t>
  </si>
  <si>
    <t xml:space="preserve">Trusted.Net</t>
  </si>
  <si>
    <t xml:space="preserve">"ЕТС. Бюджетирование"</t>
  </si>
  <si>
    <t xml:space="preserve">Монолит.Главная книга</t>
  </si>
  <si>
    <t xml:space="preserve"> - ;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</si>
  <si>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подсистема "Диспетчер СМЭВ"</t>
  </si>
  <si>
    <t xml:space="preserve">подсистема "Диспетчер СМЭВ" для прорграммного обеспечения "ДЕЛО", EOS for SharePoint и Корпоративный документальный сервер. Библиотека электронны...</t>
  </si>
  <si>
    <t xml:space="preserve">"ЕТС. Свод"</t>
  </si>
  <si>
    <t xml:space="preserve">Технологическая платформа ОПТИМУМ (Optimum Platform)</t>
  </si>
  <si>
    <t xml:space="preserve"> - ;
02.07 - Серверное и связующее программное обеспечение (№621);
02.11 - Системы мониторинга и управления (№621);
03.01 - Средства подготовки исполнимого кода (№621);
03.05 - Библиотеки подпрограмм (SDK) (№621);
03.07 - Среды разработки, тестирования и отладки (№621)</t>
  </si>
  <si>
    <t xml:space="preserve">"ЕТС"</t>
  </si>
  <si>
    <t xml:space="preserve">Diasoft FA#, Player</t>
  </si>
  <si>
    <t xml:space="preserve">Diasoft Player</t>
  </si>
  <si>
    <t xml:space="preserve">Автоматизированная система тестирования персонала</t>
  </si>
  <si>
    <t xml:space="preserve">АСТП</t>
  </si>
  <si>
    <t xml:space="preserve">Геоинформационная система автоматизации управления государственным и муниципальным имуществом</t>
  </si>
  <si>
    <t xml:space="preserve">SunRav WEB Class</t>
  </si>
  <si>
    <t xml:space="preserve">СПРУТ-ОКП</t>
  </si>
  <si>
    <t xml:space="preserve">Автоматизированная система оперативно-календарного планирования и диспетчеризации производства СПРУТ-ОКП</t>
  </si>
  <si>
    <t xml:space="preserve">09.02 - Средства управления производственными процессами (MES);
09.07 - Средства финансового менеджмента, управления активами и трудовыми ресурсами (ERP);
09.13 - Средства управления складом и цепочками поставок (WMS, SCM)</t>
  </si>
  <si>
    <t xml:space="preserve">DOMINATION</t>
  </si>
  <si>
    <t xml:space="preserve">Программа «Система спутникового мониторинга подвижных объектов «БАРС-ГЛОНАСС»»</t>
  </si>
  <si>
    <t xml:space="preserve">M3 Defender</t>
  </si>
  <si>
    <t xml:space="preserve"> - ;
02.03 - Утилиты и Драйверы (№621);
02.13 - Средства обеспечения информационной безопасности (№621);
02.11 - Системы мониторинга и управления (№621)</t>
  </si>
  <si>
    <t xml:space="preserve">Адепт: Управление строительством</t>
  </si>
  <si>
    <t xml:space="preserve">Автоматизированный модуль управления межведомственным электронным взаимодействием и администрирование пользовательской - ролевой моделью "Smart-route"</t>
  </si>
  <si>
    <t xml:space="preserve">PrimeGeo</t>
  </si>
  <si>
    <t xml:space="preserve">Турбо9</t>
  </si>
  <si>
    <t xml:space="preserve">Турбо Бухгалтер</t>
  </si>
  <si>
    <t xml:space="preserve"> - ;
03.01 - Средства подготовки исполнимого кода (№621);
03.07 - Среды разработки, тестирования и отладки (№621);
04.01 - Прикладное программное обеспечение общего назначения (№621);
04.03 - Офисные приложения (№621);
04.11 - Системы управления процессами организации (№621)</t>
  </si>
  <si>
    <t xml:space="preserve">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</si>
  <si>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«Информационно-управляющая система добычи нефти Регион 3.0»</t>
  </si>
  <si>
    <t xml:space="preserve">FreshOffice</t>
  </si>
  <si>
    <t xml:space="preserve">FreshOffice Web облачное решение;
FreshOffice CRM</t>
  </si>
  <si>
    <t xml:space="preserve">ES360: Информация Компании.</t>
  </si>
  <si>
    <t xml:space="preserve"> - ;
04.16 - Геоинформационные и навигационные системы (GIS) (№621);
04.01 - Прикладное программное обеспечение общего назначения (№621);
04.11 - Системы управления процессами организации (№621)</t>
  </si>
  <si>
    <t xml:space="preserve">SC360: Ситуационный центр.</t>
  </si>
  <si>
    <t xml:space="preserve"> - ;
04.16 - Геоинформационные и навигационные системы (GIS)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</si>
  <si>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АСУ "Банкомат"</t>
  </si>
  <si>
    <t xml:space="preserve">Автоматизированная система управления "Банкомат";
Система оптимизации управления денежной наличностью банка "Банкомат"</t>
  </si>
  <si>
    <t xml:space="preserve">My-bank:Банковская гарантия</t>
  </si>
  <si>
    <t xml:space="preserve">Эттон. Строительный контроль</t>
  </si>
  <si>
    <t xml:space="preserve">Программный комплекс для проектирования транспортных сооружений "Топоматик Robur"</t>
  </si>
  <si>
    <t xml:space="preserve">Система контроля задач по разработки программного обеспечения («АЦК-Контроль»)</t>
  </si>
  <si>
    <t xml:space="preserve">T-FLEX DOCs</t>
  </si>
  <si>
    <t xml:space="preserve">T-FLEX DOCs Клиент</t>
  </si>
  <si>
    <t xml:space="preserve">08.01 - Средства управления жизненным циклом изделия (PLM);
05.05 - Средства управления проектами;
06.12 - Программное обеспечение средств электронного документооборота;
08.08 - Средства управления инженерными данными об изделии (PDM);
09.01 - Средства управления бизнес-процессами (BPM);
06.12 - Системы электронного документооборота;
10.04 - Средства управления информационными ресурсами и средства управления основными данными (ECM, MDM)</t>
  </si>
  <si>
    <t xml:space="preserve">Movavi Видеоредактор для Mac</t>
  </si>
  <si>
    <t xml:space="preserve">Movavi Видеоредактор 2023;
Movavi Видеоредактор 2023 для Mac;
Видеоредактор;
Movavi Video Editor;
Movavi Video Editor for Mac;
Movavi Video Editor для Mac</t>
  </si>
  <si>
    <t xml:space="preserve">Фотостудия Movavi</t>
  </si>
  <si>
    <t xml:space="preserve">Библио-Сфера</t>
  </si>
  <si>
    <t xml:space="preserve">ЛМ Софт Проектное управление</t>
  </si>
  <si>
    <t xml:space="preserve">LM Soft Project Management</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</si>
  <si>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</si>
  <si>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AuditXP</t>
  </si>
  <si>
    <t xml:space="preserve">Комплекс аудит;
Помощник аудитора;
Система автоматизации аудита</t>
  </si>
  <si>
    <t xml:space="preserve">Прикладное программное обеспечение (ППО) "Инсонет" ("InsoNet")</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</si>
  <si>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t>
  </si>
  <si>
    <t xml:space="preserve">Региональный Электронный бюджет. Интеграционная платформа</t>
  </si>
  <si>
    <t xml:space="preserve">"MDX-Эксперт"</t>
  </si>
  <si>
    <t xml:space="preserve">Проект-Сфера</t>
  </si>
  <si>
    <t xml:space="preserve">Movavi Фоторедактор для Mac</t>
  </si>
  <si>
    <t xml:space="preserve">Фоторедактор;
Фоторедактор 2023 для Mac;
Movavi Photo Editor for Mac;
Movavi Photo Editor для Mac;
Photo Editor for Mac;
Photo Editor для Mac</t>
  </si>
  <si>
    <t xml:space="preserve">Movavi Видеоредактор</t>
  </si>
  <si>
    <t xml:space="preserve">Видеоредактор Плюс;
Movavi Видеоредактор 2023;
Видеоредактор;
Видеоредактор 2023;
Movavi Video Editor</t>
  </si>
  <si>
    <t xml:space="preserve">Астерос Бизнес Контакт.Телеком</t>
  </si>
  <si>
    <t xml:space="preserve">Motiware Melody One</t>
  </si>
  <si>
    <t xml:space="preserve">Melody;
Melody1;
MMO;
Enterprise portal;
Корпоративный портал;
EPM;
Enterprise Project Management;
Система управления проектами;
СЭД;
ECM;
Enterprise Content Management;
Система электронного документооборота;
Управление корпоративной информацией;
BI;
Business Intelligence;
Бизнес-Аналитика;
CRM;
Customer Relationship Management;
Система управления взаимоотношениями с клиентами;
ERP;
Enterprise Resource Planning;
Интегрированные системы управления</t>
  </si>
  <si>
    <t xml:space="preserve">Универсальный бланк актуальной оценки УБАО-ТАИ UBAO-TAI</t>
  </si>
  <si>
    <t xml:space="preserve">SPPUR УБАО-ТАИ (UBAO-TAI)</t>
  </si>
  <si>
    <t xml:space="preserve">Сетевая версия КИМ Русский язык и Литература 5-9 классы</t>
  </si>
  <si>
    <t xml:space="preserve">КОМПЛЕКТ ИНТЕРАКТИВНЫХ ТЕСТОВ РУССКИЙ ЯЗЫК И ЛИТЕРАТУРА 5-9 КЛАССЫ</t>
  </si>
  <si>
    <t xml:space="preserve">ScanMagic (СканМэджик)</t>
  </si>
  <si>
    <t xml:space="preserve">10.02 - Средства обработки и анализа геологических и геофизических данных;
05.06 - Геоинформационные и навигационные средства (GIS);
11.06 - Инструменты обработки, анализа и распознавания изображений</t>
  </si>
  <si>
    <t xml:space="preserve">SC</t>
  </si>
  <si>
    <t xml:space="preserve">09.01 - Средства управления бизнес-процессами (BPM);
05.05 - Средства управления проектами;
09.05 - Средства управления эффективностью предприятия (CPM/EPM);
09.09 - Средства управления отношениями с клиентами (CRM)</t>
  </si>
  <si>
    <t xml:space="preserve">Унифицированная система документальной связи "ТТСОФТ"</t>
  </si>
  <si>
    <t xml:space="preserve">УСДС "ТТСОФТ"</t>
  </si>
  <si>
    <t xml:space="preserve">Региональная медицинская информационная система «МедВедь»</t>
  </si>
  <si>
    <t xml:space="preserve">МИС «МедВедь»</t>
  </si>
  <si>
    <t xml:space="preserve">Сетевая версия КИМ Физика 7-9 классы</t>
  </si>
  <si>
    <t xml:space="preserve">КОМПЛЕКТ ИНТЕРАКТИВНЫХ ТЕСТОВ ФИЗИКА 7-9 КЛАССЫ</t>
  </si>
  <si>
    <t xml:space="preserve">Сетевая версия КИМ Химия 8-9 классы</t>
  </si>
  <si>
    <t xml:space="preserve">КОМПЛЕКТ ИНТЕРАКТИВНЫХ ТЕСТОВ ХИМИЯ 8-9 КЛАССЫ</t>
  </si>
  <si>
    <t xml:space="preserve">Сетевая версия КИМ География 6-9 классы</t>
  </si>
  <si>
    <t xml:space="preserve">КОМПЛЕКТ ИНТЕРАКТИВНЫХ ТЕСТОВ ГЕОГРАФИЯ 6-9 КЛАССЫ</t>
  </si>
  <si>
    <t xml:space="preserve">Сетевая версия КИМ Биология 5-9 классы</t>
  </si>
  <si>
    <t xml:space="preserve">КОМПЛЕКТ ИНТЕРАКТИВНЫХ ТЕСТОВ БИОЛОГИЯ 5-9 КЛАССЫ</t>
  </si>
  <si>
    <t xml:space="preserve">N3.Закупки и контракты</t>
  </si>
  <si>
    <t xml:space="preserve">N3.Автоматизация</t>
  </si>
  <si>
    <t xml:space="preserve">Сетевая версия КИМ Математика, Алгебра, Геометрия 5-9 классы</t>
  </si>
  <si>
    <t xml:space="preserve">КОМПЛЕКТ ИНТЕРАКТИВНЫХ ТЕСТОВ МАТЕМАТИКА, АЛГЕБРА, ГЕОМЕТРИЯ 5-9 КЛАССЫ</t>
  </si>
  <si>
    <t xml:space="preserve">Программный продукт «Астрал-ЭТ»</t>
  </si>
  <si>
    <t xml:space="preserve">Эттон. Управление закупками</t>
  </si>
  <si>
    <t xml:space="preserve">Информационная система «Муниципальное образование»</t>
  </si>
  <si>
    <t xml:space="preserve">Автоматизированная информационная система «Управление учебным процессом»</t>
  </si>
  <si>
    <t xml:space="preserve">Автоматизированная информационная система «Административная комиссия»</t>
  </si>
  <si>
    <t xml:space="preserve">Система извлечения знаний из документов «Аналитический курьер»</t>
  </si>
  <si>
    <t xml:space="preserve"> - ;
04.05 - Поисковые системы (№621);
04.07 - Лингвистическое программное обеспечение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</si>
  <si>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Система управления фактографической информацией «X-Files»</t>
  </si>
  <si>
    <t xml:space="preserve">Программный комплекс "Rinel-Lingo"</t>
  </si>
  <si>
    <t xml:space="preserve">06.02 - Коммуникационное программное обеспечение;
02.08 - Средства мониторинга и управления;
05.01 - Мультимедийное программное обеспечение;
05.15 - Информационные системы для решения специфических отраслевых задач;
06.08 - Редакторы мультимедиа</t>
  </si>
  <si>
    <t xml:space="preserve">Электронно-библиотечная система Biblio STOR-M</t>
  </si>
  <si>
    <t xml:space="preserve">ЭБС Biblio STOR-M</t>
  </si>
  <si>
    <t xml:space="preserve">Платформа STOR-M</t>
  </si>
  <si>
    <t xml:space="preserve">Система электронного архива STOR-M;
Алее Архив</t>
  </si>
  <si>
    <t xml:space="preserve">Автоматизированная информационная система для автоматизации деятельности больничного учреждения  "ИМЦ: Стационар"</t>
  </si>
  <si>
    <t xml:space="preserve">АИС "ИМЦ: Стационар"</t>
  </si>
  <si>
    <t xml:space="preserve">Автоматизированная инструментальная система для автоматизации выполнения операций с электронными реестрами на всех этапах информационного взаимодействия в системе обязательного медицинского страхования АИС "Анализ счетов"</t>
  </si>
  <si>
    <t xml:space="preserve">АИС "ИМЦ: Анализ счетов";
АИС "Анализ счетов"</t>
  </si>
  <si>
    <t xml:space="preserve">БАРС.Муниципалитет - Паспорт МО</t>
  </si>
  <si>
    <t xml:space="preserve">КРЕДО ГЕОСТАТИСТИКА</t>
  </si>
  <si>
    <t xml:space="preserve"> - ;
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t>
  </si>
  <si>
    <t xml:space="preserve">КРЕДО ГЕОКАРТЫ</t>
  </si>
  <si>
    <t xml:space="preserve">КРЕДО ОСАДКА</t>
  </si>
  <si>
    <t xml:space="preserve">КРЕДО ГЕОКОЛОНКА</t>
  </si>
  <si>
    <t xml:space="preserve">КРЕДО РАДОН</t>
  </si>
  <si>
    <t xml:space="preserve">КРЕДО ТРУБОПРОВОД.ИЗЫСКАНИЯ</t>
  </si>
  <si>
    <t xml:space="preserve">КРЕДО ОБЪЕМЫ</t>
  </si>
  <si>
    <t xml:space="preserve">КРЕДО КОНВЕРТЕР</t>
  </si>
  <si>
    <t xml:space="preserve">КРЕДО ЛИНЕЙНЫЕ ИЗЫСКАНИЯ</t>
  </si>
  <si>
    <t xml:space="preserve">КРЕДО ДОРОГИ</t>
  </si>
  <si>
    <t xml:space="preserve">КРЕДО ТОПОГРАФ</t>
  </si>
  <si>
    <t xml:space="preserve">КРЕДО ОЦЕНКА  ДОРОГИ</t>
  </si>
  <si>
    <t xml:space="preserve">КРЕДО ГЕОЛОГИЯ</t>
  </si>
  <si>
    <t xml:space="preserve">КРЕДО ТОПОПЛАН</t>
  </si>
  <si>
    <t xml:space="preserve">КРЕДО ГЕНПЛАН</t>
  </si>
  <si>
    <t xml:space="preserve">КРЕДО КАДАСТР</t>
  </si>
  <si>
    <t xml:space="preserve">Собственность-СМАРТ</t>
  </si>
  <si>
    <t xml:space="preserve">Система автоматизации учета, управления муниципальной (государственной) собственностью и администрирования поступлений от управления с...;
Собственность-КС</t>
  </si>
  <si>
    <t xml:space="preserve">Remotix</t>
  </si>
  <si>
    <t xml:space="preserve">Ремотикс</t>
  </si>
  <si>
    <t xml:space="preserve"> - ;
02.03 - Утилиты и Драйверы (№621);
02.07 - Серверное и связующее программное обеспечение (№621)</t>
  </si>
  <si>
    <t xml:space="preserve">Программный комплекс автоматизации лечебных процессов «ЭВЕНТУС.МЕД» («EVENTUS.MED»)</t>
  </si>
  <si>
    <t xml:space="preserve">Библиотека ГИС компонентов ZuluXTools 7.0 ("ZuluXTools 7.0")</t>
  </si>
  <si>
    <t xml:space="preserve">Программно-расчетный комплекс "Водопотребление"</t>
  </si>
  <si>
    <t xml:space="preserve">Программно-расчетный комплекс "Источник" ("Источник")</t>
  </si>
  <si>
    <t xml:space="preserve">Диалог Nibelung</t>
  </si>
  <si>
    <t xml:space="preserve">Библиотека компонентов ZuluNetTools 1.0 ("ZuluNetTools 1.0")</t>
  </si>
  <si>
    <t xml:space="preserve">Программный комплекс «Циркон-СУБД»</t>
  </si>
  <si>
    <t xml:space="preserve">Геоинформационная система ZuluServer 7.0 ("ZuluServer 7.0")</t>
  </si>
  <si>
    <t xml:space="preserve">Программно-расчетный комплекс "Энергосбыт" ("Энергосбыт")</t>
  </si>
  <si>
    <t xml:space="preserve">Docsvision Делопроизводство</t>
  </si>
  <si>
    <t xml:space="preserve">Приложение Docsvision Делопроизводство;
Приложение Docsvision 5 Делопроизводство, версия приложения 5.3.3;
Система управления документами и бизнес-процессами Docsvision 5, Приложение "Делопроизводство", Версия 5.4.4</t>
  </si>
  <si>
    <t xml:space="preserve">Медицинская Информационная Система в рамках регионального сегмента Единой государственной информационной системы в сфере здравоохранений (РМИС)</t>
  </si>
  <si>
    <t xml:space="preserve">Система защищенного документооборота "СТЭК-ТРАСТ"</t>
  </si>
  <si>
    <t xml:space="preserve">Система "СТЭК-ТРАСТ";
Система "СТЭК-ТРАСТ". АРМ "Траст-Клиент";
Система "СТЭК-ТРАСТ". АРМ "Страхователя";
Система "СТЭК-ТРАСТ". АРМ "Налогоплательщика";
Программный продукт "Система защищенного документооборота "СТЭК-ТРАСТ"</t>
  </si>
  <si>
    <t xml:space="preserve">Астерос Контакт Авиа</t>
  </si>
  <si>
    <t xml:space="preserve">опция «Редактор форм»</t>
  </si>
  <si>
    <t xml:space="preserve">опция «Конфигуратор»</t>
  </si>
  <si>
    <t xml:space="preserve">Астерос Бизнес Контакт</t>
  </si>
  <si>
    <t xml:space="preserve">опция «Администратор»</t>
  </si>
  <si>
    <t xml:space="preserve">Информационная система управления недвижимым имуществом «PREMIS» (Property &amp; Real Estate Managment Information System)</t>
  </si>
  <si>
    <t xml:space="preserve">Служба клиентской поддержки</t>
  </si>
  <si>
    <t xml:space="preserve">Служба клиентской поддержки(СКП)</t>
  </si>
  <si>
    <t xml:space="preserve">Автоматизированная система "Адресная социальная помощь"</t>
  </si>
  <si>
    <t xml:space="preserve">АС "АСП"</t>
  </si>
  <si>
    <t xml:space="preserve">Программный комплекс "Интеграция с системой межведомственного взаимодействия"</t>
  </si>
  <si>
    <t xml:space="preserve">ПК "Интерация c СМЭВ"</t>
  </si>
  <si>
    <t xml:space="preserve">Интеграционная платформа</t>
  </si>
  <si>
    <t xml:space="preserve">Интеграционная платформа системы</t>
  </si>
  <si>
    <t xml:space="preserve"> - ;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02.07 - Серверное и связующее программное обеспечение (№621)</t>
  </si>
  <si>
    <t xml:space="preserve">Программный комплекс "Энергосфера"</t>
  </si>
  <si>
    <t xml:space="preserve">Нормирование трудозатрат</t>
  </si>
  <si>
    <t xml:space="preserve">Нормирование трудозатрат 22;
Нормирование трудозатрат 22.1</t>
  </si>
  <si>
    <t xml:space="preserve">Расчет режимов резания</t>
  </si>
  <si>
    <t xml:space="preserve">Расчет режимов резания 22;
Расчет режимов резания 22.1</t>
  </si>
  <si>
    <t xml:space="preserve">Нормирование материалов</t>
  </si>
  <si>
    <t xml:space="preserve">Нормирование материалов 22;
Нормирование материалов 22.1</t>
  </si>
  <si>
    <t xml:space="preserve">Расчет режимов сварки</t>
  </si>
  <si>
    <t xml:space="preserve">Расчет режимов сварки 22;
Расчет режимов сварки 22.1</t>
  </si>
  <si>
    <t xml:space="preserve">Программный продукт «AstralChecker»</t>
  </si>
  <si>
    <t xml:space="preserve">Synergy Center</t>
  </si>
  <si>
    <t xml:space="preserve">Database Adapter</t>
  </si>
  <si>
    <t xml:space="preserve"> - ;
02.03 - Утилиты и Драйверы (№621);
02.07 - Серверное и связующее программное обеспечение (№621);
02.09 - Системы управления базами данных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</si>
  <si>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t>
  </si>
  <si>
    <t xml:space="preserve">Автоматизированная система управления лекарственным обеспечением населения «М-Аптека»</t>
  </si>
  <si>
    <t xml:space="preserve">Автоматизированная система управления «М-АПТЕКА льгота»;
М-АПТЕКА плюс ДЛО;
М-АПТЕКА плюс ЛПУ</t>
  </si>
  <si>
    <t xml:space="preserve">Автоматизированная информационная система "Контингент"</t>
  </si>
  <si>
    <t xml:space="preserve">Автоматизированная информационная система «Семья»</t>
  </si>
  <si>
    <t xml:space="preserve">Программный генератор паролей «Генератор»</t>
  </si>
  <si>
    <t xml:space="preserve"> - ;
02.03 - Утилиты и Драйверы (№621);
02.13 - Средства обеспечения информационной безопасности (№621)</t>
  </si>
  <si>
    <t xml:space="preserve">Опция "Библитека адаптеров к сервисам, зарегистрированным в СМЭВ" для подсистемы "Диспетчер СМЭВ"</t>
  </si>
  <si>
    <t xml:space="preserve">опция «Адаптер к видам сведений СМЭВ» для подсистемы «Диспетчер СМЭВ»</t>
  </si>
  <si>
    <t xml:space="preserve">Опция "Библиотека Web-сервисов, зарегистрированных в СМЭВ" для подсистемы "Диспетчер СМЭВ"</t>
  </si>
  <si>
    <t xml:space="preserve">опция «Вид сведений СМЭВ» для подсистемы «Диспетчер СМЭВ»</t>
  </si>
  <si>
    <t xml:space="preserve">АИК "Надзор"</t>
  </si>
  <si>
    <t xml:space="preserve"> - ;
03.05 - Библиотеки подпрограмм (SDK) (№621);
04.01 - Прикладное программное обеспечение общего назначения (№621);
04.03 - Офисные приложения (№621)</t>
  </si>
  <si>
    <t xml:space="preserve">EcoRouterOS</t>
  </si>
  <si>
    <t xml:space="preserve">EcoNAT</t>
  </si>
  <si>
    <t xml:space="preserve">Call Office</t>
  </si>
  <si>
    <t xml:space="preserve"> - ;
02.07 - Серверное и связующее программное обеспечение (№621);
04.03 - Офисные приложения (№621);
04.15 - Информационные системы для решения специфических отраслевых задач (№621)</t>
  </si>
  <si>
    <t xml:space="preserve">MVNO Support System GEAR</t>
  </si>
  <si>
    <t xml:space="preserve">Система поддержки бизнеса MVNO-оператора</t>
  </si>
  <si>
    <t xml:space="preserve">Роском.Softswitch</t>
  </si>
  <si>
    <t xml:space="preserve">Сервер коммутаций PowerCom SC8000;
Сервер коммутаций Роском SC8000;
Softswitch Роском;
Softswitch Roscom SC8000</t>
  </si>
  <si>
    <t xml:space="preserve">Система программирования микропроцессорных контроллеров с открытой архитектурой «KLogic»</t>
  </si>
  <si>
    <t xml:space="preserve"> - ;
02.11 - Системы мониторинга и управления (№621);
03.07 - Среды разработки, тестирования и отладки (№621)</t>
  </si>
  <si>
    <t xml:space="preserve">58.29.14 Средства разработки инструментальные и программное обеспечение языков программирования на электронном носителе;
58.29.4 Обеспечение программное в диалоговом режиме</t>
  </si>
  <si>
    <t xml:space="preserve">ViPNet Coordinator HW 3</t>
  </si>
  <si>
    <t xml:space="preserve">ViPNet Coordinator HW</t>
  </si>
  <si>
    <t xml:space="preserve">Система сбора и обработки информации Securix</t>
  </si>
  <si>
    <t xml:space="preserve">TRBOnet Bank</t>
  </si>
  <si>
    <t xml:space="preserve">Роском. IP-АТС</t>
  </si>
  <si>
    <t xml:space="preserve">IP-АТС Roscom;
IP-PBX Roscom;
IP-АТС Роском;
УПАТС РОСКОМ</t>
  </si>
  <si>
    <t xml:space="preserve">"Гелиос" – управление наружным освещением</t>
  </si>
  <si>
    <t xml:space="preserve">АПК «Бастион-2»</t>
  </si>
  <si>
    <t xml:space="preserve">"ЕТС. Закупки"</t>
  </si>
  <si>
    <t xml:space="preserve">Сетевая версия КИМ начальная школа 1-4 класс</t>
  </si>
  <si>
    <t xml:space="preserve">КОМПЛЕКТ ИНТЕРАКТИВНЫХ ТЕСТОВ 1- 4 КЛАСС</t>
  </si>
  <si>
    <t xml:space="preserve">Сетевая версия КИМ. Основная школа 5-9 классы</t>
  </si>
  <si>
    <t xml:space="preserve">КОМПЛЕКТ ИНТЕРАКТИВНЫХ ТЕСТОВ 5-9 КЛАСС</t>
  </si>
  <si>
    <t xml:space="preserve">Сетевая версия КИМ Начальная и Основная  школа 1-9 класс</t>
  </si>
  <si>
    <t xml:space="preserve">КОМПЛЕКТ ИНТЕРАКТИВНЫХ ТЕСТОВ 1- 9 КЛАСС</t>
  </si>
  <si>
    <t xml:space="preserve">Автоматизированная информационно-аналитическая система "Ревизор"</t>
  </si>
  <si>
    <t xml:space="preserve">АИАС "АВЕРС:РЕВИЗОР"</t>
  </si>
  <si>
    <t xml:space="preserve">ITRIUM, программное обеспечение комплексных систем безопасности</t>
  </si>
  <si>
    <t xml:space="preserve">Программа защиты информации от несанкционированного доступа ARMlock</t>
  </si>
  <si>
    <t xml:space="preserve">ПЗИ НСД ARMlock;
ARMlock</t>
  </si>
  <si>
    <t xml:space="preserve">Система мобильного мониторинга и сервиса ОПТИМУМ (OPTIMUM MMS)</t>
  </si>
  <si>
    <t xml:space="preserve">Tarifer</t>
  </si>
  <si>
    <t xml:space="preserve">Тарифер, Tarifer Corporate</t>
  </si>
  <si>
    <t xml:space="preserve">Роском.Контакт-центр</t>
  </si>
  <si>
    <t xml:space="preserve">Contact center Roscom;
Contact center Roscom Enterprise;
ROSOM Call-center;
Call-center Roscom;
Roscom CC</t>
  </si>
  <si>
    <t xml:space="preserve">Коммутационная платформа Сетевого Справочного Телефонного Узла</t>
  </si>
  <si>
    <t xml:space="preserve">КП ССТУ</t>
  </si>
  <si>
    <t xml:space="preserve">Программное обеспечение «Сервер обмена данными» (ПО «Сервер обмена данными»)</t>
  </si>
  <si>
    <t xml:space="preserve">ECSS-10</t>
  </si>
  <si>
    <t xml:space="preserve">58.29.12 Обеспечение программное сетевое на электронном носителе;
61.90.10 Услуги телекоммуникационные прочие</t>
  </si>
  <si>
    <t xml:space="preserve">Eltex.ACS</t>
  </si>
  <si>
    <t xml:space="preserve">Автоматизированная система «iМониторинг» (АС «iМониторинг»)</t>
  </si>
  <si>
    <t xml:space="preserve">Автоматизированная система "Администрация муниципального образования" (АС "Администрация муниципального образования")</t>
  </si>
  <si>
    <t xml:space="preserve">Автоматизированная система "Бюджет поселения" (АС "Бюджет поселения")</t>
  </si>
  <si>
    <t xml:space="preserve">«Программный комплекс «Долговая книга»</t>
  </si>
  <si>
    <t xml:space="preserve">TRBOnet Watch</t>
  </si>
  <si>
    <t xml:space="preserve">Защищенный программный комплекс 1С:Предприятие 8.3z</t>
  </si>
  <si>
    <t xml:space="preserve">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</si>
  <si>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Система автоматизации управления потоками работ и организации конфиденциального документооборота – OPTiMA-WorkFlow (OPTiMA-WorkFlow)</t>
  </si>
  <si>
    <t xml:space="preserve">Платформа для создания автоматизированных систем управления документами OPTIMA-WorkFlow</t>
  </si>
  <si>
    <t xml:space="preserve"> - ;
03.05 - Библиотеки подпрограмм (SDK) (№621);
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</si>
  <si>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</si>
  <si>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Геодезическая программа "Терра.Геодезия"</t>
  </si>
  <si>
    <t xml:space="preserve">ТС-Учёт</t>
  </si>
  <si>
    <t xml:space="preserve"> - ;
04.13 - Системы сбора, хранения, обработки, анализа, моделирования и визуализации массивов данных (№621);
04.11 - Системы управления процессами организации (№621)</t>
  </si>
  <si>
    <t xml:space="preserve">Программная платформа Flexberry</t>
  </si>
  <si>
    <t xml:space="preserve">СПО ИНФОШЛЮЗ ПП</t>
  </si>
  <si>
    <t xml:space="preserve">Автоматизированная информационная система «Е-услуги. Образование» (электронная очередь и зачисление в ООО, ДОО, ОДО, ПОО, ЗОЛ)</t>
  </si>
  <si>
    <t xml:space="preserve">Е-услуги</t>
  </si>
  <si>
    <t xml:space="preserve">Автоматизированная информационная система  «Учет Контингента»</t>
  </si>
  <si>
    <t xml:space="preserve">Контингент, УК</t>
  </si>
  <si>
    <t xml:space="preserve">"Аверс : web-Комплектование" автоматизированная информационно-аналитическая система</t>
  </si>
  <si>
    <t xml:space="preserve">Автоматизированная система бюджетного учета "Смета" (АС "Смета")</t>
  </si>
  <si>
    <t xml:space="preserve">VideoNet</t>
  </si>
  <si>
    <t xml:space="preserve">Zond 265</t>
  </si>
  <si>
    <t xml:space="preserve">Автоматизированная информационная система «Сетевой город. Образование» (включая комплекс модулей управления ООО, ДОО, ОДО, ПОО и модуль ОУО)</t>
  </si>
  <si>
    <t xml:space="preserve">АИС СГО, NetSchool</t>
  </si>
  <si>
    <t xml:space="preserve">Программный продукт «WEB-Регистратор»</t>
  </si>
  <si>
    <t xml:space="preserve">myObject</t>
  </si>
  <si>
    <t xml:space="preserve">Диспетчерская система "Навител Мониторинг"</t>
  </si>
  <si>
    <t xml:space="preserve">Навител Мониторинг</t>
  </si>
  <si>
    <t xml:space="preserve">Система распознавания лиц VisionLabs LUNA</t>
  </si>
  <si>
    <t xml:space="preserve">"Аверс: Порталы и сайты организаций системы образования" программная платформа</t>
  </si>
  <si>
    <t xml:space="preserve">HopUp Mobile</t>
  </si>
  <si>
    <t xml:space="preserve">Мобильный клиент HopUp для DIRECTUM</t>
  </si>
  <si>
    <t xml:space="preserve">"ПроДом:Учет и экономия ресурсов"</t>
  </si>
  <si>
    <t xml:space="preserve">N3.Контингент</t>
  </si>
  <si>
    <t xml:space="preserve">DATAREON ESB</t>
  </si>
  <si>
    <t xml:space="preserve">iDVP</t>
  </si>
  <si>
    <t xml:space="preserve">NormaCS</t>
  </si>
  <si>
    <t xml:space="preserve">НормаКС;
NORMACS;
NORMACS Система нормативов</t>
  </si>
  <si>
    <t xml:space="preserve">Многофункциональная распределенная система контроля биологических параметров организма с возможностью удаленного доступа и хранения результатов исследований "Биоконтроль"</t>
  </si>
  <si>
    <t xml:space="preserve">LanDocs – платформа построения корпоративных систем документооборота и систем управления контентом (СЭД/ECM)</t>
  </si>
  <si>
    <t xml:space="preserve">Программный комплекс "Кьюри"</t>
  </si>
  <si>
    <t xml:space="preserve">Система управления электронной очередью "Кьюри"</t>
  </si>
  <si>
    <t xml:space="preserve">Автоматизированная система контроля, инвентаризации и технического сопровождения СКИТ</t>
  </si>
  <si>
    <t xml:space="preserve">Программно-аппаратный комплекс wiSLA 2.0 (well integrated SLA 2.0)</t>
  </si>
  <si>
    <t xml:space="preserve">КАМИН: Расчет заработной платы для бюджетных учреждений. Версия 3.5.</t>
  </si>
  <si>
    <t xml:space="preserve">КАМИН: Расчет зарплаты. Версия 3.5;
КАМИН: Расчет заработной платы для бюджетных учреждений. Версия 3.5. Базовая версия;
Конфигурация "КАМИН: Расчет заработной платы для бюджетных учреждений. Версия 3.5";
КАМИН: Расчет заработной платы для бюджетных учреждений. Версия 3.5. Включает платформу 1С:Предприятие 8</t>
  </si>
  <si>
    <t xml:space="preserve">TRASSIR профессиональная система видеонаблюдения</t>
  </si>
  <si>
    <t xml:space="preserve">ТРАССИР профессиональная система видеонаблюдения</t>
  </si>
  <si>
    <t xml:space="preserve">Программно-инструментальный комплекс для разработки SCADA решений «SYNSCAN»</t>
  </si>
  <si>
    <t xml:space="preserve">Flussonic</t>
  </si>
  <si>
    <t xml:space="preserve">Эрливидео;
Erlyvideo</t>
  </si>
  <si>
    <t xml:space="preserve">Автоматизированная система "Управление имуществом"</t>
  </si>
  <si>
    <t xml:space="preserve">Комплекс мониторинга "Эвентус" ("Eventus")</t>
  </si>
  <si>
    <t xml:space="preserve">Бюджетная Информационная Система формирования Государственных/Муниципальных заданий</t>
  </si>
  <si>
    <t xml:space="preserve">БИС-ГМЗ</t>
  </si>
  <si>
    <t xml:space="preserve">Бюджетная информационная система автоматизации формирования и ведения реестра расходных обязательств</t>
  </si>
  <si>
    <t xml:space="preserve">"БИС-РЕЕСТР РАСХОДНЫХ ОБЯЗАТЕЛЬСТВ" версия 2;
БИС-РРО версия 2</t>
  </si>
  <si>
    <t xml:space="preserve">Бюджетная Информационная Система Среднесрочного Бюджетирования Ориентированного на результат версии 2.0</t>
  </si>
  <si>
    <t xml:space="preserve">БИС-СБОР версии 2.0</t>
  </si>
  <si>
    <t xml:space="preserve">ОС РОСА ХРОМ</t>
  </si>
  <si>
    <t xml:space="preserve">Информационная система «Полтава - Многофункциональный центр»</t>
  </si>
  <si>
    <t xml:space="preserve">«Полтава - МФЦ»</t>
  </si>
  <si>
    <t xml:space="preserve">Программное обеспечение маршрутизаторов серии ESR</t>
  </si>
  <si>
    <t xml:space="preserve">Программное обеспечение Ethernet-коммутаторов серии MES</t>
  </si>
  <si>
    <t xml:space="preserve">Полигон: Техплан сооружения</t>
  </si>
  <si>
    <t xml:space="preserve">Полигон: Техплан помещения</t>
  </si>
  <si>
    <t xml:space="preserve">Полигон: Техплан здания</t>
  </si>
  <si>
    <t xml:space="preserve">Информационная система «Полтава-РПГУ»</t>
  </si>
  <si>
    <t xml:space="preserve">ИИС Кубнет ПП "Тарификация СТП и ОТС"</t>
  </si>
  <si>
    <t xml:space="preserve">Программное обеспечение GPON ONT серии NTU</t>
  </si>
  <si>
    <t xml:space="preserve">Адепт: Проект</t>
  </si>
  <si>
    <t xml:space="preserve">Адепт: Управление проектированием</t>
  </si>
  <si>
    <t xml:space="preserve">Тренинг-Сфера</t>
  </si>
  <si>
    <t xml:space="preserve">Адепт: Информ</t>
  </si>
  <si>
    <t xml:space="preserve">UserGate Proxy &amp; Firewall 6.0 VPN GOST</t>
  </si>
  <si>
    <t xml:space="preserve">UserGate Proxy &amp; Firewall 5.2F</t>
  </si>
  <si>
    <t xml:space="preserve">Шина RFID</t>
  </si>
  <si>
    <t xml:space="preserve">RFID Bus;
Шина РЧИ</t>
  </si>
  <si>
    <t xml:space="preserve"> - ;
02.07 - Серверное и связующее программное обеспечение (№621);
02.11 - Системы мониторинга и управления (№621);
03.05 - Библиотеки подпрограмм (SDK) (№621);
04.15 - Информационные системы для решения специфических отраслевых задач (№621)</t>
  </si>
  <si>
    <t xml:space="preserve">Программный комплекс автоматизации станций скорой медицинской помощи (ПК "АДИС")</t>
  </si>
  <si>
    <t xml:space="preserve">«ePrica»</t>
  </si>
  <si>
    <t xml:space="preserve">LabForce</t>
  </si>
  <si>
    <t xml:space="preserve">ЛабФорс</t>
  </si>
  <si>
    <t xml:space="preserve">СУ НСИ ТИС "РФЯЦ-ВНИИЭФ"</t>
  </si>
  <si>
    <t xml:space="preserve">Автоматизированная система управления производством «Призма»</t>
  </si>
  <si>
    <t xml:space="preserve"> - ;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</si>
  <si>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СУБД М10</t>
  </si>
  <si>
    <t xml:space="preserve">ИНСОФТ. АИС  "ЖКХ"</t>
  </si>
  <si>
    <t xml:space="preserve">ИНСОФТ. АИС жилищно-коммунальное хозяйство</t>
  </si>
  <si>
    <t xml:space="preserve">Система управления нормативно-справочной информацией NORMA.</t>
  </si>
  <si>
    <t xml:space="preserve">Программная платформа KPI Suite (Кипиай Сьют)</t>
  </si>
  <si>
    <t xml:space="preserve">Сервер мультимедийного взаимодействия</t>
  </si>
  <si>
    <t xml:space="preserve">CommUnify Server</t>
  </si>
  <si>
    <t xml:space="preserve">Шлюз мультимедийного взаимодействия</t>
  </si>
  <si>
    <t xml:space="preserve">CommUnify GateWay</t>
  </si>
  <si>
    <t xml:space="preserve">T-FLEX ТОиР</t>
  </si>
  <si>
    <t xml:space="preserve">Модуль авторизации в ЕСИА</t>
  </si>
  <si>
    <t xml:space="preserve">Модуль авторизации в Единой системе идентификации и аутентификации;
Программный модуль для авторизации посредством Единой системы идентификации и аутентификации, функционирующий в соответствии с Регламе...</t>
  </si>
  <si>
    <t xml:space="preserve">Многофункциональная навигационно-информационная система "НАВИГАТОР-С2016"</t>
  </si>
  <si>
    <t xml:space="preserve">ИНСОФТ. АИС "Несовершеннолетние"</t>
  </si>
  <si>
    <t xml:space="preserve">Платформа X360.</t>
  </si>
  <si>
    <t xml:space="preserve"> - ;
02.07 - Серверное и связующее программное обеспечение (№621);
03.07 - Среды разработки, тестирования и отладки (№621);
04.11 - Системы управления процессами организации (№621)</t>
  </si>
  <si>
    <t xml:space="preserve">Интерактивное учебное пособие "Наглядная физика. Эволюция Вселенной"</t>
  </si>
  <si>
    <t xml:space="preserve">БЭСТ-5.Автотранспорт - учет автотранспорта на предприятии</t>
  </si>
  <si>
    <t xml:space="preserve">Дистанционный канал обслуживания "Ангара"</t>
  </si>
  <si>
    <t xml:space="preserve">ДКО "Ангара"</t>
  </si>
  <si>
    <t xml:space="preserve"> - ;
02.07 - Серверное и связующее программное обеспечение (№621);
03.05 - Библиотеки подпрограмм (SDK) (№621);
04.15 - Информационные системы для решения специфических отраслевых задач (№621)</t>
  </si>
  <si>
    <t xml:space="preserve">БЭСТ-5.Имущество - учет различных категорий имущества на предприятии.</t>
  </si>
  <si>
    <t xml:space="preserve">БЭСТ-5.Склад - готовое решение для всеобъемлющего учета, оперативного контроля и углубленного анализа товарных запасов в различных разрезах.</t>
  </si>
  <si>
    <t xml:space="preserve">БЭСТ-5.Лизинг -  учет лизинговых операций.</t>
  </si>
  <si>
    <t xml:space="preserve">БЭСТ-5.Магазин - управление предприятием розничной торговли.</t>
  </si>
  <si>
    <t xml:space="preserve">T1-Navi</t>
  </si>
  <si>
    <t xml:space="preserve">K2-Navi</t>
  </si>
  <si>
    <t xml:space="preserve">ЛИНС LookInside Автоматизированное рабочее место врача</t>
  </si>
  <si>
    <t xml:space="preserve">БЭСТ-5.Производство - автоматизация планирования и учета производственных процессов на предприятии.</t>
  </si>
  <si>
    <t xml:space="preserve">ViPNet Terminal</t>
  </si>
  <si>
    <t xml:space="preserve">ViPNet  Terminal 4</t>
  </si>
  <si>
    <t xml:space="preserve">03.11 - Средства защиты каналов передачи данных, в том числе криптографическими методами;
03.03 - Межсетевые экраны;
03.10 - Средства криптографической защиты информации и электронной подписи</t>
  </si>
  <si>
    <t xml:space="preserve">Универсальный тренажерный комплекс</t>
  </si>
  <si>
    <t xml:space="preserve">УТК</t>
  </si>
  <si>
    <t xml:space="preserve">05.15 - Информационные системы для решения специфических отраслевых задач;
04.04 - Среды разработки, тестирования и отладки;
05.01 - Мультимедийное программное обеспечение;
05.10 - Базы знаний;
10.03 - Средства математического и имитационного моделирования</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</si>
  <si>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</si>
  <si>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Универсальный IVR (Итерактивный голосовой автоответчик) IntelleScript ver 4</t>
  </si>
  <si>
    <t xml:space="preserve">02.06 - Серверное и связующее программное обеспечение;
04.04 - Среды разработки, тестирования и отладки;
05.09 - Средства управления диалоговыми роботами (чат-боты и голосовые роботы)</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</si>
  <si>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61.90.10 Услуги телекоммуникационные прочие;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 Услуги по обработке данных, размещению и взаимосвязанные услуги</t>
  </si>
  <si>
    <t xml:space="preserve">Программа «КриптоПро .NET»</t>
  </si>
  <si>
    <t xml:space="preserve">«КриптоПро .NET»</t>
  </si>
  <si>
    <t xml:space="preserve">«Программа «Службы УЦ 2.0»</t>
  </si>
  <si>
    <t xml:space="preserve">ПК «Службы УЦ 2.0»</t>
  </si>
  <si>
    <t xml:space="preserve">«Программный комплекс «Службы УЦ»</t>
  </si>
  <si>
    <t xml:space="preserve">ПК «Службы УЦ»</t>
  </si>
  <si>
    <t xml:space="preserve">ViPNet IDS</t>
  </si>
  <si>
    <t xml:space="preserve"> - ;
02.11 - Системы мониторинга и управления (№621);
02.13 - Средства обеспечения информационной безопасности (№621)</t>
  </si>
  <si>
    <t xml:space="preserve">БФТ.Имущество</t>
  </si>
  <si>
    <t xml:space="preserve">SAUMI-WEB</t>
  </si>
  <si>
    <t xml:space="preserve">Сайтыобразованию.рф</t>
  </si>
  <si>
    <t xml:space="preserve">БЭСТ-5.Алко - учет алкогольной продукции на предприятиях оптовой и розничной торговли</t>
  </si>
  <si>
    <t xml:space="preserve">Интегра КДД</t>
  </si>
  <si>
    <t xml:space="preserve">58.29.29 Обеспечение программное прикладное прочее на электронном носителе;
58.29.32 Обеспечение программное прикладное для загрузки;
26.30.11.16 Программное обеспечение, обеспечивающее выполнение установленных действий при проведении оперативно-розыскных мероприятий</t>
  </si>
  <si>
    <t xml:space="preserve">Акцент-Жилинспектор</t>
  </si>
  <si>
    <t xml:space="preserve">Автоматизированная система сбора данных о выполнении плана капитального ремонта основных средств</t>
  </si>
  <si>
    <t xml:space="preserve">АС КРО</t>
  </si>
  <si>
    <t xml:space="preserve">Сервис двухфакторной аутентификации AUTH.AS</t>
  </si>
  <si>
    <t xml:space="preserve">AUTH.AS</t>
  </si>
  <si>
    <t xml:space="preserve">Электронная регистратура 3</t>
  </si>
  <si>
    <t xml:space="preserve">программный комплекс "Должники"</t>
  </si>
  <si>
    <t xml:space="preserve">Автоматизированная система управления "Управление станцией скорой медицинской помощи "</t>
  </si>
  <si>
    <t xml:space="preserve">АСУ "УССМП"</t>
  </si>
  <si>
    <t xml:space="preserve">"VoiceNavigator". Программный комплекс системы голосового взаимодействия.</t>
  </si>
  <si>
    <t xml:space="preserve">"VoiceNavigator". Автоматический телефонный секретарь с речевым управлением.</t>
  </si>
  <si>
    <t xml:space="preserve">05.09 - Средства управления диалоговыми роботами (чат-боты и голосовые роботы);
07.04 - Средства распознавания и синтеза речи</t>
  </si>
  <si>
    <t xml:space="preserve">Информационная система по планированию и мониторингу работы автомобильного транспорта и городского наземного электрического транспорта, осуществляющего регулярную перевозку пассажиров и багажа</t>
  </si>
  <si>
    <t xml:space="preserve">Программный комплекс для автоматизации деятельности служб занятости населения "Катарсис", версия 8</t>
  </si>
  <si>
    <t xml:space="preserve">NetPolice ISP</t>
  </si>
  <si>
    <t xml:space="preserve"> - ;
02.07 - Серверное и связующее программное обеспечение (№621);
02.13 - Средства обеспечения информационной безопасности (№621);
04.15 - Информационные системы для решения специфических отраслевых задач (№621)</t>
  </si>
  <si>
    <t xml:space="preserve">Мобильная операционная система Аврора</t>
  </si>
  <si>
    <t xml:space="preserve">ОС Аврора;
Aurora OS;
ОС Аврора «Корпоративная версия»;
ОС Аврора «Сертифицированная версия» (ФСТЭК А4);
ОС Аврора «Сертифицированная версия» (ФСБ АК2)</t>
  </si>
  <si>
    <t xml:space="preserve">ElectriCS Pro Авиация</t>
  </si>
  <si>
    <t xml:space="preserve">Альт Сервер</t>
  </si>
  <si>
    <t xml:space="preserve">ALT Server</t>
  </si>
  <si>
    <t xml:space="preserve">программа для ЭВМ "Гран-ВУР"</t>
  </si>
  <si>
    <t xml:space="preserve">программа для ЭВМ "Военно-учетный работник (орган) организации"</t>
  </si>
  <si>
    <t xml:space="preserve">DOCS360: Документы Компании.</t>
  </si>
  <si>
    <t xml:space="preserve"> - ;
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</si>
  <si>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Calculate Directory Server</t>
  </si>
  <si>
    <t xml:space="preserve">программа для ЭВМ "Гран-Бронирование"</t>
  </si>
  <si>
    <t xml:space="preserve">программа для ЭВМ "Территориальный (отраслевой) военно-учетный орган"</t>
  </si>
  <si>
    <t xml:space="preserve">Эттон. Претензионная работа</t>
  </si>
  <si>
    <t xml:space="preserve">PERCo-S-20 Программное обеспечение Единой системы безопасности и повышения эффективности предприятия</t>
  </si>
  <si>
    <t xml:space="preserve"> - ;
04.13 - Системы сбора, хранения, обработки, анализа, моделирования и визуализации массивов данных (№621);
02.11 - Системы мониторинга и управления (№621);
03.05 - Библиотеки подпрограмм (SDK)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</si>
  <si>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База данных категорированных интернет-ресурсов и облачных сервисов SkyDNS DB</t>
  </si>
  <si>
    <t xml:space="preserve"> - ;
04.13 - Системы сбора, хранения, обработки, анализа, моделирования и визуализации массивов данных (№621);
03.05 - Библиотеки подпрограмм (SDK) (№621);
04.15 - Информационные системы для решения специфических отраслевых задач (№621)</t>
  </si>
  <si>
    <t xml:space="preserve">BPM360: Управление бизнес-процессами</t>
  </si>
  <si>
    <t xml:space="preserve">GEO360: Геоинформационная система.</t>
  </si>
  <si>
    <t xml:space="preserve">Датаграв</t>
  </si>
  <si>
    <t xml:space="preserve">Датаграв сервер</t>
  </si>
  <si>
    <t xml:space="preserve">Kraftway Terminal Linux</t>
  </si>
  <si>
    <t xml:space="preserve">Крафтвэй Терминал Линукс</t>
  </si>
  <si>
    <t xml:space="preserve">VB Decompiler</t>
  </si>
  <si>
    <t xml:space="preserve">ИИС Кубнет ПП "Учет продуктов питания. Комбинат питания"</t>
  </si>
  <si>
    <t xml:space="preserve">ИИС Кубнет ПП "Учет продуктов питания. Питание"</t>
  </si>
  <si>
    <t xml:space="preserve">ИИС Кубнет ПП "Учет родительской платы"</t>
  </si>
  <si>
    <t xml:space="preserve">ИИС Кубнет ПП "Диетпитание ЛПУ"</t>
  </si>
  <si>
    <t xml:space="preserve">ИИС Кубнет ПП "Бухгалтерский учет"</t>
  </si>
  <si>
    <t xml:space="preserve">ИИС Кубнет ПП "Учет личных медицинских книжек"</t>
  </si>
  <si>
    <t xml:space="preserve">ИИС Кубнет ПП "Делопроизводство ДОУ. Кадровый учет"</t>
  </si>
  <si>
    <t xml:space="preserve">LVMFlowCV</t>
  </si>
  <si>
    <t xml:space="preserve">LVM3D;
LVM Solid;
LVMFlow</t>
  </si>
  <si>
    <t xml:space="preserve">Полигон: Техплан строительства</t>
  </si>
  <si>
    <t xml:space="preserve">Система управления автоматизированными складами DIACON</t>
  </si>
  <si>
    <t xml:space="preserve">Сетевая версия КИМ Всеобщая история, Обществознание 5-9 классы</t>
  </si>
  <si>
    <t xml:space="preserve">КОМПЛЕКТ ИНТЕРАКТИВНЫХ ТЕСТОВ ВСЕОБЩАЯ ИСТОРИЯ, ОБЩЕСТВОЗНАНИЕ 5-9 КЛАССЫ</t>
  </si>
  <si>
    <t xml:space="preserve">Акросс-Клиническая Лаборатория (АКЛ)</t>
  </si>
  <si>
    <t xml:space="preserve">ЮРАЙТ: Управление юридическим подразделением</t>
  </si>
  <si>
    <t xml:space="preserve">БФТ.Закупки</t>
  </si>
  <si>
    <t xml:space="preserve">"SIS II". Программа для ЭВМ, предназначенная для криминалистического исследования фонограмм речи (специализированный звуковой редактор).</t>
  </si>
  <si>
    <t xml:space="preserve">"SIS"</t>
  </si>
  <si>
    <t xml:space="preserve">Базовые медицинские информационные технологии</t>
  </si>
  <si>
    <t xml:space="preserve">АИС СЗН</t>
  </si>
  <si>
    <t xml:space="preserve">СЗН qMS</t>
  </si>
  <si>
    <t xml:space="preserve">СУО «Артос»</t>
  </si>
  <si>
    <t xml:space="preserve">Полигон: Межевой план</t>
  </si>
  <si>
    <t xml:space="preserve">Полигон: Границы субъекта</t>
  </si>
  <si>
    <t xml:space="preserve">Полигон: Карта план</t>
  </si>
  <si>
    <t xml:space="preserve">Полигон: Проект межевания</t>
  </si>
  <si>
    <t xml:space="preserve">Программный комплекс планирования и мониторинга качества обучения на базе метода структурно-параметрического моделирования (СПМ) образовательных процессов и технологий.</t>
  </si>
  <si>
    <t xml:space="preserve">Диагностическая Система Качества Образования (ДИСКО) на базе метода структурно-параметрического моделирования образовательнх процесов ...</t>
  </si>
  <si>
    <t xml:space="preserve">Полигон: Изменения кадастра</t>
  </si>
  <si>
    <t xml:space="preserve">Автоматизированная система ведения реестров в области охоты и сохранения охотничьих ресурсов</t>
  </si>
  <si>
    <t xml:space="preserve">ИС "Охотбилет"</t>
  </si>
  <si>
    <t xml:space="preserve">Медицинская информационная система «Практика.Санаторий»</t>
  </si>
  <si>
    <t xml:space="preserve">Malahit: LiveCity Биллинг 2.0</t>
  </si>
  <si>
    <t xml:space="preserve">Malahit: LiveCity Система управления ЖКХ. Диспетчерский центр</t>
  </si>
  <si>
    <t xml:space="preserve">Malahit: LiveCity Система управления ЖКХ. Планирование ремонтов</t>
  </si>
  <si>
    <t xml:space="preserve">Malahit: LiveCity Система управления ЖКХ. Планирование</t>
  </si>
  <si>
    <t xml:space="preserve">Malahit: LiveCity Система управления ЖКХ. Подомовой учет</t>
  </si>
  <si>
    <t xml:space="preserve">Программный комплекс «Циркон-офис»</t>
  </si>
  <si>
    <t xml:space="preserve">Автоматизированная система управления имуществом</t>
  </si>
  <si>
    <t xml:space="preserve">Автоматизированная система управления недвижимостью</t>
  </si>
  <si>
    <t xml:space="preserve">Программный комплекс «Документооборот»</t>
  </si>
  <si>
    <t xml:space="preserve">Информационная система мониторинга IT-инфраструктуры подсети TCP/IP</t>
  </si>
  <si>
    <t xml:space="preserve">«Автоматизированный Центр Контроля и Мониторинга ключевых показателей эффективности развития региона» («АЦК-Мониторинг КПЭ»)</t>
  </si>
  <si>
    <t xml:space="preserve">Аналитическая платформа Deductor (Deductor)</t>
  </si>
  <si>
    <t xml:space="preserve">"АЦК-Бюджетный учет"</t>
  </si>
  <si>
    <t xml:space="preserve">Автоматизированная информационная система электронных дневников учащихся и электронных журналов образовательных учреждений "Образование 2.0" (телекоммуникационная образовательная сеть, технология web 2.0)</t>
  </si>
  <si>
    <t xml:space="preserve">Автоматизированная информационная система "Голосование"</t>
  </si>
  <si>
    <t xml:space="preserve">АИС "Голосование"</t>
  </si>
  <si>
    <t xml:space="preserve">СТАРТ</t>
  </si>
  <si>
    <t xml:space="preserve">Типовое решение "Система исполнения услуг"</t>
  </si>
  <si>
    <t xml:space="preserve">"Госзакупки"</t>
  </si>
  <si>
    <t xml:space="preserve">"City Procurement"</t>
  </si>
  <si>
    <t xml:space="preserve">LanTalk организация обмена сообщениями и файлами в локальной сети предприятия или офиса</t>
  </si>
  <si>
    <t xml:space="preserve">LanTalk XP, LanTalk NET</t>
  </si>
  <si>
    <t xml:space="preserve">Программный комплекс "РИСКФИН Финансовый Анализ и Управление рисками"</t>
  </si>
  <si>
    <t xml:space="preserve">ПК "РИСКФИН ФАУР"</t>
  </si>
  <si>
    <t xml:space="preserve">Ангел</t>
  </si>
  <si>
    <t xml:space="preserve">Автоматизированная библиотечно-информационная система "OPAC-Global"</t>
  </si>
  <si>
    <t xml:space="preserve">АБИС "OPAC-Global";
Автоматизированная информационо-библиотекчная система "OPAC-Global";
АИБС "OPAC-Global"</t>
  </si>
  <si>
    <t xml:space="preserve">Solar Dozor</t>
  </si>
  <si>
    <t xml:space="preserve">Дозор-Джет;
Дозор Джет;
Dozor Jet;
DLP</t>
  </si>
  <si>
    <t xml:space="preserve">Дозор-Джет</t>
  </si>
  <si>
    <t xml:space="preserve">DLP;
Solar Dozor;
Дозор Джет;
Dozor Jet</t>
  </si>
  <si>
    <t xml:space="preserve">ЛМ Софт МДМ</t>
  </si>
  <si>
    <t xml:space="preserve">LM Soft MDM</t>
  </si>
  <si>
    <t xml:space="preserve">ИНТЕРАКТИВНОЕ УЧЕБНОЕ ПОСОБИЕ. 1 КЛАСС. СЕТЕВАЯ ВЕРСИЯ. МАТЕМАТИКА. РУССКИЙ ЯЗЫК. ЛИТЕРАТУРНОЕ ЧТЕНИЕ. ОКРУЖАЮЩИЙ МИР.</t>
  </si>
  <si>
    <t xml:space="preserve">ЛМ Софт ЕАМ</t>
  </si>
  <si>
    <t xml:space="preserve">LM Soft EAM</t>
  </si>
  <si>
    <t xml:space="preserve">ИНФИН Управление</t>
  </si>
  <si>
    <t xml:space="preserve">ИНФИН-Бухгалтерия;
ИНФИН-Зарплата;
ИНФИН-Персонал;
Система автоматизации предприятия "ИНФИН"</t>
  </si>
  <si>
    <t xml:space="preserve">Программный комплекс "Web-Консолидация"</t>
  </si>
  <si>
    <t xml:space="preserve">Diasoft FLEXTERA</t>
  </si>
  <si>
    <t xml:space="preserve">FLEXTERA</t>
  </si>
  <si>
    <t xml:space="preserve">Diasoft FLEXTERA BI</t>
  </si>
  <si>
    <t xml:space="preserve">FLEXTERA BI;
Diasoft BI</t>
  </si>
  <si>
    <t xml:space="preserve">ИНТЕРАКТИВНЫЕ УЧЕБНЫЕ ПОСОБИЯ. СЕТЕВАЯ ВЕРСИЯ. 1 КЛАСС. МАТЕМАТИКА. ТЕСТЫ</t>
  </si>
  <si>
    <t xml:space="preserve">ИНТЕРАКТИВНЫЕ УЧЕБНЫЕ ПОСОБИЯ. СЕТЕВАЯ ВЕРСИЯ. 2 КЛАСС. МАТЕМАТИКА. ТЕСТЫ</t>
  </si>
  <si>
    <t xml:space="preserve">ИНТЕРАКТИВНЫЕ УЧЕБНЫЕ ПОСОБИЯ. СЕТЕВАЯ ВЕРСИЯ. 3 КЛАСС. МАТЕМАТИКА. ТЕСТЫ</t>
  </si>
  <si>
    <t xml:space="preserve">ИНТЕРАКТИВНЫЕ УЧЕБНЫЕ ПОСОБИЯ. СЕТЕВАЯ ВЕРСИЯ. 1 КЛАСС. ЛИТЕРАТУРНОЕ ЧТЕНИЕ. ТЕСТЫ</t>
  </si>
  <si>
    <t xml:space="preserve">ИНТЕРАКТИВНЫЕ УЧЕБНЫЕ ПОСОБИЯ. СЕТЕВАЯ ВЕРСИЯ. 2 КЛАСС. ЛИТЕРАТУРНОЕ ЧТЕНИЕ. ТЕСТЫ</t>
  </si>
  <si>
    <t xml:space="preserve">ИНТЕРАКТИВНЫЕ УЧЕБНЫЕ ПОСОБИЯ. СЕТЕВАЯ ВЕРСИЯ. 4 КЛАСС. ЛИТЕРАТУРНОЕ ЧТЕНИЕ. ТЕСТЫ</t>
  </si>
  <si>
    <t xml:space="preserve">ИНТЕРАКТИВНЫЕ УЧЕБНЫЕ ПОСОБИЯ. СЕТЕВАЯ ВЕРСИЯ. 1 КЛАСС. ОКРУЖАЮЩИЙ МИР. ТЕСТЫ</t>
  </si>
  <si>
    <t xml:space="preserve">ИНТЕРАКТИВНЫЕ УЧЕБНЫЕ ПОСОБИЯ. СЕТЕВАЯ ВЕРСИЯ. 2 КЛАСС. ОКРУЖАЮЩИЙ МИР. ТЕСТЫ</t>
  </si>
  <si>
    <t xml:space="preserve">ИНТЕРАКТИВНЫЕ УЧЕБНЫЕ ПОСОБИЯ. СЕТЕВАЯ ВЕРСИЯ. 3 КЛАСС. ОКРУЖАЮЩИЙ МИР. ТЕСТЫ</t>
  </si>
  <si>
    <t xml:space="preserve">ИНТЕРАКТИВНЫЕ УЧЕБНЫЕ ПОСОБИЯ. СЕТЕВАЯ ВЕРСИЯ. 4 КЛАСС. ОКРУЖАЮЩИЙ МИР. ТЕСТЫ</t>
  </si>
  <si>
    <t xml:space="preserve">ИНТЕРАКТИВНЫЕ УЧЕБНЫЕ ПОСОБИЯ. СЕТЕВАЯ ВЕРСИЯ. 4 КЛАСС. МАТЕМАТИКА. ТЕСТЫ</t>
  </si>
  <si>
    <t xml:space="preserve">Интерактивное учебное пособие "Наглядная литература. 7 класс"</t>
  </si>
  <si>
    <t xml:space="preserve">Интерактивное учебное пособие "Наглядный русский язык. 5 класс"</t>
  </si>
  <si>
    <t xml:space="preserve">Интерактивное учебное пособие "Наглядный русский язык. 9 класс"</t>
  </si>
  <si>
    <t xml:space="preserve">ИНТЕРАКТИВНОЕ УЧЕБНОЕ ПОСОБИЕ. 3 КЛАСС. СЕТЕВАЯ ВЕРСИЯ. МАТЕМАТИКА. РУССКИЙ ЯЗЫК. ЛИТЕРАТУРНОЕ ЧТЕНИЕ. ОКРУЖАЮЩИЙ МИР.</t>
  </si>
  <si>
    <t xml:space="preserve">ИНТЕРАКТИВНОЕ УЧЕБНОЕ ПОСОБИЕ. 4 КЛАСС. СЕТЕВАЯ ВЕРСИЯ. МАТЕМАТИКА. РУССКИЙ ЯЗЫК. ЛИТЕРАТУРНОЕ ЧТЕНИЕ. ОКРУЖАЮЩИЙ МИР.</t>
  </si>
  <si>
    <t xml:space="preserve">ИНТЕРАКТИВНЫЕ УЧЕБНЫЕ ПОСОБИЯ. СЕТЕВАЯ ВЕРСИЯ. 3 КЛАСС. РУССКИЙ ЯЗЫК. ТЕСТЫ</t>
  </si>
  <si>
    <t xml:space="preserve">ИНТЕРАКТИВНЫЕ УЧЕБНЫЕ ПОСОБИЯ. СЕТЕВАЯ ВЕРСИЯ. 2 КЛАСС. РУССКИЙ ЯЗЫК. ТЕСТЫ</t>
  </si>
  <si>
    <t xml:space="preserve">ИНТЕРАКТИВНЫЕ УЧЕБНЫЕ ПОСОБИЯ. СЕТЕВАЯ ВЕРСИЯ. 4 КЛАСС. РУССКИЙ ЯЗЫК. ТЕСТЫ</t>
  </si>
  <si>
    <t xml:space="preserve">Интерактивное учебное пособие "Наглядная литература. 6 класс"</t>
  </si>
  <si>
    <t xml:space="preserve">Интерактивное учебное пособие "Наглядная литература. 5 класс"</t>
  </si>
  <si>
    <t xml:space="preserve">ИНТЕРАКТИВНОЕ УЧЕБНОЕ ПОСОБИЕ. 2 КЛАСС. СЕТЕВАЯ ВЕРСИЯ. МАТЕМАТИКА. РУССКИЙ ЯЗЫК. ЛИТЕРАТУРНОЕ ЧТЕНИЕ. ОКРУЖАЮЩИЙ МИР.</t>
  </si>
  <si>
    <t xml:space="preserve">Интерактивное учебное пособие "Наглядный русский язык. 7 класс"</t>
  </si>
  <si>
    <t xml:space="preserve">ИНТЕРАКТИВНОЕ УЧЕБНОЕ ПОСОБИЕ. СЕТЕВАЯ ВЕРСИЯ. ОБЖ. ТЕХНОЛОГИЯ. 1– 4 КЛАССЫ.</t>
  </si>
  <si>
    <t xml:space="preserve">Интерактивное учебное пособие "Наглядная литература. 8 класс"</t>
  </si>
  <si>
    <t xml:space="preserve">Интерактивное учебное пособие "Наглядная литература. 9 класс"</t>
  </si>
  <si>
    <t xml:space="preserve">ИНТЕРАКТИВНЫЕ УЧЕБНЫЕ ПОСОБИЯ. СЕТЕВАЯ ВЕРСИЯ. 1 КЛАСС. РУССКИЙ ЯЗЫК. ТЕСТЫ</t>
  </si>
  <si>
    <t xml:space="preserve">Интерактивное учебное пособие "Наглядный русский язык. 6 класс"</t>
  </si>
  <si>
    <t xml:space="preserve">Интерактивное учебное пособие "Наглядный русский язык. 8 класс"</t>
  </si>
  <si>
    <t xml:space="preserve">ИНТЕРАКТИВНЫЕ УЧЕБНЫЕ ПОСОБИЯ. СЕТЕВАЯ ВЕРСИЯ. 3 КЛАСС. ЛИТЕРАТУРНОЕ ЧТЕНИЕ. ТЕСТЫ</t>
  </si>
  <si>
    <t xml:space="preserve">Информационная система образовательных услуг "Виртуальная школа"</t>
  </si>
  <si>
    <t xml:space="preserve"> - ;
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</si>
  <si>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Программный продукт «Сверка.НДС»</t>
  </si>
  <si>
    <t xml:space="preserve">Интероперабельная система взимания платы RUTOLL</t>
  </si>
  <si>
    <t xml:space="preserve">Медицинская информационная система «Комплексная автоматизация учреждения здравоохранения» (МИС КАУЗ)</t>
  </si>
  <si>
    <t xml:space="preserve">МИС КАУЗ</t>
  </si>
  <si>
    <t xml:space="preserve">Программный комплекс терминального доступа «Циркон 36СТ»</t>
  </si>
  <si>
    <t xml:space="preserve"> - ;
02.01 - Операционные системы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02.13 - Средства обеспечения информационной безопасности (№621)</t>
  </si>
  <si>
    <t xml:space="preserve">1С:Предприятие 8. Подрядчик строительства.Управление финансами</t>
  </si>
  <si>
    <t xml:space="preserve">1С:Подрядчик строительства. Управление финансами</t>
  </si>
  <si>
    <t xml:space="preserve">SprutCAM</t>
  </si>
  <si>
    <t xml:space="preserve">Изделие «Система информационной безопасности Business Guardian»</t>
  </si>
  <si>
    <t xml:space="preserve">Система информационной безопасности Business Guardian;
СИБ Business Guardian;
СИБ BG</t>
  </si>
  <si>
    <t xml:space="preserve">03.01 - Средства защиты от несанкционированного доступа к информации;
02.08 - Средства мониторинга и управления;
03.02 - Средства управления событиями информационной безопасности;
03.09 - Средства обнаружения и предотвращения утечек информации</t>
  </si>
  <si>
    <t xml:space="preserve">62 Продукты программные и услуги по разработке программного обеспечения; консультационные и аналогичные услуги в области информационных технологий;
63.11.12 Услуги по размещению в информационно-коммуникационной сети Интернет;
63.11.19 Услуги прочие по размещению и предоставлению инфраструктуры информационных технологий</t>
  </si>
  <si>
    <t xml:space="preserve">Операционная система "Циркон 37К"</t>
  </si>
  <si>
    <t xml:space="preserve">N3.Туристский реестр</t>
  </si>
  <si>
    <t xml:space="preserve">ТехноКад - Экспресс</t>
  </si>
  <si>
    <t xml:space="preserve">Автоматизированная информационная система "ГеодокЭксперт"</t>
  </si>
  <si>
    <t xml:space="preserve"> - ;
04.16 - Геоинформационные и навигационные системы (GIS) (№621);
04.15 - Информационные системы для решения специфических отраслевых задач (№621)</t>
  </si>
  <si>
    <t xml:space="preserve">«Программа: «Smeta.ru» версия 9»</t>
  </si>
  <si>
    <t xml:space="preserve">Центр обслуживания вызовов "ПРОТЕЙ"</t>
  </si>
  <si>
    <t xml:space="preserve">ПРОТЕЙ-РВ;
Программа Центра обслуживания вызовов «ПРОТЕЙ»</t>
  </si>
  <si>
    <t xml:space="preserve">Автоматизированная система расчетов "Онима"</t>
  </si>
  <si>
    <t xml:space="preserve">ВЕТПРИНТ</t>
  </si>
  <si>
    <t xml:space="preserve">Многофункциональный комплекс сетевой защиты «Diamond VPN/FW»</t>
  </si>
  <si>
    <t xml:space="preserve">Автоматизированная система «Бюджет» (АС "Бюджет")</t>
  </si>
  <si>
    <t xml:space="preserve">Movavi Video Suite</t>
  </si>
  <si>
    <t xml:space="preserve">Movavi Video Suite 2023;
Video Suite</t>
  </si>
  <si>
    <t xml:space="preserve">Movavi ScreenCapture Studio для Mac</t>
  </si>
  <si>
    <t xml:space="preserve">Movavi Mac Cleaner</t>
  </si>
  <si>
    <t xml:space="preserve">Movavi Видео Конвертер</t>
  </si>
  <si>
    <t xml:space="preserve">Movavi Конвертер Видео 2023;
Конвертер Видео;
Movavi Конвертер Видео;
Movavi Video Converter 2023;
Video Converter;
Movavi Video Converter</t>
  </si>
  <si>
    <t xml:space="preserve">Учет сведений о доходах и расходах государственных и муниципальных служащих</t>
  </si>
  <si>
    <t xml:space="preserve">Автоматизированная информационная система для автоматизации деятельности поликлинического учреждения  "ИМЦ: Поликлиника"</t>
  </si>
  <si>
    <t xml:space="preserve">АИС "ИМЦ: Поликлиника"</t>
  </si>
  <si>
    <t xml:space="preserve">SODIS Building M</t>
  </si>
  <si>
    <t xml:space="preserve">«Система автоматизации финансово-казначейских органов – Автоматизированный Центр Контроля исполнения бюджета» («АЦК-Финансы»)</t>
  </si>
  <si>
    <t xml:space="preserve">SODIS Building SMIS</t>
  </si>
  <si>
    <t xml:space="preserve">«Автоматизированная Система Управления Бюджетным Процессом «Автоматизированный Центр Контроля Финансов» («АСУ БП «АЦК-Финансы)»</t>
  </si>
  <si>
    <t xml:space="preserve">Поток плюс</t>
  </si>
  <si>
    <t xml:space="preserve">«Система автоматизации процесса управления государственными закупками – Автоматизированный Центр Контроля – Государственный заказ» («АЦК-Госзаказ»)</t>
  </si>
  <si>
    <t xml:space="preserve">"Система автоматизации управления процессом администрирования поступлений в бюджет" ("АЦК - Администратор")</t>
  </si>
  <si>
    <t xml:space="preserve">СПО АВТОМАТИЗИРОВАННАЯ СИСТЕМА УПРАВЛЕНИЯ ТЕХНОЛОГИЧЕСКИМИ ПРОЦЕССАМИ БЕЗОПАСНОСТИ И ЖИЗНЕОБЕСПЕЧЕНИЯ  «АССаД-М5»</t>
  </si>
  <si>
    <t xml:space="preserve">СПО «АССаД-М5»;
АВТОМАТИЗИРОВАННАЯ СИСТЕМА УПРАВЛЕНИЯ ТЕХНОЛОГИЧЕСКИМИ ПРОЦЕССАМИ БЕЗОПАСНОСТИ И ЖИЗНЕОБЕСПЕЧЕНИЯ  «АССаД-М5»;
Система сбора и обработки информации «АССаД-М5»</t>
  </si>
  <si>
    <t xml:space="preserve">Программное средство "Обеспечение техническими средствами реабилитации и путевками в ЛПУ"</t>
  </si>
  <si>
    <t xml:space="preserve">IRM Стройнадзор v. 1</t>
  </si>
  <si>
    <t xml:space="preserve">не имела</t>
  </si>
  <si>
    <t xml:space="preserve">АС "Административная комиссия"</t>
  </si>
  <si>
    <t xml:space="preserve">Автоматизированная система регистрации и учета дел об административных правонарушениях</t>
  </si>
  <si>
    <t xml:space="preserve">Программный продукт «Астрал Навигатор»</t>
  </si>
  <si>
    <t xml:space="preserve">Naumen Электронная Торговая Площадка</t>
  </si>
  <si>
    <t xml:space="preserve">Программное обеспечение для создания электронной торговой площадки;
Программное обеспечение для автоматизации проведения торгово-закупочных процедур сети Интернет;
Программное обеспечение для проведения аукционов в электронной форме;
Программное обеспечение для электронных торгов;
Программное обеспечение для создания портала поставщиков;
Программное обеспечение для приема заявок на участие в торгах в электронной форме;
Программное обеспечение для оценки качества поставщиков;
Программное обеспечение для управления жизненным циклом поставщика;
Программное обеспечение для управления рейтингом поставщиков;
ЭТП</t>
  </si>
  <si>
    <t xml:space="preserve">Naumen GPMS</t>
  </si>
  <si>
    <t xml:space="preserve">Информационная система управления закупками;
Программное обеспечение для автоматизации закупочной деятельности;
Программное обеспечение для автоматизации деятельности по закупкам продукции и услуг в соответствии с 44-ФЗ;
Программное обеспечение для автоматизации деятельности по закупкам продукции и услуг в соответствии с 223-ФЗ;
Программное обеспечение для автоматизации для автоматизации деятельности по закупкам продукции и услуг для нужд коммерческого предприя...;
Программное обеспечение для управления взаимоотношениями с поставщиками;
Программное обеспечение для управления цепями поставок;
Программное обеспечение для планирования цепочек поставок;
Программное обеспечение для сбора потребностей в закупках товаров работ и услуг;
Программное обеспечение для планирования закупок товаров работ и услуг;
Программное обеспечение для контроля и мониторинга закупочной деятельности;
Программное обеспечение для ведения реестра договоров;
Программное обеспечение для ведения реестра поставщиков;
Программное обеспечение для ведения реестра поставок;
Программное обеспечение для контроля исполнения цепочек поставок</t>
  </si>
  <si>
    <t xml:space="preserve">Программное обеспечение РусГИС (Единое информационное пространство геоданных)</t>
  </si>
  <si>
    <t xml:space="preserve">RusGis</t>
  </si>
  <si>
    <t xml:space="preserve">Программный комплекс оповещения автоматизированной системы "Объединённой системы оперативно-диспетчерского управления в чрезвычайных ситуациях"</t>
  </si>
  <si>
    <t xml:space="preserve">Глобальная система оповещения (ГСО)</t>
  </si>
  <si>
    <t xml:space="preserve">Ульяновск.BSD</t>
  </si>
  <si>
    <t xml:space="preserve">ULBSD</t>
  </si>
  <si>
    <t xml:space="preserve">Calculate Linux Desktop</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</si>
  <si>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t>
  </si>
  <si>
    <t xml:space="preserve">Интерактивное учебное пособие "Наглядная математика. Многогранники. Тела вращения"</t>
  </si>
  <si>
    <t xml:space="preserve">Интерактивное учебное пособие "Наглядная математика. Уравнения и неравенства"</t>
  </si>
  <si>
    <t xml:space="preserve">Интерактивное учебное пособие "Наглядная математика. Производная и ее применение"</t>
  </si>
  <si>
    <t xml:space="preserve">Интерактивное учебное пособие "Наглядная физика. 7 класс"</t>
  </si>
  <si>
    <t xml:space="preserve">Интерактивное учебное пособие "Наглядная физика. 9 класс"</t>
  </si>
  <si>
    <t xml:space="preserve">SkyDNS Zapret ISP. Сервер фильтрации по URL ресурсов из реестра запрещенных ресурсов eais.rkn.gov.ru</t>
  </si>
  <si>
    <t xml:space="preserve"> - ;
02.07 - Серверное и связующее программное обеспечение (№621);
02.11 - Системы мониторинга и управления (№621);
02.13 - Средства обеспечения информационной безопасности (№621);
04.15 - Информационные системы для решения специфических отраслевых задач (№621)</t>
  </si>
  <si>
    <t xml:space="preserve">Интерактивное учебное пособие "Наглядная математика. Треугольники"</t>
  </si>
  <si>
    <t xml:space="preserve">Интерактивное учебное пособие "Наглядная математика. Многоугольники"</t>
  </si>
  <si>
    <t xml:space="preserve">Интерактивное учебное пособие "Наглядная математика. Стереометрия"</t>
  </si>
  <si>
    <t xml:space="preserve">Интерактивное учебное пособие "Наглядная математика. 5 класс"</t>
  </si>
  <si>
    <t xml:space="preserve">Интерактивное учебное пособие "Наглядная математика. 6 класс"</t>
  </si>
  <si>
    <t xml:space="preserve">Интерактивное учебное пособие "Наглядная математика. Векторы"</t>
  </si>
  <si>
    <t xml:space="preserve">Интерактивное учебное пособие "Наглядная физика. Геометрическая и волновая оптика"</t>
  </si>
  <si>
    <t xml:space="preserve">Интерактивное учебное пособие "Наглядная математика. Графики функций"</t>
  </si>
  <si>
    <t xml:space="preserve">Интерактивное учебное пособие "Наглядная математика. Тригонометрические функции, уравнения и неравенства"</t>
  </si>
  <si>
    <t xml:space="preserve">Анализ корпоративных клиентов</t>
  </si>
  <si>
    <t xml:space="preserve">Анализ предприятий</t>
  </si>
  <si>
    <t xml:space="preserve">Линк-сервис: Интернет отчетность</t>
  </si>
  <si>
    <t xml:space="preserve">InfoWatch Appercut</t>
  </si>
  <si>
    <t xml:space="preserve">Appercut;
Appercut Custom Code Scanner Enterprise;
Appercut Custom Code Scanner;
Appercut Custom Code Scanner Enterprise Professional</t>
  </si>
  <si>
    <t xml:space="preserve">04.05 - Средства анализа исходного кода на закладки и уязвимости;
03.07 - Средства выявления целевых атак;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</si>
  <si>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 xml:space="preserve">Такснет-КМ2</t>
  </si>
  <si>
    <t xml:space="preserve">Такснет-КМ токен</t>
  </si>
  <si>
    <t xml:space="preserve">Интерактивные карты по географии. "Экономическая и социальная география мира. 10–11 классы. Общая характеристика мира."</t>
  </si>
  <si>
    <t xml:space="preserve">Интерактивные карты по географии. "Экономическая и социальная география мира. 10–11 классы. Региональная характеристика мира."</t>
  </si>
  <si>
    <t xml:space="preserve">Интерактивное учебное пособие "Наглядная биология. Растения. Грибы. Бактерии"</t>
  </si>
  <si>
    <t xml:space="preserve">Интерактивное учебное пособие "Наглядная биология. Эволюционное учение"</t>
  </si>
  <si>
    <t xml:space="preserve">Интерактивное учебное пособие "Наглядная биология. Человек. Строение тела человека"</t>
  </si>
  <si>
    <t xml:space="preserve">Интерактивное учебное пособие "Наглядная биология. Химия клетки. Вещества. Клетки и ткани растений"</t>
  </si>
  <si>
    <t xml:space="preserve">Интерактивное учебное пособие "Наглядная биология. Растение - живой организм"</t>
  </si>
  <si>
    <t xml:space="preserve">Такснет-КМ2 токен</t>
  </si>
  <si>
    <t xml:space="preserve">InfoWatch Attack Killer</t>
  </si>
  <si>
    <t xml:space="preserve">InfoWatch AK;
InfoWatch WAF</t>
  </si>
  <si>
    <t xml:space="preserve">03.03 - Межсетевые экраны;
03.01 - Средства защиты от несанкционированного доступа к информации;
03.04 - Средства фильтрации негативного контента;
03.07 - Средства выявления целевых атак;
03.11 - Средства защиты каналов передачи данных, в том числе криптографическими методами;
03.12 - Средства управления доступом к информационным ресурсам;
03.14 - Средства обнаружения и/или предотвращения вторжений (атак);
03.17 - Средства автоматизации процессов информационной безопасности</t>
  </si>
  <si>
    <t xml:space="preserve">1С:Предприятие 8. Бухгалтерия страховой компании</t>
  </si>
  <si>
    <t xml:space="preserve">1С:Бухгалтерия страховой компании 8</t>
  </si>
  <si>
    <t xml:space="preserve">ABBYY Mobile OCR Engine</t>
  </si>
  <si>
    <t xml:space="preserve"> - ;
03.05 - Библиотеки подпрограмм (SDK) (№621);
04.07 - Лингвистическое программное обеспечение (№621);
04.13 - Системы сбора, хранения, обработки, анализа, моделирования и визуализации массивов данных (№621)</t>
  </si>
  <si>
    <t xml:space="preserve">ABBYY Mobile Imaging SDK</t>
  </si>
  <si>
    <t xml:space="preserve">Интерактивное учебное пособие "Наглядная химия. Органическая химия. Белки и нуклеиновые кислоты"</t>
  </si>
  <si>
    <t xml:space="preserve">Интерактивное учебное пособие "Наглядная химия. Металлы"</t>
  </si>
  <si>
    <t xml:space="preserve">Интерактивное учебное пособие "Наглядная химия. Растворы. Электролитическая диссоциация"</t>
  </si>
  <si>
    <t xml:space="preserve">Интерактивное учебное пособие "Наглядная химия. Химическое производство. Металлургия"</t>
  </si>
  <si>
    <t xml:space="preserve">Интерактивное учебное пособие "Наглядная химия. Строение вещества. Химические реакции"</t>
  </si>
  <si>
    <t xml:space="preserve">Интерактивное учебное пособие "Наглядная Химия. Инструктивные таблицы"</t>
  </si>
  <si>
    <t xml:space="preserve">Интерактивное учебное пособие "Наглядная химия. Начала химии. Основы химических знаний"</t>
  </si>
  <si>
    <t xml:space="preserve">InfoWatch Targeted Attack Detector</t>
  </si>
  <si>
    <t xml:space="preserve">Агент  «InfoWatch Targeted Attack Detector»;
Модуль аудита для программного комплекса «InfoWatch Targeted Attack Detector»;
InfoWatch TAD;
IW TAD;
InfoWatch Targeted Attack Monitor;
InfoWatch TAМ;
IW TAM</t>
  </si>
  <si>
    <t xml:space="preserve"> - ;
02.11 - Системы мониторинга и управления (№621);
02.13 - Средства обеспечения информационной безопасности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</si>
  <si>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Интерактивное учебное пособие "Наглядная химия. Неметаллы"</t>
  </si>
  <si>
    <t xml:space="preserve">1С:Предприятие 8. PM Управление проектами</t>
  </si>
  <si>
    <t xml:space="preserve">1С:PM Управление проектами;
1С:Предприятие 8. УНФ+РМ Управление проектной фирмой;
1С:УНФ+РМ Управление проектной фирмой</t>
  </si>
  <si>
    <t xml:space="preserve">05.05 - Средства управления проектами;
09.07 - Средства финансового менеджмента, управления активами и трудовыми ресурсами (ERP)</t>
  </si>
  <si>
    <t xml:space="preserve">Интерактивное учебное пособие "Наглядная химия. 10 - 11 классы"</t>
  </si>
  <si>
    <t xml:space="preserve">Интерактивное учебное пособие "Наглядная физика. Электромагнитные волны"</t>
  </si>
  <si>
    <t xml:space="preserve">Интерактивное учебное пособие "Наглядная физика. Квантовая физика"</t>
  </si>
  <si>
    <t xml:space="preserve">Интерактивное учебное пособие "Наглядная физика. Ядерная физика"</t>
  </si>
  <si>
    <t xml:space="preserve">Интерактивное учебное пособие "Наглядная физика. Кинематика и динамика. Законы сохранения"</t>
  </si>
  <si>
    <t xml:space="preserve">Интерактивное учебное пособие "Наглядная физика. Механические колебания и волны"</t>
  </si>
  <si>
    <t xml:space="preserve">Интерактивное учебное пособие "Наглядная физика. МКТ и термодинамика"</t>
  </si>
  <si>
    <t xml:space="preserve">Лабораторно-информационная система I-LDS (InduSoft Laboratory Data System),  включающая следующие группы программ для ЭВМ: •	Серверные службы •	Клиенты</t>
  </si>
  <si>
    <t xml:space="preserve">Интерактивное учебное пособие "Наглядная физика. Электростатика и электродинамика"</t>
  </si>
  <si>
    <t xml:space="preserve">Интерактивное учебное пособие "Наглядная физика. Постоянный ток"</t>
  </si>
  <si>
    <t xml:space="preserve">Интерактивное учебное пособие "Наглядная физика. Магнитное поле. Электромагнетизм"</t>
  </si>
  <si>
    <t xml:space="preserve">Интерактивное учебное пособие "Наглядная физика. Статика. Специальная теория относительности"</t>
  </si>
  <si>
    <t xml:space="preserve">Интерактивное учебное пособие "Наглядная химия. 8 - 9 классы"</t>
  </si>
  <si>
    <t xml:space="preserve">ЛОЦМАН:PLM Расцеховщик</t>
  </si>
  <si>
    <t xml:space="preserve">ЛОЦМАН:PLM Расцеховщик 2014</t>
  </si>
  <si>
    <t xml:space="preserve">08.01 - Средства управления жизненным циклом изделия (PLM);
05.15 - Информационные системы для решения специфических отраслевых задач;
08.07 - Средства технологической подготовки производства (CAPP);
08.08 - Средства управления инженерными данными об изделии (PDM)</t>
  </si>
  <si>
    <t xml:space="preserve">Модуль 1C:PM Управление проектами для 1С:ERP</t>
  </si>
  <si>
    <t xml:space="preserve">1C:PM Управление проектами. Модуль для 1С:ERP</t>
  </si>
  <si>
    <t xml:space="preserve">1С:ERP+PM Управление проектной организацией</t>
  </si>
  <si>
    <t xml:space="preserve">1С:Предприятие 8. ERP+PM Управление проектной организацией</t>
  </si>
  <si>
    <t xml:space="preserve">1C:Автоматизированное обновление измененных конфигураций</t>
  </si>
  <si>
    <t xml:space="preserve">1С:Медицина. Стоматологическая клиника</t>
  </si>
  <si>
    <t xml:space="preserve">1С:Автоматическое тестирование конфигураций</t>
  </si>
  <si>
    <t xml:space="preserve">1С:Обновление информационных баз в пакетном режиме</t>
  </si>
  <si>
    <t xml:space="preserve">1С:Предприятие 8. Производственная безопасность. Охрана труда</t>
  </si>
  <si>
    <t xml:space="preserve">1С:Предприятие 8. StopCOVID</t>
  </si>
  <si>
    <t xml:space="preserve">1С:Предприятие 8. Производственная безопасность. Промышленная безопасность</t>
  </si>
  <si>
    <t xml:space="preserve">1С:Предприятие 8. Бухгалтерия некредитной финансовой организации</t>
  </si>
  <si>
    <t xml:space="preserve">1С:Предприятие 8. Управление ритуальными услугами</t>
  </si>
  <si>
    <t xml:space="preserve">1С:Предприятие 8. Производственная безопасность. Пожарная безопасность</t>
  </si>
  <si>
    <t xml:space="preserve">1С:Предприятие 8. Производственная безопасность. Охрана окружающей среды</t>
  </si>
  <si>
    <t xml:space="preserve">1С:Предприятие 8. Экология. Охрана окружающей среды КОРП;
1С:Экология. Охрана окружающей среды КОРП</t>
  </si>
  <si>
    <t xml:space="preserve">ЛОЦМАН:PLM, доступ к серверу приложений</t>
  </si>
  <si>
    <t xml:space="preserve">ЛОЦМАН:PLM 2018.3 Доступ к серверу приложений</t>
  </si>
  <si>
    <t xml:space="preserve">Справочник Материалы и Сортаменты</t>
  </si>
  <si>
    <t xml:space="preserve">Справочник Материалы и Сортаменты 2014;
МиС 2014</t>
  </si>
  <si>
    <t xml:space="preserve">Справочник Стандартные Изделия: Детали, узлы и конструктивные элементы 2D и 3D</t>
  </si>
  <si>
    <t xml:space="preserve">Справочник Стандартные Изделия 2014: Детали, узлы и конструктивные элементы 2D и 3D</t>
  </si>
  <si>
    <t xml:space="preserve">Справочник Стандартные Изделия: Интерфейс к CAD</t>
  </si>
  <si>
    <t xml:space="preserve">Справочник Стандартные Изделия 2014: Интерфейс к CAD</t>
  </si>
  <si>
    <t xml:space="preserve">1С:Предприятие 8. Управление птицефабрикой</t>
  </si>
  <si>
    <t xml:space="preserve">1С:CRM</t>
  </si>
  <si>
    <t xml:space="preserve">1С:Автоматизированное составление расписания. Колледж</t>
  </si>
  <si>
    <t xml:space="preserve">1С:Автоматизированное составление расписаний. Университет</t>
  </si>
  <si>
    <t xml:space="preserve">Справочник Стандартные Изделия: Крепеж 2D и 3D</t>
  </si>
  <si>
    <t xml:space="preserve">Справочник Стандартные Изделия 2014: Крепеж 2D и 3D</t>
  </si>
  <si>
    <t xml:space="preserve">Справочник Стандартные Изделия: Электрические аппараты и арматура 3D</t>
  </si>
  <si>
    <t xml:space="preserve">Справочник Стандартные Изделия 2014: Электрические аппараты и арматура 3D</t>
  </si>
  <si>
    <t xml:space="preserve">Справочник технолога</t>
  </si>
  <si>
    <t xml:space="preserve">Справочник технолога 2014</t>
  </si>
  <si>
    <t xml:space="preserve">1С:Страховая компания 8</t>
  </si>
  <si>
    <t xml:space="preserve">1С:Предприятие 8. Страховая компания 8</t>
  </si>
  <si>
    <t xml:space="preserve">ЛОЦМАН:PLM Интерфейс к CAD</t>
  </si>
  <si>
    <t xml:space="preserve">ЛОЦМАН:PLM 2018.3 Интерфейс к CAD</t>
  </si>
  <si>
    <t xml:space="preserve">ЛОЦМАН:PLM Архив</t>
  </si>
  <si>
    <t xml:space="preserve">ЛОЦМАН:PLM 22 Архив;
ЛОЦМАН:PLM 22.1 Архив</t>
  </si>
  <si>
    <t xml:space="preserve">08.01 - Средства управления жизненным циклом изделия (PLM);
05.15 - Информационные системы для решения специфических отраслевых задач</t>
  </si>
  <si>
    <t xml:space="preserve">1С:Предприятие 8. Управление торговлей алкогольной продукцией</t>
  </si>
  <si>
    <t xml:space="preserve">1С:Предприятие 8. Широкоформатная печать</t>
  </si>
  <si>
    <t xml:space="preserve">1С:Предприятие 8. ITIL Управление информационными технологиями предприятия</t>
  </si>
  <si>
    <t xml:space="preserve">1С:Предприятие 8. Лесозавод</t>
  </si>
  <si>
    <t xml:space="preserve">1С:Предприятие 8. Молокозавод</t>
  </si>
  <si>
    <t xml:space="preserve">1С:Предприятие 8. Отель</t>
  </si>
  <si>
    <t xml:space="preserve">1С:Предприятие 8. Управление корпоративными финансами</t>
  </si>
  <si>
    <t xml:space="preserve">1С:Школа. Окружающий мир. 1 класс</t>
  </si>
  <si>
    <t xml:space="preserve">1С:Предприятие 8.Смета</t>
  </si>
  <si>
    <t xml:space="preserve">1С:Смета</t>
  </si>
  <si>
    <t xml:space="preserve">ВЕРТИКАЛЬ</t>
  </si>
  <si>
    <t xml:space="preserve">ВЕРТИКАЛЬ 22;
ВЕРТИКАЛЬ 22.1;
САПР ТП ВЕРТИКАЛЬ 22;
САПР ТП ВЕРТИКАЛЬ 22.1;
Система автоматизированного проектирования технологических процессов ВЕРТИКАЛЬ 22;
Система автоматизированного проектирования технологических процессов ВЕРТИКАЛЬ 22.1</t>
  </si>
  <si>
    <t xml:space="preserve">ЛОЦМАН:PLM</t>
  </si>
  <si>
    <t xml:space="preserve">ЛОЦМАН:PLM 22;
ЛОЦМАН:PLM 22.1;
Система управления инженерными данными и жизненным циклом изделия ЛОЦМАН:PLM 22;
Система управления инженерными данными и жизненным циклом изделия ЛОЦМАН:PLM 22.1;
ЛОЦМАН:PLM 22 Про (включает ЛОЦМАН:PLM Стандарт, ЛОЦМАН:PLM Аннотирование 3D, ЛОЦМАН:PLM Архив, ЛОЦМАН:PLM Технология, ЛОЦМАН:PLM Планирование ТПП, ЛОЦМАН:PLM 22 Интерфейс к CAD, ЛОЦМАН:PLM Обмен данными, ЛОЦМАН:PLM 22 Использование расширений);
ЛОЦМАН:PLM 22.1 Про (включает ЛОЦМАН:PLM Стандарт, ЛОЦМАН:PLM Аннотирование 3D, ЛОЦМАН:PLM Архив, ЛОЦМАН:PLM Технология, ЛОЦМАН:PLM Планирование ТПП, ЛОЦМАН:PLM 22.1 Интерфейс к CAD, ЛОЦМАН:PLM Обмен данными, ЛОЦМАН:PLM 22.1 Использование расширений)</t>
  </si>
  <si>
    <t xml:space="preserve">1С:Оценка персонала</t>
  </si>
  <si>
    <t xml:space="preserve">Навигатор-С2010</t>
  </si>
  <si>
    <t xml:space="preserve">Навигатор-С</t>
  </si>
  <si>
    <t xml:space="preserve">1С:Предприятие 8. Оперативная печать</t>
  </si>
  <si>
    <t xml:space="preserve">1С:Розница 8. Аптека</t>
  </si>
  <si>
    <t xml:space="preserve">1С:Розница 8. Книжный магазин</t>
  </si>
  <si>
    <t xml:space="preserve">1С:Розница 8. Магазин автозапчастей</t>
  </si>
  <si>
    <t xml:space="preserve">1С:Розница 8. Магазин одежды и обуви</t>
  </si>
  <si>
    <t xml:space="preserve">1С:Розница 8. Салон оптики</t>
  </si>
  <si>
    <t xml:space="preserve">1С:Розница 8. Магазин бытовой техники и средств связи</t>
  </si>
  <si>
    <t xml:space="preserve">1С:Розница 8. Ювелирный магазин</t>
  </si>
  <si>
    <t xml:space="preserve">1С:Розница 8. Магазин строительных и отделочных материалов</t>
  </si>
  <si>
    <t xml:space="preserve">1С:Предприятие 8. Полиграфия</t>
  </si>
  <si>
    <t xml:space="preserve">1С:Полиграфия 2. Модуль для 1С ERP, 1С:КА2 и 1С:УТ;
1С:УНФ 8. Полиграфия 2;
1С:Полиграфия 2. Модуль для 1С:ERP, 1С:КА и 1С:УТ</t>
  </si>
  <si>
    <t xml:space="preserve">Платформа "CUBA"</t>
  </si>
  <si>
    <t xml:space="preserve">CUBA Platform</t>
  </si>
  <si>
    <t xml:space="preserve">04.08 - Интегрированные платформы для создания приложений;
04.03 - Библиотеки подпрограмм (SDK);
04.04 - Среды разработки, тестирования и отладки;
05.15 - Информационные системы для решения специфических отраслевых задач</t>
  </si>
  <si>
    <t xml:space="preserve">Smeta.Cloud</t>
  </si>
  <si>
    <t xml:space="preserve">Альт Рабочая станция</t>
  </si>
  <si>
    <t xml:space="preserve">Базальт Рабочая станция Basealt Workstation  ALT Workstation</t>
  </si>
  <si>
    <t xml:space="preserve">Интерактивное учебное пособие "Наглядная физика. 8 класс"</t>
  </si>
  <si>
    <t xml:space="preserve">Интерактивное учебное пособие "Наглядная биология. Введение в экологию"</t>
  </si>
  <si>
    <t xml:space="preserve">Интерактивное учебное пособие "Наглядная биология. Животные"</t>
  </si>
  <si>
    <t xml:space="preserve">Avanpost IDM</t>
  </si>
  <si>
    <t xml:space="preserve">ПК "АванПост"</t>
  </si>
  <si>
    <t xml:space="preserve">Avanpost PKI</t>
  </si>
  <si>
    <t xml:space="preserve">Avanpost SSO</t>
  </si>
  <si>
    <t xml:space="preserve">Система защиты информации от несанкционированного доступа "Dallas Lock Linux"</t>
  </si>
  <si>
    <t xml:space="preserve">СЗИ НСД "Dallas Lock Linux";
Dallas Lock Linux;
DL Linux;
DLL</t>
  </si>
  <si>
    <t xml:space="preserve">Гарда БД</t>
  </si>
  <si>
    <t xml:space="preserve">"Программный комплекс" Гарда БД"</t>
  </si>
  <si>
    <t xml:space="preserve">ГИС WebServer</t>
  </si>
  <si>
    <t xml:space="preserve">ГИС WebServer SE, ГИС WebServer x64</t>
  </si>
  <si>
    <t xml:space="preserve">LANBilling</t>
  </si>
  <si>
    <t xml:space="preserve">Такснет-КМ</t>
  </si>
  <si>
    <t xml:space="preserve">Re:Dос-Core</t>
  </si>
  <si>
    <t xml:space="preserve">Re:Dос-Мои документы</t>
  </si>
  <si>
    <t xml:space="preserve">АСМО-зарплата</t>
  </si>
  <si>
    <t xml:space="preserve">Программный комплекс для расчета заработной платы «АСМО-зарплата»</t>
  </si>
  <si>
    <t xml:space="preserve">Комплексная система защиты информации «Панцирь-К» для ОС Microsoft Windows</t>
  </si>
  <si>
    <t xml:space="preserve">КСЗИ «Панцирь-К» для ОС Microsoft Windows;
КСЗИ «Панцирь-К»</t>
  </si>
  <si>
    <t xml:space="preserve">Программа для ЭВМ «СК11.Platform»</t>
  </si>
  <si>
    <t xml:space="preserve">Технологическая платформа учетных систем «Мельница данных»</t>
  </si>
  <si>
    <t xml:space="preserve"> - ;
02.07 - Серверное и связующее программное обеспечение (№621);
03.03 - Средства версионного контроля исходного кода (№621);
03.07 - Среды разработки, тестирования и отладки (№621);
04.09 - Системы управления проектами, исследованиями, разработкой, проектированием и внедрением (№621)</t>
  </si>
  <si>
    <t xml:space="preserve">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t>
  </si>
  <si>
    <t xml:space="preserve">Система управления учебным процессом в высших учебных заведениях</t>
  </si>
  <si>
    <t xml:space="preserve">АРМ-ВТД</t>
  </si>
  <si>
    <t xml:space="preserve">Автоматизированное рабочее место ведения технической докумментации</t>
  </si>
  <si>
    <t xml:space="preserve">БИЗНЕС - АНАЛИТИК Программный комплекс</t>
  </si>
  <si>
    <t xml:space="preserve">альтернативное (сокращенное) название ПК БИЗНЕС АНАЛИТИК;
предыдущее название Программный комплекс ИНЭК-Аналитик</t>
  </si>
  <si>
    <t xml:space="preserve">КРЕДИТНЫЙ АНАЛИТИК Программный комплекс</t>
  </si>
  <si>
    <t xml:space="preserve">альтернативное (сокращенное) название – ПК КРЕДИТНЫЙ АНАЛИТИК;
предыдущее название - Программный комплекс БАНКОВСКИЙ АНАЛИТИК</t>
  </si>
  <si>
    <t xml:space="preserve">NETRIS ISTREAM ITX</t>
  </si>
  <si>
    <t xml:space="preserve">HelpDesk</t>
  </si>
  <si>
    <t xml:space="preserve">GEOS</t>
  </si>
  <si>
    <t xml:space="preserve">G:2D;
G</t>
  </si>
  <si>
    <t xml:space="preserve">Программный комплекс автоматизации управления медицинским учреждением - "Инфоклиника"</t>
  </si>
  <si>
    <t xml:space="preserve">"Инфодент";
"Инфоэстетика";
"Инфоклиника";
ПК "Инфоклиника"</t>
  </si>
  <si>
    <t xml:space="preserve">UrbaniCS</t>
  </si>
  <si>
    <t xml:space="preserve"> - ;
04.16 - Геоинформационные и навигационные системы (GIS) (№621);
02.05 - Средства обеспечения облачных и распределенных вычислений, средства виртуализации и системы хранения данных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</si>
  <si>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t>
  </si>
  <si>
    <t xml:space="preserve">CS UrbanView</t>
  </si>
  <si>
    <t xml:space="preserve"> - ;
04.16 - Геоинформационные и навигационные системы (GIS)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</si>
  <si>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 xml:space="preserve">Клиническая информационная система ДОКА+</t>
  </si>
  <si>
    <t xml:space="preserve">ДОКА;
ДОКА+;
МИС ДОКА+;
КИС ДОКА+</t>
  </si>
  <si>
    <t xml:space="preserve">"Телескоп+"</t>
  </si>
  <si>
    <t xml:space="preserve">Aurus RichCall</t>
  </si>
  <si>
    <t xml:space="preserve">Aurus Outbound</t>
  </si>
  <si>
    <t xml:space="preserve">Aurus PhoneUP</t>
  </si>
  <si>
    <t xml:space="preserve">LiveTex — коммуникационная платформа для обслуживания и продаж в цифровых каналах: чаты, мессенджеры, социальные сети, email, заказ обратного звонка</t>
  </si>
  <si>
    <t xml:space="preserve">Программный продукт «ASTRAL VIDEO SYSTEM» (AVS)</t>
  </si>
  <si>
    <t xml:space="preserve">Информационно-аналитическая система пространственного развития «Горизонт» (ИАС "Горизонт")</t>
  </si>
  <si>
    <t xml:space="preserve"> - ;
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</si>
  <si>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Платформа ПСКОВ – Социальные сети</t>
  </si>
  <si>
    <t xml:space="preserve">Платформа ПСКОВ</t>
  </si>
  <si>
    <t xml:space="preserve">Платформа ПСКОВ – СМИ</t>
  </si>
  <si>
    <t xml:space="preserve"> - ;
04.16 - Геоинформационные и навигационные системы (GIS) (№621);
04.05 - Поисковые системы (№621);
04.07 - Лингвистическое программное обеспечение (№621)</t>
  </si>
  <si>
    <t xml:space="preserve">Positive Technologies Application Inspector</t>
  </si>
  <si>
    <t xml:space="preserve">Такснет-Навигатор</t>
  </si>
  <si>
    <t xml:space="preserve"> - ;
02.13 - Средства обеспечения информационной безопасности (№621);
04.01 - Прикладное программное обеспечение общего назначения (№621);
04.03 - Офисные приложения (№621);
04.15 - Информационные системы для решения специфических отраслевых задач (№621)</t>
  </si>
  <si>
    <t xml:space="preserve">Криптекс</t>
  </si>
  <si>
    <t xml:space="preserve">Транскрипт</t>
  </si>
  <si>
    <t xml:space="preserve">Программа контроля сертифицированной версии ПК Office 2013 ProPlus</t>
  </si>
  <si>
    <t xml:space="preserve">Программа контроля сертифицированной версии программного комплекса Microsoft Office 2013 ProPlus</t>
  </si>
  <si>
    <t xml:space="preserve">Case Platform</t>
  </si>
  <si>
    <t xml:space="preserve">04.08 - Интегрированные платформы для создания приложений;
04.04 - Среды разработки, тестирования и отладки;
09.01 - Средства управления бизнес-процессами (BPM)</t>
  </si>
  <si>
    <t xml:space="preserve">Itilium</t>
  </si>
  <si>
    <t xml:space="preserve">"ЭПИКО-МедИс"</t>
  </si>
  <si>
    <t xml:space="preserve">Система координации экстренных оперативных служб «ГЛОНАСС+112»</t>
  </si>
  <si>
    <t xml:space="preserve">ПК "Heli-STAR"</t>
  </si>
  <si>
    <t xml:space="preserve">Городские парковки</t>
  </si>
  <si>
    <t xml:space="preserve">Модуль "Портал поставщиков"</t>
  </si>
  <si>
    <t xml:space="preserve">Citeck EcoS СПО</t>
  </si>
  <si>
    <t xml:space="preserve">ИИС Кубнет ПП Пищеблок ДОУ</t>
  </si>
  <si>
    <t xml:space="preserve">Каскад.Лицензирование</t>
  </si>
  <si>
    <t xml:space="preserve">СКАЛА-Р МОНИТОРИНГ</t>
  </si>
  <si>
    <t xml:space="preserve">Dental4Windows</t>
  </si>
  <si>
    <t xml:space="preserve">D4W</t>
  </si>
  <si>
    <t xml:space="preserve">АИС МФЦ ДЕЛО</t>
  </si>
  <si>
    <t xml:space="preserve">АИС МФЦ ДЕЛО. Стартовая версия;
АИС МФЦ ДЕЛО. Базовая версия;
АИС МФЦ ДЕЛО. Стандартная версия;
АИС МФЦ ДЕЛО. Расширенная версия</t>
  </si>
  <si>
    <t xml:space="preserve">05.15 -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</si>
  <si>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TRIM</t>
  </si>
  <si>
    <t xml:space="preserve">Программный комплекс "TRIM";
Комплекс программных средств "TRIM";
Cистема управления физическими активами "TRIM";
EAM/APM-система "TRIM";
Cистема управления основными фондами "TRIM";
Система управления техническим обслуживанием и ремонтами "TRIM";
Программный комплекс средств управления корпоративными сетями "TRIM"</t>
  </si>
  <si>
    <t xml:space="preserve">09.06 - Средства управления основными фондами предприятия (EAM);
08.01 - Средства управления жизненным циклом изделия (PLM);
09.02 - Средства управления производственными процессами (MES);
09.12 - Средства электронной коммерции (ecommerce platform)</t>
  </si>
  <si>
    <t xml:space="preserve">ПК СТАР/ЭПИКО (платформа 2.0)</t>
  </si>
  <si>
    <t xml:space="preserve">ЛИНС Махаон DICOM Конвертер</t>
  </si>
  <si>
    <t xml:space="preserve">T-FLEX CAD</t>
  </si>
  <si>
    <t xml:space="preserve">T-FLEX CAD - система параметрического трёхмерного моделирования;
T FLEX CAD 3D</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</si>
  <si>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58.29.4 Обеспечение программное в диалоговом режиме;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</si>
  <si>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Программный комплекс «Web-Консолидация 86н»</t>
  </si>
  <si>
    <t xml:space="preserve">Программный комплекс «Региональный электронный бюджет. Бюджетное планирование» (ПК «Web-Планирование»)</t>
  </si>
  <si>
    <t xml:space="preserve">Программный комплекс «Региональная контрактная система»</t>
  </si>
  <si>
    <t xml:space="preserve">Diasoft FA#</t>
  </si>
  <si>
    <t xml:space="preserve">Diasoft 5NT</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</si>
  <si>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t>
  </si>
  <si>
    <t xml:space="preserve">Diasoft Sensor</t>
  </si>
  <si>
    <t xml:space="preserve">Программное средство "Сетеориентированные информационные услуги"</t>
  </si>
  <si>
    <t xml:space="preserve">Программное средство «Сервер видеоконференцсвязи»</t>
  </si>
  <si>
    <t xml:space="preserve">ЛИНС Махаон Рабочая станция врача</t>
  </si>
  <si>
    <t xml:space="preserve">ЛИНС Махаон DICOM Worklist</t>
  </si>
  <si>
    <t xml:space="preserve">ЛИНС Махаон DICOM Маршрутизатор</t>
  </si>
  <si>
    <t xml:space="preserve">ЛИНС Махаон DICOM Архив</t>
  </si>
  <si>
    <t xml:space="preserve">Автоматизированная система «Удаленное рабочее место» (АС "УРМ")</t>
  </si>
  <si>
    <t xml:space="preserve">Автоматизированная система расчетов «Премьер-Старт IP»</t>
  </si>
  <si>
    <t xml:space="preserve">АСР "Старт-IP";
модуль "Старт-IP" АСР "Старт"</t>
  </si>
  <si>
    <t xml:space="preserve">Автоматизированная информационная библиотечная система (АИБС) Absotheque Unicode</t>
  </si>
  <si>
    <t xml:space="preserve">не имеет</t>
  </si>
  <si>
    <t xml:space="preserve">Система учета технических ресурсов оператора электросвязи</t>
  </si>
  <si>
    <t xml:space="preserve">модуль «Система учета технических ресурсов оператора электросвязи» АСР "Старт";
модуль "Технический учет" АСР "Старт"</t>
  </si>
  <si>
    <t xml:space="preserve">Система Автоматизированное централизованное бюро ремонта оператора электросвязи</t>
  </si>
  <si>
    <t xml:space="preserve">Модуль "АЦБР" АСР "Старт";
модуль "Автоматизированное централизованное бюро ремонта оператора электросвязи" АСР "Старт"</t>
  </si>
  <si>
    <t xml:space="preserve">Программное обеспечение маршрутизатора высокопроизводительного ВММ</t>
  </si>
  <si>
    <t xml:space="preserve">Центр сбора данных наблюдений</t>
  </si>
  <si>
    <t xml:space="preserve">Автоматизированная система навигационного контроля на основе спутниковой навигации ГЛОНАСС/GPS</t>
  </si>
  <si>
    <t xml:space="preserve">StreamBuilder</t>
  </si>
  <si>
    <t xml:space="preserve"> - ;
02.07 - Серверное и связующее программное обеспечение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</si>
  <si>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Система обнаружения вторжений «Форпост»</t>
  </si>
  <si>
    <t xml:space="preserve">Система обнаружения компьютерных атак «Форпост»;
СОВ «Форпост»;
СОА «Форпост»</t>
  </si>
  <si>
    <t xml:space="preserve"> - ;
02.07 - Серверное и связующее программное обеспечение (№621);
02.11 - Системы мониторинга и управления (№621);
02.13 - Средства обеспечения информационной безопасности (№621);
04.13 - Системы сбора, хранения, обработки, анализа, моделирования и визуализации массивов данных (№621)</t>
  </si>
  <si>
    <t xml:space="preserve">Автоматизированная информационная система «Прогноз и планирование бюджета» (АИС «Прогноз и планирование бюджета»)</t>
  </si>
  <si>
    <t xml:space="preserve">Автоматизированная система расчетов за услуги связи «СТАРТ»</t>
  </si>
  <si>
    <t xml:space="preserve">АСР "Старт";
модуль "Биллинг" АСР "Старт";
модуль "Технологический документооборот оказания услуг электросвязи" АСР "Старт";
модуль "ТДО" АСР "Старт"</t>
  </si>
  <si>
    <t xml:space="preserve">Автоматизированная информационная система управления органами гостехнадзора</t>
  </si>
  <si>
    <t xml:space="preserve">Гостехнадзор Эксперт</t>
  </si>
  <si>
    <t xml:space="preserve">Альфа-Док</t>
  </si>
  <si>
    <t xml:space="preserve">Автоматизация формирования и актуализации внутренней документации учреждений и организаций (Альфа-док)</t>
  </si>
  <si>
    <t xml:space="preserve">Diagnotex</t>
  </si>
  <si>
    <t xml:space="preserve">Программа контроля сертифицированной версии ОС Windows 7</t>
  </si>
  <si>
    <t xml:space="preserve">Программа контроля сертифицированной версии ОС Microsoft® Windows 7</t>
  </si>
  <si>
    <t xml:space="preserve">Программа контроля сертифицированной версии ОС Windows Server 2012 R2</t>
  </si>
  <si>
    <t xml:space="preserve">Программа контроля сертифицированной версии ОС Microsoft® Windows Server 2012 R2</t>
  </si>
  <si>
    <t xml:space="preserve">Программный комплекс "УПРАВДОЛГ"</t>
  </si>
  <si>
    <t xml:space="preserve">"Старт Коммунальные Системы"</t>
  </si>
  <si>
    <t xml:space="preserve">ИС "Старт КС";
АСР "Старт КС";
Автоматизированная система расчетов "Старт КС"</t>
  </si>
  <si>
    <t xml:space="preserve">Автоматизированная информационная система "Государственные и муниципальные закупки", версия 1.0</t>
  </si>
  <si>
    <t xml:space="preserve">Программа контроля сертифицированной версии ОС Windows 8.1</t>
  </si>
  <si>
    <t xml:space="preserve">Программа контроля сертифицированной версии ОС Microsoft® Windows 8.1</t>
  </si>
  <si>
    <t xml:space="preserve">Автоматизированная информационная система Norbit business trade (NBT)</t>
  </si>
  <si>
    <t xml:space="preserve">UserGate Proxy &amp; Firewall</t>
  </si>
  <si>
    <t xml:space="preserve">UserGate Proxy Server</t>
  </si>
  <si>
    <t xml:space="preserve">Программный комплекс ICLinux</t>
  </si>
  <si>
    <t xml:space="preserve">Программный комплекс защищенного доступа к информационным ресурсам "ПК ICLinux 2"</t>
  </si>
  <si>
    <t xml:space="preserve">UserGate Mail Server</t>
  </si>
  <si>
    <t xml:space="preserve">UserGate Web Filter</t>
  </si>
  <si>
    <t xml:space="preserve">GateWall DNS Filter</t>
  </si>
  <si>
    <t xml:space="preserve">UserGate</t>
  </si>
  <si>
    <t xml:space="preserve">UserGate UTM</t>
  </si>
  <si>
    <t xml:space="preserve">03.03 - Межсетевые экраны;
03.02 - Средства управления событиями информационной безопасности;
03.04 - Средства фильтрации негативного контента;
03.06 - Средства антивирусной защиты;
03.11 - Средства защиты каналов передачи данных, в том числе криптографическими методами;
03.12 - Средства управления доступом к информационным ресурсам;
03.14 - Средства обнаружения и/или предотвращения вторжений (атак)</t>
  </si>
  <si>
    <t xml:space="preserve">UserGate Mail Security</t>
  </si>
  <si>
    <t xml:space="preserve">GateWall Mail Security</t>
  </si>
  <si>
    <t xml:space="preserve">САПР ТП «Timeline»</t>
  </si>
  <si>
    <t xml:space="preserve">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</si>
  <si>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Зарплата-КС</t>
  </si>
  <si>
    <t xml:space="preserve">Учет заработной платы в технологии клиент-сервер (Зарплата-КС)</t>
  </si>
  <si>
    <t xml:space="preserve">РРО-СМАРТ</t>
  </si>
  <si>
    <t xml:space="preserve">Подсистема формирования реестра расходных обязательств (РРО-СМАРТ)</t>
  </si>
  <si>
    <t xml:space="preserve">Devprom ALM</t>
  </si>
  <si>
    <t xml:space="preserve">Система поддержки процесса разработки;
Система управления проектами;
Система управления требованиями к ПО;
Система управления качеством ПО</t>
  </si>
  <si>
    <t xml:space="preserve">AlphaPlatform</t>
  </si>
  <si>
    <t xml:space="preserve">Программный комплекс электронного документооборота "СЭДО"</t>
  </si>
  <si>
    <t xml:space="preserve">"Нестор.ПРАВОСУДИЕ". Программный комплекс аудиовидеофиксации и протоколирования судебных заседаний.</t>
  </si>
  <si>
    <t xml:space="preserve">BILLmanager</t>
  </si>
  <si>
    <t xml:space="preserve">"Аверс: электронный портфолио" автоматизированная информационно-аналитическая система</t>
  </si>
  <si>
    <t xml:space="preserve">"Аверс: Управление учреждением дополнительного образования" автоматизированная информационно-аналитическая система</t>
  </si>
  <si>
    <t xml:space="preserve">«Аверс: Управление организацией дополнительного образования" автоматизированная информационно-аналитическая система»</t>
  </si>
  <si>
    <t xml:space="preserve">Система обработки информации службы занятости населения</t>
  </si>
  <si>
    <t xml:space="preserve">СОИ СЗН</t>
  </si>
  <si>
    <t xml:space="preserve">ИнМета</t>
  </si>
  <si>
    <t xml:space="preserve">ИнМета-Платформа Интеграции (InMeta-IntegrationPlatform);
МИС «ИнМета» (Муниципальная информационная система «ИнМета»);
МИС «ИнМета-МИС» (Муниципальная информационная система «ИнМета-МИС»);
ИнМета-ГИС-портал;
ИнМета-Регион;
InMeta;
Информационно-аналитическая система управления развитием территории (ИАС УРТ) "ИнМета";
ИнМета-ГКО;
ИнМета-Кадастровая оценка;
АИС ГКО</t>
  </si>
  <si>
    <t xml:space="preserve">ПАК УЦ «Notary-PRO» версии 2.7</t>
  </si>
  <si>
    <t xml:space="preserve">Программный пакет для выдачи сертификатов ("Notary-PRO");
Удостоверяющий Центр "Notary-PRO" v.2.7</t>
  </si>
  <si>
    <t xml:space="preserve">ПО "Центр охраны"</t>
  </si>
  <si>
    <t xml:space="preserve">ПО "Андромеда Центр охраны", ПО "Андромеда"</t>
  </si>
  <si>
    <t xml:space="preserve">УРВ для 1С исп.08</t>
  </si>
  <si>
    <t xml:space="preserve">УРВ для 1С исп.16</t>
  </si>
  <si>
    <t xml:space="preserve">УРВ для 1С исп.32</t>
  </si>
  <si>
    <t xml:space="preserve">Учет рабочего времени для 1С исп.32</t>
  </si>
  <si>
    <t xml:space="preserve">УРВ для 1С исп.64</t>
  </si>
  <si>
    <t xml:space="preserve">Учет рабочего времени для 1С исп.64</t>
  </si>
  <si>
    <t xml:space="preserve">УРВ для 1С исп.128</t>
  </si>
  <si>
    <t xml:space="preserve">Учет рабочего времени для 1С исп.128</t>
  </si>
  <si>
    <t xml:space="preserve">УРВ для 1С фотоверификация</t>
  </si>
  <si>
    <t xml:space="preserve">Учет рабочего времени для 1С фотоверификация</t>
  </si>
  <si>
    <t xml:space="preserve">Аверс:Зачисление в образовательную организацию автоматизированная информационно-аналитическая система</t>
  </si>
  <si>
    <t xml:space="preserve">05.15 - Информационные системы для решения специфических отраслевых задач;
06.12 - Системы электронного документооборота;
09.09 - Средства управления отношениями с клиентами (CRM)</t>
  </si>
  <si>
    <t xml:space="preserve">АРМ "Ресурс" плюс 100</t>
  </si>
  <si>
    <t xml:space="preserve">"Аверс: управление учреждением профессионального образования" автоматизированная информационно-аналитическая система</t>
  </si>
  <si>
    <t xml:space="preserve">УРВ для 1С исп.01</t>
  </si>
  <si>
    <t xml:space="preserve">УРВ для 1С основной комплект</t>
  </si>
  <si>
    <t xml:space="preserve">Модуль управления ИСБ "Орион" исп.512</t>
  </si>
  <si>
    <t xml:space="preserve">МИС "Мед-Регистратура"</t>
  </si>
  <si>
    <t xml:space="preserve">Медицинская информационная система "Мед-Регистратура";
МИС "Мед-Регистратура.NET";
МИС "Med-Registratura.NET"</t>
  </si>
  <si>
    <t xml:space="preserve">ПроДом: Управление домом</t>
  </si>
  <si>
    <t xml:space="preserve">Сервер системы "Орион Про" с ключом защиты</t>
  </si>
  <si>
    <t xml:space="preserve">СК-24 для АРМ "Орион Про"</t>
  </si>
  <si>
    <t xml:space="preserve">Видеосистема "Орион Про"</t>
  </si>
  <si>
    <t xml:space="preserve">Модуль управления ИСБ "Орион" исп.4</t>
  </si>
  <si>
    <t xml:space="preserve">Модуль управления ИСБ "Орион" исп.10</t>
  </si>
  <si>
    <t xml:space="preserve">Модуль управления ИСБ "Орион" исп.20</t>
  </si>
  <si>
    <t xml:space="preserve">Модуль управления ИСБ "Орион" исп.127</t>
  </si>
  <si>
    <t xml:space="preserve">ПО "Орион Авто"</t>
  </si>
  <si>
    <t xml:space="preserve">УРВ для 1С исп.04</t>
  </si>
  <si>
    <t xml:space="preserve">Многопользовательская система геоинформационного и территориального анализа фактографической информации "Зверобой"</t>
  </si>
  <si>
    <t xml:space="preserve">Многопользовательская система автоматизированного анализа поведения абонентских устройств в географической, социальной и событийной среде на основе данных технического трафика телекоммуникационных и телеметрических систем "Следопыт"</t>
  </si>
  <si>
    <t xml:space="preserve">WorksPad One</t>
  </si>
  <si>
    <t xml:space="preserve">Автоматизированная информационная система диспетчеризации и управления удаленными объектами автоматизации (АИС СДиУ).</t>
  </si>
  <si>
    <t xml:space="preserve">Видар-ИнфоРад</t>
  </si>
  <si>
    <t xml:space="preserve">WEB-КЛИЕНТ СИСТЕМЫ МОНИТОРИНГА И ДИСПЕТЧЕРИЗАЦИИ «ИМПУЛЬС МОНИТОРИНГ»</t>
  </si>
  <si>
    <t xml:space="preserve"> - ;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t>
  </si>
  <si>
    <t xml:space="preserve">СИСТЕМА МОНИТОРИНГА И ДИСПЕТЧЕРИЗАЦИИ «ИМПУЛЬС МОНИТОРИНГ»</t>
  </si>
  <si>
    <t xml:space="preserve">ИМПУЛЬС-АРМ СИСТЕМЫ МОНИТОРИНГА И ДИСПЕТЧЕРИЗАЦИИ «ИМПУЛЬС МОНИТОРИНГ»</t>
  </si>
  <si>
    <t xml:space="preserve">ИМПУЛЬС-АРМ</t>
  </si>
  <si>
    <t xml:space="preserve">Базовая геоинформационная платформа КОСМОС</t>
  </si>
  <si>
    <t xml:space="preserve">БГП КОСМОС</t>
  </si>
  <si>
    <t xml:space="preserve"> - ;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
04.16 - Геоинформационные и навигационные системы (GIS) (№621)</t>
  </si>
  <si>
    <t xml:space="preserve">SAFE-PDF</t>
  </si>
  <si>
    <t xml:space="preserve"> - ;
02.13 - Средства обеспечения информационной безопасности (№621);
03.05 - Библиотеки подпрограмм (SDK) (№621)</t>
  </si>
  <si>
    <t xml:space="preserve">ОТР.Купол</t>
  </si>
  <si>
    <t xml:space="preserve">ОТР.ОПОРА:КУПОЛ</t>
  </si>
  <si>
    <t xml:space="preserve">ViPNet SafeDisk-V 4.1</t>
  </si>
  <si>
    <t xml:space="preserve">Система защиты приложений от несанкционированного доступа Positive Technologies Application Firewall</t>
  </si>
  <si>
    <t xml:space="preserve">DNSmanager</t>
  </si>
  <si>
    <t xml:space="preserve">Security Capsule SIEM</t>
  </si>
  <si>
    <t xml:space="preserve">ПАКАБ;
Система управления инцидентами в информационной безопасности SIEM;
Система мониторинга и корреляции событий;
Система регистрации событий;
SIEM-cистема Security Capsule;
System information and event management</t>
  </si>
  <si>
    <t xml:space="preserve">Интернет Администратор для Сети</t>
  </si>
  <si>
    <t xml:space="preserve">Интернет Администратор</t>
  </si>
  <si>
    <t xml:space="preserve">Оперативная задача "Орион Про" исп.512</t>
  </si>
  <si>
    <t xml:space="preserve">Оперативная задача "Орион Про" исп.20</t>
  </si>
  <si>
    <t xml:space="preserve">Оперативная задача "Орион Про" исп.127</t>
  </si>
  <si>
    <t xml:space="preserve">Оперативная задача "Орион Про" исп.10</t>
  </si>
  <si>
    <t xml:space="preserve">ОРС Сервер для АРМ "Орион Про"</t>
  </si>
  <si>
    <t xml:space="preserve">АРМ "Ресурс" исп.10</t>
  </si>
  <si>
    <t xml:space="preserve">АРМ "Ресурс" плюс 1000</t>
  </si>
  <si>
    <t xml:space="preserve">Модуль интеграции "ОРИон Про"</t>
  </si>
  <si>
    <t xml:space="preserve">Монитор "Орион Про"</t>
  </si>
  <si>
    <t xml:space="preserve">Администратор базы данных "Орион Про"</t>
  </si>
  <si>
    <t xml:space="preserve">Генератор отчетов "Орион Про"</t>
  </si>
  <si>
    <t xml:space="preserve">Учет рабочего времени "Орион Про"</t>
  </si>
  <si>
    <t xml:space="preserve">Программный продукт «Астрал-Отчетность»</t>
  </si>
  <si>
    <t xml:space="preserve">Специализированное программное обеспечение  для автоматизации работы дежурно-диспетчерских служб экстренного реагирования</t>
  </si>
  <si>
    <t xml:space="preserve">СПО «ИСТОК-СМ»</t>
  </si>
  <si>
    <t xml:space="preserve">Интерактивные карты по географии. "География материков и океанов. 7 класс. Южные материки."</t>
  </si>
  <si>
    <t xml:space="preserve">Интерактивные карты по географии. "География материков и океанов. 7 класс. Северные материки."</t>
  </si>
  <si>
    <t xml:space="preserve">Интерактивные карты по географии. "География материков и океанов. 7 класс. Мировой океан."</t>
  </si>
  <si>
    <t xml:space="preserve">Интерактивные карты по географии. "Введение в географию. Начальный курс географии. 5–6 классы."</t>
  </si>
  <si>
    <t xml:space="preserve">Интерактивные карты по географии. "География России. 8–9 классы. Географические регионы России. Европейская часть."</t>
  </si>
  <si>
    <t xml:space="preserve">Интерактивные карты по географии. "География России. 8–9 классы. Географические регионы России. Урал. Азиатская часть."</t>
  </si>
  <si>
    <t xml:space="preserve">Интерактивные карты по географии. "География России. 8–9 классы. Природа России. Исследования территории России. Часовые пояса."</t>
  </si>
  <si>
    <t xml:space="preserve">Интерактивные карты по географии. "География материков и океанов. 7 класс. Главные особенности природы Земли."</t>
  </si>
  <si>
    <t xml:space="preserve">Интерактивные карты по географии. "География России. 8–9 классы. Население и хозяйство России."</t>
  </si>
  <si>
    <t xml:space="preserve">Интерактивное учебное пособие "Наглядная школа. Русский язык 2 класс. Слово, текст, предложение. Звуки и буквы. Орфография"</t>
  </si>
  <si>
    <t xml:space="preserve">Интерактивное учебное пособие "Наглядная школа. Русский язык 3 класс. Части речи. Лексика. Синтаксис и пунктуация"</t>
  </si>
  <si>
    <t xml:space="preserve">Интерактивное учебное пособие "Наглядная школа. Русский язык 4 класс. Звуки и буквы. Состав слова. Слово, текст, предложение. Синтаксис и пунктуация. Лексика"</t>
  </si>
  <si>
    <t xml:space="preserve">Интерактивное учебное пособие "Наглядная школа. Русский язык 4 класс. Части речи. Орфография"</t>
  </si>
  <si>
    <t xml:space="preserve">Интерактивные карты по истории. "Всеобщая история. 7 класс"</t>
  </si>
  <si>
    <t xml:space="preserve">Интерактивные карты по истории. "Всеобщая история. 8 класс"</t>
  </si>
  <si>
    <t xml:space="preserve">Интерактивные карты по истории. "Всеобщая история. 6 класс"</t>
  </si>
  <si>
    <t xml:space="preserve">Интерактивные карты по истории. "История России. XVII – XVIII вв. 7 класс"</t>
  </si>
  <si>
    <t xml:space="preserve">Интерактивные карты по истории. "История России. XIX в. 8 класс"</t>
  </si>
  <si>
    <t xml:space="preserve">Интерактивные карты по истории. "История России. XX – начало XXI вв. 9 класс"</t>
  </si>
  <si>
    <t xml:space="preserve">Интерактивные карты по истории. "Всеобщая история. 9 класс"</t>
  </si>
  <si>
    <t xml:space="preserve">Интерактивные карты по истории. "История России с древнейших времен до конца XVI в. 6 класс"</t>
  </si>
  <si>
    <t xml:space="preserve">Интерактивное учебное пособие "Наглядная школа. Русский язык 3 класс. Слово, текст, предложение. Состав слова. Орфография"</t>
  </si>
  <si>
    <t xml:space="preserve">Интерактивные карты по истории. "Всеобщая история. 5 класс"</t>
  </si>
  <si>
    <t xml:space="preserve">Интерактивное учебное пособие "Наглядная школа. Окружающий мир 1 класс. Человек и природа. Человек и общество. Правила безопасной жизни"</t>
  </si>
  <si>
    <t xml:space="preserve">Интерактивное учебное пособие "Наглядная школа. Окружающий мир 2 класс. Человек и природа"</t>
  </si>
  <si>
    <t xml:space="preserve">Интерактивное учебное пособие "Наглядная школа. Окружающий мир 3 класс. Человек и общество. Правила безопасной жизни"</t>
  </si>
  <si>
    <t xml:space="preserve">Интерактивное учебное пособие "Наглядная школа. Окружающий мир 3 класс. Человек и природа"</t>
  </si>
  <si>
    <t xml:space="preserve">Интерактивное учебное пособие "Наглядная школа. Окружающий мир 4 класс. История России"</t>
  </si>
  <si>
    <t xml:space="preserve">Интерактивное учебное пособие "Наглядная школа. Окружающий мир 4 класс. Человек и природа. Человек и общество"</t>
  </si>
  <si>
    <t xml:space="preserve">Интерактивное учебное пособие "Наглядная школа. Русский язык 1 класс. Звуки и буквы. Синтаксис. Состав слова. Орфография"</t>
  </si>
  <si>
    <t xml:space="preserve">Интерактивное учебное пособие "Наглядная школа. Окружающий мир 2 класс. Человек и общество"</t>
  </si>
  <si>
    <t xml:space="preserve">Интерактивное учебное пособие "Наглядная школа. Русский язык 2 класс. Синтаксис и пунктуация. Лексика. Состав слова. Части речи"</t>
  </si>
  <si>
    <t xml:space="preserve">Специальное программное обеспечение автоматизированной системы биоидентификации «АССаД-ID»</t>
  </si>
  <si>
    <t xml:space="preserve">Автоматизированная система биоидентификации «АССаД-ID»;
СПО Автоматизированной системы биоидентификации «АССаД-ID»;
СПО «АССаД-ID»</t>
  </si>
  <si>
    <t xml:space="preserve">RS: Управление доступом версия 1.0</t>
  </si>
  <si>
    <t xml:space="preserve">ViPNet Coordinator 4</t>
  </si>
  <si>
    <t xml:space="preserve">ViPNet Coordinator 3.2</t>
  </si>
  <si>
    <t xml:space="preserve">ViPNet EDI Client B2G</t>
  </si>
  <si>
    <t xml:space="preserve">ViPNet ЭДО Отчет</t>
  </si>
  <si>
    <t xml:space="preserve">ViPNet EDI Client B2B</t>
  </si>
  <si>
    <t xml:space="preserve">ViPNet ЭДО Документ</t>
  </si>
  <si>
    <t xml:space="preserve">Хранитель - программа активного архивирования</t>
  </si>
  <si>
    <t xml:space="preserve">Хранитель V КОРП;
Хранитель V для рабочей станции</t>
  </si>
  <si>
    <t xml:space="preserve">ViPNet SafeDisk 4.1</t>
  </si>
  <si>
    <t xml:space="preserve">ViPNet SafeDisk 4.0</t>
  </si>
  <si>
    <t xml:space="preserve">Контент-фильтр SkyDNS</t>
  </si>
  <si>
    <t xml:space="preserve">Контент-фильтр СкайДНС</t>
  </si>
  <si>
    <t xml:space="preserve">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58.29.4 Обеспечение программное в диалоговом режиме</t>
  </si>
  <si>
    <t xml:space="preserve">GeoniCS Инженерная геология</t>
  </si>
  <si>
    <t xml:space="preserve">10.02 - Средства обработки и анализа геологических и геофизических данных;
05.15 - Информационные системы для решения специфических отраслевых задач;
08.03 - Средства автоматизированного проектирования (CAD)</t>
  </si>
  <si>
    <t xml:space="preserve">GeoniCS Изыскания</t>
  </si>
  <si>
    <t xml:space="preserve">PlanTracer Межевой план</t>
  </si>
  <si>
    <t xml:space="preserve">05.15 - Информационные системы для решения специфических отраслевых задач;
08.03 - Средства автоматизированного проектирования (CAD);
11.06 - Инструменты обработки, анализа и распознавания изображений</t>
  </si>
  <si>
    <t xml:space="preserve">Кодекс: Банк Документов</t>
  </si>
  <si>
    <t xml:space="preserve">05.15 - Информационные системы для решения специфических отраслевых задач;
02.05 - Средства хранения данных</t>
  </si>
  <si>
    <t xml:space="preserve">Техэксперт: Банк документов</t>
  </si>
  <si>
    <t xml:space="preserve">Программа для ЭВМ «Астрал Отчет»</t>
  </si>
  <si>
    <t xml:space="preserve">Информационно-аналитическая система «Градоустройство»</t>
  </si>
  <si>
    <t xml:space="preserve">ИАС «Градоустройство»;
ИАС «Градоустройство» версии 2;
ИАС «Градоустройство» 2;
«Градоустройство»;
Информационная аналитическая система «Градоустройство»</t>
  </si>
  <si>
    <t xml:space="preserve">Геофонд</t>
  </si>
  <si>
    <t xml:space="preserve">«Геофонд» для ИАС «Градоустройство»;
«Геофонд» для ИАС «Градоустройство» версии 2;
Модуль «Геофонд»;
Геофонд 2</t>
  </si>
  <si>
    <t xml:space="preserve">Система управления процессами</t>
  </si>
  <si>
    <t xml:space="preserve">«Система управления процессами» для ИАС «Градоустройство»;
«Система управления процессами» для ИАС «Градоустройство 2»;
«Система управления процессами» для ИАС «Градоустройство» версия 2;
«Модуль «Система управления процессами» для ИАС «Градоустройство» версии 2»;
«СУП»</t>
  </si>
  <si>
    <t xml:space="preserve">nanoCAD Plus</t>
  </si>
  <si>
    <t xml:space="preserve">Altami Studio</t>
  </si>
  <si>
    <t xml:space="preserve">GeoGrad</t>
  </si>
  <si>
    <t xml:space="preserve">ГеоГрад;
ГеоГрад 2;
«GeoGrad» для ИАС «Градоустройство»;
«GeoGrad» для ИАС «Градоустройство» версии 2;
GeoGrad 2</t>
  </si>
  <si>
    <t xml:space="preserve">Автоматизированная информационно аналитическая система "Школьная библиотека"</t>
  </si>
  <si>
    <t xml:space="preserve">"Аверс: библиотека"</t>
  </si>
  <si>
    <t xml:space="preserve">Общая финансовая отчетность банка Программный комплекс</t>
  </si>
  <si>
    <t xml:space="preserve">ПК "ОФО-Банк"</t>
  </si>
  <si>
    <t xml:space="preserve">Система электронного документооборота «Практика»</t>
  </si>
  <si>
    <t xml:space="preserve">СЭД «Практика»</t>
  </si>
  <si>
    <t xml:space="preserve">План-СМАРТ</t>
  </si>
  <si>
    <t xml:space="preserve">Подсистема планирования расходной части бюджета (План-СМАРТ);
План-КС</t>
  </si>
  <si>
    <t xml:space="preserve">Система криптографического обеспечения прикладного программного обеспечения «КАРМА»</t>
  </si>
  <si>
    <t xml:space="preserve">Система криптографического обеспечения "КАРМА";
ПО "КАРМА"</t>
  </si>
  <si>
    <t xml:space="preserve">"Моби-С":Автоматизация и контроль удаленных сотрудников</t>
  </si>
  <si>
    <t xml:space="preserve">Моби-С, Мобильная торговля Моби-С, Моби-С:Автоматизация мобильной торговли</t>
  </si>
  <si>
    <t xml:space="preserve">DCImanager</t>
  </si>
  <si>
    <t xml:space="preserve">Платформа развития информационных систем "Smart-Kit"</t>
  </si>
  <si>
    <t xml:space="preserve">Платформа мониторинга общественной безопасности Kipod</t>
  </si>
  <si>
    <t xml:space="preserve">Смотритель;
KIPOD;
KIPOD X;
Цефей</t>
  </si>
  <si>
    <t xml:space="preserve">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
26.30.11.16 Программное обеспечение, обеспечивающее выполнение установленных действий при проведении оперативно-розыскных мероприятий</t>
  </si>
  <si>
    <t xml:space="preserve">Программного обеспечения универсальной интеграционной шины данных ИВК КОРТЕЖ</t>
  </si>
  <si>
    <t xml:space="preserve">АИС "Электронный паспорт маршрута"</t>
  </si>
  <si>
    <t xml:space="preserve">Автоматизированная система расчетов PLATEX</t>
  </si>
  <si>
    <t xml:space="preserve">Комплекс программный информационно-управляющий SCADA-система «КАСКАД"</t>
  </si>
  <si>
    <t xml:space="preserve">Программный информационно-управляющий комплекс SCADA-система «КАСКАД»</t>
  </si>
  <si>
    <t xml:space="preserve">Платформа ЮниДата</t>
  </si>
  <si>
    <t xml:space="preserve">Unidata platform;
Платформ Unidata;
Платформа управления данными UniData (UniData)</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</si>
  <si>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t>
  </si>
  <si>
    <t xml:space="preserve">AggreGate Network Manager</t>
  </si>
  <si>
    <t xml:space="preserve">MechaniCS Оборудование</t>
  </si>
  <si>
    <t xml:space="preserve">PlanTracer SL</t>
  </si>
  <si>
    <t xml:space="preserve">MechaniCS Эскиз</t>
  </si>
  <si>
    <t xml:space="preserve">Project Studio CS Архитектура</t>
  </si>
  <si>
    <t xml:space="preserve">Project Studio CS Отопление</t>
  </si>
  <si>
    <t xml:space="preserve">PlanTracer ТехПлан</t>
  </si>
  <si>
    <t xml:space="preserve">PlanTracer ТехПлан Pro</t>
  </si>
  <si>
    <t xml:space="preserve">Управление недвижимостью</t>
  </si>
  <si>
    <t xml:space="preserve">«Управление землей и недвижимостью» для ИАС «Градоустройство»;
Модуль «Управление муниципальным имуществом: Расчет земельных платежей» для ИАС «Градоустройство» версии 2;
УМИ "РЗП";
«Управление муниципальным имуществом: Расчет земельных платежей» для ИАС «Градоустройство» версии 2;
«Управление землей и недвижимостью» для ИАС «Градоустройство» версии 2</t>
  </si>
  <si>
    <t xml:space="preserve">Model Studio CS Строительные решения</t>
  </si>
  <si>
    <t xml:space="preserve">Контур-Соцзащита</t>
  </si>
  <si>
    <t xml:space="preserve">Автоматизированная система компенсационных выплат (альтернативное название);
АСКВ (альтернативное название);
Контур-АСКВ (альтернативное название);
Контур-Субсидии (альтернативное название)</t>
  </si>
  <si>
    <t xml:space="preserve">Интерактивное учебное пособие "Наглядная школа. Литературное чтение 1 класс. Устное народное творчество. Русские народные сказки. Литературные сказки. Поэтические страницы. Рассказы для детей"</t>
  </si>
  <si>
    <t xml:space="preserve">Интерактивное учебное пособие "Наглядная школа. Литературное чтение 3 класс. Сказки зарубежных писателей. Повесть-сказка в творчестве русских писателей. Повесть-сказка в творчестве зарубежных писателей. Тема и идея произведения"</t>
  </si>
  <si>
    <t xml:space="preserve">Интерактивное учебное пособие "Наглядная школа. Литературное чтение 2 класс. Устное народное творчество. Былины. Богатырские сказки. Сказы"</t>
  </si>
  <si>
    <t xml:space="preserve">Интерактивное учебное пособие "Наглядная школа. Математика 3 класс. Геометрические фигуры и величины. Текстовые задачи. Пространственные отношения"</t>
  </si>
  <si>
    <t xml:space="preserve">Интерактивное учебное пособие "Наглядная школа. Математика 4 класс. Числа до 1 000 000. Числа и величины. Арифметические действия"</t>
  </si>
  <si>
    <t xml:space="preserve">Интерактивное учебное пособие "Наглядная школа. Математика 4 класс. Геометрические фигуры и величины. Текстовые задачи. Пространственные отношения"</t>
  </si>
  <si>
    <t xml:space="preserve">Интерактивное учебное пособие "Наглядная школа. Технология. Работа с бумагой, природными материалами, тканью, пластилином. Конструирование"</t>
  </si>
  <si>
    <t xml:space="preserve">Интерактивное учебное пособие "Наглядная школа. ОБЖ. Здоровье человека, Правила поведения дома, на улице, на дороге, в лесу"</t>
  </si>
  <si>
    <t xml:space="preserve">Интерактивное учебное пособие "Наглядная школа. Литературное чтение 4 класс. Книги Древней Руси. Страницы Старины Седой. Писатели и поэты XIX в."</t>
  </si>
  <si>
    <t xml:space="preserve">Интерактивное учебное пособие "Наглядная школа. Математика 1 класс. Числа до 20. Числа и величины. Арифметические действия. Геометрические фигуры и величины. Текстовые задачи. Пространственные отношения"</t>
  </si>
  <si>
    <t xml:space="preserve">Интерактивное учебное пособие "Наглядная школа. Математика 2 класс. Числа до 100. Числа и величины. Арифметические действия"</t>
  </si>
  <si>
    <t xml:space="preserve">Интерактивное учебное пособие "Наглядная школа. Математика 2 класс. Геометрические фигуры и величины. Текстовые задачи. Пространственные отношения"</t>
  </si>
  <si>
    <t xml:space="preserve">Интерактивное учебное пособие "Наглядная школа. Литературное чтение 3 класс. Творчество народов мира. Басни. Поэтические страницы. Повесть"</t>
  </si>
  <si>
    <t xml:space="preserve">Интерактивное учебное пособие "Наглядная школа. Литературное чтение 4 класс. Писатели и поэты XX в. Поэтические страницы. Зарубежные писатели. Словари, справочники, энциклопедии"</t>
  </si>
  <si>
    <t xml:space="preserve">Интерактивное учебное пособие "Наглядная школа. Математика 3 класс. Числа до 1 000. Числа и величины. Арифметические действия"</t>
  </si>
  <si>
    <t xml:space="preserve">Интерактивное учебное пособие "Наглядная школа. Литературное чтение 2 класс. Поэтические страницы. Миниатюры. Рассказы для детей"</t>
  </si>
  <si>
    <t xml:space="preserve">ViPNet EDI Client G2G 3 (ViPNet ЭДО АРМ Госуслуг 3) </t>
  </si>
  <si>
    <t xml:space="preserve">ViPNet ЭДО АРМ Госуслуг;
ViPNet EDI Client G2G 3</t>
  </si>
  <si>
    <t xml:space="preserve">ViPNet StateWatcher версии 3.2</t>
  </si>
  <si>
    <t xml:space="preserve">Система контроля и разграничения доступа "Diamond ACS"</t>
  </si>
  <si>
    <t xml:space="preserve">Handy Backup Server Network</t>
  </si>
  <si>
    <t xml:space="preserve">Средство криптографической защиты информации «КриптоПро CSP», версия 3.6</t>
  </si>
  <si>
    <t xml:space="preserve">СКЗИ КриптоПро CSP 3.6</t>
  </si>
  <si>
    <t xml:space="preserve">ViPNet Administrator 4</t>
  </si>
  <si>
    <t xml:space="preserve">ViPNet Administrator 3.2</t>
  </si>
  <si>
    <t xml:space="preserve">02.08 - Средства мониторинга и управления;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03.12 - Средства управления доступом к информационным ресурсам</t>
  </si>
  <si>
    <t xml:space="preserve">Скан-загрузка документов</t>
  </si>
  <si>
    <t xml:space="preserve">Программный комплекс VPN/FW «ЗАСТАВА», версия 6</t>
  </si>
  <si>
    <t xml:space="preserve">ПК VPN/FW «ЗАСТАВА», версия 6;
Программный комплекс защиты корпоративных вычислительных ресурсов на сетевом уровне с использованием технологий VPN и распределенного ме...</t>
  </si>
  <si>
    <t xml:space="preserve">ПАК Удостоверяющий центр «КриптоПро УЦ» версии 1.5</t>
  </si>
  <si>
    <t xml:space="preserve">ПАК КриптоПро УЦ 1.5</t>
  </si>
  <si>
    <t xml:space="preserve">Скан-архив</t>
  </si>
  <si>
    <t xml:space="preserve">«ПАК Удостоверяющий центр «КриптоПро УЦ» версии 2.0»</t>
  </si>
  <si>
    <t xml:space="preserve">ПАК КриптоПро УЦ 2.0</t>
  </si>
  <si>
    <t xml:space="preserve">FreshDoc. Конструктор документов</t>
  </si>
  <si>
    <t xml:space="preserve">05.15 - Информационные системы для решения специфических отраслевых задач;
06.08 - Редакторы мультимедиа;
06.11 - Текстовые редакторы</t>
  </si>
  <si>
    <t xml:space="preserve">Модуль анализа и распознавания лиц VisionLabs Face Engine</t>
  </si>
  <si>
    <t xml:space="preserve">Бюджет-СМАРТ Стандарт для ГРБС, РБС, и Г(М)У</t>
  </si>
  <si>
    <t xml:space="preserve">Учет бюджетных средств главных распорядителей средств бюджета, распорядителей средств бюджета, государственных (муниципальных) учрежден...;
Бюджет-КС</t>
  </si>
  <si>
    <t xml:space="preserve">Свод-Web</t>
  </si>
  <si>
    <t xml:space="preserve">Формирование бухгалтерской, кадровой и статистической отчетности в WEB-технологии (Свод-Web)</t>
  </si>
  <si>
    <t xml:space="preserve">05.15 - Информационные системы для решения специфических отраслевых задач;
04.15 - Информационные системы для решения специфических отраслевых задач (№621)</t>
  </si>
  <si>
    <t xml:space="preserve">Медицинская информационная система "ТМ:МИС SaaS"</t>
  </si>
  <si>
    <t xml:space="preserve">ТМ:Здоровье, ТМ:Стационар</t>
  </si>
  <si>
    <t xml:space="preserve">Заработная плата</t>
  </si>
  <si>
    <t xml:space="preserve">Заработная плата MLSoft</t>
  </si>
  <si>
    <t xml:space="preserve">JEMYS: Цифровая система обработки и ведения эндоскопических исследований «Эндоскопия»</t>
  </si>
  <si>
    <t xml:space="preserve">Медицинская информационная система «Интерин PROMIS»</t>
  </si>
  <si>
    <t xml:space="preserve">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06.12 - Системы электронного документооборота;
09.09 - Средства управления отношениями с клиентами (CRM)</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</si>
  <si>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62 Продукты программные и услуги по разработке программного обеспечения; консультационные и аналогичные услуги в области информационных технологий</t>
  </si>
  <si>
    <t xml:space="preserve">"Sound Cleaner II". Программа для ЭВМ, предназначенная для шумоочистки звука.</t>
  </si>
  <si>
    <t xml:space="preserve">"Sound Cleaner"</t>
  </si>
  <si>
    <t xml:space="preserve">Rand Model Designer</t>
  </si>
  <si>
    <t xml:space="preserve">MvStudium</t>
  </si>
  <si>
    <t xml:space="preserve"> - ;
03.07 - Среды разработки, тестирования и отладки (№621);
04.01 - Прикладное программное обеспечение общего назначения (№621)</t>
  </si>
  <si>
    <t xml:space="preserve">ТМ:Аптека SaaS</t>
  </si>
  <si>
    <t xml:space="preserve">Мониторинг ЗП</t>
  </si>
  <si>
    <t xml:space="preserve">Подсистема мониторинга заработной платы в «Свод-СМАРТ» (Мониторинг ЗП);
Мониторинг заработной платы</t>
  </si>
  <si>
    <t xml:space="preserve">Интеграция-КС</t>
  </si>
  <si>
    <t xml:space="preserve">Сервисная шина обмена сообщениями (Интеграция-КС)</t>
  </si>
  <si>
    <t xml:space="preserve">MITRA</t>
  </si>
  <si>
    <t xml:space="preserve">Система управления государственными и муниципальными закупками</t>
  </si>
  <si>
    <t xml:space="preserve">СПО ГОСЗАКАЗЧИК</t>
  </si>
  <si>
    <t xml:space="preserve">Программный комплекс «ГосСтройСмета» (ПК «ГосСтройСмета»)</t>
  </si>
  <si>
    <t xml:space="preserve">Программный комплекс «ГОССТРОЙСМЕТА» (ПК «ГОССТРОЙСМЕТА»)</t>
  </si>
  <si>
    <t xml:space="preserve">Автоматизированная система информирования пассажиров "FIDS Аэрософт"</t>
  </si>
  <si>
    <t xml:space="preserve">FastReport.Net</t>
  </si>
  <si>
    <t xml:space="preserve">04.03 - Библиотеки подпрограмм (SDK);
11.01 - Инструменты извлечения и трансформации данных (ETL);
11.05 - Средства поддержки принятия решений (DSS)</t>
  </si>
  <si>
    <t xml:space="preserve">ЛИНС LookInside Радиологическая информационная система</t>
  </si>
  <si>
    <t xml:space="preserve">FastReport VCL</t>
  </si>
  <si>
    <t xml:space="preserve">ISPmanager</t>
  </si>
  <si>
    <t xml:space="preserve">Электронная система управления очередью "QuickQ"</t>
  </si>
  <si>
    <t xml:space="preserve">Система управления очередью "QuickQ";
Электронная очередь "QuickQ"</t>
  </si>
  <si>
    <t xml:space="preserve">Программная часть АПКШ "Континент". Детектор атак</t>
  </si>
  <si>
    <t xml:space="preserve">SolveigMM Video Editing SDK</t>
  </si>
  <si>
    <t xml:space="preserve">Бюджет-СМАРТ Стандарт для поселений</t>
  </si>
  <si>
    <t xml:space="preserve">Составление и исполнение доходов и расходов бюджетов городских и сельских поселений в технологии СМАРТ (Бюджет-СМАРТ Стандарт для поселе...</t>
  </si>
  <si>
    <t xml:space="preserve">Целевые программы - СМАРТ</t>
  </si>
  <si>
    <t xml:space="preserve">Подсистема учета целевых программ и формирования иерархического дерева целеполагания (Целевые программы-СМАРТ);
Целевые программы - КС</t>
  </si>
  <si>
    <t xml:space="preserve">Бюджет-Web</t>
  </si>
  <si>
    <t xml:space="preserve">Составление и исполнение доходов и расходов бюджетов субъектов, ЗАТО и муниципальных образований (Бюджет-Web)</t>
  </si>
  <si>
    <t xml:space="preserve">Автоматизированная информационная система Уполномоченной организации субъекта Федеральной уполномоченной организации (АИС УОС ФУО)</t>
  </si>
  <si>
    <t xml:space="preserve">АИС УОС ФУО</t>
  </si>
  <si>
    <t xml:space="preserve">JEMYS: Радиологическая цифровая информационная система с модулем архивации изображений RIS+PACS (версия 4.0.)</t>
  </si>
  <si>
    <t xml:space="preserve">JEMYS: «Госпитальная информационная система» (версия 5.0.)</t>
  </si>
  <si>
    <t xml:space="preserve">JEMYS: DICOM – сервер приема, обработки и хранения изображений (версия 4.0.)</t>
  </si>
  <si>
    <t xml:space="preserve">JEMYS: Телемедицина, технологическое ядро системы удаленных медицинских консультаций (версия 4.0.1.)</t>
  </si>
  <si>
    <t xml:space="preserve">JEMYS: Телемедицина, рабочее место системы удаленных медицинских консультаций (версия 4.0.1.)</t>
  </si>
  <si>
    <t xml:space="preserve">Softros LAN Messenger</t>
  </si>
  <si>
    <t xml:space="preserve">Система управления производственными активами - Галактика EAM</t>
  </si>
  <si>
    <t xml:space="preserve">Галактика ЕАМ</t>
  </si>
  <si>
    <t xml:space="preserve">JEMYS: конфигурация системы описания рекомендаций и статистики маммографического скрининга (СОРС-МС)</t>
  </si>
  <si>
    <t xml:space="preserve">Мониторинг-СМАРТ</t>
  </si>
  <si>
    <t xml:space="preserve">Автоматизация мониторинга и оценки эффективности деятельности органов исполнительной власти (Мониторинг-СМАРТ)</t>
  </si>
  <si>
    <t xml:space="preserve">Комплексная система удаленного мониторинга и управления ПК "ANNT"</t>
  </si>
  <si>
    <t xml:space="preserve">ANNT;
Annotator</t>
  </si>
  <si>
    <t xml:space="preserve">РУСТЭК</t>
  </si>
  <si>
    <t xml:space="preserve">Автоматизированная система "Front Desk (FXL)"</t>
  </si>
  <si>
    <t xml:space="preserve">05.15 - Информационные системы для решения специфических отраслевых задач;
05.08 - Средства управления контактными центрами;
06.12 - Системы электронного документооборота;
09.01 - Средства управления бизнес-процессами (BPM);
09.09 - Средства управления отношениями с клиентами (CRM)</t>
  </si>
  <si>
    <t xml:space="preserve">Документооборот «ДоксЛоджик» (DoXLogic)</t>
  </si>
  <si>
    <t xml:space="preserve">REC-IP</t>
  </si>
  <si>
    <t xml:space="preserve">Программный комплекс "ГРАНД-Смета"</t>
  </si>
  <si>
    <t xml:space="preserve">ЦПС: Геоаналитическая система «ГеоС»</t>
  </si>
  <si>
    <t xml:space="preserve">Инфраструктура пространственных данных;
Геоаналитический центр управления АПК;
Геоаналитический центр ЛесоУправление;
Геоаналитическая система по обработке кадастровой информации;
Мониторинг региональных проектов «Инфоресурс»;
Геоаналитический центр управления муниципальным районом, городским округом;
Геоаналитическая система «Ситуационный центр Губернатора/Главы республики»;
Управление дорожным хозяйством;
Мониторинг объектов капитальных вложений;
Геоаналитическая система «Малые формы хозяйствования»</t>
  </si>
  <si>
    <t xml:space="preserve">ЦПС: Геоаналитическая система «Агроуправление»</t>
  </si>
  <si>
    <t xml:space="preserve">АВТОМАТИЗИРОВАННАЯ ИНФОРМАЦИОННО-СПРАВОЧНАЯ СИСТЕМА КОНТРОЛЯ И УПРАВЛЕНИЯ ПРОВЕДЕНИЕМ ЭКСПЕРТИЗЫ (АИСС КУПР-ЭКСПЕРТИЗА)</t>
  </si>
  <si>
    <t xml:space="preserve">Госзадание-СМАРТ</t>
  </si>
  <si>
    <t xml:space="preserve">Подсистема формирования перечня государственных (муниципальных) услуг и государственных (муниципальных) заданий (Госзадание-СМАРТ);
Госзадание-КС</t>
  </si>
  <si>
    <t xml:space="preserve">Эттон Платформ</t>
  </si>
  <si>
    <t xml:space="preserve">ПФХД-СМАРТ</t>
  </si>
  <si>
    <t xml:space="preserve">Подсистема формирования плана финансово-хозяйственной деятельности (ПФХД-СМАРТ);
ПФХД-КС</t>
  </si>
  <si>
    <t xml:space="preserve">Прогноз-СМАРТ</t>
  </si>
  <si>
    <t xml:space="preserve">Подсистема прогнозирования доходной части бюджета (Прогноз-СМАРТ);
Прогноз-КС</t>
  </si>
  <si>
    <t xml:space="preserve">РМО-СМАРТ</t>
  </si>
  <si>
    <t xml:space="preserve">Подсистема регулирования межбюджетных отношений (РМО-СМАРТ);
РМО-КС</t>
  </si>
  <si>
    <t xml:space="preserve">teamtools (Система управления бизнесом)</t>
  </si>
  <si>
    <t xml:space="preserve">teamtools.ru (Корпоративный портал)</t>
  </si>
  <si>
    <t xml:space="preserve">ДРОНД-СМАРТ</t>
  </si>
  <si>
    <t xml:space="preserve">Подсистема формирования докладов о результатах и основных направлениях деятельности (ДРОНД-СМАРТ)</t>
  </si>
  <si>
    <t xml:space="preserve">Система управления проектно-сметной документацией Vitro-CAD</t>
  </si>
  <si>
    <t xml:space="preserve">Система Vitro-CAD</t>
  </si>
  <si>
    <t xml:space="preserve">Spotlight</t>
  </si>
  <si>
    <t xml:space="preserve">RasterID</t>
  </si>
  <si>
    <t xml:space="preserve">StdManagerCS</t>
  </si>
  <si>
    <t xml:space="preserve">TDMS</t>
  </si>
  <si>
    <t xml:space="preserve">Technical Data Management System</t>
  </si>
  <si>
    <t xml:space="preserve">09.02 - Средства управления производственными процессами (MES);
05.15 - Информационные системы для решения специфических отраслевых задач;
08.10 - Средства усовершенствованного управления технологическими процессами (APC, RTO)</t>
  </si>
  <si>
    <t xml:space="preserve">ElectriCS Pro</t>
  </si>
  <si>
    <t xml:space="preserve">RasterDesk</t>
  </si>
  <si>
    <t xml:space="preserve">GeoniCS ГЕОМОДЕЛЬ</t>
  </si>
  <si>
    <t xml:space="preserve">ПК GeoniCS;
Программный комплекс GeoniCS;
Программный продукт GeoniCS</t>
  </si>
  <si>
    <t xml:space="preserve">nanoCAD СПДС Стройплощадка</t>
  </si>
  <si>
    <t xml:space="preserve">GeoniCS ТОПОПЛАН</t>
  </si>
  <si>
    <t xml:space="preserve">АйТи-АИ</t>
  </si>
  <si>
    <t xml:space="preserve">Система управления имуществом АйТи-АИ;
Система учета и инвентаризации имущества АйТИ-АИ;
АйТи - Автоматическая идентификация (АйТи-АИ)</t>
  </si>
  <si>
    <t xml:space="preserve">АйТи-Ойл</t>
  </si>
  <si>
    <t xml:space="preserve">АСУ "АйТи-Ойл";
Комплексная система автоматизации управления сетями АЗС и нефтебаз "АйТи-Ойл";
АСУ ТП АЗК "АйТи-Ойл";
Автоматизированная система управления технологическими процессами автозаправочного комплекса "АйТи-Ойл"</t>
  </si>
  <si>
    <t xml:space="preserve">ГИС "Память"</t>
  </si>
  <si>
    <t xml:space="preserve">Core System FXL</t>
  </si>
  <si>
    <t xml:space="preserve">VideoMost Server</t>
  </si>
  <si>
    <t xml:space="preserve">RunaWFE</t>
  </si>
  <si>
    <t xml:space="preserve">RunaWFE Professional</t>
  </si>
  <si>
    <t xml:space="preserve">БАРС.Мониторинг-ЖКХ</t>
  </si>
  <si>
    <t xml:space="preserve">БАРС.Мониторинг-Здравоохранение</t>
  </si>
  <si>
    <t xml:space="preserve">БАРС.Бюджет-Автотранспорт</t>
  </si>
  <si>
    <t xml:space="preserve">БАРС.Мониторинг-Медицинское Страхование</t>
  </si>
  <si>
    <t xml:space="preserve">БАРС.Сельское хозяйство - Субсидирование</t>
  </si>
  <si>
    <t xml:space="preserve">БАРС.Бюджет-Планирование</t>
  </si>
  <si>
    <t xml:space="preserve">БАРС.Бюджет-Госзадание</t>
  </si>
  <si>
    <t xml:space="preserve">БАРС.Бюджет-Отчетность</t>
  </si>
  <si>
    <t xml:space="preserve">"Цезарь-Р". Программа для ЭВМ, предназначенная для преобразования речи в текст.</t>
  </si>
  <si>
    <t xml:space="preserve">"Caesar"</t>
  </si>
  <si>
    <t xml:space="preserve">БАРС.Мониторинг-Эффективность Управления</t>
  </si>
  <si>
    <t xml:space="preserve">БАРС.Web-Своды</t>
  </si>
  <si>
    <t xml:space="preserve">БАРС.Образование - Контингент обучающихся</t>
  </si>
  <si>
    <t xml:space="preserve">БАРС.Образование - Дополнительное образование</t>
  </si>
  <si>
    <t xml:space="preserve">EnergyCS Режим</t>
  </si>
  <si>
    <t xml:space="preserve">Project Studio CS ОПС</t>
  </si>
  <si>
    <t xml:space="preserve">SimOne</t>
  </si>
  <si>
    <t xml:space="preserve">SimOne - пакет схемотехнического моделирования (SimOne)</t>
  </si>
  <si>
    <t xml:space="preserve">Project Studio CS Фундаменты</t>
  </si>
  <si>
    <t xml:space="preserve">Project Studio CS СКС</t>
  </si>
  <si>
    <t xml:space="preserve">Project Studio CS Конструкции</t>
  </si>
  <si>
    <t xml:space="preserve">Project Studio CS Водоснабжение</t>
  </si>
  <si>
    <t xml:space="preserve">MechaniCS</t>
  </si>
  <si>
    <t xml:space="preserve">GeoniCS ТРАССЫ</t>
  </si>
  <si>
    <t xml:space="preserve">GeoniCS СЕЧЕНИЯ</t>
  </si>
  <si>
    <t xml:space="preserve">ПК GeoniCS.;
Программный комплекс GeoniCS;
Программный продукт GeoniCS</t>
  </si>
  <si>
    <t xml:space="preserve">Система защиты "Панцирь+"</t>
  </si>
  <si>
    <t xml:space="preserve">СЗ "Панцирь+";
Система защиты от запуска вредоносного ПО и от модификации санкционированных исполняемых объектов "Панцирь+"</t>
  </si>
  <si>
    <t xml:space="preserve">Комплексная система защиты информации «Панцирь+» для ОС Microsoft Windows</t>
  </si>
  <si>
    <t xml:space="preserve">КСЗИ "Панцирь+" для ОС Microsoft Windows;
КСЗИ "Панцирь+"</t>
  </si>
  <si>
    <t xml:space="preserve">ТМ:РАС SaaS</t>
  </si>
  <si>
    <t xml:space="preserve">Система дистанционного банковского обслуживания «iSimpleBank 2.0»</t>
  </si>
  <si>
    <t xml:space="preserve">iSimpleCore - ядро Системы Дистанционного Банковского Обслуживания "iSimpleBank 2.0";
iSimpleCorporate - базовый модуль "Интернет-банк юридические лица";
iSimpleNotify – базовый модуль «Нотификация по SMS и e-mail»;
iSimplePayroll – дополнительный модуль «Зарплатный проект»;
iSimpleCurrency - дополнительный модуль "Валютные операции и документы валютного контроля";
iSimpleCEO – дополнительный модуль «Мобильное рабочее место руководителя» для работы на устройствах с операционной системой Apple iOS;
iSimpleCEO – дополнительный модуль «Мобильное рабочее место руководителя» для работы на устройствах с операционной системой Android;
iSimpleConstructor - дополнительный модуль «Конструктор документов»;
iSimplePush – дополнительный модуль «Нотификация по технологии push-уведомлений»;
iSimplePortal.Corporate - Базовый модуль «Портал для клиентского интерфейса юридических лиц системы в Web-канале»;
iSmpleAPI.Corporate - Дополнительный модуль «API для iSimpleCorporate»;
iSimpleMessageGate – базовый модуль «Сервер рассылки сообщений», предназначенный для отправки сообщений из внешних систем;
iSimpleConversion - дополнительный модуль "Онлайн конверсия", к базовому модулю iSimpleCorporate;
iSimpleProxy - дополнительный модуль "Proxy-сервер";
iSimpleDirectBank - дополнительный модуль для обмена информацией между системой ДБО iSimpleBank 2.0 и продуктами компании "1С" по технологии DirectBank;
iSimpleCorporate.Multi – дополнительный модуль отображения и работы с несколькими организациями;
iSimpleMigrator.Corporate - Дополнительный модуль «Мигратор на систему iSimpleBank 2.0 юридических лиц»;
iSimpleRetail - базовый модуль "Интернет-банк - физические лица";
iSimpleMobile – дополнительный модуль «Мобильный клиент» для работы на мобильных устройствах с операционной системой Android;
iSimpleMobile – дополнительный модуль «Мобильный клиент» для работы на мобильных устройствах с операционной системой iOS;
iSimpleExpress - дополнительный модуль "Переводы без открытия счета";
iSimplePay - дополнительный модуль "Оплата услуг";
iSimpleSMS - дополнительный модуль "Платежный сервис по SMS";
iSimpleGOS – дополнительный модуль «Оплата государственных услуг»;
iSimpleInvoice – дополнительный модуль «Оплата счетов и начислений»;
iSimplePFM – дополнительный модуль «Анализ расходов»;
iSimpleP2P - Дополнительный модуль «Переводы с карты на карту»;
iSimplePortal.Retail - Базовый модуль "Портал для клиентского интерфейса физических лиц системы в Web-канале";
iSmpleAPI.Retail - Дополнительный модуль «API для iSimpleRetail»;
iSimpleQR - дополнительный модуль "Оплата услуг по QR-Коду";
iSimpleIONIC.Android - дополнительный модуль "Мобильный клиент" на базе фрэймворка IONIC для платформы Android;
iSimpleIONIC.iOS - дополнительный модуль "Мобильный клиент" на базе фрэймворка IONIC для платформы iOS;
iSimpleCustom - дополнительный модуль «Модуль кастомизации», к базовому модулю iSImpleRetail;
iSimpleSBP.C2C – дополнительный модуль «Переводы C2C через СБП»;
iSimpleMotiv - дополнительный модуль «Интеграционный шлюз к ПЦ Мотив»;
iSimpleDKBO - дополнительный модуль «Признак ДКБО»;
iSimpleMigrator.Retail - Дополнительный модуль «Мигратор на систему iSimpleBank 2.0 физических лиц»;
Smart-reporter – «Модуль обработки, аггрегации и отправка сводной информации из нескольких сообщений» включая исходные коды;
iSimpleMessageGate.BDPN - «Модуль работы с Базой данных перенесенных номеров»;
iSimpleSBP.Gate Дополнительный модуль «Шлюз для обработки входящих платежей через СБП»;
iSimpleGaranty – дополнительный модуль «Банковские гарантии» к модулю iSimpleCorporate;
iSimpleCEO_IONIC.iOS - «Мобильный клиент. Юридические лица» на базе фрэймворка IONIC для платформы iOS;
iSimpleCEO_IONIC.Android - дополнительный модуль «Мобильный клиент. Юридические лица» на базе фрэймворка IONIC для платформы Android;
iSimpleBonusview – дополнительный модуль "Бонусная витрина";
iSimpleMultisign- дополнительный модуль «Групповая подпись документов»;
iSimpleMessageGate.Archive - дополнительный модуль "Архив сообщений";
iSimpleSBP.C2B - дополнительный модуль «Переводы C2B через СБП»;
iSimple.SelfEmployed - Дополнительный модуль «Online-кабинет Самозанятого»;
iSimpleCorporate.Lead- Личный кабинет для регистрации заявки юридического лица по подключению к услугам Банка;
iSimpleMarket.Corporate - дополнительный модуль для юридических лиц "Витрина продуктов";
iSimple Market.Retail - дополнительный модуль для физических лиц "Витрина продуктов;
iSimpleInvoice.Corporate - дополнительный модуль для юридических лиц "Выставление Счетов";
iSimpleSBP.CustomFraud - модуль интеграции с Фрод-системой, отличной от FrudWall;
iSimpleSBP.Fraud - дополнительный модуль «Интеграционный модуль с антифрод-системой» предназначенный для обеспечения безопасности переводов через СБП;
iSimpleConstructor2.0.Corporate - конструктор заявок для юридических лиц;
iSimpleConstructor2.0.Retail - конструктор заявок для физических лиц;
iSimple.Account - дополнительный модуль для юридических лиц "Открытие Счетов";
iSimpleCorporate.AgentLead- Личный кабинет для регистрации заявки юридического лица по подключению к услугам Банка от лица Агента;
iSimpleSBP.Me2MePull – дополнительный модуль «Переводы через СБП по номеру телефона по инициативе получателя»;
iSimpleTariff.Corporate - дополнительный модуль "Банковские тарифы" для юридических лиц;
iSimpleTransit.API – Интеграционный модуль «Транзит 2.0» (Ядро). Реализация интеграция посредством API;
iSimpleTransit.File – Интеграционный модуль «Транзит 2.0» (Ядро). Реализация интеграция посредством файлового обмена;
iSimpleISO.Statement – дополнительный модуль «Выписка в формате ISO 20022»;
iSimpleISO.RubTrans – дополнительный модуль «Платежное поручение в формате ISO 20022»;
iSimpleISO.CurrTrans – дополнительный модуль «Поручение на перевод валюты в формате ISO 20022»;
iSimpleISO.CurrBuy – дополнительный модуль «Поручение на покупку валюты в формате ISO 20022»;
iSimpleISO.CurrSell – дополнительный модуль «Поручение на продажу валюты в формате ISO 20022»;
iSimpleISO.TransitDebit – дополнительный модуль «Распоряжение на списание с транзитного счета в формате ISO 20022»;
iSimpleISO.Exchange – дополнительный модуль «Поручение на конверсию валюты в формате ISO 20022»;
iSimpleISO.DocInfo – дополнительный модуль «Справки о подтверждающих документах в формате ISO 20022»;
iSimpleISO.CreditDeal – дополнительный модуль «Заявления о постановке на учет КД в формате ISO 20022»;
iSimpleISO.ContractDeal – дополнительный модуль «Заявление о постановке на учет контракта в формате ISO 20022»;
iSimpleISO.DealClose – дополнительный модуль «Заявление о снятии с учета контракта/кредитного договора в формате ISO 20022»;
iSimpleISO.DealUpdate – дополнительный модуль «Заявление о внесении изменений по контракту/кредитному договору в ведомость банковского контроля в формате ISO 20022»;
iSimpleISO.CurrInfo – дополнительный модуль «Сведения о валютных операциях в формате ISO 20022»;
iSimpleISO.Letters – дополнительный модуль «Письмо в Банк и из Банка в формате ISO 20022»;
iSimpleKonturSmart – модуль определения уровня риска блокировок по счетам юридического лица;
iSimpleElba– дополнительный модуль интеграции с сервисом облачной бухгалтерии «Эльба»;
iSimpleBIO.Core – дополнительный модуль «УБИ – ядро»;
iSimpleBIO.iDGateway – дополнительный модуль «УБИ – работа со шлюзом iDSystems»;
iSimpleBIO.IONICSDK – дополнительный модуль «УБИ – IONIC»;
iSimpleBIO.RTGateway – дополнительный модуль «УБИ – работа со шлюзом Ростелеком»;
iSimpleBIO.MobileSDK – дополнительный модуль «УБИ – нативные приложения»;
iSimpleAliasDir.Retail – дополнительный модуль «Переводы по номеру телефона через VISA” для физических лиц;
iSimpleOnlineConv.Retail - дополнительный модуль "онлайн конвертация валют" для физических лиц;
iSimpleComplexService - дополнительный модуль комплексных сервисов мобильного приложения;
iSimpleBIO.Lite – легкое решение «УБИ»;
iSimpleSOAWAY4 - дополнительный модуль для онлайн взаимодействия с модулем WAY4 SOA Gateway для интеграции систем Банка-агента с системой WAY4Cards UralSib;
iSimpleBIO.CFTGateway – дополнительный модуль «УБИ – работа со шлюзом ЦФТ»;
iSimpleH2H – дополнительный модуль «Канал взаимодействия Host2Host между клиентом и банком»;
iSimpleMPlatform.Base – Базовый модуль «Микросервисная основа платформы iSimpleMPlatform»;
iSimpleCreditOnline – дополнительный модуль «Выдача кредитов онлайн через ДБО. Физические лица»;
iSimpleSBP.В2C – дополнительный модуль «Переводы через СБП от юридического лица в адрес физического лица по номеру телефона»;
iSimpleFraud.Corporate - дополнительный интеграционный модуль с антифрод системой для юридических лиц;
iSimpleRetail.VirtualCard - дополнительный модуль "Виртуальные карты";
iSimpleCorporate.Cards - дополнительный модуль «Корпоративные карты";
iSimpleMessageGate.PushHistory - дополнительный модуль "История push уведомлений";
iSimpleSBP.C2B.LinkPay - дополнительный модуль "Подписки СБП";
iSimpleCorporate.PayControl – дополнительный модуль «Подписание документов с использованием PayControl»;
iSimpleCorporate.PayControl.QRAuth - дополнительный модуль «Авторизация в ДБО с использованием QR-кода PayControl»;
iSimpleMessageGate.HuaweiPush- дополнительный модуль «Модуль отправки сообщений в облако Huawei Mobile Cloud»;
iSimpleMPlatform.Corporate.ATMInfo - Дополнительный модуль «Справочник банкоматов и отделений Банка» к модулю iSimpleMPlatform;
iSimpleMPlatform.Corporate.AccountDirectory - Дополнительный модуль «Справочник РКО» к модулю iSimpleMPlatform;
iSimpleMPlatform.Corporate.ClientInfo – Дополнительный модуль «Информация по клиенту» к модулю iSimpleMPlatform;
iSimpleMPlatform.Corporate.Account – Дополнительный модуль «Информация по счетам клиента» к модулю iSimpleMPlatform;
iSimpleMPlatform.Corporate.Statement – Дополнительный модуль «Выписка по счетам» к модулю iSimpleMPlatform;
iSimpleFraud.Retail - дополнительный интеграционный модуль с антифрод системой для физических лиц;
iSimpleBIO.MobileSDK – дополнительный модуль «УБИ – мобильные приложения»;
iSimpleAML.Corporate - дополнительный модуль интеграции с сервисом «Индикаторы риска AML»;
iSimpleRetail.Cashback - дополнительный модуль «Программы лояльности и кэшбэк»;
iSimpleRetail.Limits - дополнительный модуль "Управление лимитами";
iSimpleSBP.C2G - дополнительный модуль "Переводы C2G через СБП";
iSimpleCorporate.SWExport - дополнительный модуль «Мой экспорт»;
iSimpleBIO.REG - дополнительный модуль саморегистрации клиентов через ЕБС;
iSimpleMessageGate.HuaweiPush- дополнительный модуль «Модуль отправки сообщений в облако Huawei Mobile Cloud»;
iSimpleMessageGate.ActivePush - дополнительный модуль «Активные пуши»;
iSimpleMessageGate – базовый модуль «Сервер рассылки сообщений», предназначенный для отправки сообщений из внешних систем;
iSimpleMessageGate.PushHistory - дополнительный модуль "История push уведомлений";
iSimpleMessageGate.BDPN - «Модуль работы с базой данных перенесенных номеров»;
iSimpleMessageGate.WebSocketSender - дополнительный модуль отправки сообщений по протоколу MTProto;
iSimpleMessageGate.EmailSender - дополнительный модуль отправки сообщений по SMTP-протоколу;
iSimpleMessageGate.TelegramBot - дополнительный модуль отправки сообщений через Telegram.</t>
  </si>
  <si>
    <t xml:space="preserve">БАРС.Мониторинг-Социальная Защита</t>
  </si>
  <si>
    <t xml:space="preserve">БАРС.Мониторинг-Транспорт</t>
  </si>
  <si>
    <t xml:space="preserve">БАРС.Сельское хозяйство -Эконадзор</t>
  </si>
  <si>
    <t xml:space="preserve">БАРС.Портал - Доступная среда</t>
  </si>
  <si>
    <t xml:space="preserve">Смета-КС</t>
  </si>
  <si>
    <t xml:space="preserve">Учет исполнения сметы расходов в технологии клиент-сервер (Смета-КС)</t>
  </si>
  <si>
    <t xml:space="preserve">Портал управления общественными финансами</t>
  </si>
  <si>
    <t xml:space="preserve">Подсистема управления порталом общественных финансов в «Хранилище-КС» (Портал управления общественными финансами)</t>
  </si>
  <si>
    <t xml:space="preserve">ТМ:ЦОД SaaS</t>
  </si>
  <si>
    <t xml:space="preserve">Медицинская информационная система qMS</t>
  </si>
  <si>
    <t xml:space="preserve">МИС qMS</t>
  </si>
  <si>
    <t xml:space="preserve">ИнтраСфера</t>
  </si>
  <si>
    <t xml:space="preserve">БАРС.Бюджет-Платные услуги</t>
  </si>
  <si>
    <t xml:space="preserve">IRM Экспертиза</t>
  </si>
  <si>
    <t xml:space="preserve">БАРС.Бюджет-Бухгалтерия</t>
  </si>
  <si>
    <t xml:space="preserve">Реестр имущества - СМАРТ</t>
  </si>
  <si>
    <t xml:space="preserve">Автоматизированный программный комплекс по ведению реестра муниципального (государственного) имущества ("Реестр имущества - СМАРТ")</t>
  </si>
  <si>
    <t xml:space="preserve">БАРС.Бюджет-Зарплата</t>
  </si>
  <si>
    <t xml:space="preserve">БАРС.Здравоохранение - Регистратура</t>
  </si>
  <si>
    <t xml:space="preserve">БАРС.Здравоохранение - ТФОМС</t>
  </si>
  <si>
    <t xml:space="preserve">БАРС.Здравоохранение - Регистры</t>
  </si>
  <si>
    <t xml:space="preserve">БАРС.Бюджет-Кадры</t>
  </si>
  <si>
    <t xml:space="preserve">БАРС.Сельское хозяйство - Ветеринария</t>
  </si>
  <si>
    <t xml:space="preserve">Бюджет-СМАРТ Стандарт</t>
  </si>
  <si>
    <t xml:space="preserve">Составление и исполнение доходов и расходов бюджетов субъектов, ЗАТО и муниципальных образований в технологии СМАРТ с базовым функционал...;
Бюджет-КС</t>
  </si>
  <si>
    <t xml:space="preserve">bpmonline marketing</t>
  </si>
  <si>
    <t xml:space="preserve">bpmonline crm</t>
  </si>
  <si>
    <t xml:space="preserve">Единая интеграционная платформа "Сокол"</t>
  </si>
  <si>
    <t xml:space="preserve">Модуль учета начислений</t>
  </si>
  <si>
    <t xml:space="preserve">Мобильная автоматизированная система контроля аналитических показателей</t>
  </si>
  <si>
    <t xml:space="preserve">Платформа бизнес-аналитики «Alpha BI»</t>
  </si>
  <si>
    <t xml:space="preserve">GOST НСИ</t>
  </si>
  <si>
    <t xml:space="preserve">Программный комплекс "Колибри-Финансы"</t>
  </si>
  <si>
    <t xml:space="preserve">Колибри365</t>
  </si>
  <si>
    <t xml:space="preserve">05.15 - Информационные системы для решения специфических отраслевых задач;
09.01 - Средства управления бизнес-процессами (BPM);
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t>
  </si>
  <si>
    <t xml:space="preserve">Управление имуществом - СМАРТ</t>
  </si>
  <si>
    <t xml:space="preserve">Автоматизация деятельности по управлению муниципальной (государственной) собственностью и администрированию поступлений от этой деятел...</t>
  </si>
  <si>
    <t xml:space="preserve">Система "М2000"</t>
  </si>
  <si>
    <t xml:space="preserve">Автоматизированная система расчетов (АСР) за услуги электросвязи "М2000"</t>
  </si>
  <si>
    <t xml:space="preserve">Система "М2000 - Monitoring"</t>
  </si>
  <si>
    <t xml:space="preserve">Система мониторинга ресурсов</t>
  </si>
  <si>
    <t xml:space="preserve">Servio Pump GAS</t>
  </si>
  <si>
    <t xml:space="preserve">SPGAS</t>
  </si>
  <si>
    <t xml:space="preserve">Servio Pump OFFICE</t>
  </si>
  <si>
    <t xml:space="preserve">SPOFFICE</t>
  </si>
  <si>
    <t xml:space="preserve">Servio Pump SHOP</t>
  </si>
  <si>
    <t xml:space="preserve">SPSHOP</t>
  </si>
  <si>
    <t xml:space="preserve">Информационно-справочная система "ГРАНД-СтройИнфо"</t>
  </si>
  <si>
    <t xml:space="preserve">Горно-геологическая информационная система MINEFRAME (МАЙНФРЭЙМ)</t>
  </si>
  <si>
    <t xml:space="preserve">Майнфрэйм Геология;
MINEFRAME Геология;
Майнфрэйм Маркшейдерия;
MINEFRAME Маркшейдерия;
Майнфрэйм ПГР;
MINEFRAME ПГР;
Майнфрэйм ОГР;
MINEFRAME ОГР;
Майнфрэйм Планирование ПГР;
MINEFRAME Планирование ПГР;
Майнфрэйм Планирование ОГР;
MINEFRAME Планирование ОГР;
Майнфрэйм Стандарт;
MINEFRAME Стандарт</t>
  </si>
  <si>
    <t xml:space="preserve">БАРС.Бюджет- Финансовый паспорт</t>
  </si>
  <si>
    <t xml:space="preserve">БАРС.Бюджет-Целевые Программы</t>
  </si>
  <si>
    <t xml:space="preserve">IndorRoadSigns</t>
  </si>
  <si>
    <t xml:space="preserve">IndorRoadSigns: Система проектирования дорожных знаков</t>
  </si>
  <si>
    <t xml:space="preserve">IndorRoad</t>
  </si>
  <si>
    <t xml:space="preserve">IndorRoad: Геоинформационная система автомобильных дорог</t>
  </si>
  <si>
    <t xml:space="preserve">Система технического осмотра "Е-ТО"</t>
  </si>
  <si>
    <t xml:space="preserve">АВЕРС: Управление лесным фондом ПРОФ</t>
  </si>
  <si>
    <t xml:space="preserve">БЭСТ-5.Аптека</t>
  </si>
  <si>
    <t xml:space="preserve">Автоматизированная система «Учет изменений государственного и муниципального имущества - Росреестр» («УИГМИ-Росреестр»)</t>
  </si>
  <si>
    <t xml:space="preserve">РСУ ГМП</t>
  </si>
  <si>
    <t xml:space="preserve">Региональная система учета государственных и муниципальных платежей  (РСУ ГМП)</t>
  </si>
  <si>
    <t xml:space="preserve">АВТОМАТИЗИРОВАННАЯ СИСТЕМА УПРАВЛЕНИЯ ГОСУДАРСТВЕННЫМ И МУНИЦИПАЛЬНЫМ ИМУЩЕСТВОМ (АС «УГМИ»)</t>
  </si>
  <si>
    <t xml:space="preserve">WEB-Торги-КС</t>
  </si>
  <si>
    <t xml:space="preserve">Программный комплекс для автоматизации государственных (муниципальных) закупок (WEB-Торги-КС)</t>
  </si>
  <si>
    <t xml:space="preserve">IndorCAD/Site</t>
  </si>
  <si>
    <t xml:space="preserve">IndorCAD/Site: Система проектирования генеральных планов</t>
  </si>
  <si>
    <t xml:space="preserve">Эттон. Мониторинг имущества</t>
  </si>
  <si>
    <t xml:space="preserve">Хранилище-КС</t>
  </si>
  <si>
    <t xml:space="preserve">Многомерный анализ финансовой и другой информации финансовых органов всех уровней, администраций публичных образований (Хранилище-КС)</t>
  </si>
  <si>
    <t xml:space="preserve">Эттон. Энергоэффективность</t>
  </si>
  <si>
    <t xml:space="preserve">"Регион.Электронное ЖКХ - Отбор подрядных организаций"</t>
  </si>
  <si>
    <t xml:space="preserve">ПроДом: Работа с заявками и обращениями</t>
  </si>
  <si>
    <t xml:space="preserve">Корпоративная система электронного документооборота "CompanyMedia"</t>
  </si>
  <si>
    <t xml:space="preserve">CompanyMedia;
CompanyMedia 6.2;
CompanyMedia-Делопроизводство;
CompanyMedia-Договоры;
CompanyMedia-Заседания;
CompanyMedia-Обращения граждан;
CompanyMedia-Поручения;
CompanyMedia-Архив организации;
CompanyMedia-Документы;
CM-Делопроизводство;
CM-Договоры;
CM-Заседания;
CM-Обращения граждан;
CM-Поручения;
CM-Архив организации;
CM-Документы</t>
  </si>
  <si>
    <t xml:space="preserve">БАРС.Экология-Охотоуправление</t>
  </si>
  <si>
    <t xml:space="preserve">IndorDraw</t>
  </si>
  <si>
    <t xml:space="preserve">IndorDraw: Система подготовки чертежей</t>
  </si>
  <si>
    <t xml:space="preserve">Лабораторная Информационная Система "АЛИСА"</t>
  </si>
  <si>
    <t xml:space="preserve">ЛИС "АЛИСА";
ALISA</t>
  </si>
  <si>
    <t xml:space="preserve">IndorCAD/River</t>
  </si>
  <si>
    <t xml:space="preserve">IndorCAD/River: Система подготовки лоцманских карт и проектирования русловых работ</t>
  </si>
  <si>
    <t xml:space="preserve">Система "М2000 - RM"</t>
  </si>
  <si>
    <t xml:space="preserve">Система управления ресурсами</t>
  </si>
  <si>
    <t xml:space="preserve">Муниципальное самоуправление - СМАРТ</t>
  </si>
  <si>
    <t xml:space="preserve">Автоматизация местного самоуправления для администрации муниципальных районов, городских округов, городских и сельских поселений («Муни...;
Муниципальное самоуправление - КС;
МСУ-КС</t>
  </si>
  <si>
    <t xml:space="preserve">Бюджет-СМАРТ ПРО</t>
  </si>
  <si>
    <t xml:space="preserve">Составление и исполнение доходов и расходов бюджетов субъектов, ЗАТО и муниципальных образований в технологии СМАРТ с расширенным функци...;
Бюджет-КС</t>
  </si>
  <si>
    <t xml:space="preserve">БАРС.MDM</t>
  </si>
  <si>
    <t xml:space="preserve">БАРС.Здравоохранение - ДЛО</t>
  </si>
  <si>
    <t xml:space="preserve">БАРС.Бюджет-Госзаказ</t>
  </si>
  <si>
    <t xml:space="preserve">БАРС.Бюджет-Питание</t>
  </si>
  <si>
    <t xml:space="preserve">БАРС.Сельское хозяйство - Гостехнадзор</t>
  </si>
  <si>
    <t xml:space="preserve">EnergyCS Line</t>
  </si>
  <si>
    <t xml:space="preserve">EnergyCS Потери</t>
  </si>
  <si>
    <t xml:space="preserve">СПДС GraphiCS</t>
  </si>
  <si>
    <t xml:space="preserve">AutomatiCS</t>
  </si>
  <si>
    <t xml:space="preserve">ElectriCS ADT</t>
  </si>
  <si>
    <t xml:space="preserve">ElectriCS ECP</t>
  </si>
  <si>
    <t xml:space="preserve">EnergyCS Электрика</t>
  </si>
  <si>
    <t xml:space="preserve">08.03 - Средства автоматизированного проектирования (CAD);
05.15 - Информационные системы для решения специфических отраслевых задач;
08.08 - Средства управления инженерными данными об изделии (PDM)</t>
  </si>
  <si>
    <t xml:space="preserve">Model Studio CS Открытые распределительные устройства</t>
  </si>
  <si>
    <t xml:space="preserve">Model Studio CS ОРУ;
Model Studio CS Корпоративная лицензия</t>
  </si>
  <si>
    <t xml:space="preserve">Model Studio CS Кабельное хозяйство</t>
  </si>
  <si>
    <t xml:space="preserve">Model Studio CS Компоновщик щитов</t>
  </si>
  <si>
    <t xml:space="preserve">Model Studio CS Технологические схемы</t>
  </si>
  <si>
    <t xml:space="preserve">CADLib Модель и Архив</t>
  </si>
  <si>
    <t xml:space="preserve">TechnologiCS</t>
  </si>
  <si>
    <t xml:space="preserve">08.01 - Средства управления жизненным циклом изделия (PLM);
05.15 - Информационные системы для решения специфических отраслевых задач;
09.02 - Средства управления производственными процессами (MES)</t>
  </si>
  <si>
    <t xml:space="preserve">KinderGate Родительский Контроль</t>
  </si>
  <si>
    <t xml:space="preserve">KinderGate Parental Control</t>
  </si>
  <si>
    <t xml:space="preserve">ADEM PLM: PDM/NTR/i-Ris для управления инженерными данными и обеспечения их жизненного цикла при конструкторско-технологической подготовке производства</t>
  </si>
  <si>
    <t xml:space="preserve">Blitz Smart Card Plugin</t>
  </si>
  <si>
    <t xml:space="preserve">Blitz Identity Provider</t>
  </si>
  <si>
    <t xml:space="preserve">Blitz IDP;
Сервер аутентификации Blitz Identity Provider</t>
  </si>
  <si>
    <t xml:space="preserve">Model Studio CS ЛЭП</t>
  </si>
  <si>
    <t xml:space="preserve">Model Studio CS Трубопроводы</t>
  </si>
  <si>
    <t xml:space="preserve">Model Studio CS Молниезащита</t>
  </si>
  <si>
    <t xml:space="preserve">ElectriCS 3D</t>
  </si>
  <si>
    <t xml:space="preserve">ElectriCS Light</t>
  </si>
  <si>
    <t xml:space="preserve">ElectriCS Storm</t>
  </si>
  <si>
    <t xml:space="preserve">PlanTracer Pro</t>
  </si>
  <si>
    <t xml:space="preserve">EnergyCS ТКЗ</t>
  </si>
  <si>
    <t xml:space="preserve">GeoniCS ГЕНПЛАН</t>
  </si>
  <si>
    <t xml:space="preserve">GeoniCS СЕТИ</t>
  </si>
  <si>
    <t xml:space="preserve">Project Studio CS Электрика</t>
  </si>
  <si>
    <t xml:space="preserve">АйТи-Кард</t>
  </si>
  <si>
    <t xml:space="preserve">СБР "АйТи-Кард";
Автоматизированная система безналичных расчетов "АйТи-Кард" (АСБР "АйТи-Кард");
Система ITCARD;
Многофункциональная система на основе смарт-карт "АйТи-Кард";
Система лояльности "АйТи-Кард";
Подсистема «ПРОГРАММА СКИДОК ITCARD»;
АйТи-Кард Лояльность</t>
  </si>
  <si>
    <t xml:space="preserve">АйТи-Ойл Нефтебаза</t>
  </si>
  <si>
    <t xml:space="preserve">Автоматизированная система управления технологическими процессами нефтебазы "АйТи-Ойл Нефтебаза";
АСУ ТП НБ "АйТи-Ойл";
Комплексная система автоматизации управления "АйТи-Ойл Нефтебаза";
Автоматическая система управления технологическими процессами нефтебазы "АйТи-Ойл Нефтебаза" (АСУ ТП НБ "АйТи-Ойл Нефтебаза")</t>
  </si>
  <si>
    <t xml:space="preserve">БАРС. Мониторинг-Информатизация</t>
  </si>
  <si>
    <t xml:space="preserve">БАРС.Мониторинг-Культура</t>
  </si>
  <si>
    <t xml:space="preserve">БАРС.Мониторинг-Образование</t>
  </si>
  <si>
    <t xml:space="preserve">БАРС.Мониторинг-Сельское хозяйство</t>
  </si>
  <si>
    <t xml:space="preserve">БАРС.Мониторинг-Энергоэффективность</t>
  </si>
  <si>
    <t xml:space="preserve">БАРС.Здравоохранение - МИС</t>
  </si>
  <si>
    <t xml:space="preserve">БАРС. Мониторинг - Ветеринария</t>
  </si>
  <si>
    <t xml:space="preserve">Docsvision Mobile Server</t>
  </si>
  <si>
    <t xml:space="preserve">Система управления документами и бизнес-процессами Docsvision Mobile Server, Версия 5.3.4;
Мобильный сервер Docsvision 5</t>
  </si>
  <si>
    <t xml:space="preserve">подсистема «ДЕЛО-WEB»</t>
  </si>
  <si>
    <t xml:space="preserve">подсистема "ДЕЛО-WEB" (серверная лицензия);
подсистема "ДЕЛО-WEB" (лицензия на рабочее место);
подсистема "ДЕЛО-WEB" (конкурентные лицензии)</t>
  </si>
  <si>
    <t xml:space="preserve">АПК УИСС "Паллада" с ППС "Ассамблея-M4SL"</t>
  </si>
  <si>
    <t xml:space="preserve">SmartStation</t>
  </si>
  <si>
    <t xml:space="preserve">Программное обеспечение для управления IP-системами охранного видеонаблюдения</t>
  </si>
  <si>
    <t xml:space="preserve">Валы и механические передачи 2D</t>
  </si>
  <si>
    <t xml:space="preserve">Валы и механические передачи 2D (приложение для КОМПАС-3D/КОМПАС-График)</t>
  </si>
  <si>
    <t xml:space="preserve">Каталог: Муфты</t>
  </si>
  <si>
    <t xml:space="preserve">Каталог: Муфты (приложение для КОМПАС-3D/КОМПАС-График)</t>
  </si>
  <si>
    <t xml:space="preserve">Пресс-формы 3D Express</t>
  </si>
  <si>
    <t xml:space="preserve">Пресс-формы 3D Express (приложение для КОМПАС-3D)</t>
  </si>
  <si>
    <t xml:space="preserve">Пресс-формы 3D</t>
  </si>
  <si>
    <t xml:space="preserve">Пресс-формы 3D (приложение для КОМПАС-3D)</t>
  </si>
  <si>
    <t xml:space="preserve">СИБРУС</t>
  </si>
  <si>
    <t xml:space="preserve">CYBRUS</t>
  </si>
  <si>
    <t xml:space="preserve"> - ;
02.07 - Серверное и связующее программное обеспечение (№621);
02.13 - Средства обеспечения информационной безопасности (№621);
04.01 - Прикладное программное обеспечение общего назначения (№621)</t>
  </si>
  <si>
    <t xml:space="preserve">АВТОМАТИЗИРОВАННАЯ СИСТЕМА УПРАВЛЕНИЯ МУНИЦИПАЛЬНОЙ СОБСТВЕННОСТЬЮ (АС УМС)</t>
  </si>
  <si>
    <t xml:space="preserve">Сведения о ЮЛ</t>
  </si>
  <si>
    <t xml:space="preserve">Программа для получения сведений о юридических лицах и индивидуальных предпринимателях (Сведения о ЮЛ);
Сведения из ЕГРЮЛ</t>
  </si>
  <si>
    <t xml:space="preserve">05.15 - Информационные системы для решения специфических отраслевых задач;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</si>
  <si>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 xml:space="preserve">Docsvision Обращения граждан</t>
  </si>
  <si>
    <t xml:space="preserve">Приложение Docsvision Обращения граждан;
• Система управления документами и бизнес-процессами Docsvision 5, Модуль "Обращения граждан", Версия 5;
• Система управления документами и бизнес-процессами Docsvision 5, Модуль "Обращения граждан", Версия 5.4.5</t>
  </si>
  <si>
    <t xml:space="preserve">Взаимодействие с ФНС</t>
  </si>
  <si>
    <t xml:space="preserve">Учет взаимодействия органов государственной власти субъектов Российской Федерации и органов местного самоуправления с территориальным...</t>
  </si>
  <si>
    <t xml:space="preserve">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11.01 - Инструменты извлечения и трансформации данных (ETL)</t>
  </si>
  <si>
    <t xml:space="preserve">Docsvision Договоры</t>
  </si>
  <si>
    <t xml:space="preserve">Приложение Docsvision 5 Договоры;
Система управления документами и бизнес-процессами Docsvision 5, Приложение «Договоры», Версия 5.4.3</t>
  </si>
  <si>
    <t xml:space="preserve">Docsvision Управление совещаниями</t>
  </si>
  <si>
    <t xml:space="preserve">Приложение Docsvision Управление совещаниями;
Система управления документами и бизнес-процессами Docsvision 5, Модуль "Управление совещаниями", Версия 8;
Система управления документами и бизнес-процессами Docsvision 5, Модуль "Управление совещаниями", Версия 5.3.8</t>
  </si>
  <si>
    <t xml:space="preserve">ПЗ "Инвентаризация-Штрихкод"</t>
  </si>
  <si>
    <t xml:space="preserve">ОТР.ГУРУ</t>
  </si>
  <si>
    <t xml:space="preserve">ОТР.ОПОРА:ГУРУ</t>
  </si>
  <si>
    <t xml:space="preserve">Комплексная система автоматизации управления бюджетными учреждениями «Талисман 2.0»</t>
  </si>
  <si>
    <t xml:space="preserve">i-Конто</t>
  </si>
  <si>
    <t xml:space="preserve">Высокоуровневая Java-платформа с открытым кодом для создания корпоративных информационных систем "ActiveFrame"</t>
  </si>
  <si>
    <t xml:space="preserve">ActiveFrame;
ActiveFrame5;
Платформа AciveFrame;
Платформа ActiveFrame5;
AF5</t>
  </si>
  <si>
    <t xml:space="preserve">Программный комплекс "Гектор: Проектировщик-строитель" Версия ЭКСПЕРТ</t>
  </si>
  <si>
    <t xml:space="preserve">Программный комплекс "Гектор: Проектировщик-строитель";
Программа "Гектор: Проектировщик-строитель"</t>
  </si>
  <si>
    <t xml:space="preserve">Docsvision Топ-Менеджер, клиент для iPad</t>
  </si>
  <si>
    <t xml:space="preserve">Docsvision Топ-Менеджер;
Система управления документами и бизнес-процессами Docsvision 5, Топ-менеджер, Версия 4;
Docsvision 5 Топ-менеджер;
Система управления документами и бизнес-процессами Docsvision 5, Топ-менеджер, Версия 5.3.4</t>
  </si>
  <si>
    <t xml:space="preserve">KPI MONITOR</t>
  </si>
  <si>
    <t xml:space="preserve">KPI MONITOR Analyzer;
KPI MONITOR Basic;
KPI MONITOR Mobile</t>
  </si>
  <si>
    <t xml:space="preserve">Программа проверки достоверности  «Контроль ДТ»</t>
  </si>
  <si>
    <t xml:space="preserve">ППД «Контроль ДТ»;
Программа проверки достоверности «Контроль ГТД»;
ППД «Контроль ГТД»;
Программа «Магистр-Контроль»</t>
  </si>
  <si>
    <t xml:space="preserve">Автоматизированное рабочее место декларанта «Феанор»</t>
  </si>
  <si>
    <t xml:space="preserve">АРМ декларанта «Феанор»</t>
  </si>
  <si>
    <t xml:space="preserve">Информационно-коммуникационный сервис СТЭПЛИ</t>
  </si>
  <si>
    <t xml:space="preserve">Staply</t>
  </si>
  <si>
    <t xml:space="preserve">Информационно-коммуникационный сервис СТЭПЛИ (Коробочная версия)</t>
  </si>
  <si>
    <t xml:space="preserve">Staply (Server version)</t>
  </si>
  <si>
    <t xml:space="preserve">ViPNet CSP 4.2</t>
  </si>
  <si>
    <t xml:space="preserve">ViPNet CSP 4</t>
  </si>
  <si>
    <t xml:space="preserve">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04.03 - Библиотеки подпрограмм (SDK)</t>
  </si>
  <si>
    <t xml:space="preserve">ViPNet Office Firewall 4</t>
  </si>
  <si>
    <t xml:space="preserve">ViPNet Client 3.2</t>
  </si>
  <si>
    <t xml:space="preserve">ViPNet Клиент КС2, версия 3.1</t>
  </si>
  <si>
    <t xml:space="preserve">ViPNet Client 3.2 КС3</t>
  </si>
  <si>
    <t xml:space="preserve">ViPNet Клиент КС3, версия 3.1</t>
  </si>
  <si>
    <t xml:space="preserve">VMmanager</t>
  </si>
  <si>
    <t xml:space="preserve">«Система управления NMS «ФРАКТАЛ» (версия ПО 4.0)» ТВСЕ.11011-04</t>
  </si>
  <si>
    <t xml:space="preserve">Система управления NMS «ФРАКТАЛ»</t>
  </si>
  <si>
    <t xml:space="preserve">Инструментарий разработчика геоинформационных Web-сайтов GIS WebToolKit</t>
  </si>
  <si>
    <t xml:space="preserve">GIS WebToolKit SE, GIS WebToolKIt x64</t>
  </si>
  <si>
    <t xml:space="preserve"> - ;
04.16 - Геоинформационные и навигационные системы (GIS) (№621);
03.07 - Среды разработки, тестирования и отладки (№621)</t>
  </si>
  <si>
    <t xml:space="preserve">Программный комплекс "БАРС-Имущество"</t>
  </si>
  <si>
    <t xml:space="preserve">JEMYS: Радиологическая цифровая информационная система с модулем архивации изображений RIS+PACS 3D (версия 4.0.)</t>
  </si>
  <si>
    <t xml:space="preserve">СКЗИ Домен-КС2</t>
  </si>
  <si>
    <t xml:space="preserve">ViPNet Administrator 3.2 КС3</t>
  </si>
  <si>
    <t xml:space="preserve">СКЗИ Домен-КМ</t>
  </si>
  <si>
    <t xml:space="preserve">ViPNet Client for Android</t>
  </si>
  <si>
    <t xml:space="preserve">ViPNet Client 4U for Android</t>
  </si>
  <si>
    <t xml:space="preserve">Средство криптографической защиты информации «КриптоПро CSP (версия 3.9)</t>
  </si>
  <si>
    <t xml:space="preserve">СКЗИ «КриптоПро CSP 3.9»</t>
  </si>
  <si>
    <t xml:space="preserve">Спутник</t>
  </si>
  <si>
    <t xml:space="preserve">Космос;
Спутник Браузер</t>
  </si>
  <si>
    <t xml:space="preserve">ViPNet Client 4</t>
  </si>
  <si>
    <t xml:space="preserve"> ViPNet Client nOS UI 1/Y;
ViPNet Client for Windows 4.х (КС1);
ViPNet Client for Windows 4.х (КС2);
ViPNet Client for Windows 4.х (КС3);
ViPNet Client for Windows версии 4 и выше (класс защищенности КС1)</t>
  </si>
  <si>
    <t xml:space="preserve">2DL.Beagle</t>
  </si>
  <si>
    <t xml:space="preserve">ViPNet Координатор КС2, версия 3.1</t>
  </si>
  <si>
    <t xml:space="preserve">ViPNet Coordinator 3.2 КС3</t>
  </si>
  <si>
    <t xml:space="preserve">ViPNet Координатор КС3, версия 3.1</t>
  </si>
  <si>
    <t xml:space="preserve">Удостоверяющий центр  корпоративного уровня  ViPNet КС3</t>
  </si>
  <si>
    <t xml:space="preserve">Топвизор</t>
  </si>
  <si>
    <t xml:space="preserve">Topvisor</t>
  </si>
  <si>
    <t xml:space="preserve">ViPNet Personal Firewall 4</t>
  </si>
  <si>
    <t xml:space="preserve">ViPNet Personal Firewall</t>
  </si>
  <si>
    <t xml:space="preserve">1С:Предприятие 8. Управление сельскохозяйственным предприятием</t>
  </si>
  <si>
    <t xml:space="preserve">1С:Предприятие 8. PDM Управление инженерными данными</t>
  </si>
  <si>
    <t xml:space="preserve">1С:Предприятие 8. PDM Управление инженерными данными 3;
1С:Предприятие 8. PDM Управление инженерными данными 4 (PLM);
1С:PDM</t>
  </si>
  <si>
    <t xml:space="preserve">1С:Предприятие 8. Бухгалтерия строительной организации</t>
  </si>
  <si>
    <t xml:space="preserve">Психодиагностическая экспертная система "Psychometric Expert"</t>
  </si>
  <si>
    <t xml:space="preserve">Pex</t>
  </si>
  <si>
    <t xml:space="preserve">1С:Предприятие 8. Ликероводочный и винный завод</t>
  </si>
  <si>
    <t xml:space="preserve">КартаЗахоронений.РФ</t>
  </si>
  <si>
    <t xml:space="preserve">КартаЗахоронений;
Gravemap</t>
  </si>
  <si>
    <t xml:space="preserve">Средство анализа защищенности RedCheck</t>
  </si>
  <si>
    <t xml:space="preserve">RedCheck</t>
  </si>
  <si>
    <t xml:space="preserve">GRC</t>
  </si>
  <si>
    <t xml:space="preserve">Governance, risk management, and compliance</t>
  </si>
  <si>
    <t xml:space="preserve">1С:Предприятие 8. Бухгалтерия элеватора и комбикормового завода</t>
  </si>
  <si>
    <t xml:space="preserve">1С:Школьная психодиагностика</t>
  </si>
  <si>
    <t xml:space="preserve">1С:Предприятие 8. Ресторан</t>
  </si>
  <si>
    <t xml:space="preserve">1С:Предприятие 8. Горнодобывающая промышленность. Управление карьером</t>
  </si>
  <si>
    <t xml:space="preserve">Ортикон:Лизинг. Бухгалтерский учет</t>
  </si>
  <si>
    <t xml:space="preserve">1С:Предприятие 8. Автосервис</t>
  </si>
  <si>
    <t xml:space="preserve">1С:Предприятие 8. Общепит</t>
  </si>
  <si>
    <t xml:space="preserve">1С:Предприятие 8. Салон красоты</t>
  </si>
  <si>
    <t xml:space="preserve">1С:Предприятие 8. Управление по целям и KPI</t>
  </si>
  <si>
    <t xml:space="preserve">1С:Предприятие 8. TMS Логистика. Управление перевозками</t>
  </si>
  <si>
    <t xml:space="preserve">1С:Предприятие 8. Хлебобулочное и кондитерское производство</t>
  </si>
  <si>
    <t xml:space="preserve">1С:Предприятие 8. SPA-Салон</t>
  </si>
  <si>
    <t xml:space="preserve">Программный комплекс для проведения широкомасштабных сеансов видеоконференцсвязи «Видеоселектор»</t>
  </si>
  <si>
    <t xml:space="preserve">ВИДЕОСЕЛЕКТОР;
VIDEOSELECTOR</t>
  </si>
  <si>
    <t xml:space="preserve">1С:Предприятие 8. Мясокомбинат</t>
  </si>
  <si>
    <t xml:space="preserve">1С:Предприятие 8. Фармпроизводство</t>
  </si>
  <si>
    <t xml:space="preserve">1С:Предприятие 8. Управление мукомольно-крупяным предприятием</t>
  </si>
  <si>
    <t xml:space="preserve">Система обнаружения мошеннических платежей "FraudWall"</t>
  </si>
  <si>
    <t xml:space="preserve">Плательщики и уплаченные доходы</t>
  </si>
  <si>
    <t xml:space="preserve">Подсистема учета сведений о плательщиках - юридических лицах и уплаченных ими налоговых и неналоговых доходах в технологии СМАРТ (Платель...</t>
  </si>
  <si>
    <t xml:space="preserve">05.15 -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</si>
  <si>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 xml:space="preserve">1С:Предприятие 8. Спутниковый мониторинг</t>
  </si>
  <si>
    <t xml:space="preserve">1С:Предприятие 8. Управление ремонтным предприятием</t>
  </si>
  <si>
    <t xml:space="preserve">ADEM CAD/CAM/CAPP для конструкторско-технологической подготовки производства</t>
  </si>
  <si>
    <t xml:space="preserve">Интегрированная CAD/CAM/CAPP система ADEM-VX для автоматизации КТПП (ADEM-VX);
CherryCAD;
САП Катран</t>
  </si>
  <si>
    <t xml:space="preserve">Модульная Платформа ВерЭкс</t>
  </si>
  <si>
    <t xml:space="preserve">Delta Design</t>
  </si>
  <si>
    <t xml:space="preserve">Система автоматизированного проектирования электронных устройств "Delta Design"</t>
  </si>
  <si>
    <t xml:space="preserve">TopoR</t>
  </si>
  <si>
    <t xml:space="preserve">САПР TopoR - топологический трассировщик печатных плат</t>
  </si>
  <si>
    <t xml:space="preserve">Lotsia PDM PLUS</t>
  </si>
  <si>
    <t xml:space="preserve">PartY PLUS</t>
  </si>
  <si>
    <t xml:space="preserve">08.08 - Средства управления инженерными данными об изделии (PDM);
05.15 - Информационные системы для решения специфических отраслевых задач;
08.01 - Средства управления жизненным циклом изделия (PLM);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</si>
  <si>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Система оперативного управления "Эталон" в конфигурации "Контроль", версия 2</t>
  </si>
  <si>
    <t xml:space="preserve">Система оперативного управления "Эталон" в конфигурации "Контроль, версия для планшетных ПК", версия 2</t>
  </si>
  <si>
    <t xml:space="preserve">Система оперативного управления "Эталон" в конфигурации "Организация деятельности, версия для планшетных ПК", версия 2</t>
  </si>
  <si>
    <t xml:space="preserve">Система оперативного управления "Эталон" в конфигурации "Организация деятельности", версия 2</t>
  </si>
  <si>
    <t xml:space="preserve">Система оперативного управления "Эталон" в конфигурации "Документооборот, версия для планшетных ПК", версия 2</t>
  </si>
  <si>
    <t xml:space="preserve">Система оперативного управления "Эталон" в конфигурации "Документооборот", версия 2</t>
  </si>
  <si>
    <t xml:space="preserve">Система оперативного управления "Эталон" в конфигурации "Ситуационный центр, версия для планшетных ПК", версия 2</t>
  </si>
  <si>
    <t xml:space="preserve">Система оперативного управления "Эталон" в конфигурации "Ситуационный центр", версия 2</t>
  </si>
  <si>
    <t xml:space="preserve">iSpring Online</t>
  </si>
  <si>
    <t xml:space="preserve">Система электронного документооборота и автоматизации бизнес-процессов  "АЛЬФА ДОК"</t>
  </si>
  <si>
    <t xml:space="preserve">Галактика АММ</t>
  </si>
  <si>
    <t xml:space="preserve">Система управления производственными процессами - Галактика АММ</t>
  </si>
  <si>
    <t xml:space="preserve">Система Галактика "Расписание учебных занятий"</t>
  </si>
  <si>
    <t xml:space="preserve">Галактика РУЗ</t>
  </si>
  <si>
    <t xml:space="preserve">iSpring Suite</t>
  </si>
  <si>
    <t xml:space="preserve">iSpring QuizMaker</t>
  </si>
  <si>
    <t xml:space="preserve">iSpring Converter Pro</t>
  </si>
  <si>
    <t xml:space="preserve">iSpring Pro</t>
  </si>
  <si>
    <t xml:space="preserve">Система проектирования технологических процессов «SWR-Технология»</t>
  </si>
  <si>
    <t xml:space="preserve">Галактика BI</t>
  </si>
  <si>
    <t xml:space="preserve">Программа построения систем поддержки принятия решений Галактика BI</t>
  </si>
  <si>
    <t xml:space="preserve">iSpring Free</t>
  </si>
  <si>
    <t xml:space="preserve">Программное обеспечение защиты от DDoS атак  «РуСкрин» (RuScreen)</t>
  </si>
  <si>
    <t xml:space="preserve">"Многоканальная система регистрации телефонных вызовов и речевых сообщений Незабудка II" (Незабудка II)</t>
  </si>
  <si>
    <t xml:space="preserve">Незабудка</t>
  </si>
  <si>
    <t xml:space="preserve">Информационная система "Электронный архив"</t>
  </si>
  <si>
    <t xml:space="preserve">Communication Services</t>
  </si>
  <si>
    <t xml:space="preserve">Программный комплекс «Находка-ЗАГС»</t>
  </si>
  <si>
    <t xml:space="preserve">Технологическая платформа АИС ФССП России</t>
  </si>
  <si>
    <t xml:space="preserve"> - ;
02.09 - Системы управления базами данных (№621);
04.11 - Системы управления процессами организации (№621)</t>
  </si>
  <si>
    <t xml:space="preserve">IndorCAD/Topo</t>
  </si>
  <si>
    <t xml:space="preserve">IndorCAD/Topo: Система подготовки топографических планов</t>
  </si>
  <si>
    <t xml:space="preserve">IPTVPORTAL Middleware</t>
  </si>
  <si>
    <t xml:space="preserve">Делегаут</t>
  </si>
  <si>
    <t xml:space="preserve">Delegout;
Организатор задач;
Task Organizer</t>
  </si>
  <si>
    <t xml:space="preserve">IndorPavement</t>
  </si>
  <si>
    <t xml:space="preserve">IndorPavement: Система расчёта дорожных одежд</t>
  </si>
  <si>
    <t xml:space="preserve">Интегра СКД III</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</si>
  <si>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58.29.21 Приложения общие для повышения эффективности бизнеса и приложения для домашнего пользования, отдельно реализуемые;
26.30.11.16 Программное обеспечение, обеспечивающее выполнение установленных действий при проведении оперативно-розыскных мероприятий</t>
  </si>
  <si>
    <t xml:space="preserve">IPTVPORTAL CAS</t>
  </si>
  <si>
    <t xml:space="preserve">Технология: ТХ</t>
  </si>
  <si>
    <t xml:space="preserve">Технология: ТХ (приложение для КОМПАС-3D/КОМПАС-График)</t>
  </si>
  <si>
    <t xml:space="preserve">Электронный справочник конструктора</t>
  </si>
  <si>
    <t xml:space="preserve">Электронный справочник конструктора (приложение для КОМПАС-3D/КОМПАС-График)</t>
  </si>
  <si>
    <t xml:space="preserve">08.03 - Средства автоматизированного проектирования (CAD);
05.15 - Информационные системы для решения специфических отраслевых задач;
08.02 - Универсальные машиностроительные средства автоматизированного проектирования (MCAD);
08.04 - Средства автоматизированного проектирования для радиоэлектроники и электротехники (ECAD, EDA)</t>
  </si>
  <si>
    <t xml:space="preserve">Размерные цепи</t>
  </si>
  <si>
    <t xml:space="preserve">Размерные цепи (приложение для КОМПАС-3D/КОМПАС-График)</t>
  </si>
  <si>
    <t xml:space="preserve">Распознавание 3D-моделей</t>
  </si>
  <si>
    <t xml:space="preserve">Распознавание 3D-моделей (приложение для КОМПАС-3D)</t>
  </si>
  <si>
    <t xml:space="preserve">Оборудование: Кабели и жгуты</t>
  </si>
  <si>
    <t xml:space="preserve">Оборудование: Кабели и жгуты (приложение для КОМПАС-3D)</t>
  </si>
  <si>
    <t xml:space="preserve">08.04 - Средства автоматизированного проектирования для радиоэлектроники и электротехники (ECAD, EDA);
08.02 - Универсальные машиностроительные средства автоматизированного проектирования (MCAD);
08.03 - Средства автоматизированного проектирования (CAD)</t>
  </si>
  <si>
    <t xml:space="preserve">Оборудование: Металлоконструкции</t>
  </si>
  <si>
    <t xml:space="preserve">Оборудование: Металлоконструкции (приложение для КОМПАС-3D)</t>
  </si>
  <si>
    <t xml:space="preserve">Механика: Пружины</t>
  </si>
  <si>
    <t xml:space="preserve">Механика: Пружины (приложение для КОМПАС-3D/КОМПАС-График)</t>
  </si>
  <si>
    <t xml:space="preserve">Металлоконструкции: КМ</t>
  </si>
  <si>
    <t xml:space="preserve">Металлоконструкции: КМ (приложение для КОМПАС-3D/КОМПАС-График)</t>
  </si>
  <si>
    <t xml:space="preserve">Механика: Анимация</t>
  </si>
  <si>
    <t xml:space="preserve">Механика: Анимация (приложение для КОМПАС-3D)</t>
  </si>
  <si>
    <t xml:space="preserve">08.02 - Универсальные машиностроительные средства автоматизированного проектирования (MCAD);
08.04 - Средства автоматизированного проектирования для радиоэлектроники и электротехники (ECAD, EDA);
10.03 - Средства математического и имитационного моделирования</t>
  </si>
  <si>
    <t xml:space="preserve">Валы и механические передачи 3D</t>
  </si>
  <si>
    <t xml:space="preserve">Валы и механические передачи 3D (приложение для КОМПАС-3D) включает Валы и механические передачи 2D</t>
  </si>
  <si>
    <t xml:space="preserve">08.02 - Универсальные машиностроительные средства автоматизированного проектирования (MCAD)</t>
  </si>
  <si>
    <t xml:space="preserve">КОМПАС-График</t>
  </si>
  <si>
    <t xml:space="preserve">КОМПАС-График v21;
Универсальная система автоматизированного проектирования КОМПАС-График v21 (КОМПАС-График v21);
КОМПАС-График v20;
Универсальная система автоматизированного проектирования КОМПАС-График v20 (КОМПАС-График v20);
КОМПАС-График v19;
Универсальная система автоматизированного проектирования КОМПАС-График v19 (КОМПАС-График v19);
КОМПАС-График v18;
Универсальная система автоматизированного проектирования КОМПАС-График v18 (КОМПАС-График v18)</t>
  </si>
  <si>
    <t xml:space="preserve">КОМПАС-3D</t>
  </si>
  <si>
    <t xml:space="preserve">КОМПАС-3D v21;
Система трехмерного моделирования КОМПАС-3D v21 (КОМПАС-3D v21);
КОМПАС-3D v20;
Система трехмерного моделирования КОМПАС-3D v20 (КОМПАС-3D v20);
КОМПАС-3D v19;
Система трехмерного моделирования КОМПАС-3D v19 (КОМПАС-3D v19);
КОМПАС-3D v18;
Система трехмерного моделирования КОМПАС-3D v18 (КОМПАС-3D v18);
Система трехмерного моделирования КОМПАС-3D (КОМПАС-3D)</t>
  </si>
  <si>
    <t xml:space="preserve">Программный модуль Конструктор Экспертных Систем Миварный "КЭСМИ 1.1"</t>
  </si>
  <si>
    <t xml:space="preserve">СРЕДА РАЗРАБОТКИ МОДЕЛЕЙ ЗНАНИЙ</t>
  </si>
  <si>
    <t xml:space="preserve">Каталог: Сварные швы</t>
  </si>
  <si>
    <t xml:space="preserve">Каталог: Сварные швы (приложение для КОМПАС-3D/КОМПАС-График) Включает библиотеки «Конструктивные элементы сварных швов», «Изображения сва...</t>
  </si>
  <si>
    <t xml:space="preserve">08.02 - Универсальные машиностроительные средства автоматизированного проектирования (MCAD);
05.15 - Информационные системы для решения специфических отраслевых задач;
08.03 - Средства автоматизированного проектирования (CAD);
08.04 - Средства автоматизированного проектирования для радиоэлектроники и электротехники (ECAD, EDA)</t>
  </si>
  <si>
    <t xml:space="preserve">Конвертор eCAD-КОМПАС</t>
  </si>
  <si>
    <t xml:space="preserve">Конвертор eCAD — КОМПАС (приложение для КОМПАС-3D)</t>
  </si>
  <si>
    <t xml:space="preserve">SCADA Infinity</t>
  </si>
  <si>
    <t xml:space="preserve"> - ;
04.15 - Информационные системы для решения специфических отраслевых задач (№621);
02.11 - Системы мониторинга и управления (№621);
04.11 - Системы управления процессами организации (№621)</t>
  </si>
  <si>
    <t xml:space="preserve">КОМПАС-Электрик Express</t>
  </si>
  <si>
    <t xml:space="preserve">КОМПАС-Электрик v20 Express;
КОМПАС-Электрик v20 Express, система автоматизированного проектирования схем и перечней элементов к ним (приложение для КОМПАС-3D/КОМПАС-График);
КОМПАС-Электрик v19 Express;
КОМПАС-Электрик v19 Express, система автоматизированного проектирования схем и перечней элементов к ним (приложение для КОМПАС-3D/КОМПАС-График);
КОМПАС-Электрик v18 Express;
КОМПАС-Электрик v18 Express, система автоматизированного проектирования схем и перечней элементов к ним (приложение для КОМПАС-3D/КОМПАС-График)</t>
  </si>
  <si>
    <t xml:space="preserve">КОМПАС-Электрик</t>
  </si>
  <si>
    <t xml:space="preserve">КОМПАС-Электрик v20;
Система автоматизированного проектирования электрооборудования (в том числе с ПЛК) КОМПАС-Электрик v20 (КОМПАС-Электрик v20) (приложение для КОМПАС-3D/КОМПАС-График);
КОМПАС-Электрик v19;
Система автоматизированного проектирования электрооборудования (в том числе с ПЛК) КОМПАС-Электрик v19 (КОМПАС-Электрик v19) (приложение для КОМПАС-3D/КОМПАС-График);
КОМПАС-Электрик v18;
Система автоматизированного проектирования электрооборудования (в том числе с ПЛК) КОМПАС-Электрик v18 (КОМПАС-Электрик v18) (приложение для КОМПАС-3D/КОМПАС-График)</t>
  </si>
  <si>
    <t xml:space="preserve">Оборудование: Трубопроводы</t>
  </si>
  <si>
    <t xml:space="preserve">Оборудование: Трубопроводы (приложение для КОМПАС-3D)</t>
  </si>
  <si>
    <t xml:space="preserve">Автоматизированная интегрированная библиотечная система (АИБС) «МегаПро»</t>
  </si>
  <si>
    <t xml:space="preserve">АИБС «МегаПро»;
Автоматизированная интегрированная библиотечная система (АИБС) «МегаПро» версия 3.*;
АИБС «МегаПро». Вариант LP;
Автоматизированная интегрированная библиотечная система (АИБС) «МегаПро». Вариант LP</t>
  </si>
  <si>
    <t xml:space="preserve">Конвертор Pdif-КОМПАС</t>
  </si>
  <si>
    <t xml:space="preserve">Конвертор PdiF- КОМПАС (приложение для КОМПАС-3D/КОМПАС-График)</t>
  </si>
  <si>
    <t xml:space="preserve">Менеджер типовых элементов</t>
  </si>
  <si>
    <t xml:space="preserve">Менеджер типовых элементов (приложение для КОМПАС-3D)</t>
  </si>
  <si>
    <t xml:space="preserve">опция «ЭП для iEOS»</t>
  </si>
  <si>
    <t xml:space="preserve">опция "ЭП для iEOS" для программного обеспечения "Мобильный клиент iEOS";
опция "ЭП для EOSmobile";
опция "ЭП для подсистемы EOSmobile"</t>
  </si>
  <si>
    <t xml:space="preserve">1С:Предприятие 8. Издательство</t>
  </si>
  <si>
    <t xml:space="preserve">1С:Электронное обучение. ТОИР шаг за шагом</t>
  </si>
  <si>
    <t xml:space="preserve">58.29.11 Системы операционные на электронном носителе;
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</si>
  <si>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1С:Предприятие 8. МТО Материально-техническое обеспечение</t>
  </si>
  <si>
    <t xml:space="preserve">1С:Предприятие 8. Процессное производство. Химия</t>
  </si>
  <si>
    <t xml:space="preserve">1С:Предприятие 8. Такси и аренда автомобилей</t>
  </si>
  <si>
    <t xml:space="preserve">1С:Предприятие 8. Турагентство</t>
  </si>
  <si>
    <t xml:space="preserve">1С:Предприятие 8. Управление металлургическим комбинатом</t>
  </si>
  <si>
    <t xml:space="preserve">1С:Предприятие 8. Управление переработкой отходов и вторсырья</t>
  </si>
  <si>
    <t xml:space="preserve">1С:Предприятие 8. Фитнес клуб</t>
  </si>
  <si>
    <t xml:space="preserve">1С:Дошкольная психодиагностика</t>
  </si>
  <si>
    <t xml:space="preserve">1С:Предприятие 8. Управление аптечной сетью</t>
  </si>
  <si>
    <t xml:space="preserve">1С:Предприятие 8. Управление сервисным центром</t>
  </si>
  <si>
    <t xml:space="preserve">1С:Предприятие 8. Инвентаризация и управление имуществом</t>
  </si>
  <si>
    <t xml:space="preserve">1С:Предприятие 8. MDM Управление нормативно- справочной информацией</t>
  </si>
  <si>
    <t xml:space="preserve">1С:Предприятие 8. Управление транспортным предприятием</t>
  </si>
  <si>
    <t xml:space="preserve">1С:Предприятие 8. Центр спутникового мониторинга ГЛОНАСС/GPS</t>
  </si>
  <si>
    <t xml:space="preserve">1С:Предприятие 8. Комплексный учет сельскохозяйственного предприятия</t>
  </si>
  <si>
    <t xml:space="preserve">1С:Электронное обучение. Ведение учета в прикладном решении "1С:Медицина. Клиническая лаборатория"</t>
  </si>
  <si>
    <t xml:space="preserve">1С:Электронное обучение. Ведение учета в прикладном решении "1С:Медицина. Поликлиника"</t>
  </si>
  <si>
    <t xml:space="preserve">1С:Электронное обучение. Работа с прикладным решением "1С:Документооборот"</t>
  </si>
  <si>
    <t xml:space="preserve">1С:Электронное обучение. Расчет зарплаты и учет кадров в 1С:ЗУП и 1С:ERP</t>
  </si>
  <si>
    <t xml:space="preserve">1С:Предприятие 8. ERP Управление строительной организацией</t>
  </si>
  <si>
    <t xml:space="preserve">1С:ERP Управление строительной организацией;
1С:Заказчик-застройщик. Модуль для 1С:ERP</t>
  </si>
  <si>
    <t xml:space="preserve">1С:Предприятие 8. Управление автотранспортом</t>
  </si>
  <si>
    <t xml:space="preserve">1С:Предприятие 8. WMS Логистика. Управление складом</t>
  </si>
  <si>
    <t xml:space="preserve">1С-Логистика:Управление складом</t>
  </si>
  <si>
    <t xml:space="preserve">1С:Селекция в животноводстве. Свиноводство</t>
  </si>
  <si>
    <t xml:space="preserve">1С:Дошкольное питание</t>
  </si>
  <si>
    <t xml:space="preserve">1С:Психодиагностика образовательного учреждения</t>
  </si>
  <si>
    <t xml:space="preserve">1С:Комбинат планового питания</t>
  </si>
  <si>
    <t xml:space="preserve">1С:Дошкольное учреждение</t>
  </si>
  <si>
    <t xml:space="preserve">1С:Управление образования</t>
  </si>
  <si>
    <t xml:space="preserve">1С:Школьное питание</t>
  </si>
  <si>
    <t xml:space="preserve">1С:Школьный аттестат</t>
  </si>
  <si>
    <t xml:space="preserve">1С:Школьный буфет</t>
  </si>
  <si>
    <t xml:space="preserve">1С:Паспорт здоровья ребенка</t>
  </si>
  <si>
    <t xml:space="preserve">1С:Кабинет здоровья образовательного учреждения</t>
  </si>
  <si>
    <t xml:space="preserve">1С:Предприятие 8. Бухгалтерия птицефабрики</t>
  </si>
  <si>
    <t xml:space="preserve">1С:Бухгалтерия птицефабрики</t>
  </si>
  <si>
    <t xml:space="preserve">1С:Предприятие 8. Бухгалтерия молокозавода</t>
  </si>
  <si>
    <t xml:space="preserve">1С:Бухгалтерия молокозавода</t>
  </si>
  <si>
    <t xml:space="preserve">1С:Комплексная автоматизация торговли алкогольной продукцией 8</t>
  </si>
  <si>
    <t xml:space="preserve">1С:Предприятие 8.Девелопмент и управление недвижимостью</t>
  </si>
  <si>
    <t xml:space="preserve">1С:Девелопмент и управление недвижимостью</t>
  </si>
  <si>
    <t xml:space="preserve">1С:Предприятие 8. Комбинат ЖБИ</t>
  </si>
  <si>
    <t xml:space="preserve">1С:Комбинат ЖБИ</t>
  </si>
  <si>
    <t xml:space="preserve">1С:Предприятие 8. Риэлтор. Управление продажами недвижимости</t>
  </si>
  <si>
    <t xml:space="preserve">1С:Риэлтор. Управление продажами недвижимости</t>
  </si>
  <si>
    <t xml:space="preserve">1С:Предприятие 8. Управление проектным офисом</t>
  </si>
  <si>
    <t xml:space="preserve">1С:Управление проектным офисом</t>
  </si>
  <si>
    <t xml:space="preserve">1С:Предприятие 8. Бухгалтерия сельскохозяйственного предприятия</t>
  </si>
  <si>
    <t xml:space="preserve">1С:Предприятие 8. MES Оперативное управление производством</t>
  </si>
  <si>
    <t xml:space="preserve">09.02 - Средства управления производственными процессами (MES);
05.15 - Информационные системы для решения специфических отраслевых задач;
09.01 - Средства управления бизнес-процессами (BPM)</t>
  </si>
  <si>
    <t xml:space="preserve">1С:Управляющий 8</t>
  </si>
  <si>
    <t xml:space="preserve">09.05 - Средства управления эффективностью предприятия (CPM/EPM);
05.15 - Информационные системы для решения специфических отраслевых задач;
09.01 - Средства управления бизнес-процессами (BPM)</t>
  </si>
  <si>
    <t xml:space="preserve">1С:Предприятие 8. Пиво-безалкогольный комбинат</t>
  </si>
  <si>
    <t xml:space="preserve">1С:Предприятие 8. Воинская часть</t>
  </si>
  <si>
    <t xml:space="preserve">1С:Воинская часть 8</t>
  </si>
  <si>
    <t xml:space="preserve">1С:ТОИР Управление ремонтами и обслуживанием оборудования</t>
  </si>
  <si>
    <t xml:space="preserve">1С:Предприятие 8. Управление строительной организацией</t>
  </si>
  <si>
    <t xml:space="preserve">1С:Управление строительной организацией</t>
  </si>
  <si>
    <t xml:space="preserve">1С:Школьная проходная</t>
  </si>
  <si>
    <t xml:space="preserve">1С:Предприятие 8. Отчетность АПК</t>
  </si>
  <si>
    <t xml:space="preserve">1С:Электронное обучение. Решение сложных вопросов исчисления зарплаты, НДФЛ и страховых взносов в 1С:ЗУП</t>
  </si>
  <si>
    <t xml:space="preserve">1С:Электронное обучение. Управление торговым персоналом в рознице</t>
  </si>
  <si>
    <t xml:space="preserve">1С:Предприятие 8. Рыбопереработка</t>
  </si>
  <si>
    <t xml:space="preserve">1С:Предприятие 8. Спиртовое производство</t>
  </si>
  <si>
    <t xml:space="preserve">1С:Электронное обучение. Ведение учета в прикладном решении "1С:Медицина. Больничная аптека"</t>
  </si>
  <si>
    <t xml:space="preserve">1С:Предприятие 8. Фотоуслуги</t>
  </si>
  <si>
    <t xml:space="preserve">1С:Предприятие 8. Фотоуслуги и сувениры</t>
  </si>
  <si>
    <t xml:space="preserve">1С:Электронное обучение. Ведение учета в программе "1С:Бухгалтерия государственного учреждения"</t>
  </si>
  <si>
    <t xml:space="preserve">Интегра 4D-Планета Земля</t>
  </si>
  <si>
    <t xml:space="preserve">Electronika Security Manager (ESM)</t>
  </si>
  <si>
    <t xml:space="preserve">05.15 - Информационные системы для решения специфических отраслевых задач;
02.08 - Средства мониторинга и управления;
05.13 - Средства интеллектуальной обработки информации и интеллектуального анализа бизнес-процессов</t>
  </si>
  <si>
    <t xml:space="preserve">СКЗИ «МагПро КриптоПакет»</t>
  </si>
  <si>
    <t xml:space="preserve">iAdmin URL SDK</t>
  </si>
  <si>
    <t xml:space="preserve">Интернет Администратор OEM</t>
  </si>
  <si>
    <t xml:space="preserve">ОТР.Универсальная фронт-офисная система (ОТР.УФОС)</t>
  </si>
  <si>
    <t xml:space="preserve">ОТР.ОПОРА:ЯДРО</t>
  </si>
  <si>
    <t xml:space="preserve"> - ;
03.05 - Библиотеки подпрограмм (SDK) (№621);
03.07 - Среды разработки, тестирования и отладки (№621)</t>
  </si>
  <si>
    <t xml:space="preserve">SunRav BookOffice</t>
  </si>
  <si>
    <t xml:space="preserve">АИС «КриптоCRM»</t>
  </si>
  <si>
    <t xml:space="preserve">Система организации контроля доступа и учета рабочего времени "Таймекс"</t>
  </si>
  <si>
    <t xml:space="preserve">Ревизор-СМАРТ</t>
  </si>
  <si>
    <t xml:space="preserve">Автоматизация контрольно-надзорной деятельности (Ревизор-СМАРТ);
Автоматизация контрольно-ревизионной деятельности (Ревизор-КС)</t>
  </si>
  <si>
    <t xml:space="preserve">Смета-СМАРТ</t>
  </si>
  <si>
    <t xml:space="preserve">Централизованная информационная система финансово-хозяйственной деятельности организаций сектора государственного (муниципального) уп...;
Учет исполнения сметы расходов в технологии клиент-сервер («Смета-КС»)</t>
  </si>
  <si>
    <t xml:space="preserve">Свод-СМАРТ</t>
  </si>
  <si>
    <t xml:space="preserve">Формирование консолидированной бюджетной и произвольной отчетности («Свод-Смарт»)</t>
  </si>
  <si>
    <t xml:space="preserve">Финансовый контроль - СМАРТ</t>
  </si>
  <si>
    <t xml:space="preserve">Автоматизация контрольно-ревизионной деятельности органов государственного (муниципального) финансового контроля (Финансовый контроль ...</t>
  </si>
  <si>
    <t xml:space="preserve">Система контентной фильтрации Ideco Selecta</t>
  </si>
  <si>
    <t xml:space="preserve">Система контентной фильтрации Ideco СКИФ;
Сервер контентной фильтрации Ideco Selecta;
Сервер контентной фильтрации Ideco СКИФ;
High-performance content filtration system «Ideco Selecta»</t>
  </si>
  <si>
    <t xml:space="preserve">Многопользовательское расширение АСТЕР   для Windows</t>
  </si>
  <si>
    <t xml:space="preserve">Многопользовательское расширение АСТЕР  для Windows2000/ХР</t>
  </si>
  <si>
    <t xml:space="preserve">ПАК "Соболь" сертификат ФСТЭК</t>
  </si>
  <si>
    <t xml:space="preserve">ПАК "Соболь" сертификат ФСБ</t>
  </si>
  <si>
    <t xml:space="preserve">Региональная информационно-аналитическая медицинская система "ПроМед"</t>
  </si>
  <si>
    <t xml:space="preserve">РИАМС "ПроМед"</t>
  </si>
  <si>
    <t xml:space="preserve">Kaspersky Security для систем хранения данных, Server</t>
  </si>
  <si>
    <t xml:space="preserve">Kaspersky Security for Windows Server Course</t>
  </si>
  <si>
    <t xml:space="preserve">АИС СП-Стоматология</t>
  </si>
  <si>
    <t xml:space="preserve">СП-Стоматология</t>
  </si>
  <si>
    <t xml:space="preserve">АИС СП-Квартплата</t>
  </si>
  <si>
    <t xml:space="preserve">СП-Квартплата</t>
  </si>
  <si>
    <t xml:space="preserve">1C:Школа. Геометрия, 8 класс</t>
  </si>
  <si>
    <t xml:space="preserve">АИС учет товарно-материальных ценностей</t>
  </si>
  <si>
    <t xml:space="preserve">СП-ТМЦ</t>
  </si>
  <si>
    <t xml:space="preserve">КриптоАРМ</t>
  </si>
  <si>
    <t xml:space="preserve">EMS SQL Manager for PostgreSQL</t>
  </si>
  <si>
    <t xml:space="preserve">EMS SQL Manager для PostgreSQL</t>
  </si>
  <si>
    <t xml:space="preserve"> - ;
02.03 - Утилиты и Драйверы (№621);
02.07 - Серверное и связующее программное обеспечение (№621);
03.07 - Среды разработки, тестирования и отладки (№621)</t>
  </si>
  <si>
    <t xml:space="preserve">1С:Управление производственным предприятием 8</t>
  </si>
  <si>
    <t xml:space="preserve">Управление производственным предприятием 1.35</t>
  </si>
  <si>
    <t xml:space="preserve">1С:Управление торговлей 8</t>
  </si>
  <si>
    <t xml:space="preserve">1С:Предприятие 8. Управление Торговлей 11.1 М;
Управление торговлей 103 </t>
  </si>
  <si>
    <t xml:space="preserve">1С:Деньги 8</t>
  </si>
  <si>
    <t xml:space="preserve">1С:Консолидация 8</t>
  </si>
  <si>
    <t xml:space="preserve">1C:Школа. Геометрия, 9 класс</t>
  </si>
  <si>
    <t xml:space="preserve">1С:Упрощенка 8</t>
  </si>
  <si>
    <t xml:space="preserve">1С:Школа. Физика, 8 класс</t>
  </si>
  <si>
    <t xml:space="preserve">1С:Школа. Литературное чтение, 1 класс</t>
  </si>
  <si>
    <t xml:space="preserve">1С:Школа. Окружающий мир, 3 класс</t>
  </si>
  <si>
    <t xml:space="preserve">1С:Школа. Окружающий мир, 2 класс</t>
  </si>
  <si>
    <t xml:space="preserve">1С:Школа. Окружающий мир, 4 класс</t>
  </si>
  <si>
    <t xml:space="preserve">1С:Школа. Естествознание, 5 класс</t>
  </si>
  <si>
    <t xml:space="preserve">1С:Школа. Биология, 6–9 классы. Дыхание</t>
  </si>
  <si>
    <t xml:space="preserve">1С:Школа. Биология, 6 класс</t>
  </si>
  <si>
    <t xml:space="preserve">1С:Школа. Биология, 7 класс</t>
  </si>
  <si>
    <t xml:space="preserve">1С:Школа. Биология, 8 класс</t>
  </si>
  <si>
    <t xml:space="preserve">1С:Школа. Биология, 9 класс</t>
  </si>
  <si>
    <t xml:space="preserve">1С:Школа. Биология, 11 класс</t>
  </si>
  <si>
    <t xml:space="preserve">1С:Школа. Математика, 1–4 классы. Тесты</t>
  </si>
  <si>
    <t xml:space="preserve">1С:Административно-хозяйственная деятельность Банка</t>
  </si>
  <si>
    <t xml:space="preserve">1С:Предприятие 8. Председатель ТСЖ</t>
  </si>
  <si>
    <t xml:space="preserve">1С:Школа. Комплексная подготовка к школе, 5–7 лет</t>
  </si>
  <si>
    <t xml:space="preserve">1С:Медицина. Поликлиника</t>
  </si>
  <si>
    <t xml:space="preserve">1C:Школа. Физика, 9 класс</t>
  </si>
  <si>
    <t xml:space="preserve">1С:Школа. Физика, 10 класс</t>
  </si>
  <si>
    <t xml:space="preserve">1С:Медицина. Больничные</t>
  </si>
  <si>
    <t xml:space="preserve">1С:Школа. Окружающий мир, 1–4 классы. Тесты</t>
  </si>
  <si>
    <t xml:space="preserve">1С:Медицина. Клиническая лаборатория</t>
  </si>
  <si>
    <t xml:space="preserve">1С:Медицина. Диетическое питание</t>
  </si>
  <si>
    <t xml:space="preserve">1С:Школа. Решаем задачи по геометрии. Интерактивные задания на построение в пространстве</t>
  </si>
  <si>
    <t xml:space="preserve">1С:Школа. История Древнего мира, 5 класс</t>
  </si>
  <si>
    <t xml:space="preserve">1С:Школа. История России. Часть 1. С древнейших времен до начала XVI века</t>
  </si>
  <si>
    <t xml:space="preserve">1С:Школа. История России. Часть 2. С середины XVI до конца XVIII века</t>
  </si>
  <si>
    <t xml:space="preserve">1С:Школа. История России. Часть 3. С конца XVIII по 90-е годы XIX века</t>
  </si>
  <si>
    <t xml:space="preserve">1С:Школа. История России. Часть 4. XX век</t>
  </si>
  <si>
    <t xml:space="preserve">1С:Школа. История России, 6–9 классы. Библиотека наглядных пособий</t>
  </si>
  <si>
    <t xml:space="preserve">1С:Школа. Новейшая история зарубежных стран, 9 класс</t>
  </si>
  <si>
    <t xml:space="preserve">1С:Школа. Математика, 2 класс</t>
  </si>
  <si>
    <t xml:space="preserve">1С:Школа. Математика, 3 класс</t>
  </si>
  <si>
    <t xml:space="preserve">1С:Школа. Математика, 4 класс</t>
  </si>
  <si>
    <t xml:space="preserve">1С:Школа. Математика, 1 класс. В двух частях</t>
  </si>
  <si>
    <t xml:space="preserve">1С:Школа. Тесты по пунктуации, 9–11 классы</t>
  </si>
  <si>
    <t xml:space="preserve">Интерактивные карты для начальной школы + 1С:Конструктор интерактивных карт</t>
  </si>
  <si>
    <t xml:space="preserve">1С:Школа. История 10-11 классы. Подготовка к ЕГЭ</t>
  </si>
  <si>
    <t xml:space="preserve">1С:Школа. Привет, Причастие!</t>
  </si>
  <si>
    <t xml:space="preserve">1С:275ФЗ</t>
  </si>
  <si>
    <t xml:space="preserve">1С:Школа. Химия, 9 класс</t>
  </si>
  <si>
    <t xml:space="preserve">1С:Школа.  Академия речевого этикета</t>
  </si>
  <si>
    <t xml:space="preserve">Всеобщая история. Интерактивные карты. 5–9 классы</t>
  </si>
  <si>
    <t xml:space="preserve">Интерактивные карты по географии + 1С:Конструктор интерактивных карт</t>
  </si>
  <si>
    <t xml:space="preserve">1С:Управление холдингом 8</t>
  </si>
  <si>
    <t xml:space="preserve">1C:ERP. Управление холдингом</t>
  </si>
  <si>
    <t xml:space="preserve">1С:Вещевое довольствие 8</t>
  </si>
  <si>
    <t xml:space="preserve">1С:Школа. Химия, 8 класс</t>
  </si>
  <si>
    <t xml:space="preserve">1С:Школа. Химия, 10 класс</t>
  </si>
  <si>
    <t xml:space="preserve">1С:Школа. Обществознание, 10–11 классы. Части 1–2</t>
  </si>
  <si>
    <t xml:space="preserve">1С:Школа. Экономика, 9–11 классы</t>
  </si>
  <si>
    <t xml:space="preserve">1С:Школа. Развитие речи, 1–4 классы. Тесты</t>
  </si>
  <si>
    <t xml:space="preserve">Автоматизированная информационно-аналитическая система мониторинга показателей деятельности организаций</t>
  </si>
  <si>
    <t xml:space="preserve">Privacy-SPS</t>
  </si>
  <si>
    <t xml:space="preserve">Система поддержки процессов обработки и защиты персональных данных «Privacy-SPS»</t>
  </si>
  <si>
    <t xml:space="preserve">03.17 - Средства автоматизации процессов информационной безопасности;
09.01 - Средства управления бизнес-процессами (BPM)</t>
  </si>
  <si>
    <t xml:space="preserve">AVReg</t>
  </si>
  <si>
    <t xml:space="preserve">Программа для централизованной настройки и контроля «Net_Check»</t>
  </si>
  <si>
    <t xml:space="preserve">Программа для централизованной настройки и контроля продуктов Microsoft® (Net_Check)</t>
  </si>
  <si>
    <t xml:space="preserve">iRidium v 2.2</t>
  </si>
  <si>
    <t xml:space="preserve">iRidium</t>
  </si>
  <si>
    <t xml:space="preserve">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58.29.4 Обеспечение программное в диалоговом режиме;
58.29.5 Услуги по предоставлению лицензий на право использовать компьютерное программное обеспечение</t>
  </si>
  <si>
    <t xml:space="preserve">SCADA «КРУГ-2000»</t>
  </si>
  <si>
    <t xml:space="preserve">eDocLib</t>
  </si>
  <si>
    <t xml:space="preserve">Корпоративный документальный сервер. Библиотека электронных документов (eDocLib)</t>
  </si>
  <si>
    <t xml:space="preserve"> - ;
04.01 - Прикладное программное обеспечение общего назначения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</si>
  <si>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 xml:space="preserve">NextGIS Mobile</t>
  </si>
  <si>
    <t xml:space="preserve">ПИРАМИДА 2000</t>
  </si>
  <si>
    <t xml:space="preserve">Пирамида 2000 Корпорация;
Пирамида 2000 Предприятие;
Пирамида 2000 ПЭС;
Пирамида 2000 ОГЭ;
Пирамида 2000 АРМ Энергетика;
Пирамида 2000 Коммунальные сети;
Пирамида 2000-Быт;
Пирамида 2000 – MS SQL;
Пирамида 2000 – Диспетчер;
Пирамида 2000 – АСКП;
Пирамида 2000 SCADA;
Пирамида 2000 – Макет 63002;
Пирамида 2000 – Макет 5900х</t>
  </si>
  <si>
    <t xml:space="preserve">Автоматизированная система расчетов "CombiBilling"</t>
  </si>
  <si>
    <t xml:space="preserve">Автоматизированная система расчетов "Phonekeeper"</t>
  </si>
  <si>
    <t xml:space="preserve">Система поддержки и управления распределенными Web-приложениями и информационными ресурсами  ИВК ПОРТАЛ</t>
  </si>
  <si>
    <t xml:space="preserve">Naumen Inventory</t>
  </si>
  <si>
    <t xml:space="preserve">Система технического учёта;
Система учёта телекоммуникационного оборудования и волоконно-оптических сетей;
Система учёта ресурсов и сервисов сети;
Система учёта активов;
Enterprise Assets Management;
IT Assets Management;
Универсальная учётная платформа;
Telecom Resource Inventory;
Network Resource Inventory;
Система организации ТОиР/ТОРО;
PLM-система для телекоммуникаций</t>
  </si>
  <si>
    <t xml:space="preserve">09.06 - Средства управления основными фондами предприятия (EAM);
02.08 - Средства мониторинга и управления;
05.15 -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</si>
  <si>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 xml:space="preserve">АИС учреждения планового питания на базе программной оболочки СП-Z50 версия 4.0</t>
  </si>
  <si>
    <t xml:space="preserve">СП-Питание</t>
  </si>
  <si>
    <t xml:space="preserve">Программный комплекс «КриптоНУЦ»</t>
  </si>
  <si>
    <t xml:space="preserve">КриптоНУЦ</t>
  </si>
  <si>
    <t xml:space="preserve">Диадок</t>
  </si>
  <si>
    <t xml:space="preserve">ранее - DiaDoc;
альтернативное - Контур.Диадок</t>
  </si>
  <si>
    <t xml:space="preserve">06.12 - Системы электронного документооборота;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09.01 - Средства управления бизнес-процессами (BPM)</t>
  </si>
  <si>
    <t xml:space="preserve">Парус-Бюджет 10</t>
  </si>
  <si>
    <t xml:space="preserve">Комплексная система автоматизации финансово-хозяйственной деятельности бюджетных учреждений;
Парус-Торнадо</t>
  </si>
  <si>
    <t xml:space="preserve">Парус-Бюджет 8</t>
  </si>
  <si>
    <t xml:space="preserve">Единая информационная система государственного управления</t>
  </si>
  <si>
    <t xml:space="preserve">SafeCopy</t>
  </si>
  <si>
    <t xml:space="preserve"> - ;
02.11 - Системы мониторинга и управления (№621);
02.13 - Средства обеспечения информационной безопасности (№621);
04.11 - Системы управления процессами организации (№621);
04.15 - Информационные системы для решения специфических отраслевых задач (№621)</t>
  </si>
  <si>
    <t xml:space="preserve">58.29.21 Приложения общие для повышения эффективности бизнеса и приложения для домашнего пользования, отдельно реализуемые;
58.29.4 Обеспечение программное в диалоговом режиме;
26.30.11.16 Программное обеспечение, обеспечивающее выполнение установленных действий при проведении оперативно-розыскных мероприятий</t>
  </si>
  <si>
    <t xml:space="preserve">NextGIS QGIS</t>
  </si>
  <si>
    <t xml:space="preserve">Региональный сегмент Межведомственной системы учета контингента обучающихся по основным и дополнительным общеобразовательным программам и программам среднего профессионального образования</t>
  </si>
  <si>
    <t xml:space="preserve">АИС «Контингент ОО»</t>
  </si>
  <si>
    <t xml:space="preserve">РАБИС</t>
  </si>
  <si>
    <t xml:space="preserve">Автоматизированная информационная система "Комплектование образовательных учреждений, реализующих дошкольную  образовательную программу"</t>
  </si>
  <si>
    <t xml:space="preserve">АИС "Комплектование ДОУ"</t>
  </si>
  <si>
    <t xml:space="preserve">М1:ЕСМ Платформа</t>
  </si>
  <si>
    <t xml:space="preserve">Контур.Экстерн</t>
  </si>
  <si>
    <t xml:space="preserve">Контур-Экстерн (альтернативное);
Система защищенного электронного документооборота "Контур-Экстерн" (альтернативное);
Система "Контур-Экстерн" (альтернативное);
Автоматизированная система для подготовки  и предоставления отчетности (предыдущее);
Налоговая отчетность через интернет.НОЧИ (предыдущее)</t>
  </si>
  <si>
    <t xml:space="preserve">06.12 - Системы электронного документооборота;
05.13 - Средства интеллектуальной обработки информации и интеллектуального анализа бизнес-процессов</t>
  </si>
  <si>
    <t xml:space="preserve">Расчетно-Аналитическая Информационная система "Биллинг Онлайн" для проведения начислений в сфере ЖКХ с использованием сети Интернет</t>
  </si>
  <si>
    <t xml:space="preserve">ИС ЖКХ "Биллинг Онлайн";
РАИС "Биллинг Онлайн"</t>
  </si>
  <si>
    <t xml:space="preserve">Система управления очередью ДАМАСК - government (СУО ДАМАСК - government)</t>
  </si>
  <si>
    <t xml:space="preserve">Система электронной очереди ДАМАСК (Электронная очередь ДАМАСК)</t>
  </si>
  <si>
    <t xml:space="preserve">05.15 -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11.03 - Средства аналитической обработки в реальном времени (OLAP)</t>
  </si>
  <si>
    <t xml:space="preserve">АС "Электронный журнал корреспонденции"</t>
  </si>
  <si>
    <t xml:space="preserve">Автоматизированная система регистрации и учета корреспонденции</t>
  </si>
  <si>
    <t xml:space="preserve">Система защиты информации Secret Disk Server New Generation</t>
  </si>
  <si>
    <t xml:space="preserve">Secret Disk Server NG, SDS NG</t>
  </si>
  <si>
    <t xml:space="preserve">Корпоративная система защиты конфиденциальной информации Крипто БД для СУБД Oracle</t>
  </si>
  <si>
    <t xml:space="preserve">Крипто БД</t>
  </si>
  <si>
    <t xml:space="preserve">Программное обеспечение – система защиты электронной почты  «SPAMGUN»</t>
  </si>
  <si>
    <t xml:space="preserve">Solar inCode</t>
  </si>
  <si>
    <t xml:space="preserve">«Средство криптографической защиты информации «КриптоПро CSP (версия 4.0)»</t>
  </si>
  <si>
    <t xml:space="preserve">СКЗИ «КриптоПро CSP 4.0»</t>
  </si>
  <si>
    <t xml:space="preserve">Система защиты информации на рабочих станциях и серверах Secret Disk</t>
  </si>
  <si>
    <t xml:space="preserve">Secret Disk, Secret Disk 5, SD5</t>
  </si>
  <si>
    <t xml:space="preserve">Корпоративная система защиты информации конфиденциальной информации с централизованным управлением Secret Disk Enterprise</t>
  </si>
  <si>
    <t xml:space="preserve">Secret Disk Enterprise, SDE</t>
  </si>
  <si>
    <t xml:space="preserve">Эконом Эксперт. Договоры</t>
  </si>
  <si>
    <t xml:space="preserve">Система электронного документооборота ИВК БЮРОКРАТЪ</t>
  </si>
  <si>
    <t xml:space="preserve">Система поддержки и управления распределенными Web-приложениями и информационными ресурсами ИВК ПОРТАЛ-К</t>
  </si>
  <si>
    <t xml:space="preserve">Корпоративная система защиты конфиденциальной информации Крипто БД для СУБД MS SQL</t>
  </si>
  <si>
    <t xml:space="preserve">Контур-Фокус</t>
  </si>
  <si>
    <t xml:space="preserve">Контур.Фокус (альтернативное);
Фокус (альтернативное)</t>
  </si>
  <si>
    <t xml:space="preserve">05.13 - Средства интеллектуальной обработки информации и интеллектуального анализа бизнес-процессов;
05.04 - Поисковые средства;
05.15 - Информационные системы для решения специфических отраслевых задач</t>
  </si>
  <si>
    <t xml:space="preserve">Система управления НСИ «Semantic»</t>
  </si>
  <si>
    <t xml:space="preserve">Информационная система "Блокхост-АСЗП"</t>
  </si>
  <si>
    <t xml:space="preserve">АСЗП;
АСЗП Сервер;
АСЗП АРМ КПП, АРМ Регистрации, АРМ Списков;
АСЗП АРМ сотрудника КПП;
АСЗП АРМ сотрудника стойки регистрации;
АСЗП Ведение списка нежелательных посетителей;
АСЗП Импорт заявок из файла;
АСЗП Контроль прохождения инструктажа ТБ;
АСЗП Модуль интеграции;
АСЗП Неограниченное количество серверов кластеризации системы;
АСЗП Один сервер кластеризации системы;
АСЗП Подключение одной веб-камеры;
АСЗП Подключение терминала выдачи разовых пропусков;
АСЗП Работа с автомобильными пропусками;
АСЗП Работа с групповой заявкой на временные пропуска;
АСЗП Работа с иностранными посетителями;
АСЗП Распознавание документов;
АСЗП Управление дополнительными территориями;
АСЗП Модуль интеграции со СКУД;
АСЗП Модуль интеграции с системой sGRC;
АСЗП автономная работа АРМ бюро пропусков;
АСЗП Консолидированные отчеты;
АСЗП Синхронизация списков нежелательных посетителей;
АСЗП Синхронизация, блокировка и удаление ПД;
АСЗП Интеграция с АСУП;
АСЗП Ведение журнала функциональных возможностей;
АСЗП Работа с вложениями к заявке на пропуск;
АСЗП Перепрограммирование КД разового пропуска на выход;
АСЗП Расширенные уведомления пользователей;
АСЗП Контроль ознакомления пользователей с парольной политикой;
АСЗП Контроль и учет пропусков на руках у посетителей;
АСЗП Ведение справочника типов документов посетителей;
АСЗП Дополнительные типы автомобильных пропусков;
АСЗП ККДТС База;
АСЗП ККДТС Распознавание номеров;
АСЗП ККДТС Интерфейс интеграции;
АСЗП ККДТС Модуль интеграции с ПЛК;
АСЗП ККДТС Модуль интеграции с RFID;
АСЗП ККДТС Модуль интеграции c системой досмотра днища ТС;
АСЗП ККДТС Модуль интеграции со СКУД;
АСЗП ККДТС Модуль интеграции с досмотровым комплексом;
АСЗП ККДТС АРМ оператора;
АСЗП ККДТС АРМ старшего смены;
АСЗП ККДТС Модуль интеграции с системой охранной телевизионной;
АСЗП ККДТС Формирование отчетов</t>
  </si>
  <si>
    <t xml:space="preserve">Программа для получения и обработки рентгеновских изображений X-Vizor</t>
  </si>
  <si>
    <t xml:space="preserve">Универсальное программное обеспечение для цифровой радиографии X-Vizor;
Универсальное программное обеспечение для цифровой радиографии X-Wizard</t>
  </si>
  <si>
    <t xml:space="preserve">Система управления базами данных "Cronos MultiPro"</t>
  </si>
  <si>
    <t xml:space="preserve"> - ;
02.09 - Системы управления базами данных (№621);
04.13 - Системы сбора, хранения, обработки, анализа, моделирования и визуализации массивов данных (№621)</t>
  </si>
  <si>
    <t xml:space="preserve">Security Vision: Агент доступности</t>
  </si>
  <si>
    <t xml:space="preserve">Security Vision: Центр интеллектуального мониторинга и управления информационной безопасностью</t>
  </si>
  <si>
    <t xml:space="preserve">Парус-Бюджет 7</t>
  </si>
  <si>
    <t xml:space="preserve">Комплексная система автоматизации финансово-хозяйственной деятельности бюджетных учреждений</t>
  </si>
  <si>
    <t xml:space="preserve">bpmonline</t>
  </si>
  <si>
    <t xml:space="preserve">Вpmonline Studio Creatio;
Вpmonline Portal Creatio;
Вpmonline Sales Creatio;
Вpmonline Marketing Creatio;
Вpmonline Service Creatio;
Вpmonline Financial Services Creatio;
Bpmonline Creatio</t>
  </si>
  <si>
    <t xml:space="preserve">Гектор: Сметчик-строитель</t>
  </si>
  <si>
    <t xml:space="preserve">Actionspace</t>
  </si>
  <si>
    <t xml:space="preserve">Менеджер Задач</t>
  </si>
  <si>
    <t xml:space="preserve"> - ;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t>
  </si>
  <si>
    <t xml:space="preserve">Система проектирования и расчета асинхронных электродвигателей СПРУТ-АЭД</t>
  </si>
  <si>
    <t xml:space="preserve">Формирование и исполнение федерального бюджета главным распорядителем бюджетных средств</t>
  </si>
  <si>
    <t xml:space="preserve">ПК "ФоИс ФБ ГРБС";
ФоИс ФБ ГРБС</t>
  </si>
  <si>
    <t xml:space="preserve">Универсальная отчетно-аналитическая композиционная система "Полиматика"</t>
  </si>
  <si>
    <t xml:space="preserve">Лабораторная информационная система «ЛинтеЛ ЛИС»</t>
  </si>
  <si>
    <t xml:space="preserve">Автоматизированная информационная система "Дневник-ОУО"</t>
  </si>
  <si>
    <t xml:space="preserve">АИС "Дневник-ОУО"</t>
  </si>
  <si>
    <t xml:space="preserve">Автоматизированная информационная система "Дневник.ру"</t>
  </si>
  <si>
    <t xml:space="preserve">АИС "Дневник.ру"</t>
  </si>
  <si>
    <t xml:space="preserve">Экспресс-расписание Колледж</t>
  </si>
  <si>
    <t xml:space="preserve">Экспресс-расписание Школа</t>
  </si>
  <si>
    <t xml:space="preserve">Экспресс-расписание ВУЗ</t>
  </si>
  <si>
    <t xml:space="preserve">Автоматизированная информационно-измерительная система коммерческого учета электроэнергии ПУМА (АИИС КУЭ ПУМА).</t>
  </si>
  <si>
    <t xml:space="preserve"> - ;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t>
  </si>
  <si>
    <t xml:space="preserve">Интеллект (Intellect)</t>
  </si>
  <si>
    <t xml:space="preserve">опция «EosDesktopService»</t>
  </si>
  <si>
    <t xml:space="preserve"> - ;
02.03 - Утилиты и Драйверы (№621);
04.01 - Прикладное программное обеспечение общего назначения (№621);
04.03 - Офисные приложения (№621);
04.11 - Системы управления процессами организации (№621)</t>
  </si>
  <si>
    <t xml:space="preserve">Администрирование доходов бюджета</t>
  </si>
  <si>
    <t xml:space="preserve">Комплекс гарантирования доступности АС и ИС SpareSync</t>
  </si>
  <si>
    <t xml:space="preserve">SpareSync</t>
  </si>
  <si>
    <t xml:space="preserve">Учебный учет</t>
  </si>
  <si>
    <t xml:space="preserve">Приемная комиссия: ФГОС ВО</t>
  </si>
  <si>
    <t xml:space="preserve">Тест образования (базовый комплект)</t>
  </si>
  <si>
    <t xml:space="preserve">Экспресс-расписание ИПК</t>
  </si>
  <si>
    <t xml:space="preserve">Школа: Питание</t>
  </si>
  <si>
    <t xml:space="preserve">Интернат: Питание</t>
  </si>
  <si>
    <t xml:space="preserve">Диетическое питание</t>
  </si>
  <si>
    <t xml:space="preserve">Колледж: Питание</t>
  </si>
  <si>
    <t xml:space="preserve">Аксон Некст (Axxon Next)</t>
  </si>
  <si>
    <t xml:space="preserve">Axxon Next Universe;
Axxon Next Professional;
Axxon Next Start</t>
  </si>
  <si>
    <t xml:space="preserve">Питание 1000 блюд</t>
  </si>
  <si>
    <t xml:space="preserve">Приемная комиссия: СПО</t>
  </si>
  <si>
    <t xml:space="preserve">Диплом-стандарт ФГОС СПО</t>
  </si>
  <si>
    <t xml:space="preserve">Диплом-стандарт ФГОС ВПО</t>
  </si>
  <si>
    <t xml:space="preserve">Аттестат школы</t>
  </si>
  <si>
    <t xml:space="preserve">IP-АТС «Ideco PBX»</t>
  </si>
  <si>
    <t xml:space="preserve">Программная IP-АТС «Ideco PBX»;
Система IP-телефонии «Ideco PBX»;
Система офисной телефонии «Ideco PBX»</t>
  </si>
  <si>
    <t xml:space="preserve">Детский сад: Питание</t>
  </si>
  <si>
    <t xml:space="preserve">Программа расчета монтажных тяжений и стрел провеса проводов, тросов и самонесущих кабелей линий связи и электропередачи «LineMount»</t>
  </si>
  <si>
    <t xml:space="preserve">LineMount (LineMountCad);
LineMount</t>
  </si>
  <si>
    <t xml:space="preserve">Программа механического расчета проводов, тросов и самонесущих кабелей линий связи и электропередачи «LineMech»</t>
  </si>
  <si>
    <t xml:space="preserve">LineMech (LineMechCad);
LineMech</t>
  </si>
  <si>
    <t xml:space="preserve">Программа расчёта сетей 6, 10, 20 кВ на потери напряжения и токи короткого замыкания «LineNet10» («LineNet10Cad»)</t>
  </si>
  <si>
    <t xml:space="preserve">LineNet10 (LineNet10bt, LineNet10Cad, LineNet10btCad);
LineNet10</t>
  </si>
  <si>
    <t xml:space="preserve">Автоматизированная информационно-аналитическая система "Аверс-Бухгалтерия"</t>
  </si>
  <si>
    <t xml:space="preserve">АИАС "Аверс:Бухгалтерия"</t>
  </si>
  <si>
    <t xml:space="preserve">Elecard Converter Studio Pro</t>
  </si>
  <si>
    <t xml:space="preserve">AXELOT: RFID Server</t>
  </si>
  <si>
    <t xml:space="preserve">Elecard StreamEye Studio</t>
  </si>
  <si>
    <t xml:space="preserve">Профессиональная ГИС "Карта 2011"</t>
  </si>
  <si>
    <t xml:space="preserve">ГИС "Карта 2011";
Геоинформационная система "Карта 2005";
ГИС "Карта 2005"</t>
  </si>
  <si>
    <t xml:space="preserve">ГИС "Оператор" для силовых структур</t>
  </si>
  <si>
    <t xml:space="preserve">ГИС Оператор</t>
  </si>
  <si>
    <t xml:space="preserve">Программа пересечений воздушных линий связи и электропередачи с инженерными сооружениями и естественными препятствиями «LineCross»</t>
  </si>
  <si>
    <t xml:space="preserve">LineCross (LineCrossCad);
LineCross</t>
  </si>
  <si>
    <t xml:space="preserve">Программа расчёта сетей 0,4 кВ на потери напряжения и токи короткого замыкания «LineNet04»</t>
  </si>
  <si>
    <t xml:space="preserve">LineNet04</t>
  </si>
  <si>
    <t xml:space="preserve">Информационно-аналитическая система «Аверс: Мониторинг»</t>
  </si>
  <si>
    <t xml:space="preserve">АИАС "Мониторинг"</t>
  </si>
  <si>
    <t xml:space="preserve">RMS Удаленный доступ</t>
  </si>
  <si>
    <t xml:space="preserve">Remote Manipulator System;
RMS;
Remote Office Manager;
Remote Utilities</t>
  </si>
  <si>
    <t xml:space="preserve">Business Studio</t>
  </si>
  <si>
    <t xml:space="preserve">Автоматизированная информационно-аналитическая система "Управление образовательным учреждением"</t>
  </si>
  <si>
    <t xml:space="preserve">АИАС "АРМ Директор"</t>
  </si>
  <si>
    <t xml:space="preserve">Автоматизированная информационно-аналитическая система "Аверс:Электронный Классный Журнал"</t>
  </si>
  <si>
    <t xml:space="preserve">АИАС  "Аверс:Электронный Классный Журнал"</t>
  </si>
  <si>
    <t xml:space="preserve">Информационно-аналитическая система «АВЕРС: Управление образованием (КРМ «РОНО»)»</t>
  </si>
  <si>
    <t xml:space="preserve">АИАС "Аверс:РОНО"</t>
  </si>
  <si>
    <t xml:space="preserve">Автоматизированная информационно-аналитическая система «Аверс: Заведующий ДОУ»,</t>
  </si>
  <si>
    <t xml:space="preserve">АИАС "Аверс:Заведующий ДОУ"</t>
  </si>
  <si>
    <t xml:space="preserve">Система медицинского обслуживания "Мед-комплит" Модуль "Консультативная поликлиника"</t>
  </si>
  <si>
    <t xml:space="preserve">Medical care system "Med-complete". Advisory polyclinic</t>
  </si>
  <si>
    <t xml:space="preserve">05.15 - Информационные системы для решения специфических отраслевых задач;
09.01 - Средства управления бизнес-процессами (BPM);
06.12 - Системы электронного документооборота</t>
  </si>
  <si>
    <t xml:space="preserve">Автоматизированная Информационная Система Технолога (АИСТ)</t>
  </si>
  <si>
    <t xml:space="preserve">Автоматизированная информационно-аналитическая система "Аверс:Расписание"</t>
  </si>
  <si>
    <t xml:space="preserve">АИАС "Аверс:Расписание"</t>
  </si>
  <si>
    <t xml:space="preserve">Лесной Дозор</t>
  </si>
  <si>
    <t xml:space="preserve">Автоматизированная информационно-аналитическая система "Сводная отчетность"</t>
  </si>
  <si>
    <t xml:space="preserve">АИАС "Аверс:Сводная отчетность"</t>
  </si>
  <si>
    <t xml:space="preserve">СДО "Пеликан"</t>
  </si>
  <si>
    <t xml:space="preserve">Программно-аппаратный комплекс, предназначенный для работы с учениками, находящимися вне школы "Пеликан"</t>
  </si>
  <si>
    <t xml:space="preserve">Автоматизированная информационно-аналитическая система "АВЕРС:Расчет меню питания"</t>
  </si>
  <si>
    <t xml:space="preserve">АИАС  "АВЕРС:Расчет меню питания"</t>
  </si>
  <si>
    <t xml:space="preserve">Бест:Энергоэффективность и энергетическое обеспечение производственного предприятия</t>
  </si>
  <si>
    <t xml:space="preserve"> - ;
02.11 - Системы мониторинга и управления (№621);
04.01 - Прикладное программное обеспечение общего назначения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</si>
  <si>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 xml:space="preserve">Объектно-реляционная NoSQL СУБД ARL</t>
  </si>
  <si>
    <t xml:space="preserve">Highway SB</t>
  </si>
  <si>
    <t xml:space="preserve">ГОЛЬФСТРИМ</t>
  </si>
  <si>
    <t xml:space="preserve">ГОЛЬФСТРИМ 2018</t>
  </si>
  <si>
    <t xml:space="preserve"> - ;
03.05 - Библиотеки подпрограмм (SDK) (№621);
03.07 - Среды разработки, тестирования и отладки (№621);
04.11 - Системы управления процессами организации (№621);
04.15 - Информационные системы для решения специфических отраслевых задач (№621)</t>
  </si>
  <si>
    <t xml:space="preserve">Система оперативного управления компанией "МОТИВ"</t>
  </si>
  <si>
    <t xml:space="preserve">СЭД МОТИВ;
MOTIW;
СОУК МОТИВ;
ЭДО МОТИВ;
Электронный документооборот МОТИВ;
Контроль исполнения поручений МОТИВ;
Электронный архив документов МОТИВ;
Управление проектами МОТИВ;
Project Management МОТИВ;
CRM МОТИВ;
ЕСМ МОТИВ;
ВРМ МОТИВ;
ServiceDesk МОТИВ;
HelpDesk МОТИВ;
Система автоматизации делопроизводства МОТИВ;
Юридически значимый электронный документооборот МОТИВ;
Система автоматизации бизнес-процессов МОТИВ;
Система управления документами и задачами МОТИВ;
Система государственного управления “Электронное правительство”</t>
  </si>
  <si>
    <t xml:space="preserve">Программа моделирования технологических процессов обработки металлов давлением (QForm)</t>
  </si>
  <si>
    <t xml:space="preserve">ФИНАНСОВЫЙ АНАЛИТИК Программный комплекс</t>
  </si>
  <si>
    <t xml:space="preserve">альтернативное (сокращенное) название – ПК ФИНАНСОВЫЙ АНАЛИТИК;
предыдущее название Программный комплекс ИНЭК-АФСП</t>
  </si>
  <si>
    <t xml:space="preserve">Комплексная автоматизированная информационная система (КАИСА)</t>
  </si>
  <si>
    <t xml:space="preserve">КАИСА-Архив;
КАИСА-Наследие;
КАИСА-Краеведение;
КАИСА-Энциклопедия</t>
  </si>
  <si>
    <t xml:space="preserve"> - ;
04.01 - Прикладное программное обеспечение общего назначения (№621);
04.05 - Поисковые системы (№621);
04.11 - Системы управления процессами организации (№621);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</si>
  <si>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 xml:space="preserve">Интеллектуальная транспортная система</t>
  </si>
  <si>
    <t xml:space="preserve">ИТС</t>
  </si>
  <si>
    <t xml:space="preserve">КОМПЛЕКС ПРОГРАММНО-АППАРАТНЫЙ ПАК</t>
  </si>
  <si>
    <t xml:space="preserve">Прикладное программное обеспечение Electron PACS;
Центральный архив медицинских изображений (ЦАМИ) на основе прикладного программного обеспечения Electron PACS;
КОМПЛЕКС ПРОГРАММНО-АППАРАТНЫЙ ПАК Electron PACS</t>
  </si>
  <si>
    <t xml:space="preserve">опция «Сервер Электронного Взаимодействия»</t>
  </si>
  <si>
    <t xml:space="preserve">подсистема «Сервер Электронного Взаимодействия»;
опция СЭВ для программного обеспечения "ДЕЛО"</t>
  </si>
  <si>
    <t xml:space="preserve">Контур-Персонал</t>
  </si>
  <si>
    <t xml:space="preserve">Контур-Персонал Медицина (название отраслевой версии);
Контур-Персонал Государственная и муниципальная служба (название отраслевой версии);
Контур-Персонал Производство (название отраслевой версии);
Контур-Персонал Образование (название отраслевой версии)</t>
  </si>
  <si>
    <t xml:space="preserve">Контур-Зарплата</t>
  </si>
  <si>
    <t xml:space="preserve">Контур-Зарплата (АМБа) (альтернативное название);
АМБа (предыдущее название)</t>
  </si>
  <si>
    <t xml:space="preserve">Контур-Бухгалтерия Актив</t>
  </si>
  <si>
    <t xml:space="preserve">КБА (альтернативное название);
Контур-Бухгалтерия Банк (название отраслевой версии);
Контур-Бухгалтерия УСН (название отраслевой версии)</t>
  </si>
  <si>
    <t xml:space="preserve">Контур-Бухгалтерия Бюджет</t>
  </si>
  <si>
    <t xml:space="preserve">КББ (альтернативное название)</t>
  </si>
  <si>
    <t xml:space="preserve">подсистема «АРМ РУКОВОДИТЕЛЯ»</t>
  </si>
  <si>
    <t xml:space="preserve">подсистема «iEOS»</t>
  </si>
  <si>
    <t xml:space="preserve">опция "Мобильный клиент iEOS" для программного обеспечения Корпоративный документальный сервер. Библиотека электронных документов (eDocLib)</t>
  </si>
  <si>
    <t xml:space="preserve">Бюджетное финансирование</t>
  </si>
  <si>
    <t xml:space="preserve">подсистема «EOSmobile»</t>
  </si>
  <si>
    <t xml:space="preserve">Андроид версия "АРМ Руководителя"</t>
  </si>
  <si>
    <t xml:space="preserve">Synerdocs</t>
  </si>
  <si>
    <t xml:space="preserve">Сервис Synerdocs</t>
  </si>
  <si>
    <t xml:space="preserve"> - ;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</si>
  <si>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СУОТ (Система управления отчетами)</t>
  </si>
  <si>
    <t xml:space="preserve">CodecWorks Encoder</t>
  </si>
  <si>
    <t xml:space="preserve">Каталог: Редукторы</t>
  </si>
  <si>
    <t xml:space="preserve">Каталог: Редукторы (приложение для КОМПАС-3D/КОМПАС-График)</t>
  </si>
  <si>
    <t xml:space="preserve">Каталог: Электродвигатели</t>
  </si>
  <si>
    <t xml:space="preserve">Каталог: Электродвигатели (приложение для КОМПАС-3D/КОМПАС-График)</t>
  </si>
  <si>
    <t xml:space="preserve">pgCodeKeeper</t>
  </si>
  <si>
    <t xml:space="preserve">Программный комплекс "SafeERP SSF"</t>
  </si>
  <si>
    <t xml:space="preserve">Программный комплекс "Блокхост-SSF"</t>
  </si>
  <si>
    <t xml:space="preserve">Гарда Предприятие</t>
  </si>
  <si>
    <t xml:space="preserve">Программный комплекс "Гарда Предприятие"</t>
  </si>
  <si>
    <t xml:space="preserve">03.02 - Средства управления событиями информационной безопасности;
03.09 - Средства обнаружения и предотвращения утечек информации;
03.15 - Средства обнаружения угроз и расследования сетевых инцидентов</t>
  </si>
  <si>
    <t xml:space="preserve">Программный комплекс "SafeERP SNC"</t>
  </si>
  <si>
    <t xml:space="preserve">Программный комплекс "Блокхост-SNC"</t>
  </si>
  <si>
    <t xml:space="preserve">Программный комплекс "IRIDA Sources"</t>
  </si>
  <si>
    <t xml:space="preserve">Инструментальный комплекс "IRIDA"</t>
  </si>
  <si>
    <t xml:space="preserve">Межсетевой экран с расширенной функциональностью, коммуникационный центр ИВК КОЛЬЧУГА - К</t>
  </si>
  <si>
    <t xml:space="preserve">Сервер видеоконференций "Vinteo"</t>
  </si>
  <si>
    <t xml:space="preserve">Межсетевой экран с расширенной функциональностью, коммуникационный центр ИВК КОЛЬЧУГА</t>
  </si>
  <si>
    <t xml:space="preserve">Система сбора и анализа событий информационной безопасности ИВК ЭСКОРТ</t>
  </si>
  <si>
    <t xml:space="preserve">Система обработки неформализованных естественных текстов ИВК СОНЕТ</t>
  </si>
  <si>
    <t xml:space="preserve">1С:Школа. Русский язык. 1 класс</t>
  </si>
  <si>
    <t xml:space="preserve">Система защиты информации от несанкционированного доступа "Dallas Lock 8.0-К"</t>
  </si>
  <si>
    <t xml:space="preserve">СЗИ НСД "Dallas Lock 8.0-К";
Dallas Lock 8.0-К</t>
  </si>
  <si>
    <t xml:space="preserve">ABBYY FlexiCapture Engine</t>
  </si>
  <si>
    <t xml:space="preserve">1С:Школа.Технология. Студия лепки. Животные. 1 класс</t>
  </si>
  <si>
    <t xml:space="preserve">1С:Школа. Русский язык. 3 класс</t>
  </si>
  <si>
    <t xml:space="preserve">АИС "Фабрика закупок"</t>
  </si>
  <si>
    <t xml:space="preserve">автоматизированная библиотечно-информационная система "МАРК-SQL"</t>
  </si>
  <si>
    <t xml:space="preserve"> - ;
04.05 - Поисковые системы (№621);
04.11 - Системы управления процессами организации (№621);
04.15 - Информационные системы для решения специфических отраслевых задач (№621)</t>
  </si>
  <si>
    <t xml:space="preserve">Mipko Employee Monitor</t>
  </si>
  <si>
    <t xml:space="preserve">SenSay</t>
  </si>
  <si>
    <t xml:space="preserve">V-Cinema</t>
  </si>
  <si>
    <t xml:space="preserve">ИнтеграВидео</t>
  </si>
  <si>
    <t xml:space="preserve">Бест:Геоинформационная система</t>
  </si>
  <si>
    <t xml:space="preserve">Geolife Антиугон Marine</t>
  </si>
  <si>
    <t xml:space="preserve">Geolife Антиугон Мото</t>
  </si>
  <si>
    <t xml:space="preserve">Geolife Personal Security</t>
  </si>
  <si>
    <t xml:space="preserve">БГП Геолайф</t>
  </si>
  <si>
    <t xml:space="preserve">Geolife Антиугон Авто</t>
  </si>
  <si>
    <t xml:space="preserve">Geolife Baby</t>
  </si>
  <si>
    <t xml:space="preserve">Omnicomm Online</t>
  </si>
  <si>
    <t xml:space="preserve">Омникомм Онлайн</t>
  </si>
  <si>
    <t xml:space="preserve">Omnicomm Server</t>
  </si>
  <si>
    <t xml:space="preserve">Омникомм Сервер</t>
  </si>
  <si>
    <t xml:space="preserve">Геоинформационная система (ГИС) «ИнГео»</t>
  </si>
  <si>
    <t xml:space="preserve">Инструментальная геоинформационная система «ИнГео»;
ИнГео-Web;
ИнГео-ИСОГД;
ИнГео-РИСОГД</t>
  </si>
  <si>
    <t xml:space="preserve">Программно-аппаратный комплекс "Фабрика Автоматизированных Продаж"</t>
  </si>
  <si>
    <t xml:space="preserve">FLOW PLUS</t>
  </si>
  <si>
    <t xml:space="preserve">LANE  CONTROLLER</t>
  </si>
  <si>
    <t xml:space="preserve">ГИС Сервер х64</t>
  </si>
  <si>
    <t xml:space="preserve"> - ;
02.07 - Серверное и связующее программное обеспечение (№621);
04.16 - Геоинформационные и навигационные системы (GIS) (№621)</t>
  </si>
  <si>
    <t xml:space="preserve">Электронный Архив "ЭТЛАС"</t>
  </si>
  <si>
    <t xml:space="preserve">Система Электронного Документооборота и Управления Бизнес-процессами "ЭТЛАС"</t>
  </si>
  <si>
    <t xml:space="preserve">Directum Cloud</t>
  </si>
  <si>
    <t xml:space="preserve">DirectumRX</t>
  </si>
  <si>
    <t xml:space="preserve">АСГОР "ИМУЩЕСТВО"</t>
  </si>
  <si>
    <t xml:space="preserve">Автоматизированная система управления земельными и имущественными отношениями АСГОР "ИМУЩЕСТВО"</t>
  </si>
  <si>
    <t xml:space="preserve">nanoCAD СПДС</t>
  </si>
  <si>
    <t xml:space="preserve">NanoCAD СПДС;
НаноКАД СПДС;
наноКАД СПДС</t>
  </si>
  <si>
    <t xml:space="preserve">nanoCAD СКС</t>
  </si>
  <si>
    <t xml:space="preserve">NanoCAD СКС;
НаноКАД СКС;
наноКАД СКС</t>
  </si>
  <si>
    <t xml:space="preserve">nanoCAD СПДС Железобетон</t>
  </si>
  <si>
    <t xml:space="preserve">NanoCAD Железобетон;
НаноКАД Железобетон;
наноКАД Железобетон</t>
  </si>
  <si>
    <t xml:space="preserve">опция «Юридически значимый документооборот»</t>
  </si>
  <si>
    <t xml:space="preserve">опция «Юридически значимый документооборот» для системы "Дело"</t>
  </si>
  <si>
    <t xml:space="preserve">05.02 - Дополнительные программные модули (плагины);
06.12 - Системы электронного документооборота;
09.01 - Средства управления бизнес-процессами (BPM)</t>
  </si>
  <si>
    <t xml:space="preserve">опция "Мобильный кабинет"</t>
  </si>
  <si>
    <t xml:space="preserve">опция "Мобильный кабинет для программного обеспечения "ДЕЛО";
подсистема «МОБИЛЬНЫЙ КАБИНЕТ»</t>
  </si>
  <si>
    <t xml:space="preserve"> - ;
04.01 - Прикладное программное обеспечение общего назначения (№621);
04.03 - Офисные приложения (№621);
04.11 - Системы управления процессами организации (№621)</t>
  </si>
  <si>
    <t xml:space="preserve">опция «ИНФОРМЕР</t>
  </si>
  <si>
    <t xml:space="preserve">nanoCAD Геоника</t>
  </si>
  <si>
    <t xml:space="preserve">НаноКАД Геоника;
наноКАД Геоника;
NanoCAD Геоника</t>
  </si>
  <si>
    <t xml:space="preserve">nanoCAD Конструкции</t>
  </si>
  <si>
    <t xml:space="preserve">наноКАД Конструкции;
НаноКАД Конструкции</t>
  </si>
  <si>
    <t xml:space="preserve">nanoCAD ЛЭП</t>
  </si>
  <si>
    <t xml:space="preserve">НаноКАД ЛЭП;
наноКАД ЛЭП</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</si>
  <si>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</si>
  <si>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nanoCAD Электро</t>
  </si>
  <si>
    <t xml:space="preserve">NanoCAD Электро;
НаноКАД Электро;
наноКАД Электро</t>
  </si>
  <si>
    <t xml:space="preserve">nanoCAD Схемы</t>
  </si>
  <si>
    <t xml:space="preserve">NanoCAD Схемы;
НаноКАД Схемы;
наноКАД Схемы</t>
  </si>
  <si>
    <t xml:space="preserve">Операционная система специального назначения «Astra Linux Special Edition»</t>
  </si>
  <si>
    <t xml:space="preserve">58.29.11 Системы операционные на электронном носителе;
62 Продукты программные и услуги по разработке программного обеспечения; консультационные и аналогичные услуги в области информационных технологий;
63.11.19 Услуги прочие по размещению и предоставлению инфраструктуры информационных технологий</t>
  </si>
  <si>
    <t xml:space="preserve">nanoCAD ОПС</t>
  </si>
  <si>
    <t xml:space="preserve">НаноКАД ОПС;
наноКАД ОПС</t>
  </si>
  <si>
    <t xml:space="preserve">nanoCAD Механика</t>
  </si>
  <si>
    <t xml:space="preserve">НаноКАД Механика;
наноКАД Механика</t>
  </si>
  <si>
    <t xml:space="preserve">nanoCAD BK</t>
  </si>
  <si>
    <t xml:space="preserve">NanoCAD BK;
НаноКАД ВК;
наноКАД ВК</t>
  </si>
  <si>
    <t xml:space="preserve">Программный комплекс "Центр мониторинга и управления безопасностью предприятия "Security Vision";
Security Vision: Система Управления Информационной Безопасностью;
Security Vision: Система Управления и Автоматизации процессов Информационной Безопасности;
Security Vision: Интеллектуальный центр информационной безопасности;
Security Vision: Платформа автоматизации системы управления информационной безопасностью;
Security Vision: Ситуационный центр информационной безопасности;
Security Vision: Портал управления информационной безопасностью</t>
  </si>
  <si>
    <t xml:space="preserve">NextGIS Manager</t>
  </si>
  <si>
    <t xml:space="preserve">wxGISCatalog;
wxGIS</t>
  </si>
  <si>
    <t xml:space="preserve">Реестр закупок</t>
  </si>
  <si>
    <t xml:space="preserve">Развивающий программный комплекс "Играй и развивайся"</t>
  </si>
  <si>
    <t xml:space="preserve">Экземпляр развивающего программного комплекса системы "Играй и развивайся";
Интерактивный комплекс "Играй и развивайся";
Учебное пособие "Играй и развивайся";
Развивающий программный комплекс системы "Играй и развивайся";
Развивающий программный комплекс системы "Играй и развивайся" (полная версия);
Развивающий комплекс "Играй и развивайся";
Программное обеспечение: методический интерактивный комплекс  "Играй и развивайся";
Программное обеспечение системы "Играй и развивайся";
Программное обеспечение интерактивного комплекса  "Игра";
Программно-методический комплекс "Играй и развивайся";
Интерактивный комплекс «Играй и Развивайся», ПО «Развитие речи», «Окружающий мир», «Правила дорожного движения»;
Интерактивный комплекс «Играй и Развивайся», блок «Развитие речи»,;
Интерактивный комплекс «Играй и Развивайся», блок «Окружающий мир»,;
Интерактивный комплекс «Играй и Развивайся», блок «Правила дорожного движения»,;
Интерактивный комплекс «Играй и Развивайся», блок «Математика 5-7 лет»,;
Интерактивное развивающее пособие «Играй и развивайся»;
Игровое оборудование "Играй и развивайся";
"Интерактивное развивающее пособие "Играй и развивайся" (интерактивный датчик, диск, методическое пособие)";
Интерактивный комплекс «Играй и Развивайся», блок «Безопасность»;
Интерактивный комплекс «Играй и Развивайся», блок «Поезда»;
Интерактивный комплекс «Играй и Развивайся», блок «Веселые поезда»;
Интерактивные подвижные занятия "Играй и развивайся"</t>
  </si>
  <si>
    <t xml:space="preserve">DIRECTUM</t>
  </si>
  <si>
    <t xml:space="preserve">Система DIRECTUM</t>
  </si>
  <si>
    <t xml:space="preserve"> - ;
04.01 - Прикладное программное обеспечение общего назначения (№621);
04.03 - Офисные приложения (№621);
04.05 - Поисковые системы (№621);
04.11 - Системы управления процессами организации (№621);
04.15 - Информационные системы для решения специфических отраслевых задач (№621)</t>
  </si>
  <si>
    <t xml:space="preserve">58.29.12 Обеспечение программное сетевое на электронном носителе;
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58.29.32 Обеспечение программное прикладное для загрузки;
58.29.4 Обеспечение программное в диалоговом режиме</t>
  </si>
  <si>
    <t xml:space="preserve">Утилита обновления</t>
  </si>
  <si>
    <t xml:space="preserve">Утилита обновления программного обеспечения</t>
  </si>
  <si>
    <t xml:space="preserve">опция «Поиск по штрих-коду» для системы "Дело"</t>
  </si>
  <si>
    <t xml:space="preserve">опция «Поиск по штрих-коду»</t>
  </si>
  <si>
    <t xml:space="preserve">опция «ЭП и шифрование»</t>
  </si>
  <si>
    <t xml:space="preserve">опция «ЭП и шифрование» для системы "Дело";
опция «ЭЦП и шифрование»</t>
  </si>
  <si>
    <t xml:space="preserve">опция «Партионная почта»</t>
  </si>
  <si>
    <t xml:space="preserve">подсистема «Партионная почта»</t>
  </si>
  <si>
    <t xml:space="preserve">Система управления очередью "NEURONIQ"</t>
  </si>
  <si>
    <t xml:space="preserve">Электронная очередь NEURONIQ (СУО "NEURONIQ");
Управление потоками;
Цифровая очередь</t>
  </si>
  <si>
    <t xml:space="preserve">Программный комплекс "Интерактивная песочница-стол"</t>
  </si>
  <si>
    <t xml:space="preserve">Развивающий программный комплекс "Интерактивная песочница-стол";
Программный комплекс "Интерактивная песочница- умный стол";
"Интерактивная песочница- умный стол";
Программное обеспечение (Интерактивная песочница);
Программно-методический комплекс "Интерактичная песочница - умный стол";
Комплекс "Интерактивная песочница";
Интерактивная песочница;
Интерактивный стол;
Интерактивный комплекс -умный стол;
Игровой образовательный комплекс "Интерактивная песочница";
Игровой детский комплекс "Интерактивная песочница";
Игровой образовательный комплекс "Интерактивная песочница - умный стол";
Игровой детский комплекс "Интерактивная песочница- умный стол";
Дидактический стол "Интерактивная песочница-умный стол";
Программно аппаратный комплекс "Интерактивная песочница-умный стол"</t>
  </si>
  <si>
    <t xml:space="preserve">nanoCAD</t>
  </si>
  <si>
    <t xml:space="preserve">НаноКАД;
наноКАД</t>
  </si>
  <si>
    <t xml:space="preserve">Программный комплекс "Интерактивная стена"</t>
  </si>
  <si>
    <t xml:space="preserve">Программный комплекс "Интерактивная доска";
"Интерактивная стена";
"Интерактивная доска";
Программное обеспечение "Интерактивная доска";
Программное обеспечение "Интерактивная стена";
Комплекс "Интерактивная доска" Playstand;
Комплекс "Интерактивная стена" Playstand;
Комплекс "Интерактивная доска";
Комплекс "Интерактивная стена";
Интерактивно-развивающий комплекс «Интерактивная доска»;
Интерактивно-развивающий комплекс «Интерактивная стена»</t>
  </si>
  <si>
    <t xml:space="preserve">Электронная система для управления автопарком предприятия ID20</t>
  </si>
  <si>
    <t xml:space="preserve">ЮниФлит (Unifleet), ID20</t>
  </si>
  <si>
    <t xml:space="preserve">Автоматизированная система сбора и хранения информации об уровне цен для ценовых комиссий</t>
  </si>
  <si>
    <t xml:space="preserve">АС ЦК</t>
  </si>
  <si>
    <t xml:space="preserve">Security Vision: Агент сбора</t>
  </si>
  <si>
    <t xml:space="preserve">опция «Сервер удаленной проверки ЭП»</t>
  </si>
  <si>
    <t xml:space="preserve">опция «Сервер удаленной проверки ЭЦП»;
опция «Сервер проверки ЭЦП»</t>
  </si>
  <si>
    <t xml:space="preserve">опция «Печать штрих-кода» для системы "ДЕЛО"</t>
  </si>
  <si>
    <t xml:space="preserve">опция «Печать штрих-кода»</t>
  </si>
  <si>
    <t xml:space="preserve">05.02 - Дополнительные программные модули (плагины);
05.13 - Средства интеллектуальной обработки информации и интеллектуального анализа бизнес-процессов;
06.12 - Системы электронного документооборота</t>
  </si>
  <si>
    <t xml:space="preserve">опция "Оповещение и уведомление"</t>
  </si>
  <si>
    <t xml:space="preserve">Подсистема оповещений и уведомлений</t>
  </si>
  <si>
    <t xml:space="preserve">подсистема «Управление процессами»</t>
  </si>
  <si>
    <t xml:space="preserve">опция «Управление процессами»</t>
  </si>
  <si>
    <t xml:space="preserve">Security Vision: Агент ИКЦ</t>
  </si>
  <si>
    <t xml:space="preserve">CommFort</t>
  </si>
  <si>
    <t xml:space="preserve">CommFort server</t>
  </si>
  <si>
    <t xml:space="preserve">GSM Guard</t>
  </si>
  <si>
    <t xml:space="preserve">Программа для пульта централизованного наблюдения "GSM Guard"</t>
  </si>
  <si>
    <t xml:space="preserve">TRBOnet Enterprise</t>
  </si>
  <si>
    <t xml:space="preserve"> - ;
02.11 - Системы мониторинга и управления (№621);
03.05 - Библиотеки подпрограмм (SDK) (№621);
04.11 - Системы управления процессами организации (№621);
04.15 - Информационные системы для решения специфических отраслевых задач (№621)</t>
  </si>
  <si>
    <t xml:space="preserve">Elecard Stream Inspector</t>
  </si>
  <si>
    <t xml:space="preserve">Kraftway System Manager</t>
  </si>
  <si>
    <t xml:space="preserve">ESIA-Bridge</t>
  </si>
  <si>
    <t xml:space="preserve">Шлюз интеграции с ЕСИА (ESIA-Bridge);
Коннектор к ЕСИА</t>
  </si>
  <si>
    <t xml:space="preserve">Программа для ЭВМ "Универсальный узел коммутации"</t>
  </si>
  <si>
    <t xml:space="preserve">Система инвентаризации ресурсов информационно-телекоммуникационной инфраструктуры ИВК ИНСПЕКТОР</t>
  </si>
  <si>
    <t xml:space="preserve">Система мониторинга интеллектуальных сетей ИВК МЕТРИКА</t>
  </si>
  <si>
    <t xml:space="preserve">Унифицированные программные средства организации, контроля и управления вычислительным процессом в неоднородных вычислительных сетях ИВК ЮПИТЕР</t>
  </si>
  <si>
    <t xml:space="preserve">Web-система СБиС</t>
  </si>
  <si>
    <t xml:space="preserve">СБИС торги;
СБИС электронный документооборот;
СБИС онлайн;
Web-система SABY;
Web-система САБИ;
Web-система СБИС;
СБИС 3</t>
  </si>
  <si>
    <t xml:space="preserve">06.12 - Системы электронного документооборота;
05.08 - Средства управления контактными центрами;
05.09 - Средства управления диалоговыми роботами (чат-боты и голосовые роботы);
05.10 - Базы знаний;
05.13 - Средства интеллектуальной обработки информации и интеллектуального анализа бизнес-процессов;
05.15 - Информационные системы для решения специфических отраслевых задач;
06.02 - Коммуникационное программное обеспечение;
06.12 - Программное обеспечение средств электронного документооборота;
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
09.13 - Средства управления складом и цепочками поставок (WMS, SCM)</t>
  </si>
  <si>
    <t xml:space="preserve">Система проектирования электронных регламентов</t>
  </si>
  <si>
    <t xml:space="preserve">Программный комплекс «Интернет-шлюз Ideco ICS 6 ФСТЭК»</t>
  </si>
  <si>
    <t xml:space="preserve">«Ideco Internet Control Server»;
«Интернет-шлюз Ideco ICS 6»;
Программный комплекс «межсетевой экран Ideco ICS 3»;
«Межсетевой экран Ideco ICS»;
«Интернет-шлюз Ideco ICS, Enterprise Edition c технологиями Лаборатории Касперского»;
«Интернет-шлюз Ideco ICS with Kaspersky Lab's technology»;
«Интернет-шлюз Ideco ICS with Kaspersky Antivirus &amp; AntiSpam»;
Программный комплекс «Интернет-шлюз Ideco ICS 6 ФСТЭК»</t>
  </si>
  <si>
    <t xml:space="preserve">58.29.11 Системы операционные на электронном носителе;
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</si>
  <si>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Ideco UTM</t>
  </si>
  <si>
    <t xml:space="preserve">Ideco Internet Control Server;
Интернет-шлюз Ideco ICS 6;
Интернет-шлюз Ideco ICS 3;
Ideco Internet Control Server 2.5;
Интернет-шлюз Ideco ICS 4;
Межсетевой экран Ideco ICS;
Интернет-шлюз Ideco ICS, Enterprise Edition c технологиями Лаборатории Касперского;
Интернет-шлюз Ideco ICS with Kaspersky Lab's technology;
Интернет-шлюз Ideco ICS with Kaspersky Antivirus &amp; AntiSpam;
Шлюз безопасности;
Шлюз безопасности Ideco ICS</t>
  </si>
  <si>
    <t xml:space="preserve">Автоматизированная информационная система "Государственные услуги"</t>
  </si>
  <si>
    <t xml:space="preserve">АИС "Госуслуги"</t>
  </si>
  <si>
    <t xml:space="preserve">Автоматизированная информационная система "Зачисление в профессиональную образовательную организацию"</t>
  </si>
  <si>
    <t xml:space="preserve">АИС "Зачисление в ПОО"</t>
  </si>
  <si>
    <t xml:space="preserve">Коммуникационная платформа "Oktell"</t>
  </si>
  <si>
    <t xml:space="preserve">05.08 - Средства управления контактными центрами;
05.09 - Средства управления диалоговыми роботами (чат-боты и голосовые роботы);
06.02 - Коммуникационное программное обеспечение</t>
  </si>
  <si>
    <t xml:space="preserve">СТАРКОН (в составе программ STARK ES, Металл, СпИн, Одиссей, TouchAt / Poseidon)</t>
  </si>
  <si>
    <t xml:space="preserve">СП-Зарплата</t>
  </si>
  <si>
    <t xml:space="preserve">INITI SOLO v 1.5.0</t>
  </si>
  <si>
    <t xml:space="preserve">Программный межсетевой экран Интернет Контроль Сервер</t>
  </si>
  <si>
    <t xml:space="preserve">МЭ ИКС</t>
  </si>
  <si>
    <t xml:space="preserve">Программный комплекс обеспечения взаимодействия СЭД–СМЭВ ИВК ФЕДЕРАТОР</t>
  </si>
  <si>
    <t xml:space="preserve">BarsUP.Net</t>
  </si>
  <si>
    <t xml:space="preserve">BarsUP.Designer</t>
  </si>
  <si>
    <t xml:space="preserve">Платформа М3</t>
  </si>
  <si>
    <t xml:space="preserve">БАРС.ПЛАТФОРМА Б4</t>
  </si>
  <si>
    <t xml:space="preserve">Альт Линукс Школьный</t>
  </si>
  <si>
    <t xml:space="preserve"> - ;
02.01 - Операционные системы (№621);
02.03 - Утилиты и Драйверы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
02.13 - Средства обеспечения информационной безопасности (№621);
03.01 - Средства подготовки исполнимого кода (№621);
03.03 - Средства версионного контроля исходного кода (№621);
03.05 - Библиотеки подпрограмм (SDK) (№621);
03.07 - Среды разработки, тестирования и отладки (№621);
04.01 - Прикладное программное обеспечение общего назначения (№621);
04.03 - Офисные приложения (№621)</t>
  </si>
  <si>
    <t xml:space="preserve">58.29.11 Системы операционные на электронном носителе;
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</si>
  <si>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IDM - cистема КУБ</t>
  </si>
  <si>
    <t xml:space="preserve">Система комплексного управления безопасностью "КУБ"</t>
  </si>
  <si>
    <t xml:space="preserve">Программный комплекс invGUARD CS-SW</t>
  </si>
  <si>
    <t xml:space="preserve">ПК invGUARD CS-SW;
RU.09445927.425530-04</t>
  </si>
  <si>
    <t xml:space="preserve">Анализатор исходных текстов программ «АК-ВС 2»</t>
  </si>
  <si>
    <t xml:space="preserve">статический анализатор кода  "АК-ВС 1", средство автоматизации сертификационных испытаний "АК-ВС"</t>
  </si>
  <si>
    <t xml:space="preserve">Система защиты информации от несанкционированного доступа "Dallas Lock 8.0-C"</t>
  </si>
  <si>
    <t xml:space="preserve">СЗИ НСД "Dallas Lock 8.0-C";
Dallas Lock 8.0-C</t>
  </si>
  <si>
    <t xml:space="preserve">Аппаратно-программный комплекс шифрования "Континент" версия 3.6</t>
  </si>
  <si>
    <t xml:space="preserve">АПКШ "Континент" версия 3.6</t>
  </si>
  <si>
    <t xml:space="preserve">Корпоративная система управления жизненным циклом средств аутентификации JaCarta Management System</t>
  </si>
  <si>
    <t xml:space="preserve">JMS, JaCarta Management System</t>
  </si>
  <si>
    <t xml:space="preserve">Аппаратно-программный комплекс шифрования "Континент"</t>
  </si>
  <si>
    <t xml:space="preserve">03.03 - Межсетевые экраны;
01.01 - Встроенные системные программы: BIOS, UEFI и иные встроенные системные программы;
03.04 - Средства фильтрации негативного контента;
03.07 - Средства выявления целевых атак;
03.11 - Средства защиты каналов передачи данных, в том числе криптографическими методами;
03.14 - Средства обнаружения и/или предотвращения вторжений (атак)</t>
  </si>
  <si>
    <t xml:space="preserve">1С:Зарплата и кадры бюджетного учреждения 8</t>
  </si>
  <si>
    <t xml:space="preserve">Геоинформационная система ORBISmap</t>
  </si>
  <si>
    <t xml:space="preserve">1) Геоинформационная система ORBISMap HTML - Свидетельство о государственной регистрации программы для ЭВМ № 2014661465 от 30 октября 2014 г.;
2) Геоинформационная платформа ORBISMap Enterprise - Свидетельство о государственной регистрации программы для ЭВМ № 2016661498 от 12 октября 2016 г.;
3) Геоинформационная система ORBISMap Premium - Свидетельство о государственной регистрации программы для ЭВМ № 2018611952 от 8 февраля 2018 г.;
4) Система управления пространственными данными ORBISMap Server - Свидетельство о государственной регистрации программы для ЭВМ № 2016661496 от 12 октября 2016 г.;
5) Геоинформационная платформа ORBISmap GIS - Свидетельство о государственной регистрации программы для ЭВМ № 2022682568 от 24 ноября 2022 г.</t>
  </si>
  <si>
    <t xml:space="preserve">Eltex.EMS</t>
  </si>
  <si>
    <t xml:space="preserve">опция "Поточное сканирование" для системы "ДЕЛО"</t>
  </si>
  <si>
    <t xml:space="preserve">"Поточное сканирование";
"Корпоративное поточное сканирование"</t>
  </si>
  <si>
    <t xml:space="preserve">опция "Сканирование" для системы "ДЕЛО"</t>
  </si>
  <si>
    <t xml:space="preserve">опция «СКАНИРОВАНИЕ»;
опция «СКАНИРОВАНИЕ с распознованием»;
опция "Сканирование без распознавания";
опция "Сканирование c распознаванием" для системы "ДЕЛО"</t>
  </si>
  <si>
    <t xml:space="preserve">05.02 - Дополнительные программные модули (плагины);
06.12 - Системы электронного документооборота</t>
  </si>
  <si>
    <t xml:space="preserve">Программный комплекс invGUARD CS-SW-01</t>
  </si>
  <si>
    <t xml:space="preserve">ПК invGUARD CS-SW-01;
RU.09445927.425530-06</t>
  </si>
  <si>
    <t xml:space="preserve">1С:Школа. Русский язык, 5–6 класс. Морфемика. Словообразование</t>
  </si>
  <si>
    <t xml:space="preserve">1С:ЗАГС</t>
  </si>
  <si>
    <t xml:space="preserve">МойОфис Хранилище</t>
  </si>
  <si>
    <t xml:space="preserve">Автоматизированная информационная система "Дневник-ОО"</t>
  </si>
  <si>
    <t xml:space="preserve">АИС "Дневник-ОО"</t>
  </si>
  <si>
    <t xml:space="preserve">Автоматизированная информационная система "Дневник-ОДО"</t>
  </si>
  <si>
    <t xml:space="preserve">АИС "Дневник-ОДО"</t>
  </si>
  <si>
    <t xml:space="preserve">Автоматизированная информационная система "Зачисление в общеобразовательную организацию"</t>
  </si>
  <si>
    <t xml:space="preserve">АИС "Зачисление в ОО";
АИС "Зачисление в школу"</t>
  </si>
  <si>
    <t xml:space="preserve">Автоматизированная информационная система "Зачисление в организацию дополнительного образования"</t>
  </si>
  <si>
    <t xml:space="preserve">АИС "Зачисление в ОДО"</t>
  </si>
  <si>
    <t xml:space="preserve">АИС "Контингент";
АИС "Контингент-регион"</t>
  </si>
  <si>
    <t xml:space="preserve">Единая информационная система "Геораспределение"</t>
  </si>
  <si>
    <t xml:space="preserve">ЕИС "Геораспределение";
ЕИС "ЭЖД-Геораспределение";
АИС "Мониторинг"</t>
  </si>
  <si>
    <t xml:space="preserve">Логика СЭД.БП.СПО.ПРО</t>
  </si>
  <si>
    <t xml:space="preserve">Логика СЭД.БП.СПО.ПРО;
Логика: СЭД</t>
  </si>
  <si>
    <t xml:space="preserve">Логика ЕСМ ASL.СЭД</t>
  </si>
  <si>
    <t xml:space="preserve">БОСС-Референт ASL Система Электронного Документооборота</t>
  </si>
  <si>
    <t xml:space="preserve">Логика СЭД. СПО</t>
  </si>
  <si>
    <t xml:space="preserve">Логика ECM. Госуправление</t>
  </si>
  <si>
    <t xml:space="preserve">"Аверс: Заведующий ДОУ"</t>
  </si>
  <si>
    <t xml:space="preserve">ИВЦ: Учет кадров</t>
  </si>
  <si>
    <t xml:space="preserve">ИВЦ: Автоматизация деятельности комиссии по делам несовершеннолетних</t>
  </si>
  <si>
    <t xml:space="preserve">ИВЦ: Автоматизация делопроизводства</t>
  </si>
  <si>
    <t xml:space="preserve">Автоматизация делопроизводства 2.5</t>
  </si>
  <si>
    <t xml:space="preserve">ИВЦ: Кадры</t>
  </si>
  <si>
    <t xml:space="preserve">1С: Документооборот государственных учреждений 8</t>
  </si>
  <si>
    <t xml:space="preserve">1С: Документооборот государственного учреждения 8;
1С: Документооборот гос. учреждений 8</t>
  </si>
  <si>
    <t xml:space="preserve">1С:Документооборот 8</t>
  </si>
  <si>
    <t xml:space="preserve">06.12 - Системы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</si>
  <si>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Автоматизированная информационная система "Дневник-ПОО"</t>
  </si>
  <si>
    <t xml:space="preserve">АИС "Дневник-ПОО"</t>
  </si>
  <si>
    <t xml:space="preserve">МойОфис Стандартный</t>
  </si>
  <si>
    <t xml:space="preserve">МойОфис Стандартный 2;
МойОфис Стандартный. Сертифицированный</t>
  </si>
  <si>
    <t xml:space="preserve">06.03 - Офисные пакеты;
06.04 - Почтовые приложения;
06.05 - Органайзеры;
06.09 - Редакторы презентаций;
06.10 - Табличные редакторы;
06.11 - Текстовые редакторы;
11.03 - Средства аналитической обработки в реальном времени (OLAP)</t>
  </si>
  <si>
    <t xml:space="preserve">Dr.Web Security Space</t>
  </si>
  <si>
    <t xml:space="preserve">Dr.Web Security Space (для мобильных устройств);
Dr.Web Security Space (бессрочная лицензия для Android/Android TV);
Dr.Web Security Space (для Android)</t>
  </si>
  <si>
    <t xml:space="preserve">Dr.Web Антивирус</t>
  </si>
  <si>
    <t xml:space="preserve">Антивирус Dr.Web;
Антивирус Dr.Web Light;
Dr.Web Light;
Антивирус Dr.Web для рабочих станций Windows версия 5.0;
Антивирус Dr.Web для файловых серверов для МСВС 3.0 версия 5.0;
Антивирус Dr.Web для МСВС 3.0 версия 5.0;
Антивирус Dr.Web® Enterprise Suite для МСВС 3.0 версия 6.0</t>
  </si>
  <si>
    <t xml:space="preserve">Программный комплекс автоматизированного динамического анализа многокомпонентных механических систем EULER</t>
  </si>
  <si>
    <t xml:space="preserve">А2: Управление проектами</t>
  </si>
  <si>
    <t xml:space="preserve">А2;
Адванта;
Advanta;
ADVANTA;
АДВАНТА;
А2: Управление проектами. Вер.3.21;
А2: Управление проектами. Вер.3.22</t>
  </si>
  <si>
    <t xml:space="preserve">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t>
  </si>
  <si>
    <t xml:space="preserve">ОПК ФОРСАЙТ</t>
  </si>
  <si>
    <t xml:space="preserve">ПМ Форсайт</t>
  </si>
  <si>
    <t xml:space="preserve">05.05 - Средства управления проектами;
09.01 - Средства управления бизнес-процессами (BPM);
11.05 - Средства поддержки принятия решений (DSS)</t>
  </si>
  <si>
    <t xml:space="preserve">Программа планирования и управления проектами "Rubius Project Manager"</t>
  </si>
  <si>
    <t xml:space="preserve">Система управления проектами Rubius;
RPM;
Rubius Project Manager</t>
  </si>
  <si>
    <t xml:space="preserve">Система Галактика ERP</t>
  </si>
  <si>
    <t xml:space="preserve">Интегрированная сетевая комплексная программа автоматизации деятельности фирмы (корпорации) «Галактика»</t>
  </si>
  <si>
    <t xml:space="preserve">Администратор-Д</t>
  </si>
  <si>
    <t xml:space="preserve">Учет и администрирование поступлений в бюджетную систему («Администратор-Д»)</t>
  </si>
  <si>
    <t xml:space="preserve">Карельская Медицинская Информационная Система</t>
  </si>
  <si>
    <t xml:space="preserve">Система документационного управления «Приоритет»</t>
  </si>
  <si>
    <t xml:space="preserve">Система документационного управления «Приоритет»;
СДУ «Приоритет»;
Административное делопроизводство;
АДП;
Административное делопроизводство для DocsVision;
Приоритет на платформе Docsvision</t>
  </si>
  <si>
    <t xml:space="preserve">1С:Школа. Русский язык,  литература, математика, окружающий мир. Игры и задачи. 1-4 классы</t>
  </si>
  <si>
    <t xml:space="preserve">Система управления документами и задачами "ТЕЗИС"</t>
  </si>
  <si>
    <t xml:space="preserve">СУДЗ "ТЕЗИС";
СУДЗ "ТЕЗИС". Модуль "Единый Холдинг";
СУДЗ "ТЕЗИС". Модуль интеграции с ФИАС;
СУДЗ "ТЕЗИС". Матрица подстановок;
СУДЗ "ТЕЗИС". Модуль межведомственного обмена данными;
СУДЗ "ТЕЗИС". Мобильное приложение ТЕЗИС;
СУДЗ "ТЕЗИС". Модуль регистрации входящей и исходящей корреспонденции;
СУДЗ "ТЕЗИС". Модуль "Учет обращений граждан";
СУДЗ "ТЕЗИС". Шлюз с Диадок;
СУДЗ "ТЕЗИС". Шлюз с учётной системой;
СУДЗ "ТЕЗИС". Шлюз с МЭДО;
СУДЗ "ТЕЗИС". Приложение "Тезис: помощник";
СУДЗ "ТЕЗИС". Плагин для интеграции с офисными приложениями MS Word и MS Excel;
СУДЗ "ТЕЗИС". Плагин для интеграции с офисными приложениями OpenOffice;
СУДЗ "ТЕЗИС". Плагин для интеграции с приложением Outlook;
СУДЗ "ТЕЗИС". Шлюз с корпоративным порталом;
СУДЗ "ТЕЗИС". Сравнение и распознавание;
СУДЗ "ТЕЗИС". Модуль "THESIS Studio";
СУДЗ "ТЕЗИС". Модуль "Онлайн редактирование";
СУДЗ "ТЕЗИС". Модуль "Архив"</t>
  </si>
  <si>
    <t xml:space="preserve">06.12 - Системы электронного документооборота;
09.11 - Средства управления содержимым (CMS), сайты и портальные решения</t>
  </si>
  <si>
    <t xml:space="preserve">СКАТ (Система Контроля и Анализа Трафика)</t>
  </si>
  <si>
    <t xml:space="preserve">Логика ЕСМ ASL . Электронный архив</t>
  </si>
  <si>
    <t xml:space="preserve"> - ;
02.07 - Серверное и связующее программное обеспечение (№621);
04.01 - Прикладное программное обеспечение общего назначения (№621);
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</si>
  <si>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Программно-аппаратный комплекс Call-центр "Infinity"</t>
  </si>
  <si>
    <t xml:space="preserve">Call-центр Infinity</t>
  </si>
  <si>
    <t xml:space="preserve">АСУРЭО. Подсистема "Оперативные заявки". Легкий клиент</t>
  </si>
  <si>
    <t xml:space="preserve">АСУРЭО</t>
  </si>
  <si>
    <t xml:space="preserve">Оперативный журнал, Журнал технологических нарушений</t>
  </si>
  <si>
    <t xml:space="preserve">АСУРЭО;
Оперативные заявки</t>
  </si>
  <si>
    <t xml:space="preserve">Мониторинг готовности генерирующего и сетевого оборудования к выработке и передаче электроэнергии</t>
  </si>
  <si>
    <t xml:space="preserve">Готовность</t>
  </si>
  <si>
    <t xml:space="preserve">Информационная среда мониторинга технологических процессов предприятия и корпорации ИНФОКОНТ</t>
  </si>
  <si>
    <t xml:space="preserve">ИНФОКОНТ</t>
  </si>
  <si>
    <t xml:space="preserve">Анализ срабатываний устройств РЗА</t>
  </si>
  <si>
    <t xml:space="preserve">Информационная среда планирования ремонтов энергетического оборудования (Планы ремонтов)</t>
  </si>
  <si>
    <t xml:space="preserve">Планы ремонтов;
АСУРЭО</t>
  </si>
  <si>
    <t xml:space="preserve">Автоматизированная информационная система "МУЛЬТИПОЕЗД"</t>
  </si>
  <si>
    <t xml:space="preserve">АИС "МУЛЬТИПОЕЗД"</t>
  </si>
  <si>
    <t xml:space="preserve">Система электронного документооборота СЭД</t>
  </si>
  <si>
    <t xml:space="preserve">КСК. Документооборот</t>
  </si>
  <si>
    <t xml:space="preserve">Программный комплекс "Диспетчеризация автоматизированной системы единой дежурно-диспетчерской службы ЕДДС-112"</t>
  </si>
  <si>
    <t xml:space="preserve">ПК "Диспетчеризация "ЕДДС-112""</t>
  </si>
  <si>
    <t xml:space="preserve">ПО "Вектор"</t>
  </si>
  <si>
    <t xml:space="preserve">БОСС-Кадровик</t>
  </si>
  <si>
    <t xml:space="preserve">Платформа БОСС</t>
  </si>
  <si>
    <t xml:space="preserve">Виртуальный осмотр места происшествия: Учебно-методический комплекс</t>
  </si>
  <si>
    <t xml:space="preserve">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
58.21.2 Игры компьютерные для загрузки</t>
  </si>
  <si>
    <t xml:space="preserve">Приложение "Азбука Про" (для Android)</t>
  </si>
  <si>
    <t xml:space="preserve">Приложение "Азбука Про" (для iOS)</t>
  </si>
  <si>
    <t xml:space="preserve">Приложение "Азбука Про" (для Windows)</t>
  </si>
  <si>
    <t xml:space="preserve">Система управления электронной очередью</t>
  </si>
  <si>
    <t xml:space="preserve">Система электронной очереди</t>
  </si>
  <si>
    <t xml:space="preserve">Toxi+Risk</t>
  </si>
  <si>
    <t xml:space="preserve">Toxi+;
Toxi</t>
  </si>
  <si>
    <t xml:space="preserve">Movavi Screen Capture</t>
  </si>
  <si>
    <t xml:space="preserve">СОЛО на клавиатуре</t>
  </si>
  <si>
    <t xml:space="preserve">Система цифрового видеонаблюдения «ЛИНИЯ»</t>
  </si>
  <si>
    <t xml:space="preserve">Виртуальный Обыск (выемка): Учебно-методический комплекс</t>
  </si>
  <si>
    <t xml:space="preserve">ПО "ПК КСУиК "Спутник"</t>
  </si>
  <si>
    <t xml:space="preserve">05.15 - Информационные системы для решения специфических отраслевых задач;
02.06 - Серверное и связующее программное обеспечение;
05.06 - Геоинформационные и навигационные средства (GIS);
09.04 - Средства управления технологическими процессами (АСУ ТП, SCADA);
09.13 - Средства управления складом и цепочками поставок (WMS, SCM)</t>
  </si>
  <si>
    <t xml:space="preserve">БОСС-Компания</t>
  </si>
  <si>
    <t xml:space="preserve">Платформа БОСС;
БОСС-Компания. ERP;
ФУС БОСС-Компания;
БОСС-Банк</t>
  </si>
  <si>
    <t xml:space="preserve">«АРХИВНОЕ ДЕЛО»</t>
  </si>
  <si>
    <t xml:space="preserve">Система автоматизации архивного дела в организациях и ведомствах ("Архивное Дело");
Система автоматизации учета документов архивного фонда («АРХИВНОЕ ДЕЛО»);
"Архивное ДЕЛО". Архивный работник;
"Архивное ДЕЛО".Делопроизводитель;
"Архивное ДЕЛО". Читатель;
"Архивное ДЕЛО".Серверная Лицензия;
"Архивное ДЕЛО". Для учебных заявлений;
"Подсистема «Управление архивом»". Архивный работник;
"Подсистема «Управление архивом»".Делопроизводитель;
"Подсистема «Управление архивом»". Читатель;
"Подсистема «Управление архивом»".Серверная Лицензия;
"Подсистема «Управление архивом»". Для учебных заявлений</t>
  </si>
  <si>
    <t xml:space="preserve">Бест:Метрологическая служба</t>
  </si>
  <si>
    <t xml:space="preserve">Бест Софт:Метрология</t>
  </si>
  <si>
    <t xml:space="preserve">NextGIS Web</t>
  </si>
  <si>
    <t xml:space="preserve">Межсетевой экран и система обнаружения вторжений «Рубикон»</t>
  </si>
  <si>
    <t xml:space="preserve">Программный комплекс «KOMRAD Enterprise SIEM»</t>
  </si>
  <si>
    <t xml:space="preserve"> - ;
02.11 - Системы мониторинга и управления (№621);
02.13 - Средства обеспечения информационной безопасности (№621);
02.07 - Серверное и связующее программное обеспечение (№621)</t>
  </si>
  <si>
    <t xml:space="preserve">AXELOT TMS</t>
  </si>
  <si>
    <t xml:space="preserve">Универсальная отчетность "Акцент"</t>
  </si>
  <si>
    <t xml:space="preserve">Географическая информационная система "Терра" (ГИС "Терра")</t>
  </si>
  <si>
    <t xml:space="preserve">СБиС++ Бухгалтерия</t>
  </si>
  <si>
    <t xml:space="preserve">СБИС Бухгалтерия</t>
  </si>
  <si>
    <t xml:space="preserve">Средство криптографической защиты информации "Континент TLS VPN Клиент"</t>
  </si>
  <si>
    <t xml:space="preserve">Средство криптографической защиты информации "Континент-АП"</t>
  </si>
  <si>
    <t xml:space="preserve">Средство криптографической защиты информации "Континент-АП". Версия 3.6.</t>
  </si>
  <si>
    <t xml:space="preserve">Средство анализа защищенности «Сканер-ВС»</t>
  </si>
  <si>
    <t xml:space="preserve"> - ;
02.01 - Операционные системы (№621);
02.13 - Средства обеспечения информационной безопасности (№621);
04.15 - Информационные системы для решения специфических отраслевых задач (№621)</t>
  </si>
  <si>
    <t xml:space="preserve">58.29.11 Системы операционные на электронном носителе;
58.29.4 Обеспечение программное в диалоговом режиме</t>
  </si>
  <si>
    <t xml:space="preserve">Программное обеспечение «МДЗ-Эшелон»</t>
  </si>
  <si>
    <t xml:space="preserve"> - ;
01.01 - BIOS и иное встроенное программное обеспечение (№621);
02.13 - Средства обеспечения информационной безопасности (№621);
04.15 - Информационные системы для решения специфических отраслевых задач (№621)</t>
  </si>
  <si>
    <t xml:space="preserve">Средство криптографической защиты информации "Континент TLS VPN Сервер"</t>
  </si>
  <si>
    <t xml:space="preserve">Программно-вычислительный комплекс АНАРЭС</t>
  </si>
  <si>
    <t xml:space="preserve">ПВК АНАРЭС</t>
  </si>
  <si>
    <t xml:space="preserve">IQ300</t>
  </si>
  <si>
    <t xml:space="preserve"> - ;
02.11 - Системы мониторинга и управления (№621);
04.03 - Офисные приложения (№621);
04.09 - Системы управления проектами, исследованиями, разработкой, проектированием и внедрением (№621)</t>
  </si>
  <si>
    <t xml:space="preserve">LIMS myLab</t>
  </si>
  <si>
    <t xml:space="preserve">BI-Sphere</t>
  </si>
  <si>
    <t xml:space="preserve">11.05 - Средства поддержки принятия решений (DSS);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t>
  </si>
  <si>
    <t xml:space="preserve">1С:Свод отчетов 8</t>
  </si>
  <si>
    <t xml:space="preserve">Свод отчетов Проф 8 3.4 М</t>
  </si>
  <si>
    <t xml:space="preserve">1С:Бюджет муниципального образования 8</t>
  </si>
  <si>
    <t xml:space="preserve">1С:Бюджет поселения 8</t>
  </si>
  <si>
    <t xml:space="preserve">1С:Налогоплательщик 8</t>
  </si>
  <si>
    <t xml:space="preserve">1С:Электронное обучение. Применение программного продукта "Закупки. Дополнение к "1С:Бухгалтерия государственного учреждения 8"</t>
  </si>
  <si>
    <t xml:space="preserve">Kaspersky Security для серверов совместной работы + Kaspersky DLP</t>
  </si>
  <si>
    <t xml:space="preserve">Kaspersky Security для почтовых серверов + Kaspersky DLP</t>
  </si>
  <si>
    <t xml:space="preserve">ABBYY FlexiCapture</t>
  </si>
  <si>
    <t xml:space="preserve">ABBYY FormReader</t>
  </si>
  <si>
    <t xml:space="preserve"> - ;
04.07 - Лингвистическое программное обеспечение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04.03 - Офисные приложения (№621)</t>
  </si>
  <si>
    <t xml:space="preserve">ABBYY FineReader Engine</t>
  </si>
  <si>
    <t xml:space="preserve"> - ;
03.05 - Библиотеки подпрограмм (SDK) (№621);
04.07 - Лингвистическое программное обеспечение (№621);
04.13 - Системы сбора, хранения, обработки, анализа, моделирования и визуализации массивов данных (№621);
04.03 - Офисные приложения (№621)</t>
  </si>
  <si>
    <t xml:space="preserve">ABBYY Smart Classifier</t>
  </si>
  <si>
    <t xml:space="preserve">ABBYY Compreno Products</t>
  </si>
  <si>
    <t xml:space="preserve">"Content AI Intelligent Search": решение для создания корпоративного поискового портала (“Content AI Intelligent Search”)</t>
  </si>
  <si>
    <t xml:space="preserve"> - ;
03.05 - Библиотеки подпрограмм (SDK) (№621);
04.05 - Поисковые системы (№621);
04.07 - Лингвистическое программное обеспечение (№621)</t>
  </si>
  <si>
    <t xml:space="preserve">“InfoExtractor SDK”: решение для извлечения данных из текста (“InfoExtractor SDK”)</t>
  </si>
  <si>
    <t xml:space="preserve">Справочная правовая система (СПС) КонсультантПлюс</t>
  </si>
  <si>
    <t xml:space="preserve">СПС КонсультантПлюс;
СПУ/ДИУ СПС КонсультантПлюс: Практика антимонопольной службы;
СПУ/ДИУ СПС КонсультантПлюс: Эксперт-приложение;
СПУ/ДИУ СПС КонсультантПлюс: Сводное региональное законодательство;
СПУ/ДИУ СПС КонсультантПлюс: Московский выпуск;
СПУ/ДИУ СПС КонсультантПлюс: Московская область;
СПУ/ДИУ СПС КонсультантПлюс: Международное право;
СПУ/ДИУ СПС КонсультантПлюс: Санкт-Петербург и Ленинградская область;
СПУ/ДИУ СПС КонсультантМедицинаФармацевтика;
СПУ/ДИУ СПС КонсультантПлюс: Документы СССР;
СПУ/ДИУ СПС КонсультантПлюс: Республика Беларусь;
СПУ/ДИУ СПС КонсультантПлюс: Версия Проф;
СПУ/ДИУ СС КонсультантБухгалтер: Корреспонденция счетов;
СПУ/ДИУ СС Деловые бумаги;
СПУ/ДИУ СС КонсультантСудебнаяПрактика: Подборки судебных решений;
СПУ/ДИУ СС КонсультантСудебнаяПрактика: Решения высших судов;
СПУ/ДИУ СС КонсультантСудебнаяПрактика: Суды Москвы и области;
СПУ/ДИУ СС КонсультантСудебнаяПрактика: Суды общей юрисдикции Санкт-Петербурга и Ленинградской области ;
СПУ/ДИУ СС КонсультантСудебнаяПрактика: Суды Свердловской области;
СПУ/ДИУ СС КонсультантАрбитраж: Арбитражный суд Уральского округа;
СПУ/ДИУ СС КонсультантАрбитраж: Арбитражный суд Северо-Западного округа;
СПУ/ДИУ СС КонсультантАрбитраж: Арбитражный суд Восточно-Сибирского округа;
СПУ/ДИУ СС КонсультантАрбитраж: Арбитражный суд Западно-Сибирского округа;
СПУ/ДИУ СС КонсультантАрбитраж: Арбитражный суд Московского округа;
СПУ/ДИУ СС КонсультантАрбитраж: Арбитражный суд Поволжского округа;
СПУ/ДИУ СС КонсультантАрбитраж: Арбитражный суд Центрального округа;
СПУ/ДИУ СС КонсультантАрбитраж: Арбитражный суд Дальневосточного округа;
СПУ/ДИУ СС КонсультантАрбитраж: Арбитражный суд Волго-Вятского округа;
СПУ/ДИУ СС КонсультантАрбитраж: Арбитражный суд Северо-Кавказского округа;
СПУ/ДИУ СС КонсультантАрбитраж: Арбитражные суды всех округов;
СПУ/ДИУ СС КонсультантАрбитраж: 1 апелляционный суд;
СПУ/ДИУ СС КонсультантАрбитраж: 2 апелляционный суд;
СПУ/ДИУ СС КонсультантАрбитраж: 3 апелляционный суд;
СПУ/ДИУ СС КонсультантАрбитраж: 4 апелляционный суд;
СПУ/ДИУ СС КонсультантАрбитраж: 5 апелляционный суд;
СПУ/ДИУ СС КонсультантАрбитраж: 6 апелляционный суд;
СПУ/ДИУ СС КонсультантАрбитраж: 7 апелляционный суд;
СПУ/ДИУ СС КонсультантАрбитраж: 8 апелляционный суд;
СПУ/ДИУ СС КонсультантАрбитраж: 11 апелляционный суд;
СПУ/ДИУ СС КонсультантАрбитраж: 12 апелляционный суд;
СПУ/ДИУ СС КонсультантАрбитраж: 13 апелляционный суд;
СПУ/ДИУ СС КонсультантАрбитраж: 14 апелляционный суд;
СПУ/ДИУ СС КонсультантАрбитраж: 15 апелляционный суд;
СПУ/ДИУ СС КонсультантАрбитраж: 16 апелляционный суд;
СПУ/ДИУ СС КонсультантАрбитраж: 17 апелляционный суд;
СПУ/ДИУ СС КонсультантАрбитраж: 18 апелляционный суд;
СПУ/ДИУ СС КонсультантАрбитраж: 19 апелляционный суд;
СПУ/ДИУ СС КонсультантАрбитраж: 20 апелляционный суд;
СПУ/ДИУ СС КонсультантАрбитраж: 21 апелляционный суд;
СПУ/ДИУ СС КонсультантАрбитраж: Все апелляционные суды;
СПУ/ДИУ СС КонсультантПлюс: Комментарии законодательства;
СПУ/ДИУ СС Изменения в регулировании договоров;
СПУ/ДИУ СС Ответственность и риски нарушения часто применяемых норм;
СПУ/ДИУ СС КонсультантПлюс: Строительство;
СПУ/ДИУ СС КонсультантФинансист ;
СПУ/ДИУ СС КонсультантПлюс: Консультации для бюджетных организаций;
СПУ/ДИУ СС Перспективы и риски арбитражных споров;
СПУ/ДИУ СС КонсультантСудебнаяПрактика: Суды общей юрисдикции всех округов;
СПУ/ДИУ СС КонсультантПлюс: Проекты правовых актов;
СПУ/ДИУ СС Формы с комментариями о рисках для договорной работы;
СПУ/ДИУ СС Позиции судов по спорным вопросам. Гражданское право;
СПУ/ДИУ ОП КонсультантПлюс: Конструктор договоров;
ДИУ СПС КонсультантПлюс: Москва Проф;
ДИУ СПС Консультант Бюджетные организации;
ДИУ СПС Консультант Бизнес;
ДИУ СПС Консультант Бухгалтер смарт-комплект Оптимальный;
ДИУ СПС Консультант Универсал смарт-комплект Оптимальный;
ДИУ СПС Кодексы РФ;
ДИУ СС КонсультантБухгалтер: Версия Проф;
ДИУ СС КонсультантБухгалтер: Вопросы-ответы;
ДИУ СС Перспективы и риски споров в суде общей юрисдикции;
ДИУ СС КонсультантАрбитраж: Налоговые споры;
ДИУ СС Проверки и штрафы;
ДИУ СС НТА по охране труда и пожарной безопасности в офисах и ТЦ;
ДИУ СС Изменения в регулировании судебно-претензионной работы;
ДИУ СС Изменения в проверках органами власти;
ДИУ СС Изменения в регулировании госзакупок;
ДИУ СС Изменения в регулировании корпоративных процедур;
ДИУ СС Изменения по налогам и кадрам;
ДИУ СС Формы с комментариями о рисках для корпоративной работы;
ДИУ СС Формы с комментариями о рисках по налогам и кадрам;
ДИУ СС Изменения по налогам и взносам (бюджетные организации);
ДИУ СС Перспективы и риски арбитражных споров (Версия Проф);
ДИУ СС Изменения в бюджетном учете и финансировании;
ДИУ СС Позиции судов по спорным вопросам. Арбитражный процесс;
ДИУ СС Позиции судов по спорным вопросам. Бюджетные организации;
ДИУ СС Изменения по кадрам (бюджетные организации);
СПС/БД КонсультантПлюс: Практика антимонопольной службы;
СПС/БД КонсультантПлюс: Эксперт-приложение;
СПС/БД КонсультантПлюс: Сводное региональное законодательство;
СПС/БД КонсультантПлюс: Московский выпуск;
СПС/БД КонсультантПлюс: Московская область;
СПС/БД КонсультантПлюс: Международное право;
СПС/БД КонсультантПлюс: Санкт-Петербург и Ленинградская область;
СПС/БД КонсультантМедицинаФармацевтика;
СПС/БД КонсультантПлюс: Документы СССР;
СПС/БД Кодексы РФ;
СПС/БД КонсультантПлюс: Москва Проф;
СПС/БД КонсультантПлюс: Регионы;
СПС/БД КонсультантПлюс:ХабаровскийВыпуск;
СПС/БД КонсультантНорд;
СПС/БД КонсультантНорд:Бухгалтер;
СПС/БД КонсультантПлюс:АлтайскийВыпуск;
СПС/БД КонсультантПлюс:АлтайскийВыпуск (налоги);
СПС/БД КонсультантПлюс:ПриморскийВыпуск;
СПС/БД КонсультантПлюс:ПриморскийВыпуск (налоги);
СПС/БД КонсультантПлюс:ПензенскийВыпуск;
СПС/БД КонсультантПлюс:ПензенскийВыпуск (налоги);
СПС/БД КонсультантПлюс:ТюменскийВыпуск;
СПС/БД КонсультантПлюс:ТюменскийВыпуск (налоги);
СПС/БД КонсультантПлюс:КалужскийВыпуск;
СПС/БД КонсультантПлюс:КалужскийВыпуск (налоги);
СПС/БД КонсультантПлюс:Янтарь;
СПС/БД КонсультантПлюс:НовосибирскийВыпуск;
СПС/БД КонсультантПлюс:НовосибирскийВыпуск (налоги);
СПС/БД КонсультантПлюс:Удмуртия;
СПС/БД КонсультантПлюс:Удмуртия (налоги);
СПС/БД КонсультантПлюс:АнгарскийВыпуск;
СПС/БД КонсультантПлюс:ТульскийВыпуск;
СПС/БД КонсультантПлюс:ТульскиййВыпуск (налоги);
СПС/БД КонсультантПлюс:СвердловскаяОбласть;
СПС/БД КонсультантПлюс:СвердловскаяОбласть (налоги);
СПС/БД КонсультантПлюс:ВладимирскийВыпуск;
СПС/БД КонсультантПлюс:РязанскийВыпуск;
СПС/БД КонсультантПлюс:РязанскийВыпуск (налоги);
СПС/БД КонсультантПлюс:УльяновскийВыпуск;
СПС/БД КонсультантПлюс:СтавропольскийВыпуск;
СПС/БД КонсультантПлюс:СтавропольскийВыпуск (налоги);
СПС/БД КонсультантПлюс:АмурскийВыпуск;
СПС/БД КонсультантПлюс:ЯрославскийВыпуск;
СПС/БД КонсультантПлюс:ЯрославскийВыпуск (налоги);
СПС/БД КонсультантПлюс:МурманскаяОбласть;
СПС/БД КонсультантПлюс:ТомскийВыпуск;
СПС/БД КонсультантПлюс:ТомскийВыпуск (налоги);
СПС/БД КонсультантПлюс:ВологодскийВыпуск;
СПС/БД КонсультантПлюс:ВологодскийВыпуск (налоги);
СПС/БД КонсультантПлюс:КомиПроф;
СПС/БД КонсультантПлюс:Коми (налоги);
СПС/БД КонсультантПлюс:Чувашия;
СПС/БД КонсультантПлюс:Чувашия (налоги);
СПС/БД КонсультантПлюс:Южно-КузбасскийВыпуск;
СПС/БД КонсультантПлюс:КрасноярскийВыпуск;
СПС/БД КонсультантПлюс:КрасноярскийВыпуск (налоги);
СПС/БД КонсультантПлюс:ОрловскийВыпуск;
СПС/БД КонсультантПлюс:Башкортостан;
СПС/БД КонсультантПлюс:Башкортостан (налоги);
СПС/БД КонсультантПлюс:ОмскийВыпуск;
СПС/БД КонсультантПлюс:ОмскийВыпуск (налоги);
СПС/БД КонсультантПлюс:НовгородскийВыпуск;
СПС/БД КонсультантПлюс:ЧелябинскаяОбласть;
СПС/БД КонсультантПлюс:КраснодарскийВыпуск;
СПС/БД КонсультантПлюс:КраснодарскийВыпуск (налоги);
СПС/БД КонсультантПлюс:ВолгоградскийВыпуск;
СПС/БД КонсультантПлюс:ВолгоградскийВыпуск (налоги);
СПС/БД КонсультантПлюс:ВоронежскийВыпуск;
СПС/БД КонсультантПлюс:ВоронежскийВыпуск (налоги);
СПС/БД КонсультантПлюс:РостовскийВыпуск;
СПС/БД КонсультантПлюс:РостовскийВыпуск (налоги);
СПС/БД КонсультантПлюс:НижегородскийВыпуск;
СПС/БД КонсультантПлюс:НижегородскийВыпуск (налоги);
СПС/БД КонсультантПлюс:Хакасия;
СПС/БД КонсультантПлюс:БрянскийВыпуск;
СПС/БД КонсультантПлюс:РеспубликаМарийЭл;
СПС/БД КонсультантПлюс:РеспубликаМарийЭл (налоги);
СПС/БД КонсультантПлюс:СахалинскийВыпуск;
СПС/БД КонсультантПлюс:СахалинскийВыпуск (налоги);
СПС/БД КонсультантПлюс:ЛипецкийВыпуск;
СПС/БД КонсультантПлюс:ИвановскийВыпуск;
СПС/БД Законодательство Республики Южная Осетия;
СПС/БД КонсультантПлюс:КировскийВыпуск;
СПС/БД КонсультантПлюс:КировскийВыпуск (налоги);
СПС/БД КонсультантПлюс:ОМСУльяновскойОбласти;
СПС/БД КонсультантПлюс:Саха (Якутия);
СПС/БД КонсультантПлюс:ЗабайкальскийКрай;
СПС/БД КонсультантПлюс:СамарскийВыпуск;
СПС/БД КонсультантПлюс:СамарскийВыпуск (налоги);
СПС/БД КонсультантПлюс:КостромскойВыпуск;
СПС/БД КонсультантПлюс:Карачаево-ЧеркесскийВыпуск;
СПС/БД КонсультантПлюс:КурганскийВыпуск;
СПС/БД КонсультантПлюс:Кузбасс;
СПС/БД КонсультантПлюс:КамчатскийВыпуск;
СПС/БД КонсультантПлюс:КБР;
СПС/БД КонсультантПлюс:МордовскийВыпуск;
СПС/БД КонсультантПлюс:АстраханскийВыпуск;
СПС/БД КонсультантПлюс:АстраханскийВыпуск (налоги);
СПС/БД КонсультантПлюс:ДагестанскийВыпуск;
СПС/БД КонсультантПлюс:ПсковскийВыпуск;
СПС/БД КонсультантПлюс:БурятскийВыпуск;
СПС/БД КонсультантПлюс:СаратовскийВыпуск;
СПС/БД КонсультантПлюс:ВыпускТатарстан;
СПС/БД КонсультантПлюс:ВыпускТатарстан (налоги);
СПС/БД КонсультантПлюс:ПермскийКрай;
СПС/БД КонсультантПлюс:ПермскийКрай (налоги);
СПС/БД КонсультантПлюс:Смоленск;
СПС/БД КонсультантПлюс:ОренбургскийВыпуск;
СПС/БД КонсультантПлюс:Сочи;
СПС/БД КонсультантПлюс:Калмыкия;
СПС/БД КонсультантПлюс:ЛатвийскийВыпуск;
СПС/БД КонсультантБухгалтер:ЛатвийскийВыпуск;
СПС/БД КонсультантПлюс:БелгородскийВыпуск;
СПС/БД КонсультантПлюс:БелгородскийВыпуск (налоги);
СПС/БД КонсультантПлюс:ИркутскаяОбласть;
СПС/БД КонсультантПлюс:Иркутская Область (налоги);
СПС/БД КонсультантПлюс:КурскаяОбласть;
СПС/БД КонсультантПлюс:ЕврейскаяОбласть;
СПС/БД КонсультантПлюс:ЕврейскаяОбласть (налоги);
СПС/БД Законодательство Республики Абхазия;
СПС/БД КонсультантПлюс:СевернаяОсетия(Алания);
СПС/БД КонсультантПлюс:РеспубликаТыва;
СПС/БД КонсультантПлюс:ТверскаяОбласть;
СПС/БД КонсультантПлюс:МагаданскаяОбласть;
СПС/БД КонсультантПлюс:МагаданскаяОбласть (налоги);
СПС/БД КонсультантПлюс:Чукотка;
СПС/БД КонсультантПлюс:ТамбовскаяОбласть;
СПС/БД КонсультантПлюс:ТамбовскаяОбласть (налоги);
СПС/БД КонсультантПлюс:РеспубликаИнгушетия;
СПС/БД КонсультантПлюс:Республика Крым и город Севастополь;
СПС/БД КонсультантПлюс:РеспубликаКарелия;
СПС/БД КонсультантПлюс:Ямало-НенецкийВыпуск;
СПС/БД КонсультантПлюс:Ямало-НенецкийВыпуск (налоги);
СПС/БД КонсультантПлюс:ОМСПермскогоКрая;
СПС/БД КонсультантНорд:НенецкийОкруг;
СПС/БД КонсультантПлюс:РеспубликаАлтай;
СПС/БД КонсультантПлюс:Ханты-МансийскийВыпуск;
СПС/БД КонсультантПлюс:Ханты-МансийскийВыпуск (налоги);
СПС/БД КонсультантПлюс:ЧеченскийВыпуск;
СПС/БД КонсультантПлюс:АдыгейскийВыпуск;
СС/БД КонсультантБухгалтер: Корреспонденция счетов;
СС/БД Деловые бумаги;
СС/БД КонсультантСудебнаяПрактика: Подборки судебных решений;
СС/БД КонсультантСудебнаяПрактика: Решения высших судов;
СС/БД КонсультантСудебнаяПрактика: Суды Москвы и области;
СС/БД КонсультантСудебнаяПрактика: Суды общей юрисдикции Санкт-Петербурга и Ленинградской области ;
СС/БД КонсультантСудебнаяПрактика: Суды Свердловской области;
СС/БД КонсультантАрбитраж: Арбитражный суд Уральского округа;
СС/БД КонсультантАрбитраж: Арбитражный суд Северо-Западного округа;
СС/БД КонсультантАрбитраж: Арбитражный суд Восточно-Сибирского округа;
СС/БД КонсультантАрбитраж: Арбитражный суд Западно-Сибирского округа;
СС/БД КонсультантАрбитраж: Арбитражный суд Московского округа;
СС/БД КонсультантАрбитраж: Арбитражный суд Поволжского округа;
СС/БД КонсультантАрбитраж: Арбитражный суд Центрального округа;
СС/БД КонсультантАрбитраж: Арбитражный суд Дальневосточного округа;
СС/БД КонсультантАрбитраж: Арбитражный суд Волго-Вятского округа;
СС/БД КонсультантАрбитраж: Арбитражный суд Северо-Кавказского округа;
СС/БД КонсультантАрбитраж: Арбитражные суды всех округов;
СС/БД КонсультантАрбитраж: 1 апелляционный суд;
СС/БД КонсультантАрбитраж: 2 апелляционный суд;
СС/БД КонсультантАрбитраж: 3 апелляционный суд;
СС/БД КонсультантАрбитраж: 4 апелляционный суд;
СС/БД КонсультантАрбитраж: 5 апелляционный суд;
СС/БД КонсультантАрбитраж: 6 апелляционный суд;
СС/БД КонсультантАрбитраж: 7 апелляционный суд;
СС/БД КонсультантАрбитраж: 8 апелляционный суд;
СС/БД КонсультантАрбитраж: 11 апелляционный суд;
СС/БД КонсультантАрбитраж: 12 апелляционный суд;
СС/БД КонсультантАрбитраж: 13 апелляционный суд;
СС/БД КонсультантАрбитраж: 14 апелляционный суд;
СС/БД КонсультантАрбитраж: 15 апелляционный суд;
СС/БД КонсультантАрбитраж: 16 апелляционный суд;
СС/БД КонсультантАрбитраж: 17 апелляционный суд;
СС/БД КонсультантАрбитраж: 18 апелляционный суд;
СС/БД КонсультантАрбитраж: 19 апелляционный суд;
СС/БД КонсультантАрбитраж: 20 апелляционный суд;
СС/БД КонсультантАрбитраж: 21 апелляционный суд;
СС/БД КонсультантАрбитраж: Все апелляционные суды;
СС/БД КонсультантПлюс: Комментарии законодательства;
СС/БД Изменения в регулировании договоров;
СС/БД Изменения в регулировании судебно-претензионной работы;
СС/БД КонсультантПлюс: Строительство;
СС/БД КонсультантБухгалтер: Версия Проф;
СС/БД КонсультантБухгалтер: Вопросы-ответы;
СС/БД Перспективы и риски споров в суде общей юрисдикции;
СС/БД КонсультантАрбитраж: Налоговые споры;
СС/БД Изменения по налогам и кадрам;
СС/БД Изменения в бюджетном учете и финансировании ;
СС/БД Изменения в регулировании корпоративных процедур;
СС/БД Изменения в регулировании госзакупок;
СС/БД Изменения в проверках органами власти;
СС/БД Проверки и штрафы;
СС/БД Ответственность и риски нарушения часто применяемых норм;
СС/БД КонсультантСудебнаяПрактика: Суды общей юрисдикции 1 кассационного округа;
СС/БД КонсультантСудебнаяПрактика: Суды общей юрисдикции 2 кассационного округа;
СС/БД КонсультантСудебнаяПрактика: Суды общей юрисдикции 3 кассационного округа;
СС/БД КонсультантСудебнаяПрактика: Суды общей юрисдикции 4 кассационного округа;
СС/БД КонсультантСудебнаяПрактика: Суды общей юрисдикции 5 кассационного округа;
СС/БД КонсультантСудебнаяПрактика: Суды общей юрисдикции 6 кассационного округа;
СС/БД КонсультантСудебнаяПрактика: Суды общей юрисдикции 7 кассационного округа;
СС/БД КонсультантСудебнаяПрактика: Суды общей юрисдикции 8 кассационного округа;
СС/БД КонсультантСудебнаяПрактика: Суды общей юрисдикции 9 кассационного округа;
СС/БД Перспективы и риски арбитражных споров;
СС/БД Формы с комментариями о рисках для договорной работы;
СС/БД Формы с комментариями о рисках для корпоративной работы;
СС/БД Формы с комментариями о рисках по налогам и кадрам;
СС/БД Изменения по налогам и взносам (бюджетные организации);
СС/БД Перспективы и риски арбитражных споров (Версия Проф);
СС/БД Позиции судов по спорным вопросам. Гражданское право;
СС/БД Позиции судов по спорным вопросам. Арбитражный процесс;
СС/БД Позиции судов по спорным вопросам. Бюджетные организации;
СС/БД Изменения по кадрам (бюджетные организации);
СПС КонсультантПлюс: Республика Беларусь;
СПС Консультант Бюджетные организации;
СПС Консультант Бизнес;
СПС Консультант Бухгалтер смарт-комплект Оптимальный;
СПС Консультант Универсал смарт-комплект Оптимальный;
СПС Консультант Бухгалтер смарт-комплект Проф;
СПС Консультант Бухгалтер смарт-комплект Базовый;
СПС Консультант Юрист смарт-комплект Эксперт;
СПС Консультант Юрист смарт-комплект Проф;
СПС Консультант Юрист смарт-комплект Оптимальный;
СПС Консультант Юрист смарт-комплект Базовый;
СПС Консультант Универсал смарт-комплект Эксперт;
СПС Консультант Универсал смарт-комплект Проф;
СПС Консультант Универсал смарт-комплект Базовый;
СПС Консультант Бюджетные организации смарт-комплект Эксперт;
СПС Консультант Бюджетные организации смарт-комплект Проф;
СПС Консультант Бюджетные организации смарт-комплект Оптимальный;
СПС Консультант Бюджетные организации смарт-комплект Базовый;
СПС Консультант Здравоохранение смарт-комплект Оптимальный;
СПС Консультант Здравоохранение смарт-комплект Базовый;
СПС Консультант Премиум смарт-комплект Проф;
СПС Консультант Премиум смарт-комплект Проф +;
СПС Консультант Премиум смарт-комплект Эксперт;
СПС Консультант Премиум смарт-комплект Эксперт +;
СПС Консультант Премиум смарт-комплект Максимум;
СПС Консультант Бухгалтер смарт-комплект Эконом;
СПС Консультант Юрист смарт-комплект Эконом;
СПС Консультант Бухгалтер (бюджетные организации) смарт-комплект Эконом;
СПС Консультант Бизнес: Версия Проф;
СПС Консультант Бюджетные организации: Версия Проф;
СПС Консультант Юрист: Версия Проф;
СПС КонсультантПлюс: Версия Проф;
СПС КонсультантЮрист;
СПС Консультант Бюджетные организации (базовый выпуск);
СПС Консультант Универсал смарт-комплект Эконом;
СС КонсультантФинансист;
СС КонсультантПлюс: Консультации для бюджетных организаций;
СС КонсультантСудебнаяПрактика: Суды общей юрисдикции всех округов;
СС КонсультантПлюс: Проекты правовых актов;
СС НТА по охране труда и пожарной безопасности в офисах и ТЦ;
СС Супермассив судебной практики +;
СС КонсультантСудебнаяПрактика: Суды общей юрисдикции 1 и 2 кассационных округов;
СС КонсультантБухгалтер;
БД КонсультантПлюс:Российское законодательство (Версия Проф);
БД Архив документов муниципальных образований субъектов РФ;
БД Архив определений арбитражных судов;
БД Архив решений арбитражных судов первой инстанции;
БД Архив решений мировых судей;
БД Архив решений судов общей юрисдикции;
БД Архив решений ФАС и УФАС;
БД Архив строительных технических норм;
БД Архив технических норм;
БД Бухгалтерская пресса и книги;
БД Вопросы-ответы (бюджетные организации);
БД Вопросы-ответы (Финансист);
БД Деловые бумаги (базовая версия);
БД Документы СССР (Здравоохранение);
БД Дополнительные формы;
БД Законопроекты (базовая версия);
БД Кассационный военный суд;
БД КонсультантПлюс: Архив документов Москвы и области;
БД КонсультантПлюс: Законопроекты;
БД КонсультантПлюс: Конструктор договоров;
БД КонсультантПлюс: Российское законодательство (базовая версия);
БД КонсультантПлюс:Российское законодательство (расширенная версия);
БД КонсультантСудебнаяПрактика: Апелляционные суды общей юрисдикции;
БД КонсультантСудебнаяПрактика: Суды общей юрисдикции 1 кассационный суд;
БД КонсультантСудебнаяПрактика: Суды общей юрисдикции 2 кассационный суд;
БД КонсультантСудебнаяПрактика: Суды общей юрисдикции 3 кассационный суд;
БД КонсультантСудебнаяПрактика: Суды общей юрисдикции 4 кассационный суд;
БД КонсультантСудебнаяПрактика: Суды общей юрисдикции 5 кассационный суд;
БД КонсультантСудебнаяПрактика: Суды общей юрисдикции 6 кассационный суд;
БД КонсультантСудебнаяПрактика: Суды общей юрисдикции 7 кассационный суд;
БД КонсультантСудебнаяПрактика: Суды общей юрисдикции 8 кассационный суд;
БД КонсультантСудебнаяПрактика: Суды общей юрисдикции 9 кассационный суд;
БД Корреспонденция счетов (бюджетные организации);
БД Нормативные документы;
БД Окружные (флотские) военные суды;
БД Окружные (флотские) и гарнизонные военные суды;
БД Отраслевые технические нормы;
БД Отраслевые технические нормы (Здравоохранение);
БД Отраслевые технические нормы (Охрана труда и пожарная безопасность);
БД Правовые позиции высших судов;
БД Пресса и книги (бюджетные организации);
БД Проекты нормативных правовых актов;
БД Проекты нормативных правовых актов (базовая версия);
БД Путеводитель по бюджетному учету и налогам;
БД Путеводитель по госуслугам для юридических лиц;
БД Путеводитель по договорной работе;
БД Путеводитель по кадровым вопросам;
БД Путеводитель по контрактной системе в сфере закупок;
БД Путеводитель по корпоративным процедурам;
БД Путеводитель по корпоративным спорам;
БД Путеводитель по налогам;
БД Путеводитель по сделкам;
БД Путеводитель по спорам в сфере закупок;
БД Путеводитель по судебной практике (ГК РФ);
БД Путеводитель по трудовым спорам;
БД Разъясняющие письма органов власти;
БД Разъясняющие письма органов власти (бюджетные организации);
БД Решения арбитражных судов первой инстанции;
БД Решения госорганов по спорным ситуациям;
БД Российское законодательство (бюджетные организации);
БД Строительство (Охрана труда и пожарная безопасность);
БД Суд по интеллектуальным правам;
БД Судебная практика для бухгалтера;
БД Эксперт-приложение (бюджетные организации);
БД Эксперт-приложение (Здравоохранение);
БД Эксперт-приложение (Охрана труда и пожарная безопасность);
БД Основные нормативно-правовые акты;
БД КонсультантПлюс: Онлайн-диалог +;
БД КонсультантПлюс: Подборки и консультации Горячей линии;
БД Юридическая пресса;
БД Постатейные комментарии и книги;
ИПС КонсультантПлюс;
ОП КонсультантПлюс: Конструктор договоров Модуль доступа;
КонсультантПлюс: Конструктор учетной политики;
КонсультантПлюс мобильный доступ для Android;
КонсультантПлюс мобильный доступ для Apple iOS;
КонсультантПлюс мобильный доступ для Windows Phone;
Приложение для мобильных устройств "КонсультантПлюс: Студент";
Регистрирующий центр СПУ;
Средство ведения Баз данных графических образов;
Специальная копия Системы</t>
  </si>
  <si>
    <t xml:space="preserve">05.14 - Справочно-правовые системы;
05.04 - Поисковые средства;
05.15 - Информационные системы для решения специфических отраслевых задач</t>
  </si>
  <si>
    <t xml:space="preserve">IP Quality Monitor (IQM)</t>
  </si>
  <si>
    <t xml:space="preserve">IP Quality Monitor (IQM) Ver.3.0;
IP Quality Monitor (IQM) Ver.3.1</t>
  </si>
  <si>
    <t xml:space="preserve">Справочная правовая система «Бюджетные организации»</t>
  </si>
  <si>
    <t xml:space="preserve">СПС «Бюджетные организации»</t>
  </si>
  <si>
    <t xml:space="preserve">Kaspersky Endpoint Security для бизнеса Стартовый</t>
  </si>
  <si>
    <t xml:space="preserve">Kaspersky Продление лицензии для предыдущих версий приложений</t>
  </si>
  <si>
    <t xml:space="preserve">Kaspersky Endpoint Security для бизнеса – Расширенный</t>
  </si>
  <si>
    <t xml:space="preserve">Kaspersky Endpoint Security для бизнеса Расширенный;
Kaspersky Security для крупного бизнеса – Advanced;
Kaspersky Endpoint Security and Management. Fundamentals Course;
Kaspersky Security Center. Systems Management Course;
Kaspersky Endpoint Security. Encryption Course</t>
  </si>
  <si>
    <t xml:space="preserve">Dr.Web AV-Desk</t>
  </si>
  <si>
    <t xml:space="preserve">AV-Desk;
Dr.Web AVDesk;
AVDesk;
AV</t>
  </si>
  <si>
    <t xml:space="preserve">Kaspersky Endpoint Security для бизнеса – Стандартный</t>
  </si>
  <si>
    <t xml:space="preserve">Kaspersky Endpoint Security для бизнеса Стандартный;
Kaspersky Security Center. Scaling Course;
Kaspersky Endpoint Security and Management. Mobile Device Management Course;
Kaspersky Продление лицензии для предыдущих версий;
Kaspersky Продление лицензии для предыдущих версий приложений;
Kaspersky Secure Mobility Management</t>
  </si>
  <si>
    <t xml:space="preserve">Kaspersky Total Security для бизнеса</t>
  </si>
  <si>
    <t xml:space="preserve">Kaspersky Total Security для бизнеса, Server;
Kaspersky Total Security Plus Special для бизнеса</t>
  </si>
  <si>
    <t xml:space="preserve">Kaspersky Security для почтовых серверов</t>
  </si>
  <si>
    <t xml:space="preserve">Kaspersky Security for Exchange Server Course;
Kaspersky Secure Mail Gateway Course;
Kaspersky Security для почтовых серверов Limited;
Kaspersky Security для почтовых серверов Special Edition</t>
  </si>
  <si>
    <t xml:space="preserve">Kaspersky Security для интернет-шлюзов</t>
  </si>
  <si>
    <t xml:space="preserve">Kaspersky Security для интернет-шлюзов Special</t>
  </si>
  <si>
    <t xml:space="preserve">Kaspersky Security для серверов совместной работы</t>
  </si>
  <si>
    <t xml:space="preserve">Naumen DMS</t>
  </si>
  <si>
    <t xml:space="preserve">система электронного документооборота;
система электронного архива;
систем автоматизации бизнес-процессов;
система управления документами;
система автоматизации делопроизводства;
электронное делопроизводство;
система управления контентом;
система управления процессом законотворчества;
СЭД;
ECM;
BPM</t>
  </si>
  <si>
    <t xml:space="preserve">06.12 - Программное обеспечение средств электронного документооборота;
09.01 - Средства управления бизнес-процессами (BPM)</t>
  </si>
  <si>
    <t xml:space="preserve">Kaspersky Security для мобильных устройств</t>
  </si>
  <si>
    <t xml:space="preserve">Naumen Service Desk</t>
  </si>
  <si>
    <t xml:space="preserve">ITSM 365;
Сервис Деск;
Service Desk;
Система автоматизации управления ИТ-подразделениями;
Система автоматизации управления ИТ-обслуживанием;
IT Service Management;
Система автоматизации управления сервисными процессами;
Service management;
Система автоматизации управления удовлетворенностью клиентов;
Customer Satisfaction Management;
Система автоматизации управления проектами и работами;
Система автоматизации управления техническим обслуживанием и ремонтами;
ТОиР;
Система управления разработкой программного обеспечения;
Система управления программным обеспечением;
SAM;
Система управления инцидентами в информационной безопасности;
SIEM;
Система автоматизации управления инцидентами;
Система автоматизации управления запросами на обслуживание;
Система автоматизации управления проблемами;
Система автоматизации управления Управление изменениями;
Система автоматизации управления каталогом услуг;
Система автоматизации управления уровнем услуг;
Система автоматизации управления событиями;
Система автоматизации управления знаниями;
Система автоматизации управления согласованиями и доступом;
Система автоматизации управления задачами и нарядами;
Система автоматизации управления финансами;
Мониторинг инфраструктуры, сервисов и процессов</t>
  </si>
  <si>
    <t xml:space="preserve">Kaspersky Systems Management</t>
  </si>
  <si>
    <t xml:space="preserve">Kaspersky Security для файловых серверов</t>
  </si>
  <si>
    <t xml:space="preserve">Kaspersky Security для виртуальных и облачных сред</t>
  </si>
  <si>
    <t xml:space="preserve">Kaspersky Endpoint Security for Virtualization. Agentless Course;
Kaspersky Endpoint Security for Virtualization. Light Agent Course</t>
  </si>
  <si>
    <t xml:space="preserve">Kaspersky Security for xSP</t>
  </si>
  <si>
    <t xml:space="preserve">Kaspersky Anti-Spam для Linux</t>
  </si>
  <si>
    <t xml:space="preserve">Kaspersky Anti-Virus for xSP</t>
  </si>
  <si>
    <t xml:space="preserve">Kaspersky Anti-Spam for xSP</t>
  </si>
  <si>
    <t xml:space="preserve">Naumen University</t>
  </si>
  <si>
    <t xml:space="preserve">информационно-аналитическая система для организации управления учебным процессом в высших и средних специальных учебных заведениях;
программное обеспечение для автоматизации проведения приемной кампании;
программное обеспечение для автоматизации учета и движения контингента;
программное обеспечение для автоматизации управления учебным процессом и инфраструктурой;
программное обеспечение для автоматизации финансового учета  оплат студентов, обучающихся на контрактной основе;
программное обеспечение для автоматизации распределения стипендиального фонда в подразделениях вуза;
программное обеспечение для автоматизации внешней отчетности вуза</t>
  </si>
  <si>
    <t xml:space="preserve">Автоматизированная система управления программами и проектами</t>
  </si>
  <si>
    <t xml:space="preserve">Автоматизированная система управления целевыми программами;
Система проектного управления</t>
  </si>
  <si>
    <t xml:space="preserve">Kaspersky DDoS Prevention;
Kaspersky DDoS Prevention, Standard Level</t>
  </si>
  <si>
    <t xml:space="preserve">Kaspersky Anti Targeted Attack Platform Standard</t>
  </si>
  <si>
    <t xml:space="preserve">Kaspersky Anti Targeted Attack Platform;
Kaspersky Anti Targeted Attack Platform Light</t>
  </si>
  <si>
    <t xml:space="preserve">Kaspersky for UEFI</t>
  </si>
  <si>
    <t xml:space="preserve">Kaspersky Anti-Virus for UEFI</t>
  </si>
  <si>
    <t xml:space="preserve">Kaspersky Industrial CyberSecurity</t>
  </si>
  <si>
    <t xml:space="preserve">Kaspersky Industrial CyberSecurity Course</t>
  </si>
  <si>
    <t xml:space="preserve">Kaspersky Fraud Prevention for Endpoints Retail (per User)</t>
  </si>
  <si>
    <t xml:space="preserve">Kaspersky Mobile Security SDK</t>
  </si>
  <si>
    <t xml:space="preserve">Kaspersky Fraud Prevention Mobile SDK;
Kaspersky Who Calls SDK</t>
  </si>
  <si>
    <t xml:space="preserve">InfoWatch Traffic Monitor Enterprise Edition</t>
  </si>
  <si>
    <t xml:space="preserve">Traffic Monitor 3.5</t>
  </si>
  <si>
    <t xml:space="preserve"> - ;
02.07 - Серверное и связующее программное обеспечение (№621);
02.11 - Системы мониторинга и управления (№621);
02.13 - Средства обеспечения информационной безопасности (№621);
04.07 - Лингвистическое программное обеспечение (№621);
04.11 - Системы управления процессами организации (№621)</t>
  </si>
  <si>
    <t xml:space="preserve">InfoWatch  Traffic Monitor Standard Solution</t>
  </si>
  <si>
    <t xml:space="preserve">InfoWatch  Traffic Monitor Standard Edition;
Traffic Monitor 3.5 Standart</t>
  </si>
  <si>
    <t xml:space="preserve">InfoWatch CryptoStorage SDK</t>
  </si>
  <si>
    <t xml:space="preserve">InfoWatch CryptoStorage SОНО 2.0;
InfoWatch CryptoStorage SDK 1.0</t>
  </si>
  <si>
    <t xml:space="preserve">03.10 - Средства криптографической защиты информации и электронной подписи;
03.01 - Средства защиты от несанкционированного доступа к информации;
03.08 - Средства гарантированного уничтожения данных;
03.12 - Средства управления доступом к информационным ресурсам;
04.03 - Библиотеки подпрограмм (SDK)</t>
  </si>
  <si>
    <t xml:space="preserve">Naumen Contact Center</t>
  </si>
  <si>
    <t xml:space="preserve">Call-центр;
Колл-центр;
программное обеспечение для построения контактных центров;
программное обеспечение центра телефонного обслуживания;
программное обеспечение центра обработки вызовов;
программное обеспечение обработки входящих вызовов (звонков);
программное обеспечение автоматизации исходящего обзвона</t>
  </si>
  <si>
    <t xml:space="preserve">Solar inRights</t>
  </si>
  <si>
    <t xml:space="preserve">Jet inView IdM;
IDM;
inRights Core (Модуль автоматизации управления учётными записями);
inRights Processing (Модуль автоматизации документооборота);
inRights Analytics (Модуль автоматизации аналитики)</t>
  </si>
  <si>
    <t xml:space="preserve">Traffic Inspector GOLD</t>
  </si>
  <si>
    <t xml:space="preserve">Traffic Inspector;
Трафик Инспектор;
Многофункциональный межсетевой экран и система обнаружения вторжений Traffic Inspector;
Traffic Inspector FSTEC;
Трафик Инспектор FSTEC;
Трафик Инспектор ФСТЭК;
Traffic Inspector ФСТЭК</t>
  </si>
  <si>
    <t xml:space="preserve">Traffic Inspector FSTEC</t>
  </si>
  <si>
    <t xml:space="preserve">Трафик Инспектор ФСТЭК;
Traffic Inspector ФСТЭК;
Трафик Инспектор FSTEC</t>
  </si>
  <si>
    <t xml:space="preserve">Traffic Inspector Enterprise</t>
  </si>
  <si>
    <t xml:space="preserve">Трафик Инспектор Enterprise;
Трафик Инспектор Энтерпрайз</t>
  </si>
  <si>
    <t xml:space="preserve">1С:Бухгалтерия автономного учреждения 8</t>
  </si>
  <si>
    <t xml:space="preserve">1С:Бухгалтерия государственного учреждения</t>
  </si>
  <si>
    <t xml:space="preserve">Бухгалтерия государственного учреждения 2.0</t>
  </si>
  <si>
    <t xml:space="preserve">1С:Бюджетная отчетность 8</t>
  </si>
  <si>
    <t xml:space="preserve">1С:Зарплата и Управление Персоналом 8</t>
  </si>
  <si>
    <t xml:space="preserve">1С:Государственные и муниципальные закупки 8</t>
  </si>
  <si>
    <t xml:space="preserve">1С:Реестр государственного и муниципального имущества</t>
  </si>
  <si>
    <t xml:space="preserve">1С:Университет</t>
  </si>
  <si>
    <t xml:space="preserve">1С:Общеобразовательное учреждение</t>
  </si>
  <si>
    <t xml:space="preserve">1С:Медицина. Больница</t>
  </si>
  <si>
    <t xml:space="preserve">1С:Медицина. Больничная аптека</t>
  </si>
  <si>
    <t xml:space="preserve">1C:Школа. Алгебраические задачи с параметрами, 9–11 классы</t>
  </si>
  <si>
    <t xml:space="preserve">1С:Школа. Русский язык, 6 класс</t>
  </si>
  <si>
    <t xml:space="preserve">1С:Школа. Русский язык, 7 класс</t>
  </si>
  <si>
    <t xml:space="preserve">1С:Школа. Русский язык, 8 класс</t>
  </si>
  <si>
    <t xml:space="preserve">1С:Школа. Русский язык, 9 класс</t>
  </si>
  <si>
    <t xml:space="preserve">1С:Школа. Литературное чтение, 3 класс</t>
  </si>
  <si>
    <t xml:space="preserve">1С:Школа. Литературное чтение, 4 класс</t>
  </si>
  <si>
    <t xml:space="preserve">1С:Школа. Физика, 7 класс</t>
  </si>
  <si>
    <t xml:space="preserve">Prognoz Learning Solution</t>
  </si>
  <si>
    <t xml:space="preserve">Prognoz LS;
Система тестирования;
Портал технической поддержки и дистанционного обучения;
Портал дистанционного обучения и технической поддержки;
Система управления обучением;
Система дистанционного обучения;
Система автоматизации процесса организации и администрирования обучения;
Learning Management System</t>
  </si>
  <si>
    <t xml:space="preserve">1С:Предприятие 8. Расчет квартплаты и бухгалтерия ЖКХ</t>
  </si>
  <si>
    <t xml:space="preserve">1С:Предприятие 8. Учет в управляющих компаниях ЖКХ, ТСЖ и ЖСК</t>
  </si>
  <si>
    <t xml:space="preserve">1С:Предприятие 8. Энергетика. Управление распределительной сетевой компанией</t>
  </si>
  <si>
    <t xml:space="preserve">1С:Предприятие 8. Технический расчетный центр водоканала</t>
  </si>
  <si>
    <t xml:space="preserve">1С:Предприятие 8. Технический расчетный центр теплосети</t>
  </si>
  <si>
    <t xml:space="preserve">1С:Школа. Дошкольное образование, 6–7 лет</t>
  </si>
  <si>
    <t xml:space="preserve">1C:Школа. Геометрия, 7 класс</t>
  </si>
  <si>
    <t xml:space="preserve">1С:Школа. Геометрия. Интерактивные задания на построение на плоскости. 7–10 классы</t>
  </si>
  <si>
    <t xml:space="preserve">1С:Школа. Русский язык, 5 класс</t>
  </si>
  <si>
    <t xml:space="preserve">1С:Школа. Русский язык, 5-6 классы. Морфология. Орфография</t>
  </si>
  <si>
    <t xml:space="preserve">1С:Школа. Физика. Практикум. 7–11 классы</t>
  </si>
  <si>
    <t xml:space="preserve">1С:Предприятие 8. Управление водоканалом</t>
  </si>
  <si>
    <t xml:space="preserve">1С:Предприятие 8. Управление теплосетью</t>
  </si>
  <si>
    <t xml:space="preserve">1С:Предприятие 8. Энергетика. Управление сбытом и закупками электроэнергии</t>
  </si>
  <si>
    <t xml:space="preserve">1С:Предприятие 8. Управление предприятием ЖКХ</t>
  </si>
  <si>
    <t xml:space="preserve">Программный комплекс "Litoria for Citrix"</t>
  </si>
  <si>
    <t xml:space="preserve">Программный комплекс "Блокхост-CVK"</t>
  </si>
  <si>
    <t xml:space="preserve">Программно-аппаратный комплекс "Служба Доверенной Третьей стороны "Litoria DVCS"</t>
  </si>
  <si>
    <t xml:space="preserve">Litoria DVCS;
Litoria DVCS Работа с иностранной криптографией;
Litoria DVCS Длительное архивное хранение;
Litoria DVCS PKI-файервол</t>
  </si>
  <si>
    <t xml:space="preserve">Библиотека "Litoria Library"</t>
  </si>
  <si>
    <t xml:space="preserve">Библиотека "BHCryptography"</t>
  </si>
  <si>
    <t xml:space="preserve">Программный комплекс "SAFEERP"</t>
  </si>
  <si>
    <t xml:space="preserve">SafeERP Security Suite;
SafeERP Platform Security;
SafeERP Code Security;
SafeERP Code Security Extension Module;
SafeERP ABAP;
SafeERP BOBJ;
SafeERP HANA;
SafeERP Java</t>
  </si>
  <si>
    <t xml:space="preserve">04.05 - Средства анализа исходного кода на закладки и уязвимости;
03.14 - Средства обнаружения и/или предотвращения вторжений (атак);
03.17 - Средства автоматизации процессов информационной безопасности</t>
  </si>
  <si>
    <t xml:space="preserve">ПК Викта</t>
  </si>
  <si>
    <t xml:space="preserve">Программная оболочка SP-Z50;
Программный комплекс Викта</t>
  </si>
  <si>
    <t xml:space="preserve"> - ;
02.09 - Системы управления базами данных (№621);
03.07 - Среды разработки, тестирования и отладки (№621)</t>
  </si>
  <si>
    <t xml:space="preserve">58.29.13 Обеспечение программное для администрирования баз данных на электронном носителе;
58.29.14 Средства разработки инструментальные и программное обеспечение языков программирования на электронном носителе</t>
  </si>
  <si>
    <t xml:space="preserve">Программно-аппаратный комплекс "Блокхост-МДЗ"</t>
  </si>
  <si>
    <t xml:space="preserve">Специальное программное обеспечение "Базовый доверенный модуль"</t>
  </si>
  <si>
    <t xml:space="preserve">Мобильное защищенное автоматизированное рабочее место «Базовый доверенный модуль» комплектация КС 1</t>
  </si>
  <si>
    <t xml:space="preserve">Средство защиты информации от несанкционированного доступа "Блокхост-Сеть К"</t>
  </si>
  <si>
    <t xml:space="preserve">Средство защиты информации от несанкционированного доступа "Блокхост-сеть К"</t>
  </si>
  <si>
    <t xml:space="preserve">Программный продукт "Litoria Desktop"</t>
  </si>
  <si>
    <t xml:space="preserve">Litoria Desktop «Программный комплекс «Блокхост-ЭЦП 2.0»;
Litoria Desktop Базовый модуль управления сертификатами;
Litoria Desktop Расширенный модуль управления сертификатами;
Litoria Desktop Стандартный модуль управления сертификатами;
Litoria Desktop Универсальный модуль управления сертификатами</t>
  </si>
  <si>
    <t xml:space="preserve"> - ;
02.13 - Средства обеспечения информационной безопасности (№621);
04.01 - Прикладное программное обеспечение общего назначения (№621);
04.03 - Офисные приложения (№621)</t>
  </si>
  <si>
    <t xml:space="preserve">Efros Config Inspector</t>
  </si>
  <si>
    <t xml:space="preserve">Efros Config Inspector Server;
Efros Config Inspector Management;
Efros Config Inspector High Availability;
Efros Config Inspector Firewall Audit;
Efros Config Inspector Netflow Analyzer;
Efros Config Inspector Active Network Device;
Efros Config Inspector Desktop Operating System;
Efros Config Inspector Server Operating System;
Efros Config Inspector RPA Orchestrator;
Efros Config Inspector RPA Robot Attended;
Efros Config Inspector RPA Robot Unattended;
Efros Config Inspector Virtalization Management Server;
Efros Config Inspector Virtualization Hypervisor;
Efros Config Inspector Industrial CyberSecurity System;
Efros Config Inspector Сервер;
Efros Config Inspector Сервер филиала;
Efros Config Inspector Сервер технологического объекта;
Efros Config Inspector Клиент контроля целостности;
Efros Config Inspector Global Cервер филиала;
Efros Config Inspector Global Контроль целостности и уязвимостей;
Комплекс управления конфигурациями Эфрос</t>
  </si>
  <si>
    <t xml:space="preserve">VALO Cloud</t>
  </si>
  <si>
    <t xml:space="preserve">IQR VALO;
VALO</t>
  </si>
  <si>
    <t xml:space="preserve"> - ;
02.05 - Средства обеспечения облачных и распределенных вычислений, средства виртуализации и системы хранения данных (№621);
02.13 - Средства обеспечения информационной безопасности (№621);
04.03 - Офисные приложения (№621)</t>
  </si>
  <si>
    <t xml:space="preserve">1C:Школа. Алгебра, 7-9 классы</t>
  </si>
  <si>
    <t xml:space="preserve">1С:Школа. Биология, 10 класс</t>
  </si>
  <si>
    <t xml:space="preserve">LanAgent Standard</t>
  </si>
  <si>
    <t xml:space="preserve">05.13 - Средства интеллектуальной обработки информации и интеллектуального анализа бизнес-процессов;
03.02 - Средства управления событиями информационной безопасности;
03.09 - Средства обнаружения и предотвращения утечек информации;
03.17 - Средства автоматизации процессов информационной безопасности</t>
  </si>
  <si>
    <t xml:space="preserve">Азбука Серверный модуль</t>
  </si>
  <si>
    <t xml:space="preserve">Программа квалифицированной электронной подписи Jinn-Server</t>
  </si>
  <si>
    <t xml:space="preserve">03.10 - Средства криптографической защиты информации и электронной подписи;
06.12 - Системы электронного документооборота</t>
  </si>
  <si>
    <t xml:space="preserve">Программа квалифицированной электронной подписи Jinn-Client</t>
  </si>
  <si>
    <t xml:space="preserve">Программа доверенной визуализации и подписи "Jinn-Client";
Программно-аппаратный комплекс квалифицированной электронной подписи «Jinn»/Программа доверенной визуализации и подписи «Jinn-Client» версии 1.0</t>
  </si>
  <si>
    <t xml:space="preserve">Сервер телефонных приложений Smartphone</t>
  </si>
  <si>
    <t xml:space="preserve">Smartphone Server</t>
  </si>
  <si>
    <t xml:space="preserve">Информационно-справочная система "Техэксперт"</t>
  </si>
  <si>
    <t xml:space="preserve">ИСС "Техэксперт";
Профессиональная справочная система "Техэксперт"</t>
  </si>
  <si>
    <t xml:space="preserve">05.12 - Интеллектуальные средства разработки и управления стандартами и нормативами;
05.10 - Базы знаний;
05.14 - Справочно-правовые системы</t>
  </si>
  <si>
    <t xml:space="preserve">СЗИ от НСД Secret Net LSP</t>
  </si>
  <si>
    <t xml:space="preserve">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03.08 - Средства гарантированного уничтожения данных;
03.12 - Средства управления доступом к информационным ресурсам;
03.17 - Средства автоматизации процессов информационной безопасности</t>
  </si>
  <si>
    <t xml:space="preserve">Реляционная система управления базами данных ЛИНТЕР версия 6.1 (РСУБД ЛИНТЕР версия 6.1, RDBMS Linter SQL 6.1)</t>
  </si>
  <si>
    <t xml:space="preserve">Реляционная система управления базами данных ЛИНТЕР версия 6.0 (РСУБД ЛИНТЕР версия 6.0, RDBMS Linter SQL 6.0)</t>
  </si>
  <si>
    <t xml:space="preserve">Реляционная система управления базами данных ЛИНТЕР версия 5.9 (РСУБД ЛИНТЕР версия 5.9, RDBMS Linter SQL 5.9)</t>
  </si>
  <si>
    <t xml:space="preserve">СЗИ vGate-S R2</t>
  </si>
  <si>
    <t xml:space="preserve">Программа для ЭВМ "Средство защиты информации "vGate-S R2""</t>
  </si>
  <si>
    <t xml:space="preserve">СЗИ vGate R2</t>
  </si>
  <si>
    <t xml:space="preserve">Программа для ЭВМ "Средство защиты информации "vGate R2""</t>
  </si>
  <si>
    <t xml:space="preserve">03.01 - Средства защиты от несанкционированного доступа к информации;
03.03 - Межсетевые экраны</t>
  </si>
  <si>
    <t xml:space="preserve">СЗИ TrustAccess-S</t>
  </si>
  <si>
    <t xml:space="preserve">СЗИ TrustAccess</t>
  </si>
  <si>
    <t xml:space="preserve">TrustAccess</t>
  </si>
  <si>
    <t xml:space="preserve">Diasoft Framework</t>
  </si>
  <si>
    <t xml:space="preserve">FLEXTERA Framework</t>
  </si>
  <si>
    <t xml:space="preserve"> - ;
02.07 - Серверное и связующее программное обеспечение (№621);
03.05 - Библиотеки подпрограмм (SDK) (№621);
03.07 - Среды разработки, тестирования и отладки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</si>
  <si>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 xml:space="preserve">Документальная Система Поиска Информации «CROS»</t>
  </si>
  <si>
    <t xml:space="preserve">ДСПИ «CROS»</t>
  </si>
  <si>
    <t xml:space="preserve"> - ;
04.01 - Прикладное программное обеспечение общего назначения (№621);
04.05 - Поисковые системы (№621)</t>
  </si>
  <si>
    <t xml:space="preserve">Программный комплекс "Зодиак"</t>
  </si>
  <si>
    <t xml:space="preserve">СЗИ от НСД Secret Net</t>
  </si>
  <si>
    <t xml:space="preserve">Система защиты информации Secret Net</t>
  </si>
  <si>
    <t xml:space="preserve">Программный комплекс invGUARD AS-SW</t>
  </si>
  <si>
    <t xml:space="preserve">ПК invGUARD AS-SW;
RU.09445927.425530-03</t>
  </si>
  <si>
    <t xml:space="preserve">Реляционная система управления базами данных ЛИНТЕР БАСТИОН (РСУБД ЛИНТЕР БАСТИОН, RDBMS Linter Bastion)</t>
  </si>
  <si>
    <t xml:space="preserve">СУБД Postgres Pro</t>
  </si>
  <si>
    <t xml:space="preserve">PostgreSQL;
Postgres;
Postgres Pro Enterprise;
Postgres Pro Standard;
Postgres Pro Certified;
Postgres Pro Enterprise (сертифицированная версия);
Postgres Pro Enterprise для 1С;
Postgres Pro Enterprise для 1С (сертифицированная версия);
Postgres Pro Adaptive Cloud;
Postgres Pro AC;
Postgres Pro AC Enterprise;
Postgres Pro AC Enterprise для 1С;
Postgres Pro AC Standard</t>
  </si>
  <si>
    <t xml:space="preserve">58.29.13 Обеспечение программное для администрирования баз данных на электронном носителе;
58.29.29 Обеспечение программное прикладное прочее на электронном носителе;
58.29.31 Обеспечение программное системное для загрузки;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t>
  </si>
  <si>
    <t xml:space="preserve">"Майнд"</t>
  </si>
  <si>
    <t xml:space="preserve">Система видео-конференц-связи Майнд</t>
  </si>
  <si>
    <t xml:space="preserve">Инструментальная система управления базами данных "CronosPRO"</t>
  </si>
  <si>
    <t xml:space="preserve">ИСУБД "CronosPRO"</t>
  </si>
  <si>
    <t xml:space="preserve"> - ;
02.09 - Системы управления базами данных (№621);
04.03 - Офисные приложения (№621)</t>
  </si>
  <si>
    <t xml:space="preserve">Mobile Doc Scanner</t>
  </si>
  <si>
    <t xml:space="preserve">MDScan, Mobile Doc Scanner Lite, Mobile Doc Scanner + OCR</t>
  </si>
  <si>
    <t xml:space="preserve"> - ;
04.01 - Прикладное программное обеспечение общего назначения (№621);
04.03 - Офисные приложения (№621)</t>
  </si>
  <si>
    <t xml:space="preserve">Автоматизация внутреннего аудита, контроля и оценки рисков</t>
  </si>
  <si>
    <t xml:space="preserve">АВАКОР;
Автоматизация Внутреннего Аудита, Контроля и Оценки Рисков;
автоматизация внутреннего аудита, контроля и оценки рисков;
АВАКОР на платформе Docsvision</t>
  </si>
  <si>
    <t xml:space="preserve">Расчетная система "ПрайсПлан"</t>
  </si>
  <si>
    <t xml:space="preserve">"Регион: Электронное ЖКХ"</t>
  </si>
  <si>
    <t xml:space="preserve">SecurOS</t>
  </si>
  <si>
    <t xml:space="preserve">SecurOS 8;
SecurOS 7;
SecurOS - Интегрированная система безопасности;
SecurOS - Профессиональная интеграционная платформа видеоменеджмента и интеллектуального видеоанализа;
SecurOS 9;
SecurOS 10;
SecurOS 11;
SecurOS MCC;
SecurOS MCC 11;
SecurOS Enterprise;
SecurOS Premium;
SecurOS Professional;
SecurOS Xpress;
SecurOS Lite;
SecurOS Auto;
SecurOS Transit;
SecurOS Cargo;
SecurOS FaceX;
SecurOS Helmet Detector;
SecurOS POS;
SecurOS Cluster;
SecurOS ACS Module;
SecurOS TrafficScanner;
SecurOS Linux Edition;
SecurOS Inspector;
SecurOS Hand Sanitizing Detection (ActionTracker RS);
SecurOS AuditTrail;
SecurOS UVSS;
SecurOS Soffit;
SecurOS Astra</t>
  </si>
  <si>
    <t xml:space="preserve">DIGIMINE</t>
  </si>
  <si>
    <t xml:space="preserve">"Альт-Финансы Сумм"</t>
  </si>
  <si>
    <t xml:space="preserve">"Альт-Финансы"</t>
  </si>
  <si>
    <t xml:space="preserve">"Альт-Инвест"</t>
  </si>
  <si>
    <t xml:space="preserve">Логика СЭД. БП. СПО</t>
  </si>
  <si>
    <t xml:space="preserve">Логика. СЭД. БП. СПО;
Логика: СЭД</t>
  </si>
  <si>
    <t xml:space="preserve">"Альт-Инвест Сумм"</t>
  </si>
  <si>
    <t xml:space="preserve">СБиС++ Электронная отчетность</t>
  </si>
  <si>
    <t xml:space="preserve">СБИС Электронная отчетность оффлайн</t>
  </si>
  <si>
    <t xml:space="preserve"> - ;
02.11 - Системы мониторинга и управления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</si>
  <si>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 xml:space="preserve">МойОфис Частное Облако</t>
  </si>
  <si>
    <t xml:space="preserve">МойОфис Частное Облако 2;
МойОфис Частное Облако 2. Вариант исполнения ГОСТ;
МойОфис Частное Облако 2. ГОСТ</t>
  </si>
  <si>
    <t xml:space="preserve">02.06 - Серверное и связующее программное обеспечение;
02.05 - Средства хранения данных;
06.01 - Файловые менеджеры;
06.03 - Офисные пакеты;
06.09 - Редакторы презентаций;
06.10 - Табличные редакторы;
06.11 - Текстовые редакторы</t>
  </si>
  <si>
    <t xml:space="preserve">МойОфис Профессиональный</t>
  </si>
  <si>
    <t xml:space="preserve">МойОфис Профессиональный 2;
МойОфис Профессиональный 2. Вариант исполнения ГОСТ;
МойОфис Профессиональный 2. ГОСТ</t>
  </si>
  <si>
    <t xml:space="preserve">06.03 - Офисные пакеты;
02.05 - Средства хранения данных;
02.06 - Серверное и связующее программное обеспечение;
06.01 - Файловые менеджеры;
06.04 - Почтовые приложения;
06.05 - Органайзеры;
06.10 - Табличные редакторы;
06.11 - Текстовые редакторы;
11.03 - Средства аналитической обработки в реальном времени (OLAP)</t>
  </si>
  <si>
    <t xml:space="preserve">RP Server</t>
  </si>
  <si>
    <t xml:space="preserve">РП Сервер;
RP Designer;
РП Дизайнер;
RP Platform;
РП Платформа;
Платформа RP;
Платформа RP Server</t>
  </si>
  <si>
    <t xml:space="preserve">Система автоматизации делопроизводства и электронного документооборота («Дело»)</t>
  </si>
  <si>
    <t xml:space="preserve">ECM-система "ДЕЛО";
СЭД "ДЕЛО";
ДЕЛО-Предприятие;
СЭД "ДЕЛО". Для учебных заведений.</t>
  </si>
  <si>
    <t xml:space="preserve">1С:Музей</t>
  </si>
  <si>
    <t xml:space="preserve">Algorius Net Watcher</t>
  </si>
  <si>
    <t xml:space="preserve">Algorius Net Viewer</t>
  </si>
  <si>
    <t xml:space="preserve">IndorCAD/Road</t>
  </si>
  <si>
    <t xml:space="preserve">IndorCAD/Road: Система проектирования автомобильных дорог</t>
  </si>
  <si>
    <t xml:space="preserve">ИС РПГУ</t>
  </si>
  <si>
    <t xml:space="preserve">1С:Школа. Информатика, 10 класс</t>
  </si>
  <si>
    <t xml:space="preserve">1С:Библиотека</t>
  </si>
  <si>
    <t xml:space="preserve">TrueConf Server</t>
  </si>
  <si>
    <t xml:space="preserve">1С:Школа. История Средних веков, 6 класс</t>
  </si>
  <si>
    <t xml:space="preserve">1С:Бухгалтерия 8</t>
  </si>
  <si>
    <t xml:space="preserve">1С:Предприниматель ;
1С:Бухгалтерия некоммерческой организации 8;
1С:Бухгалтерия КОРП МСФО;
Бухгалтерия предприятия 3.0М </t>
  </si>
  <si>
    <t xml:space="preserve">Глонасс контроль и учёт транспорта</t>
  </si>
  <si>
    <t xml:space="preserve">Комплекс автоматизации свода отчетности (КАСО)</t>
  </si>
  <si>
    <t xml:space="preserve">58.29.29 Обеспечение программное прикладное прочее на электронном носителе;
58.29.12 Обеспечение программное сетевое на электронном носителе</t>
  </si>
  <si>
    <t xml:space="preserve">МойОфис Почта</t>
  </si>
  <si>
    <t xml:space="preserve">МойОфис Почта 2;
МойОфис Почта 2. Вариант исполнения ГОСТ;
МойОфис Почта 2. ГОСТ </t>
  </si>
  <si>
    <t xml:space="preserve">06.04 - Почтовые приложения;
06.02 - Коммуникационное программное обеспечение;
06.05 - Органайзеры</t>
  </si>
  <si>
    <t xml:space="preserve">1С: ERP Управление предприятием 8</t>
  </si>
  <si>
    <t xml:space="preserve">1С: ERP Управление предприятием 2.0;
1С:ERP WE</t>
  </si>
  <si>
    <t xml:space="preserve">1С:Театр</t>
  </si>
  <si>
    <t xml:space="preserve">1С:Розница 8</t>
  </si>
  <si>
    <t xml:space="preserve">Prognoz Platform</t>
  </si>
  <si>
    <t xml:space="preserve">Аналитический комплекс «Прогноз», Аналитический комплекс «ПРОГНОЗ-II», Аналитический комплекс "Прогноз-5", АК "Прогноз-5", Prognoz Platform 7, Prognoz Platfo...</t>
  </si>
  <si>
    <t xml:space="preserve">БАРС.ЖКХ - Биллинговый центр</t>
  </si>
  <si>
    <t xml:space="preserve">БАРС.Энергоэффективность</t>
  </si>
  <si>
    <t xml:space="preserve">БАРС.Управление собственностью</t>
  </si>
  <si>
    <t xml:space="preserve">БАРС.Образование - Электронный детский сад</t>
  </si>
  <si>
    <t xml:space="preserve">БАРС.Мониторинг - Культура</t>
  </si>
  <si>
    <t xml:space="preserve">БАРС.Мониторинг - Медицинское Страхование</t>
  </si>
  <si>
    <t xml:space="preserve">БАРС.Мониторинг-Молодежная Политика, Спорт</t>
  </si>
  <si>
    <t xml:space="preserve">БАРС.Мониторинг - Образование</t>
  </si>
  <si>
    <t xml:space="preserve">БАРС.Мониторинг - Сельское хозяйство</t>
  </si>
  <si>
    <t xml:space="preserve">БАРС.Мониторинг - Транспорт</t>
  </si>
  <si>
    <t xml:space="preserve">БАРС.Мониторинг - Энергоэффективность</t>
  </si>
  <si>
    <t xml:space="preserve">БАРС.Мониторинг - Эффективность Управления</t>
  </si>
  <si>
    <t xml:space="preserve">БАРС.Эффективный Регион</t>
  </si>
  <si>
    <t xml:space="preserve">БАРС.Портал - ЖКХ</t>
  </si>
  <si>
    <t xml:space="preserve">БАРС.Портал - Образование</t>
  </si>
  <si>
    <t xml:space="preserve">БАРС.Стройкомплекс - Контроль и Надзор</t>
  </si>
  <si>
    <t xml:space="preserve">БАРС.Стройкомплекс  - КапСтрой</t>
  </si>
  <si>
    <t xml:space="preserve">БАРС.Стройкомплекс</t>
  </si>
  <si>
    <t xml:space="preserve">БАРС.Инвентаризация</t>
  </si>
  <si>
    <t xml:space="preserve">БАРС.ЖКХ</t>
  </si>
  <si>
    <t xml:space="preserve">Dr.Web Enterprise Security Suite</t>
  </si>
  <si>
    <t xml:space="preserve">Dr.Web ESS;
ESS;
Dr.Web Enterprise Suite. Антивирусная защита для рабочих станций и серверов Windows версия 5.0;
Dr.Web Enterprise Security Suite версия 6.0;
Dr.Web Enterprise Security Suite версия 10;
Dr.Web Enterprise Security Suite версия 12;
Dr.Web Enterprise Security Suite (...) */любые версии и варианты операционных систем\*</t>
  </si>
  <si>
    <t xml:space="preserve">Dr.Web Desktop Security Suite</t>
  </si>
  <si>
    <t xml:space="preserve">Dr.Web DSS;
DSS;
drweb;
Dr.Web Desktop Security Suite (для Windows) версия 11;
Dr.Web Desktop Security Suite (для Linux) версия 11;
Dr.Web Desktop Security Suite (Windows) версия 12;
Dr.Web Desktop Security Suite (macOS) версия 12;
Dr.Web Desktop Security Suite (...) */любые версии и варианты операционных систем\*</t>
  </si>
  <si>
    <t xml:space="preserve">Dr.Web Server Security Suite</t>
  </si>
  <si>
    <t xml:space="preserve">Dr.Web SSS;
SSS;
Dr.Web Server Security Suite (для Windows) версия 11;
Dr.Web Server Security Suite (для Unix) версия 11;
Dr.Web Server Security Suite (Windows) версия 12;
Dr.Web Server Security Suite (macOS) версия 12;
Dr.Web Server Security Suite (...) */любые версии и варианты операционных систем\*</t>
  </si>
  <si>
    <t xml:space="preserve">03.06 - Средства антивирусной защиты;
03.03 - Межсетевые экраны;
03.04 - Средства фильтрации негативного контента;
03.07 - Средства выявления целевых атак;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t>
  </si>
  <si>
    <t xml:space="preserve">БАРС.Образование - Электронная школа</t>
  </si>
  <si>
    <t xml:space="preserve">БАРС.Образование - Электронный колледж</t>
  </si>
  <si>
    <t xml:space="preserve">Dr.Web Mail Security Suite</t>
  </si>
  <si>
    <t xml:space="preserve">Dr.Web MSS;
MSS;
Dr.Web Mail Security Suite (для Unix) версия 11;
Dr.Web Mail Security Suite (для MS Exchange) версия 11</t>
  </si>
  <si>
    <t xml:space="preserve">03.06 - Средства антивирусной защиты;
03.14 - Средства обнаружения и/или предотвращения вторжений (атак);
03.15 - Средства обнаружения угроз и расследования сетевых инцидентов</t>
  </si>
  <si>
    <t xml:space="preserve">Dr.Web Gateway Security Suite</t>
  </si>
  <si>
    <t xml:space="preserve">Dr.Web GSS;
GSS;
Dr.Web Gateway Security Suite (для Unix) версия 11</t>
  </si>
  <si>
    <t xml:space="preserve">Dr.Web Mobile Security Suite</t>
  </si>
  <si>
    <t xml:space="preserve">Dr.Web MOSS;
MOSS;
Dr.Web Mobile Security Suite (Android) версия 12.6;
Dr.Web Mobile Security Suite (Аврора)</t>
  </si>
  <si>
    <t xml:space="preserve">Dr.Web CureNet!</t>
  </si>
  <si>
    <t xml:space="preserve">Dr.Web CureNet;
CureNet!;
CureNet</t>
  </si>
  <si>
    <t xml:space="preserve">Dr.Web Katana</t>
  </si>
  <si>
    <t xml:space="preserve">Katana;
Dr.Web Katana Business Edition версия 1.0</t>
  </si>
  <si>
    <t xml:space="preserve">Dr.Web CureIt!</t>
  </si>
  <si>
    <t xml:space="preserve">Dr.Web CureIt;
CureIt!;
CureIt</t>
  </si>
  <si>
    <t xml:space="preserve">RAIDIX</t>
  </si>
  <si>
    <t xml:space="preserve">RAIDIX 4.0;
RAIDIX 4;
RAIDIX Enterprise;
Программное обеспечение для систем хранения данных RAIDIX;
Программное обеспечение для СХД RAIDIX;
RAIDIX 4.4;
RAIDIX 4.5</t>
  </si>
  <si>
    <t xml:space="preserve">Docsvision</t>
  </si>
  <si>
    <t xml:space="preserve">Docsvision 4.3;
Docsvision 4.5;
Docsvision 5.0;
Docsvision 5.1;
Docsvision 5.2;
Docsvision 5.3;
Docsvision 5.4;
Docsvision 5.5;
Docsvision 5;
Docsvision Core;
СЭД Docsvision;
Система электронного документооборота и управления бизнес-процессами Docsvision;
Система управления документами и бизнес-процессами Docsvision;
Система управления документами и  бизнес-процессами Docsvision 5;
Система управления документами и бизнес-процессами Docsvision, Версия 5.4;
Платформа Docsvision;
DocsVision 4.5;
DocsVision 5.0;
DocsVision 5.1;
DocsVision 5.2;
DocsVision 5.3;
DocsVision 5.4;
DocsVision 5.5;
DocsVision 5;
DocsVision Core</t>
  </si>
  <si>
    <t xml:space="preserve">06.12 - Системы электронного документооборота;
04.08 - Интегрированные платформы для создания приложений;
09.01 - Средства управления бизнес-процессами (BPM);
10.04 - Средства управления информационными ресурсами и средства управления основными данными (ECM, MDM)</t>
  </si>
  <si>
    <t xml:space="preserve">1С-Битрикс: Управление сайтом</t>
  </si>
  <si>
    <t xml:space="preserve">Битрикс: Управление сайтом - Старт;
«1С-Битрикс: Управление сайтом». Лицензия Старт.;
1С-Битрикс: Управление сайтом - Старт;
1С-Битрикс: Управление сайтом - Стандарт;
1С-Битрикс: Управление сайтом - Малый бизнес;
1С-Битрикс: Управление сайтом - Эксперт;
1С-Битрикс: Управление сайтом - Бизнес;
1С-Битрикс: Управление сайтом - Бизнес веб-кластер;
1С-Битрикс: Управление сайтом - Веб-кластер;
1С-Битрикс: Управление сайтом. Энтерпрайз;
1С-Битрикс: Управление сайтом - Бизнес веб-кластер</t>
  </si>
  <si>
    <t xml:space="preserve">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
58.29.32 Обеспечение программное прикладное для загрузки</t>
  </si>
  <si>
    <t xml:space="preserve">Защищенная мобильность</t>
  </si>
  <si>
    <t xml:space="preserve">Защищенная мобильность;
ЗМ</t>
  </si>
  <si>
    <t xml:space="preserve">Мобильное рабочее место Руководителя</t>
  </si>
  <si>
    <t xml:space="preserve">Мобильное Рабочее Место Руководителя;
Мобильное рабочее ресто руководителя;
МРМР</t>
  </si>
  <si>
    <t xml:space="preserve">09.01 - Средства управления бизнес-процессами (BPM);
02.06 - Серверное и связующее программное обеспечение</t>
  </si>
  <si>
    <t xml:space="preserve">Учет претензионно-исковой деятельности</t>
  </si>
  <si>
    <t xml:space="preserve">Учет претензионно-исковой деятельности;
Претензионно-исковая работа;
Претензионно-исковая деятельность;
ПИР;
ПИД;
ПИР на платформе Docsvision</t>
  </si>
  <si>
    <t xml:space="preserve">Информационно-справочная система "Кодекс"</t>
  </si>
  <si>
    <t xml:space="preserve">ИСС "Кодекс";
Профессиональная справочная система "Кодекс"</t>
  </si>
  <si>
    <t xml:space="preserve">1С-Битрикс: Управление сайтом - Стандарт</t>
  </si>
  <si>
    <t xml:space="preserve">Битрикс: Управление сайтом - Стандарт;
«1С-Битрикс: Управление сайтом». Лицензия Стандарт.</t>
  </si>
  <si>
    <t xml:space="preserve">1С-Битрикс: Управление сайтом - Малый бизнес</t>
  </si>
  <si>
    <t xml:space="preserve">Битрикс: Управление сайтом - Малый бизнес;
«1С-Битрикс: Управление сайтом». Лицензия Малый бизнес.</t>
  </si>
  <si>
    <t xml:space="preserve">1С-Битрикс: Управление сайтом - Эксперт</t>
  </si>
  <si>
    <t xml:space="preserve">Битрикс: Управление сайтом - Эксперт;
«1С-Битрикс: Управление сайтом». Лицензия Эксперт.</t>
  </si>
  <si>
    <t xml:space="preserve">1С-Битрикс: Управление сайтом - Бизнес</t>
  </si>
  <si>
    <t xml:space="preserve">Битрикс: Управление сайтом - Бизнес;
«1С-Битрикс: Управление сайтом». Лицензия Бизнес.</t>
  </si>
  <si>
    <t xml:space="preserve">58.29.32 Обеспечение программное прикладное для загрузки;
58.29.5 Услуги по предоставлению лицензий на право использовать компьютерное программное обеспечение;
58.29.21 Приложения общие для повышения эффективности бизнеса и приложения для домашнего пользования, отдельно реализуемые</t>
  </si>
  <si>
    <t xml:space="preserve">1С-Битрикс: Управление сайтом - Энтерпрайз</t>
  </si>
  <si>
    <t xml:space="preserve">1С-Битрикс: Управление сайтом - Бизнес веб-кластер;
1С-Битрикс: Управление сайтом - Бизнес веб-кластер;
Битрикс: Управление сайтом - Бизнес веб-кластер;
Битрикс: Управление сайтом - Веб-кластер;
«1С-Битрикс: Управление сайтом. Энтерпрайз.</t>
  </si>
  <si>
    <t xml:space="preserve">58.29.32 Обеспечение программное прикладное для загрузки;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</si>
  <si>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1С-Битрикс24</t>
  </si>
  <si>
    <t xml:space="preserve">1С-Битрикс: Корпоративный портал - Совместная работа;
1С-Битрикс: Корпоративный портал - Бизнес-процессы;
1С-Битрикс: Корпоративный портал - Совместная работа;
1С-Битрикс: Корпоративный портал - Интранет;
1С-Битрикс: Корпоративный портал - Экстранет;
1С-Битрикс: Корпоративный портал - Компания;
«1С-Битрикс24» Лицензия CRM;
«1С-Битрикс24» Лицензия Корпоративный портал - 50;
«1С-Битрикс24» Лицензия Корпоративный портал - 100;
«1С-Битрикс24» Лицензия Корпоративный портал - 250;
«1С-Битрикс24» Лицензия Корпоративный портал - 500;
1С-Битрикс24: Корпоративный портал – Холдинг;
1С-Битрикс24 (Холдинг);
1С-Битрикс: Корпоративный портал - Совместная работа;
1С-Битрикс: Корпоративный портал - Бизнес-процессы;
1С-Битрикс: Корпоративный портал - Совместная работа;
1С-Битрикс: Корпоративный портал - Интранет;
1С-Битрикс: Корпоративный портал - Экстранет;
1С-Битрикс: Корпоративный портал - Компания</t>
  </si>
  <si>
    <t xml:space="preserve"> - ;
04.03 - Офисные приложения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</si>
  <si>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 xml:space="preserve">1С-Битрикс24 (Энтерпрайз)</t>
  </si>
  <si>
    <t xml:space="preserve">1С-Битрикс24: Корпоративный портал - Холдинг;
1С-Битрикс24 (Холдинг);
1С-Битрикс24;
«1С-Битрикс24». Лицензия Энтерпрайз</t>
  </si>
  <si>
    <t xml:space="preserve">1С-Битрикс24 (Команда)</t>
  </si>
  <si>
    <t xml:space="preserve">«1С-Битрикс24». Лицензия Команда.</t>
  </si>
  <si>
    <t xml:space="preserve"> - ;
04.09 - Системы управления проектами, исследованиями, разработкой, проектированием и внедрением (№621);
04.03 - Офисные приложения (№621);
04.13 - Системы сбора, хранения, обработки, анализа, моделирования и визуализации массивов данных (№621)</t>
  </si>
  <si>
    <t xml:space="preserve">1С-Битрикс24 (Проект+)</t>
  </si>
  <si>
    <t xml:space="preserve">«1С-Битрикс24». Лицензия Проект+.</t>
  </si>
  <si>
    <t xml:space="preserve">ABBYY FineReader PDF</t>
  </si>
  <si>
    <t xml:space="preserve">ABBYY FineReader</t>
  </si>
  <si>
    <t xml:space="preserve"> - ;
04.03 - Офисные приложения (№621);
04.07 - Лингвистическое программное обеспечение (№621);
04.01 - Прикладное программное обеспечение общего назначения (№621)</t>
  </si>
  <si>
    <t xml:space="preserve">58.29.32 Обеспечение программное прикладное для загрузки;
58.29.21 Приложения общие для повышения эффективности бизнеса и приложения для домашнего пользования, отдельно реализуемые;
58.29.29 Обеспечение программное прикладное прочее на электронном носителе</t>
  </si>
  <si>
    <t xml:space="preserve">ABBYY PDF Transformer</t>
  </si>
  <si>
    <t xml:space="preserve"> - ;
04.01 - Прикладное программное обеспечение общего назначения (№621);
04.03 - Офисные приложения (№621);
04.07 - Лингвистическое программное обеспечение (№621)</t>
  </si>
  <si>
    <t xml:space="preserve">58.29.21 Приложения общие для повышения эффективности бизнеса и приложения для домашнего пользования, отдельно реализуемые;
58.29.32 Обеспечение программное прикладное для загрузки;
58.29.29 Обеспечение программное прикладное прочее на электронном носителе</t>
  </si>
  <si>
    <t xml:space="preserve">ABBYY Comparator</t>
  </si>
  <si>
    <t xml:space="preserve"> - ;
04.07 - Лингвистическое программное обеспечение (№621);
04.03 - Офисные приложения (№621)</t>
  </si>
  <si>
    <t xml:space="preserve">Электронные словари "Lingvo by Content AI" ("Lingvo by Content AI")</t>
  </si>
  <si>
    <t xml:space="preserve">58.29.32 Обеспечение программное прикладное для загрузки;
58.29.29 Обеспечение программное прикладное прочее на электронном носителе;
58.29.21 Приложения общие для повышения эффективности бизнеса и приложения для домашнего пользования, отдельно реализуемые</t>
  </si>
  <si>
    <t xml:space="preserve">ABBYY Recognition Server</t>
  </si>
  <si>
    <t xml:space="preserve">ABBYY Business Card Reader</t>
  </si>
  <si>
    <t xml:space="preserve"> - ;
04.03 - Офисные приложения (№621);
04.07 - Лингвистическое программное обеспечение (№621)</t>
  </si>
  <si>
    <t xml:space="preserve">ABBYY Screenshot Reader</t>
  </si>
  <si>
    <t xml:space="preserve">58.29.32 Обеспечение программное прикладное для загрузки;
58.29.21 Приложения общие для повышения эффективности бизнеса и приложения для домашнего пользования, отдельно реализуемые</t>
  </si>
  <si>
    <t xml:space="preserve">ABBYY Scan Station</t>
  </si>
  <si>
    <t xml:space="preserve">ABBYY ScanStation</t>
  </si>
  <si>
    <t xml:space="preserve">ABBYY FineReader Банк</t>
  </si>
  <si>
    <t xml:space="preserve">ABBYY FineReader Bank</t>
  </si>
  <si>
    <t xml:space="preserve"> - ;
04.07 - Лингвистическое программное обеспечение (№621);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</si>
  <si>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 xml:space="preserve">ABBYY PassportReader SDK</t>
  </si>
  <si>
    <t xml:space="preserve">58.29.5 Услуги по предоставлению лицензий на право использовать компьютерное программное обеспечение;
58.29.14 Средства разработки инструментальные и программное обеспечение языков программирования на электронном носителе;
58.29.29 Обеспечение программное прикладное прочее на электронном носителе</t>
  </si>
  <si>
    <t xml:space="preserve">ABBYY ScanDifFinder SDK</t>
  </si>
  <si>
    <t xml:space="preserve">58.29.5 Услуги по предоставлению лицензий на право использовать компьютерное программное обеспечение;
58.29.29 Обеспечение программное прикладное прочее на электронном носителе;
58.29.14 Средства разработки инструментальные и программное обеспечение языков программирования на электронном носителе</t>
  </si>
  <si>
    <t xml:space="preserve">Альт Линукс СПТ</t>
  </si>
  <si>
    <t xml:space="preserve">Альт Линукс СПТ, сертификат ФСТЭК</t>
  </si>
  <si>
    <t xml:space="preserve">58.29.11 Системы операционные на электронном носителе;
58.29.14 Средства разработки инструментальные и программное обеспечение языков программирования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
58.29.12 Обеспечение программное сетевое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
58.29.29 Обеспечение программное прикладное прочее на электронном носителе</t>
  </si>
  <si>
    <t xml:space="preserve">Система электронного документооборота и автоматизации бизнес-процессов "Е1 Евфрат"</t>
  </si>
  <si>
    <t xml:space="preserve">Е1 Евфрат</t>
  </si>
  <si>
    <t xml:space="preserve"> - ;
04.03 - Офисные приложения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</si>
  <si>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 xml:space="preserve">58.29.29 Обеспечение программное прикладное прочее на электронном носителе;
58.29.21 Приложения общие для повышения эффективности бизнеса и приложения для домашнего пользования, отдельно реализуемые;
58.29.5 Услуги по предоставлению лицензий на право использовать компьютерное программное обеспечение</t>
  </si>
  <si>
    <t xml:space="preserve">Альт Линукс КДесктоп</t>
  </si>
  <si>
    <t xml:space="preserve">ALT Linux KDesktop</t>
  </si>
  <si>
    <t xml:space="preserve"> - ;
02.03 - Утилиты и Драйверы (№621);
02.01 - Операционные системы (№621);
04.01 - Прикладное программное обеспечение общего назначения (№621)</t>
  </si>
  <si>
    <t xml:space="preserve">58.29.11 Системы операционные на электронном носителе;
58.29.12 Обеспечение программное сетевое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
58.29.21 Приложения общие для повышения эффективности бизнеса и приложения для домашнего пользования, отдельно реализуемые;
58.29.14 Средства разработки инструментальные и программное обеспечение языков программирования на электронном носителе;
58.29.31 Обеспечение программное системное для загрузки</t>
  </si>
  <si>
    <t xml:space="preserve">Электронный периодический справочник "Система ГАРАНТ"</t>
  </si>
  <si>
    <t xml:space="preserve">ЭПС "Система ГАРАНТ";
ГАРАНТ ПРОКСИМА;
СПС "Система ГАРАНТ"</t>
  </si>
  <si>
    <t xml:space="preserve">1С:Комплексная автоматизация 8</t>
  </si>
  <si>
    <t xml:space="preserve">1С:Предприятие 8.Комплексная автоматизация 1.1М</t>
  </si>
  <si>
    <t xml:space="preserve">Альт Линукс 7.0 Кентавр</t>
  </si>
  <si>
    <t xml:space="preserve">ALT Linux 7.0 Centaurus</t>
  </si>
  <si>
    <t xml:space="preserve"> - ;
02.03 - Утилиты и Драйверы (№621);
03.01 - Средства подготовки исполнимого кода (№621);
03.03 - Средства версионного контроля исходного кода (№621);
02.05 - Средства обеспечения облачных и распределенных вычислений, средства виртуализации и системы хранения данных (№621);
03.07 - Среды разработки, тестирования и отладки (№621);
02.01 - Операционные системы (№621)</t>
  </si>
  <si>
    <t xml:space="preserve">58.29.11 Системы операционные на электронном носителе;
58.29.29 Обеспечение программное прикладное прочее на электронном носителе;
58.29.32 Обеспечение программное прикладное для загрузки;
58.29.5 Услуги по предоставлению лицензий на право использовать компьютерное программное обеспечение;
58.29.12 Обеспечение программное сетевое на электронном носителе;
58.29.14 Средства разработки инструментальные и программное обеспечение языков программирования на электронном носителе;
58.29.21 Приложения общие для повышения эффективности бизнеса и приложения для домашнего пользования, отдельно реализуемые;
58.29.31 Обеспечение программное системное для загрузки</t>
  </si>
  <si>
    <t xml:space="preserve">1С:Школа. Русский язык, 5–6 класс. Лексикология</t>
  </si>
  <si>
    <t xml:space="preserve">1С:Школа. Информатика, 11 класс</t>
  </si>
  <si>
    <t xml:space="preserve">Система управления базами данных  «Ред База Данных»</t>
  </si>
  <si>
    <t xml:space="preserve">СУБД «Ред База Данных»</t>
  </si>
  <si>
    <t xml:space="preserve">№621 - Классификатор, утвержденный приказом от 31.12.2015 № 621</t>
  </si>
  <si>
    <t xml:space="preserve">ГОЗ</t>
  </si>
  <si>
    <t xml:space="preserve">НИОКР</t>
  </si>
  <si>
    <t xml:space="preserve">ФОТ</t>
  </si>
  <si>
    <t xml:space="preserve">Прочее</t>
  </si>
  <si>
    <t xml:space="preserve">Код статьи</t>
  </si>
  <si>
    <t xml:space="preserve">Статьи БДДС</t>
  </si>
  <si>
    <t xml:space="preserve">Уровень</t>
  </si>
  <si>
    <t xml:space="preserve">Описание класса программ для электронных вычислительных машин и баз данных</t>
  </si>
  <si>
    <t xml:space="preserve">Код (числовое обозначение) раздела или класса программ для электронных вычислительных машин и баз данных</t>
  </si>
  <si>
    <t xml:space="preserve">Денежные потоки</t>
  </si>
  <si>
    <t xml:space="preserve">Раздел</t>
  </si>
  <si>
    <t xml:space="preserve">Класс</t>
  </si>
  <si>
    <t xml:space="preserve">Перевод между счетами организации</t>
  </si>
  <si>
    <t xml:space="preserve">январь</t>
  </si>
  <si>
    <t xml:space="preserve">Встроенное</t>
  </si>
  <si>
    <t xml:space="preserve">Курсовая разница</t>
  </si>
  <si>
    <t xml:space="preserve">программное</t>
  </si>
  <si>
    <t xml:space="preserve">Денежные потоки от текущих операций</t>
  </si>
  <si>
    <t xml:space="preserve">обеспечение</t>
  </si>
  <si>
    <t xml:space="preserve">5. Видеонаблюдение</t>
  </si>
  <si>
    <t xml:space="preserve">Поступления</t>
  </si>
  <si>
    <t xml:space="preserve">Встроенные системные программы: BIOS, UEFI и иные встроенные системные программы</t>
  </si>
  <si>
    <t xml:space="preserve">Программное обеспечение, которое должно храниться в постоянной памяти и должно обеспечивать работоспособность и управление техническими (аппаратными) компонентами устройств (средств вычислительной техники, телекоммуникационных устройств, устройств интернета вещей, сенсорах и роботах)</t>
  </si>
  <si>
    <t xml:space="preserve">от продажи продукции, товаров, работ и услуг</t>
  </si>
  <si>
    <t xml:space="preserve">Встроенные системные программы - операционные системы</t>
  </si>
  <si>
    <t xml:space="preserve">Встроенные системные управляющие программы, которые должны храниться в постоянной памяти и обеспечивать управление вычислительными ресурсами устройств (блоков управления устройствами), включая смарт-карты, и их взаимодействие с внешней средой</t>
  </si>
  <si>
    <t xml:space="preserve">Поступления от продажи продукции, товаров, работ, услуг</t>
  </si>
  <si>
    <t xml:space="preserve">Встроенные прикладные программы</t>
  </si>
  <si>
    <t xml:space="preserve">Встроенные программы, которые должны храниться в постоянной памяти и обеспечивать выполнение устройством предопределенных задач</t>
  </si>
  <si>
    <t xml:space="preserve">Поступления от выполнения НИОКР </t>
  </si>
  <si>
    <t xml:space="preserve">июль</t>
  </si>
  <si>
    <t xml:space="preserve">Программное обеспечение интернета вещей, робототехники и сенсорики</t>
  </si>
  <si>
    <t xml:space="preserve">Программы, которые должны использоваться в устройствах интернета вещей, сенсорах и роботах</t>
  </si>
  <si>
    <t xml:space="preserve">Поступления от продажи продукции, работ, услуг  в рамках серийных поставок </t>
  </si>
  <si>
    <t xml:space="preserve">август</t>
  </si>
  <si>
    <t xml:space="preserve">Системное</t>
  </si>
  <si>
    <t xml:space="preserve">Поступления от оказания пусковых услуг </t>
  </si>
  <si>
    <t xml:space="preserve">Поступления по оказанию услуг по управлению ДЗО </t>
  </si>
  <si>
    <t xml:space="preserve">Поступления по сервисным услугам</t>
  </si>
  <si>
    <t xml:space="preserve">Драйверы</t>
  </si>
  <si>
    <t xml:space="preserve">Программы, которые должны использоваться для организации доступа к техническим (аппаратным) компонентам средств вычислительной техники</t>
  </si>
  <si>
    <t xml:space="preserve">Поступления от прочей основной и иной деятельности</t>
  </si>
  <si>
    <t xml:space="preserve">декабрь</t>
  </si>
  <si>
    <t xml:space="preserve">Программы обслуживания</t>
  </si>
  <si>
    <t xml:space="preserve">Программы, которые должны решать вспомогательные задачи или оказывать услуги общего характера пользователям</t>
  </si>
  <si>
    <t xml:space="preserve">cубсидии на финансирование текущих расходов</t>
  </si>
  <si>
    <t xml:space="preserve">Средства обеспечения облачных и распределенных вычислений</t>
  </si>
  <si>
    <t xml:space="preserve">Программы, которые должны обеспечивать сетевой (внешний) доступ к общему пулу распределенных конфигурируемых вычислительных ресурсов</t>
  </si>
  <si>
    <t xml:space="preserve">Субсидии на финансирование текущих расходов</t>
  </si>
  <si>
    <t xml:space="preserve">Средства виртуализации</t>
  </si>
  <si>
    <t xml:space="preserve">Программы, которые должны обеспечивать доступ к общему пулу конфигурируемых вычислительных ресурсов или их логического объединения, абстрагированному от аппаратной реализации</t>
  </si>
  <si>
    <t xml:space="preserve">Поступление субсидии на финансирование текущих расходов </t>
  </si>
  <si>
    <t xml:space="preserve">Средства хранения данных</t>
  </si>
  <si>
    <t xml:space="preserve">Программы, которые должны обеспечивать хранение и внешний (как правило) сетевой доступ к общему хранилищу данных</t>
  </si>
  <si>
    <t xml:space="preserve">возврат НДС</t>
  </si>
  <si>
    <t xml:space="preserve">Серверное и связующее программное обеспечение</t>
  </si>
  <si>
    <t xml:space="preserve">Программное обеспечение, которое должно выполнять сервисные (обслуживающие) функции по запросу клиента, предоставляя ему доступ к определенным ресурсам или услугам и обеспечивать взаимодействие между различными приложениями, системами, компонентами, в том числе программные интерфейсы (API) для интеграции систем. Также должно включать в себя программное обеспечение для передачи видео по сетям IP</t>
  </si>
  <si>
    <t xml:space="preserve">2.6</t>
  </si>
  <si>
    <t xml:space="preserve">Возврат НДС</t>
  </si>
  <si>
    <t xml:space="preserve">Средства управления базами данных</t>
  </si>
  <si>
    <t xml:space="preserve">Программы, которые должны предоставлять возможность организации и ведения баз данных, в том числе с использованием технологии распределенного реестра</t>
  </si>
  <si>
    <t xml:space="preserve">2.7</t>
  </si>
  <si>
    <t xml:space="preserve">Поступления от возврата НДС</t>
  </si>
  <si>
    <t xml:space="preserve">Средства мониторинга и управления</t>
  </si>
  <si>
    <t xml:space="preserve">Программы, которые должны предоставлять возможность измерения, сбора, хранения и анализа рабочих характеристик объектов управления для оценки их состояния, выявления неполадок, оповещения, управления настройками и состоянием</t>
  </si>
  <si>
    <t xml:space="preserve">2.8</t>
  </si>
  <si>
    <t xml:space="preserve">прочие поступления</t>
  </si>
  <si>
    <t xml:space="preserve">Операционные системы общего назначения</t>
  </si>
  <si>
    <t xml:space="preserve">Операционные системы, которые должны быть обеспечивать функционирование на средствах вычислительной техники общего назначения (рабочие станции, сервера)</t>
  </si>
  <si>
    <t xml:space="preserve">2.9</t>
  </si>
  <si>
    <t xml:space="preserve">Поступления от арендных платежей</t>
  </si>
  <si>
    <t xml:space="preserve">Операционные системы реального времени</t>
  </si>
  <si>
    <t xml:space="preserve">Операционные системы, которое должны обеспечивать предсказуемое время обработки непредсказуемо возникающих внешних событий</t>
  </si>
  <si>
    <t xml:space="preserve">2.10</t>
  </si>
  <si>
    <t xml:space="preserve">Поступления от предоставления имущества в аренду (кроме финансовой аренды, лизинга)</t>
  </si>
  <si>
    <t xml:space="preserve">Мобильная операционная система</t>
  </si>
  <si>
    <t xml:space="preserve">Операционные системы, которые должны быть предназначены для смартфонов, планшетов или других мобильных устройств</t>
  </si>
  <si>
    <t xml:space="preserve">2.11</t>
  </si>
  <si>
    <t xml:space="preserve">Поступления по финансовой аренде (лизингу)</t>
  </si>
  <si>
    <t xml:space="preserve">Системы контейнеризации и контейнеры</t>
  </si>
  <si>
    <t xml:space="preserve">Системы, в которых ядро операционной системы должно поддерживать несколько изолированных экземпляров пространства пользователя</t>
  </si>
  <si>
    <t xml:space="preserve">2.12</t>
  </si>
  <si>
    <t xml:space="preserve">Прочие поступления по текущей деятельности</t>
  </si>
  <si>
    <t xml:space="preserve">Средства обеспечения</t>
  </si>
  <si>
    <t xml:space="preserve">Поступления лицензионных платежей, роялти</t>
  </si>
  <si>
    <t xml:space="preserve">информационной</t>
  </si>
  <si>
    <t xml:space="preserve">Поступления по агентским и иным аналогичным договорам </t>
  </si>
  <si>
    <t xml:space="preserve">безопасности</t>
  </si>
  <si>
    <t xml:space="preserve">Поступления в виде возврата налогов и сборов (кроме НДС)</t>
  </si>
  <si>
    <t xml:space="preserve">Средства защиты от несанкционированного доступа к информации</t>
  </si>
  <si>
    <t xml:space="preserve">Программы, которые должны предотвращать несанкционированный доступ к информации некриптографическими методами и обеспечивать: идентификацию и аутентификацию, управление доступом, целостность, аудит (регистрацию и учет). Включает программы управления средствами (устройствами) защиты от несанкционированного доступа к информации</t>
  </si>
  <si>
    <t xml:space="preserve">Поступления в виде процентов по остаткам на банковских счетах (НСО) и депозитам, признаваемым денежными эквивалентами</t>
  </si>
  <si>
    <t xml:space="preserve">Средства управления событиями информационной безопасности</t>
  </si>
  <si>
    <t xml:space="preserve">Программы, которые должны обеспечивать выявление и предотвращение кибератак за счет анализа в режиме реального времени событий (данных) с целью определения потенциальных угроз безопасности</t>
  </si>
  <si>
    <t xml:space="preserve">Поступления в виде процентов по займам выданным (признаваемым денежными эквивалентами)</t>
  </si>
  <si>
    <t xml:space="preserve">Межсетевые экраны</t>
  </si>
  <si>
    <t xml:space="preserve">Программы, которые должны осуществлять контроль и фильтрацию проходящих через него сетевых пакетов в соответствии с заданными правилами</t>
  </si>
  <si>
    <t xml:space="preserve">Поступления от продажи неиспользуемых запасов</t>
  </si>
  <si>
    <t xml:space="preserve">Средства фильтрации негативного контента</t>
  </si>
  <si>
    <t xml:space="preserve">Программное обеспечение, которое должно позволять управлять доступом к различным категориям веб-сайтов, для ограничения определенного нежелательного контента, средства защиты от спама и нежелательной корреспонденции</t>
  </si>
  <si>
    <t xml:space="preserve">Поступления в счет возмещения ущерба, в виде санкций за нарушение договорных обязательств</t>
  </si>
  <si>
    <t xml:space="preserve">Средства защиты сервисов онлайн-платежей и дистанционного банковского обслуживания</t>
  </si>
  <si>
    <t xml:space="preserve">Программное обеспечение, которое должно позволять выявлять, анализировать и предотвращать мошенничество</t>
  </si>
  <si>
    <t xml:space="preserve">Ошибочные платежи, невыясненные суммы</t>
  </si>
  <si>
    <t xml:space="preserve">Средства антивирусной защиты</t>
  </si>
  <si>
    <t xml:space="preserve">Программное обеспечение, которое должно позволять обнаруживать, перехватывать и обезвреживать вредоносное программное обеспечение как в памяти устройства, так и во входящем/исходящем трафике</t>
  </si>
  <si>
    <t xml:space="preserve">Обеспечение исполнения договора полученное </t>
  </si>
  <si>
    <t xml:space="preserve">Средства выявления целевых атак</t>
  </si>
  <si>
    <t xml:space="preserve">Программное обеспечение, которое должно обнаруживать атаки (в том числе DDoS атаки) на конкретную организацию, страну или индустрию с целью кражи данных, получения контроля над ресурсами или блокирования их работы; должно противодействовать таким атакам</t>
  </si>
  <si>
    <t xml:space="preserve">Средства гарантированного уничтожения данных</t>
  </si>
  <si>
    <t xml:space="preserve">Программное обеспечение, которое должно использовать специальные методики многократной перезаписи определенными паттернами, для минимизации вероятности восстановления информации с носителей на базе жестких магнитных дисков (HDD). Должно быть ограниченно применимо к твердотельным накопителям (SSD)</t>
  </si>
  <si>
    <t xml:space="preserve">3.8</t>
  </si>
  <si>
    <t xml:space="preserve">Купля-продажа иностранной валюты</t>
  </si>
  <si>
    <t xml:space="preserve">Средства обнаружения и предотвращения утечек информации</t>
  </si>
  <si>
    <t xml:space="preserve">Программы, которые должны обнаруживать утечки и предотвращать распространения охраняемой законом компьютерной информации</t>
  </si>
  <si>
    <t xml:space="preserve">3.9</t>
  </si>
  <si>
    <t xml:space="preserve">Средства криптографической защиты информации и электронной подписи</t>
  </si>
  <si>
    <t xml:space="preserve">Программы, которые должны предотвращать несанкционированный доступ к информации криптографическими методами, а также управлять ключевой информацией, включая ключи электронной подписи, ключи проверки электронной подписи и ключи шифрования информации; программное обеспечение, которое предназначено для изготовления сертификатов открытых ключей и управления ими (аннулирование, приостановление, возобновление), включая служебные функции (управление списками сертификатов, подтверждение статусов сертификатов открытых ключей, сервисы доверенного времени)</t>
  </si>
  <si>
    <t xml:space="preserve">3.10</t>
  </si>
  <si>
    <t xml:space="preserve">Платежи</t>
  </si>
  <si>
    <t xml:space="preserve">Средства защиты каналов передачи данных, в том числе криптографическими методами</t>
  </si>
  <si>
    <t xml:space="preserve">Программы, которые должны обеспечивать конфиденциальность информации, передаваемой через общедоступные каналы связи</t>
  </si>
  <si>
    <t xml:space="preserve">3.11</t>
  </si>
  <si>
    <t xml:space="preserve">поставщикам (подрядчикам) за СиМ, работы, услуги</t>
  </si>
  <si>
    <t xml:space="preserve">Средства управления доступом к</t>
  </si>
  <si>
    <t xml:space="preserve">Совокупность программных или программно-аппаратных технических средств безопасности, которые должны ограничивать и регистрировать доступ к ресурсам информационной системы</t>
  </si>
  <si>
    <t xml:space="preserve">3.12</t>
  </si>
  <si>
    <t xml:space="preserve">Сырье и материалы (ТД)</t>
  </si>
  <si>
    <t xml:space="preserve">2(1)</t>
  </si>
  <si>
    <t xml:space="preserve">Средства резервного копирования</t>
  </si>
  <si>
    <t xml:space="preserve">Программное обеспечение, которое должно обеспечивать создание копии данных на носителе (жестком диске, твердотельных накопителях и иных носителях) и которое должно обеспечивать их восстановление в оригинальном или новом месте в случае их повреждения или утраты</t>
  </si>
  <si>
    <t xml:space="preserve">3.13</t>
  </si>
  <si>
    <t xml:space="preserve">Сырье и материалы</t>
  </si>
  <si>
    <t xml:space="preserve">Средства обнаружения и/или предотвращения вторжений (атак)</t>
  </si>
  <si>
    <t xml:space="preserve">Системы, которые должны позволять обнаруживать вторжения уровня сети, уровня узла</t>
  </si>
  <si>
    <t xml:space="preserve">3.14</t>
  </si>
  <si>
    <t xml:space="preserve">Полуфабрикаты и комплектующие</t>
  </si>
  <si>
    <t xml:space="preserve">Средства обнаружения угроз и расследования сетевых инцидентов</t>
  </si>
  <si>
    <t xml:space="preserve">Программное обеспечение, которое должно выявлять вредоносную активность, присутствие злоумышленников, нецелевое использование ресурсов, халатность администраторов и должно позволять расследовать сетевые инциденты информационной безопасности</t>
  </si>
  <si>
    <t xml:space="preserve">3.15</t>
  </si>
  <si>
    <t xml:space="preserve">Материалы для технологических нужд</t>
  </si>
  <si>
    <t xml:space="preserve">Средства администрирования и управления жизненным циклом ключевых носителей</t>
  </si>
  <si>
    <t xml:space="preserve">Программное обеспечение, которое должно обеспечивать связь между учетными записями пользователей, средствами аутентификации, приложениями и регламентами информационной безопасности</t>
  </si>
  <si>
    <t xml:space="preserve">3.16</t>
  </si>
  <si>
    <t xml:space="preserve">Энергия</t>
  </si>
  <si>
    <t xml:space="preserve">Средства автоматизации процессов информационной безопасности</t>
  </si>
  <si>
    <t xml:space="preserve">Средства, которые должны автоматизировать процессы управления и обеспечения информационной безопасности, включая менеджмент инцидентов информационной безопасности, учет и контроль безопасности ИТ-активов, контроль соблюдения требований по безопасности, моделирование угроз и управление рисками информационной безопасности, получение и анализ данных об актуальных угрозах с целью прогнозирования вероятных кибератак и их предотвращения</t>
  </si>
  <si>
    <t xml:space="preserve">3.17</t>
  </si>
  <si>
    <t xml:space="preserve">Топливо</t>
  </si>
  <si>
    <t xml:space="preserve">Средства разработки</t>
  </si>
  <si>
    <t xml:space="preserve">Специальная оснастка</t>
  </si>
  <si>
    <t xml:space="preserve">Средства подготовки исполнимого кода</t>
  </si>
  <si>
    <t xml:space="preserve">Программное обеспечение, которое должно переводить текст программы на высокоуровневом языке программирования в набор инструкций на машинном языке (ассемблеры, трансляторы, компиляторы, интерпретаторы, редакторы связей)</t>
  </si>
  <si>
    <t xml:space="preserve">Спецодежда и  средства индивидуальной защиты</t>
  </si>
  <si>
    <t xml:space="preserve">Средства версионного контроля исходного кода</t>
  </si>
  <si>
    <t xml:space="preserve">Программное обеспечение, которое должно позволять хранить несколько версий одного и того же документа и при необходимости возвращать к более ранним версиям и определять кем и когда были сделаны те или иные изменения</t>
  </si>
  <si>
    <t xml:space="preserve">Товары для перепродажи</t>
  </si>
  <si>
    <t xml:space="preserve">Библиотеки подпрограмм (SDK)</t>
  </si>
  <si>
    <t xml:space="preserve">Комплект средств разработки, который должен позволять разработчику программного обеспечения создавать приложения для определенного пакета программ или платформы, или операционных систем</t>
  </si>
  <si>
    <t xml:space="preserve">Прочие платежи за сырье и материалы (ТД)</t>
  </si>
  <si>
    <t xml:space="preserve">Среды разработки, тестирования и отладки</t>
  </si>
  <si>
    <t xml:space="preserve">Интегрированные программы, которые должны быть необходимыми для разработки программного обеспечения, включающие специализированное программное обеспечение, процедуры и документы</t>
  </si>
  <si>
    <t xml:space="preserve">Оборудование</t>
  </si>
  <si>
    <t xml:space="preserve">Средства анализа исходного кода на закладки и уязвимости</t>
  </si>
  <si>
    <t xml:space="preserve">Средства, которые должны позволять проводить аудит безопасности исходного кода с использованием автоматизированных средств и ручной обработки данных</t>
  </si>
  <si>
    <t xml:space="preserve">Средства разработки программного обеспечения на основе нейротехнологий и искусственного интеллекта</t>
  </si>
  <si>
    <t xml:space="preserve">Программное обеспечение, которое должно позволять разрабатывать продукты на основе технологий компьютерного зрения, обработки естественного языка, распознавания и синтеза речи, а также модули рекомендательных средств и средств поддержки принятия решений</t>
  </si>
  <si>
    <t xml:space="preserve">4.6</t>
  </si>
  <si>
    <t xml:space="preserve">Аренда</t>
  </si>
  <si>
    <t xml:space="preserve">2(2)</t>
  </si>
  <si>
    <t xml:space="preserve">Средства разработки программного обеспечения на основе квантовых технологий</t>
  </si>
  <si>
    <t xml:space="preserve">Программное обеспечение, которое должно позволять разрабатывать продукты на основе принципов квантовой механики и квантовых коммуникаций</t>
  </si>
  <si>
    <t xml:space="preserve">4.7</t>
  </si>
  <si>
    <t xml:space="preserve">Операционная аренда помещений, зданий и сооружений</t>
  </si>
  <si>
    <t xml:space="preserve">Интегрированные платформы для создания приложений</t>
  </si>
  <si>
    <t xml:space="preserve">Программные платформы (конструкторы), которые должны позволять разрабатывать и запускать приложения</t>
  </si>
  <si>
    <t xml:space="preserve">4.8</t>
  </si>
  <si>
    <t xml:space="preserve">Операционная аренда транспортных средств</t>
  </si>
  <si>
    <t xml:space="preserve">Системы предотвращения анализа и восстановления исполняемого кода программ</t>
  </si>
  <si>
    <t xml:space="preserve">Программное обеспечение, которое должно позволять защищать готовые исполняемые коды программ или исходные тексты программ от их анализа и восстановления</t>
  </si>
  <si>
    <t xml:space="preserve">4.9</t>
  </si>
  <si>
    <t xml:space="preserve">Операционная аренда машин и оборудования (кроме ИТ-оборудования)</t>
  </si>
  <si>
    <t xml:space="preserve">Прикладное</t>
  </si>
  <si>
    <t xml:space="preserve">Операционная аренда земельных участков</t>
  </si>
  <si>
    <t xml:space="preserve">Прочая операционная аренда (за исключением лизинга)</t>
  </si>
  <si>
    <t xml:space="preserve">Мультимедийное программное обеспечение</t>
  </si>
  <si>
    <t xml:space="preserve">Программы, которые должны обеспечивать представление информации в виде звука, анимированной компьютерной графики, видеоряда</t>
  </si>
  <si>
    <t xml:space="preserve">Дополнительные программные модули (плагины)</t>
  </si>
  <si>
    <t xml:space="preserve">Независимо компилируемые программные модули, которые должны быть динамически подключаемыми к основной программе и предназначенными для расширения ее возможностей</t>
  </si>
  <si>
    <t xml:space="preserve">Игры и развлечения</t>
  </si>
  <si>
    <t xml:space="preserve">Программы, которые должны организовывать игровой процесс, связь с партнерами по игре или которые могут сами выступать в качестве партнера</t>
  </si>
  <si>
    <t xml:space="preserve">Поисковые средства</t>
  </si>
  <si>
    <t xml:space="preserve">Программное обеспечение, которое должно быть предназначено для поиска текстовой, графической и другой информации в локальных и корпоративных хранилищах (в том числе консультационно-информационные средства поиска и просмотра информации в специализированных многоотраслевых базах данных)</t>
  </si>
  <si>
    <t xml:space="preserve">Средства управления проектами</t>
  </si>
  <si>
    <t xml:space="preserve">Программное обеспечение, которое должно позволять управлять проектами, портфелями и программами проектов, которое реализует функции планирования и анализа эффективности проектов, управления ресурсами и финансами проектов, контроля реализации проектов, управления рисками и изменениями в проектах, управления коммуникациями, автоматизации построения консолидированной отчетности</t>
  </si>
  <si>
    <t xml:space="preserve">Консалтинг</t>
  </si>
  <si>
    <t xml:space="preserve">Геоинформационные и навигационные средства (GIS)</t>
  </si>
  <si>
    <t xml:space="preserve">Программное обеспечение, которое должно позволять собирать, хранить, анализировать и графически визуализировать пространственные (географические) данные и связанные с ними информацию о необходимых объектах, в том числе средства позиционирования в режиме реального времени</t>
  </si>
  <si>
    <t xml:space="preserve">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t>
  </si>
  <si>
    <t xml:space="preserve">Программное обеспечение, разработанное органами исполнительной власти Российской Федерации,</t>
  </si>
  <si>
    <t xml:space="preserve">Ремонт</t>
  </si>
  <si>
    <t xml:space="preserve">Средства управления контактными центрами</t>
  </si>
  <si>
    <t xml:space="preserve">Программное обеспечение, которое должно позволять организацию корпоративного или аутсорсингового контакт-центра</t>
  </si>
  <si>
    <t xml:space="preserve">5.8</t>
  </si>
  <si>
    <t xml:space="preserve">Ремонт и содержание ОС</t>
  </si>
  <si>
    <t xml:space="preserve">Средства управления диалоговыми роботами (чат-боты и голосовые роботы)</t>
  </si>
  <si>
    <t xml:space="preserve">Программное обеспечение, которое должно быть предназначено для создания голосовых роботов и чат-ботов для обслуживания клиентов, внедрения их в контакт-центры, управления работой искусственного интеллекта сотрудников</t>
  </si>
  <si>
    <t xml:space="preserve">5.9</t>
  </si>
  <si>
    <t xml:space="preserve">Прочие расходы на персонал (ТД)</t>
  </si>
  <si>
    <t xml:space="preserve">Базы знаний</t>
  </si>
  <si>
    <t xml:space="preserve">Программное обеспечение, которое должно быть предназначено для автоматизации процесса управления знаниями</t>
  </si>
  <si>
    <t xml:space="preserve">5.10</t>
  </si>
  <si>
    <t xml:space="preserve">Питание сотрудников</t>
  </si>
  <si>
    <t xml:space="preserve">Интеллектуальные средства управления экспертной деятельностью</t>
  </si>
  <si>
    <t xml:space="preserve">Прикладное программное обеспечение, которое должно быть предназначено для автоматизации процесса проведения экспертизы с применением искусственного интеллекта</t>
  </si>
  <si>
    <t xml:space="preserve">5.11</t>
  </si>
  <si>
    <t xml:space="preserve">Обучение сотрудников</t>
  </si>
  <si>
    <t xml:space="preserve">Интеллектуальные средства разработки и управления стандартами и нормативами</t>
  </si>
  <si>
    <t xml:space="preserve">Программное обеспечение, которое должно быть предназначено для разработки и управления стандартами нормативами с использованием искусственного интеллекта</t>
  </si>
  <si>
    <t xml:space="preserve">5.12</t>
  </si>
  <si>
    <t xml:space="preserve">Прочие расходы на персонал</t>
  </si>
  <si>
    <t xml:space="preserve">Средства интеллектуальной обработки информации и интеллектуального анализа бизнес-процессов</t>
  </si>
  <si>
    <t xml:space="preserve">Программное обеспечение, которое должно быть предназначено для решения задач, возникающих на различных этапах управления данными в организации, в том числе преобразования, поиска и анализа информации</t>
  </si>
  <si>
    <t xml:space="preserve">5.13</t>
  </si>
  <si>
    <t xml:space="preserve">Платежи сторонним организациям за НИОКР по основной деятельности</t>
  </si>
  <si>
    <t xml:space="preserve">Справочно-правовые системы</t>
  </si>
  <si>
    <t xml:space="preserve">Программы, которые должны обеспечивать информационное сопровождение работы: содержат нормативные правовые акты, судебную практику, постатейные комментарии, профессиональные юридические журналы и прочую профессиональную юридическую литературу и обеспечивают некоторый уровень связности этих элементов через механизмы перекрестных ссылок, истории версий и поиска</t>
  </si>
  <si>
    <t xml:space="preserve">5.14</t>
  </si>
  <si>
    <t xml:space="preserve">Информационные системы для решения специфических отраслевых задач</t>
  </si>
  <si>
    <t xml:space="preserve">Программные системы, которые должны быть предназначены для специализированного информационного обеспечения государственного управления, жилищно-коммунального хозяйства, социальной защиты и обеспечения норм труда, здравоохранения,обеспечения безопасности, видеонаблюдения и контроля доступа, оборонно-промышленного комплекса, образования, производства и машиностроения, радиочастотной идентификации, промышленности, страхования, строительства, телекоммуникаций и средств массовой информации, торговли, транспорта и перевозок, финансов и банковского сектора, энергетики и нефтегазовой отрасли, юриспруденции, фармацевтики, рекламы, гостиничного и туристического бизнеса, таможенного оформления и информационной поддержки внешнеэкономической деятельности предприятий, железнодорожной логистики</t>
  </si>
  <si>
    <t xml:space="preserve">5.15</t>
  </si>
  <si>
    <t xml:space="preserve">Платежи за прочие работы, услуги</t>
  </si>
  <si>
    <t xml:space="preserve">Автоматизированные информационные системы оформления воздушных перевозок</t>
  </si>
  <si>
    <t xml:space="preserve">Комплексные автоматизированные информационные системы, реализующие производственные процессы по обслуживанию потребителей услуг авиационных пассажирских перевозок (авиапассажиры и багаж) на всех этапах и организующие необходимую информационную структуру для осуществления авиакомпанией ее производственной деятельности</t>
  </si>
  <si>
    <t xml:space="preserve">5.16</t>
  </si>
  <si>
    <t xml:space="preserve">Командировочные расходы (проезд, проживание)</t>
  </si>
  <si>
    <t xml:space="preserve">Офисные приложения</t>
  </si>
  <si>
    <t xml:space="preserve">Сертификация, аккредитация, контроль качества продукции</t>
  </si>
  <si>
    <t xml:space="preserve">Файловые менеджеры</t>
  </si>
  <si>
    <t xml:space="preserve">Программное обеспечение, которое должно позволять создавать, удалять, копировать и перемещать файлы в доступных пользователю хранилищах файлов</t>
  </si>
  <si>
    <t xml:space="preserve">Прочие услуги производственного характера</t>
  </si>
  <si>
    <t xml:space="preserve">Коммуникационное программное обеспечение</t>
  </si>
  <si>
    <t xml:space="preserve">Программное обеспечение, которое должно позволять организовать коммуникации пользователей, в том числе в виде голосовых и видеозвонков, обмениваться текстовыми сообщениями, файлами, электронными письмами</t>
  </si>
  <si>
    <t xml:space="preserve">Платежи в связи с участием в выставках, симпозиумах, семинарах, конференциях, форумах</t>
  </si>
  <si>
    <t xml:space="preserve">Офисные пакеты</t>
  </si>
  <si>
    <t xml:space="preserve">Программное обеспечение, которое должно позволять создавать, просматривать и редактировать электронные документы</t>
  </si>
  <si>
    <t xml:space="preserve">Почтовые приложения</t>
  </si>
  <si>
    <t xml:space="preserve">Программное обеспечение, которое должно предоставлять доступ пользователя к его электронному почтовому ящику с учетом разграничения прав, позволять получать, создавать, просматривать, редактировать, отправлять и хранить сообщения электронной почты</t>
  </si>
  <si>
    <t xml:space="preserve">Коммунальные услуги (электроэнергия, водоснабжение, тепло, газ и др.)</t>
  </si>
  <si>
    <t xml:space="preserve">Органайзеры</t>
  </si>
  <si>
    <t xml:space="preserve">Программное обеспечение, которое должно позволять организовывать информацию о личных контактах, задачах и событиях пользователя</t>
  </si>
  <si>
    <t xml:space="preserve">Содержание объектов непромышленной и социальной сферы</t>
  </si>
  <si>
    <t xml:space="preserve">Средства просмотра</t>
  </si>
  <si>
    <t xml:space="preserve">Программное обеспечение, которое должно быть предназначено исключительно для просмотра файлов (электронных документов)</t>
  </si>
  <si>
    <t xml:space="preserve">Охрана объектов</t>
  </si>
  <si>
    <t xml:space="preserve">Браузеры</t>
  </si>
  <si>
    <t xml:space="preserve">Программное обеспечение, которое должно предоставлять возможность для взаимодействия пользователя с удаленными (или локальными) ресурсами информационной сети Интернет</t>
  </si>
  <si>
    <t xml:space="preserve">ГО и предупреждение ЧС</t>
  </si>
  <si>
    <t xml:space="preserve">Редакторы мультимедиа</t>
  </si>
  <si>
    <t xml:space="preserve">Программное обеспечение, которое должно обеспечивать создание, просмотр и редактирование информации в виде графики, звука, анимированной компьютерной графики, видеоряда</t>
  </si>
  <si>
    <t xml:space="preserve">6.8</t>
  </si>
  <si>
    <t xml:space="preserve">Охрана труда и техника безопасности, обеспечение пожарной, экологической и промышленной безопасности</t>
  </si>
  <si>
    <t xml:space="preserve">Редакторы презентаций</t>
  </si>
  <si>
    <t xml:space="preserve">Программное обеспечение, которое должно обеспечивать создание, просмотр, редактирование и демонстрацию</t>
  </si>
  <si>
    <t xml:space="preserve">6.9</t>
  </si>
  <si>
    <t xml:space="preserve">Прочие хозяйственные расходы</t>
  </si>
  <si>
    <t xml:space="preserve">Табличные редакторы</t>
  </si>
  <si>
    <t xml:space="preserve">Программное обеспечение, которое должно обеспечивать создание, просмотр и редактирование электронных таблиц</t>
  </si>
  <si>
    <t xml:space="preserve">6.10</t>
  </si>
  <si>
    <t xml:space="preserve">Платежи поставщикам за прочие СиМ, работы, услуги</t>
  </si>
  <si>
    <t xml:space="preserve">Текстовые редакторы</t>
  </si>
  <si>
    <t xml:space="preserve">Программное обеспечение, которое должно обеспечивать создание, просмотр и редактирование текстовых файлов</t>
  </si>
  <si>
    <t xml:space="preserve">6.11</t>
  </si>
  <si>
    <t xml:space="preserve">Страхование</t>
  </si>
  <si>
    <t xml:space="preserve">Системы электронного документооборота</t>
  </si>
  <si>
    <t xml:space="preserve">Программное обеспечение, которое должно предоставлять возможность управления различными видами электронных документов, обеспечивать создание, изменение, хранение, передачу, обмен, согласование, в том числе между различными субъектами, поиск документов на протяжении всего их жизненного цикла</t>
  </si>
  <si>
    <t xml:space="preserve">6.12</t>
  </si>
  <si>
    <t xml:space="preserve">Страхование пусков и космических объектов</t>
  </si>
  <si>
    <t xml:space="preserve">Лингвистическое</t>
  </si>
  <si>
    <t xml:space="preserve">Страхование имущества</t>
  </si>
  <si>
    <t xml:space="preserve">Страхование груза</t>
  </si>
  <si>
    <t xml:space="preserve">Страхование персонала</t>
  </si>
  <si>
    <t xml:space="preserve">Парсеры и семантические анализаторы</t>
  </si>
  <si>
    <t xml:space="preserve">Программы, которые должны позволять анализировать тексты на естественных языках с выделением синтаксических структур в предложениях или выделением семантических отношений между элементами текста и общего смысла текстов</t>
  </si>
  <si>
    <t xml:space="preserve">7.1</t>
  </si>
  <si>
    <t xml:space="preserve">Страхование ответственности</t>
  </si>
  <si>
    <t xml:space="preserve">Средства речевого перевода</t>
  </si>
  <si>
    <t xml:space="preserve">Средства, которые должны предоставлять возможность проведения анализа, синтеза и голосового перевода</t>
  </si>
  <si>
    <t xml:space="preserve">7.2</t>
  </si>
  <si>
    <t xml:space="preserve">Страхование транспорта</t>
  </si>
  <si>
    <t xml:space="preserve">Средства распознавания символов</t>
  </si>
  <si>
    <t xml:space="preserve">Программы, которые должны позволять переводить изображения документов (фотографий, результатов сканирования, PDF-файлов) в электронные редактируемые форматы</t>
  </si>
  <si>
    <t xml:space="preserve">7.3</t>
  </si>
  <si>
    <t xml:space="preserve">Прочее страхование</t>
  </si>
  <si>
    <t xml:space="preserve">Средства распознавания и синтеза речи</t>
  </si>
  <si>
    <t xml:space="preserve">Программы, которые должны предоставлять возможность преобразования речевого сигнала в электронные редактируемые форматы и синтез речевого сигнала на основе данных электронного редактируемого формата</t>
  </si>
  <si>
    <t xml:space="preserve">7.4</t>
  </si>
  <si>
    <t xml:space="preserve">оплата труда работников</t>
  </si>
  <si>
    <t xml:space="preserve">Средства автоматизированного перевода</t>
  </si>
  <si>
    <t xml:space="preserve">Средства, которые должны предоставлять возможность автоматизированного перевода текстов и документов разных форматов</t>
  </si>
  <si>
    <t xml:space="preserve">7.5</t>
  </si>
  <si>
    <t xml:space="preserve">Оплата труда</t>
  </si>
  <si>
    <t xml:space="preserve">Электронные словари</t>
  </si>
  <si>
    <t xml:space="preserve">Словарь в электронной форме, который должен предоставлять возможность поиска значения или перевода слов и словосочетаний</t>
  </si>
  <si>
    <t xml:space="preserve">7.6</t>
  </si>
  <si>
    <t xml:space="preserve">Средства проверки правописания</t>
  </si>
  <si>
    <t xml:space="preserve">Средства, которые должны предоставлять возможность поиска орфографических ошибок в электронных текстах</t>
  </si>
  <si>
    <t xml:space="preserve">7.7</t>
  </si>
  <si>
    <t xml:space="preserve">обязательных взносов на соц. страхование</t>
  </si>
  <si>
    <t xml:space="preserve">Промышленное</t>
  </si>
  <si>
    <t xml:space="preserve">Страховые взносы</t>
  </si>
  <si>
    <t xml:space="preserve">налога на прибыль организаций</t>
  </si>
  <si>
    <t xml:space="preserve">Средства управления жизненным циклом изделия (PLM)</t>
  </si>
  <si>
    <t xml:space="preserve">Программное обеспечение, которое должно предоставлять возможность информационной поддержки изделий на протяжении всех этапов их жизненного цикла</t>
  </si>
  <si>
    <t xml:space="preserve">8.1</t>
  </si>
  <si>
    <t xml:space="preserve">Налог на прибыль</t>
  </si>
  <si>
    <t xml:space="preserve">Универсальные машиностроительные средства автоматизированного проектирования (MCAD)</t>
  </si>
  <si>
    <t xml:space="preserve">Программное обеспечение, которое должно предоставлять возможность автоматизированного проектирования механических устройств</t>
  </si>
  <si>
    <t xml:space="preserve">8.2</t>
  </si>
  <si>
    <t xml:space="preserve">Средства автоматизированного проектирования (CAD)</t>
  </si>
  <si>
    <t xml:space="preserve">Программное обеспечение, которое должно предоставлять возможность автоматизированного проектирования, которое должно позволять создавать конструкторскую и технологическую документацию</t>
  </si>
  <si>
    <t xml:space="preserve">8.3</t>
  </si>
  <si>
    <t xml:space="preserve">прочих налогов и сборов</t>
  </si>
  <si>
    <t xml:space="preserve">Средства автоматизированного проектирования для радиоэлектроники и электротехники (ECAD, EDA)</t>
  </si>
  <si>
    <t xml:space="preserve">Программное обеспечение, которое должно предоставлять возможность автоматизированного проектирования электронных устройств</t>
  </si>
  <si>
    <t xml:space="preserve">8.4</t>
  </si>
  <si>
    <t xml:space="preserve">Налоги (кроме НП, НДФЛ) (ТД)</t>
  </si>
  <si>
    <t xml:space="preserve">Средства инженерного анализа (CAE)</t>
  </si>
  <si>
    <t xml:space="preserve">Программное обеспечение, которое должно предоставлять возможность оценки жизнеспособности компьютерных моделей</t>
  </si>
  <si>
    <t xml:space="preserve">8.5</t>
  </si>
  <si>
    <t xml:space="preserve">Налог на добавленную стоимость</t>
  </si>
  <si>
    <t xml:space="preserve">Средства управления оборудованием с числовым программным управлением (САМ)</t>
  </si>
  <si>
    <t xml:space="preserve">Программное обеспечение (модули), которое должно быть предназначено для подготовки управляющих программ для станков с числовым программным управлением</t>
  </si>
  <si>
    <t xml:space="preserve">8.6</t>
  </si>
  <si>
    <t xml:space="preserve">Налог на имущество</t>
  </si>
  <si>
    <t xml:space="preserve">Средства технологической подготовки производства (САРР)</t>
  </si>
  <si>
    <t xml:space="preserve">Программное обеспечение, которое должно предоставлять возможность для автоматизации планирования (проектирования) технологических процессов</t>
  </si>
  <si>
    <t xml:space="preserve">8.7</t>
  </si>
  <si>
    <t xml:space="preserve">Транспортный налог</t>
  </si>
  <si>
    <t xml:space="preserve">Средства управления инженерными данными об изделии (PDM)</t>
  </si>
  <si>
    <t xml:space="preserve">Программное обеспечение, которое должно обеспечивать управление всей информацией об изделии либо сложных технических объектах</t>
  </si>
  <si>
    <t xml:space="preserve">8.8</t>
  </si>
  <si>
    <t xml:space="preserve">Земельный налог</t>
  </si>
  <si>
    <t xml:space="preserve">Средства информационного моделирования зданий и сооружений, архитектурно-строительного проектирования (BIM, АЕС CAD)</t>
  </si>
  <si>
    <t xml:space="preserve">Программное обеспечение, которое должно быть предназначено для проектирования и расчета строительных конструкций зданий и сооружений, электротехнического проектирования, проектирования технологических трубопроводов и установок, проектирования внутреннего водоснабжения, канализации, отопления и вентиляции, проектирования генплана, инженерных сетей и объектов инфраструктуры, проектирования мостов, автомобильных и железных дорог, магистральных продуктопроводов, кадастрового учета строительных объектов, проектирования организации строительства, производства работ, планирования и сметных расчетов, управления проектными данными, справочники нормативно-технической документации и базы оборудования, изделий и материалов</t>
  </si>
  <si>
    <t xml:space="preserve">8.9</t>
  </si>
  <si>
    <t xml:space="preserve">Водный налог</t>
  </si>
  <si>
    <t xml:space="preserve">Средства усовершенствованного управления технологическими процессами (АРС, RTO)</t>
  </si>
  <si>
    <t xml:space="preserve">Программное обеспечение, которое должно поддерживать оптимальный режим работы производственного предприятия</t>
  </si>
  <si>
    <t xml:space="preserve">8.10</t>
  </si>
  <si>
    <t xml:space="preserve">Сборы и пошлины, в т.ч. госпошлина</t>
  </si>
  <si>
    <t xml:space="preserve">Средства автоматизированного управления техникой</t>
  </si>
  <si>
    <t xml:space="preserve">Программное обеспечение, которое должно предоставлять возможность для автоматизированного управления строительной, дорожно-строительной техникой (3D средства автоматизированного управления) и сельскохозяйственными машинами, беспилотными карьерными самосвалами, устанавливаемое в бортовые электронные вычислительные машины и решающее задачу управления машиной и/или ее рабочими органами на основе данных различных датчиков и исходной модели</t>
  </si>
  <si>
    <t xml:space="preserve">8.11</t>
  </si>
  <si>
    <t xml:space="preserve">Прочие налоги и сборы</t>
  </si>
  <si>
    <t xml:space="preserve">Средства управления</t>
  </si>
  <si>
    <t xml:space="preserve">процентов по полученным кредитам и займам</t>
  </si>
  <si>
    <t xml:space="preserve">процессами</t>
  </si>
  <si>
    <t xml:space="preserve">Выплата процентов по полученным кредитам и займам</t>
  </si>
  <si>
    <t xml:space="preserve">организации</t>
  </si>
  <si>
    <t xml:space="preserve">Выплата процентов по долгосрочным кредитам </t>
  </si>
  <si>
    <t xml:space="preserve">Средства управления бизнес-процессами (ВРМ)</t>
  </si>
  <si>
    <t xml:space="preserve">Программное обеспечение, которое должно предоставлять возможность для управления совокупностью взаимосвязанных мероприятий или задач, направленных на создание определенного продукта или услуги для потребителей</t>
  </si>
  <si>
    <t xml:space="preserve">9.1</t>
  </si>
  <si>
    <t xml:space="preserve">Выплата процентов по краткосрочным кредитам </t>
  </si>
  <si>
    <t xml:space="preserve">Средства управления производственными процессами (MES)</t>
  </si>
  <si>
    <t xml:space="preserve">Программное обеспечение, которое должно быть предназначено для решения задач синхронизации, координации, анализа и оптимизации выпуска продукции</t>
  </si>
  <si>
    <t xml:space="preserve">9.2</t>
  </si>
  <si>
    <t xml:space="preserve">Выплата процентов по долгосрочным займам</t>
  </si>
  <si>
    <t xml:space="preserve">Средства управления лабораторными потоками работ и документов (LIMS)</t>
  </si>
  <si>
    <t xml:space="preserve">Программное обеспечение, которое должно оптимизировать сбор, анализ, возврат и отчетность лабораторных данных</t>
  </si>
  <si>
    <t xml:space="preserve">9.3</t>
  </si>
  <si>
    <t xml:space="preserve">Выплата процентов по краткосрочным займам</t>
  </si>
  <si>
    <t xml:space="preserve">Средства управления технологическими процессами (АСУ ТП, SCADA)</t>
  </si>
  <si>
    <t xml:space="preserve">Программное обеспечение, которое должно быть предназначено для автоматизации управления технологическим оборудованием на промышленных предприятиях</t>
  </si>
  <si>
    <t xml:space="preserve">9.4</t>
  </si>
  <si>
    <t xml:space="preserve">Выплата процентов по долгосрочным облигациям</t>
  </si>
  <si>
    <t xml:space="preserve">Средства управления эффективностью предприятия (СРМ/ЕРМ)</t>
  </si>
  <si>
    <t xml:space="preserve">Программное обеспечение, которое должно обеспечивать поддержку цикла управления предприятием, в том числе в части финансовой консолидации, подготовки, мониторинга, анализа и оценки финансовой и управленческой отчетности, стратегического планирования и прогнозирования, бюджетирования, управления финансовыми рисками, согласования данных и расчета балансов, моделирования и оптимизации прибыльности</t>
  </si>
  <si>
    <t xml:space="preserve">9.5</t>
  </si>
  <si>
    <t xml:space="preserve">Выплата процентов по краткосрочным облигациям</t>
  </si>
  <si>
    <t xml:space="preserve">Средства управления основными фондами предприятия (ЕАМ)</t>
  </si>
  <si>
    <t xml:space="preserve">Программное обеспечение, которое должно реализовывать непосредственное администрирование и документальное сопровождение комплекса имущественных отношений организации, в том числе планирование и своевременное обеспечение производства и/или организации всеми видами материальных и энергетических ресурсов, управление логистическими процессами, а также анализ, планирование и оптимизацию складских запасов в соответствии с целями и бизнес-процессами организации</t>
  </si>
  <si>
    <t xml:space="preserve">9.6</t>
  </si>
  <si>
    <t xml:space="preserve">Выплата процентов по долгосрочным векселям</t>
  </si>
  <si>
    <t xml:space="preserve">Средства финансового менеджмента, управления активами и трудовыми ресурсами (ERP)</t>
  </si>
  <si>
    <t xml:space="preserve">Программы, которые должны обеспечивать непрерывную балансировку и оптимизацию ресурсов предприятия</t>
  </si>
  <si>
    <t xml:space="preserve">9.7</t>
  </si>
  <si>
    <t xml:space="preserve">Выплата процентов по краткосрочным векселям</t>
  </si>
  <si>
    <t xml:space="preserve">Средства электронного документооборота (EDMS)</t>
  </si>
  <si>
    <t xml:space="preserve">Утратил силу с 8 июля 2022 г. - Приказ Минцифры России от 26 апреля 2022 г. N 393</t>
  </si>
  <si>
    <t xml:space="preserve">Средства управления отношениями с клиентами (CRM)</t>
  </si>
  <si>
    <t xml:space="preserve">Программное обеспечение, которое должно автоматизировать процессы обслуживания клиентов, сбор данных, планирование, бюджетирование, проведение и анализ результатов маркетинговых кампаний и программ лояльности, а также позволять контролировать процесс продаж и анализировать их динамику</t>
  </si>
  <si>
    <t xml:space="preserve">9.9</t>
  </si>
  <si>
    <t xml:space="preserve">Приказ Министерства цифрового развития, связи и массовых коммуникаций РФ от 22 сентября 2020 г. N 486 "Об утверждении классификатора программ для электронных вычислительных машин и баз данных" (с изменениями и дополнениями)</t>
  </si>
  <si>
    <t xml:space="preserve">процентов по прочим долговым обязательствам</t>
  </si>
  <si>
    <t xml:space="preserve">Средства управления ИТ-службой, ИТ-инфраструктурой и ИТ-активами (ITSM-ServiceDesk, SCCM, Asset Management)</t>
  </si>
  <si>
    <t xml:space="preserve">Программы, которые должны обеспечивать управление ИТ-услугами и ИТ-активами</t>
  </si>
  <si>
    <t xml:space="preserve">9.10</t>
  </si>
  <si>
    <t xml:space="preserve">Приказ Министерства цифрового развития, связи и массовых коммуникаций РФ</t>
  </si>
  <si>
    <t xml:space="preserve">Выплата процентов по прочим долговым обязательствам</t>
  </si>
  <si>
    <t xml:space="preserve">Средства управления содержимым (CMS), сайты и портальные решения</t>
  </si>
  <si>
    <t xml:space="preserve">Программное обеспечение, которое должно обеспечивать организацию процесса (в том числе совместного) создания, редактирования и управления контентом</t>
  </si>
  <si>
    <t xml:space="preserve">9.11</t>
  </si>
  <si>
    <t xml:space="preserve">от 22 сентября 2020 г. N 486</t>
  </si>
  <si>
    <t xml:space="preserve">Проценты по прочим долговым обязательствам </t>
  </si>
  <si>
    <t xml:space="preserve">Средства электронной коммерции (ecommerce platform)</t>
  </si>
  <si>
    <t xml:space="preserve">Программное обеспечение, которое должно предоставлять возможность создания и управления интернет-магазином (торговой площадкой), предоставлять набор функций для организации дистанционной торговли в сегментах "бизнес для потребителя" (В2С-сегмент) и сегментах "бизнес для бизнеса" (В2В-сегмент)</t>
  </si>
  <si>
    <t xml:space="preserve">9.12</t>
  </si>
  <si>
    <t xml:space="preserve">"Об утверждении классификатора программ для электронных вычислительных машин и баз данных"</t>
  </si>
  <si>
    <t xml:space="preserve">прочие платежи</t>
  </si>
  <si>
    <t xml:space="preserve">Средства управления складом и цепочками поставок (WMS, SCM)</t>
  </si>
  <si>
    <t xml:space="preserve">Программное обеспечение, которое должно обеспечивать управление процессами склада, планирование, исполнение и контроль потоков сырья, продукции и информации о перемещениях товара</t>
  </si>
  <si>
    <t xml:space="preserve">9.13</t>
  </si>
  <si>
    <t xml:space="preserve">С изменениями и дополнениями от:</t>
  </si>
  <si>
    <t xml:space="preserve">Прочие платежи по текущей деятельности</t>
  </si>
  <si>
    <t xml:space="preserve">Средства централизованного управления конечными устройствами</t>
  </si>
  <si>
    <t xml:space="preserve">Программное обеспечение, которое должно обеспечивать организацию управления мобильными устройствами, персональными компьютерами и устройствами интернета вещей предприятия</t>
  </si>
  <si>
    <t xml:space="preserve">9.14</t>
  </si>
  <si>
    <t xml:space="preserve">26 апреля 2022 г.</t>
  </si>
  <si>
    <t xml:space="preserve">Проценты по лизинговым платежам (финансовая аренда)</t>
  </si>
  <si>
    <t xml:space="preserve">Средства обработки и визуализации массивов данных</t>
  </si>
  <si>
    <t xml:space="preserve">Командировочные расходы (суточные)</t>
  </si>
  <si>
    <t xml:space="preserve">Средства обработки Больших Данных (BigData)</t>
  </si>
  <si>
    <t xml:space="preserve">Совокупность программно-аппаратных средств, которые должны быть предназначены для извлечения воспринимаемых человеком сведений, в результате обработки огромных объемов данных, поступающих с высокой скоростью, при условии их значительного многообразия</t>
  </si>
  <si>
    <t xml:space="preserve">10.1</t>
  </si>
  <si>
    <t xml:space="preserve">Услуги банка, комиссия банка</t>
  </si>
  <si>
    <t xml:space="preserve">Средства обработки и анализа геологических и геофизических данных</t>
  </si>
  <si>
    <t xml:space="preserve">Программное обеспечение, которое должно обеспечивать контроль качества, обработки, анализа и интерпретации геолого-геофизических данных, средства, которые должны предоставлять возможность геофизического, геологического и гидродинамического моделирования, планирования геофизической съемки</t>
  </si>
  <si>
    <t xml:space="preserve">10.2</t>
  </si>
  <si>
    <t xml:space="preserve">Комиссия по поручительствам</t>
  </si>
  <si>
    <t xml:space="preserve">Средства математического и имитационного моделирования</t>
  </si>
  <si>
    <t xml:space="preserve">Программное обеспечение, которое должно предоставлять возможность имитации (моделирования) процесса функционирования различных изделий и систем</t>
  </si>
  <si>
    <t xml:space="preserve">10.3</t>
  </si>
  <si>
    <t xml:space="preserve">Вклад в имущество некоммерческих организаций</t>
  </si>
  <si>
    <t xml:space="preserve">Средства управления информационными ресурсами и средства управления основными данными (ЕСМ, MDM)</t>
  </si>
  <si>
    <t xml:space="preserve">Самостоятельные программные компоненты, которые должны предоставлять возможность для управления основными данными организации; поддержки жизненного цикла структурированной, слабоструктурированной и неструктурированной информации (контента) различных типов и форматов</t>
  </si>
  <si>
    <t xml:space="preserve">10.4</t>
  </si>
  <si>
    <t xml:space="preserve">Штрафы, пени, неустойки за нарушение договорных обязательств, возмещение причиненных организацией убытков</t>
  </si>
  <si>
    <t xml:space="preserve">Средства анализа данных</t>
  </si>
  <si>
    <t xml:space="preserve">Членские взносы</t>
  </si>
  <si>
    <t xml:space="preserve">Инструменты извлечения и трансформации данных (ETL)</t>
  </si>
  <si>
    <t xml:space="preserve">Программные продукты, которые должны предоставлять возможность извлечения данных из внешних источников,</t>
  </si>
  <si>
    <t xml:space="preserve">11.1</t>
  </si>
  <si>
    <t xml:space="preserve">Платежи на благотворительные цели</t>
  </si>
  <si>
    <t xml:space="preserve">Предметно-ориентированные информационные базы данных (EDW)</t>
  </si>
  <si>
    <t xml:space="preserve">Предметно-ориентированные информационные базы данных, которые должны быть специально разработанными и предназначаться для подготовки отчетов и бизнес-анализа с целью поддержки принятия решений в организации</t>
  </si>
  <si>
    <t xml:space="preserve">11.2</t>
  </si>
  <si>
    <t xml:space="preserve">Обеспечение исполнения договора выданное</t>
  </si>
  <si>
    <t xml:space="preserve">Средства аналитической обработки в реальном времени (OLAP)</t>
  </si>
  <si>
    <t xml:space="preserve">Программные продукты, которые должны специализироваться на технологии обработки данных, заключающейся в подготовке суммарной (агрегированной) информации на основе больших массивов данных, структурированных по многомерному принципу</t>
  </si>
  <si>
    <t xml:space="preserve">11.3</t>
  </si>
  <si>
    <t xml:space="preserve">Отчисления в специальный фонд Госкорпорации</t>
  </si>
  <si>
    <t xml:space="preserve">Средства интеллектуального анализа данных (Data Mining)</t>
  </si>
  <si>
    <t xml:space="preserve">Программное обеспечение, которое должно отвечать за обнаружение в данных ранее неизвестных, нетривиальных, практически полезных и доступных интерпретаций знаний, необходимых для принятия решений</t>
  </si>
  <si>
    <t xml:space="preserve">11.4</t>
  </si>
  <si>
    <t xml:space="preserve">Средства поддержки принятия решений (DSS)</t>
  </si>
  <si>
    <t xml:space="preserve">Программные продукты, которые должны отвечать за формирование отчетов, графиков, диаграмм и иных визуальных форм</t>
  </si>
  <si>
    <t xml:space="preserve">11.5</t>
  </si>
  <si>
    <t xml:space="preserve">Инструменты обработки, анализа и распознавания изображений</t>
  </si>
  <si>
    <t xml:space="preserve">Программное обеспечение, которое должно быть предназначено для обработки и распознавания видеопотоков и изображений, полученных различными способами, включая системы видеонаблюдения, камеры видеонаблюдения, фотографирование, 2D и 3D-сканирование и другие способы, с целью обнаружения изображения лица или лиц, структурированного хранения полученных изображений, биометрической идентификации личности по обнаруженным изображениям лиц, а также формирования уведомлений, содержащих результаты идентификации, для применения в системах безопасности на объектах транспортной, спортивной, городской, промышленной и иной инфраструктуры, а также с целью преобразования обработанных данных в форму, пригодную для использования в системах автоматизированного проектирования и виртуальной реальности в различных предметных областях</t>
  </si>
  <si>
    <t xml:space="preserve">11.6</t>
  </si>
  <si>
    <t xml:space="preserve">Денежные потоки от инвестиционных операций</t>
  </si>
  <si>
    <t xml:space="preserve">от продажи ВНА (кроме фин. вложений)</t>
  </si>
  <si>
    <t xml:space="preserve">Поступления от продажи ВНА (кроме фин. вложений)</t>
  </si>
  <si>
    <t xml:space="preserve">Реализация основных средств</t>
  </si>
  <si>
    <t xml:space="preserve">Реализация НМА, НИОКР</t>
  </si>
  <si>
    <t xml:space="preserve">Реализация прочих ВНА</t>
  </si>
  <si>
    <t xml:space="preserve">от продажи акций других организаций (долей участия)</t>
  </si>
  <si>
    <t xml:space="preserve">Поступления от продажи акций других организаций (долей участия)</t>
  </si>
  <si>
    <t xml:space="preserve">Поступления от реализации финансовых активов (акции, доли участия)</t>
  </si>
  <si>
    <t xml:space="preserve">от возврата предоставленных займов</t>
  </si>
  <si>
    <t xml:space="preserve">Поступления от возврата предоставленных займов</t>
  </si>
  <si>
    <t xml:space="preserve">Поступления от возврата предоставленных краткосрочных займов</t>
  </si>
  <si>
    <t xml:space="preserve">Поступления от возврата предоставленных долгосрочных займов </t>
  </si>
  <si>
    <t xml:space="preserve">от продажи долговых ЦБ (прав требования ДС)</t>
  </si>
  <si>
    <t xml:space="preserve">Поступления от продажи долговых ЦБ (прав требования ДС)</t>
  </si>
  <si>
    <t xml:space="preserve">Поступления от продажи долговых ЦБ (прав требования ДС) и иных финансовых вложений</t>
  </si>
  <si>
    <t xml:space="preserve">дивидендов и аналогичных поступлений от долевого участия</t>
  </si>
  <si>
    <t xml:space="preserve">Поступления дивидендов и аналогичных поступлений от долевого участия</t>
  </si>
  <si>
    <t xml:space="preserve">Поступления от долевого участия в других организациях (дивиденды, продажа акций, долей участия)</t>
  </si>
  <si>
    <t xml:space="preserve">процентов по предоставленных займам</t>
  </si>
  <si>
    <t xml:space="preserve">Поступления процентов по предоставленным займам</t>
  </si>
  <si>
    <t xml:space="preserve">Поступления в виде процентов по займам выданным (не признаваемым денежными эквивалентами)</t>
  </si>
  <si>
    <t xml:space="preserve">процентов по прочим фин. вложениям</t>
  </si>
  <si>
    <t xml:space="preserve">Поступления процентов по прочим фин. вложениям</t>
  </si>
  <si>
    <t xml:space="preserve">Поступления в виде процентов от предоставленных долговых финансовых вложений</t>
  </si>
  <si>
    <t xml:space="preserve">Поступления в виде процентов по депозитным договорам (не признаваемым денежными эквивалентами)</t>
  </si>
  <si>
    <t xml:space="preserve">Поступления в виде процентов по прочим финансовым вложениям</t>
  </si>
  <si>
    <t xml:space="preserve">Прочие поступления</t>
  </si>
  <si>
    <t xml:space="preserve">Прочие поступления по инвестиционной деятельности</t>
  </si>
  <si>
    <t xml:space="preserve">приобрет, созд, модерниз, реконстр и подгот к использ ВНА</t>
  </si>
  <si>
    <t xml:space="preserve">Приобретение, создание, строительство ОС (ИД)</t>
  </si>
  <si>
    <t xml:space="preserve">Приобретение зданий, сооружений, земельных участков</t>
  </si>
  <si>
    <t xml:space="preserve">Приобретение транспортных средств</t>
  </si>
  <si>
    <t xml:space="preserve">Создание, модернизация и реконструкция основных средств (кроме строительства)</t>
  </si>
  <si>
    <t xml:space="preserve">Капитальное строительство</t>
  </si>
  <si>
    <t xml:space="preserve">Пуско-наладочные работы (монтаж) приобретенного оборудования</t>
  </si>
  <si>
    <t xml:space="preserve">Приобретение прочих основных средств</t>
  </si>
  <si>
    <t xml:space="preserve">Приобретение, создание НМА (ИД)</t>
  </si>
  <si>
    <t xml:space="preserve">Приобретение, создание НМА (в т.ч. патенты, товарные знаки), НИОКР</t>
  </si>
  <si>
    <t xml:space="preserve">Разработка и внедрение информационных (прикладных) систем</t>
  </si>
  <si>
    <t xml:space="preserve">Ремонт основных средств (ИД)</t>
  </si>
  <si>
    <t xml:space="preserve">Прочие платежи (ИД)</t>
  </si>
  <si>
    <t xml:space="preserve">приобретение акций других организаций (долей участия)</t>
  </si>
  <si>
    <t xml:space="preserve">Приобретение акций других организаций (долей участия)</t>
  </si>
  <si>
    <t xml:space="preserve">Приобретение акций</t>
  </si>
  <si>
    <t xml:space="preserve">Приобретение долей участия</t>
  </si>
  <si>
    <t xml:space="preserve">процентов по долговым обязательствам в стоимости инвест. актива</t>
  </si>
  <si>
    <t xml:space="preserve">Выплата процентов по долговым обязательствам в стоимости инвест. актива</t>
  </si>
  <si>
    <t xml:space="preserve">Выплаты процентов, включаемых в стоимость капитальных вложений</t>
  </si>
  <si>
    <t xml:space="preserve">Выплаты процентов по долгосрочным кредитам</t>
  </si>
  <si>
    <t xml:space="preserve">Выплаты процентов по краткосрочным кредитам</t>
  </si>
  <si>
    <t xml:space="preserve">Выплаты процентов по долгосрочным займам</t>
  </si>
  <si>
    <t xml:space="preserve">Выплаты процентов по краткосрочным займам</t>
  </si>
  <si>
    <t xml:space="preserve">Выплаты процентов по долгосрочным собственным векселям</t>
  </si>
  <si>
    <t xml:space="preserve">Выплаты процентов по краткосрочным собственным векселям</t>
  </si>
  <si>
    <t xml:space="preserve">Выплаты процентов по долгосрочным собственным облигациям</t>
  </si>
  <si>
    <t xml:space="preserve">Выплаты процентов по краткосрочным собственным облигациям</t>
  </si>
  <si>
    <t xml:space="preserve">Выплаты в связи с приобретением векселей </t>
  </si>
  <si>
    <t xml:space="preserve">Выплаты в связи с приобретением облигаций </t>
  </si>
  <si>
    <t xml:space="preserve">приобретение долговых ЦБ (прав требования ДС)</t>
  </si>
  <si>
    <t xml:space="preserve">Приобретение долговых ЦБ (прав требования ДС)</t>
  </si>
  <si>
    <t xml:space="preserve">Приобретение долговых ценных бумаг (прав требований ДС)</t>
  </si>
  <si>
    <t xml:space="preserve">предоставление займов другим организациям</t>
  </si>
  <si>
    <t xml:space="preserve">Предоставление займов другим организациям</t>
  </si>
  <si>
    <t xml:space="preserve">Займы выданные</t>
  </si>
  <si>
    <t xml:space="preserve">Прочие платежи</t>
  </si>
  <si>
    <t xml:space="preserve">Займы (процентные), предоставленные сотрудникам организации</t>
  </si>
  <si>
    <t xml:space="preserve">Прочие платежи по инвестиционной деятельности</t>
  </si>
  <si>
    <t xml:space="preserve">Денежные потоки от финансовых операций</t>
  </si>
  <si>
    <t xml:space="preserve">Поступления </t>
  </si>
  <si>
    <t xml:space="preserve">получение кредитов и займов</t>
  </si>
  <si>
    <t xml:space="preserve">Поступление кредитов и займов</t>
  </si>
  <si>
    <t xml:space="preserve">Поступление долгосрочных кредитов</t>
  </si>
  <si>
    <t xml:space="preserve">Поступление краткосрочных кредитов</t>
  </si>
  <si>
    <t xml:space="preserve">Поступление долгосрочных займов</t>
  </si>
  <si>
    <t xml:space="preserve">Поступление краткосрочных займов</t>
  </si>
  <si>
    <t xml:space="preserve">денежных вкладов собственников (участников)</t>
  </si>
  <si>
    <t xml:space="preserve">Поступление денежных вкладов собственников (участников)</t>
  </si>
  <si>
    <t xml:space="preserve">Поступления денежных вкладов от собственников (участников)</t>
  </si>
  <si>
    <t xml:space="preserve">от выпуска акций, увеличения долей участия</t>
  </si>
  <si>
    <t xml:space="preserve">Поступления от выпуска акций, увеличения долей участия</t>
  </si>
  <si>
    <t xml:space="preserve">Поступления от выпуска акций</t>
  </si>
  <si>
    <t xml:space="preserve">от выпуска облигаций, векселей и других долговых ЦБ</t>
  </si>
  <si>
    <t xml:space="preserve">Поступления от выпуска облигаций, векселей и других долговых ЦБ</t>
  </si>
  <si>
    <t xml:space="preserve">Поступления от выпуска долгосрочных облигаций</t>
  </si>
  <si>
    <t xml:space="preserve">Поступления от выпуска краткосрочных облигаций</t>
  </si>
  <si>
    <t xml:space="preserve">Поступления от выпуска долгосрочных векселей</t>
  </si>
  <si>
    <t xml:space="preserve">Поступления от выпуска краткосрочных векселей</t>
  </si>
  <si>
    <t xml:space="preserve">получение бюджетного ассигнования и иного целевого финансирования</t>
  </si>
  <si>
    <t xml:space="preserve">Получение целевого финансирования</t>
  </si>
  <si>
    <t xml:space="preserve">Субсидия на финансирование капитальных расходов</t>
  </si>
  <si>
    <t xml:space="preserve">Прочие поступления (ФД)</t>
  </si>
  <si>
    <t xml:space="preserve">Прочие поступления по финансовой деятельности</t>
  </si>
  <si>
    <t xml:space="preserve">Платежи </t>
  </si>
  <si>
    <t xml:space="preserve">выкуп акций (долей участия)</t>
  </si>
  <si>
    <t xml:space="preserve">Выкуп собственных акций (долей участия)</t>
  </si>
  <si>
    <t xml:space="preserve">Выплаты собственникам (участникам) в связи с выкупом у них акций (долей участия) организации или их выходом из состава участников</t>
  </si>
  <si>
    <t xml:space="preserve">на уплату дивидендов</t>
  </si>
  <si>
    <t xml:space="preserve">Выплата дивидендов</t>
  </si>
  <si>
    <t xml:space="preserve">Налог по дивидендам</t>
  </si>
  <si>
    <t xml:space="preserve">погашение (выкуп) векселей и др. долговых ЦБ</t>
  </si>
  <si>
    <t xml:space="preserve">Погашение (выкуп) векселей и др. долговых ЦБ</t>
  </si>
  <si>
    <t xml:space="preserve">Погашение (выкуп) долгосрочных векселей (собственных)</t>
  </si>
  <si>
    <t xml:space="preserve">Погашение (выкуп) краткосрочных векселей (собственных)</t>
  </si>
  <si>
    <t xml:space="preserve">Погашение (выкуп) долгосрочных облигаций</t>
  </si>
  <si>
    <t xml:space="preserve">Погашение (выкуп) краткосрочных облигаций</t>
  </si>
  <si>
    <t xml:space="preserve">Погашение других долговых ценных бумаг</t>
  </si>
  <si>
    <t xml:space="preserve">возврат кредитов и займов</t>
  </si>
  <si>
    <t xml:space="preserve">Возврат кредитов и займов</t>
  </si>
  <si>
    <t xml:space="preserve">Возврат долгосрочных кредитов</t>
  </si>
  <si>
    <t xml:space="preserve">Возврат краткосрочных кредитов</t>
  </si>
  <si>
    <t xml:space="preserve">Возврат долгосрочных займов</t>
  </si>
  <si>
    <t xml:space="preserve">Возврат краткосрочных займов</t>
  </si>
  <si>
    <t xml:space="preserve">возврат целевого финансирования</t>
  </si>
  <si>
    <t xml:space="preserve">Возврат целевого финансирования</t>
  </si>
  <si>
    <t xml:space="preserve">Лизинговые платежи (погашение основного долга)</t>
  </si>
  <si>
    <t xml:space="preserve">Прочие платежи по финансовой деятельности</t>
  </si>
  <si>
    <t xml:space="preserve">Примечания:</t>
  </si>
  <si>
    <t xml:space="preserve">Статьи 41210300 Аренда, 41210400 Информационные технологии, 41210500 Консалтинг, 41210600 Ремонт, 41210700 Прочие расходы на персонал (ТД), 41210800 Платежи сторонним организациям за НИОКР по основной деятельности, 41210900 Платежи за прочие работы, услуги суммируются в статью "Услуги сторонних организаций" в АС "Финплан".                                                  </t>
  </si>
  <si>
    <t xml:space="preserve">Отметка о закупке у Отраслевого оператора
</t>
  </si>
  <si>
    <t xml:space="preserve">Факт
(текущий год)</t>
  </si>
  <si>
    <t xml:space="preserve">1-е квартал след года</t>
  </si>
  <si>
    <t xml:space="preserve">2-е квартал след года</t>
  </si>
  <si>
    <t xml:space="preserve">3-е квартал след года</t>
  </si>
  <si>
    <t xml:space="preserve">4-е квартал след года</t>
  </si>
</sst>
</file>

<file path=xl/styles.xml><?xml version="1.0" encoding="utf-8"?>
<styleSheet xmlns="http://schemas.openxmlformats.org/spreadsheetml/2006/main">
  <numFmts count="14">
    <numFmt numFmtId="164" formatCode="General"/>
    <numFmt numFmtId="165" formatCode="_(* #,##0.00_);_(* \(#,##0.00\);_(* \-??_);_(@_)"/>
    <numFmt numFmtId="166" formatCode="@"/>
    <numFmt numFmtId="167" formatCode="m/d/yyyy"/>
    <numFmt numFmtId="168" formatCode="#,##0"/>
    <numFmt numFmtId="169" formatCode="0"/>
    <numFmt numFmtId="170" formatCode="#,##0.00"/>
    <numFmt numFmtId="171" formatCode="_-* #,##0.00&quot; ₽&quot;_-;\-* #,##0.00&quot; ₽&quot;_-;_-* \-??&quot; ₽&quot;_-;_-@_-"/>
    <numFmt numFmtId="172" formatCode="General"/>
    <numFmt numFmtId="173" formatCode="0%"/>
    <numFmt numFmtId="174" formatCode="0.00"/>
    <numFmt numFmtId="175" formatCode="#,##0\ ;\(#,##0\);&quot;- &quot;"/>
    <numFmt numFmtId="176" formatCode="_-* #,##0.00_-;\-* #,##0.00_-;_-* \-??_-;_-@_-"/>
    <numFmt numFmtId="177" formatCode="d/m;@"/>
  </numFmts>
  <fonts count="43">
    <font>
      <sz val="11"/>
      <color rgb="FF000000"/>
      <name val="Calibri"/>
      <family val="2"/>
      <charset val="204"/>
    </font>
    <font>
      <sz val="10"/>
      <name val="Arial"/>
      <family val="0"/>
    </font>
    <font>
      <sz val="10"/>
      <name val="Arial"/>
      <family val="0"/>
    </font>
    <font>
      <sz val="10"/>
      <name val="Arial"/>
      <family val="0"/>
    </font>
    <font>
      <sz val="12"/>
      <color rgb="FF000000"/>
      <name val="Times New Roman"/>
      <family val="2"/>
      <charset val="204"/>
    </font>
    <font>
      <sz val="11"/>
      <color rgb="FF000000"/>
      <name val="Calibri"/>
      <family val="2"/>
      <charset val="1"/>
    </font>
    <font>
      <b val="true"/>
      <sz val="11"/>
      <color rgb="FF000000"/>
      <name val="Times New Roman"/>
      <family val="1"/>
      <charset val="204"/>
    </font>
    <font>
      <sz val="11"/>
      <color rgb="FF000000"/>
      <name val="Times New Roman"/>
      <family val="1"/>
      <charset val="204"/>
    </font>
    <font>
      <b val="true"/>
      <sz val="14"/>
      <color rgb="FF000000"/>
      <name val="Times New Roman"/>
      <family val="1"/>
      <charset val="204"/>
    </font>
    <font>
      <u val="single"/>
      <sz val="11"/>
      <color rgb="FF0563C1"/>
      <name val="Calibri"/>
      <family val="2"/>
      <charset val="204"/>
    </font>
    <font>
      <sz val="8"/>
      <color rgb="FF000000"/>
      <name val="Times New Roman"/>
      <family val="1"/>
      <charset val="204"/>
    </font>
    <font>
      <sz val="11"/>
      <color rgb="FFC00000"/>
      <name val="Times New Roman"/>
      <family val="1"/>
      <charset val="204"/>
    </font>
    <font>
      <sz val="11"/>
      <name val="Times New Roman"/>
      <family val="1"/>
      <charset val="204"/>
    </font>
    <font>
      <sz val="11"/>
      <color rgb="FFFF0000"/>
      <name val="Times New Roman"/>
      <family val="1"/>
      <charset val="204"/>
    </font>
    <font>
      <sz val="12"/>
      <color rgb="FF000000"/>
      <name val="Times New Roman"/>
      <family val="1"/>
      <charset val="204"/>
    </font>
    <font>
      <sz val="16"/>
      <color rgb="FF000000"/>
      <name val="Calibri Light"/>
      <family val="2"/>
      <charset val="204"/>
    </font>
    <font>
      <sz val="12"/>
      <name val="Times New Roman"/>
      <family val="1"/>
      <charset val="204"/>
    </font>
    <font>
      <b val="true"/>
      <sz val="16"/>
      <color rgb="FF000000"/>
      <name val="Times New Roman"/>
      <family val="1"/>
      <charset val="204"/>
    </font>
    <font>
      <b val="true"/>
      <sz val="12"/>
      <color rgb="FF000000"/>
      <name val="Times New Roman"/>
      <family val="1"/>
      <charset val="204"/>
    </font>
    <font>
      <sz val="16"/>
      <color rgb="FF000000"/>
      <name val="Times New Roman"/>
      <family val="1"/>
      <charset val="204"/>
    </font>
    <font>
      <sz val="10"/>
      <color rgb="FF000000"/>
      <name val="Times New Roman"/>
      <family val="1"/>
      <charset val="204"/>
    </font>
    <font>
      <sz val="14"/>
      <color rgb="FF000000"/>
      <name val="Times New Roman"/>
      <family val="1"/>
      <charset val="204"/>
    </font>
    <font>
      <sz val="14"/>
      <color rgb="FF000000"/>
      <name val="Times New Roman"/>
      <family val="2"/>
      <charset val="204"/>
    </font>
    <font>
      <sz val="14"/>
      <name val="Times New Roman"/>
      <family val="2"/>
      <charset val="204"/>
    </font>
    <font>
      <strike val="true"/>
      <sz val="12"/>
      <color rgb="FFFF0000"/>
      <name val="Times New Roman"/>
      <family val="1"/>
      <charset val="204"/>
    </font>
    <font>
      <sz val="12"/>
      <color rgb="FF000000"/>
      <name val="Calibri Light"/>
      <family val="2"/>
      <charset val="204"/>
    </font>
    <font>
      <b val="true"/>
      <sz val="11"/>
      <color rgb="FF000000"/>
      <name val="Calibri"/>
      <family val="2"/>
      <charset val="204"/>
    </font>
    <font>
      <b val="true"/>
      <sz val="10"/>
      <color rgb="FF000000"/>
      <name val="Times New Roman"/>
      <family val="1"/>
      <charset val="204"/>
    </font>
    <font>
      <b val="true"/>
      <sz val="9"/>
      <color rgb="FF000000"/>
      <name val="Times New Roman"/>
      <family val="1"/>
      <charset val="204"/>
    </font>
    <font>
      <b val="true"/>
      <i val="true"/>
      <sz val="11"/>
      <color rgb="FF000000"/>
      <name val="Times New Roman"/>
      <family val="1"/>
      <charset val="204"/>
    </font>
    <font>
      <b val="true"/>
      <i val="true"/>
      <sz val="12"/>
      <color rgb="FF000000"/>
      <name val="Times New Roman"/>
      <family val="1"/>
      <charset val="204"/>
    </font>
    <font>
      <i val="true"/>
      <sz val="11"/>
      <color rgb="FF000000"/>
      <name val="Times New Roman"/>
      <family val="1"/>
      <charset val="204"/>
    </font>
    <font>
      <i val="true"/>
      <sz val="11"/>
      <color rgb="FF000000"/>
      <name val="Calibri"/>
      <family val="2"/>
      <charset val="204"/>
    </font>
    <font>
      <i val="true"/>
      <sz val="10"/>
      <color rgb="FF000000"/>
      <name val="Times New Roman"/>
      <family val="1"/>
      <charset val="204"/>
    </font>
    <font>
      <sz val="11"/>
      <color rgb="FF464C55"/>
      <name val="Times New Roman"/>
      <family val="1"/>
      <charset val="204"/>
    </font>
    <font>
      <sz val="11"/>
      <color rgb="FF22272F"/>
      <name val="Times New Roman"/>
      <family val="1"/>
      <charset val="204"/>
    </font>
    <font>
      <sz val="12"/>
      <color rgb="FF7030A0"/>
      <name val="Times New Roman"/>
      <family val="1"/>
      <charset val="204"/>
    </font>
    <font>
      <sz val="11"/>
      <color rgb="FF7030A0"/>
      <name val="Times New Roman"/>
      <family val="1"/>
      <charset val="204"/>
    </font>
    <font>
      <u val="single"/>
      <sz val="11"/>
      <color rgb="FF0563C1"/>
      <name val="Times New Roman"/>
      <family val="1"/>
      <charset val="204"/>
    </font>
    <font>
      <b val="true"/>
      <sz val="11"/>
      <color rgb="FF22272F"/>
      <name val="Times New Roman"/>
      <family val="1"/>
      <charset val="204"/>
    </font>
    <font>
      <b val="true"/>
      <sz val="11"/>
      <color rgb="FF3272C0"/>
      <name val="Times New Roman"/>
      <family val="1"/>
      <charset val="204"/>
    </font>
    <font>
      <u val="single"/>
      <sz val="12"/>
      <color rgb="FF000000"/>
      <name val="Times New Roman"/>
      <family val="1"/>
      <charset val="204"/>
    </font>
    <font>
      <sz val="11"/>
      <name val="Calibri"/>
      <family val="2"/>
      <charset val="204"/>
    </font>
  </fonts>
  <fills count="20">
    <fill>
      <patternFill patternType="none"/>
    </fill>
    <fill>
      <patternFill patternType="gray125"/>
    </fill>
    <fill>
      <patternFill patternType="solid">
        <fgColor rgb="FFD0CECE"/>
        <bgColor rgb="FFC9C9C9"/>
      </patternFill>
    </fill>
    <fill>
      <patternFill patternType="solid">
        <fgColor rgb="FFD9D9D9"/>
        <bgColor rgb="FFD0CECE"/>
      </patternFill>
    </fill>
    <fill>
      <patternFill patternType="solid">
        <fgColor rgb="FFB4C7E7"/>
        <bgColor rgb="FFADB9CA"/>
      </patternFill>
    </fill>
    <fill>
      <patternFill patternType="solid">
        <fgColor rgb="FFE2F0D9"/>
        <bgColor rgb="FFE7E6E6"/>
      </patternFill>
    </fill>
    <fill>
      <patternFill patternType="solid">
        <fgColor rgb="FFEDEDED"/>
        <bgColor rgb="FFF2F2F2"/>
      </patternFill>
    </fill>
    <fill>
      <patternFill patternType="solid">
        <fgColor rgb="FFFFFFFF"/>
        <bgColor rgb="FFF2F2F2"/>
      </patternFill>
    </fill>
    <fill>
      <patternFill patternType="solid">
        <fgColor rgb="FFF2F2F2"/>
        <bgColor rgb="FFEDEDED"/>
      </patternFill>
    </fill>
    <fill>
      <patternFill patternType="solid">
        <fgColor rgb="FFBFBFBF"/>
        <bgColor rgb="FFC9C9C9"/>
      </patternFill>
    </fill>
    <fill>
      <patternFill patternType="solid">
        <fgColor rgb="FFFBE5D6"/>
        <bgColor rgb="FFFFF2CC"/>
      </patternFill>
    </fill>
    <fill>
      <patternFill patternType="solid">
        <fgColor rgb="FFE7E6E6"/>
        <bgColor rgb="FFEDEDED"/>
      </patternFill>
    </fill>
    <fill>
      <patternFill patternType="solid">
        <fgColor rgb="FFDEEBF7"/>
        <bgColor rgb="FFE7E6E6"/>
      </patternFill>
    </fill>
    <fill>
      <patternFill patternType="solid">
        <fgColor rgb="FFADB9CA"/>
        <bgColor rgb="FFBFBFBF"/>
      </patternFill>
    </fill>
    <fill>
      <patternFill patternType="solid">
        <fgColor rgb="FFC9C9C9"/>
        <bgColor rgb="FFD0CECE"/>
      </patternFill>
    </fill>
    <fill>
      <patternFill patternType="solid">
        <fgColor rgb="FFFFF2CC"/>
        <bgColor rgb="FFFBE5D6"/>
      </patternFill>
    </fill>
    <fill>
      <patternFill patternType="solid">
        <fgColor rgb="FF969BF8"/>
        <bgColor rgb="FFADB9CA"/>
      </patternFill>
    </fill>
    <fill>
      <patternFill patternType="solid">
        <fgColor rgb="FFA9D08E"/>
        <bgColor rgb="FFBFBFBF"/>
      </patternFill>
    </fill>
    <fill>
      <patternFill patternType="solid">
        <fgColor rgb="FFFFE699"/>
        <bgColor rgb="FFFFF2CC"/>
      </patternFill>
    </fill>
    <fill>
      <patternFill patternType="solid">
        <fgColor rgb="FFFFFF00"/>
        <bgColor rgb="FFFFE699"/>
      </patternFill>
    </fill>
  </fills>
  <borders count="20">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style="thin"/>
      <right style="medium"/>
      <top style="medium"/>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top/>
      <bottom/>
      <diagonal/>
    </border>
    <border diagonalUp="false" diagonalDown="false">
      <left/>
      <right/>
      <top/>
      <bottom style="dotted">
        <color rgb="FF3272C0"/>
      </bottom>
      <diagonal/>
    </border>
    <border diagonalUp="false" diagonalDown="false">
      <left style="thin"/>
      <right style="medium"/>
      <top style="medium"/>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3" fontId="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3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true">
      <alignment horizontal="general" vertical="center" textRotation="0" wrapText="true" indent="0" shrinkToFit="false"/>
      <protection locked="false" hidden="false"/>
    </xf>
    <xf numFmtId="164" fontId="7" fillId="0" borderId="3" xfId="0" applyFont="true" applyBorder="true" applyAlignment="true" applyProtection="true">
      <alignment horizontal="general" vertical="center" textRotation="0" wrapText="true" indent="0" shrinkToFit="false"/>
      <protection locked="false" hidden="false"/>
    </xf>
    <xf numFmtId="164" fontId="7" fillId="0" borderId="4" xfId="0" applyFont="true" applyBorder="true" applyAlignment="true" applyProtection="true">
      <alignment horizontal="general"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false" hidden="false"/>
    </xf>
    <xf numFmtId="164" fontId="9" fillId="0" borderId="1" xfId="20" applyFont="true" applyBorder="true" applyAlignment="true" applyProtection="true">
      <alignment horizontal="center" vertical="center" textRotation="0" wrapText="true" indent="0" shrinkToFit="false"/>
      <protection locked="false" hidden="false"/>
    </xf>
    <xf numFmtId="166" fontId="7" fillId="0" borderId="1"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6" fontId="7" fillId="0" borderId="1" xfId="0" applyFont="true" applyBorder="true" applyAlignment="true" applyProtection="true">
      <alignment horizontal="left" vertical="center" textRotation="0" wrapText="true" indent="0" shrinkToFit="false"/>
      <protection locked="false" hidden="false"/>
    </xf>
    <xf numFmtId="164" fontId="9" fillId="0" borderId="1" xfId="20" applyFont="true" applyBorder="true" applyAlignment="true" applyProtection="true">
      <alignment horizontal="left" vertical="center" textRotation="0" wrapText="true" indent="0" shrinkToFit="false"/>
      <protection locked="fals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5" xfId="0" applyFont="true" applyBorder="true" applyAlignment="true" applyProtection="false">
      <alignment horizontal="left" vertical="center" textRotation="0" wrapText="true" indent="0" shrinkToFit="false"/>
      <protection locked="true" hidden="false"/>
    </xf>
    <xf numFmtId="164" fontId="7" fillId="0" borderId="5" xfId="0" applyFont="true" applyBorder="true" applyAlignment="true" applyProtection="true">
      <alignment horizontal="center" vertical="center" textRotation="0" wrapText="false" indent="0" shrinkToFit="false"/>
      <protection locked="false" hidden="false"/>
    </xf>
    <xf numFmtId="164" fontId="11" fillId="2" borderId="6" xfId="0" applyFont="true" applyBorder="true" applyAlignment="true" applyProtection="false">
      <alignment horizontal="left" vertical="center" textRotation="0" wrapText="true" indent="0" shrinkToFit="false"/>
      <protection locked="true" hidden="false"/>
    </xf>
    <xf numFmtId="164" fontId="11" fillId="2" borderId="7" xfId="0" applyFont="true" applyBorder="true" applyAlignment="true" applyProtection="false">
      <alignment horizontal="left" vertical="center" textRotation="0" wrapText="tru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false" hidden="false"/>
    </xf>
    <xf numFmtId="164" fontId="7" fillId="0" borderId="1" xfId="0" applyFont="true" applyBorder="true" applyAlignment="true" applyProtection="true">
      <alignment horizontal="center" vertical="bottom" textRotation="0" wrapText="true" indent="0" shrinkToFit="false"/>
      <protection locked="fals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true" indent="0" shrinkToFit="false"/>
      <protection locked="true" hidden="false"/>
    </xf>
    <xf numFmtId="164" fontId="7" fillId="4" borderId="5" xfId="0" applyFont="true" applyBorder="true" applyAlignment="true" applyProtection="false">
      <alignment horizontal="left" vertical="center" textRotation="0" wrapText="true" indent="0" shrinkToFit="false"/>
      <protection locked="true" hidden="false"/>
    </xf>
    <xf numFmtId="164" fontId="7" fillId="3" borderId="5"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true">
      <alignment horizontal="center" vertical="center" textRotation="0" wrapText="false" indent="0" shrinkToFit="false"/>
      <protection locked="false" hidden="false"/>
    </xf>
    <xf numFmtId="164" fontId="7" fillId="4" borderId="6" xfId="0" applyFont="true" applyBorder="true" applyAlignment="true" applyProtection="false">
      <alignment horizontal="left" vertical="center" textRotation="0" wrapText="true" indent="0" shrinkToFit="false"/>
      <protection locked="true" hidden="false"/>
    </xf>
    <xf numFmtId="164" fontId="7" fillId="4" borderId="7" xfId="0" applyFont="true" applyBorder="true" applyAlignment="true" applyProtection="false">
      <alignment horizontal="left" vertical="center"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5" xfId="0" applyFont="true" applyBorder="true" applyAlignment="true" applyProtection="true">
      <alignment horizontal="center" vertical="center" textRotation="0" wrapText="false" indent="0" shrinkToFit="false"/>
      <protection locked="false" hidden="false"/>
    </xf>
    <xf numFmtId="168" fontId="7" fillId="0" borderId="1" xfId="0" applyFont="true" applyBorder="true" applyAlignment="true" applyProtection="true">
      <alignment horizontal="center" vertical="center" textRotation="0" wrapText="false" indent="0" shrinkToFit="false"/>
      <protection locked="false" hidden="false"/>
    </xf>
    <xf numFmtId="164" fontId="7" fillId="2" borderId="1" xfId="0" applyFont="true" applyBorder="true" applyAlignment="true" applyProtection="false">
      <alignment horizontal="left" vertical="bottom" textRotation="0" wrapText="true" indent="0" shrinkToFit="false"/>
      <protection locked="true" hidden="false"/>
    </xf>
    <xf numFmtId="169" fontId="7" fillId="0" borderId="1" xfId="0" applyFont="true" applyBorder="true" applyAlignment="true" applyProtection="true">
      <alignment horizontal="center" vertical="center" textRotation="0" wrapText="true" indent="0" shrinkToFit="false"/>
      <protection locked="false" hidden="false"/>
    </xf>
    <xf numFmtId="169" fontId="12"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tru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true">
      <alignment horizontal="general" vertical="bottom" textRotation="0" wrapText="false" indent="0" shrinkToFit="false"/>
      <protection locked="fals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true">
      <alignment horizontal="general" vertical="bottom" textRotation="0" wrapText="false" indent="0" shrinkToFit="false"/>
      <protection locked="false" hidden="true"/>
    </xf>
    <xf numFmtId="164" fontId="14" fillId="6" borderId="8" xfId="0" applyFont="true" applyBorder="true" applyAlignment="true" applyProtection="false">
      <alignment horizontal="center" vertical="center" textRotation="0" wrapText="true" indent="0" shrinkToFit="false"/>
      <protection locked="true" hidden="false"/>
    </xf>
    <xf numFmtId="164" fontId="14" fillId="6" borderId="9" xfId="0" applyFont="true" applyBorder="true" applyAlignment="true" applyProtection="false">
      <alignment horizontal="center" vertical="center" textRotation="0" wrapText="true" indent="0" shrinkToFit="false"/>
      <protection locked="true" hidden="false"/>
    </xf>
    <xf numFmtId="164" fontId="16" fillId="6" borderId="9" xfId="0" applyFont="true" applyBorder="true" applyAlignment="true" applyProtection="false">
      <alignment horizontal="center" vertical="center" textRotation="0" wrapText="true" indent="0" shrinkToFit="false"/>
      <protection locked="true" hidden="false"/>
    </xf>
    <xf numFmtId="164" fontId="14" fillId="6" borderId="10" xfId="0" applyFont="true" applyBorder="true" applyAlignment="true" applyProtection="true">
      <alignment horizontal="center" vertical="center" textRotation="0" wrapText="true" indent="0" shrinkToFit="false"/>
      <protection locked="false" hidden="false"/>
    </xf>
    <xf numFmtId="164" fontId="17" fillId="6" borderId="1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false" hidden="true"/>
    </xf>
    <xf numFmtId="164" fontId="14" fillId="6" borderId="12" xfId="0" applyFont="true" applyBorder="true" applyAlignment="true" applyProtection="true">
      <alignment horizontal="center" vertical="center" textRotation="0" wrapText="true" indent="0" shrinkToFit="false"/>
      <protection locked="fals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6" fontId="7" fillId="6" borderId="2"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8" fillId="7" borderId="5" xfId="0" applyFont="true" applyBorder="true" applyAlignment="true" applyProtection="false">
      <alignment horizontal="center" vertical="center" textRotation="0" wrapText="true" indent="0" shrinkToFit="false"/>
      <protection locked="true" hidden="false"/>
    </xf>
    <xf numFmtId="164" fontId="18" fillId="7" borderId="5" xfId="0" applyFont="true" applyBorder="true" applyAlignment="true" applyProtection="true">
      <alignment horizontal="center" vertical="center" textRotation="0" wrapText="true" indent="0" shrinkToFit="false"/>
      <protection locked="false" hidden="true"/>
    </xf>
    <xf numFmtId="164" fontId="14" fillId="6" borderId="13" xfId="0" applyFont="true" applyBorder="true" applyAlignment="true" applyProtection="true">
      <alignment horizontal="center" vertical="center" textRotation="0" wrapText="true" indent="0" shrinkToFit="false"/>
      <protection locked="false" hidden="false"/>
    </xf>
    <xf numFmtId="164" fontId="19" fillId="6"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center" vertical="center" textRotation="0" wrapText="false" indent="0" shrinkToFit="false"/>
      <protection locked="true" hidden="false"/>
    </xf>
    <xf numFmtId="164" fontId="14" fillId="6" borderId="14" xfId="0" applyFont="true" applyBorder="true" applyAlignment="true" applyProtection="false">
      <alignment horizontal="center" vertical="center" textRotation="0" wrapText="true" indent="0" shrinkToFit="false"/>
      <protection locked="true" hidden="false"/>
    </xf>
    <xf numFmtId="164" fontId="14" fillId="6" borderId="14" xfId="0" applyFont="true" applyBorder="true" applyAlignment="true" applyProtection="true">
      <alignment horizontal="center" vertical="center" textRotation="0" wrapText="true" indent="0" shrinkToFit="false"/>
      <protection locked="false" hidden="false"/>
    </xf>
    <xf numFmtId="164" fontId="14" fillId="6" borderId="5"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true">
      <alignment horizontal="center" vertical="center" textRotation="0" wrapText="true" indent="0" shrinkToFit="false"/>
      <protection locked="false" hidden="true"/>
    </xf>
    <xf numFmtId="166" fontId="14" fillId="7" borderId="13" xfId="0" applyFont="true" applyBorder="true" applyAlignment="true" applyProtection="true">
      <alignment horizontal="left" vertical="center" textRotation="0" wrapText="false" indent="0" shrinkToFit="false"/>
      <protection locked="true" hidden="true"/>
    </xf>
    <xf numFmtId="164" fontId="14" fillId="7" borderId="1" xfId="0" applyFont="true" applyBorder="true" applyAlignment="true" applyProtection="false">
      <alignment horizontal="left" vertical="center" textRotation="0" wrapText="false" indent="0" shrinkToFit="false"/>
      <protection locked="true" hidden="false"/>
    </xf>
    <xf numFmtId="164" fontId="14" fillId="7" borderId="13" xfId="0" applyFont="true" applyBorder="true" applyAlignment="true" applyProtection="false">
      <alignment horizontal="left" vertical="center" textRotation="0" wrapText="false" indent="0" shrinkToFit="false"/>
      <protection locked="true" hidden="false"/>
    </xf>
    <xf numFmtId="166" fontId="14" fillId="7" borderId="13" xfId="0" applyFont="true" applyBorder="true" applyAlignment="true" applyProtection="false">
      <alignment horizontal="left" vertical="center" textRotation="0" wrapText="true" indent="0" shrinkToFit="false"/>
      <protection locked="true" hidden="false"/>
    </xf>
    <xf numFmtId="166" fontId="14" fillId="7" borderId="1" xfId="0" applyFont="true" applyBorder="true" applyAlignment="true" applyProtection="false">
      <alignment horizontal="left" vertical="center" textRotation="0" wrapText="false" indent="0" shrinkToFit="false"/>
      <protection locked="true" hidden="false"/>
    </xf>
    <xf numFmtId="168" fontId="14" fillId="7" borderId="1" xfId="0" applyFont="true" applyBorder="true" applyAlignment="true" applyProtection="false">
      <alignment horizontal="right" vertical="center" textRotation="0" wrapText="false" indent="0" shrinkToFit="false"/>
      <protection locked="true" hidden="false"/>
    </xf>
    <xf numFmtId="164" fontId="14" fillId="7" borderId="1" xfId="0" applyFont="true" applyBorder="true" applyAlignment="true" applyProtection="false">
      <alignment horizontal="left" vertical="center" textRotation="0" wrapText="true" indent="0" shrinkToFit="true"/>
      <protection locked="true" hidden="false"/>
    </xf>
    <xf numFmtId="164" fontId="14" fillId="7" borderId="13" xfId="0" applyFont="true" applyBorder="true" applyAlignment="true" applyProtection="true">
      <alignment horizontal="left" vertical="center" textRotation="0" wrapText="false" indent="0" shrinkToFit="false"/>
      <protection locked="true" hidden="true"/>
    </xf>
    <xf numFmtId="164" fontId="14" fillId="0" borderId="13" xfId="0" applyFont="true" applyBorder="true" applyAlignment="true" applyProtection="true">
      <alignment horizontal="left" vertical="center" textRotation="0" wrapText="true" indent="0" shrinkToFit="true"/>
      <protection locked="true" hidden="true"/>
    </xf>
    <xf numFmtId="164" fontId="14" fillId="7" borderId="13" xfId="0" applyFont="true" applyBorder="true" applyAlignment="true" applyProtection="false">
      <alignment horizontal="left" vertical="center" textRotation="0" wrapText="true" indent="0" shrinkToFit="true"/>
      <protection locked="true" hidden="false"/>
    </xf>
    <xf numFmtId="164" fontId="7" fillId="7" borderId="13" xfId="0" applyFont="true" applyBorder="true" applyAlignment="true" applyProtection="false">
      <alignment horizontal="center" vertical="center" textRotation="0" wrapText="true" indent="0" shrinkToFit="false"/>
      <protection locked="true" hidden="false"/>
    </xf>
    <xf numFmtId="164" fontId="7" fillId="7" borderId="13" xfId="0" applyFont="true" applyBorder="true" applyAlignment="true" applyProtection="true">
      <alignment horizontal="center" vertical="center" textRotation="0" wrapText="true" indent="0" shrinkToFit="false"/>
      <protection locked="false" hidden="false"/>
    </xf>
    <xf numFmtId="168" fontId="14" fillId="7" borderId="13" xfId="0" applyFont="true" applyBorder="true" applyAlignment="true" applyProtection="false">
      <alignment horizontal="right" vertical="center" textRotation="0" wrapText="false" indent="0" shrinkToFit="false"/>
      <protection locked="true" hidden="false"/>
    </xf>
    <xf numFmtId="168" fontId="14" fillId="8" borderId="15" xfId="0" applyFont="true" applyBorder="true" applyAlignment="true" applyProtection="false">
      <alignment horizontal="general" vertical="center" textRotation="0" wrapText="false" indent="0" shrinkToFit="false"/>
      <protection locked="true" hidden="false"/>
    </xf>
    <xf numFmtId="170" fontId="14" fillId="7" borderId="1" xfId="0" applyFont="true" applyBorder="true" applyAlignment="true" applyProtection="false">
      <alignment horizontal="general" vertical="center" textRotation="0" wrapText="true" indent="0" shrinkToFit="false"/>
      <protection locked="true" hidden="false"/>
    </xf>
    <xf numFmtId="166" fontId="14" fillId="7" borderId="13" xfId="0" applyFont="true" applyBorder="true" applyAlignment="true" applyProtection="false">
      <alignment horizontal="right" vertical="center" textRotation="0" wrapText="false" indent="0" shrinkToFit="false"/>
      <protection locked="true" hidden="false"/>
    </xf>
    <xf numFmtId="171" fontId="14" fillId="7" borderId="1" xfId="0" applyFont="true" applyBorder="true" applyAlignment="true" applyProtection="false">
      <alignment horizontal="center" vertical="center" textRotation="0" wrapText="false" indent="0" shrinkToFit="false"/>
      <protection locked="true" hidden="false"/>
    </xf>
    <xf numFmtId="171" fontId="14" fillId="9" borderId="1" xfId="0" applyFont="true" applyBorder="true" applyAlignment="true" applyProtection="true">
      <alignment horizontal="center" vertical="center" textRotation="0" wrapText="true" indent="0" shrinkToFit="false"/>
      <protection locked="false" hidden="false"/>
    </xf>
    <xf numFmtId="171" fontId="10" fillId="7" borderId="1" xfId="0" applyFont="true" applyBorder="true" applyAlignment="true" applyProtection="false">
      <alignment horizontal="center" vertical="center" textRotation="0" wrapText="true" indent="0" shrinkToFit="false"/>
      <protection locked="true" hidden="false"/>
    </xf>
    <xf numFmtId="172" fontId="10" fillId="7" borderId="1" xfId="0" applyFont="true" applyBorder="true" applyAlignment="true" applyProtection="false">
      <alignment horizontal="center" vertical="center" textRotation="0" wrapText="true" indent="0" shrinkToFit="false"/>
      <protection locked="true" hidden="false"/>
    </xf>
    <xf numFmtId="174" fontId="10" fillId="7" borderId="1" xfId="19" applyFont="true" applyBorder="true" applyAlignment="true" applyProtection="false">
      <alignment horizontal="center" vertical="center" textRotation="0" wrapText="true" indent="0" shrinkToFit="false"/>
      <protection locked="true" hidden="false"/>
    </xf>
    <xf numFmtId="171" fontId="14" fillId="7" borderId="1" xfId="0" applyFont="true" applyBorder="true" applyAlignment="true" applyProtection="true">
      <alignment horizontal="center" vertical="center" textRotation="0" wrapText="true" indent="0" shrinkToFit="false"/>
      <protection locked="false" hidden="tru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6" fillId="7" borderId="1" xfId="0" applyFont="true" applyBorder="true" applyAlignment="true" applyProtection="false">
      <alignment horizontal="left" vertical="center" textRotation="0" wrapText="true" indent="0" shrinkToFit="true"/>
      <protection locked="true" hidden="false"/>
    </xf>
    <xf numFmtId="166" fontId="14" fillId="7" borderId="1" xfId="0" applyFont="true" applyBorder="true" applyAlignment="true" applyProtection="false">
      <alignment horizontal="right" vertical="center" textRotation="0" wrapText="false" indent="0" shrinkToFit="false"/>
      <protection locked="true" hidden="false"/>
    </xf>
    <xf numFmtId="164" fontId="14" fillId="7" borderId="13" xfId="0" applyFont="true" applyBorder="true" applyAlignment="true" applyProtection="true">
      <alignment horizontal="left" vertical="center" textRotation="0" wrapText="true" indent="0" shrinkToFit="false"/>
      <protection locked="true" hidden="true"/>
    </xf>
    <xf numFmtId="164" fontId="14" fillId="7" borderId="13" xfId="0" applyFont="true" applyBorder="true" applyAlignment="true" applyProtection="true">
      <alignment horizontal="left" vertical="center" textRotation="0" wrapText="false" indent="0" shrinkToFit="true"/>
      <protection locked="true" hidden="true"/>
    </xf>
    <xf numFmtId="166" fontId="14" fillId="0" borderId="13" xfId="0" applyFont="true" applyBorder="true" applyAlignment="true" applyProtection="true">
      <alignment horizontal="left" vertical="center" textRotation="0" wrapText="false" indent="0" shrinkToFit="false"/>
      <protection locked="true" hidden="true"/>
    </xf>
    <xf numFmtId="164" fontId="14" fillId="0" borderId="13" xfId="0" applyFont="true" applyBorder="true" applyAlignment="true" applyProtection="false">
      <alignment horizontal="left" vertical="center" textRotation="0" wrapText="false" indent="0" shrinkToFit="false"/>
      <protection locked="true" hidden="false"/>
    </xf>
    <xf numFmtId="166" fontId="14" fillId="0" borderId="13" xfId="0" applyFont="true" applyBorder="true" applyAlignment="true" applyProtection="false">
      <alignment horizontal="left" vertical="center" textRotation="0" wrapText="false" indent="0" shrinkToFit="false"/>
      <protection locked="true" hidden="false"/>
    </xf>
    <xf numFmtId="166" fontId="14"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true"/>
      <protection locked="true" hidden="false"/>
    </xf>
    <xf numFmtId="164" fontId="7" fillId="0" borderId="13" xfId="0" applyFont="true" applyBorder="true" applyAlignment="true" applyProtection="false">
      <alignment horizontal="center" vertical="center" textRotation="0" wrapText="true" indent="0" shrinkToFit="false"/>
      <protection locked="true" hidden="false"/>
    </xf>
    <xf numFmtId="164" fontId="7" fillId="0" borderId="13" xfId="0" applyFont="true" applyBorder="true" applyAlignment="true" applyProtection="true">
      <alignment horizontal="center" vertical="center" textRotation="0" wrapText="true" indent="0" shrinkToFit="false"/>
      <protection locked="false" hidden="false"/>
    </xf>
    <xf numFmtId="168" fontId="14" fillId="0" borderId="1" xfId="0" applyFont="true" applyBorder="true" applyAlignment="true" applyProtection="false">
      <alignment horizontal="right" vertical="center" textRotation="0" wrapText="false" indent="0" shrinkToFit="false"/>
      <protection locked="true" hidden="false"/>
    </xf>
    <xf numFmtId="166" fontId="14" fillId="0" borderId="1" xfId="0" applyFont="true" applyBorder="true" applyAlignment="true" applyProtection="false">
      <alignment horizontal="right" vertical="center" textRotation="0" wrapText="false" indent="0" shrinkToFit="false"/>
      <protection locked="true" hidden="false"/>
    </xf>
    <xf numFmtId="164" fontId="14" fillId="0" borderId="13" xfId="0" applyFont="true" applyBorder="true" applyAlignment="true" applyProtection="false">
      <alignment horizontal="left" vertical="center" textRotation="0" wrapText="true" indent="0" shrinkToFit="false"/>
      <protection locked="true" hidden="false"/>
    </xf>
    <xf numFmtId="164" fontId="14" fillId="0" borderId="13" xfId="0" applyFont="true" applyBorder="true" applyAlignment="true" applyProtection="true">
      <alignment horizontal="left" vertical="center" textRotation="0" wrapText="false" indent="0" shrinkToFit="true"/>
      <protection locked="true" hidden="true"/>
    </xf>
    <xf numFmtId="164" fontId="16" fillId="0" borderId="1" xfId="0" applyFont="true" applyBorder="true" applyAlignment="true" applyProtection="false">
      <alignment horizontal="left" vertical="center" textRotation="0" wrapText="false" indent="0" shrinkToFit="true"/>
      <protection locked="true" hidden="false"/>
    </xf>
    <xf numFmtId="170" fontId="14" fillId="0" borderId="1" xfId="0" applyFont="true" applyBorder="true" applyAlignment="true" applyProtection="false">
      <alignment horizontal="general" vertical="center" textRotation="0" wrapText="true" indent="0" shrinkToFit="false"/>
      <protection locked="true" hidden="false"/>
    </xf>
    <xf numFmtId="164" fontId="14" fillId="7" borderId="13" xfId="0" applyFont="true" applyBorder="true" applyAlignment="true" applyProtection="true">
      <alignment horizontal="left" vertical="center" textRotation="0" wrapText="true" indent="0" shrinkToFit="true"/>
      <protection locked="true" hidden="true"/>
    </xf>
    <xf numFmtId="166" fontId="14" fillId="7" borderId="13" xfId="0" applyFont="true" applyBorder="true" applyAlignment="true" applyProtection="false">
      <alignment horizontal="left" vertical="center" textRotation="0" wrapText="false" indent="0" shrinkToFit="false"/>
      <protection locked="true" hidden="false"/>
    </xf>
    <xf numFmtId="164" fontId="14" fillId="0" borderId="13" xfId="0" applyFont="true" applyBorder="true" applyAlignment="true" applyProtection="true">
      <alignment horizontal="left" vertical="center" textRotation="0" wrapText="false" indent="0" shrinkToFit="false"/>
      <protection locked="true" hidden="true"/>
    </xf>
    <xf numFmtId="164" fontId="14" fillId="0" borderId="13" xfId="0" applyFont="true" applyBorder="true" applyAlignment="true" applyProtection="true">
      <alignment horizontal="left" vertical="center" textRotation="0" wrapText="true" indent="0" shrinkToFit="false"/>
      <protection locked="true" hidden="true"/>
    </xf>
    <xf numFmtId="166" fontId="14" fillId="7" borderId="13" xfId="0" applyFont="true" applyBorder="true" applyAlignment="true" applyProtection="true">
      <alignment horizontal="left" vertical="center" textRotation="0" wrapText="true" indent="0" shrinkToFit="false"/>
      <protection locked="true" hidden="true"/>
    </xf>
    <xf numFmtId="168" fontId="14" fillId="7" borderId="16" xfId="0" applyFont="true" applyBorder="true" applyAlignment="true" applyProtection="false">
      <alignment horizontal="general" vertical="center" textRotation="0" wrapText="false" indent="0" shrinkToFit="false"/>
      <protection locked="true" hidden="false"/>
    </xf>
    <xf numFmtId="175" fontId="14" fillId="7" borderId="4" xfId="22" applyFont="true" applyBorder="true" applyAlignment="true" applyProtection="false">
      <alignment horizontal="left" vertical="center" textRotation="0" wrapText="false" indent="1" shrinkToFit="false"/>
      <protection locked="true" hidden="false"/>
    </xf>
    <xf numFmtId="175" fontId="14" fillId="7" borderId="1" xfId="22" applyFont="true" applyBorder="true" applyAlignment="true" applyProtection="false">
      <alignment horizontal="right" vertical="center" textRotation="0" wrapText="false" indent="0" shrinkToFit="false"/>
      <protection locked="true" hidden="false"/>
    </xf>
    <xf numFmtId="168" fontId="20" fillId="0" borderId="13" xfId="0" applyFont="true" applyBorder="true" applyAlignment="true" applyProtection="false">
      <alignment horizontal="general" vertical="top" textRotation="0" wrapText="false" indent="0" shrinkToFit="false"/>
      <protection locked="true" hidden="false"/>
    </xf>
    <xf numFmtId="168" fontId="21" fillId="0" borderId="1" xfId="0" applyFont="true" applyBorder="true" applyAlignment="true" applyProtection="false">
      <alignment horizontal="general" vertical="center" textRotation="0" wrapText="false" indent="0" shrinkToFit="false"/>
      <protection locked="true" hidden="false"/>
    </xf>
    <xf numFmtId="164" fontId="14" fillId="7" borderId="13" xfId="0" applyFont="true" applyBorder="true" applyAlignment="true" applyProtection="true">
      <alignment horizontal="left" vertical="top" textRotation="0" wrapText="true" indent="0" shrinkToFit="false"/>
      <protection locked="true" hidden="true"/>
    </xf>
    <xf numFmtId="168" fontId="20" fillId="0" borderId="1" xfId="0" applyFont="true" applyBorder="true" applyAlignment="true" applyProtection="false">
      <alignment horizontal="general" vertical="top" textRotation="0" wrapText="false" indent="0" shrinkToFit="false"/>
      <protection locked="true" hidden="false"/>
    </xf>
    <xf numFmtId="164" fontId="14" fillId="0" borderId="13" xfId="0" applyFont="true" applyBorder="true" applyAlignment="true" applyProtection="false">
      <alignment horizontal="left" vertical="center" textRotation="0" wrapText="false" indent="0" shrinkToFit="true"/>
      <protection locked="true" hidden="false"/>
    </xf>
    <xf numFmtId="168" fontId="14" fillId="6" borderId="15" xfId="0" applyFont="true" applyBorder="true" applyAlignment="true" applyProtection="false">
      <alignment horizontal="general"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true"/>
      <protection locked="true" hidden="false"/>
    </xf>
    <xf numFmtId="164" fontId="14" fillId="0" borderId="0" xfId="0" applyFont="true" applyBorder="false" applyAlignment="false" applyProtection="true">
      <alignment horizontal="general" vertical="bottom" textRotation="0" wrapText="false" indent="0" shrinkToFit="false"/>
      <protection locked="false" hidden="false"/>
    </xf>
    <xf numFmtId="164" fontId="14" fillId="6" borderId="8" xfId="0" applyFont="true" applyBorder="true" applyAlignment="true" applyProtection="true">
      <alignment horizontal="center" vertical="center" textRotation="0" wrapText="true" indent="0" shrinkToFit="false"/>
      <protection locked="false" hidden="false"/>
    </xf>
    <xf numFmtId="164" fontId="14" fillId="6" borderId="9" xfId="0" applyFont="true" applyBorder="true" applyAlignment="true" applyProtection="true">
      <alignment horizontal="center" vertical="center" textRotation="0" wrapText="true" indent="0" shrinkToFit="false"/>
      <protection locked="false" hidden="false"/>
    </xf>
    <xf numFmtId="164" fontId="14" fillId="6" borderId="9" xfId="0" applyFont="true" applyBorder="true" applyAlignment="true" applyProtection="true">
      <alignment horizontal="center" vertical="center" textRotation="0" wrapText="false" indent="0" shrinkToFit="false"/>
      <protection locked="false" hidden="false"/>
    </xf>
    <xf numFmtId="164" fontId="16" fillId="6" borderId="9" xfId="0" applyFont="true" applyBorder="true" applyAlignment="true" applyProtection="true">
      <alignment horizontal="center" vertical="center" textRotation="0" wrapText="true" indent="0" shrinkToFit="false"/>
      <protection locked="false" hidden="false"/>
    </xf>
    <xf numFmtId="164" fontId="17" fillId="6" borderId="11" xfId="0" applyFont="true" applyBorder="true" applyAlignment="true" applyProtection="true">
      <alignment horizontal="center" vertical="center"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7" fillId="6" borderId="1" xfId="0" applyFont="true" applyBorder="true" applyAlignment="true" applyProtection="true">
      <alignment horizontal="center" vertical="center" textRotation="0" wrapText="true" indent="0" shrinkToFit="false"/>
      <protection locked="false" hidden="false"/>
    </xf>
    <xf numFmtId="164" fontId="7" fillId="6" borderId="2" xfId="0" applyFont="true" applyBorder="true" applyAlignment="true" applyProtection="true">
      <alignment horizontal="center" vertical="center" textRotation="0" wrapText="true" indent="0" shrinkToFit="false"/>
      <protection locked="false" hidden="false"/>
    </xf>
    <xf numFmtId="164" fontId="15" fillId="0" borderId="0" xfId="0" applyFont="true" applyBorder="false" applyAlignment="true" applyProtection="true">
      <alignment horizontal="general" vertical="bottom" textRotation="0" wrapText="true" indent="0" shrinkToFit="false"/>
      <protection locked="false" hidden="false"/>
    </xf>
    <xf numFmtId="164" fontId="19" fillId="6" borderId="1" xfId="0" applyFont="true" applyBorder="true" applyAlignment="true" applyProtection="true">
      <alignment horizontal="center" vertical="center" textRotation="0" wrapText="false" indent="0" shrinkToFit="false"/>
      <protection locked="false" hidden="false"/>
    </xf>
    <xf numFmtId="164" fontId="17" fillId="6" borderId="1" xfId="0" applyFont="true" applyBorder="true" applyAlignment="true" applyProtection="true">
      <alignment horizontal="center" vertical="center" textRotation="0" wrapText="false" indent="0" shrinkToFit="false"/>
      <protection locked="false" hidden="false"/>
    </xf>
    <xf numFmtId="166" fontId="14" fillId="2" borderId="13" xfId="0" applyFont="true" applyBorder="true" applyAlignment="true" applyProtection="true">
      <alignment horizontal="left" vertical="center" textRotation="0" wrapText="false" indent="0" shrinkToFit="false"/>
      <protection locked="false" hidden="true"/>
    </xf>
    <xf numFmtId="164" fontId="14" fillId="2" borderId="1" xfId="0" applyFont="true" applyBorder="true" applyAlignment="true" applyProtection="true">
      <alignment horizontal="left" vertical="center" textRotation="0" wrapText="false" indent="0" shrinkToFit="false"/>
      <protection locked="false" hidden="false"/>
    </xf>
    <xf numFmtId="164" fontId="14" fillId="2" borderId="13" xfId="0" applyFont="true" applyBorder="true" applyAlignment="true" applyProtection="true">
      <alignment horizontal="left" vertical="center" textRotation="0" wrapText="false" indent="0" shrinkToFit="false"/>
      <protection locked="false" hidden="false"/>
    </xf>
    <xf numFmtId="164" fontId="14" fillId="2" borderId="13" xfId="0" applyFont="true" applyBorder="true" applyAlignment="true" applyProtection="true">
      <alignment horizontal="left" vertical="center" textRotation="0" wrapText="true" indent="0" shrinkToFit="false"/>
      <protection locked="false" hidden="false"/>
    </xf>
    <xf numFmtId="166" fontId="14" fillId="2" borderId="13" xfId="0" applyFont="true" applyBorder="true" applyAlignment="true" applyProtection="true">
      <alignment horizontal="left" vertical="center" textRotation="0" wrapText="false" indent="0" shrinkToFit="false"/>
      <protection locked="false" hidden="false"/>
    </xf>
    <xf numFmtId="164" fontId="22" fillId="2" borderId="13" xfId="21"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true">
      <alignment horizontal="center" vertical="center" textRotation="0" wrapText="false" indent="0" shrinkToFit="false"/>
      <protection locked="false" hidden="false"/>
    </xf>
    <xf numFmtId="164" fontId="14" fillId="2" borderId="1" xfId="0" applyFont="true" applyBorder="true" applyAlignment="true" applyProtection="true">
      <alignment horizontal="left" vertical="center" textRotation="0" wrapText="true" indent="0" shrinkToFit="true"/>
      <protection locked="false" hidden="false"/>
    </xf>
    <xf numFmtId="164" fontId="14" fillId="2" borderId="13" xfId="0" applyFont="true" applyBorder="true" applyAlignment="true" applyProtection="true">
      <alignment horizontal="left" vertical="center" textRotation="0" wrapText="false" indent="0" shrinkToFit="false"/>
      <protection locked="false" hidden="true"/>
    </xf>
    <xf numFmtId="164" fontId="14" fillId="2" borderId="13" xfId="0" applyFont="true" applyBorder="true" applyAlignment="true" applyProtection="true">
      <alignment horizontal="left" vertical="center" textRotation="0" wrapText="false" indent="0" shrinkToFit="true"/>
      <protection locked="false" hidden="true"/>
    </xf>
    <xf numFmtId="164" fontId="7" fillId="2" borderId="13" xfId="0" applyFont="true" applyBorder="true" applyAlignment="true" applyProtection="true">
      <alignment horizontal="center" vertical="center" textRotation="0" wrapText="true" indent="0" shrinkToFit="false"/>
      <protection locked="false" hidden="false"/>
    </xf>
    <xf numFmtId="168" fontId="14" fillId="2" borderId="13" xfId="0" applyFont="true" applyBorder="true" applyAlignment="true" applyProtection="false">
      <alignment horizontal="right" vertical="center" textRotation="0" wrapText="false" indent="0" shrinkToFit="false"/>
      <protection locked="true" hidden="false"/>
    </xf>
    <xf numFmtId="168" fontId="14" fillId="2" borderId="1" xfId="0" applyFont="true" applyBorder="true" applyAlignment="true" applyProtection="true">
      <alignment horizontal="right" vertical="center" textRotation="0" wrapText="false" indent="0" shrinkToFit="false"/>
      <protection locked="false" hidden="false"/>
    </xf>
    <xf numFmtId="168" fontId="14" fillId="2" borderId="13" xfId="0" applyFont="true" applyBorder="true" applyAlignment="true" applyProtection="true">
      <alignment horizontal="right" vertical="center" textRotation="0" wrapText="false" indent="0" shrinkToFit="false"/>
      <protection locked="false" hidden="false"/>
    </xf>
    <xf numFmtId="164" fontId="15" fillId="2" borderId="0" xfId="0" applyFont="true" applyBorder="false" applyAlignment="false" applyProtection="true">
      <alignment horizontal="general" vertical="bottom" textRotation="0" wrapText="false" indent="0" shrinkToFit="false"/>
      <protection locked="false" hidden="false"/>
    </xf>
    <xf numFmtId="164" fontId="16" fillId="2" borderId="1" xfId="0" applyFont="true" applyBorder="true" applyAlignment="true" applyProtection="true">
      <alignment horizontal="center" vertical="center" textRotation="0" wrapText="false" indent="0" shrinkToFit="false"/>
      <protection locked="false" hidden="false"/>
    </xf>
    <xf numFmtId="164" fontId="16" fillId="2" borderId="1" xfId="0" applyFont="true" applyBorder="true" applyAlignment="true" applyProtection="true">
      <alignment horizontal="left" vertical="center" textRotation="0" wrapText="false" indent="0" shrinkToFit="true"/>
      <protection locked="false" hidden="false"/>
    </xf>
    <xf numFmtId="170" fontId="14" fillId="2" borderId="1" xfId="0" applyFont="true" applyBorder="true" applyAlignment="true" applyProtection="true">
      <alignment horizontal="general" vertical="center" textRotation="0" wrapText="true" indent="0" shrinkToFit="false"/>
      <protection locked="false" hidden="false"/>
    </xf>
    <xf numFmtId="166" fontId="14" fillId="10" borderId="13" xfId="0" applyFont="true" applyBorder="true" applyAlignment="true" applyProtection="true">
      <alignment horizontal="left" vertical="center" textRotation="0" wrapText="false" indent="0" shrinkToFit="false"/>
      <protection locked="false" hidden="true"/>
    </xf>
    <xf numFmtId="164" fontId="14" fillId="10" borderId="1" xfId="0" applyFont="true" applyBorder="true" applyAlignment="true" applyProtection="true">
      <alignment horizontal="left" vertical="center" textRotation="0" wrapText="false" indent="0" shrinkToFit="false"/>
      <protection locked="false" hidden="false"/>
    </xf>
    <xf numFmtId="164" fontId="14" fillId="10" borderId="13" xfId="0" applyFont="true" applyBorder="true" applyAlignment="true" applyProtection="true">
      <alignment horizontal="left" vertical="center" textRotation="0" wrapText="false" indent="0" shrinkToFit="false"/>
      <protection locked="false" hidden="false"/>
    </xf>
    <xf numFmtId="166" fontId="14" fillId="10" borderId="13" xfId="0" applyFont="true" applyBorder="true" applyAlignment="true" applyProtection="true">
      <alignment horizontal="left" vertical="center" textRotation="0" wrapText="false" indent="0" shrinkToFit="false"/>
      <protection locked="false" hidden="false"/>
    </xf>
    <xf numFmtId="164" fontId="22" fillId="10" borderId="13" xfId="21"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true">
      <alignment horizontal="center" vertical="center" textRotation="0" wrapText="false" indent="0" shrinkToFit="false"/>
      <protection locked="false" hidden="false"/>
    </xf>
    <xf numFmtId="164" fontId="14" fillId="10" borderId="1" xfId="0" applyFont="true" applyBorder="true" applyAlignment="true" applyProtection="true">
      <alignment horizontal="left" vertical="center" textRotation="0" wrapText="true" indent="0" shrinkToFit="true"/>
      <protection locked="false" hidden="false"/>
    </xf>
    <xf numFmtId="166" fontId="14" fillId="10" borderId="13" xfId="0" applyFont="true" applyBorder="true" applyAlignment="true" applyProtection="true">
      <alignment horizontal="left" vertical="center" textRotation="0" wrapText="true" indent="0" shrinkToFit="false"/>
      <protection locked="false" hidden="true"/>
    </xf>
    <xf numFmtId="164" fontId="7" fillId="10" borderId="13" xfId="0" applyFont="true" applyBorder="true" applyAlignment="true" applyProtection="true">
      <alignment horizontal="center" vertical="center" textRotation="0" wrapText="true" indent="0" shrinkToFit="false"/>
      <protection locked="false" hidden="false"/>
    </xf>
    <xf numFmtId="168" fontId="14" fillId="10" borderId="13" xfId="0" applyFont="true" applyBorder="true" applyAlignment="true" applyProtection="false">
      <alignment horizontal="right" vertical="center" textRotation="0" wrapText="false" indent="0" shrinkToFit="false"/>
      <protection locked="true" hidden="false"/>
    </xf>
    <xf numFmtId="168" fontId="14" fillId="10" borderId="1" xfId="0" applyFont="true" applyBorder="true" applyAlignment="true" applyProtection="true">
      <alignment horizontal="right" vertical="center" textRotation="0" wrapText="false" indent="0" shrinkToFit="false"/>
      <protection locked="false" hidden="false"/>
    </xf>
    <xf numFmtId="168" fontId="14" fillId="10" borderId="1" xfId="0" applyFont="true" applyBorder="true" applyAlignment="true" applyProtection="true">
      <alignment horizontal="general" vertical="center" textRotation="0" wrapText="false" indent="0" shrinkToFit="false"/>
      <protection locked="false" hidden="false"/>
    </xf>
    <xf numFmtId="164" fontId="15" fillId="10" borderId="0" xfId="0" applyFont="true" applyBorder="false" applyAlignment="false" applyProtection="true">
      <alignment horizontal="general" vertical="bottom" textRotation="0" wrapText="false" indent="0" shrinkToFit="false"/>
      <protection locked="false" hidden="false"/>
    </xf>
    <xf numFmtId="166" fontId="14" fillId="10" borderId="13" xfId="0" applyFont="true" applyBorder="true" applyAlignment="true" applyProtection="true">
      <alignment horizontal="left" vertical="center" textRotation="0" wrapText="true" indent="0" shrinkToFit="false"/>
      <protection locked="false" hidden="false"/>
    </xf>
    <xf numFmtId="168" fontId="14" fillId="10" borderId="1" xfId="0" applyFont="true" applyBorder="true" applyAlignment="true" applyProtection="true">
      <alignment horizontal="center" vertical="center" textRotation="0" wrapText="false" indent="0" shrinkToFit="false"/>
      <protection locked="false" hidden="false"/>
    </xf>
    <xf numFmtId="164" fontId="14" fillId="10" borderId="13" xfId="0" applyFont="true" applyBorder="true" applyAlignment="true" applyProtection="true">
      <alignment horizontal="left" vertical="center" textRotation="0" wrapText="false" indent="0" shrinkToFit="false"/>
      <protection locked="false" hidden="true"/>
    </xf>
    <xf numFmtId="164" fontId="16" fillId="10" borderId="13" xfId="0" applyFont="true" applyBorder="true" applyAlignment="true" applyProtection="true">
      <alignment horizontal="left" vertical="center" textRotation="0" wrapText="true" indent="0" shrinkToFit="true"/>
      <protection locked="false" hidden="false"/>
    </xf>
    <xf numFmtId="170" fontId="14" fillId="10" borderId="1" xfId="0" applyFont="true" applyBorder="true" applyAlignment="true" applyProtection="true">
      <alignment horizontal="general" vertical="center" textRotation="0" wrapText="true" indent="0" shrinkToFit="false"/>
      <protection locked="false" hidden="false"/>
    </xf>
    <xf numFmtId="164" fontId="14" fillId="10" borderId="13" xfId="0" applyFont="true" applyBorder="true" applyAlignment="true" applyProtection="true">
      <alignment horizontal="left" vertical="center" textRotation="0" wrapText="true" indent="0" shrinkToFit="false"/>
      <protection locked="false" hidden="true"/>
    </xf>
    <xf numFmtId="164" fontId="14" fillId="10" borderId="13" xfId="0" applyFont="true" applyBorder="true" applyAlignment="true" applyProtection="true">
      <alignment horizontal="left" vertical="center" textRotation="0" wrapText="false" indent="0" shrinkToFit="true"/>
      <protection locked="false" hidden="true"/>
    </xf>
    <xf numFmtId="164" fontId="14" fillId="10" borderId="1" xfId="0" applyFont="true" applyBorder="true" applyAlignment="true" applyProtection="true">
      <alignment horizontal="center" vertical="center" textRotation="0" wrapText="false" indent="0" shrinkToFit="false"/>
      <protection locked="false" hidden="false"/>
    </xf>
    <xf numFmtId="164" fontId="16" fillId="10" borderId="1" xfId="0" applyFont="true" applyBorder="true" applyAlignment="true" applyProtection="true">
      <alignment horizontal="left" vertical="center" textRotation="0" wrapText="true" indent="0" shrinkToFit="false"/>
      <protection locked="false" hidden="false"/>
    </xf>
    <xf numFmtId="166" fontId="14" fillId="11" borderId="13" xfId="0" applyFont="true" applyBorder="true" applyAlignment="true" applyProtection="true">
      <alignment horizontal="left" vertical="center" textRotation="0" wrapText="false" indent="0" shrinkToFit="false"/>
      <protection locked="false" hidden="true"/>
    </xf>
    <xf numFmtId="164" fontId="14" fillId="11" borderId="1" xfId="0" applyFont="true" applyBorder="true" applyAlignment="true" applyProtection="true">
      <alignment horizontal="left" vertical="center" textRotation="0" wrapText="false" indent="0" shrinkToFit="false"/>
      <protection locked="false" hidden="false"/>
    </xf>
    <xf numFmtId="164" fontId="14" fillId="11" borderId="13" xfId="0" applyFont="true" applyBorder="true" applyAlignment="true" applyProtection="true">
      <alignment horizontal="left" vertical="center" textRotation="0" wrapText="false" indent="0" shrinkToFit="false"/>
      <protection locked="false" hidden="false"/>
    </xf>
    <xf numFmtId="166" fontId="14" fillId="11" borderId="13" xfId="0" applyFont="true" applyBorder="true" applyAlignment="true" applyProtection="true">
      <alignment horizontal="left" vertical="center" textRotation="0" wrapText="false" indent="0" shrinkToFit="false"/>
      <protection locked="false" hidden="false"/>
    </xf>
    <xf numFmtId="164" fontId="22" fillId="11" borderId="13" xfId="21"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true">
      <alignment horizontal="center" vertical="center" textRotation="0" wrapText="false" indent="0" shrinkToFit="false"/>
      <protection locked="false" hidden="false"/>
    </xf>
    <xf numFmtId="164" fontId="14" fillId="11" borderId="1" xfId="0" applyFont="true" applyBorder="true" applyAlignment="true" applyProtection="true">
      <alignment horizontal="left" vertical="center" textRotation="0" wrapText="true" indent="0" shrinkToFit="true"/>
      <protection locked="false" hidden="false"/>
    </xf>
    <xf numFmtId="164" fontId="14" fillId="11" borderId="13" xfId="0" applyFont="true" applyBorder="true" applyAlignment="true" applyProtection="true">
      <alignment horizontal="left" vertical="center" textRotation="0" wrapText="true" indent="0" shrinkToFit="false"/>
      <protection locked="false" hidden="true"/>
    </xf>
    <xf numFmtId="164" fontId="14" fillId="11" borderId="1" xfId="0" applyFont="true" applyBorder="true" applyAlignment="true" applyProtection="true">
      <alignment horizontal="left" vertical="center" textRotation="0" wrapText="true" indent="0" shrinkToFit="true"/>
      <protection locked="false" hidden="true"/>
    </xf>
    <xf numFmtId="164" fontId="7" fillId="11" borderId="13" xfId="0" applyFont="true" applyBorder="true" applyAlignment="true" applyProtection="true">
      <alignment horizontal="center" vertical="center" textRotation="0" wrapText="true" indent="0" shrinkToFit="false"/>
      <protection locked="false" hidden="false"/>
    </xf>
    <xf numFmtId="168" fontId="14" fillId="11" borderId="13" xfId="0" applyFont="true" applyBorder="true" applyAlignment="true" applyProtection="false">
      <alignment horizontal="right" vertical="center" textRotation="0" wrapText="false" indent="0" shrinkToFit="false"/>
      <protection locked="true" hidden="false"/>
    </xf>
    <xf numFmtId="168" fontId="14" fillId="11" borderId="1" xfId="0" applyFont="true" applyBorder="true" applyAlignment="true" applyProtection="true">
      <alignment horizontal="right" vertical="center" textRotation="0" wrapText="false" indent="0" shrinkToFit="false"/>
      <protection locked="false" hidden="false"/>
    </xf>
    <xf numFmtId="164" fontId="15" fillId="11" borderId="0" xfId="0" applyFont="true" applyBorder="false" applyAlignment="false" applyProtection="true">
      <alignment horizontal="general" vertical="bottom" textRotation="0" wrapText="false" indent="0" shrinkToFit="false"/>
      <protection locked="false" hidden="false"/>
    </xf>
    <xf numFmtId="166" fontId="14" fillId="0" borderId="13" xfId="0" applyFont="true" applyBorder="true" applyAlignment="true" applyProtection="true">
      <alignment horizontal="left" vertical="center" textRotation="0" wrapText="false" indent="0" shrinkToFit="false"/>
      <protection locked="false" hidden="true"/>
    </xf>
    <xf numFmtId="164" fontId="14" fillId="7" borderId="1" xfId="0" applyFont="true" applyBorder="true" applyAlignment="true" applyProtection="true">
      <alignment horizontal="left" vertical="center" textRotation="0" wrapText="false" indent="0" shrinkToFit="false"/>
      <protection locked="false" hidden="false"/>
    </xf>
    <xf numFmtId="164" fontId="14" fillId="0" borderId="13" xfId="0" applyFont="true" applyBorder="true" applyAlignment="true" applyProtection="true">
      <alignment horizontal="left" vertical="center" textRotation="0" wrapText="false" indent="0" shrinkToFit="false"/>
      <protection locked="false" hidden="false"/>
    </xf>
    <xf numFmtId="166" fontId="14" fillId="0" borderId="13" xfId="0" applyFont="true" applyBorder="true" applyAlignment="true" applyProtection="true">
      <alignment horizontal="left" vertical="center" textRotation="0" wrapText="false" indent="0" shrinkToFit="false"/>
      <protection locked="false" hidden="false"/>
    </xf>
    <xf numFmtId="166" fontId="14" fillId="0" borderId="1" xfId="0" applyFont="true" applyBorder="true" applyAlignment="true" applyProtection="true">
      <alignment horizontal="left" vertical="center" textRotation="0" wrapText="false" indent="0" shrinkToFit="false"/>
      <protection locked="false" hidden="false"/>
    </xf>
    <xf numFmtId="164" fontId="14" fillId="0" borderId="1" xfId="0" applyFont="true" applyBorder="true" applyAlignment="true" applyProtection="true">
      <alignment horizontal="left" vertical="center" textRotation="0" wrapText="false" indent="0" shrinkToFit="false"/>
      <protection locked="false" hidden="false"/>
    </xf>
    <xf numFmtId="164" fontId="14" fillId="0" borderId="1" xfId="0" applyFont="true" applyBorder="true" applyAlignment="true" applyProtection="true">
      <alignment horizontal="left" vertical="center" textRotation="0" wrapText="true" indent="0" shrinkToFit="true"/>
      <protection locked="false" hidden="false"/>
    </xf>
    <xf numFmtId="164" fontId="14" fillId="7" borderId="13" xfId="0" applyFont="true" applyBorder="true" applyAlignment="true" applyProtection="true">
      <alignment horizontal="left" vertical="center" textRotation="0" wrapText="false" indent="0" shrinkToFit="false"/>
      <protection locked="false" hidden="false"/>
    </xf>
    <xf numFmtId="164" fontId="14" fillId="7" borderId="13" xfId="0" applyFont="true" applyBorder="true" applyAlignment="true" applyProtection="true">
      <alignment horizontal="left" vertical="center" textRotation="0" wrapText="false" indent="0" shrinkToFit="false"/>
      <protection locked="false" hidden="true"/>
    </xf>
    <xf numFmtId="164" fontId="14" fillId="0" borderId="13" xfId="0" applyFont="true" applyBorder="true" applyAlignment="true" applyProtection="true">
      <alignment horizontal="left" vertical="center" textRotation="0" wrapText="false" indent="0" shrinkToFit="false"/>
      <protection locked="false" hidden="true"/>
    </xf>
    <xf numFmtId="164" fontId="16" fillId="0" borderId="13" xfId="0" applyFont="true" applyBorder="true" applyAlignment="true" applyProtection="true">
      <alignment horizontal="left" vertical="center" textRotation="0" wrapText="true" indent="0" shrinkToFit="false"/>
      <protection locked="false" hidden="false"/>
    </xf>
    <xf numFmtId="168" fontId="14" fillId="0" borderId="1" xfId="0" applyFont="true" applyBorder="true" applyAlignment="true" applyProtection="true">
      <alignment horizontal="right" vertical="center" textRotation="0" wrapText="false" indent="0" shrinkToFit="false"/>
      <protection locked="false" hidden="false"/>
    </xf>
    <xf numFmtId="166" fontId="14" fillId="10" borderId="1" xfId="0" applyFont="true" applyBorder="true" applyAlignment="true" applyProtection="true">
      <alignment horizontal="left" vertical="center" textRotation="0" wrapText="false" indent="0" shrinkToFit="false"/>
      <protection locked="false" hidden="false"/>
    </xf>
    <xf numFmtId="164" fontId="14" fillId="10" borderId="13" xfId="0" applyFont="true" applyBorder="true" applyAlignment="true" applyProtection="true">
      <alignment horizontal="left" vertical="center" textRotation="0" wrapText="true" indent="0" shrinkToFit="true"/>
      <protection locked="false" hidden="true"/>
    </xf>
    <xf numFmtId="164" fontId="14" fillId="10" borderId="1" xfId="0" applyFont="true" applyBorder="true" applyAlignment="true" applyProtection="true">
      <alignment horizontal="left" vertical="center" textRotation="0" wrapText="false" indent="0" shrinkToFit="true"/>
      <protection locked="false" hidden="true"/>
    </xf>
    <xf numFmtId="164" fontId="14" fillId="10" borderId="1" xfId="0" applyFont="true" applyBorder="true" applyAlignment="true" applyProtection="true">
      <alignment horizontal="left" vertical="center" textRotation="0" wrapText="true" indent="0" shrinkToFit="true"/>
      <protection locked="false" hidden="true"/>
    </xf>
    <xf numFmtId="164" fontId="23" fillId="10" borderId="1" xfId="21" applyFont="true" applyBorder="true" applyAlignment="true" applyProtection="false">
      <alignment horizontal="center" vertical="center" textRotation="0" wrapText="true" indent="0" shrinkToFit="false"/>
      <protection locked="true" hidden="false"/>
    </xf>
    <xf numFmtId="164" fontId="22" fillId="10" borderId="1" xfId="21" applyFont="true" applyBorder="true" applyAlignment="true" applyProtection="false">
      <alignment horizontal="center" vertical="center" textRotation="0" wrapText="true" indent="0" shrinkToFit="false"/>
      <protection locked="true" hidden="false"/>
    </xf>
    <xf numFmtId="164" fontId="16" fillId="10" borderId="13" xfId="0" applyFont="true" applyBorder="true" applyAlignment="true" applyProtection="true">
      <alignment horizontal="left" vertical="center" textRotation="0" wrapText="true" indent="0" shrinkToFit="false"/>
      <protection locked="false" hidden="false"/>
    </xf>
    <xf numFmtId="164" fontId="14" fillId="10" borderId="1" xfId="0" applyFont="true" applyBorder="true" applyAlignment="true" applyProtection="true">
      <alignment horizontal="left" vertical="center" textRotation="0" wrapText="true" indent="0" shrinkToFit="false"/>
      <protection locked="false" hidden="true"/>
    </xf>
    <xf numFmtId="166" fontId="14" fillId="10" borderId="1" xfId="0" applyFont="true" applyBorder="true" applyAlignment="true" applyProtection="true">
      <alignment horizontal="left" vertical="center" textRotation="0" wrapText="true" indent="0" shrinkToFit="false"/>
      <protection locked="false" hidden="true"/>
    </xf>
    <xf numFmtId="164" fontId="24" fillId="10" borderId="1" xfId="0" applyFont="true" applyBorder="true" applyAlignment="true" applyProtection="true">
      <alignment horizontal="general" vertical="center" textRotation="0" wrapText="true" indent="0" shrinkToFit="false"/>
      <protection locked="false" hidden="false"/>
    </xf>
    <xf numFmtId="168" fontId="16" fillId="10" borderId="1" xfId="0" applyFont="true" applyBorder="true" applyAlignment="true" applyProtection="true">
      <alignment horizontal="right" vertical="center" textRotation="0" wrapText="false" indent="0" shrinkToFit="false"/>
      <protection locked="false" hidden="false"/>
    </xf>
    <xf numFmtId="164" fontId="14" fillId="0" borderId="13" xfId="0" applyFont="true" applyBorder="true" applyAlignment="true" applyProtection="true">
      <alignment horizontal="left" vertical="center" textRotation="0" wrapText="true" indent="0" shrinkToFit="true"/>
      <protection locked="false" hidden="true"/>
    </xf>
    <xf numFmtId="164" fontId="15" fillId="7" borderId="0" xfId="0" applyFont="true" applyBorder="false" applyAlignment="false" applyProtection="true">
      <alignment horizontal="general" vertical="bottom" textRotation="0" wrapText="false" indent="0" shrinkToFit="false"/>
      <protection locked="false" hidden="false"/>
    </xf>
    <xf numFmtId="168" fontId="14" fillId="10" borderId="13" xfId="0" applyFont="true" applyBorder="true" applyAlignment="true" applyProtection="true">
      <alignment horizontal="right" vertical="center" textRotation="0" wrapText="false" indent="0" shrinkToFit="false"/>
      <protection locked="false" hidden="false"/>
    </xf>
    <xf numFmtId="166" fontId="14" fillId="7" borderId="13" xfId="0" applyFont="true" applyBorder="true" applyAlignment="true" applyProtection="true">
      <alignment horizontal="left" vertical="center" textRotation="0" wrapText="false" indent="0" shrinkToFit="false"/>
      <protection locked="false" hidden="true"/>
    </xf>
    <xf numFmtId="166" fontId="14" fillId="7" borderId="13" xfId="0" applyFont="true" applyBorder="true" applyAlignment="true" applyProtection="true">
      <alignment horizontal="left" vertical="center" textRotation="0" wrapText="false" indent="0" shrinkToFit="false"/>
      <protection locked="false" hidden="false"/>
    </xf>
    <xf numFmtId="164" fontId="14" fillId="7" borderId="1" xfId="0" applyFont="true" applyBorder="true" applyAlignment="true" applyProtection="true">
      <alignment horizontal="left" vertical="center" textRotation="0" wrapText="true" indent="0" shrinkToFit="true"/>
      <protection locked="false" hidden="false"/>
    </xf>
    <xf numFmtId="164" fontId="14" fillId="7" borderId="13" xfId="0" applyFont="true" applyBorder="true" applyAlignment="true" applyProtection="true">
      <alignment horizontal="left" vertical="center" textRotation="0" wrapText="true" indent="0" shrinkToFit="false"/>
      <protection locked="false" hidden="true"/>
    </xf>
    <xf numFmtId="166" fontId="14" fillId="0" borderId="13" xfId="0" applyFont="true" applyBorder="true" applyAlignment="true" applyProtection="true">
      <alignment horizontal="left" vertical="center" textRotation="0" wrapText="true" indent="0" shrinkToFit="false"/>
      <protection locked="false" hidden="true"/>
    </xf>
    <xf numFmtId="168" fontId="14" fillId="7" borderId="1" xfId="0" applyFont="true" applyBorder="true" applyAlignment="true" applyProtection="true">
      <alignment horizontal="right" vertical="center" textRotation="0" wrapText="false" indent="0" shrinkToFit="false"/>
      <protection locked="false" hidden="false"/>
    </xf>
    <xf numFmtId="168" fontId="14" fillId="7" borderId="1" xfId="0" applyFont="true" applyBorder="true" applyAlignment="true" applyProtection="true">
      <alignment horizontal="general" vertical="center" textRotation="0" wrapText="false" indent="0" shrinkToFit="false"/>
      <protection locked="false" hidden="false"/>
    </xf>
    <xf numFmtId="164" fontId="14" fillId="0" borderId="13" xfId="0" applyFont="true" applyBorder="true" applyAlignment="true" applyProtection="true">
      <alignment horizontal="left" vertical="center" textRotation="0" wrapText="true" indent="0" shrinkToFit="false"/>
      <protection locked="false" hidden="false"/>
    </xf>
    <xf numFmtId="164" fontId="14" fillId="0" borderId="13" xfId="0" applyFont="true" applyBorder="true" applyAlignment="true" applyProtection="true">
      <alignment horizontal="left" vertical="center" textRotation="0" wrapText="true" indent="0" shrinkToFit="false"/>
      <protection locked="false" hidden="true"/>
    </xf>
    <xf numFmtId="168" fontId="14" fillId="0" borderId="16" xfId="0" applyFont="true" applyBorder="true" applyAlignment="true" applyProtection="true">
      <alignment horizontal="right" vertical="center" textRotation="0" wrapText="false" indent="0" shrinkToFit="false"/>
      <protection locked="false" hidden="false"/>
    </xf>
    <xf numFmtId="166" fontId="14" fillId="7" borderId="1" xfId="0" applyFont="true" applyBorder="true" applyAlignment="true" applyProtection="true">
      <alignment horizontal="left" vertical="center" textRotation="0" wrapText="false" indent="0" shrinkToFit="false"/>
      <protection locked="false" hidden="false"/>
    </xf>
    <xf numFmtId="166" fontId="14" fillId="7" borderId="13" xfId="0" applyFont="true" applyBorder="true" applyAlignment="true" applyProtection="true">
      <alignment horizontal="left" vertical="center" textRotation="0" wrapText="true" indent="0" shrinkToFit="false"/>
      <protection locked="false" hidden="true"/>
    </xf>
    <xf numFmtId="168" fontId="14" fillId="7" borderId="16" xfId="0" applyFont="true" applyBorder="true" applyAlignment="true" applyProtection="true">
      <alignment horizontal="general" vertical="center" textRotation="0" wrapText="false" indent="0" shrinkToFit="false"/>
      <protection locked="false" hidden="false"/>
    </xf>
    <xf numFmtId="168" fontId="14" fillId="7" borderId="16" xfId="0" applyFont="true" applyBorder="true" applyAlignment="true" applyProtection="true">
      <alignment horizontal="right" vertical="center" textRotation="0" wrapText="false" indent="0" shrinkToFit="false"/>
      <protection locked="false" hidden="false"/>
    </xf>
    <xf numFmtId="175" fontId="14" fillId="7" borderId="1" xfId="22" applyFont="true" applyBorder="true" applyAlignment="true" applyProtection="true">
      <alignment horizontal="right" vertical="center" textRotation="0" wrapText="false" indent="0" shrinkToFit="false"/>
      <protection locked="false" hidden="false"/>
    </xf>
    <xf numFmtId="168" fontId="20" fillId="0" borderId="1" xfId="0" applyFont="true" applyBorder="true" applyAlignment="true" applyProtection="true">
      <alignment horizontal="general" vertical="top" textRotation="0" wrapText="false" indent="0" shrinkToFit="false"/>
      <protection locked="false" hidden="false"/>
    </xf>
    <xf numFmtId="168" fontId="21" fillId="0" borderId="1" xfId="0" applyFont="true" applyBorder="true" applyAlignment="true" applyProtection="true">
      <alignment horizontal="general" vertical="center" textRotation="0" wrapText="false" indent="0" shrinkToFit="false"/>
      <protection locked="false" hidden="false"/>
    </xf>
    <xf numFmtId="164" fontId="16" fillId="0" borderId="4" xfId="0" applyFont="true" applyBorder="true" applyAlignment="true" applyProtection="true">
      <alignment horizontal="left" vertical="center" textRotation="0" wrapText="true" indent="0" shrinkToFit="false"/>
      <protection locked="false" hidden="false"/>
    </xf>
    <xf numFmtId="168" fontId="14" fillId="0" borderId="0" xfId="0" applyFont="true" applyBorder="false" applyAlignment="true" applyProtection="true">
      <alignment horizontal="right" vertical="center" textRotation="0" wrapText="false" indent="0" shrinkToFit="false"/>
      <protection locked="false" hidden="false"/>
    </xf>
    <xf numFmtId="175" fontId="14" fillId="0" borderId="13" xfId="22" applyFont="true" applyBorder="true" applyAlignment="true" applyProtection="true">
      <alignment horizontal="left" vertical="center" textRotation="0" wrapText="false" indent="0" shrinkToFit="false"/>
      <protection locked="false" hidden="false"/>
    </xf>
    <xf numFmtId="164" fontId="25" fillId="7" borderId="1" xfId="0" applyFont="true" applyBorder="true" applyAlignment="false" applyProtection="true">
      <alignment horizontal="general" vertical="bottom" textRotation="0" wrapText="false" indent="0" shrinkToFit="false"/>
      <protection locked="false" hidden="false"/>
    </xf>
    <xf numFmtId="164" fontId="14" fillId="0" borderId="1" xfId="0" applyFont="true" applyBorder="true" applyAlignment="true" applyProtection="true">
      <alignment horizontal="left" vertical="center" textRotation="0" wrapText="true" indent="0" shrinkToFit="false"/>
      <protection locked="false" hidden="true"/>
    </xf>
    <xf numFmtId="164" fontId="14" fillId="10" borderId="13" xfId="0" applyFont="true" applyBorder="true" applyAlignment="true" applyProtection="true">
      <alignment horizontal="left" vertical="center" textRotation="0" wrapText="true" indent="0" shrinkToFit="false"/>
      <protection locked="false" hidden="false"/>
    </xf>
    <xf numFmtId="164" fontId="14" fillId="7" borderId="13" xfId="0" applyFont="true" applyBorder="true" applyAlignment="true" applyProtection="true">
      <alignment horizontal="left" vertical="center" textRotation="0" wrapText="true" indent="0" shrinkToFit="true"/>
      <protection locked="false" hidden="true"/>
    </xf>
    <xf numFmtId="164" fontId="0" fillId="0" borderId="0" xfId="0" applyFont="true" applyBorder="false" applyAlignment="false" applyProtection="true">
      <alignment horizontal="general" vertical="bottom" textRotation="0" wrapText="false" indent="0" shrinkToFit="false"/>
      <protection locked="true" hidden="true"/>
    </xf>
    <xf numFmtId="164" fontId="2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6" xfId="0" applyFont="true" applyBorder="true" applyAlignment="true" applyProtection="false">
      <alignment horizontal="center" vertical="center" textRotation="0" wrapText="tru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true"/>
    </xf>
    <xf numFmtId="164" fontId="7" fillId="2" borderId="17" xfId="0" applyFont="true" applyBorder="true" applyAlignment="true" applyProtection="false">
      <alignment horizontal="center" vertical="center" textRotation="0" wrapText="true" indent="0" shrinkToFit="false"/>
      <protection locked="true" hidden="false"/>
    </xf>
    <xf numFmtId="164" fontId="28" fillId="2" borderId="6" xfId="0" applyFont="true" applyBorder="true" applyAlignment="true" applyProtection="false">
      <alignment horizontal="center" vertical="center" textRotation="0" wrapText="true" indent="0" shrinkToFit="false"/>
      <protection locked="true" hidden="false"/>
    </xf>
    <xf numFmtId="166" fontId="29" fillId="6" borderId="1"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general" vertical="center" textRotation="0" wrapText="false" indent="0" shrinkToFit="false"/>
      <protection locked="true" hidden="false"/>
    </xf>
    <xf numFmtId="168" fontId="30" fillId="6" borderId="1" xfId="0" applyFont="true" applyBorder="true" applyAlignment="true" applyProtection="true">
      <alignment horizontal="right" vertical="center" textRotation="0" wrapText="false" indent="0" shrinkToFit="false"/>
      <protection locked="true" hidden="true"/>
    </xf>
    <xf numFmtId="166" fontId="7"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true">
      <alignment horizontal="general" vertical="center" textRotation="0" wrapText="false" indent="0" shrinkToFit="false"/>
      <protection locked="false" hidden="false"/>
    </xf>
    <xf numFmtId="164" fontId="7" fillId="0" borderId="1" xfId="0" applyFont="true" applyBorder="true" applyAlignment="true" applyProtection="true">
      <alignment horizontal="general" vertical="center" textRotation="0" wrapText="false" indent="0" shrinkToFit="false"/>
      <protection locked="false" hidden="false"/>
    </xf>
    <xf numFmtId="164" fontId="20" fillId="0" borderId="1" xfId="0" applyFont="true" applyBorder="true" applyAlignment="true" applyProtection="true">
      <alignment horizontal="general" vertical="center" textRotation="0" wrapText="false" indent="0" shrinkToFit="false"/>
      <protection locked="false" hidden="false"/>
    </xf>
    <xf numFmtId="164" fontId="20" fillId="0" borderId="1" xfId="0" applyFont="true" applyBorder="true" applyAlignment="true" applyProtection="false">
      <alignment horizontal="general" vertical="center" textRotation="0" wrapText="false" indent="0" shrinkToFit="false"/>
      <protection locked="true" hidden="false"/>
    </xf>
    <xf numFmtId="168" fontId="20" fillId="12" borderId="1" xfId="0" applyFont="true" applyBorder="true" applyAlignment="true" applyProtection="true">
      <alignment horizontal="right" vertical="center" textRotation="0" wrapText="false" indent="0" shrinkToFit="false"/>
      <protection locked="true" hidden="true"/>
    </xf>
    <xf numFmtId="164" fontId="20" fillId="0" borderId="1" xfId="0" applyFont="true" applyBorder="true" applyAlignment="true" applyProtection="true">
      <alignment horizontal="left" vertical="center" textRotation="0" wrapText="false" indent="0" shrinkToFit="false"/>
      <protection locked="fals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30" fillId="6" borderId="1" xfId="0" applyFont="true" applyBorder="true" applyAlignment="true" applyProtection="true">
      <alignment horizontal="general" vertical="center" textRotation="0" wrapText="false" indent="0" shrinkToFit="false"/>
      <protection locked="false" hidden="false"/>
    </xf>
    <xf numFmtId="166" fontId="31" fillId="0" borderId="1" xfId="0" applyFont="true" applyBorder="true" applyAlignment="true" applyProtection="false">
      <alignment horizontal="center" vertical="center" textRotation="0" wrapText="false" indent="0" shrinkToFit="false"/>
      <protection locked="true" hidden="false"/>
    </xf>
    <xf numFmtId="166" fontId="31" fillId="7" borderId="1" xfId="0" applyFont="true" applyBorder="true" applyAlignment="true" applyProtection="false">
      <alignment horizontal="center" vertical="center" textRotation="0" wrapText="false" indent="0" shrinkToFit="false"/>
      <protection locked="true" hidden="false"/>
    </xf>
    <xf numFmtId="164" fontId="14" fillId="7" borderId="4" xfId="0" applyFont="true" applyBorder="true" applyAlignment="true" applyProtection="true">
      <alignment horizontal="general" vertical="center" textRotation="0" wrapText="false" indent="0" shrinkToFit="false"/>
      <protection locked="false" hidden="false"/>
    </xf>
    <xf numFmtId="164" fontId="30" fillId="7" borderId="4" xfId="0" applyFont="true" applyBorder="true" applyAlignment="true" applyProtection="true">
      <alignment horizontal="general" vertical="center" textRotation="0" wrapText="false" indent="0" shrinkToFit="false"/>
      <protection locked="false" hidden="false"/>
    </xf>
    <xf numFmtId="166" fontId="29" fillId="6"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true" applyProtection="true">
      <alignment horizontal="left" vertical="center" textRotation="0" wrapText="false" indent="0" shrinkToFit="false"/>
      <protection locked="false" hidden="false"/>
    </xf>
    <xf numFmtId="168" fontId="18" fillId="13" borderId="1" xfId="0" applyFont="true" applyBorder="true" applyAlignment="true" applyProtection="true">
      <alignment horizontal="right" vertical="center" textRotation="0" wrapText="false" indent="0" shrinkToFit="false"/>
      <protection locked="true" hidden="tru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true">
      <alignment horizontal="general" vertical="bottom" textRotation="0" wrapText="false" indent="0" shrinkToFit="false"/>
      <protection locked="true" hidden="tru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true"/>
    </xf>
    <xf numFmtId="164" fontId="6" fillId="14" borderId="5" xfId="0" applyFont="true" applyBorder="true" applyAlignment="true" applyProtection="true">
      <alignment horizontal="center" vertical="center" textRotation="0" wrapText="true" indent="0" shrinkToFit="false"/>
      <protection locked="true" hidden="true"/>
    </xf>
    <xf numFmtId="164" fontId="6" fillId="14" borderId="2" xfId="0" applyFont="true" applyBorder="true" applyAlignment="true" applyProtection="true">
      <alignment horizontal="center" vertical="center" textRotation="0" wrapText="true" indent="0" shrinkToFit="false"/>
      <protection locked="true" hidden="true"/>
    </xf>
    <xf numFmtId="164" fontId="6" fillId="14" borderId="7" xfId="0" applyFont="true" applyBorder="true" applyAlignment="true" applyProtection="true">
      <alignment horizontal="center" vertical="center" textRotation="0" wrapText="true" indent="0" shrinkToFit="false"/>
      <protection locked="true" hidden="true"/>
    </xf>
    <xf numFmtId="164" fontId="6" fillId="2" borderId="5" xfId="0" applyFont="true" applyBorder="true" applyAlignment="true" applyProtection="true">
      <alignment horizontal="center" vertical="center" textRotation="0" wrapText="true" indent="0" shrinkToFit="false"/>
      <protection locked="true" hidden="true"/>
    </xf>
    <xf numFmtId="166" fontId="29" fillId="6" borderId="1" xfId="0" applyFont="true" applyBorder="true" applyAlignment="true" applyProtection="true">
      <alignment horizontal="center" vertical="center" textRotation="0" wrapText="false" indent="0" shrinkToFit="false"/>
      <protection locked="true" hidden="true"/>
    </xf>
    <xf numFmtId="164" fontId="18" fillId="6" borderId="1" xfId="0" applyFont="true" applyBorder="true" applyAlignment="true" applyProtection="true">
      <alignment horizontal="general" vertical="center" textRotation="0" wrapText="false" indent="0" shrinkToFit="false"/>
      <protection locked="true" hidden="true"/>
    </xf>
    <xf numFmtId="168" fontId="18" fillId="6" borderId="1" xfId="0" applyFont="true" applyBorder="true" applyAlignment="true" applyProtection="true">
      <alignment horizontal="general" vertical="center" textRotation="0" wrapText="false" indent="0" shrinkToFit="false"/>
      <protection locked="true" hidden="true"/>
    </xf>
    <xf numFmtId="172" fontId="0"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true">
      <alignment horizontal="center" vertical="center" textRotation="0" wrapText="false" indent="0" shrinkToFit="false"/>
      <protection locked="true" hidden="true"/>
    </xf>
    <xf numFmtId="166" fontId="7" fillId="0" borderId="2" xfId="0" applyFont="true" applyBorder="true" applyAlignment="true" applyProtection="true">
      <alignment horizontal="center" vertical="center" textRotation="0" wrapText="false" indent="0" shrinkToFit="false"/>
      <protection locked="true" hidden="true"/>
    </xf>
    <xf numFmtId="164" fontId="33" fillId="0" borderId="4" xfId="0" applyFont="true" applyBorder="true" applyAlignment="true" applyProtection="true">
      <alignment horizontal="general" vertical="center" textRotation="0" wrapText="false" indent="0" shrinkToFit="false"/>
      <protection locked="true" hidden="true"/>
    </xf>
    <xf numFmtId="168" fontId="33" fillId="12" borderId="1" xfId="0" applyFont="true" applyBorder="true" applyAlignment="true" applyProtection="true">
      <alignment horizontal="right" vertical="center" textRotation="0" wrapText="false" indent="0" shrinkToFit="false"/>
      <protection locked="true" hidden="true"/>
    </xf>
    <xf numFmtId="164" fontId="33" fillId="0" borderId="4" xfId="0" applyFont="true" applyBorder="true" applyAlignment="true" applyProtection="true">
      <alignment horizontal="left" vertical="center" textRotation="0" wrapText="false" indent="0" shrinkToFit="false"/>
      <protection locked="true" hidden="true"/>
    </xf>
    <xf numFmtId="166" fontId="6" fillId="6" borderId="1" xfId="0" applyFont="true" applyBorder="true" applyAlignment="true" applyProtection="true">
      <alignment horizontal="left" vertical="center" textRotation="0" wrapText="false" indent="0" shrinkToFit="false"/>
      <protection locked="true" hidden="true"/>
    </xf>
    <xf numFmtId="168" fontId="6" fillId="6" borderId="1" xfId="0" applyFont="true" applyBorder="true" applyAlignment="true" applyProtection="true">
      <alignment horizontal="right" vertical="center" textRotation="0" wrapText="false" indent="0" shrinkToFit="false"/>
      <protection locked="true" hidden="true"/>
    </xf>
    <xf numFmtId="166" fontId="6" fillId="5" borderId="1" xfId="0" applyFont="true" applyBorder="true" applyAlignment="true" applyProtection="true">
      <alignment horizontal="left" vertical="center" textRotation="0" wrapText="false" indent="0" shrinkToFit="false"/>
      <protection locked="true" hidden="true"/>
    </xf>
    <xf numFmtId="168" fontId="6" fillId="5" borderId="1" xfId="0" applyFont="true" applyBorder="true" applyAlignment="true" applyProtection="true">
      <alignment horizontal="right" vertical="center" textRotation="0" wrapText="false" indent="0" shrinkToFit="false"/>
      <protection locked="true" hidden="true"/>
    </xf>
    <xf numFmtId="173" fontId="6" fillId="5" borderId="1" xfId="19" applyFont="true" applyBorder="true" applyAlignment="true" applyProtection="true">
      <alignment horizontal="right" vertical="center" textRotation="0" wrapText="false" indent="0" shrinkToFit="false"/>
      <protection locked="true" hidden="true"/>
    </xf>
    <xf numFmtId="166" fontId="6" fillId="10" borderId="1" xfId="0" applyFont="true" applyBorder="true" applyAlignment="true" applyProtection="true">
      <alignment horizontal="left" vertical="center" textRotation="0" wrapText="false" indent="0" shrinkToFit="false"/>
      <protection locked="true" hidden="true"/>
    </xf>
    <xf numFmtId="176" fontId="6" fillId="10" borderId="1" xfId="19" applyFont="true" applyBorder="true" applyAlignment="true" applyProtection="true">
      <alignment horizontal="right" vertical="center" textRotation="0" wrapText="false" indent="0" shrinkToFit="false"/>
      <protection locked="true" hidden="true"/>
    </xf>
    <xf numFmtId="166" fontId="6" fillId="10" borderId="2" xfId="0" applyFont="true" applyBorder="true" applyAlignment="true" applyProtection="true">
      <alignment horizontal="left" vertical="center" textRotation="0" wrapText="false" indent="0" shrinkToFit="false"/>
      <protection locked="true" hidden="true"/>
    </xf>
    <xf numFmtId="166" fontId="6" fillId="10" borderId="3" xfId="0" applyFont="true" applyBorder="true" applyAlignment="true" applyProtection="true">
      <alignment horizontal="left" vertical="center" textRotation="0" wrapText="false" indent="0" shrinkToFit="false"/>
      <protection locked="true" hidden="true"/>
    </xf>
    <xf numFmtId="172" fontId="0" fillId="10" borderId="4" xfId="0" applyFont="true" applyBorder="true" applyAlignment="true" applyProtection="true">
      <alignment horizontal="left" vertical="center" textRotation="0" wrapText="false" indent="0" shrinkToFit="false"/>
      <protection locked="true" hidden="true"/>
    </xf>
    <xf numFmtId="176" fontId="6" fillId="10" borderId="1" xfId="15" applyFont="true" applyBorder="true" applyAlignment="true" applyProtection="true">
      <alignment horizontal="right" vertical="center" textRotation="0" wrapText="false" indent="0" shrinkToFit="false"/>
      <protection locked="true" hidden="true"/>
    </xf>
    <xf numFmtId="166" fontId="6" fillId="15" borderId="2" xfId="0" applyFont="true" applyBorder="true" applyAlignment="true" applyProtection="true">
      <alignment horizontal="left" vertical="center" textRotation="0" wrapText="false" indent="0" shrinkToFit="false"/>
      <protection locked="true" hidden="true"/>
    </xf>
    <xf numFmtId="166" fontId="6" fillId="15" borderId="3" xfId="0" applyFont="true" applyBorder="true" applyAlignment="true" applyProtection="true">
      <alignment horizontal="left" vertical="center" textRotation="0" wrapText="false" indent="0" shrinkToFit="false"/>
      <protection locked="true" hidden="true"/>
    </xf>
    <xf numFmtId="166" fontId="6" fillId="15" borderId="4" xfId="0" applyFont="true" applyBorder="true" applyAlignment="true" applyProtection="true">
      <alignment horizontal="left" vertical="center" textRotation="0" wrapText="false" indent="0" shrinkToFit="false"/>
      <protection locked="true" hidden="true"/>
    </xf>
    <xf numFmtId="168" fontId="6" fillId="15" borderId="1" xfId="0" applyFont="true" applyBorder="true" applyAlignment="true" applyProtection="true">
      <alignment horizontal="right" vertical="center" textRotation="0" wrapText="false" indent="0" shrinkToFit="false"/>
      <protection locked="true" hidden="true"/>
    </xf>
    <xf numFmtId="166" fontId="0" fillId="0" borderId="0" xfId="0" applyFont="true" applyBorder="false" applyAlignment="false" applyProtection="true">
      <alignment horizontal="general" vertical="bottom" textRotation="0" wrapText="false" indent="0" shrinkToFit="false"/>
      <protection locked="true" hidden="true"/>
    </xf>
    <xf numFmtId="164" fontId="6" fillId="0" borderId="0" xfId="0" applyFont="true" applyBorder="false" applyAlignment="false" applyProtection="true">
      <alignment horizontal="general" vertical="bottom"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64" fontId="6" fillId="6" borderId="5" xfId="0" applyFont="true" applyBorder="true" applyAlignment="true" applyProtection="true">
      <alignment horizontal="center" vertical="center" textRotation="0" wrapText="true" indent="0" shrinkToFit="false"/>
      <protection locked="true" hidden="true"/>
    </xf>
    <xf numFmtId="164" fontId="6" fillId="6" borderId="2" xfId="0" applyFont="true" applyBorder="true" applyAlignment="true" applyProtection="true">
      <alignment horizontal="center" vertical="center" textRotation="0" wrapText="true" indent="0" shrinkToFit="false"/>
      <protection locked="true" hidden="true"/>
    </xf>
    <xf numFmtId="164" fontId="6" fillId="6" borderId="7" xfId="0" applyFont="true" applyBorder="true" applyAlignment="true" applyProtection="true">
      <alignment horizontal="center" vertical="center" textRotation="0" wrapText="true" indent="0" shrinkToFit="false"/>
      <protection locked="true" hidden="true"/>
    </xf>
    <xf numFmtId="164" fontId="14" fillId="0" borderId="4" xfId="0" applyFont="true" applyBorder="true" applyAlignment="true" applyProtection="true">
      <alignment horizontal="left" vertical="center" textRotation="0" wrapText="false" indent="0" shrinkToFit="false"/>
      <protection locked="true" hidden="true"/>
    </xf>
    <xf numFmtId="168" fontId="12" fillId="12" borderId="1" xfId="0" applyFont="true" applyBorder="true" applyAlignment="true" applyProtection="true">
      <alignment horizontal="right" vertical="center" textRotation="0" wrapText="false" indent="0" shrinkToFit="false"/>
      <protection locked="true" hidden="true"/>
    </xf>
    <xf numFmtId="164" fontId="14" fillId="0" borderId="0" xfId="0" applyFont="true" applyBorder="false" applyAlignment="true" applyProtection="true">
      <alignment horizontal="left" vertical="center" textRotation="0" wrapText="false" indent="0" shrinkToFit="false"/>
      <protection locked="true" hidden="true"/>
    </xf>
    <xf numFmtId="164" fontId="0" fillId="0" borderId="0" xfId="0" applyFont="true" applyBorder="false" applyAlignment="true" applyProtection="false">
      <alignment horizontal="general" vertical="bottom" textRotation="0" wrapText="tru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4" fillId="7" borderId="1" xfId="0" applyFont="true" applyBorder="true" applyAlignment="true" applyProtection="false">
      <alignment horizontal="left" vertical="top" textRotation="0" wrapText="true" indent="0" shrinkToFit="false"/>
      <protection locked="true" hidden="false"/>
    </xf>
    <xf numFmtId="164" fontId="34" fillId="7" borderId="1" xfId="0" applyFont="true" applyBorder="true" applyAlignment="true" applyProtection="false">
      <alignment horizontal="center" vertical="center" textRotation="0" wrapText="false" indent="0" shrinkToFit="false"/>
      <protection locked="true" hidden="false"/>
    </xf>
    <xf numFmtId="164" fontId="34" fillId="7" borderId="1" xfId="0" applyFont="true" applyBorder="true" applyAlignment="true" applyProtection="false">
      <alignment horizontal="left" vertical="center" textRotation="0" wrapText="false" indent="0" shrinkToFit="false"/>
      <protection locked="true" hidden="false"/>
    </xf>
    <xf numFmtId="177" fontId="34" fillId="7" borderId="1" xfId="0" applyFont="true" applyBorder="true" applyAlignment="true" applyProtection="false">
      <alignment horizontal="left" vertical="center" textRotation="0" wrapText="false" indent="0" shrinkToFit="false"/>
      <protection locked="true" hidden="false"/>
    </xf>
    <xf numFmtId="164" fontId="14" fillId="16" borderId="1" xfId="0" applyFont="true" applyBorder="true" applyAlignment="true" applyProtection="false">
      <alignment horizontal="left" vertical="top" textRotation="0" wrapText="true" indent="0" shrinkToFit="false"/>
      <protection locked="true" hidden="false"/>
    </xf>
    <xf numFmtId="164" fontId="21" fillId="16"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35" fillId="7" borderId="1" xfId="0" applyFont="true" applyBorder="true" applyAlignment="true" applyProtection="false">
      <alignment horizontal="general" vertical="center" textRotation="0" wrapText="false" indent="0" shrinkToFit="false"/>
      <protection locked="true" hidden="false"/>
    </xf>
    <xf numFmtId="177" fontId="35" fillId="7" borderId="1" xfId="0" applyFont="true" applyBorder="true" applyAlignment="true" applyProtection="false">
      <alignment horizontal="general" vertical="center" textRotation="0" wrapText="false" indent="0" shrinkToFit="false"/>
      <protection locked="true" hidden="false"/>
    </xf>
    <xf numFmtId="164" fontId="14" fillId="17" borderId="1" xfId="0" applyFont="true" applyBorder="true" applyAlignment="true" applyProtection="false">
      <alignment horizontal="left" vertical="top" textRotation="0" wrapText="true" indent="0" shrinkToFit="false"/>
      <protection locked="true" hidden="false"/>
    </xf>
    <xf numFmtId="164" fontId="14" fillId="17" borderId="1" xfId="0" applyFont="true" applyBorder="true" applyAlignment="true" applyProtection="false">
      <alignment horizontal="left" vertical="top" textRotation="0" wrapText="false" indent="0" shrinkToFit="false"/>
      <protection locked="true" hidden="false"/>
    </xf>
    <xf numFmtId="164" fontId="14" fillId="18" borderId="1" xfId="0" applyFont="true" applyBorder="true" applyAlignment="true" applyProtection="false">
      <alignment horizontal="left" vertical="top" textRotation="0" wrapText="true" indent="0" shrinkToFit="false"/>
      <protection locked="true" hidden="false"/>
    </xf>
    <xf numFmtId="164" fontId="14" fillId="18" borderId="1" xfId="0" applyFont="true" applyBorder="true" applyAlignment="true" applyProtection="false">
      <alignment horizontal="left" vertical="top"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false" indent="0" shrinkToFit="false"/>
      <protection locked="true" hidden="false"/>
    </xf>
    <xf numFmtId="164" fontId="35" fillId="0" borderId="1" xfId="0" applyFont="true" applyBorder="true" applyAlignment="true" applyProtection="false">
      <alignment horizontal="general" vertical="center" textRotation="0" wrapText="false" indent="0" shrinkToFit="false"/>
      <protection locked="true" hidden="false"/>
    </xf>
    <xf numFmtId="164" fontId="36" fillId="18" borderId="1" xfId="0" applyFont="true" applyBorder="true" applyAlignment="true" applyProtection="false">
      <alignment horizontal="left" vertical="top" textRotation="0" wrapText="true" indent="0" shrinkToFit="false"/>
      <protection locked="true" hidden="false"/>
    </xf>
    <xf numFmtId="164" fontId="37" fillId="0" borderId="1" xfId="0" applyFont="true" applyBorder="true" applyAlignment="true" applyProtection="false">
      <alignment horizontal="left" vertical="top" textRotation="0" wrapText="true" indent="0" shrinkToFit="false"/>
      <protection locked="true" hidden="false"/>
    </xf>
    <xf numFmtId="164" fontId="37" fillId="0" borderId="1" xfId="0" applyFont="true" applyBorder="true" applyAlignment="true" applyProtection="false">
      <alignment horizontal="left" vertical="top" textRotation="0" wrapText="false" indent="0" shrinkToFit="false"/>
      <protection locked="true" hidden="false"/>
    </xf>
    <xf numFmtId="164" fontId="35" fillId="19" borderId="1" xfId="0" applyFont="true" applyBorder="true" applyAlignment="true" applyProtection="false">
      <alignment horizontal="general" vertical="center" textRotation="0" wrapText="false" indent="0" shrinkToFit="false"/>
      <protection locked="true" hidden="false"/>
    </xf>
    <xf numFmtId="164" fontId="38" fillId="19" borderId="1" xfId="20" applyFont="true" applyBorder="true" applyAlignment="true" applyProtection="false">
      <alignment horizontal="general" vertical="center" textRotation="0" wrapText="false" indent="0" shrinkToFit="false"/>
      <protection locked="true" hidden="false"/>
    </xf>
    <xf numFmtId="177" fontId="35" fillId="7" borderId="0" xfId="0" applyFont="true" applyBorder="false" applyAlignment="true" applyProtection="false">
      <alignment horizontal="general" vertical="center" textRotation="0" wrapText="false" indent="0" shrinkToFit="false"/>
      <protection locked="true" hidden="false"/>
    </xf>
    <xf numFmtId="164" fontId="14" fillId="7" borderId="1" xfId="0" applyFont="true" applyBorder="true" applyAlignment="true" applyProtection="false">
      <alignment horizontal="left" vertical="top" textRotation="0" wrapText="fals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4" fontId="40" fillId="0" borderId="18" xfId="0" applyFont="true" applyBorder="tru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4" fontId="41" fillId="0" borderId="1" xfId="0" applyFont="true" applyBorder="true" applyAlignment="true" applyProtection="false">
      <alignment horizontal="left" vertical="top" textRotation="0" wrapText="false" indent="0" shrinkToFit="false"/>
      <protection locked="true" hidden="false"/>
    </xf>
    <xf numFmtId="164" fontId="17" fillId="6" borderId="19" xfId="0" applyFont="true" applyBorder="true" applyAlignment="true" applyProtection="false">
      <alignment horizontal="center" vertical="center"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Обычный 2" xfId="21"/>
    <cellStyle name="Обычный 4" xfId="22"/>
    <cellStyle name="Финансовый 2" xfId="23"/>
    <cellStyle name="*unknown*" xfId="20" builtinId="8"/>
  </cellStyles>
  <dxfs count="14">
    <dxf>
      <fill>
        <patternFill>
          <bgColor rgb="FFFFF2CC"/>
        </patternFill>
      </fill>
    </dxf>
    <dxf>
      <fill>
        <patternFill patternType="solid">
          <fgColor rgb="FFEDEDED"/>
        </patternFill>
      </fill>
    </dxf>
    <dxf>
      <fill>
        <patternFill patternType="solid">
          <fgColor rgb="FFFFFFFF"/>
        </patternFill>
      </fill>
    </dxf>
    <dxf>
      <fill>
        <patternFill patternType="solid">
          <fgColor rgb="00FFFFFF"/>
        </patternFill>
      </fill>
    </dxf>
    <dxf>
      <fill>
        <patternFill patternType="solid">
          <fgColor rgb="FF000000"/>
          <bgColor rgb="FFFFFFFF"/>
        </patternFill>
      </fill>
    </dxf>
    <dxf>
      <fill>
        <patternFill patternType="solid">
          <fgColor rgb="FFF2F2F2"/>
        </patternFill>
      </fill>
    </dxf>
    <dxf>
      <fill>
        <patternFill>
          <bgColor rgb="FFE7DAFE"/>
        </patternFill>
      </fill>
    </dxf>
    <dxf>
      <fill>
        <patternFill>
          <bgColor rgb="FFFEACB2"/>
        </patternFill>
      </fill>
    </dxf>
    <dxf>
      <font>
        <b val="1"/>
        <i val="1"/>
        <color rgb="FFFFFFFF"/>
      </font>
      <fill>
        <patternFill>
          <bgColor rgb="FFC00000"/>
        </patternFill>
      </fill>
    </dxf>
    <dxf>
      <fill>
        <patternFill patternType="solid">
          <fgColor rgb="FFD0CECE"/>
        </patternFill>
      </fill>
    </dxf>
    <dxf>
      <fill>
        <patternFill patternType="solid">
          <fgColor rgb="FFE7E6E6"/>
        </patternFill>
      </fill>
    </dxf>
    <dxf>
      <fill>
        <patternFill patternType="solid">
          <fgColor rgb="FFFBE5D6"/>
        </patternFill>
      </fill>
    </dxf>
    <dxf>
      <fill>
        <patternFill>
          <bgColor rgb="FFF4B183"/>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E7DAFE"/>
      <rgbColor rgb="FF969BF8"/>
      <rgbColor rgb="FF7030A0"/>
      <rgbColor rgb="FFFFF2CC"/>
      <rgbColor rgb="FFDEEBF7"/>
      <rgbColor rgb="FF660066"/>
      <rgbColor rgb="FFD0CECE"/>
      <rgbColor rgb="FF0563C1"/>
      <rgbColor rgb="FFB4C7E7"/>
      <rgbColor rgb="FF000080"/>
      <rgbColor rgb="FFFF00FF"/>
      <rgbColor rgb="FFE7E6E6"/>
      <rgbColor rgb="FF00FFFF"/>
      <rgbColor rgb="FF800080"/>
      <rgbColor rgb="FF800000"/>
      <rgbColor rgb="FF008080"/>
      <rgbColor rgb="FF0000FF"/>
      <rgbColor rgb="FF00CCFF"/>
      <rgbColor rgb="FFF2F2F2"/>
      <rgbColor rgb="FFE2F0D9"/>
      <rgbColor rgb="FFFFE699"/>
      <rgbColor rgb="FFADB9CA"/>
      <rgbColor rgb="FFFEACB2"/>
      <rgbColor rgb="FFC9C9C9"/>
      <rgbColor rgb="FFF4B183"/>
      <rgbColor rgb="FF3272C0"/>
      <rgbColor rgb="FF33CCCC"/>
      <rgbColor rgb="FFD9D9D9"/>
      <rgbColor rgb="FFFBE5D6"/>
      <rgbColor rgb="FFEDEDED"/>
      <rgbColor rgb="FFFF6600"/>
      <rgbColor rgb="FF666699"/>
      <rgbColor rgb="FFA9D08E"/>
      <rgbColor rgb="FF003366"/>
      <rgbColor rgb="FF00B050"/>
      <rgbColor rgb="FF003300"/>
      <rgbColor rgb="FF333300"/>
      <rgbColor rgb="FF993300"/>
      <rgbColor rgb="FF993366"/>
      <rgbColor rgb="FF464C55"/>
      <rgbColor rgb="FF2227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2.xml.rels>&#65279;<?xml version="1.0" encoding="utf-8"?>
<Relationships xmlns="http://schemas.openxmlformats.org/package/2006/relationships">
  <Relationship Id="rId1" Type="http://schemas.openxmlformats.org/officeDocument/2006/relationships/hyperlink" Target="rewritten://29772c5a-59d8-4998-84d9-4a5c0e1a641a" TargetMode="External" />
  <Relationship Id="rId2" Type="http://schemas.openxmlformats.org/officeDocument/2006/relationships/hyperlink" Target="mailto:matveev.se@ntc-zarya.ru" TargetMode="External" />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hyperlink" Target="https://base.garant.ru/404897373/53f89421bbdaf741eb2d1ecc4ddb4c3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91"/>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G94" activeCellId="0" sqref="G94"/>
    </sheetView>
  </sheetViews>
  <sheetFormatPr defaultColWidth="8.6796875" defaultRowHeight="15" zeroHeight="false" outlineLevelRow="0" outlineLevelCol="0"/>
  <cols>
    <col collapsed="false" customWidth="true" hidden="false" outlineLevel="0" max="9" min="9" style="1" width="23.57"/>
  </cols>
  <sheetData>
    <row r="2" customFormat="false" ht="15" hidden="false" customHeight="false" outlineLevel="0" collapsed="false">
      <c r="A2" s="2" t="s">
        <v>0</v>
      </c>
      <c r="B2" s="2"/>
      <c r="C2" s="2"/>
      <c r="D2" s="2"/>
      <c r="E2" s="2"/>
      <c r="F2" s="2"/>
      <c r="G2" s="2"/>
      <c r="H2" s="2"/>
      <c r="I2" s="2"/>
      <c r="J2" s="2"/>
    </row>
    <row r="3" customFormat="false" ht="15" hidden="false" customHeight="false" outlineLevel="0" collapsed="false">
      <c r="A3" s="3"/>
      <c r="B3" s="3"/>
      <c r="C3" s="3"/>
      <c r="D3" s="3"/>
      <c r="E3" s="3"/>
      <c r="F3" s="3"/>
      <c r="G3" s="3"/>
      <c r="H3" s="3"/>
      <c r="I3" s="3"/>
      <c r="J3" s="3"/>
    </row>
    <row r="4" customFormat="false" ht="15" hidden="false" customHeight="true" outlineLevel="0" collapsed="false">
      <c r="A4" s="4" t="s">
        <v>1</v>
      </c>
      <c r="B4" s="5" t="s">
        <v>2</v>
      </c>
      <c r="C4" s="5"/>
      <c r="D4" s="5"/>
      <c r="E4" s="5"/>
      <c r="F4" s="5"/>
      <c r="G4" s="5"/>
      <c r="H4" s="5"/>
      <c r="I4" s="5"/>
      <c r="J4" s="3"/>
    </row>
    <row r="5" customFormat="false" ht="15" hidden="false" customHeight="false" outlineLevel="0" collapsed="false">
      <c r="A5" s="4"/>
      <c r="B5" s="5"/>
      <c r="C5" s="5"/>
      <c r="D5" s="5"/>
      <c r="E5" s="5"/>
      <c r="F5" s="5"/>
      <c r="G5" s="5"/>
      <c r="H5" s="5"/>
      <c r="I5" s="5"/>
      <c r="J5" s="3"/>
    </row>
    <row r="6" customFormat="false" ht="15" hidden="false" customHeight="false" outlineLevel="0" collapsed="false">
      <c r="A6" s="4"/>
      <c r="B6" s="5"/>
      <c r="C6" s="5"/>
      <c r="D6" s="5"/>
      <c r="E6" s="5"/>
      <c r="F6" s="5"/>
      <c r="G6" s="5"/>
      <c r="H6" s="5"/>
      <c r="I6" s="5"/>
      <c r="J6" s="3"/>
    </row>
    <row r="7" customFormat="false" ht="6" hidden="false" customHeight="true" outlineLevel="0" collapsed="false">
      <c r="A7" s="6"/>
      <c r="B7" s="6"/>
      <c r="C7" s="6"/>
      <c r="D7" s="6"/>
      <c r="E7" s="6"/>
      <c r="F7" s="6"/>
      <c r="G7" s="6"/>
      <c r="H7" s="6"/>
      <c r="I7" s="6"/>
      <c r="J7" s="3"/>
    </row>
    <row r="8" customFormat="false" ht="15" hidden="false" customHeight="true" outlineLevel="0" collapsed="false">
      <c r="A8" s="4" t="s">
        <v>3</v>
      </c>
      <c r="B8" s="5" t="s">
        <v>4</v>
      </c>
      <c r="C8" s="5"/>
      <c r="D8" s="5"/>
      <c r="E8" s="5"/>
      <c r="F8" s="5"/>
      <c r="G8" s="5"/>
      <c r="H8" s="5"/>
      <c r="I8" s="5"/>
      <c r="J8" s="3"/>
    </row>
    <row r="9" customFormat="false" ht="15" hidden="false" customHeight="false" outlineLevel="0" collapsed="false">
      <c r="A9" s="4"/>
      <c r="B9" s="5"/>
      <c r="C9" s="5"/>
      <c r="D9" s="5"/>
      <c r="E9" s="5"/>
      <c r="F9" s="5"/>
      <c r="G9" s="5"/>
      <c r="H9" s="5"/>
      <c r="I9" s="5"/>
      <c r="J9" s="3"/>
    </row>
    <row r="10" customFormat="false" ht="15" hidden="false" customHeight="false" outlineLevel="0" collapsed="false">
      <c r="A10" s="4"/>
      <c r="B10" s="5"/>
      <c r="C10" s="5"/>
      <c r="D10" s="5"/>
      <c r="E10" s="5"/>
      <c r="F10" s="5"/>
      <c r="G10" s="5"/>
      <c r="H10" s="5"/>
      <c r="I10" s="5"/>
      <c r="J10" s="3"/>
    </row>
    <row r="11" customFormat="false" ht="15" hidden="false" customHeight="false" outlineLevel="0" collapsed="false">
      <c r="A11" s="4"/>
      <c r="B11" s="5"/>
      <c r="C11" s="5"/>
      <c r="D11" s="5"/>
      <c r="E11" s="5"/>
      <c r="F11" s="5"/>
      <c r="G11" s="5"/>
      <c r="H11" s="5"/>
      <c r="I11" s="5"/>
      <c r="J11" s="3"/>
    </row>
    <row r="12" customFormat="false" ht="6" hidden="false" customHeight="true" outlineLevel="0" collapsed="false">
      <c r="A12" s="6"/>
      <c r="B12" s="6"/>
      <c r="C12" s="6"/>
      <c r="D12" s="6"/>
      <c r="E12" s="6"/>
      <c r="F12" s="6"/>
      <c r="G12" s="6"/>
      <c r="H12" s="6"/>
      <c r="I12" s="6"/>
      <c r="J12" s="3"/>
    </row>
    <row r="13" customFormat="false" ht="15" hidden="false" customHeight="true" outlineLevel="0" collapsed="false">
      <c r="A13" s="4" t="s">
        <v>5</v>
      </c>
      <c r="B13" s="5" t="s">
        <v>6</v>
      </c>
      <c r="C13" s="5"/>
      <c r="D13" s="5"/>
      <c r="E13" s="5"/>
      <c r="F13" s="5"/>
      <c r="G13" s="5"/>
      <c r="H13" s="5"/>
      <c r="I13" s="5"/>
      <c r="J13" s="3"/>
    </row>
    <row r="14" customFormat="false" ht="15" hidden="false" customHeight="false" outlineLevel="0" collapsed="false">
      <c r="A14" s="4"/>
      <c r="B14" s="5"/>
      <c r="C14" s="5"/>
      <c r="D14" s="5"/>
      <c r="E14" s="5"/>
      <c r="F14" s="5"/>
      <c r="G14" s="5"/>
      <c r="H14" s="5"/>
      <c r="I14" s="5"/>
      <c r="J14" s="3"/>
    </row>
    <row r="15" customFormat="false" ht="15" hidden="false" customHeight="false" outlineLevel="0" collapsed="false">
      <c r="A15" s="4"/>
      <c r="B15" s="5"/>
      <c r="C15" s="5"/>
      <c r="D15" s="5"/>
      <c r="E15" s="5"/>
      <c r="F15" s="5"/>
      <c r="G15" s="5"/>
      <c r="H15" s="5"/>
      <c r="I15" s="5"/>
      <c r="J15" s="3"/>
    </row>
    <row r="16" customFormat="false" ht="6" hidden="false" customHeight="true" outlineLevel="0" collapsed="false">
      <c r="A16" s="6"/>
      <c r="B16" s="6"/>
      <c r="C16" s="6"/>
      <c r="D16" s="6"/>
      <c r="E16" s="6"/>
      <c r="F16" s="6"/>
      <c r="G16" s="6"/>
      <c r="H16" s="6"/>
      <c r="I16" s="6"/>
      <c r="J16" s="3"/>
    </row>
    <row r="17" customFormat="false" ht="15" hidden="false" customHeight="true" outlineLevel="0" collapsed="false">
      <c r="A17" s="4" t="s">
        <v>7</v>
      </c>
      <c r="B17" s="5" t="s">
        <v>8</v>
      </c>
      <c r="C17" s="5"/>
      <c r="D17" s="5"/>
      <c r="E17" s="5"/>
      <c r="F17" s="5"/>
      <c r="G17" s="5"/>
      <c r="H17" s="5"/>
      <c r="I17" s="5"/>
      <c r="J17" s="3"/>
    </row>
    <row r="18" customFormat="false" ht="15" hidden="false" customHeight="false" outlineLevel="0" collapsed="false">
      <c r="A18" s="4"/>
      <c r="B18" s="5"/>
      <c r="C18" s="5"/>
      <c r="D18" s="5"/>
      <c r="E18" s="5"/>
      <c r="F18" s="5"/>
      <c r="G18" s="5"/>
      <c r="H18" s="5"/>
      <c r="I18" s="5"/>
      <c r="J18" s="3"/>
    </row>
    <row r="19" customFormat="false" ht="15" hidden="false" customHeight="false" outlineLevel="0" collapsed="false">
      <c r="A19" s="4"/>
      <c r="B19" s="5"/>
      <c r="C19" s="5"/>
      <c r="D19" s="5"/>
      <c r="E19" s="5"/>
      <c r="F19" s="5"/>
      <c r="G19" s="5"/>
      <c r="H19" s="5"/>
      <c r="I19" s="5"/>
      <c r="J19" s="3"/>
    </row>
    <row r="20" customFormat="false" ht="6" hidden="false" customHeight="true" outlineLevel="0" collapsed="false">
      <c r="A20" s="6"/>
      <c r="B20" s="6"/>
      <c r="C20" s="6"/>
      <c r="D20" s="6"/>
      <c r="E20" s="6"/>
      <c r="F20" s="6"/>
      <c r="G20" s="6"/>
      <c r="H20" s="6"/>
      <c r="I20" s="6"/>
      <c r="J20" s="3"/>
    </row>
    <row r="21" customFormat="false" ht="15" hidden="false" customHeight="true" outlineLevel="0" collapsed="false">
      <c r="A21" s="4" t="s">
        <v>9</v>
      </c>
      <c r="B21" s="5" t="s">
        <v>10</v>
      </c>
      <c r="C21" s="5"/>
      <c r="D21" s="5"/>
      <c r="E21" s="5"/>
      <c r="F21" s="5"/>
      <c r="G21" s="5"/>
      <c r="H21" s="5"/>
      <c r="I21" s="5"/>
      <c r="J21" s="3"/>
    </row>
    <row r="22" customFormat="false" ht="15" hidden="false" customHeight="false" outlineLevel="0" collapsed="false">
      <c r="A22" s="4"/>
      <c r="B22" s="5"/>
      <c r="C22" s="5"/>
      <c r="D22" s="5"/>
      <c r="E22" s="5"/>
      <c r="F22" s="5"/>
      <c r="G22" s="5"/>
      <c r="H22" s="5"/>
      <c r="I22" s="5"/>
      <c r="J22" s="3"/>
    </row>
    <row r="23" customFormat="false" ht="15" hidden="false" customHeight="false" outlineLevel="0" collapsed="false">
      <c r="A23" s="4"/>
      <c r="B23" s="5"/>
      <c r="C23" s="5"/>
      <c r="D23" s="5"/>
      <c r="E23" s="5"/>
      <c r="F23" s="5"/>
      <c r="G23" s="5"/>
      <c r="H23" s="5"/>
      <c r="I23" s="5"/>
      <c r="J23" s="3"/>
    </row>
    <row r="24" customFormat="false" ht="6" hidden="false" customHeight="true" outlineLevel="0" collapsed="false">
      <c r="A24" s="6"/>
      <c r="B24" s="6"/>
      <c r="C24" s="6"/>
      <c r="D24" s="6"/>
      <c r="E24" s="6"/>
      <c r="F24" s="6"/>
      <c r="G24" s="6"/>
      <c r="H24" s="6"/>
      <c r="I24" s="6"/>
      <c r="J24" s="3"/>
    </row>
    <row r="25" customFormat="false" ht="15" hidden="false" customHeight="true" outlineLevel="0" collapsed="false">
      <c r="A25" s="4" t="s">
        <v>11</v>
      </c>
      <c r="B25" s="5" t="s">
        <v>12</v>
      </c>
      <c r="C25" s="5"/>
      <c r="D25" s="5"/>
      <c r="E25" s="5"/>
      <c r="F25" s="5"/>
      <c r="G25" s="5"/>
      <c r="H25" s="5"/>
      <c r="I25" s="5"/>
    </row>
    <row r="26" customFormat="false" ht="15" hidden="false" customHeight="false" outlineLevel="0" collapsed="false">
      <c r="A26" s="4"/>
      <c r="B26" s="5"/>
      <c r="C26" s="5"/>
      <c r="D26" s="5"/>
      <c r="E26" s="5"/>
      <c r="F26" s="5"/>
      <c r="G26" s="5"/>
      <c r="H26" s="5"/>
      <c r="I26" s="5"/>
    </row>
    <row r="27" customFormat="false" ht="15" hidden="false" customHeight="false" outlineLevel="0" collapsed="false">
      <c r="A27" s="4"/>
      <c r="B27" s="5"/>
      <c r="C27" s="5"/>
      <c r="D27" s="5"/>
      <c r="E27" s="5"/>
      <c r="F27" s="5"/>
      <c r="G27" s="5"/>
      <c r="H27" s="5"/>
      <c r="I27" s="5"/>
    </row>
    <row r="28" customFormat="false" ht="6" hidden="false" customHeight="true" outlineLevel="0" collapsed="false">
      <c r="A28" s="6"/>
      <c r="B28" s="6"/>
      <c r="C28" s="6"/>
      <c r="D28" s="6"/>
      <c r="E28" s="6"/>
      <c r="F28" s="6"/>
      <c r="G28" s="6"/>
      <c r="H28" s="6"/>
      <c r="I28" s="6"/>
      <c r="J28" s="3"/>
    </row>
    <row r="29" customFormat="false" ht="15" hidden="false" customHeight="true" outlineLevel="0" collapsed="false">
      <c r="A29" s="4" t="s">
        <v>13</v>
      </c>
      <c r="B29" s="5" t="s">
        <v>14</v>
      </c>
      <c r="C29" s="5"/>
      <c r="D29" s="5"/>
      <c r="E29" s="5"/>
      <c r="F29" s="5"/>
      <c r="G29" s="5"/>
      <c r="H29" s="5"/>
      <c r="I29" s="5"/>
    </row>
    <row r="30" customFormat="false" ht="15" hidden="false" customHeight="false" outlineLevel="0" collapsed="false">
      <c r="A30" s="4"/>
      <c r="B30" s="5"/>
      <c r="C30" s="5"/>
      <c r="D30" s="5"/>
      <c r="E30" s="5"/>
      <c r="F30" s="5"/>
      <c r="G30" s="5"/>
      <c r="H30" s="5"/>
      <c r="I30" s="5"/>
    </row>
    <row r="31" customFormat="false" ht="15" hidden="false" customHeight="false" outlineLevel="0" collapsed="false">
      <c r="A31" s="4"/>
      <c r="B31" s="5"/>
      <c r="C31" s="5"/>
      <c r="D31" s="5"/>
      <c r="E31" s="5"/>
      <c r="F31" s="5"/>
      <c r="G31" s="5"/>
      <c r="H31" s="5"/>
      <c r="I31" s="5"/>
    </row>
    <row r="32" customFormat="false" ht="15" hidden="false" customHeight="false" outlineLevel="0" collapsed="false">
      <c r="A32" s="4"/>
      <c r="B32" s="5"/>
      <c r="C32" s="5"/>
      <c r="D32" s="5"/>
      <c r="E32" s="5"/>
      <c r="F32" s="5"/>
      <c r="G32" s="5"/>
      <c r="H32" s="5"/>
      <c r="I32" s="5"/>
    </row>
    <row r="33" customFormat="false" ht="6" hidden="false" customHeight="true" outlineLevel="0" collapsed="false">
      <c r="A33" s="6"/>
      <c r="B33" s="6"/>
      <c r="C33" s="6"/>
      <c r="D33" s="6"/>
      <c r="E33" s="6"/>
      <c r="F33" s="6"/>
      <c r="G33" s="6"/>
      <c r="H33" s="6"/>
      <c r="I33" s="6"/>
      <c r="J33" s="3"/>
    </row>
    <row r="34" customFormat="false" ht="15" hidden="false" customHeight="true" outlineLevel="0" collapsed="false">
      <c r="A34" s="4" t="s">
        <v>15</v>
      </c>
      <c r="B34" s="5" t="s">
        <v>16</v>
      </c>
      <c r="C34" s="5"/>
      <c r="D34" s="5"/>
      <c r="E34" s="5"/>
      <c r="F34" s="5"/>
      <c r="G34" s="5"/>
      <c r="H34" s="5"/>
      <c r="I34" s="5"/>
    </row>
    <row r="35" customFormat="false" ht="15" hidden="false" customHeight="false" outlineLevel="0" collapsed="false">
      <c r="A35" s="4"/>
      <c r="B35" s="5"/>
      <c r="C35" s="5"/>
      <c r="D35" s="5"/>
      <c r="E35" s="5"/>
      <c r="F35" s="5"/>
      <c r="G35" s="5"/>
      <c r="H35" s="5"/>
      <c r="I35" s="5"/>
    </row>
    <row r="36" customFormat="false" ht="15" hidden="false" customHeight="false" outlineLevel="0" collapsed="false">
      <c r="A36" s="4"/>
      <c r="B36" s="5"/>
      <c r="C36" s="5"/>
      <c r="D36" s="5"/>
      <c r="E36" s="5"/>
      <c r="F36" s="5"/>
      <c r="G36" s="5"/>
      <c r="H36" s="5"/>
      <c r="I36" s="5"/>
    </row>
    <row r="37" customFormat="false" ht="6" hidden="false" customHeight="true" outlineLevel="0" collapsed="false">
      <c r="A37" s="6"/>
      <c r="B37" s="6"/>
      <c r="C37" s="6"/>
      <c r="D37" s="6"/>
      <c r="E37" s="6"/>
      <c r="F37" s="6"/>
      <c r="G37" s="6"/>
      <c r="H37" s="6"/>
      <c r="I37" s="6"/>
      <c r="J37" s="3"/>
    </row>
    <row r="38" customFormat="false" ht="15" hidden="false" customHeight="true" outlineLevel="0" collapsed="false">
      <c r="A38" s="4" t="s">
        <v>17</v>
      </c>
      <c r="B38" s="5" t="s">
        <v>18</v>
      </c>
      <c r="C38" s="5"/>
      <c r="D38" s="5"/>
      <c r="E38" s="5"/>
      <c r="F38" s="5"/>
      <c r="G38" s="5"/>
      <c r="H38" s="5"/>
      <c r="I38" s="5"/>
    </row>
    <row r="39" customFormat="false" ht="15" hidden="false" customHeight="false" outlineLevel="0" collapsed="false">
      <c r="A39" s="4"/>
      <c r="B39" s="5"/>
      <c r="C39" s="5"/>
      <c r="D39" s="5"/>
      <c r="E39" s="5"/>
      <c r="F39" s="5"/>
      <c r="G39" s="5"/>
      <c r="H39" s="5"/>
      <c r="I39" s="5"/>
    </row>
    <row r="40" customFormat="false" ht="15" hidden="false" customHeight="false" outlineLevel="0" collapsed="false">
      <c r="A40" s="4"/>
      <c r="B40" s="5"/>
      <c r="C40" s="5"/>
      <c r="D40" s="5"/>
      <c r="E40" s="5"/>
      <c r="F40" s="5"/>
      <c r="G40" s="5"/>
      <c r="H40" s="5"/>
      <c r="I40" s="5"/>
    </row>
    <row r="41" customFormat="false" ht="6" hidden="false" customHeight="true" outlineLevel="0" collapsed="false">
      <c r="A41" s="6"/>
      <c r="B41" s="6"/>
      <c r="C41" s="6"/>
      <c r="D41" s="6"/>
      <c r="E41" s="6"/>
      <c r="F41" s="6"/>
      <c r="G41" s="6"/>
      <c r="H41" s="6"/>
      <c r="I41" s="6"/>
      <c r="J41" s="3"/>
    </row>
    <row r="42" customFormat="false" ht="15" hidden="false" customHeight="true" outlineLevel="0" collapsed="false">
      <c r="A42" s="4" t="s">
        <v>19</v>
      </c>
      <c r="B42" s="5" t="s">
        <v>20</v>
      </c>
      <c r="C42" s="5"/>
      <c r="D42" s="5"/>
      <c r="E42" s="5"/>
      <c r="F42" s="5"/>
      <c r="G42" s="5"/>
      <c r="H42" s="5"/>
      <c r="I42" s="5"/>
    </row>
    <row r="43" customFormat="false" ht="15" hidden="false" customHeight="false" outlineLevel="0" collapsed="false">
      <c r="A43" s="4"/>
      <c r="B43" s="5"/>
      <c r="C43" s="5"/>
      <c r="D43" s="5"/>
      <c r="E43" s="5"/>
      <c r="F43" s="5"/>
      <c r="G43" s="5"/>
      <c r="H43" s="5"/>
      <c r="I43" s="5"/>
    </row>
    <row r="44" customFormat="false" ht="15" hidden="false" customHeight="false" outlineLevel="0" collapsed="false">
      <c r="A44" s="4"/>
      <c r="B44" s="5"/>
      <c r="C44" s="5"/>
      <c r="D44" s="5"/>
      <c r="E44" s="5"/>
      <c r="F44" s="5"/>
      <c r="G44" s="5"/>
      <c r="H44" s="5"/>
      <c r="I44" s="5"/>
    </row>
    <row r="45" customFormat="false" ht="6" hidden="false" customHeight="true" outlineLevel="0" collapsed="false">
      <c r="A45" s="6"/>
      <c r="B45" s="6"/>
      <c r="C45" s="6"/>
      <c r="D45" s="6"/>
      <c r="E45" s="6"/>
      <c r="F45" s="6"/>
      <c r="G45" s="6"/>
      <c r="H45" s="6"/>
      <c r="I45" s="6"/>
      <c r="J45" s="3"/>
    </row>
    <row r="46" customFormat="false" ht="15" hidden="false" customHeight="true" outlineLevel="0" collapsed="false">
      <c r="A46" s="4" t="s">
        <v>21</v>
      </c>
      <c r="B46" s="5" t="s">
        <v>22</v>
      </c>
      <c r="C46" s="5"/>
      <c r="D46" s="5"/>
      <c r="E46" s="5"/>
      <c r="F46" s="5"/>
      <c r="G46" s="5"/>
      <c r="H46" s="5"/>
      <c r="I46" s="5"/>
    </row>
    <row r="47" customFormat="false" ht="15" hidden="false" customHeight="false" outlineLevel="0" collapsed="false">
      <c r="A47" s="4"/>
      <c r="B47" s="5"/>
      <c r="C47" s="5"/>
      <c r="D47" s="5"/>
      <c r="E47" s="5"/>
      <c r="F47" s="5"/>
      <c r="G47" s="5"/>
      <c r="H47" s="5"/>
      <c r="I47" s="5"/>
    </row>
    <row r="48" customFormat="false" ht="15" hidden="false" customHeight="false" outlineLevel="0" collapsed="false">
      <c r="A48" s="4"/>
      <c r="B48" s="5"/>
      <c r="C48" s="5"/>
      <c r="D48" s="5"/>
      <c r="E48" s="5"/>
      <c r="F48" s="5"/>
      <c r="G48" s="5"/>
      <c r="H48" s="5"/>
      <c r="I48" s="5"/>
    </row>
    <row r="49" customFormat="false" ht="6" hidden="false" customHeight="true" outlineLevel="0" collapsed="false">
      <c r="A49" s="6"/>
      <c r="B49" s="6"/>
      <c r="C49" s="6"/>
      <c r="D49" s="6"/>
      <c r="E49" s="6"/>
      <c r="F49" s="6"/>
      <c r="G49" s="6"/>
      <c r="H49" s="6"/>
      <c r="I49" s="6"/>
      <c r="J49" s="3"/>
    </row>
    <row r="50" customFormat="false" ht="15" hidden="false" customHeight="true" outlineLevel="0" collapsed="false">
      <c r="A50" s="4" t="s">
        <v>23</v>
      </c>
      <c r="B50" s="5" t="s">
        <v>24</v>
      </c>
      <c r="C50" s="5"/>
      <c r="D50" s="5"/>
      <c r="E50" s="5"/>
      <c r="F50" s="5"/>
      <c r="G50" s="5"/>
      <c r="H50" s="5"/>
      <c r="I50" s="5"/>
    </row>
    <row r="51" customFormat="false" ht="15" hidden="false" customHeight="false" outlineLevel="0" collapsed="false">
      <c r="A51" s="4"/>
      <c r="B51" s="5"/>
      <c r="C51" s="5"/>
      <c r="D51" s="5"/>
      <c r="E51" s="5"/>
      <c r="F51" s="5"/>
      <c r="G51" s="5"/>
      <c r="H51" s="5"/>
      <c r="I51" s="5"/>
    </row>
    <row r="52" customFormat="false" ht="15" hidden="false" customHeight="false" outlineLevel="0" collapsed="false">
      <c r="A52" s="4"/>
      <c r="B52" s="5"/>
      <c r="C52" s="5"/>
      <c r="D52" s="5"/>
      <c r="E52" s="5"/>
      <c r="F52" s="5"/>
      <c r="G52" s="5"/>
      <c r="H52" s="5"/>
      <c r="I52" s="5"/>
    </row>
    <row r="53" customFormat="false" ht="6" hidden="false" customHeight="true" outlineLevel="0" collapsed="false">
      <c r="A53" s="6"/>
      <c r="B53" s="6"/>
      <c r="C53" s="6"/>
      <c r="D53" s="6"/>
      <c r="E53" s="6"/>
      <c r="F53" s="6"/>
      <c r="G53" s="6"/>
      <c r="H53" s="6"/>
      <c r="I53" s="6"/>
      <c r="J53" s="3"/>
    </row>
    <row r="54" customFormat="false" ht="15" hidden="false" customHeight="true" outlineLevel="0" collapsed="false">
      <c r="A54" s="4" t="s">
        <v>25</v>
      </c>
      <c r="B54" s="5" t="s">
        <v>26</v>
      </c>
      <c r="C54" s="5"/>
      <c r="D54" s="5"/>
      <c r="E54" s="5"/>
      <c r="F54" s="5"/>
      <c r="G54" s="5"/>
      <c r="H54" s="5"/>
      <c r="I54" s="5"/>
    </row>
    <row r="55" customFormat="false" ht="15" hidden="false" customHeight="false" outlineLevel="0" collapsed="false">
      <c r="A55" s="4"/>
      <c r="B55" s="5"/>
      <c r="C55" s="5"/>
      <c r="D55" s="5"/>
      <c r="E55" s="5"/>
      <c r="F55" s="5"/>
      <c r="G55" s="5"/>
      <c r="H55" s="5"/>
      <c r="I55" s="5"/>
    </row>
    <row r="56" customFormat="false" ht="15" hidden="false" customHeight="false" outlineLevel="0" collapsed="false">
      <c r="A56" s="4"/>
      <c r="B56" s="5"/>
      <c r="C56" s="5"/>
      <c r="D56" s="5"/>
      <c r="E56" s="5"/>
      <c r="F56" s="5"/>
      <c r="G56" s="5"/>
      <c r="H56" s="5"/>
      <c r="I56" s="5"/>
    </row>
    <row r="57" customFormat="false" ht="15" hidden="false" customHeight="false" outlineLevel="0" collapsed="false">
      <c r="A57" s="4"/>
      <c r="B57" s="5"/>
      <c r="C57" s="5"/>
      <c r="D57" s="5"/>
      <c r="E57" s="5"/>
      <c r="F57" s="5"/>
      <c r="G57" s="5"/>
      <c r="H57" s="5"/>
      <c r="I57" s="5"/>
    </row>
    <row r="58" customFormat="false" ht="15" hidden="false" customHeight="false" outlineLevel="0" collapsed="false">
      <c r="A58" s="4"/>
      <c r="B58" s="5"/>
      <c r="C58" s="5"/>
      <c r="D58" s="5"/>
      <c r="E58" s="5"/>
      <c r="F58" s="5"/>
      <c r="G58" s="5"/>
      <c r="H58" s="5"/>
      <c r="I58" s="5"/>
    </row>
    <row r="59" customFormat="false" ht="15" hidden="false" customHeight="false" outlineLevel="0" collapsed="false">
      <c r="A59" s="4"/>
      <c r="B59" s="5"/>
      <c r="C59" s="5"/>
      <c r="D59" s="5"/>
      <c r="E59" s="5"/>
      <c r="F59" s="5"/>
      <c r="G59" s="5"/>
      <c r="H59" s="5"/>
      <c r="I59" s="5"/>
    </row>
    <row r="60" customFormat="false" ht="6" hidden="false" customHeight="true" outlineLevel="0" collapsed="false">
      <c r="A60" s="6"/>
      <c r="B60" s="6"/>
      <c r="C60" s="6"/>
      <c r="D60" s="6"/>
      <c r="E60" s="6"/>
      <c r="F60" s="6"/>
      <c r="G60" s="6"/>
      <c r="H60" s="6"/>
      <c r="I60" s="6"/>
      <c r="J60" s="3"/>
    </row>
    <row r="61" customFormat="false" ht="15" hidden="false" customHeight="true" outlineLevel="0" collapsed="false">
      <c r="A61" s="4" t="s">
        <v>27</v>
      </c>
      <c r="B61" s="5" t="s">
        <v>28</v>
      </c>
      <c r="C61" s="5"/>
      <c r="D61" s="5"/>
      <c r="E61" s="5"/>
      <c r="F61" s="5"/>
      <c r="G61" s="5"/>
      <c r="H61" s="5"/>
      <c r="I61" s="5"/>
    </row>
    <row r="62" customFormat="false" ht="15" hidden="false" customHeight="false" outlineLevel="0" collapsed="false">
      <c r="A62" s="4"/>
      <c r="B62" s="5"/>
      <c r="C62" s="5"/>
      <c r="D62" s="5"/>
      <c r="E62" s="5"/>
      <c r="F62" s="5"/>
      <c r="G62" s="5"/>
      <c r="H62" s="5"/>
      <c r="I62" s="5"/>
    </row>
    <row r="63" customFormat="false" ht="15" hidden="false" customHeight="false" outlineLevel="0" collapsed="false">
      <c r="A63" s="4"/>
      <c r="B63" s="5"/>
      <c r="C63" s="5"/>
      <c r="D63" s="5"/>
      <c r="E63" s="5"/>
      <c r="F63" s="5"/>
      <c r="G63" s="5"/>
      <c r="H63" s="5"/>
      <c r="I63" s="5"/>
    </row>
    <row r="64" customFormat="false" ht="15" hidden="false" customHeight="false" outlineLevel="0" collapsed="false">
      <c r="A64" s="4"/>
      <c r="B64" s="5"/>
      <c r="C64" s="5"/>
      <c r="D64" s="5"/>
      <c r="E64" s="5"/>
      <c r="F64" s="5"/>
      <c r="G64" s="5"/>
      <c r="H64" s="5"/>
      <c r="I64" s="5"/>
    </row>
    <row r="65" customFormat="false" ht="6" hidden="false" customHeight="true" outlineLevel="0" collapsed="false">
      <c r="A65" s="6"/>
      <c r="B65" s="6"/>
      <c r="C65" s="6"/>
      <c r="D65" s="6"/>
      <c r="E65" s="6"/>
      <c r="F65" s="6"/>
      <c r="G65" s="6"/>
      <c r="H65" s="6"/>
      <c r="I65" s="6"/>
      <c r="J65" s="3"/>
    </row>
    <row r="66" customFormat="false" ht="15" hidden="false" customHeight="true" outlineLevel="0" collapsed="false">
      <c r="A66" s="4" t="s">
        <v>29</v>
      </c>
      <c r="B66" s="5" t="s">
        <v>30</v>
      </c>
      <c r="C66" s="5"/>
      <c r="D66" s="5"/>
      <c r="E66" s="5"/>
      <c r="F66" s="5"/>
      <c r="G66" s="5"/>
      <c r="H66" s="5"/>
      <c r="I66" s="5"/>
    </row>
    <row r="67" customFormat="false" ht="15" hidden="false" customHeight="false" outlineLevel="0" collapsed="false">
      <c r="A67" s="4"/>
      <c r="B67" s="5"/>
      <c r="C67" s="5"/>
      <c r="D67" s="5"/>
      <c r="E67" s="5"/>
      <c r="F67" s="5"/>
      <c r="G67" s="5"/>
      <c r="H67" s="5"/>
      <c r="I67" s="5"/>
    </row>
    <row r="68" customFormat="false" ht="15" hidden="false" customHeight="false" outlineLevel="0" collapsed="false">
      <c r="A68" s="4"/>
      <c r="B68" s="5"/>
      <c r="C68" s="5"/>
      <c r="D68" s="5"/>
      <c r="E68" s="5"/>
      <c r="F68" s="5"/>
      <c r="G68" s="5"/>
      <c r="H68" s="5"/>
      <c r="I68" s="5"/>
    </row>
    <row r="69" customFormat="false" ht="15" hidden="false" customHeight="false" outlineLevel="0" collapsed="false">
      <c r="A69" s="4"/>
      <c r="B69" s="5"/>
      <c r="C69" s="5"/>
      <c r="D69" s="5"/>
      <c r="E69" s="5"/>
      <c r="F69" s="5"/>
      <c r="G69" s="5"/>
      <c r="H69" s="5"/>
      <c r="I69" s="5"/>
    </row>
    <row r="70" customFormat="false" ht="6" hidden="false" customHeight="true" outlineLevel="0" collapsed="false">
      <c r="A70" s="6"/>
      <c r="B70" s="6"/>
      <c r="C70" s="6"/>
      <c r="D70" s="6"/>
      <c r="E70" s="6"/>
      <c r="F70" s="6"/>
      <c r="G70" s="6"/>
      <c r="H70" s="6"/>
      <c r="I70" s="6"/>
      <c r="J70" s="3"/>
    </row>
    <row r="71" customFormat="false" ht="15" hidden="false" customHeight="true" outlineLevel="0" collapsed="false">
      <c r="A71" s="4" t="s">
        <v>31</v>
      </c>
      <c r="B71" s="5" t="s">
        <v>32</v>
      </c>
      <c r="C71" s="5"/>
      <c r="D71" s="5"/>
      <c r="E71" s="5"/>
      <c r="F71" s="5"/>
      <c r="G71" s="5"/>
      <c r="H71" s="5"/>
      <c r="I71" s="5"/>
    </row>
    <row r="72" customFormat="false" ht="15" hidden="false" customHeight="false" outlineLevel="0" collapsed="false">
      <c r="A72" s="4"/>
      <c r="B72" s="5"/>
      <c r="C72" s="5"/>
      <c r="D72" s="5"/>
      <c r="E72" s="5"/>
      <c r="F72" s="5"/>
      <c r="G72" s="5"/>
      <c r="H72" s="5"/>
      <c r="I72" s="5"/>
    </row>
    <row r="73" customFormat="false" ht="15" hidden="false" customHeight="false" outlineLevel="0" collapsed="false">
      <c r="A73" s="4"/>
      <c r="B73" s="5"/>
      <c r="C73" s="5"/>
      <c r="D73" s="5"/>
      <c r="E73" s="5"/>
      <c r="F73" s="5"/>
      <c r="G73" s="5"/>
      <c r="H73" s="5"/>
      <c r="I73" s="5"/>
    </row>
    <row r="74" customFormat="false" ht="6" hidden="false" customHeight="true" outlineLevel="0" collapsed="false">
      <c r="A74" s="6"/>
      <c r="B74" s="6"/>
      <c r="C74" s="6"/>
      <c r="D74" s="6"/>
      <c r="E74" s="6"/>
      <c r="F74" s="6"/>
      <c r="G74" s="6"/>
      <c r="H74" s="6"/>
      <c r="I74" s="6"/>
      <c r="J74" s="3"/>
    </row>
    <row r="75" customFormat="false" ht="15" hidden="false" customHeight="true" outlineLevel="0" collapsed="false">
      <c r="A75" s="4" t="s">
        <v>33</v>
      </c>
      <c r="B75" s="5" t="s">
        <v>34</v>
      </c>
      <c r="C75" s="5"/>
      <c r="D75" s="5"/>
      <c r="E75" s="5"/>
      <c r="F75" s="5"/>
      <c r="G75" s="5"/>
      <c r="H75" s="5"/>
      <c r="I75" s="5"/>
    </row>
    <row r="76" customFormat="false" ht="15" hidden="false" customHeight="false" outlineLevel="0" collapsed="false">
      <c r="A76" s="4"/>
      <c r="B76" s="5"/>
      <c r="C76" s="5"/>
      <c r="D76" s="5"/>
      <c r="E76" s="5"/>
      <c r="F76" s="5"/>
      <c r="G76" s="5"/>
      <c r="H76" s="5"/>
      <c r="I76" s="5"/>
    </row>
    <row r="77" customFormat="false" ht="15" hidden="false" customHeight="false" outlineLevel="0" collapsed="false">
      <c r="A77" s="4"/>
      <c r="B77" s="5"/>
      <c r="C77" s="5"/>
      <c r="D77" s="5"/>
      <c r="E77" s="5"/>
      <c r="F77" s="5"/>
      <c r="G77" s="5"/>
      <c r="H77" s="5"/>
      <c r="I77" s="5"/>
    </row>
    <row r="78" customFormat="false" ht="15" hidden="false" customHeight="false" outlineLevel="0" collapsed="false">
      <c r="A78" s="4"/>
      <c r="B78" s="5"/>
      <c r="C78" s="5"/>
      <c r="D78" s="5"/>
      <c r="E78" s="5"/>
      <c r="F78" s="5"/>
      <c r="G78" s="5"/>
      <c r="H78" s="5"/>
      <c r="I78" s="5"/>
    </row>
    <row r="79" customFormat="false" ht="15" hidden="false" customHeight="false" outlineLevel="0" collapsed="false">
      <c r="A79" s="4"/>
      <c r="B79" s="5"/>
      <c r="C79" s="5"/>
      <c r="D79" s="5"/>
      <c r="E79" s="5"/>
      <c r="F79" s="5"/>
      <c r="G79" s="5"/>
      <c r="H79" s="5"/>
      <c r="I79" s="5"/>
    </row>
    <row r="80" customFormat="false" ht="6" hidden="false" customHeight="true" outlineLevel="0" collapsed="false">
      <c r="A80" s="6"/>
      <c r="B80" s="6"/>
      <c r="C80" s="6"/>
      <c r="D80" s="6"/>
      <c r="E80" s="6"/>
      <c r="F80" s="6"/>
      <c r="G80" s="6"/>
      <c r="H80" s="6"/>
      <c r="I80" s="6"/>
      <c r="J80" s="3"/>
    </row>
    <row r="81" customFormat="false" ht="15" hidden="false" customHeight="true" outlineLevel="0" collapsed="false">
      <c r="A81" s="4" t="s">
        <v>35</v>
      </c>
      <c r="B81" s="5" t="s">
        <v>36</v>
      </c>
      <c r="C81" s="5"/>
      <c r="D81" s="5"/>
      <c r="E81" s="5"/>
      <c r="F81" s="5"/>
      <c r="G81" s="5"/>
      <c r="H81" s="5"/>
      <c r="I81" s="5"/>
    </row>
    <row r="82" customFormat="false" ht="15" hidden="false" customHeight="false" outlineLevel="0" collapsed="false">
      <c r="A82" s="4"/>
      <c r="B82" s="5"/>
      <c r="C82" s="5"/>
      <c r="D82" s="5"/>
      <c r="E82" s="5"/>
      <c r="F82" s="5"/>
      <c r="G82" s="5"/>
      <c r="H82" s="5"/>
      <c r="I82" s="5"/>
    </row>
    <row r="83" customFormat="false" ht="15" hidden="false" customHeight="false" outlineLevel="0" collapsed="false">
      <c r="A83" s="4"/>
      <c r="B83" s="5"/>
      <c r="C83" s="5"/>
      <c r="D83" s="5"/>
      <c r="E83" s="5"/>
      <c r="F83" s="5"/>
      <c r="G83" s="5"/>
      <c r="H83" s="5"/>
      <c r="I83" s="5"/>
    </row>
    <row r="84" customFormat="false" ht="6" hidden="false" customHeight="true" outlineLevel="0" collapsed="false">
      <c r="A84" s="6"/>
      <c r="B84" s="6"/>
      <c r="C84" s="6"/>
      <c r="D84" s="6"/>
      <c r="E84" s="6"/>
      <c r="F84" s="6"/>
      <c r="G84" s="6"/>
      <c r="H84" s="6"/>
      <c r="I84" s="6"/>
      <c r="J84" s="3"/>
    </row>
    <row r="85" customFormat="false" ht="15" hidden="false" customHeight="true" outlineLevel="0" collapsed="false">
      <c r="A85" s="4" t="s">
        <v>37</v>
      </c>
      <c r="B85" s="5" t="s">
        <v>38</v>
      </c>
      <c r="C85" s="5"/>
      <c r="D85" s="5"/>
      <c r="E85" s="5"/>
      <c r="F85" s="5"/>
      <c r="G85" s="5"/>
      <c r="H85" s="5"/>
      <c r="I85" s="5"/>
    </row>
    <row r="86" customFormat="false" ht="15" hidden="false" customHeight="false" outlineLevel="0" collapsed="false">
      <c r="A86" s="4"/>
      <c r="B86" s="5"/>
      <c r="C86" s="5"/>
      <c r="D86" s="5"/>
      <c r="E86" s="5"/>
      <c r="F86" s="5"/>
      <c r="G86" s="5"/>
      <c r="H86" s="5"/>
      <c r="I86" s="5"/>
    </row>
    <row r="87" customFormat="false" ht="15" hidden="false" customHeight="false" outlineLevel="0" collapsed="false">
      <c r="A87" s="4"/>
      <c r="B87" s="5"/>
      <c r="C87" s="5"/>
      <c r="D87" s="5"/>
      <c r="E87" s="5"/>
      <c r="F87" s="5"/>
      <c r="G87" s="5"/>
      <c r="H87" s="5"/>
      <c r="I87" s="5"/>
    </row>
    <row r="88" customFormat="false" ht="15" hidden="false" customHeight="false" outlineLevel="0" collapsed="false">
      <c r="A88" s="4"/>
      <c r="B88" s="5"/>
      <c r="C88" s="5"/>
      <c r="D88" s="5"/>
      <c r="E88" s="5"/>
      <c r="F88" s="5"/>
      <c r="G88" s="5"/>
      <c r="H88" s="5"/>
      <c r="I88" s="5"/>
    </row>
    <row r="89" customFormat="false" ht="15" hidden="false" customHeight="false" outlineLevel="0" collapsed="false">
      <c r="A89" s="4"/>
      <c r="B89" s="5"/>
      <c r="C89" s="5"/>
      <c r="D89" s="5"/>
      <c r="E89" s="5"/>
      <c r="F89" s="5"/>
      <c r="G89" s="5"/>
      <c r="H89" s="5"/>
      <c r="I89" s="5"/>
    </row>
    <row r="90" customFormat="false" ht="15" hidden="false" customHeight="false" outlineLevel="0" collapsed="false">
      <c r="A90" s="4"/>
      <c r="B90" s="5"/>
      <c r="C90" s="5"/>
      <c r="D90" s="5"/>
      <c r="E90" s="5"/>
      <c r="F90" s="5"/>
      <c r="G90" s="5"/>
      <c r="H90" s="5"/>
      <c r="I90" s="5"/>
    </row>
    <row r="91" customFormat="false" ht="6" hidden="false" customHeight="true" outlineLevel="0" collapsed="false">
      <c r="A91" s="7"/>
      <c r="B91" s="7"/>
      <c r="C91" s="7"/>
      <c r="D91" s="7"/>
      <c r="E91" s="7"/>
      <c r="F91" s="7"/>
      <c r="G91" s="7"/>
      <c r="H91" s="7"/>
      <c r="I91" s="7"/>
      <c r="J91" s="3"/>
    </row>
  </sheetData>
  <mergeCells count="58">
    <mergeCell ref="A2:J2"/>
    <mergeCell ref="A4:A6"/>
    <mergeCell ref="B4:I6"/>
    <mergeCell ref="A7:I7"/>
    <mergeCell ref="A8:A11"/>
    <mergeCell ref="B8:I11"/>
    <mergeCell ref="A12:I12"/>
    <mergeCell ref="A13:A15"/>
    <mergeCell ref="B13:I15"/>
    <mergeCell ref="A16:I16"/>
    <mergeCell ref="A17:A19"/>
    <mergeCell ref="B17:I19"/>
    <mergeCell ref="A20:I20"/>
    <mergeCell ref="A21:A23"/>
    <mergeCell ref="B21:I23"/>
    <mergeCell ref="A24:I24"/>
    <mergeCell ref="A25:A27"/>
    <mergeCell ref="B25:I27"/>
    <mergeCell ref="A28:I28"/>
    <mergeCell ref="A29:A32"/>
    <mergeCell ref="B29:I32"/>
    <mergeCell ref="A33:I33"/>
    <mergeCell ref="A34:A36"/>
    <mergeCell ref="B34:I36"/>
    <mergeCell ref="A37:I37"/>
    <mergeCell ref="A38:A40"/>
    <mergeCell ref="B38:I40"/>
    <mergeCell ref="A41:I41"/>
    <mergeCell ref="A42:A44"/>
    <mergeCell ref="B42:I44"/>
    <mergeCell ref="A45:I45"/>
    <mergeCell ref="A46:A48"/>
    <mergeCell ref="B46:I48"/>
    <mergeCell ref="A49:I49"/>
    <mergeCell ref="A50:A52"/>
    <mergeCell ref="B50:I52"/>
    <mergeCell ref="A53:I53"/>
    <mergeCell ref="A54:A59"/>
    <mergeCell ref="B54:I59"/>
    <mergeCell ref="A60:I60"/>
    <mergeCell ref="A61:A64"/>
    <mergeCell ref="B61:I64"/>
    <mergeCell ref="A65:I65"/>
    <mergeCell ref="A66:A69"/>
    <mergeCell ref="B66:I69"/>
    <mergeCell ref="A70:I70"/>
    <mergeCell ref="A71:A73"/>
    <mergeCell ref="B71:I73"/>
    <mergeCell ref="A74:I74"/>
    <mergeCell ref="A75:A79"/>
    <mergeCell ref="B75:I79"/>
    <mergeCell ref="A80:I80"/>
    <mergeCell ref="A81:A83"/>
    <mergeCell ref="B81:I83"/>
    <mergeCell ref="A84:I84"/>
    <mergeCell ref="A85:A90"/>
    <mergeCell ref="B85:I90"/>
    <mergeCell ref="A91:I9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EBF7"/>
    <pageSetUpPr fitToPage="true"/>
  </sheetPr>
  <dimension ref="A1:F83"/>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A86" activeCellId="0" sqref="A86"/>
    </sheetView>
  </sheetViews>
  <sheetFormatPr defaultColWidth="9.1484375" defaultRowHeight="15" zeroHeight="false" outlineLevelRow="0" outlineLevelCol="0"/>
  <cols>
    <col collapsed="false" customWidth="true" hidden="false" outlineLevel="0" max="1" min="1" style="8" width="5.14"/>
    <col collapsed="false" customWidth="true" hidden="false" outlineLevel="0" max="2" min="2" style="3" width="58.71"/>
    <col collapsed="false" customWidth="true" hidden="false" outlineLevel="0" max="3" min="3" style="3" width="22"/>
    <col collapsed="false" customWidth="true" hidden="false" outlineLevel="0" max="4" min="4" style="3" width="17.86"/>
    <col collapsed="false" customWidth="true" hidden="false" outlineLevel="0" max="5" min="5" style="3" width="45.29"/>
    <col collapsed="false" customWidth="true" hidden="false" outlineLevel="0" max="6" min="6" style="3" width="11.14"/>
    <col collapsed="false" customWidth="false" hidden="false" outlineLevel="0" max="16384" min="7" style="3" width="9.14"/>
  </cols>
  <sheetData>
    <row r="1" customFormat="false" ht="19.5" hidden="false" customHeight="true" outlineLevel="0" collapsed="false">
      <c r="A1" s="9" t="s">
        <v>39</v>
      </c>
      <c r="B1" s="9"/>
      <c r="C1" s="9"/>
      <c r="D1" s="9"/>
      <c r="E1" s="9"/>
    </row>
    <row r="2" customFormat="false" ht="32.25" hidden="false" customHeight="true" outlineLevel="0" collapsed="false">
      <c r="A2" s="10" t="s">
        <v>40</v>
      </c>
      <c r="B2" s="10"/>
      <c r="C2" s="11" t="s">
        <v>41</v>
      </c>
      <c r="D2" s="11"/>
      <c r="E2" s="11"/>
    </row>
    <row r="3" customFormat="false" ht="15" hidden="false" customHeight="true" outlineLevel="0" collapsed="false">
      <c r="A3" s="12" t="s">
        <v>42</v>
      </c>
      <c r="B3" s="12"/>
      <c r="C3" s="13" t="s">
        <v>43</v>
      </c>
      <c r="D3" s="14"/>
      <c r="E3" s="15"/>
    </row>
    <row r="4" customFormat="false" ht="42" hidden="false" customHeight="true" outlineLevel="0" collapsed="false">
      <c r="A4" s="10" t="s">
        <v>44</v>
      </c>
      <c r="B4" s="10"/>
      <c r="C4" s="16" t="s">
        <v>45</v>
      </c>
      <c r="D4" s="16"/>
      <c r="E4" s="16"/>
    </row>
    <row r="5" customFormat="false" ht="16.5" hidden="false" customHeight="true" outlineLevel="0" collapsed="false">
      <c r="A5" s="12" t="s">
        <v>46</v>
      </c>
      <c r="B5" s="12"/>
      <c r="C5" s="17" t="s">
        <v>47</v>
      </c>
      <c r="D5" s="17"/>
      <c r="E5" s="17"/>
    </row>
    <row r="6" customFormat="false" ht="15" hidden="false" customHeight="true" outlineLevel="0" collapsed="false">
      <c r="A6" s="10" t="s">
        <v>48</v>
      </c>
      <c r="B6" s="10"/>
      <c r="C6" s="16" t="s">
        <v>49</v>
      </c>
      <c r="D6" s="16"/>
      <c r="E6" s="16"/>
    </row>
    <row r="7" customFormat="false" ht="15" hidden="false" customHeight="true" outlineLevel="0" collapsed="false">
      <c r="A7" s="12" t="s">
        <v>50</v>
      </c>
      <c r="B7" s="12"/>
      <c r="C7" s="16" t="s">
        <v>49</v>
      </c>
      <c r="D7" s="16"/>
      <c r="E7" s="16"/>
    </row>
    <row r="8" customFormat="false" ht="15" hidden="false" customHeight="true" outlineLevel="0" collapsed="false">
      <c r="A8" s="12" t="s">
        <v>51</v>
      </c>
      <c r="B8" s="12"/>
      <c r="C8" s="16" t="s">
        <v>52</v>
      </c>
      <c r="D8" s="16"/>
      <c r="E8" s="16"/>
    </row>
    <row r="9" customFormat="false" ht="15" hidden="false" customHeight="true" outlineLevel="0" collapsed="false">
      <c r="A9" s="10" t="s">
        <v>53</v>
      </c>
      <c r="B9" s="10"/>
      <c r="C9" s="16" t="n">
        <v>7710030179</v>
      </c>
      <c r="D9" s="16"/>
      <c r="E9" s="16"/>
    </row>
    <row r="10" customFormat="false" ht="27" hidden="false" customHeight="true" outlineLevel="0" collapsed="false">
      <c r="A10" s="12" t="s">
        <v>54</v>
      </c>
      <c r="B10" s="12"/>
      <c r="C10" s="18" t="s">
        <v>55</v>
      </c>
      <c r="D10" s="19"/>
      <c r="E10" s="19"/>
    </row>
    <row r="12" customFormat="false" ht="15" hidden="false" customHeight="false" outlineLevel="0" collapsed="false">
      <c r="A12" s="20" t="s">
        <v>56</v>
      </c>
      <c r="C12" s="21"/>
      <c r="D12" s="21"/>
      <c r="E12" s="21"/>
    </row>
    <row r="13" customFormat="false" ht="15" hidden="false" customHeight="true" outlineLevel="0" collapsed="false">
      <c r="A13" s="22" t="s">
        <v>57</v>
      </c>
      <c r="B13" s="22"/>
      <c r="C13" s="16" t="s">
        <v>58</v>
      </c>
      <c r="D13" s="16"/>
      <c r="E13" s="16"/>
    </row>
    <row r="14" customFormat="false" ht="15" hidden="false" customHeight="true" outlineLevel="0" collapsed="false">
      <c r="A14" s="22" t="s">
        <v>59</v>
      </c>
      <c r="B14" s="22"/>
      <c r="C14" s="16" t="s">
        <v>60</v>
      </c>
      <c r="D14" s="16"/>
      <c r="E14" s="16"/>
    </row>
    <row r="15" customFormat="false" ht="15" hidden="false" customHeight="true" outlineLevel="0" collapsed="false">
      <c r="A15" s="22" t="s">
        <v>61</v>
      </c>
      <c r="B15" s="22"/>
      <c r="C15" s="16" t="s">
        <v>62</v>
      </c>
      <c r="D15" s="16"/>
      <c r="E15" s="16"/>
    </row>
    <row r="16" customFormat="false" ht="13.5" hidden="false" customHeight="true" outlineLevel="0" collapsed="false">
      <c r="A16" s="22" t="s">
        <v>51</v>
      </c>
      <c r="B16" s="22"/>
      <c r="C16" s="23" t="s">
        <v>63</v>
      </c>
      <c r="D16" s="23"/>
      <c r="E16" s="23"/>
    </row>
    <row r="17" s="25" customFormat="true" ht="13.5" hidden="false" customHeight="true" outlineLevel="0" collapsed="false">
      <c r="A17" s="22" t="s">
        <v>46</v>
      </c>
      <c r="B17" s="22"/>
      <c r="C17" s="24" t="s">
        <v>64</v>
      </c>
      <c r="D17" s="24"/>
      <c r="E17" s="24"/>
    </row>
    <row r="18" customFormat="false" ht="15" hidden="false" customHeight="false" outlineLevel="0" collapsed="false">
      <c r="B18" s="21"/>
      <c r="C18" s="21"/>
      <c r="D18" s="21"/>
      <c r="E18" s="21"/>
    </row>
    <row r="19" customFormat="false" ht="15" hidden="false" customHeight="false" outlineLevel="0" collapsed="false">
      <c r="A19" s="20" t="s">
        <v>65</v>
      </c>
      <c r="B19" s="21"/>
      <c r="C19" s="21"/>
      <c r="D19" s="21"/>
      <c r="E19" s="21"/>
    </row>
    <row r="20" customFormat="false" ht="42" hidden="false" customHeight="true" outlineLevel="0" collapsed="false">
      <c r="A20" s="10" t="s">
        <v>66</v>
      </c>
      <c r="B20" s="10"/>
      <c r="C20" s="16" t="s">
        <v>67</v>
      </c>
      <c r="D20" s="16"/>
      <c r="E20" s="16"/>
    </row>
    <row r="21" customFormat="false" ht="18" hidden="false" customHeight="true" outlineLevel="0" collapsed="false">
      <c r="A21" s="26" t="s">
        <v>68</v>
      </c>
      <c r="B21" s="26"/>
      <c r="C21" s="27" t="s">
        <v>69</v>
      </c>
      <c r="D21" s="27"/>
      <c r="E21" s="27"/>
    </row>
    <row r="22" customFormat="false" ht="18" hidden="false" customHeight="true" outlineLevel="0" collapsed="false">
      <c r="A22" s="26" t="s">
        <v>70</v>
      </c>
      <c r="B22" s="26"/>
      <c r="C22" s="27" t="s">
        <v>71</v>
      </c>
      <c r="D22" s="27"/>
      <c r="E22" s="27"/>
    </row>
    <row r="23" customFormat="false" ht="8.25" hidden="false" customHeight="true" outlineLevel="0" collapsed="false">
      <c r="A23" s="28"/>
      <c r="B23" s="29"/>
      <c r="C23" s="30"/>
      <c r="D23" s="30"/>
      <c r="E23" s="30"/>
    </row>
    <row r="24" customFormat="false" ht="36" hidden="false" customHeight="true" outlineLevel="0" collapsed="false">
      <c r="A24" s="31" t="s">
        <v>72</v>
      </c>
      <c r="B24" s="31"/>
      <c r="C24" s="32" t="s">
        <v>73</v>
      </c>
      <c r="D24" s="32"/>
      <c r="E24" s="32"/>
    </row>
    <row r="25" customFormat="false" ht="15.75" hidden="false" customHeight="true" outlineLevel="0" collapsed="false">
      <c r="A25" s="10" t="s">
        <v>74</v>
      </c>
      <c r="B25" s="10"/>
      <c r="C25" s="33" t="s">
        <v>71</v>
      </c>
      <c r="D25" s="33"/>
      <c r="E25" s="33"/>
    </row>
    <row r="26" customFormat="false" ht="4.5" hidden="false" customHeight="true" outlineLevel="0" collapsed="false">
      <c r="A26" s="34"/>
      <c r="B26" s="34"/>
      <c r="C26" s="35"/>
      <c r="D26" s="35"/>
      <c r="E26" s="35"/>
    </row>
    <row r="27" customFormat="false" ht="16.5" hidden="false" customHeight="true" outlineLevel="0" collapsed="false">
      <c r="A27" s="10" t="s">
        <v>75</v>
      </c>
      <c r="B27" s="10"/>
      <c r="C27" s="36" t="n">
        <v>196</v>
      </c>
      <c r="D27" s="36"/>
      <c r="E27" s="36"/>
    </row>
    <row r="28" customFormat="false" ht="16.5" hidden="false" customHeight="true" outlineLevel="0" collapsed="false">
      <c r="A28" s="37" t="s">
        <v>76</v>
      </c>
      <c r="B28" s="37"/>
      <c r="C28" s="33"/>
      <c r="D28" s="33"/>
      <c r="E28" s="33"/>
    </row>
    <row r="29" customFormat="false" ht="24" hidden="false" customHeight="true" outlineLevel="0" collapsed="false">
      <c r="A29" s="10" t="s">
        <v>77</v>
      </c>
      <c r="B29" s="10"/>
      <c r="C29" s="33"/>
      <c r="D29" s="33"/>
      <c r="E29" s="33"/>
    </row>
    <row r="30" customFormat="false" ht="16.5" hidden="false" customHeight="true" outlineLevel="0" collapsed="false">
      <c r="A30" s="10" t="s">
        <v>78</v>
      </c>
      <c r="B30" s="10"/>
      <c r="C30" s="33"/>
      <c r="D30" s="33"/>
      <c r="E30" s="33"/>
    </row>
    <row r="31" customFormat="false" ht="16.5" hidden="false" customHeight="true" outlineLevel="0" collapsed="false">
      <c r="A31" s="10" t="s">
        <v>79</v>
      </c>
      <c r="B31" s="10"/>
      <c r="C31" s="33" t="n">
        <v>87</v>
      </c>
      <c r="D31" s="33"/>
      <c r="E31" s="33"/>
    </row>
    <row r="32" customFormat="false" ht="16.5" hidden="false" customHeight="true" outlineLevel="0" collapsed="false">
      <c r="A32" s="10" t="s">
        <v>80</v>
      </c>
      <c r="B32" s="10"/>
      <c r="C32" s="33" t="n">
        <v>32</v>
      </c>
      <c r="D32" s="33"/>
      <c r="E32" s="33"/>
    </row>
    <row r="33" customFormat="false" ht="16.5" hidden="false" customHeight="true" outlineLevel="0" collapsed="false">
      <c r="A33" s="10" t="s">
        <v>81</v>
      </c>
      <c r="B33" s="10"/>
      <c r="C33" s="33" t="n">
        <v>5</v>
      </c>
      <c r="D33" s="33"/>
      <c r="E33" s="33"/>
    </row>
    <row r="34" customFormat="false" ht="16.5" hidden="false" customHeight="true" outlineLevel="0" collapsed="false">
      <c r="A34" s="10" t="s">
        <v>82</v>
      </c>
      <c r="B34" s="10"/>
      <c r="C34" s="33" t="n">
        <v>72</v>
      </c>
      <c r="D34" s="33"/>
      <c r="E34" s="33"/>
    </row>
    <row r="35" customFormat="false" ht="4.5" hidden="false" customHeight="true" outlineLevel="0" collapsed="false">
      <c r="A35" s="38"/>
      <c r="B35" s="38"/>
      <c r="C35" s="30"/>
      <c r="D35" s="30"/>
      <c r="E35" s="30"/>
    </row>
    <row r="36" customFormat="false" ht="18" hidden="false" customHeight="true" outlineLevel="0" collapsed="false">
      <c r="A36" s="39" t="s">
        <v>83</v>
      </c>
      <c r="B36" s="39"/>
      <c r="C36" s="40" t="n">
        <v>182</v>
      </c>
      <c r="D36" s="40"/>
      <c r="E36" s="40"/>
    </row>
    <row r="37" customFormat="false" ht="18" hidden="false" customHeight="true" outlineLevel="0" collapsed="false">
      <c r="A37" s="41" t="s">
        <v>76</v>
      </c>
      <c r="B37" s="41"/>
      <c r="C37" s="42"/>
      <c r="D37" s="42"/>
      <c r="E37" s="42"/>
    </row>
    <row r="38" customFormat="false" ht="18" hidden="false" customHeight="true" outlineLevel="0" collapsed="false">
      <c r="A38" s="43"/>
      <c r="B38" s="44" t="s">
        <v>84</v>
      </c>
      <c r="C38" s="27"/>
      <c r="D38" s="27"/>
      <c r="E38" s="27"/>
    </row>
    <row r="39" customFormat="false" ht="18" hidden="false" customHeight="true" outlineLevel="0" collapsed="false">
      <c r="A39" s="43"/>
      <c r="B39" s="44" t="s">
        <v>85</v>
      </c>
      <c r="C39" s="27"/>
      <c r="D39" s="27"/>
      <c r="E39" s="27"/>
    </row>
    <row r="40" customFormat="false" ht="18" hidden="false" customHeight="true" outlineLevel="0" collapsed="false">
      <c r="A40" s="43"/>
      <c r="B40" s="44" t="s">
        <v>86</v>
      </c>
      <c r="C40" s="27"/>
      <c r="D40" s="27"/>
      <c r="E40" s="27"/>
    </row>
    <row r="41" customFormat="false" ht="18" hidden="false" customHeight="true" outlineLevel="0" collapsed="false">
      <c r="A41" s="43"/>
      <c r="B41" s="44" t="s">
        <v>87</v>
      </c>
      <c r="C41" s="27"/>
      <c r="D41" s="27"/>
      <c r="E41" s="27"/>
      <c r="F41" s="45"/>
    </row>
    <row r="42" customFormat="false" ht="18" hidden="false" customHeight="true" outlineLevel="0" collapsed="false">
      <c r="A42" s="43"/>
      <c r="B42" s="44" t="s">
        <v>88</v>
      </c>
      <c r="C42" s="46" t="n">
        <v>111.3</v>
      </c>
      <c r="D42" s="46"/>
      <c r="E42" s="46"/>
    </row>
    <row r="43" customFormat="false" ht="18" hidden="false" customHeight="true" outlineLevel="0" collapsed="false">
      <c r="A43" s="43"/>
      <c r="B43" s="44" t="s">
        <v>89</v>
      </c>
      <c r="C43" s="32" t="n">
        <v>16</v>
      </c>
      <c r="D43" s="32"/>
      <c r="E43" s="32"/>
    </row>
    <row r="44" customFormat="false" ht="18" hidden="false" customHeight="true" outlineLevel="0" collapsed="false">
      <c r="A44" s="43"/>
      <c r="B44" s="44" t="s">
        <v>90</v>
      </c>
      <c r="C44" s="32" t="n">
        <v>7</v>
      </c>
      <c r="D44" s="32"/>
      <c r="E44" s="32"/>
    </row>
    <row r="45" customFormat="false" ht="18" hidden="false" customHeight="true" outlineLevel="0" collapsed="false">
      <c r="A45" s="43"/>
      <c r="B45" s="44" t="s">
        <v>91</v>
      </c>
      <c r="C45" s="32" t="n">
        <v>6</v>
      </c>
      <c r="D45" s="32"/>
      <c r="E45" s="32"/>
    </row>
    <row r="46" customFormat="false" ht="18" hidden="false" customHeight="true" outlineLevel="0" collapsed="false">
      <c r="A46" s="43"/>
      <c r="B46" s="44" t="s">
        <v>92</v>
      </c>
      <c r="C46" s="47" t="n">
        <v>5.8</v>
      </c>
      <c r="D46" s="47"/>
      <c r="E46" s="47"/>
    </row>
    <row r="47" customFormat="false" ht="18" hidden="false" customHeight="true" outlineLevel="0" collapsed="false">
      <c r="A47" s="43"/>
      <c r="B47" s="44" t="s">
        <v>93</v>
      </c>
      <c r="C47" s="27"/>
      <c r="D47" s="27"/>
      <c r="E47" s="27"/>
    </row>
    <row r="48" customFormat="false" ht="18" hidden="false" customHeight="true" outlineLevel="0" collapsed="false">
      <c r="A48" s="43"/>
      <c r="B48" s="44" t="s">
        <v>94</v>
      </c>
      <c r="C48" s="27"/>
      <c r="D48" s="27"/>
      <c r="E48" s="27"/>
    </row>
    <row r="49" customFormat="false" ht="18" hidden="false" customHeight="true" outlineLevel="0" collapsed="false">
      <c r="A49" s="43"/>
      <c r="B49" s="44" t="s">
        <v>95</v>
      </c>
      <c r="C49" s="27"/>
      <c r="D49" s="27"/>
      <c r="E49" s="27"/>
    </row>
    <row r="50" customFormat="false" ht="18" hidden="false" customHeight="true" outlineLevel="0" collapsed="false">
      <c r="A50" s="43"/>
      <c r="B50" s="44" t="s">
        <v>96</v>
      </c>
      <c r="C50" s="46" t="n">
        <v>42.3</v>
      </c>
      <c r="D50" s="46"/>
      <c r="E50" s="46"/>
    </row>
    <row r="51" customFormat="false" ht="18" hidden="false" customHeight="true" outlineLevel="0" collapsed="false">
      <c r="A51" s="43"/>
      <c r="B51" s="44" t="s">
        <v>97</v>
      </c>
      <c r="C51" s="27" t="n">
        <v>0</v>
      </c>
      <c r="D51" s="27"/>
      <c r="E51" s="27"/>
    </row>
    <row r="52" customFormat="false" ht="18" hidden="false" customHeight="true" outlineLevel="0" collapsed="false">
      <c r="A52" s="43"/>
      <c r="B52" s="44" t="s">
        <v>98</v>
      </c>
      <c r="C52" s="27" t="n">
        <v>0</v>
      </c>
      <c r="D52" s="27"/>
      <c r="E52" s="27"/>
    </row>
    <row r="53" customFormat="false" ht="75.75" hidden="false" customHeight="true" outlineLevel="0" collapsed="false">
      <c r="A53" s="10" t="s">
        <v>99</v>
      </c>
      <c r="B53" s="10"/>
      <c r="C53" s="36" t="n">
        <v>6</v>
      </c>
      <c r="D53" s="36"/>
      <c r="E53" s="36"/>
    </row>
    <row r="54" customFormat="false" ht="18.75" hidden="false" customHeight="true" outlineLevel="0" collapsed="false">
      <c r="A54" s="37" t="s">
        <v>76</v>
      </c>
      <c r="B54" s="37"/>
      <c r="C54" s="27"/>
      <c r="D54" s="27"/>
      <c r="E54" s="27"/>
    </row>
    <row r="55" customFormat="false" ht="19.5" hidden="false" customHeight="true" outlineLevel="0" collapsed="false">
      <c r="A55" s="48" t="s">
        <v>100</v>
      </c>
      <c r="B55" s="48"/>
      <c r="C55" s="49" t="n">
        <v>1</v>
      </c>
      <c r="D55" s="49"/>
      <c r="E55" s="49"/>
    </row>
    <row r="56" customFormat="false" ht="19.5" hidden="false" customHeight="true" outlineLevel="0" collapsed="false">
      <c r="A56" s="48" t="s">
        <v>101</v>
      </c>
      <c r="B56" s="48"/>
      <c r="C56" s="49" t="n">
        <v>1</v>
      </c>
      <c r="D56" s="49"/>
      <c r="E56" s="49"/>
    </row>
    <row r="57" customFormat="false" ht="19.5" hidden="false" customHeight="true" outlineLevel="0" collapsed="false">
      <c r="A57" s="48" t="s">
        <v>102</v>
      </c>
      <c r="B57" s="48"/>
      <c r="C57" s="27" t="n">
        <v>1</v>
      </c>
      <c r="D57" s="27"/>
      <c r="E57" s="27"/>
    </row>
    <row r="58" customFormat="false" ht="27" hidden="false" customHeight="true" outlineLevel="0" collapsed="false">
      <c r="A58" s="48" t="s">
        <v>103</v>
      </c>
      <c r="B58" s="48"/>
      <c r="C58" s="49" t="n">
        <v>2</v>
      </c>
      <c r="D58" s="49"/>
      <c r="E58" s="49"/>
    </row>
    <row r="59" customFormat="false" ht="22.5" hidden="false" customHeight="true" outlineLevel="0" collapsed="false">
      <c r="A59" s="48" t="s">
        <v>104</v>
      </c>
      <c r="B59" s="48"/>
      <c r="C59" s="49" t="n">
        <v>1</v>
      </c>
      <c r="D59" s="49"/>
      <c r="E59" s="49"/>
    </row>
    <row r="60" customFormat="false" ht="25.5" hidden="false" customHeight="true" outlineLevel="0" collapsed="false">
      <c r="A60" s="48" t="s">
        <v>105</v>
      </c>
      <c r="B60" s="48"/>
      <c r="C60" s="49"/>
      <c r="D60" s="49"/>
      <c r="E60" s="49"/>
    </row>
    <row r="61" customFormat="false" ht="25.5" hidden="false" customHeight="true" outlineLevel="0" collapsed="false">
      <c r="A61" s="48" t="s">
        <v>106</v>
      </c>
      <c r="B61" s="48"/>
      <c r="C61" s="49"/>
      <c r="D61" s="49"/>
      <c r="E61" s="49"/>
    </row>
    <row r="62" customFormat="false" ht="25.5" hidden="false" customHeight="true" outlineLevel="0" collapsed="false">
      <c r="A62" s="48" t="s">
        <v>107</v>
      </c>
      <c r="B62" s="48"/>
      <c r="C62" s="49"/>
      <c r="D62" s="49"/>
      <c r="E62" s="49"/>
    </row>
    <row r="63" customFormat="false" ht="25.5" hidden="false" customHeight="true" outlineLevel="0" collapsed="false">
      <c r="A63" s="48" t="s">
        <v>108</v>
      </c>
      <c r="B63" s="48"/>
      <c r="C63" s="49"/>
      <c r="D63" s="49"/>
      <c r="E63" s="49"/>
    </row>
    <row r="64" customFormat="false" ht="25.5" hidden="false" customHeight="true" outlineLevel="0" collapsed="false">
      <c r="A64" s="48" t="s">
        <v>109</v>
      </c>
      <c r="B64" s="48"/>
      <c r="C64" s="49"/>
      <c r="D64" s="49"/>
      <c r="E64" s="49"/>
    </row>
    <row r="65" customFormat="false" ht="4.5" hidden="false" customHeight="true" outlineLevel="0" collapsed="false">
      <c r="A65" s="38"/>
      <c r="B65" s="38"/>
      <c r="C65" s="30"/>
      <c r="D65" s="30"/>
      <c r="E65" s="30"/>
    </row>
    <row r="66" customFormat="false" ht="25.5" hidden="false" customHeight="true" outlineLevel="0" collapsed="false">
      <c r="A66" s="48" t="s">
        <v>110</v>
      </c>
      <c r="B66" s="48"/>
      <c r="C66" s="49" t="s">
        <v>111</v>
      </c>
      <c r="D66" s="49"/>
      <c r="E66" s="49"/>
    </row>
    <row r="67" customFormat="false" ht="28.5" hidden="false" customHeight="true" outlineLevel="0" collapsed="false">
      <c r="A67" s="48" t="s">
        <v>112</v>
      </c>
      <c r="B67" s="48"/>
      <c r="C67" s="50" t="s">
        <v>113</v>
      </c>
      <c r="D67" s="50"/>
      <c r="E67" s="50"/>
    </row>
    <row r="69" customFormat="false" ht="14.25" hidden="false" customHeight="true" outlineLevel="0" collapsed="false">
      <c r="B69" s="21"/>
      <c r="C69" s="21"/>
      <c r="D69" s="21"/>
      <c r="E69" s="21"/>
    </row>
    <row r="70" customFormat="false" ht="14.25" hidden="false" customHeight="true" outlineLevel="0" collapsed="false">
      <c r="A70" s="20" t="s">
        <v>114</v>
      </c>
      <c r="B70" s="21"/>
      <c r="C70" s="21"/>
      <c r="D70" s="21"/>
      <c r="E70" s="21"/>
    </row>
    <row r="71" s="52" customFormat="true" ht="30" hidden="false" customHeight="true" outlineLevel="0" collapsed="false">
      <c r="A71" s="51" t="s">
        <v>115</v>
      </c>
      <c r="B71" s="51" t="s">
        <v>116</v>
      </c>
      <c r="C71" s="51" t="s">
        <v>117</v>
      </c>
      <c r="D71" s="51" t="s">
        <v>51</v>
      </c>
      <c r="E71" s="51" t="s">
        <v>50</v>
      </c>
    </row>
    <row r="72" customFormat="false" ht="15" hidden="false" customHeight="false" outlineLevel="0" collapsed="false">
      <c r="A72" s="53" t="n">
        <v>1</v>
      </c>
      <c r="B72" s="54"/>
      <c r="C72" s="54"/>
      <c r="D72" s="54"/>
      <c r="E72" s="54"/>
    </row>
    <row r="73" customFormat="false" ht="15" hidden="false" customHeight="false" outlineLevel="0" collapsed="false">
      <c r="A73" s="53" t="n">
        <v>2</v>
      </c>
      <c r="B73" s="54"/>
      <c r="C73" s="54"/>
      <c r="D73" s="54"/>
      <c r="E73" s="54"/>
    </row>
    <row r="74" customFormat="false" ht="15" hidden="false" customHeight="false" outlineLevel="0" collapsed="false">
      <c r="A74" s="53" t="n">
        <v>3</v>
      </c>
      <c r="B74" s="54"/>
      <c r="C74" s="54"/>
      <c r="D74" s="54"/>
      <c r="E74" s="54"/>
    </row>
    <row r="75" customFormat="false" ht="15" hidden="false" customHeight="false" outlineLevel="0" collapsed="false">
      <c r="A75" s="53" t="n">
        <v>4</v>
      </c>
      <c r="B75" s="54"/>
      <c r="C75" s="54"/>
      <c r="D75" s="54"/>
      <c r="E75" s="54"/>
    </row>
    <row r="76" customFormat="false" ht="15" hidden="false" customHeight="false" outlineLevel="0" collapsed="false">
      <c r="A76" s="53" t="n">
        <v>5</v>
      </c>
      <c r="B76" s="54"/>
      <c r="C76" s="54"/>
      <c r="D76" s="54"/>
      <c r="E76" s="54"/>
    </row>
    <row r="77" customFormat="false" ht="15" hidden="false" customHeight="false" outlineLevel="0" collapsed="false">
      <c r="A77" s="53" t="n">
        <v>6</v>
      </c>
      <c r="B77" s="54"/>
      <c r="C77" s="54"/>
      <c r="D77" s="54"/>
      <c r="E77" s="54"/>
    </row>
    <row r="78" customFormat="false" ht="15" hidden="false" customHeight="false" outlineLevel="0" collapsed="false">
      <c r="A78" s="53" t="n">
        <v>7</v>
      </c>
      <c r="B78" s="54"/>
      <c r="C78" s="54"/>
      <c r="D78" s="54"/>
      <c r="E78" s="54"/>
    </row>
    <row r="79" customFormat="false" ht="15" hidden="false" customHeight="false" outlineLevel="0" collapsed="false">
      <c r="A79" s="53" t="n">
        <v>8</v>
      </c>
      <c r="B79" s="54"/>
      <c r="C79" s="54"/>
      <c r="D79" s="54"/>
      <c r="E79" s="54"/>
    </row>
    <row r="80" customFormat="false" ht="15" hidden="false" customHeight="false" outlineLevel="0" collapsed="false">
      <c r="A80" s="53" t="n">
        <v>9</v>
      </c>
      <c r="B80" s="54"/>
      <c r="C80" s="54"/>
      <c r="D80" s="54"/>
      <c r="E80" s="54"/>
    </row>
    <row r="81" customFormat="false" ht="15" hidden="false" customHeight="false" outlineLevel="0" collapsed="false">
      <c r="A81" s="53" t="n">
        <v>10</v>
      </c>
      <c r="B81" s="54"/>
      <c r="C81" s="54"/>
      <c r="D81" s="54"/>
      <c r="E81" s="54"/>
    </row>
    <row r="82" customFormat="false" ht="15" hidden="false" customHeight="false" outlineLevel="0" collapsed="false">
      <c r="A82" s="53" t="n">
        <v>11</v>
      </c>
      <c r="B82" s="54"/>
      <c r="C82" s="54"/>
      <c r="D82" s="54"/>
      <c r="E82" s="54"/>
    </row>
    <row r="83" customFormat="false" ht="15" hidden="false" customHeight="false" outlineLevel="0" collapsed="false">
      <c r="A83" s="53" t="n">
        <v>12</v>
      </c>
      <c r="B83" s="54"/>
      <c r="C83" s="54"/>
      <c r="D83" s="54"/>
      <c r="E83" s="54"/>
    </row>
  </sheetData>
  <mergeCells count="107">
    <mergeCell ref="A1:E1"/>
    <mergeCell ref="A2:B2"/>
    <mergeCell ref="C2:E2"/>
    <mergeCell ref="A3:B3"/>
    <mergeCell ref="A4:B4"/>
    <mergeCell ref="C4:E4"/>
    <mergeCell ref="A5:B5"/>
    <mergeCell ref="C5:E5"/>
    <mergeCell ref="A6:B6"/>
    <mergeCell ref="C6:E6"/>
    <mergeCell ref="A7:B7"/>
    <mergeCell ref="C7:E7"/>
    <mergeCell ref="A8:B8"/>
    <mergeCell ref="C8:E8"/>
    <mergeCell ref="A9:B9"/>
    <mergeCell ref="C9:E9"/>
    <mergeCell ref="A10:B10"/>
    <mergeCell ref="D10:E10"/>
    <mergeCell ref="A13:B13"/>
    <mergeCell ref="C13:E13"/>
    <mergeCell ref="A14:B14"/>
    <mergeCell ref="C14:E14"/>
    <mergeCell ref="A15:B15"/>
    <mergeCell ref="C15:E15"/>
    <mergeCell ref="A16:B16"/>
    <mergeCell ref="C16:E16"/>
    <mergeCell ref="A17:B17"/>
    <mergeCell ref="C17:E17"/>
    <mergeCell ref="A20:B20"/>
    <mergeCell ref="C20:E20"/>
    <mergeCell ref="A21:B21"/>
    <mergeCell ref="C21:E21"/>
    <mergeCell ref="A22:B22"/>
    <mergeCell ref="C22:E22"/>
    <mergeCell ref="C23:E23"/>
    <mergeCell ref="A24:B24"/>
    <mergeCell ref="C24:E24"/>
    <mergeCell ref="A25:B25"/>
    <mergeCell ref="C25:E25"/>
    <mergeCell ref="A26:B26"/>
    <mergeCell ref="C26:E26"/>
    <mergeCell ref="A27:B27"/>
    <mergeCell ref="C27:E27"/>
    <mergeCell ref="C28:E28"/>
    <mergeCell ref="A29:B29"/>
    <mergeCell ref="C29:E29"/>
    <mergeCell ref="A30:B30"/>
    <mergeCell ref="C30:E30"/>
    <mergeCell ref="A31:B31"/>
    <mergeCell ref="C31:E31"/>
    <mergeCell ref="A32:B32"/>
    <mergeCell ref="C32:E32"/>
    <mergeCell ref="A33:B33"/>
    <mergeCell ref="C33:E33"/>
    <mergeCell ref="A34:B34"/>
    <mergeCell ref="C34:E34"/>
    <mergeCell ref="A35:B35"/>
    <mergeCell ref="C35:E35"/>
    <mergeCell ref="A36:B36"/>
    <mergeCell ref="C36:E36"/>
    <mergeCell ref="A37:B37"/>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 ref="A60:B60"/>
    <mergeCell ref="C60:E60"/>
    <mergeCell ref="A61:B61"/>
    <mergeCell ref="C61:E61"/>
    <mergeCell ref="A62:B62"/>
    <mergeCell ref="C62:E62"/>
    <mergeCell ref="A63:B63"/>
    <mergeCell ref="C63:E63"/>
    <mergeCell ref="A64:B64"/>
    <mergeCell ref="C64:E64"/>
    <mergeCell ref="A65:B65"/>
    <mergeCell ref="C65:E65"/>
    <mergeCell ref="A66:B66"/>
    <mergeCell ref="C66:E66"/>
    <mergeCell ref="A67:B67"/>
    <mergeCell ref="C67:E67"/>
  </mergeCells>
  <conditionalFormatting sqref="C2 C3:E9 C36:E43 C44 C45:E64">
    <cfRule type="expression" priority="2" aboveAverage="0" equalAverage="0" bottom="0" percent="0" rank="0" text="" dxfId="0">
      <formula>LEN(TRIM(C2))=0</formula>
    </cfRule>
  </conditionalFormatting>
  <conditionalFormatting sqref="C10">
    <cfRule type="expression" priority="3" aboveAverage="0" equalAverage="0" bottom="0" percent="0" rank="0" text="" dxfId="0">
      <formula>LEN(TRIM(C10))=0</formula>
    </cfRule>
  </conditionalFormatting>
  <conditionalFormatting sqref="C13:E17">
    <cfRule type="expression" priority="4" aboveAverage="0" equalAverage="0" bottom="0" percent="0" rank="0" text="" dxfId="0">
      <formula>LEN(TRIM(C13))=0</formula>
    </cfRule>
  </conditionalFormatting>
  <conditionalFormatting sqref="C20:E22">
    <cfRule type="expression" priority="5" aboveAverage="0" equalAverage="0" bottom="0" percent="0" rank="0" text="" dxfId="0">
      <formula>LEN(TRIM(C20))=0</formula>
    </cfRule>
  </conditionalFormatting>
  <conditionalFormatting sqref="C24:E25">
    <cfRule type="expression" priority="6" aboveAverage="0" equalAverage="0" bottom="0" percent="0" rank="0" text="" dxfId="0">
      <formula>LEN(TRIM(C24))=0</formula>
    </cfRule>
  </conditionalFormatting>
  <conditionalFormatting sqref="C27:E34">
    <cfRule type="expression" priority="7" aboveAverage="0" equalAverage="0" bottom="0" percent="0" rank="0" text="" dxfId="0">
      <formula>LEN(TRIM(C27))=0</formula>
    </cfRule>
  </conditionalFormatting>
  <conditionalFormatting sqref="C66:E67">
    <cfRule type="expression" priority="8" aboveAverage="0" equalAverage="0" bottom="0" percent="0" rank="0" text="" dxfId="0">
      <formula>LEN(TRIM(C66))=0</formula>
    </cfRule>
  </conditionalFormatting>
  <dataValidations count="3">
    <dataValidation allowBlank="true" errorStyle="stop" operator="between" showDropDown="false" showErrorMessage="true" showInputMessage="true" sqref="C21 C24:E24" type="list">
      <formula1>"Утверждена,Не утверждена"</formula1>
      <formula2>0</formula2>
    </dataValidation>
    <dataValidation allowBlank="true" errorStyle="stop" operator="between" showDropDown="false" showErrorMessage="true" showInputMessage="true" sqref="C25:E26 C35:E35" type="list">
      <formula1>"Да,Нет"</formula1>
      <formula2>0</formula2>
    </dataValidation>
    <dataValidation allowBlank="true" errorStyle="stop" operator="between" showDropDown="false" showErrorMessage="true" showInputMessage="true" sqref="C22:E23" type="list">
      <formula1>"Да,Нет"</formula1>
      <formula2>0</formula2>
    </dataValidation>
  </dataValidations>
  <hyperlinks>
    <hyperlink ref="C5" r:id="rId1" display="afonin.vn@ ntc-zarya.ru"/>
    <hyperlink ref="C17" r:id="rId2" display="matveev.se@ntc-zarya.ru"/>
  </hyperlinks>
  <printOptions headings="false" gridLines="false" gridLinesSet="true" horizontalCentered="false" verticalCentered="false"/>
  <pageMargins left="0.7" right="0.7" top="0.75" bottom="0.75" header="0.511811023622047" footer="0.511811023622047"/>
  <pageSetup paperSize="9" scale="100" fitToWidth="0"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AH58"/>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J22" activeCellId="0" sqref="J22"/>
    </sheetView>
  </sheetViews>
  <sheetFormatPr defaultColWidth="9.1484375" defaultRowHeight="28.5" zeroHeight="false" outlineLevelRow="0" outlineLevelCol="0"/>
  <cols>
    <col collapsed="false" customWidth="true" hidden="false" outlineLevel="0" max="1" min="1" style="55" width="6.71"/>
    <col collapsed="false" customWidth="true" hidden="false" outlineLevel="0" max="2" min="2" style="55" width="7.57"/>
    <col collapsed="false" customWidth="true" hidden="false" outlineLevel="0" max="3" min="3" style="55" width="30.85"/>
    <col collapsed="false" customWidth="true" hidden="false" outlineLevel="0" max="4" min="4" style="55" width="59"/>
    <col collapsed="false" customWidth="true" hidden="false" outlineLevel="0" max="5" min="5" style="55" width="31.15"/>
    <col collapsed="false" customWidth="true" hidden="false" outlineLevel="0" max="6" min="6" style="55" width="13.57"/>
    <col collapsed="false" customWidth="true" hidden="false" outlineLevel="0" max="7" min="7" style="55" width="28.86"/>
    <col collapsed="false" customWidth="true" hidden="false" outlineLevel="0" max="8" min="8" style="55" width="11.57"/>
    <col collapsed="false" customWidth="true" hidden="false" outlineLevel="0" max="9" min="9" style="55" width="17.57"/>
    <col collapsed="false" customWidth="true" hidden="false" outlineLevel="0" max="10" min="10" style="55" width="14.42"/>
    <col collapsed="false" customWidth="true" hidden="false" outlineLevel="0" max="11" min="11" style="55" width="14.86"/>
    <col collapsed="false" customWidth="true" hidden="false" outlineLevel="0" max="12" min="12" style="55" width="41"/>
    <col collapsed="false" customWidth="true" hidden="false" outlineLevel="0" max="13" min="13" style="55" width="63.42"/>
    <col collapsed="false" customWidth="true" hidden="false" outlineLevel="0" max="14" min="14" style="56" width="67.29"/>
    <col collapsed="false" customWidth="true" hidden="false" outlineLevel="0" max="15" min="15" style="56" width="20"/>
    <col collapsed="false" customWidth="true" hidden="false" outlineLevel="0" max="16" min="16" style="57" width="20"/>
    <col collapsed="false" customWidth="true" hidden="false" outlineLevel="0" max="17" min="17" style="56" width="22.29"/>
    <col collapsed="false" customWidth="true" hidden="true" outlineLevel="0" max="18" min="18" style="56" width="22.15"/>
    <col collapsed="false" customWidth="true" hidden="false" outlineLevel="0" max="19" min="19" style="56" width="26.71"/>
    <col collapsed="false" customWidth="true" hidden="false" outlineLevel="0" max="23" min="20" style="56" width="22.29"/>
    <col collapsed="false" customWidth="true" hidden="true" outlineLevel="0" max="24" min="24" style="56" width="17.29"/>
    <col collapsed="false" customWidth="true" hidden="true" outlineLevel="0" max="25" min="25" style="58" width="13.42"/>
    <col collapsed="false" customWidth="true" hidden="true" outlineLevel="0" max="27" min="26" style="56" width="22.29"/>
    <col collapsed="false" customWidth="true" hidden="false" outlineLevel="0" max="28" min="28" style="56" width="15.42"/>
    <col collapsed="false" customWidth="true" hidden="false" outlineLevel="0" max="29" min="29" style="56" width="16.85"/>
    <col collapsed="false" customWidth="true" hidden="false" outlineLevel="0" max="30" min="30" style="56" width="16.71"/>
    <col collapsed="false" customWidth="true" hidden="true" outlineLevel="0" max="31" min="31" style="56" width="16.71"/>
    <col collapsed="false" customWidth="true" hidden="true" outlineLevel="0" max="32" min="32" style="56" width="21.43"/>
    <col collapsed="false" customWidth="true" hidden="false" outlineLevel="0" max="33" min="33" style="56" width="24.71"/>
    <col collapsed="false" customWidth="true" hidden="false" outlineLevel="0" max="34" min="34" style="59" width="45"/>
    <col collapsed="false" customWidth="false" hidden="false" outlineLevel="0" max="16384" min="35" style="56" width="9.14"/>
  </cols>
  <sheetData>
    <row r="1" s="65" customFormat="true" ht="50.25" hidden="false" customHeight="true" outlineLevel="0" collapsed="false">
      <c r="A1" s="60" t="s">
        <v>118</v>
      </c>
      <c r="B1" s="61" t="s">
        <v>119</v>
      </c>
      <c r="C1" s="61" t="s">
        <v>120</v>
      </c>
      <c r="D1" s="61" t="s">
        <v>121</v>
      </c>
      <c r="E1" s="61" t="s">
        <v>122</v>
      </c>
      <c r="F1" s="61" t="s">
        <v>123</v>
      </c>
      <c r="G1" s="61" t="s">
        <v>124</v>
      </c>
      <c r="H1" s="62" t="s">
        <v>125</v>
      </c>
      <c r="I1" s="61" t="s">
        <v>126</v>
      </c>
      <c r="J1" s="61" t="s">
        <v>127</v>
      </c>
      <c r="K1" s="61" t="s">
        <v>128</v>
      </c>
      <c r="L1" s="61" t="s">
        <v>129</v>
      </c>
      <c r="M1" s="61" t="s">
        <v>130</v>
      </c>
      <c r="N1" s="61" t="s">
        <v>131</v>
      </c>
      <c r="O1" s="61" t="s">
        <v>132</v>
      </c>
      <c r="P1" s="63"/>
      <c r="Q1" s="64" t="s">
        <v>133</v>
      </c>
      <c r="R1" s="64"/>
      <c r="S1" s="64"/>
      <c r="T1" s="64"/>
      <c r="U1" s="64"/>
      <c r="V1" s="64"/>
      <c r="W1" s="64"/>
      <c r="X1" s="64"/>
      <c r="Y1" s="64"/>
      <c r="Z1" s="64"/>
      <c r="AA1" s="64"/>
      <c r="AH1" s="66"/>
    </row>
    <row r="2" customFormat="false" ht="46.5" hidden="false" customHeight="true" outlineLevel="0" collapsed="false">
      <c r="A2" s="60"/>
      <c r="B2" s="61"/>
      <c r="C2" s="61"/>
      <c r="D2" s="61"/>
      <c r="E2" s="61"/>
      <c r="F2" s="61"/>
      <c r="G2" s="61"/>
      <c r="H2" s="61"/>
      <c r="I2" s="61"/>
      <c r="J2" s="61"/>
      <c r="K2" s="61"/>
      <c r="L2" s="61"/>
      <c r="M2" s="61"/>
      <c r="N2" s="61"/>
      <c r="O2" s="61"/>
      <c r="P2" s="67" t="s">
        <v>134</v>
      </c>
      <c r="Q2" s="68" t="s">
        <v>135</v>
      </c>
      <c r="R2" s="68" t="s">
        <v>136</v>
      </c>
      <c r="S2" s="69" t="s">
        <v>137</v>
      </c>
      <c r="T2" s="69" t="s">
        <v>138</v>
      </c>
      <c r="U2" s="68" t="s">
        <v>139</v>
      </c>
      <c r="V2" s="69" t="s">
        <v>140</v>
      </c>
      <c r="W2" s="69" t="s">
        <v>141</v>
      </c>
      <c r="X2" s="69" t="s">
        <v>142</v>
      </c>
      <c r="Y2" s="70" t="s">
        <v>143</v>
      </c>
      <c r="Z2" s="68" t="s">
        <v>144</v>
      </c>
      <c r="AA2" s="68" t="s">
        <v>145</v>
      </c>
      <c r="AB2" s="71" t="s">
        <v>146</v>
      </c>
      <c r="AC2" s="71" t="s">
        <v>146</v>
      </c>
      <c r="AD2" s="72" t="s">
        <v>147</v>
      </c>
      <c r="AE2" s="71" t="s">
        <v>148</v>
      </c>
      <c r="AF2" s="72" t="s">
        <v>149</v>
      </c>
      <c r="AG2" s="72" t="s">
        <v>150</v>
      </c>
      <c r="AH2" s="73" t="s">
        <v>151</v>
      </c>
    </row>
    <row r="3" customFormat="false" ht="28.5" hidden="false" customHeight="true" outlineLevel="0" collapsed="false">
      <c r="A3" s="60"/>
      <c r="B3" s="61"/>
      <c r="C3" s="61"/>
      <c r="D3" s="61"/>
      <c r="E3" s="61"/>
      <c r="F3" s="61"/>
      <c r="G3" s="61"/>
      <c r="H3" s="61"/>
      <c r="I3" s="61"/>
      <c r="J3" s="61"/>
      <c r="K3" s="61"/>
      <c r="L3" s="61"/>
      <c r="M3" s="61"/>
      <c r="N3" s="61"/>
      <c r="O3" s="61"/>
      <c r="P3" s="74"/>
      <c r="Q3" s="68"/>
      <c r="R3" s="68"/>
      <c r="S3" s="75" t="s">
        <v>152</v>
      </c>
      <c r="T3" s="75" t="s">
        <v>152</v>
      </c>
      <c r="U3" s="68"/>
      <c r="V3" s="75" t="s">
        <v>152</v>
      </c>
      <c r="W3" s="75" t="s">
        <v>152</v>
      </c>
      <c r="X3" s="75" t="s">
        <v>152</v>
      </c>
      <c r="Y3" s="75" t="s">
        <v>152</v>
      </c>
      <c r="Z3" s="76"/>
      <c r="AA3" s="76"/>
      <c r="AB3" s="72" t="s">
        <v>152</v>
      </c>
      <c r="AC3" s="72" t="s">
        <v>153</v>
      </c>
      <c r="AD3" s="72"/>
      <c r="AE3" s="71"/>
      <c r="AF3" s="72"/>
      <c r="AG3" s="72"/>
      <c r="AH3" s="73"/>
    </row>
    <row r="4" customFormat="false" ht="28.5" hidden="false" customHeight="true" outlineLevel="0" collapsed="false">
      <c r="A4" s="77" t="n">
        <v>1</v>
      </c>
      <c r="B4" s="77" t="n">
        <v>2</v>
      </c>
      <c r="C4" s="77" t="n">
        <v>3</v>
      </c>
      <c r="D4" s="77" t="n">
        <v>4</v>
      </c>
      <c r="E4" s="77" t="n">
        <v>5</v>
      </c>
      <c r="F4" s="77" t="n">
        <v>6</v>
      </c>
      <c r="G4" s="77" t="n">
        <v>7</v>
      </c>
      <c r="H4" s="77" t="n">
        <v>8</v>
      </c>
      <c r="I4" s="77" t="n">
        <v>9</v>
      </c>
      <c r="J4" s="77" t="n">
        <v>10</v>
      </c>
      <c r="K4" s="77" t="n">
        <v>11</v>
      </c>
      <c r="L4" s="77" t="n">
        <v>12</v>
      </c>
      <c r="M4" s="77" t="n">
        <v>13</v>
      </c>
      <c r="N4" s="77" t="n">
        <v>14</v>
      </c>
      <c r="O4" s="77" t="n">
        <v>15</v>
      </c>
      <c r="P4" s="78" t="n">
        <v>16</v>
      </c>
      <c r="Q4" s="77" t="n">
        <v>17</v>
      </c>
      <c r="R4" s="77" t="n">
        <v>15</v>
      </c>
      <c r="S4" s="77" t="n">
        <v>18</v>
      </c>
      <c r="T4" s="77" t="n">
        <v>19</v>
      </c>
      <c r="U4" s="77" t="n">
        <v>20</v>
      </c>
      <c r="V4" s="77" t="n">
        <v>21</v>
      </c>
      <c r="W4" s="77" t="n">
        <v>22</v>
      </c>
      <c r="X4" s="77" t="n">
        <v>20</v>
      </c>
      <c r="Y4" s="77" t="n">
        <v>21</v>
      </c>
      <c r="Z4" s="77" t="n">
        <v>22</v>
      </c>
      <c r="AA4" s="79" t="n">
        <v>23</v>
      </c>
      <c r="AB4" s="80" t="n">
        <v>23</v>
      </c>
      <c r="AC4" s="80" t="n">
        <v>24</v>
      </c>
      <c r="AD4" s="80" t="n">
        <v>25</v>
      </c>
      <c r="AE4" s="77" t="n">
        <v>32</v>
      </c>
      <c r="AF4" s="80" t="n">
        <v>14</v>
      </c>
      <c r="AG4" s="80" t="n">
        <v>26</v>
      </c>
      <c r="AH4" s="81" t="n">
        <v>27</v>
      </c>
    </row>
    <row r="5" s="104" customFormat="true" ht="28.5" hidden="false" customHeight="true" outlineLevel="0" collapsed="false">
      <c r="A5" s="82" t="s">
        <v>154</v>
      </c>
      <c r="B5" s="83"/>
      <c r="C5" s="84" t="s">
        <v>155</v>
      </c>
      <c r="D5" s="84" t="s">
        <v>156</v>
      </c>
      <c r="E5" s="85" t="s">
        <v>157</v>
      </c>
      <c r="F5" s="85" t="s">
        <v>158</v>
      </c>
      <c r="G5" s="86" t="s">
        <v>159</v>
      </c>
      <c r="H5" s="84"/>
      <c r="I5" s="87" t="n">
        <f aca="false">SUM(R5,Z5,AA5)</f>
        <v>1500</v>
      </c>
      <c r="J5" s="88"/>
      <c r="K5" s="84"/>
      <c r="L5" s="89" t="s">
        <v>160</v>
      </c>
      <c r="M5" s="90" t="s">
        <v>161</v>
      </c>
      <c r="N5" s="91" t="s">
        <v>162</v>
      </c>
      <c r="O5" s="92" t="s">
        <v>71</v>
      </c>
      <c r="P5" s="93"/>
      <c r="Q5" s="94" t="n">
        <f aca="false">AB5+V5+W5</f>
        <v>1500</v>
      </c>
      <c r="R5" s="95" t="n">
        <f aca="false">SUM(S5+T5+V5+W5)</f>
        <v>1500</v>
      </c>
      <c r="S5" s="96"/>
      <c r="T5" s="94"/>
      <c r="U5" s="87" t="str">
        <f aca="false">IF(ISBLANK(AC5),"",AC5+V5+W5)</f>
        <v/>
      </c>
      <c r="V5" s="94" t="n">
        <v>1500</v>
      </c>
      <c r="W5" s="94"/>
      <c r="X5" s="94" t="s">
        <v>163</v>
      </c>
      <c r="Y5" s="97" t="n">
        <v>2025</v>
      </c>
      <c r="Z5" s="94"/>
      <c r="AA5" s="87"/>
      <c r="AB5" s="98" t="n">
        <f aca="false">SUM(S5:T5)</f>
        <v>0</v>
      </c>
      <c r="AC5" s="99"/>
      <c r="AD5" s="100" t="str">
        <f aca="false">IF(ISBLANK(AC5),"",IF(AB5=0,"Поступлений не планировалось",AC5-AB5))</f>
        <v/>
      </c>
      <c r="AE5" s="101" t="n">
        <f aca="false">IF($AB5=0,0,1)</f>
        <v>0</v>
      </c>
      <c r="AF5" s="102" t="e">
        <f aca="false">AC5*100/AB5</f>
        <v>#DIV/0!</v>
      </c>
      <c r="AG5" s="102" t="str">
        <f aca="false">IF(ISBLANK(AC5),"",AF5-100)</f>
        <v/>
      </c>
      <c r="AH5" s="103" t="str">
        <f aca="false">IF(($AC5=$AB5),"",IF(ISBLANK($AC5),"", "Укажите причину отклонения"))</f>
        <v/>
      </c>
    </row>
    <row r="6" s="104" customFormat="true" ht="28.5" hidden="false" customHeight="true" outlineLevel="0" collapsed="false">
      <c r="A6" s="82" t="s">
        <v>154</v>
      </c>
      <c r="B6" s="83"/>
      <c r="C6" s="84" t="s">
        <v>155</v>
      </c>
      <c r="D6" s="84" t="s">
        <v>156</v>
      </c>
      <c r="E6" s="85" t="s">
        <v>157</v>
      </c>
      <c r="F6" s="85" t="s">
        <v>158</v>
      </c>
      <c r="G6" s="86" t="s">
        <v>159</v>
      </c>
      <c r="H6" s="83"/>
      <c r="I6" s="87" t="n">
        <f aca="false">SUM(R6,Z6,AA6)</f>
        <v>19100</v>
      </c>
      <c r="J6" s="88"/>
      <c r="K6" s="84"/>
      <c r="L6" s="89" t="s">
        <v>160</v>
      </c>
      <c r="M6" s="85" t="s">
        <v>164</v>
      </c>
      <c r="N6" s="105" t="s">
        <v>165</v>
      </c>
      <c r="O6" s="92" t="s">
        <v>71</v>
      </c>
      <c r="P6" s="93" t="s">
        <v>166</v>
      </c>
      <c r="Q6" s="94" t="n">
        <f aca="false">AB6+V6+W6</f>
        <v>7500</v>
      </c>
      <c r="R6" s="95" t="n">
        <f aca="false">SUM(S6+T6+V6+W6)</f>
        <v>7500</v>
      </c>
      <c r="S6" s="96"/>
      <c r="T6" s="87" t="n">
        <v>7500</v>
      </c>
      <c r="U6" s="87" t="n">
        <f aca="false">IF(ISBLANK(AC6),"",AC6+V6+W6)</f>
        <v>3674.66966</v>
      </c>
      <c r="V6" s="87"/>
      <c r="W6" s="87"/>
      <c r="X6" s="87" t="s">
        <v>167</v>
      </c>
      <c r="Y6" s="106" t="n">
        <v>2025</v>
      </c>
      <c r="Z6" s="87" t="n">
        <v>7600</v>
      </c>
      <c r="AA6" s="87" t="n">
        <v>4000</v>
      </c>
      <c r="AB6" s="98" t="n">
        <f aca="false">SUM(S6:T6)</f>
        <v>7500</v>
      </c>
      <c r="AC6" s="99" t="n">
        <v>3674.66966</v>
      </c>
      <c r="AD6" s="100" t="n">
        <f aca="false">IF(ISBLANK(AC6),"",IF(AB6=0,"Поступлений не планировалось",AC6-AB6))</f>
        <v>-3825.33034</v>
      </c>
      <c r="AE6" s="101" t="n">
        <f aca="false">IF($AB6=0,0,1)</f>
        <v>1</v>
      </c>
      <c r="AF6" s="102" t="n">
        <f aca="false">AC6*100/AB6</f>
        <v>48.9955954666667</v>
      </c>
      <c r="AG6" s="102" t="n">
        <f aca="false">IF(ISBLANK(AC6),"",AF6-100)</f>
        <v>-51.0044045333333</v>
      </c>
      <c r="AH6" s="103" t="s">
        <v>168</v>
      </c>
    </row>
    <row r="7" s="104" customFormat="true" ht="28.5" hidden="false" customHeight="true" outlineLevel="0" collapsed="false">
      <c r="A7" s="82" t="s">
        <v>154</v>
      </c>
      <c r="B7" s="83"/>
      <c r="C7" s="84" t="s">
        <v>155</v>
      </c>
      <c r="D7" s="84" t="s">
        <v>156</v>
      </c>
      <c r="E7" s="85" t="s">
        <v>157</v>
      </c>
      <c r="F7" s="85" t="s">
        <v>158</v>
      </c>
      <c r="G7" s="86" t="s">
        <v>159</v>
      </c>
      <c r="H7" s="83"/>
      <c r="I7" s="87" t="n">
        <f aca="false">SUM(R7,Z7,AA7)</f>
        <v>7840</v>
      </c>
      <c r="J7" s="88"/>
      <c r="K7" s="84"/>
      <c r="L7" s="107" t="s">
        <v>169</v>
      </c>
      <c r="M7" s="85" t="s">
        <v>170</v>
      </c>
      <c r="N7" s="108" t="s">
        <v>171</v>
      </c>
      <c r="O7" s="92" t="s">
        <v>71</v>
      </c>
      <c r="P7" s="93" t="s">
        <v>166</v>
      </c>
      <c r="Q7" s="94" t="n">
        <f aca="false">AB7+V7+W7</f>
        <v>350</v>
      </c>
      <c r="R7" s="95" t="n">
        <f aca="false">SUM(S7+T7+V7+W7)</f>
        <v>350</v>
      </c>
      <c r="S7" s="87"/>
      <c r="T7" s="87" t="n">
        <v>350</v>
      </c>
      <c r="U7" s="87" t="n">
        <f aca="false">IF(ISBLANK(AC7),"",AC7+V7+W7)</f>
        <v>286.4336</v>
      </c>
      <c r="V7" s="87"/>
      <c r="W7" s="87"/>
      <c r="X7" s="87" t="s">
        <v>167</v>
      </c>
      <c r="Y7" s="106" t="n">
        <v>2025</v>
      </c>
      <c r="Z7" s="87" t="n">
        <f aca="false">3050+140</f>
        <v>3190</v>
      </c>
      <c r="AA7" s="87" t="n">
        <v>4300</v>
      </c>
      <c r="AB7" s="98" t="n">
        <f aca="false">SUM(S7:T7)</f>
        <v>350</v>
      </c>
      <c r="AC7" s="99" t="n">
        <v>286.4336</v>
      </c>
      <c r="AD7" s="100" t="n">
        <f aca="false">IF(ISBLANK(AC7),"",IF(AB7=0,"Поступлений не планировалось",AC7-AB7))</f>
        <v>-63.5664</v>
      </c>
      <c r="AE7" s="101" t="n">
        <f aca="false">IF($AB7=0,0,1)</f>
        <v>1</v>
      </c>
      <c r="AF7" s="102" t="n">
        <f aca="false">AC7*100/AB7</f>
        <v>81.8381714285714</v>
      </c>
      <c r="AG7" s="102" t="n">
        <f aca="false">IF(ISBLANK(AC7),"",AF7-100)</f>
        <v>-18.1618285714286</v>
      </c>
      <c r="AH7" s="103" t="s">
        <v>168</v>
      </c>
    </row>
    <row r="8" customFormat="false" ht="28.5" hidden="false" customHeight="true" outlineLevel="0" collapsed="false">
      <c r="A8" s="109" t="s">
        <v>154</v>
      </c>
      <c r="B8" s="83"/>
      <c r="C8" s="110" t="s">
        <v>172</v>
      </c>
      <c r="D8" s="110" t="s">
        <v>173</v>
      </c>
      <c r="E8" s="111"/>
      <c r="F8" s="110"/>
      <c r="G8" s="112"/>
      <c r="H8" s="113"/>
      <c r="I8" s="113"/>
      <c r="J8" s="114"/>
      <c r="K8" s="84"/>
      <c r="L8" s="89" t="s">
        <v>174</v>
      </c>
      <c r="M8" s="108" t="s">
        <v>175</v>
      </c>
      <c r="N8" s="108" t="s">
        <v>176</v>
      </c>
      <c r="O8" s="115" t="s">
        <v>71</v>
      </c>
      <c r="P8" s="116"/>
      <c r="Q8" s="94" t="n">
        <f aca="false">AB8+V8+W8</f>
        <v>660</v>
      </c>
      <c r="R8" s="95" t="n">
        <f aca="false">SUM(S8+T8+V8+W8)</f>
        <v>660</v>
      </c>
      <c r="S8" s="117"/>
      <c r="T8" s="117" t="n">
        <v>660</v>
      </c>
      <c r="U8" s="87" t="str">
        <f aca="false">IF(ISBLANK(AC8),"",AC8+V8+W8)</f>
        <v/>
      </c>
      <c r="V8" s="117"/>
      <c r="W8" s="117"/>
      <c r="X8" s="117" t="s">
        <v>167</v>
      </c>
      <c r="Y8" s="118" t="n">
        <v>2025</v>
      </c>
      <c r="Z8" s="117" t="n">
        <v>680</v>
      </c>
      <c r="AA8" s="117" t="n">
        <v>690</v>
      </c>
      <c r="AB8" s="98" t="n">
        <f aca="false">SUM(S8:T8)</f>
        <v>660</v>
      </c>
      <c r="AC8" s="99"/>
      <c r="AD8" s="100" t="str">
        <f aca="false">IF(ISBLANK(AC8),"",IF(AB8=0,"Поступлений не планировалось",AC8-AB8))</f>
        <v/>
      </c>
      <c r="AE8" s="101" t="n">
        <f aca="false">IF($AB8=0,0,1)</f>
        <v>1</v>
      </c>
      <c r="AF8" s="102" t="n">
        <f aca="false">AC8*100/AB8</f>
        <v>0</v>
      </c>
      <c r="AG8" s="102" t="str">
        <f aca="false">IF(ISBLANK(AC8),"",AF8-100)</f>
        <v/>
      </c>
      <c r="AH8" s="103"/>
    </row>
    <row r="9" customFormat="false" ht="28.5" hidden="false" customHeight="true" outlineLevel="0" collapsed="false">
      <c r="A9" s="109" t="s">
        <v>154</v>
      </c>
      <c r="B9" s="83"/>
      <c r="C9" s="110" t="s">
        <v>172</v>
      </c>
      <c r="D9" s="119" t="s">
        <v>177</v>
      </c>
      <c r="E9" s="111"/>
      <c r="F9" s="110"/>
      <c r="G9" s="112"/>
      <c r="H9" s="113"/>
      <c r="I9" s="113"/>
      <c r="J9" s="114"/>
      <c r="K9" s="84"/>
      <c r="L9" s="89" t="s">
        <v>178</v>
      </c>
      <c r="M9" s="107" t="s">
        <v>179</v>
      </c>
      <c r="N9" s="108" t="s">
        <v>180</v>
      </c>
      <c r="O9" s="115" t="s">
        <v>71</v>
      </c>
      <c r="P9" s="116"/>
      <c r="Q9" s="94" t="n">
        <f aca="false">AB9+V9+W9</f>
        <v>1200</v>
      </c>
      <c r="R9" s="95" t="n">
        <f aca="false">SUM(S9+T9+V9+W9)</f>
        <v>1200</v>
      </c>
      <c r="S9" s="117"/>
      <c r="T9" s="117"/>
      <c r="U9" s="87" t="str">
        <f aca="false">IF(ISBLANK(AC9),"",AC9+V9+W9)</f>
        <v/>
      </c>
      <c r="V9" s="117" t="n">
        <v>1200</v>
      </c>
      <c r="W9" s="117"/>
      <c r="X9" s="117" t="s">
        <v>163</v>
      </c>
      <c r="Y9" s="118" t="n">
        <v>2025</v>
      </c>
      <c r="Z9" s="117" t="n">
        <v>1500</v>
      </c>
      <c r="AA9" s="117" t="n">
        <v>1600</v>
      </c>
      <c r="AB9" s="98" t="n">
        <f aca="false">SUM(S9:T9)</f>
        <v>0</v>
      </c>
      <c r="AC9" s="99"/>
      <c r="AD9" s="100" t="str">
        <f aca="false">IF(ISBLANK(AC9),"",IF(AB9=0,"Поступлений не планировалось",AC9-AB9))</f>
        <v/>
      </c>
      <c r="AE9" s="101" t="n">
        <f aca="false">IF($AB9=0,0,1)</f>
        <v>0</v>
      </c>
      <c r="AF9" s="102" t="e">
        <f aca="false">AC9*100/AB9</f>
        <v>#DIV/0!</v>
      </c>
      <c r="AG9" s="102" t="str">
        <f aca="false">IF(ISBLANK(AC9),"",AF9-100)</f>
        <v/>
      </c>
      <c r="AH9" s="103"/>
    </row>
    <row r="10" customFormat="false" ht="28.5" hidden="false" customHeight="true" outlineLevel="0" collapsed="false">
      <c r="A10" s="109" t="s">
        <v>154</v>
      </c>
      <c r="B10" s="83"/>
      <c r="C10" s="110" t="s">
        <v>172</v>
      </c>
      <c r="D10" s="110" t="s">
        <v>173</v>
      </c>
      <c r="E10" s="111"/>
      <c r="F10" s="110"/>
      <c r="G10" s="112"/>
      <c r="H10" s="113"/>
      <c r="I10" s="113"/>
      <c r="J10" s="88"/>
      <c r="K10" s="110"/>
      <c r="L10" s="89" t="s">
        <v>174</v>
      </c>
      <c r="M10" s="120" t="s">
        <v>181</v>
      </c>
      <c r="N10" s="121" t="s">
        <v>182</v>
      </c>
      <c r="O10" s="115" t="s">
        <v>71</v>
      </c>
      <c r="P10" s="116"/>
      <c r="Q10" s="94" t="n">
        <f aca="false">AB10+V10+W10</f>
        <v>4000</v>
      </c>
      <c r="R10" s="95" t="n">
        <f aca="false">SUM(S10+T10+V10+W10)</f>
        <v>4000</v>
      </c>
      <c r="S10" s="122"/>
      <c r="T10" s="117"/>
      <c r="U10" s="87" t="str">
        <f aca="false">IF(ISBLANK(AC10),"",AC10+V10+W10)</f>
        <v/>
      </c>
      <c r="V10" s="117" t="n">
        <v>4000</v>
      </c>
      <c r="W10" s="117"/>
      <c r="X10" s="117" t="s">
        <v>163</v>
      </c>
      <c r="Y10" s="118" t="n">
        <v>2025</v>
      </c>
      <c r="Z10" s="117" t="n">
        <v>4300</v>
      </c>
      <c r="AA10" s="117" t="n">
        <v>4500</v>
      </c>
      <c r="AB10" s="98" t="n">
        <f aca="false">SUM(S10:T10)</f>
        <v>0</v>
      </c>
      <c r="AC10" s="99"/>
      <c r="AD10" s="100" t="str">
        <f aca="false">IF(ISBLANK(AC10),"",IF(AB10=0,"Поступлений не планировалось",AC10-AB10))</f>
        <v/>
      </c>
      <c r="AE10" s="101" t="n">
        <f aca="false">IF($AB10=0,0,1)</f>
        <v>0</v>
      </c>
      <c r="AF10" s="102" t="e">
        <f aca="false">AC10*100/AB10</f>
        <v>#DIV/0!</v>
      </c>
      <c r="AG10" s="102" t="str">
        <f aca="false">IF(ISBLANK(AC10),"",AF10-100)</f>
        <v/>
      </c>
      <c r="AH10" s="103"/>
    </row>
    <row r="11" customFormat="false" ht="28.5" hidden="false" customHeight="true" outlineLevel="0" collapsed="false">
      <c r="A11" s="109" t="s">
        <v>154</v>
      </c>
      <c r="B11" s="83"/>
      <c r="C11" s="110" t="s">
        <v>172</v>
      </c>
      <c r="D11" s="110" t="s">
        <v>183</v>
      </c>
      <c r="E11" s="111"/>
      <c r="F11" s="110"/>
      <c r="G11" s="112"/>
      <c r="H11" s="113"/>
      <c r="I11" s="113"/>
      <c r="J11" s="114"/>
      <c r="K11" s="84"/>
      <c r="L11" s="89" t="s">
        <v>184</v>
      </c>
      <c r="M11" s="108" t="s">
        <v>185</v>
      </c>
      <c r="N11" s="108" t="s">
        <v>186</v>
      </c>
      <c r="O11" s="115" t="s">
        <v>187</v>
      </c>
      <c r="P11" s="116"/>
      <c r="Q11" s="94" t="n">
        <f aca="false">AB11+V11+W11</f>
        <v>100</v>
      </c>
      <c r="R11" s="95" t="n">
        <f aca="false">SUM(S11+T11+V11+W11)</f>
        <v>100</v>
      </c>
      <c r="S11" s="117" t="n">
        <v>100</v>
      </c>
      <c r="T11" s="117"/>
      <c r="U11" s="87" t="str">
        <f aca="false">IF(ISBLANK(AC11),"",AC11+V11+W11)</f>
        <v/>
      </c>
      <c r="V11" s="117"/>
      <c r="W11" s="117"/>
      <c r="X11" s="117" t="s">
        <v>188</v>
      </c>
      <c r="Y11" s="118" t="n">
        <v>2025</v>
      </c>
      <c r="Z11" s="117" t="n">
        <v>130</v>
      </c>
      <c r="AA11" s="117" t="n">
        <v>150</v>
      </c>
      <c r="AB11" s="98" t="n">
        <f aca="false">SUM(S11:T11)</f>
        <v>100</v>
      </c>
      <c r="AC11" s="99"/>
      <c r="AD11" s="100" t="str">
        <f aca="false">IF(ISBLANK(AC11),"",IF(AB11=0,"Поступлений не планировалось",AC11-AB11))</f>
        <v/>
      </c>
      <c r="AE11" s="101" t="n">
        <f aca="false">IF($AB11=0,0,1)</f>
        <v>1</v>
      </c>
      <c r="AF11" s="102" t="n">
        <f aca="false">AC11*100/AB11</f>
        <v>0</v>
      </c>
      <c r="AG11" s="102" t="str">
        <f aca="false">IF(ISBLANK(AC11),"",AF11-100)</f>
        <v/>
      </c>
      <c r="AH11" s="103"/>
    </row>
    <row r="12" customFormat="false" ht="28.5" hidden="false" customHeight="true" outlineLevel="0" collapsed="false">
      <c r="A12" s="109" t="s">
        <v>154</v>
      </c>
      <c r="B12" s="83"/>
      <c r="C12" s="110" t="s">
        <v>172</v>
      </c>
      <c r="D12" s="110" t="s">
        <v>183</v>
      </c>
      <c r="E12" s="111"/>
      <c r="F12" s="110"/>
      <c r="G12" s="112"/>
      <c r="H12" s="113"/>
      <c r="I12" s="113"/>
      <c r="J12" s="114"/>
      <c r="K12" s="84" t="n">
        <v>212</v>
      </c>
      <c r="L12" s="89" t="s">
        <v>184</v>
      </c>
      <c r="M12" s="108" t="s">
        <v>189</v>
      </c>
      <c r="N12" s="108" t="s">
        <v>190</v>
      </c>
      <c r="O12" s="115" t="s">
        <v>187</v>
      </c>
      <c r="P12" s="116" t="s">
        <v>191</v>
      </c>
      <c r="Q12" s="94" t="n">
        <f aca="false">AB12+V12+W12</f>
        <v>1000</v>
      </c>
      <c r="R12" s="95" t="n">
        <f aca="false">SUM(S12+T12+V12+W12)</f>
        <v>1000</v>
      </c>
      <c r="S12" s="117"/>
      <c r="T12" s="117"/>
      <c r="U12" s="87" t="n">
        <f aca="false">IF(ISBLANK(AC12),"",AC12+V12+W12)</f>
        <v>2200</v>
      </c>
      <c r="V12" s="117"/>
      <c r="W12" s="117" t="n">
        <v>1000</v>
      </c>
      <c r="X12" s="117" t="s">
        <v>192</v>
      </c>
      <c r="Y12" s="118" t="n">
        <v>2025</v>
      </c>
      <c r="Z12" s="117" t="n">
        <v>1100</v>
      </c>
      <c r="AA12" s="117" t="n">
        <v>1200</v>
      </c>
      <c r="AB12" s="98" t="n">
        <f aca="false">SUM(S12:T12)</f>
        <v>0</v>
      </c>
      <c r="AC12" s="99" t="n">
        <v>1200</v>
      </c>
      <c r="AD12" s="100" t="str">
        <f aca="false">IF(ISBLANK(AC12),"",IF(AB12=0,"Поступлений не планировалось",AC12-AB12))</f>
        <v>Поступлений не планировалось</v>
      </c>
      <c r="AE12" s="101" t="n">
        <f aca="false">IF($AB12=0,0,1)</f>
        <v>0</v>
      </c>
      <c r="AF12" s="102" t="e">
        <f aca="false">AC12*100/AB12</f>
        <v>#DIV/0!</v>
      </c>
      <c r="AG12" s="102" t="e">
        <f aca="false">IF(ISBLANK(AC12),"",AF12-100)</f>
        <v>#DIV/0!</v>
      </c>
      <c r="AH12" s="103" t="s">
        <v>193</v>
      </c>
    </row>
    <row r="13" customFormat="false" ht="28.5" hidden="false" customHeight="true" outlineLevel="0" collapsed="false">
      <c r="A13" s="109" t="s">
        <v>154</v>
      </c>
      <c r="B13" s="83"/>
      <c r="C13" s="110" t="s">
        <v>172</v>
      </c>
      <c r="D13" s="110" t="s">
        <v>183</v>
      </c>
      <c r="E13" s="111"/>
      <c r="F13" s="110"/>
      <c r="G13" s="112"/>
      <c r="H13" s="113"/>
      <c r="I13" s="113"/>
      <c r="J13" s="114"/>
      <c r="K13" s="84"/>
      <c r="L13" s="89" t="s">
        <v>184</v>
      </c>
      <c r="M13" s="89" t="s">
        <v>194</v>
      </c>
      <c r="N13" s="123" t="s">
        <v>195</v>
      </c>
      <c r="O13" s="115" t="s">
        <v>187</v>
      </c>
      <c r="P13" s="116"/>
      <c r="Q13" s="94" t="n">
        <f aca="false">AB13+V13+W13</f>
        <v>100</v>
      </c>
      <c r="R13" s="95" t="n">
        <f aca="false">SUM(S13+T13+V13+W13)</f>
        <v>100</v>
      </c>
      <c r="S13" s="117" t="n">
        <v>100</v>
      </c>
      <c r="T13" s="117"/>
      <c r="U13" s="87" t="str">
        <f aca="false">IF(ISBLANK(AC13),"",AC13+V13+W13)</f>
        <v/>
      </c>
      <c r="V13" s="117"/>
      <c r="W13" s="117"/>
      <c r="X13" s="117" t="s">
        <v>188</v>
      </c>
      <c r="Y13" s="118" t="n">
        <v>2025</v>
      </c>
      <c r="Z13" s="117" t="n">
        <v>120</v>
      </c>
      <c r="AA13" s="117" t="n">
        <v>140</v>
      </c>
      <c r="AB13" s="98" t="n">
        <f aca="false">SUM(S13:T13)</f>
        <v>100</v>
      </c>
      <c r="AC13" s="99"/>
      <c r="AD13" s="100" t="str">
        <f aca="false">IF(ISBLANK(AC13),"",IF(AB13=0,"Поступлений не планировалось",AC13-AB13))</f>
        <v/>
      </c>
      <c r="AE13" s="101" t="n">
        <f aca="false">IF($AB13=0,0,1)</f>
        <v>1</v>
      </c>
      <c r="AF13" s="102" t="n">
        <f aca="false">AC13*100/AB13</f>
        <v>0</v>
      </c>
      <c r="AG13" s="102" t="str">
        <f aca="false">IF(ISBLANK(AC13),"",AF13-100)</f>
        <v/>
      </c>
      <c r="AH13" s="103"/>
    </row>
    <row r="14" s="104" customFormat="true" ht="28.5" hidden="false" customHeight="true" outlineLevel="0" collapsed="false">
      <c r="A14" s="82" t="s">
        <v>154</v>
      </c>
      <c r="B14" s="83"/>
      <c r="C14" s="84" t="s">
        <v>172</v>
      </c>
      <c r="D14" s="84" t="s">
        <v>183</v>
      </c>
      <c r="E14" s="124"/>
      <c r="F14" s="84"/>
      <c r="G14" s="86"/>
      <c r="H14" s="83"/>
      <c r="I14" s="83"/>
      <c r="J14" s="88"/>
      <c r="K14" s="84" t="n">
        <v>20157</v>
      </c>
      <c r="L14" s="107" t="s">
        <v>196</v>
      </c>
      <c r="M14" s="108" t="s">
        <v>197</v>
      </c>
      <c r="N14" s="108" t="s">
        <v>197</v>
      </c>
      <c r="O14" s="92" t="s">
        <v>187</v>
      </c>
      <c r="P14" s="93"/>
      <c r="Q14" s="94" t="n">
        <f aca="false">AB14+V14+W14</f>
        <v>700</v>
      </c>
      <c r="R14" s="95" t="n">
        <f aca="false">SUM(S14+T14+V14+W14)</f>
        <v>700</v>
      </c>
      <c r="S14" s="87"/>
      <c r="T14" s="87" t="n">
        <v>700</v>
      </c>
      <c r="U14" s="87" t="str">
        <f aca="false">IF(ISBLANK(AC14),"",AC14+V14+W14)</f>
        <v/>
      </c>
      <c r="V14" s="87"/>
      <c r="W14" s="87"/>
      <c r="X14" s="87" t="s">
        <v>167</v>
      </c>
      <c r="Y14" s="106" t="n">
        <v>2025</v>
      </c>
      <c r="Z14" s="87" t="n">
        <v>750</v>
      </c>
      <c r="AA14" s="87" t="n">
        <v>900</v>
      </c>
      <c r="AB14" s="98" t="n">
        <f aca="false">SUM(S14:T14)</f>
        <v>700</v>
      </c>
      <c r="AC14" s="99"/>
      <c r="AD14" s="100" t="str">
        <f aca="false">IF(ISBLANK(AC14),"",IF(AB14=0,"Поступлений не планировалось",AC14-AB14))</f>
        <v/>
      </c>
      <c r="AE14" s="101" t="n">
        <f aca="false">IF($AB14=0,0,1)</f>
        <v>1</v>
      </c>
      <c r="AF14" s="102" t="n">
        <f aca="false">AC14*100/AB14</f>
        <v>0</v>
      </c>
      <c r="AG14" s="102" t="str">
        <f aca="false">IF(ISBLANK(AC14),"",AF14-100)</f>
        <v/>
      </c>
      <c r="AH14" s="103"/>
    </row>
    <row r="15" customFormat="false" ht="28.5" hidden="false" customHeight="true" outlineLevel="0" collapsed="false">
      <c r="A15" s="109" t="s">
        <v>154</v>
      </c>
      <c r="B15" s="83"/>
      <c r="C15" s="110" t="s">
        <v>172</v>
      </c>
      <c r="D15" s="110" t="s">
        <v>173</v>
      </c>
      <c r="E15" s="111"/>
      <c r="F15" s="110"/>
      <c r="G15" s="112"/>
      <c r="H15" s="113"/>
      <c r="I15" s="113"/>
      <c r="J15" s="114"/>
      <c r="K15" s="84"/>
      <c r="L15" s="89" t="s">
        <v>174</v>
      </c>
      <c r="M15" s="108" t="s">
        <v>198</v>
      </c>
      <c r="N15" s="108" t="s">
        <v>199</v>
      </c>
      <c r="O15" s="115" t="s">
        <v>71</v>
      </c>
      <c r="P15" s="116" t="s">
        <v>200</v>
      </c>
      <c r="Q15" s="94" t="n">
        <f aca="false">AB15+V15+W15</f>
        <v>90</v>
      </c>
      <c r="R15" s="95" t="n">
        <f aca="false">SUM(S15+T15+V15+W15)</f>
        <v>90</v>
      </c>
      <c r="S15" s="117"/>
      <c r="T15" s="117" t="n">
        <v>90</v>
      </c>
      <c r="U15" s="87" t="n">
        <f aca="false">IF(ISBLANK(AC15),"",AC15+V15+W15)</f>
        <v>50</v>
      </c>
      <c r="V15" s="117"/>
      <c r="W15" s="117"/>
      <c r="X15" s="117" t="s">
        <v>167</v>
      </c>
      <c r="Y15" s="118" t="n">
        <v>2025</v>
      </c>
      <c r="Z15" s="117" t="n">
        <v>100</v>
      </c>
      <c r="AA15" s="117" t="n">
        <v>110</v>
      </c>
      <c r="AB15" s="98" t="n">
        <f aca="false">SUM(S15:T15)</f>
        <v>90</v>
      </c>
      <c r="AC15" s="99" t="n">
        <v>50</v>
      </c>
      <c r="AD15" s="100" t="n">
        <f aca="false">IF(ISBLANK(AC15),"",IF(AB15=0,"Поступлений не планировалось",AC15-AB15))</f>
        <v>-40</v>
      </c>
      <c r="AE15" s="101" t="n">
        <f aca="false">IF($AB15=0,0,1)</f>
        <v>1</v>
      </c>
      <c r="AF15" s="102" t="n">
        <f aca="false">AC15*100/AB15</f>
        <v>55.5555555555556</v>
      </c>
      <c r="AG15" s="102" t="n">
        <f aca="false">IF(ISBLANK(AC15),"",AF15-100)</f>
        <v>-44.4444444444444</v>
      </c>
      <c r="AH15" s="103" t="s">
        <v>201</v>
      </c>
    </row>
    <row r="16" customFormat="false" ht="28.5" hidden="false" customHeight="true" outlineLevel="0" collapsed="false">
      <c r="A16" s="109" t="s">
        <v>154</v>
      </c>
      <c r="B16" s="83"/>
      <c r="C16" s="110" t="s">
        <v>172</v>
      </c>
      <c r="D16" s="110" t="s">
        <v>202</v>
      </c>
      <c r="E16" s="111"/>
      <c r="F16" s="110"/>
      <c r="G16" s="112"/>
      <c r="H16" s="113"/>
      <c r="I16" s="113"/>
      <c r="J16" s="114"/>
      <c r="K16" s="84"/>
      <c r="L16" s="89" t="s">
        <v>184</v>
      </c>
      <c r="M16" s="89" t="s">
        <v>203</v>
      </c>
      <c r="N16" s="108" t="s">
        <v>203</v>
      </c>
      <c r="O16" s="115" t="s">
        <v>187</v>
      </c>
      <c r="P16" s="116" t="s">
        <v>204</v>
      </c>
      <c r="Q16" s="94" t="n">
        <f aca="false">AB16+V16+W16</f>
        <v>1100</v>
      </c>
      <c r="R16" s="95" t="n">
        <f aca="false">SUM(S16+T16+V16+W16)</f>
        <v>1100</v>
      </c>
      <c r="S16" s="117" t="n">
        <v>1100</v>
      </c>
      <c r="T16" s="117"/>
      <c r="U16" s="87" t="n">
        <f aca="false">IF(ISBLANK(AC16),"",AC16+V16+W16)</f>
        <v>546</v>
      </c>
      <c r="V16" s="117"/>
      <c r="W16" s="117"/>
      <c r="X16" s="117" t="s">
        <v>188</v>
      </c>
      <c r="Y16" s="118" t="n">
        <v>2025</v>
      </c>
      <c r="Z16" s="117" t="n">
        <v>1200</v>
      </c>
      <c r="AA16" s="117" t="n">
        <v>1300</v>
      </c>
      <c r="AB16" s="98" t="n">
        <f aca="false">SUM(S16:T16)</f>
        <v>1100</v>
      </c>
      <c r="AC16" s="99" t="n">
        <v>546</v>
      </c>
      <c r="AD16" s="100" t="n">
        <f aca="false">IF(ISBLANK(AC16),"",IF(AB16=0,"Поступлений не планировалось",AC16-AB16))</f>
        <v>-554</v>
      </c>
      <c r="AE16" s="101" t="n">
        <f aca="false">IF($AB16=0,0,1)</f>
        <v>1</v>
      </c>
      <c r="AF16" s="102" t="n">
        <f aca="false">AC16*100/AB16</f>
        <v>49.6363636363636</v>
      </c>
      <c r="AG16" s="102" t="n">
        <f aca="false">IF(ISBLANK(AC16),"",AF16-100)</f>
        <v>-50.3636363636364</v>
      </c>
      <c r="AH16" s="103" t="s">
        <v>205</v>
      </c>
    </row>
    <row r="17" customFormat="false" ht="28.5" hidden="false" customHeight="true" outlineLevel="0" collapsed="false">
      <c r="A17" s="109" t="s">
        <v>154</v>
      </c>
      <c r="B17" s="83"/>
      <c r="C17" s="110" t="s">
        <v>172</v>
      </c>
      <c r="D17" s="110" t="s">
        <v>183</v>
      </c>
      <c r="E17" s="111"/>
      <c r="F17" s="110"/>
      <c r="G17" s="112"/>
      <c r="H17" s="113"/>
      <c r="I17" s="113"/>
      <c r="J17" s="114"/>
      <c r="K17" s="84"/>
      <c r="L17" s="89" t="s">
        <v>184</v>
      </c>
      <c r="M17" s="89" t="s">
        <v>206</v>
      </c>
      <c r="N17" s="123" t="s">
        <v>207</v>
      </c>
      <c r="O17" s="115" t="s">
        <v>187</v>
      </c>
      <c r="P17" s="116"/>
      <c r="Q17" s="94" t="n">
        <f aca="false">AB17+V17+W17</f>
        <v>30</v>
      </c>
      <c r="R17" s="95" t="n">
        <f aca="false">SUM(S17+T17+V17+W17)</f>
        <v>30</v>
      </c>
      <c r="S17" s="117" t="n">
        <v>30</v>
      </c>
      <c r="T17" s="117"/>
      <c r="U17" s="87" t="str">
        <f aca="false">IF(ISBLANK(AC17),"",AC17+V17+W17)</f>
        <v/>
      </c>
      <c r="V17" s="117"/>
      <c r="W17" s="117"/>
      <c r="X17" s="117" t="s">
        <v>188</v>
      </c>
      <c r="Y17" s="118" t="n">
        <v>2025</v>
      </c>
      <c r="Z17" s="117" t="n">
        <v>50</v>
      </c>
      <c r="AA17" s="117" t="n">
        <v>70</v>
      </c>
      <c r="AB17" s="98" t="n">
        <f aca="false">SUM(S17:T17)</f>
        <v>30</v>
      </c>
      <c r="AC17" s="99"/>
      <c r="AD17" s="100" t="str">
        <f aca="false">IF(ISBLANK(AC17),"",IF(AB17=0,"Поступлений не планировалось",AC17-AB17))</f>
        <v/>
      </c>
      <c r="AE17" s="101" t="n">
        <f aca="false">IF($AB17=0,0,1)</f>
        <v>1</v>
      </c>
      <c r="AF17" s="102" t="n">
        <f aca="false">AC17*100/AB17</f>
        <v>0</v>
      </c>
      <c r="AG17" s="102" t="str">
        <f aca="false">IF(ISBLANK(AC17),"",AF17-100)</f>
        <v/>
      </c>
      <c r="AH17" s="103"/>
    </row>
    <row r="18" customFormat="false" ht="28.5" hidden="false" customHeight="true" outlineLevel="0" collapsed="false">
      <c r="A18" s="109" t="s">
        <v>154</v>
      </c>
      <c r="B18" s="83"/>
      <c r="C18" s="110" t="s">
        <v>172</v>
      </c>
      <c r="D18" s="110" t="s">
        <v>173</v>
      </c>
      <c r="E18" s="111"/>
      <c r="F18" s="110"/>
      <c r="G18" s="112"/>
      <c r="H18" s="113"/>
      <c r="I18" s="113"/>
      <c r="J18" s="114"/>
      <c r="K18" s="84"/>
      <c r="L18" s="89" t="s">
        <v>174</v>
      </c>
      <c r="M18" s="108" t="s">
        <v>208</v>
      </c>
      <c r="N18" s="108" t="s">
        <v>209</v>
      </c>
      <c r="O18" s="115" t="s">
        <v>71</v>
      </c>
      <c r="P18" s="116"/>
      <c r="Q18" s="94" t="n">
        <f aca="false">AB18+V18+W18</f>
        <v>1000</v>
      </c>
      <c r="R18" s="95" t="n">
        <f aca="false">SUM(S18+T18+V18+W18)</f>
        <v>1000</v>
      </c>
      <c r="S18" s="117"/>
      <c r="T18" s="117"/>
      <c r="U18" s="87" t="str">
        <f aca="false">IF(ISBLANK(AC18),"",AC18+V18+W18)</f>
        <v/>
      </c>
      <c r="V18" s="117" t="n">
        <v>1000</v>
      </c>
      <c r="W18" s="117"/>
      <c r="X18" s="117" t="s">
        <v>163</v>
      </c>
      <c r="Y18" s="118" t="n">
        <v>2025</v>
      </c>
      <c r="Z18" s="117" t="n">
        <v>1200</v>
      </c>
      <c r="AA18" s="117" t="n">
        <v>1500</v>
      </c>
      <c r="AB18" s="98" t="n">
        <f aca="false">SUM(S18:T18)</f>
        <v>0</v>
      </c>
      <c r="AC18" s="99"/>
      <c r="AD18" s="100" t="str">
        <f aca="false">IF(ISBLANK(AC18),"",IF(AB18=0,"Поступлений не планировалось",AC18-AB18))</f>
        <v/>
      </c>
      <c r="AE18" s="101" t="n">
        <f aca="false">IF($AB18=0,0,1)</f>
        <v>0</v>
      </c>
      <c r="AF18" s="102" t="e">
        <f aca="false">AC18*100/AB18</f>
        <v>#DIV/0!</v>
      </c>
      <c r="AG18" s="102" t="str">
        <f aca="false">IF(ISBLANK(AC18),"",AF18-100)</f>
        <v/>
      </c>
      <c r="AH18" s="103"/>
    </row>
    <row r="19" customFormat="false" ht="28.5" hidden="false" customHeight="true" outlineLevel="0" collapsed="false">
      <c r="A19" s="109" t="s">
        <v>154</v>
      </c>
      <c r="B19" s="83"/>
      <c r="C19" s="110" t="s">
        <v>172</v>
      </c>
      <c r="D19" s="110" t="s">
        <v>210</v>
      </c>
      <c r="E19" s="111"/>
      <c r="F19" s="110"/>
      <c r="G19" s="112"/>
      <c r="H19" s="113"/>
      <c r="I19" s="113"/>
      <c r="J19" s="114"/>
      <c r="K19" s="84"/>
      <c r="L19" s="89" t="s">
        <v>184</v>
      </c>
      <c r="M19" s="89" t="s">
        <v>211</v>
      </c>
      <c r="N19" s="108" t="s">
        <v>211</v>
      </c>
      <c r="O19" s="115" t="s">
        <v>187</v>
      </c>
      <c r="P19" s="116"/>
      <c r="Q19" s="94" t="n">
        <f aca="false">AB19+V19+W19</f>
        <v>1200</v>
      </c>
      <c r="R19" s="95" t="n">
        <f aca="false">SUM(S19+T19+V19+W19)</f>
        <v>1200</v>
      </c>
      <c r="S19" s="117"/>
      <c r="T19" s="117" t="n">
        <v>1200</v>
      </c>
      <c r="U19" s="87" t="str">
        <f aca="false">IF(ISBLANK(AC19),"",AC19+V19+W19)</f>
        <v/>
      </c>
      <c r="V19" s="117"/>
      <c r="W19" s="117"/>
      <c r="X19" s="117" t="s">
        <v>167</v>
      </c>
      <c r="Y19" s="118" t="n">
        <v>2025</v>
      </c>
      <c r="Z19" s="117" t="n">
        <v>1400</v>
      </c>
      <c r="AA19" s="117" t="n">
        <v>1600</v>
      </c>
      <c r="AB19" s="98" t="n">
        <f aca="false">SUM(S19:T19)</f>
        <v>1200</v>
      </c>
      <c r="AC19" s="99"/>
      <c r="AD19" s="100" t="str">
        <f aca="false">IF(ISBLANK(AC19),"",IF(AB19=0,"Поступлений не планировалось",AC19-AB19))</f>
        <v/>
      </c>
      <c r="AE19" s="101" t="n">
        <f aca="false">IF($AB19=0,0,1)</f>
        <v>1</v>
      </c>
      <c r="AF19" s="102" t="n">
        <f aca="false">AC19*100/AB19</f>
        <v>0</v>
      </c>
      <c r="AG19" s="102" t="str">
        <f aca="false">IF(ISBLANK(AC19),"",AF19-100)</f>
        <v/>
      </c>
      <c r="AH19" s="103"/>
    </row>
    <row r="20" customFormat="false" ht="28.5" hidden="false" customHeight="true" outlineLevel="0" collapsed="false">
      <c r="A20" s="109" t="s">
        <v>154</v>
      </c>
      <c r="B20" s="83"/>
      <c r="C20" s="110" t="s">
        <v>172</v>
      </c>
      <c r="D20" s="110" t="s">
        <v>183</v>
      </c>
      <c r="E20" s="111"/>
      <c r="F20" s="110"/>
      <c r="G20" s="112"/>
      <c r="H20" s="113"/>
      <c r="I20" s="113"/>
      <c r="J20" s="114"/>
      <c r="K20" s="84"/>
      <c r="L20" s="89" t="s">
        <v>184</v>
      </c>
      <c r="M20" s="108" t="s">
        <v>212</v>
      </c>
      <c r="N20" s="108" t="s">
        <v>212</v>
      </c>
      <c r="O20" s="115" t="s">
        <v>71</v>
      </c>
      <c r="P20" s="116" t="s">
        <v>213</v>
      </c>
      <c r="Q20" s="94" t="n">
        <f aca="false">AB20+V20+W20</f>
        <v>5500</v>
      </c>
      <c r="R20" s="95" t="n">
        <f aca="false">SUM(S20+T20+V20+W20)</f>
        <v>5500</v>
      </c>
      <c r="S20" s="117"/>
      <c r="T20" s="117"/>
      <c r="U20" s="87" t="n">
        <f aca="false">IF(ISBLANK(AC20),"",AC20+V20+W20)</f>
        <v>8730</v>
      </c>
      <c r="V20" s="117"/>
      <c r="W20" s="117" t="n">
        <v>5500</v>
      </c>
      <c r="X20" s="117" t="s">
        <v>192</v>
      </c>
      <c r="Y20" s="118" t="n">
        <v>2025</v>
      </c>
      <c r="Z20" s="117" t="n">
        <v>6000</v>
      </c>
      <c r="AA20" s="117" t="n">
        <v>6500</v>
      </c>
      <c r="AB20" s="98" t="n">
        <f aca="false">SUM(S20:T20)</f>
        <v>0</v>
      </c>
      <c r="AC20" s="99" t="n">
        <v>3230</v>
      </c>
      <c r="AD20" s="100" t="str">
        <f aca="false">IF(ISBLANK(AC20),"",IF(AB20=0,"Поступлений не планировалось",AC20-AB20))</f>
        <v>Поступлений не планировалось</v>
      </c>
      <c r="AE20" s="101" t="n">
        <f aca="false">IF($AB20=0,0,1)</f>
        <v>0</v>
      </c>
      <c r="AF20" s="102" t="e">
        <f aca="false">AC20*100/AB20</f>
        <v>#DIV/0!</v>
      </c>
      <c r="AG20" s="102" t="e">
        <f aca="false">IF(ISBLANK(AC20),"",AF20-100)</f>
        <v>#DIV/0!</v>
      </c>
      <c r="AH20" s="103" t="s">
        <v>214</v>
      </c>
    </row>
    <row r="21" customFormat="false" ht="28.5" hidden="false" customHeight="true" outlineLevel="0" collapsed="false">
      <c r="A21" s="109" t="s">
        <v>154</v>
      </c>
      <c r="B21" s="83"/>
      <c r="C21" s="110" t="s">
        <v>172</v>
      </c>
      <c r="D21" s="110" t="s">
        <v>183</v>
      </c>
      <c r="E21" s="111"/>
      <c r="F21" s="110"/>
      <c r="G21" s="112"/>
      <c r="H21" s="113"/>
      <c r="I21" s="113"/>
      <c r="J21" s="114"/>
      <c r="K21" s="84"/>
      <c r="L21" s="125" t="s">
        <v>184</v>
      </c>
      <c r="M21" s="123" t="s">
        <v>215</v>
      </c>
      <c r="N21" s="107" t="s">
        <v>215</v>
      </c>
      <c r="O21" s="115" t="s">
        <v>71</v>
      </c>
      <c r="P21" s="116"/>
      <c r="Q21" s="94" t="n">
        <f aca="false">AB21+V21+W21</f>
        <v>1100</v>
      </c>
      <c r="R21" s="95" t="n">
        <f aca="false">SUM(S21+T21+V21+W21)</f>
        <v>1100</v>
      </c>
      <c r="S21" s="117"/>
      <c r="T21" s="117" t="n">
        <v>1100</v>
      </c>
      <c r="U21" s="87" t="str">
        <f aca="false">IF(ISBLANK(AC21),"",AC21+V21+W21)</f>
        <v/>
      </c>
      <c r="V21" s="117"/>
      <c r="W21" s="117"/>
      <c r="X21" s="117" t="s">
        <v>167</v>
      </c>
      <c r="Y21" s="118" t="n">
        <v>2025</v>
      </c>
      <c r="Z21" s="117" t="n">
        <v>1300</v>
      </c>
      <c r="AA21" s="117" t="n">
        <v>1500</v>
      </c>
      <c r="AB21" s="98" t="n">
        <f aca="false">SUM(S21:T21)</f>
        <v>1100</v>
      </c>
      <c r="AC21" s="99"/>
      <c r="AD21" s="100" t="str">
        <f aca="false">IF(ISBLANK(AC21),"",IF(AB21=0,"Поступлений не планировалось",AC21-AB21))</f>
        <v/>
      </c>
      <c r="AE21" s="101" t="n">
        <f aca="false">IF($AB21=0,0,1)</f>
        <v>1</v>
      </c>
      <c r="AF21" s="102" t="n">
        <f aca="false">AC21*100/AB21</f>
        <v>0</v>
      </c>
      <c r="AG21" s="102" t="str">
        <f aca="false">IF(ISBLANK(AC21),"",AF21-100)</f>
        <v/>
      </c>
      <c r="AH21" s="103"/>
    </row>
    <row r="22" customFormat="false" ht="28.5" hidden="false" customHeight="true" outlineLevel="0" collapsed="false">
      <c r="A22" s="109" t="s">
        <v>154</v>
      </c>
      <c r="B22" s="83"/>
      <c r="C22" s="110" t="s">
        <v>172</v>
      </c>
      <c r="D22" s="110" t="s">
        <v>173</v>
      </c>
      <c r="E22" s="111"/>
      <c r="F22" s="110"/>
      <c r="G22" s="112"/>
      <c r="H22" s="113"/>
      <c r="I22" s="113"/>
      <c r="J22" s="114"/>
      <c r="K22" s="84"/>
      <c r="L22" s="125" t="s">
        <v>174</v>
      </c>
      <c r="M22" s="108" t="s">
        <v>216</v>
      </c>
      <c r="N22" s="108" t="s">
        <v>217</v>
      </c>
      <c r="O22" s="115" t="s">
        <v>71</v>
      </c>
      <c r="P22" s="116" t="s">
        <v>218</v>
      </c>
      <c r="Q22" s="94" t="n">
        <f aca="false">AB22+V22+W22</f>
        <v>600</v>
      </c>
      <c r="R22" s="95" t="n">
        <f aca="false">SUM(S22+T22+V22+W22)</f>
        <v>600</v>
      </c>
      <c r="S22" s="117"/>
      <c r="T22" s="117" t="n">
        <v>600</v>
      </c>
      <c r="U22" s="87" t="n">
        <f aca="false">IF(ISBLANK(AC22),"",AC22+V22+W22)</f>
        <v>98</v>
      </c>
      <c r="V22" s="117"/>
      <c r="W22" s="117"/>
      <c r="X22" s="117" t="s">
        <v>167</v>
      </c>
      <c r="Y22" s="118" t="n">
        <v>2025</v>
      </c>
      <c r="Z22" s="117" t="n">
        <v>200</v>
      </c>
      <c r="AA22" s="117" t="n">
        <v>200</v>
      </c>
      <c r="AB22" s="98" t="n">
        <f aca="false">SUM(S22:T22)</f>
        <v>600</v>
      </c>
      <c r="AC22" s="99" t="n">
        <v>98</v>
      </c>
      <c r="AD22" s="100" t="n">
        <f aca="false">IF(ISBLANK(AC22),"",IF(AB22=0,"Поступлений не планировалось",AC22-AB22))</f>
        <v>-502</v>
      </c>
      <c r="AE22" s="101" t="n">
        <f aca="false">IF($AB22=0,0,1)</f>
        <v>1</v>
      </c>
      <c r="AF22" s="102" t="n">
        <f aca="false">AC22*100/AB22</f>
        <v>16.3333333333333</v>
      </c>
      <c r="AG22" s="102" t="n">
        <f aca="false">IF(ISBLANK(AC22),"",AF22-100)</f>
        <v>-83.6666666666667</v>
      </c>
      <c r="AH22" s="103" t="s">
        <v>168</v>
      </c>
    </row>
    <row r="23" customFormat="false" ht="28.5" hidden="false" customHeight="true" outlineLevel="0" collapsed="false">
      <c r="A23" s="109" t="s">
        <v>154</v>
      </c>
      <c r="B23" s="83"/>
      <c r="C23" s="110" t="s">
        <v>172</v>
      </c>
      <c r="D23" s="110" t="s">
        <v>183</v>
      </c>
      <c r="E23" s="111"/>
      <c r="F23" s="110"/>
      <c r="G23" s="112"/>
      <c r="H23" s="113"/>
      <c r="I23" s="113"/>
      <c r="J23" s="114"/>
      <c r="K23" s="84" t="n">
        <v>1247</v>
      </c>
      <c r="L23" s="125" t="s">
        <v>184</v>
      </c>
      <c r="M23" s="108" t="s">
        <v>219</v>
      </c>
      <c r="N23" s="107" t="s">
        <v>220</v>
      </c>
      <c r="O23" s="115" t="s">
        <v>187</v>
      </c>
      <c r="P23" s="116"/>
      <c r="Q23" s="94" t="n">
        <f aca="false">AB23+V23+W23</f>
        <v>300</v>
      </c>
      <c r="R23" s="95" t="n">
        <f aca="false">SUM(S23+T23+V23+W23)</f>
        <v>300</v>
      </c>
      <c r="S23" s="117"/>
      <c r="T23" s="117" t="n">
        <v>300</v>
      </c>
      <c r="U23" s="87" t="str">
        <f aca="false">IF(ISBLANK(AC23),"",AC23+V23+W23)</f>
        <v/>
      </c>
      <c r="V23" s="117"/>
      <c r="W23" s="117"/>
      <c r="X23" s="117" t="s">
        <v>167</v>
      </c>
      <c r="Y23" s="118" t="n">
        <v>2025</v>
      </c>
      <c r="Z23" s="117" t="n">
        <v>400</v>
      </c>
      <c r="AA23" s="117" t="n">
        <v>500</v>
      </c>
      <c r="AB23" s="98" t="n">
        <f aca="false">SUM(S23:T23)</f>
        <v>300</v>
      </c>
      <c r="AC23" s="99"/>
      <c r="AD23" s="100" t="str">
        <f aca="false">IF(ISBLANK(AC23),"",IF(AB23=0,"Поступлений не планировалось",AC23-AB23))</f>
        <v/>
      </c>
      <c r="AE23" s="101" t="n">
        <f aca="false">IF($AB23=0,0,1)</f>
        <v>1</v>
      </c>
      <c r="AF23" s="102" t="n">
        <f aca="false">AC23*100/AB23</f>
        <v>0</v>
      </c>
      <c r="AG23" s="102" t="str">
        <f aca="false">IF(ISBLANK(AC23),"",AF23-100)</f>
        <v/>
      </c>
      <c r="AH23" s="103"/>
    </row>
    <row r="24" customFormat="false" ht="28.5" hidden="false" customHeight="true" outlineLevel="0" collapsed="false">
      <c r="A24" s="109" t="s">
        <v>154</v>
      </c>
      <c r="B24" s="83"/>
      <c r="C24" s="110" t="s">
        <v>172</v>
      </c>
      <c r="D24" s="110" t="s">
        <v>183</v>
      </c>
      <c r="E24" s="111"/>
      <c r="F24" s="110"/>
      <c r="G24" s="112"/>
      <c r="H24" s="113"/>
      <c r="I24" s="113"/>
      <c r="J24" s="114"/>
      <c r="K24" s="84" t="n">
        <v>14647</v>
      </c>
      <c r="L24" s="126" t="s">
        <v>184</v>
      </c>
      <c r="M24" s="108" t="s">
        <v>221</v>
      </c>
      <c r="N24" s="107" t="s">
        <v>222</v>
      </c>
      <c r="O24" s="115" t="s">
        <v>187</v>
      </c>
      <c r="P24" s="116"/>
      <c r="Q24" s="94" t="n">
        <f aca="false">AB24+V24+W24</f>
        <v>1000</v>
      </c>
      <c r="R24" s="95" t="n">
        <f aca="false">SUM(S24+T24+V24+W24)</f>
        <v>1000</v>
      </c>
      <c r="S24" s="117"/>
      <c r="T24" s="117" t="n">
        <v>1000</v>
      </c>
      <c r="U24" s="87" t="str">
        <f aca="false">IF(ISBLANK(AC24),"",AC24+V24+W24)</f>
        <v/>
      </c>
      <c r="V24" s="117"/>
      <c r="W24" s="117"/>
      <c r="X24" s="117" t="s">
        <v>167</v>
      </c>
      <c r="Y24" s="118" t="n">
        <v>2025</v>
      </c>
      <c r="Z24" s="117" t="n">
        <v>120</v>
      </c>
      <c r="AA24" s="117" t="n">
        <v>140</v>
      </c>
      <c r="AB24" s="98" t="n">
        <f aca="false">SUM(S24:T24)</f>
        <v>1000</v>
      </c>
      <c r="AC24" s="99"/>
      <c r="AD24" s="100" t="str">
        <f aca="false">IF(ISBLANK(AC24),"",IF(AB24=0,"Поступлений не планировалось",AC24-AB24))</f>
        <v/>
      </c>
      <c r="AE24" s="101" t="n">
        <f aca="false">IF($AB24=0,0,1)</f>
        <v>1</v>
      </c>
      <c r="AF24" s="102" t="n">
        <f aca="false">AC24*100/AB24</f>
        <v>0</v>
      </c>
      <c r="AG24" s="102" t="str">
        <f aca="false">IF(ISBLANK(AC24),"",AF24-100)</f>
        <v/>
      </c>
      <c r="AH24" s="103"/>
    </row>
    <row r="25" s="104" customFormat="true" ht="28.5" hidden="false" customHeight="true" outlineLevel="0" collapsed="false">
      <c r="A25" s="82" t="s">
        <v>154</v>
      </c>
      <c r="B25" s="83"/>
      <c r="C25" s="84" t="s">
        <v>172</v>
      </c>
      <c r="D25" s="84" t="s">
        <v>183</v>
      </c>
      <c r="E25" s="124"/>
      <c r="F25" s="84"/>
      <c r="G25" s="86"/>
      <c r="H25" s="83"/>
      <c r="I25" s="83"/>
      <c r="J25" s="88"/>
      <c r="K25" s="84" t="n">
        <v>5256</v>
      </c>
      <c r="L25" s="123" t="s">
        <v>184</v>
      </c>
      <c r="M25" s="108" t="s">
        <v>223</v>
      </c>
      <c r="N25" s="107" t="s">
        <v>224</v>
      </c>
      <c r="O25" s="92" t="s">
        <v>187</v>
      </c>
      <c r="P25" s="93"/>
      <c r="Q25" s="94" t="n">
        <f aca="false">AB25+V25+W25</f>
        <v>800</v>
      </c>
      <c r="R25" s="95" t="n">
        <f aca="false">SUM(S25+T25+V25+W25)</f>
        <v>800</v>
      </c>
      <c r="S25" s="87"/>
      <c r="T25" s="87" t="n">
        <v>800</v>
      </c>
      <c r="U25" s="87" t="str">
        <f aca="false">IF(ISBLANK(AC25),"",AC25+V25+W25)</f>
        <v/>
      </c>
      <c r="V25" s="87"/>
      <c r="W25" s="87"/>
      <c r="X25" s="87" t="s">
        <v>167</v>
      </c>
      <c r="Y25" s="106" t="n">
        <v>2025</v>
      </c>
      <c r="Z25" s="87" t="n">
        <v>300</v>
      </c>
      <c r="AA25" s="87" t="n">
        <v>350</v>
      </c>
      <c r="AB25" s="98" t="n">
        <f aca="false">SUM(S25:T25)</f>
        <v>800</v>
      </c>
      <c r="AC25" s="99"/>
      <c r="AD25" s="100" t="str">
        <f aca="false">IF(ISBLANK(AC25),"",IF(AB25=0,"Поступлений не планировалось",AC25-AB25))</f>
        <v/>
      </c>
      <c r="AE25" s="101" t="n">
        <f aca="false">IF($AB25=0,0,1)</f>
        <v>1</v>
      </c>
      <c r="AF25" s="102" t="n">
        <f aca="false">AC25*100/AB25</f>
        <v>0</v>
      </c>
      <c r="AG25" s="102" t="str">
        <f aca="false">IF(ISBLANK(AC25),"",AF25-100)</f>
        <v/>
      </c>
      <c r="AH25" s="103"/>
    </row>
    <row r="26" customFormat="false" ht="28.5" hidden="false" customHeight="true" outlineLevel="0" collapsed="false">
      <c r="A26" s="109" t="s">
        <v>154</v>
      </c>
      <c r="B26" s="83"/>
      <c r="C26" s="110" t="s">
        <v>172</v>
      </c>
      <c r="D26" s="110" t="s">
        <v>183</v>
      </c>
      <c r="E26" s="111"/>
      <c r="F26" s="110"/>
      <c r="G26" s="112"/>
      <c r="H26" s="113"/>
      <c r="I26" s="113"/>
      <c r="J26" s="114"/>
      <c r="K26" s="84"/>
      <c r="L26" s="90" t="s">
        <v>184</v>
      </c>
      <c r="M26" s="123" t="s">
        <v>225</v>
      </c>
      <c r="N26" s="123" t="s">
        <v>225</v>
      </c>
      <c r="O26" s="115" t="s">
        <v>187</v>
      </c>
      <c r="P26" s="116"/>
      <c r="Q26" s="94" t="n">
        <f aca="false">AB26+V26+W26</f>
        <v>200</v>
      </c>
      <c r="R26" s="95" t="n">
        <f aca="false">SUM(S26+T26+V26+W26)</f>
        <v>200</v>
      </c>
      <c r="S26" s="117"/>
      <c r="T26" s="117" t="n">
        <v>200</v>
      </c>
      <c r="U26" s="87" t="str">
        <f aca="false">IF(ISBLANK(AC26),"",AC26+V26+W26)</f>
        <v/>
      </c>
      <c r="V26" s="117"/>
      <c r="W26" s="117"/>
      <c r="X26" s="117" t="s">
        <v>167</v>
      </c>
      <c r="Y26" s="118" t="n">
        <v>2025</v>
      </c>
      <c r="Z26" s="117" t="n">
        <v>250</v>
      </c>
      <c r="AA26" s="117" t="n">
        <v>300</v>
      </c>
      <c r="AB26" s="98" t="n">
        <f aca="false">SUM(S26:T26)</f>
        <v>200</v>
      </c>
      <c r="AC26" s="99"/>
      <c r="AD26" s="100" t="str">
        <f aca="false">IF(ISBLANK(AC26),"",IF(AB26=0,"Поступлений не планировалось",AC26-AB26))</f>
        <v/>
      </c>
      <c r="AE26" s="101" t="n">
        <f aca="false">IF($AB26=0,0,1)</f>
        <v>1</v>
      </c>
      <c r="AF26" s="102" t="n">
        <f aca="false">AC26*100/AB26</f>
        <v>0</v>
      </c>
      <c r="AG26" s="102" t="str">
        <f aca="false">IF(ISBLANK(AC26),"",AF26-100)</f>
        <v/>
      </c>
      <c r="AH26" s="103"/>
    </row>
    <row r="27" s="104" customFormat="true" ht="28.5" hidden="false" customHeight="true" outlineLevel="0" collapsed="false">
      <c r="A27" s="82" t="s">
        <v>154</v>
      </c>
      <c r="B27" s="83"/>
      <c r="C27" s="84" t="s">
        <v>172</v>
      </c>
      <c r="D27" s="84" t="s">
        <v>183</v>
      </c>
      <c r="E27" s="124"/>
      <c r="F27" s="84"/>
      <c r="G27" s="86"/>
      <c r="H27" s="83"/>
      <c r="I27" s="83"/>
      <c r="J27" s="88"/>
      <c r="K27" s="84"/>
      <c r="L27" s="123" t="s">
        <v>184</v>
      </c>
      <c r="M27" s="108" t="s">
        <v>226</v>
      </c>
      <c r="N27" s="108" t="s">
        <v>227</v>
      </c>
      <c r="O27" s="92" t="s">
        <v>187</v>
      </c>
      <c r="P27" s="93"/>
      <c r="Q27" s="94" t="n">
        <f aca="false">AB27+V27+W27</f>
        <v>500</v>
      </c>
      <c r="R27" s="95" t="n">
        <f aca="false">SUM(S27+T27+V27+W27)</f>
        <v>500</v>
      </c>
      <c r="S27" s="87"/>
      <c r="T27" s="87" t="n">
        <v>500</v>
      </c>
      <c r="U27" s="87" t="str">
        <f aca="false">IF(ISBLANK(AC27),"",AC27+V27+W27)</f>
        <v/>
      </c>
      <c r="V27" s="87"/>
      <c r="W27" s="87"/>
      <c r="X27" s="87" t="s">
        <v>167</v>
      </c>
      <c r="Y27" s="106" t="n">
        <v>2025</v>
      </c>
      <c r="Z27" s="87" t="n">
        <v>700</v>
      </c>
      <c r="AA27" s="87" t="n">
        <v>850</v>
      </c>
      <c r="AB27" s="98" t="n">
        <f aca="false">SUM(S27:T27)</f>
        <v>500</v>
      </c>
      <c r="AC27" s="99"/>
      <c r="AD27" s="100" t="str">
        <f aca="false">IF(ISBLANK(AC27),"",IF(AB27=0,"Поступлений не планировалось",AC27-AB27))</f>
        <v/>
      </c>
      <c r="AE27" s="101" t="n">
        <f aca="false">IF($AB27=0,0,1)</f>
        <v>1</v>
      </c>
      <c r="AF27" s="102" t="n">
        <f aca="false">AC27*100/AB27</f>
        <v>0</v>
      </c>
      <c r="AG27" s="102" t="str">
        <f aca="false">IF(ISBLANK(AC27),"",AF27-100)</f>
        <v/>
      </c>
      <c r="AH27" s="103"/>
    </row>
    <row r="28" customFormat="false" ht="28.5" hidden="false" customHeight="true" outlineLevel="0" collapsed="false">
      <c r="A28" s="109" t="s">
        <v>154</v>
      </c>
      <c r="B28" s="83"/>
      <c r="C28" s="110" t="s">
        <v>172</v>
      </c>
      <c r="D28" s="110" t="s">
        <v>183</v>
      </c>
      <c r="E28" s="111"/>
      <c r="F28" s="110"/>
      <c r="G28" s="112"/>
      <c r="H28" s="113"/>
      <c r="I28" s="113"/>
      <c r="J28" s="114"/>
      <c r="K28" s="84" t="n">
        <v>113</v>
      </c>
      <c r="L28" s="90" t="s">
        <v>184</v>
      </c>
      <c r="M28" s="108" t="s">
        <v>228</v>
      </c>
      <c r="N28" s="108" t="s">
        <v>229</v>
      </c>
      <c r="O28" s="115" t="s">
        <v>71</v>
      </c>
      <c r="P28" s="116"/>
      <c r="Q28" s="94" t="n">
        <f aca="false">AB28+V28+W28</f>
        <v>500</v>
      </c>
      <c r="R28" s="95" t="n">
        <f aca="false">SUM(S28+T28+V28+W28)</f>
        <v>500</v>
      </c>
      <c r="S28" s="117"/>
      <c r="T28" s="117" t="n">
        <v>500</v>
      </c>
      <c r="U28" s="87" t="str">
        <f aca="false">IF(ISBLANK(AC28),"",AC28+V28+W28)</f>
        <v/>
      </c>
      <c r="V28" s="117"/>
      <c r="W28" s="117"/>
      <c r="X28" s="117" t="s">
        <v>167</v>
      </c>
      <c r="Y28" s="118" t="n">
        <v>2025</v>
      </c>
      <c r="Z28" s="117" t="n">
        <v>120</v>
      </c>
      <c r="AA28" s="117" t="n">
        <v>150</v>
      </c>
      <c r="AB28" s="98" t="n">
        <f aca="false">SUM(S28:T28)</f>
        <v>500</v>
      </c>
      <c r="AC28" s="99"/>
      <c r="AD28" s="100" t="str">
        <f aca="false">IF(ISBLANK(AC28),"",IF(AB28=0,"Поступлений не планировалось",AC28-AB28))</f>
        <v/>
      </c>
      <c r="AE28" s="101" t="n">
        <f aca="false">IF($AB28=0,0,1)</f>
        <v>1</v>
      </c>
      <c r="AF28" s="102" t="n">
        <f aca="false">AC28*100/AB28</f>
        <v>0</v>
      </c>
      <c r="AG28" s="102" t="str">
        <f aca="false">IF(ISBLANK(AC28),"",AF28-100)</f>
        <v/>
      </c>
      <c r="AH28" s="103"/>
    </row>
    <row r="29" customFormat="false" ht="28.5" hidden="false" customHeight="true" outlineLevel="0" collapsed="false">
      <c r="A29" s="109" t="s">
        <v>43</v>
      </c>
      <c r="B29" s="83"/>
      <c r="C29" s="110" t="s">
        <v>172</v>
      </c>
      <c r="D29" s="110" t="s">
        <v>183</v>
      </c>
      <c r="E29" s="111"/>
      <c r="F29" s="110"/>
      <c r="G29" s="112"/>
      <c r="H29" s="113"/>
      <c r="I29" s="113"/>
      <c r="J29" s="114"/>
      <c r="K29" s="84"/>
      <c r="L29" s="90" t="s">
        <v>184</v>
      </c>
      <c r="M29" s="108" t="s">
        <v>230</v>
      </c>
      <c r="N29" s="108" t="s">
        <v>230</v>
      </c>
      <c r="O29" s="115" t="s">
        <v>187</v>
      </c>
      <c r="P29" s="116"/>
      <c r="Q29" s="94" t="n">
        <f aca="false">AB29+V29+W29</f>
        <v>350</v>
      </c>
      <c r="R29" s="95" t="n">
        <f aca="false">SUM(S29+T29+V29+W29)</f>
        <v>350</v>
      </c>
      <c r="S29" s="117"/>
      <c r="T29" s="117"/>
      <c r="U29" s="87" t="str">
        <f aca="false">IF(ISBLANK(AC29),"",AC29+V29+W29)</f>
        <v/>
      </c>
      <c r="V29" s="117" t="n">
        <v>350</v>
      </c>
      <c r="W29" s="117"/>
      <c r="X29" s="117" t="s">
        <v>163</v>
      </c>
      <c r="Y29" s="118" t="n">
        <v>2025</v>
      </c>
      <c r="Z29" s="117" t="n">
        <v>370</v>
      </c>
      <c r="AA29" s="117" t="n">
        <v>390</v>
      </c>
      <c r="AB29" s="98" t="n">
        <f aca="false">SUM(S29:T29)</f>
        <v>0</v>
      </c>
      <c r="AC29" s="99"/>
      <c r="AD29" s="100" t="str">
        <f aca="false">IF(ISBLANK(AC29),"",IF(AB29=0,"Поступлений не планировалось",AC29-AB29))</f>
        <v/>
      </c>
      <c r="AE29" s="101" t="n">
        <f aca="false">IF($AB29=0,0,1)</f>
        <v>0</v>
      </c>
      <c r="AF29" s="102" t="e">
        <f aca="false">AC29*100/AB29</f>
        <v>#DIV/0!</v>
      </c>
      <c r="AG29" s="102" t="str">
        <f aca="false">IF(ISBLANK(AC29),"",AF29-100)</f>
        <v/>
      </c>
      <c r="AH29" s="103"/>
    </row>
    <row r="30" customFormat="false" ht="28.5" hidden="false" customHeight="true" outlineLevel="0" collapsed="false">
      <c r="A30" s="109" t="s">
        <v>43</v>
      </c>
      <c r="B30" s="83"/>
      <c r="C30" s="110" t="s">
        <v>172</v>
      </c>
      <c r="D30" s="110" t="s">
        <v>173</v>
      </c>
      <c r="E30" s="111"/>
      <c r="F30" s="110"/>
      <c r="G30" s="86"/>
      <c r="H30" s="113"/>
      <c r="I30" s="117" t="n">
        <f aca="false">Q30</f>
        <v>0</v>
      </c>
      <c r="J30" s="114"/>
      <c r="K30" s="84"/>
      <c r="L30" s="90" t="s">
        <v>160</v>
      </c>
      <c r="M30" s="123" t="s">
        <v>231</v>
      </c>
      <c r="N30" s="123" t="s">
        <v>232</v>
      </c>
      <c r="O30" s="115" t="s">
        <v>71</v>
      </c>
      <c r="P30" s="116"/>
      <c r="Q30" s="94" t="n">
        <f aca="false">AB30+V30+W30</f>
        <v>0</v>
      </c>
      <c r="R30" s="95" t="n">
        <f aca="false">SUM(S30+T30+V30+W30)</f>
        <v>0</v>
      </c>
      <c r="S30" s="117"/>
      <c r="T30" s="117"/>
      <c r="U30" s="87" t="str">
        <f aca="false">IF(ISBLANK(AC30),"",AC30+V30+W30)</f>
        <v/>
      </c>
      <c r="V30" s="117"/>
      <c r="W30" s="87" t="n">
        <f aca="false">200*0</f>
        <v>0</v>
      </c>
      <c r="X30" s="117" t="s">
        <v>163</v>
      </c>
      <c r="Y30" s="118" t="n">
        <v>2025</v>
      </c>
      <c r="Z30" s="117" t="n">
        <v>200</v>
      </c>
      <c r="AA30" s="117" t="n">
        <v>250</v>
      </c>
      <c r="AB30" s="98" t="n">
        <f aca="false">SUM(S30:T30)</f>
        <v>0</v>
      </c>
      <c r="AC30" s="99"/>
      <c r="AD30" s="100" t="str">
        <f aca="false">IF(ISBLANK(AC30),"",IF(AB30=0,"Поступлений не планировалось",AC30-AB30))</f>
        <v/>
      </c>
      <c r="AE30" s="101" t="n">
        <f aca="false">IF($AB30=0,0,1)</f>
        <v>0</v>
      </c>
      <c r="AF30" s="102" t="e">
        <f aca="false">AC30*100/AB30</f>
        <v>#DIV/0!</v>
      </c>
      <c r="AG30" s="102" t="str">
        <f aca="false">IF(ISBLANK(AC30),"",AF30-100)</f>
        <v/>
      </c>
      <c r="AH30" s="103"/>
    </row>
    <row r="31" s="104" customFormat="true" ht="60.75" hidden="false" customHeight="true" outlineLevel="0" collapsed="false">
      <c r="A31" s="82" t="s">
        <v>43</v>
      </c>
      <c r="B31" s="83"/>
      <c r="C31" s="84" t="s">
        <v>172</v>
      </c>
      <c r="D31" s="84" t="s">
        <v>183</v>
      </c>
      <c r="E31" s="124"/>
      <c r="F31" s="84"/>
      <c r="G31" s="124"/>
      <c r="H31" s="84"/>
      <c r="I31" s="84"/>
      <c r="J31" s="88"/>
      <c r="K31" s="84" t="n">
        <v>11898</v>
      </c>
      <c r="L31" s="127" t="s">
        <v>233</v>
      </c>
      <c r="M31" s="127" t="s">
        <v>234</v>
      </c>
      <c r="N31" s="127" t="s">
        <v>235</v>
      </c>
      <c r="O31" s="92" t="s">
        <v>187</v>
      </c>
      <c r="P31" s="93"/>
      <c r="Q31" s="94" t="n">
        <f aca="false">AB31+V31+W31</f>
        <v>0</v>
      </c>
      <c r="R31" s="95" t="n">
        <f aca="false">SUM(S31+T31+V31+W31)</f>
        <v>0</v>
      </c>
      <c r="S31" s="96"/>
      <c r="T31" s="94"/>
      <c r="U31" s="87" t="str">
        <f aca="false">IF(ISBLANK(AC31),"",AC31+V31+W31)</f>
        <v/>
      </c>
      <c r="V31" s="94"/>
      <c r="W31" s="94" t="n">
        <v>0</v>
      </c>
      <c r="X31" s="94" t="s">
        <v>236</v>
      </c>
      <c r="Y31" s="97" t="n">
        <v>2025</v>
      </c>
      <c r="Z31" s="94"/>
      <c r="AA31" s="87"/>
      <c r="AB31" s="98" t="n">
        <f aca="false">SUM(S31:T31)</f>
        <v>0</v>
      </c>
      <c r="AC31" s="99"/>
      <c r="AD31" s="100" t="str">
        <f aca="false">IF(ISBLANK(AC31),"",IF(AB31=0,"Поступлений не планировалось",AC31-AB31))</f>
        <v/>
      </c>
      <c r="AE31" s="101" t="n">
        <f aca="false">IF($AB31=0,0,1)</f>
        <v>0</v>
      </c>
      <c r="AF31" s="102" t="e">
        <f aca="false">AC31*100/AB31</f>
        <v>#DIV/0!</v>
      </c>
      <c r="AG31" s="102" t="str">
        <f aca="false">IF(ISBLANK(AC31),"",AF31-100)</f>
        <v/>
      </c>
      <c r="AH31" s="103"/>
    </row>
    <row r="32" s="104" customFormat="true" ht="28.5" hidden="false" customHeight="true" outlineLevel="0" collapsed="false">
      <c r="A32" s="82" t="s">
        <v>43</v>
      </c>
      <c r="B32" s="83"/>
      <c r="C32" s="84" t="s">
        <v>172</v>
      </c>
      <c r="D32" s="84" t="s">
        <v>183</v>
      </c>
      <c r="E32" s="124"/>
      <c r="F32" s="84"/>
      <c r="G32" s="124"/>
      <c r="H32" s="84"/>
      <c r="I32" s="84"/>
      <c r="J32" s="88"/>
      <c r="K32" s="84" t="n">
        <v>369</v>
      </c>
      <c r="L32" s="127" t="s">
        <v>237</v>
      </c>
      <c r="M32" s="127" t="s">
        <v>238</v>
      </c>
      <c r="N32" s="127" t="s">
        <v>239</v>
      </c>
      <c r="O32" s="92" t="s">
        <v>71</v>
      </c>
      <c r="P32" s="93"/>
      <c r="Q32" s="94" t="n">
        <f aca="false">AB32+V32+W32</f>
        <v>500</v>
      </c>
      <c r="R32" s="95" t="n">
        <f aca="false">SUM(S32+T32+V32+W32)</f>
        <v>500</v>
      </c>
      <c r="S32" s="96" t="n">
        <v>500</v>
      </c>
      <c r="T32" s="87"/>
      <c r="U32" s="87" t="str">
        <f aca="false">IF(ISBLANK(AC32),"",AC32+V32+W32)</f>
        <v/>
      </c>
      <c r="V32" s="87"/>
      <c r="W32" s="87"/>
      <c r="X32" s="87" t="s">
        <v>167</v>
      </c>
      <c r="Y32" s="106" t="n">
        <v>2025</v>
      </c>
      <c r="Z32" s="87" t="n">
        <v>300</v>
      </c>
      <c r="AA32" s="87" t="n">
        <v>350</v>
      </c>
      <c r="AB32" s="98" t="n">
        <f aca="false">SUM(S32:T32)</f>
        <v>500</v>
      </c>
      <c r="AC32" s="99"/>
      <c r="AD32" s="100" t="str">
        <f aca="false">IF(ISBLANK(AC32),"",IF(AB32=0,"Поступлений не планировалось",AC32-AB32))</f>
        <v/>
      </c>
      <c r="AE32" s="101" t="n">
        <f aca="false">IF($AB32=0,0,1)</f>
        <v>1</v>
      </c>
      <c r="AF32" s="102" t="n">
        <f aca="false">AC32*100/AB32</f>
        <v>0</v>
      </c>
      <c r="AG32" s="102" t="str">
        <f aca="false">IF(ISBLANK(AC32),"",AF32-100)</f>
        <v/>
      </c>
      <c r="AH32" s="103"/>
    </row>
    <row r="33" s="104" customFormat="true" ht="57.75" hidden="false" customHeight="true" outlineLevel="0" collapsed="false">
      <c r="A33" s="82" t="s">
        <v>43</v>
      </c>
      <c r="B33" s="83"/>
      <c r="C33" s="84" t="s">
        <v>172</v>
      </c>
      <c r="D33" s="84" t="s">
        <v>183</v>
      </c>
      <c r="E33" s="124"/>
      <c r="F33" s="84"/>
      <c r="G33" s="124"/>
      <c r="H33" s="84"/>
      <c r="I33" s="84"/>
      <c r="J33" s="88"/>
      <c r="K33" s="84" t="n">
        <v>11953</v>
      </c>
      <c r="L33" s="127" t="s">
        <v>240</v>
      </c>
      <c r="M33" s="127" t="s">
        <v>234</v>
      </c>
      <c r="N33" s="127" t="s">
        <v>241</v>
      </c>
      <c r="O33" s="92" t="s">
        <v>71</v>
      </c>
      <c r="P33" s="93"/>
      <c r="Q33" s="94" t="n">
        <f aca="false">AB33+V33+W33</f>
        <v>4600</v>
      </c>
      <c r="R33" s="95" t="n">
        <f aca="false">SUM(S33+T33+V33+W33)</f>
        <v>4600</v>
      </c>
      <c r="S33" s="96"/>
      <c r="T33" s="87" t="n">
        <v>4600</v>
      </c>
      <c r="U33" s="87" t="str">
        <f aca="false">IF(ISBLANK(AC33),"",AC33+V33+W33)</f>
        <v/>
      </c>
      <c r="V33" s="87"/>
      <c r="W33" s="87"/>
      <c r="X33" s="87" t="s">
        <v>167</v>
      </c>
      <c r="Y33" s="106" t="n">
        <v>2025</v>
      </c>
      <c r="Z33" s="87" t="n">
        <v>2100</v>
      </c>
      <c r="AA33" s="87" t="n">
        <v>2300</v>
      </c>
      <c r="AB33" s="98" t="n">
        <f aca="false">SUM(S33:T33)</f>
        <v>4600</v>
      </c>
      <c r="AC33" s="99"/>
      <c r="AD33" s="100" t="str">
        <f aca="false">IF(ISBLANK(AC33),"",IF(AB33=0,"Поступлений не планировалось",AC33-AB33))</f>
        <v/>
      </c>
      <c r="AE33" s="101" t="n">
        <f aca="false">IF($AB33=0,0,1)</f>
        <v>1</v>
      </c>
      <c r="AF33" s="102" t="n">
        <f aca="false">AC33*100/AB33</f>
        <v>0</v>
      </c>
      <c r="AG33" s="102" t="str">
        <f aca="false">IF(ISBLANK(AC33),"",AF33-100)</f>
        <v/>
      </c>
      <c r="AH33" s="103"/>
    </row>
    <row r="34" s="104" customFormat="true" ht="28.5" hidden="false" customHeight="true" outlineLevel="0" collapsed="false">
      <c r="A34" s="82" t="s">
        <v>43</v>
      </c>
      <c r="B34" s="83"/>
      <c r="C34" s="84" t="s">
        <v>172</v>
      </c>
      <c r="D34" s="84" t="s">
        <v>183</v>
      </c>
      <c r="E34" s="124"/>
      <c r="F34" s="84"/>
      <c r="G34" s="124"/>
      <c r="H34" s="84"/>
      <c r="I34" s="84"/>
      <c r="J34" s="88"/>
      <c r="K34" s="84" t="n">
        <v>4984</v>
      </c>
      <c r="L34" s="90" t="s">
        <v>242</v>
      </c>
      <c r="M34" s="127" t="s">
        <v>243</v>
      </c>
      <c r="N34" s="127" t="s">
        <v>244</v>
      </c>
      <c r="O34" s="92" t="s">
        <v>71</v>
      </c>
      <c r="P34" s="93"/>
      <c r="Q34" s="94" t="n">
        <f aca="false">AB34+V34+W34</f>
        <v>2200</v>
      </c>
      <c r="R34" s="95" t="n">
        <f aca="false">SUM(S34+T34+V34+W34)</f>
        <v>2200</v>
      </c>
      <c r="S34" s="96"/>
      <c r="T34" s="87" t="n">
        <v>2200</v>
      </c>
      <c r="U34" s="87" t="str">
        <f aca="false">IF(ISBLANK(AC34),"",AC34+V34+W34)</f>
        <v/>
      </c>
      <c r="V34" s="87"/>
      <c r="W34" s="87"/>
      <c r="X34" s="87" t="s">
        <v>167</v>
      </c>
      <c r="Y34" s="106" t="n">
        <v>2025</v>
      </c>
      <c r="Z34" s="87" t="n">
        <v>700</v>
      </c>
      <c r="AA34" s="87" t="n">
        <v>800</v>
      </c>
      <c r="AB34" s="98" t="n">
        <f aca="false">SUM(S34:T34)</f>
        <v>2200</v>
      </c>
      <c r="AC34" s="99"/>
      <c r="AD34" s="100" t="str">
        <f aca="false">IF(ISBLANK(AC34),"",IF(AB34=0,"Поступлений не планировалось",AC34-AB34))</f>
        <v/>
      </c>
      <c r="AE34" s="101" t="n">
        <f aca="false">IF($AB34=0,0,1)</f>
        <v>1</v>
      </c>
      <c r="AF34" s="102" t="n">
        <f aca="false">AC34*100/AB34</f>
        <v>0</v>
      </c>
      <c r="AG34" s="102" t="str">
        <f aca="false">IF(ISBLANK(AC34),"",AF34-100)</f>
        <v/>
      </c>
      <c r="AH34" s="103"/>
    </row>
    <row r="35" s="104" customFormat="true" ht="28.5" hidden="false" customHeight="true" outlineLevel="0" collapsed="false">
      <c r="A35" s="82" t="s">
        <v>43</v>
      </c>
      <c r="B35" s="83"/>
      <c r="C35" s="84" t="s">
        <v>172</v>
      </c>
      <c r="D35" s="84" t="s">
        <v>183</v>
      </c>
      <c r="E35" s="124"/>
      <c r="F35" s="84"/>
      <c r="G35" s="86"/>
      <c r="H35" s="83"/>
      <c r="I35" s="83"/>
      <c r="J35" s="88"/>
      <c r="K35" s="84" t="n">
        <v>369</v>
      </c>
      <c r="L35" s="127" t="s">
        <v>237</v>
      </c>
      <c r="M35" s="127" t="s">
        <v>245</v>
      </c>
      <c r="N35" s="127" t="s">
        <v>246</v>
      </c>
      <c r="O35" s="92" t="s">
        <v>71</v>
      </c>
      <c r="P35" s="93"/>
      <c r="Q35" s="94" t="n">
        <f aca="false">AB35+V35+W35</f>
        <v>3700</v>
      </c>
      <c r="R35" s="95" t="n">
        <f aca="false">SUM(S35+T35+V35+W35)</f>
        <v>3700</v>
      </c>
      <c r="S35" s="87"/>
      <c r="T35" s="87"/>
      <c r="U35" s="87" t="str">
        <f aca="false">IF(ISBLANK(AC35),"",AC35+V35+W35)</f>
        <v/>
      </c>
      <c r="V35" s="128" t="n">
        <v>3700</v>
      </c>
      <c r="W35" s="87"/>
      <c r="X35" s="87" t="s">
        <v>163</v>
      </c>
      <c r="Y35" s="106" t="n">
        <v>2025</v>
      </c>
      <c r="Z35" s="87" t="n">
        <v>1200</v>
      </c>
      <c r="AA35" s="87" t="n">
        <v>1100</v>
      </c>
      <c r="AB35" s="98" t="n">
        <f aca="false">SUM(S35:T35)</f>
        <v>0</v>
      </c>
      <c r="AC35" s="99"/>
      <c r="AD35" s="100" t="str">
        <f aca="false">IF(ISBLANK(AC35),"",IF(AB35=0,"Поступлений не планировалось",AC35-AB35))</f>
        <v/>
      </c>
      <c r="AE35" s="101" t="n">
        <f aca="false">IF($AB35=0,0,1)</f>
        <v>0</v>
      </c>
      <c r="AF35" s="102" t="e">
        <f aca="false">AC35*100/AB35</f>
        <v>#DIV/0!</v>
      </c>
      <c r="AG35" s="102" t="str">
        <f aca="false">IF(ISBLANK(AC35),"",AF35-100)</f>
        <v/>
      </c>
      <c r="AH35" s="103"/>
    </row>
    <row r="36" s="104" customFormat="true" ht="28.5" hidden="false" customHeight="true" outlineLevel="0" collapsed="false">
      <c r="A36" s="82" t="s">
        <v>43</v>
      </c>
      <c r="B36" s="83"/>
      <c r="C36" s="84" t="s">
        <v>172</v>
      </c>
      <c r="D36" s="84" t="s">
        <v>183</v>
      </c>
      <c r="E36" s="124"/>
      <c r="F36" s="84"/>
      <c r="G36" s="86"/>
      <c r="H36" s="83"/>
      <c r="I36" s="83"/>
      <c r="J36" s="88"/>
      <c r="K36" s="84" t="n">
        <v>6808</v>
      </c>
      <c r="L36" s="127" t="s">
        <v>247</v>
      </c>
      <c r="M36" s="127" t="s">
        <v>248</v>
      </c>
      <c r="N36" s="127" t="s">
        <v>249</v>
      </c>
      <c r="O36" s="92" t="s">
        <v>71</v>
      </c>
      <c r="P36" s="93"/>
      <c r="Q36" s="94" t="n">
        <f aca="false">AB36+V36+W36</f>
        <v>540</v>
      </c>
      <c r="R36" s="95" t="n">
        <f aca="false">SUM(S36+T36+V36+W36)</f>
        <v>540</v>
      </c>
      <c r="S36" s="87"/>
      <c r="T36" s="87"/>
      <c r="U36" s="87" t="str">
        <f aca="false">IF(ISBLANK(AC36),"",AC36+V36+W36)</f>
        <v/>
      </c>
      <c r="V36" s="128" t="n">
        <v>540</v>
      </c>
      <c r="W36" s="87"/>
      <c r="X36" s="87" t="s">
        <v>163</v>
      </c>
      <c r="Y36" s="106" t="n">
        <v>2025</v>
      </c>
      <c r="Z36" s="87" t="n">
        <v>250</v>
      </c>
      <c r="AA36" s="87" t="n">
        <v>280</v>
      </c>
      <c r="AB36" s="98" t="n">
        <f aca="false">SUM(S36:T36)</f>
        <v>0</v>
      </c>
      <c r="AC36" s="99"/>
      <c r="AD36" s="100" t="str">
        <f aca="false">IF(ISBLANK(AC36),"",IF(AB36=0,"Поступлений не планировалось",AC36-AB36))</f>
        <v/>
      </c>
      <c r="AE36" s="101" t="n">
        <f aca="false">IF($AB36=0,0,1)</f>
        <v>0</v>
      </c>
      <c r="AF36" s="102" t="e">
        <f aca="false">AC36*100/AB36</f>
        <v>#DIV/0!</v>
      </c>
      <c r="AG36" s="102" t="str">
        <f aca="false">IF(ISBLANK(AC36),"",AF36-100)</f>
        <v/>
      </c>
      <c r="AH36" s="103"/>
    </row>
    <row r="37" s="104" customFormat="true" ht="28.5" hidden="false" customHeight="true" outlineLevel="0" collapsed="false">
      <c r="A37" s="82" t="s">
        <v>43</v>
      </c>
      <c r="B37" s="83"/>
      <c r="C37" s="84" t="s">
        <v>172</v>
      </c>
      <c r="D37" s="84" t="s">
        <v>183</v>
      </c>
      <c r="E37" s="124"/>
      <c r="F37" s="84"/>
      <c r="G37" s="86"/>
      <c r="H37" s="83"/>
      <c r="I37" s="83"/>
      <c r="J37" s="88"/>
      <c r="K37" s="84" t="n">
        <v>203</v>
      </c>
      <c r="L37" s="127" t="s">
        <v>250</v>
      </c>
      <c r="M37" s="127" t="s">
        <v>251</v>
      </c>
      <c r="N37" s="127" t="s">
        <v>252</v>
      </c>
      <c r="O37" s="92" t="s">
        <v>71</v>
      </c>
      <c r="P37" s="93" t="s">
        <v>166</v>
      </c>
      <c r="Q37" s="94" t="n">
        <f aca="false">AB37+V37+W37</f>
        <v>560</v>
      </c>
      <c r="R37" s="95" t="n">
        <f aca="false">SUM(S37+T37+V37+W37)</f>
        <v>560</v>
      </c>
      <c r="S37" s="87"/>
      <c r="T37" s="87"/>
      <c r="U37" s="87" t="n">
        <f aca="false">IF(ISBLANK(AC37),"",AC37+V37+W37)</f>
        <v>928</v>
      </c>
      <c r="V37" s="128" t="n">
        <v>560</v>
      </c>
      <c r="W37" s="87"/>
      <c r="X37" s="87" t="s">
        <v>163</v>
      </c>
      <c r="Y37" s="106" t="n">
        <v>2025</v>
      </c>
      <c r="Z37" s="87" t="n">
        <v>350</v>
      </c>
      <c r="AA37" s="87" t="n">
        <v>400</v>
      </c>
      <c r="AB37" s="98" t="n">
        <f aca="false">SUM(S37:T37)</f>
        <v>0</v>
      </c>
      <c r="AC37" s="99" t="n">
        <v>368</v>
      </c>
      <c r="AD37" s="100" t="str">
        <f aca="false">IF(ISBLANK(AC37),"",IF(AB37=0,"Поступлений не планировалось",AC37-AB37))</f>
        <v>Поступлений не планировалось</v>
      </c>
      <c r="AE37" s="101" t="n">
        <f aca="false">IF($AB37=0,0,1)</f>
        <v>0</v>
      </c>
      <c r="AF37" s="102" t="e">
        <f aca="false">AC37*100/AB37</f>
        <v>#DIV/0!</v>
      </c>
      <c r="AG37" s="102" t="e">
        <f aca="false">IF(ISBLANK(AC37),"",AF37-100)</f>
        <v>#DIV/0!</v>
      </c>
      <c r="AH37" s="103" t="s">
        <v>253</v>
      </c>
    </row>
    <row r="38" s="104" customFormat="true" ht="28.5" hidden="false" customHeight="true" outlineLevel="0" collapsed="false">
      <c r="A38" s="82" t="s">
        <v>43</v>
      </c>
      <c r="B38" s="83"/>
      <c r="C38" s="84" t="s">
        <v>172</v>
      </c>
      <c r="D38" s="127" t="s">
        <v>254</v>
      </c>
      <c r="E38" s="124"/>
      <c r="F38" s="84"/>
      <c r="G38" s="86"/>
      <c r="H38" s="83"/>
      <c r="I38" s="83"/>
      <c r="J38" s="88"/>
      <c r="K38" s="84"/>
      <c r="L38" s="107" t="s">
        <v>174</v>
      </c>
      <c r="M38" s="127" t="s">
        <v>255</v>
      </c>
      <c r="N38" s="127" t="s">
        <v>256</v>
      </c>
      <c r="O38" s="92" t="s">
        <v>71</v>
      </c>
      <c r="P38" s="93"/>
      <c r="Q38" s="94" t="n">
        <f aca="false">AB38+V38+W38</f>
        <v>1100</v>
      </c>
      <c r="R38" s="95" t="n">
        <f aca="false">SUM(S38+T38+V38+W38)</f>
        <v>1100</v>
      </c>
      <c r="T38" s="87" t="n">
        <v>1100</v>
      </c>
      <c r="U38" s="87" t="str">
        <f aca="false">IF(ISBLANK(AC38),"",AC38+V38+W38)</f>
        <v/>
      </c>
      <c r="V38" s="87"/>
      <c r="W38" s="87"/>
      <c r="X38" s="87" t="s">
        <v>257</v>
      </c>
      <c r="Y38" s="106" t="n">
        <v>2025</v>
      </c>
      <c r="Z38" s="87" t="n">
        <v>1300</v>
      </c>
      <c r="AA38" s="87" t="n">
        <v>1500</v>
      </c>
      <c r="AB38" s="98" t="n">
        <f aca="false">SUM(S38:T38)</f>
        <v>1100</v>
      </c>
      <c r="AC38" s="99"/>
      <c r="AD38" s="100" t="str">
        <f aca="false">IF(ISBLANK(AC38),"",IF(AB38=0,"Поступлений не планировалось",AC38-AB38))</f>
        <v/>
      </c>
      <c r="AE38" s="101" t="n">
        <f aca="false">IF($AB38=0,0,1)</f>
        <v>1</v>
      </c>
      <c r="AF38" s="102" t="n">
        <f aca="false">AC38*100/AB38</f>
        <v>0</v>
      </c>
      <c r="AG38" s="102" t="str">
        <f aca="false">IF(ISBLANK(AC38),"",AF38-100)</f>
        <v/>
      </c>
      <c r="AH38" s="103" t="str">
        <f aca="false">IF(($AC38=$AB38),"",IF(ISBLANK($AC38),"", "Укажите причину отклонения"))</f>
        <v/>
      </c>
    </row>
    <row r="39" s="104" customFormat="true" ht="28.5" hidden="false" customHeight="true" outlineLevel="0" collapsed="false">
      <c r="A39" s="82" t="s">
        <v>43</v>
      </c>
      <c r="B39" s="83"/>
      <c r="C39" s="84" t="s">
        <v>172</v>
      </c>
      <c r="D39" s="84" t="s">
        <v>258</v>
      </c>
      <c r="E39" s="124"/>
      <c r="F39" s="84"/>
      <c r="G39" s="86"/>
      <c r="H39" s="83"/>
      <c r="I39" s="83"/>
      <c r="J39" s="88"/>
      <c r="K39" s="84"/>
      <c r="L39" s="89" t="s">
        <v>174</v>
      </c>
      <c r="M39" s="123" t="s">
        <v>259</v>
      </c>
      <c r="N39" s="129" t="s">
        <v>260</v>
      </c>
      <c r="O39" s="92" t="s">
        <v>187</v>
      </c>
      <c r="P39" s="93"/>
      <c r="Q39" s="94" t="n">
        <f aca="false">AB39+V39+W39</f>
        <v>150</v>
      </c>
      <c r="R39" s="95" t="n">
        <f aca="false">SUM(S39+T39+V39+W39)</f>
        <v>150</v>
      </c>
      <c r="S39" s="87"/>
      <c r="T39" s="87"/>
      <c r="U39" s="87" t="str">
        <f aca="false">IF(ISBLANK(AC39),"",AC39+V39+W39)</f>
        <v/>
      </c>
      <c r="V39" s="87" t="n">
        <v>150</v>
      </c>
      <c r="W39" s="87"/>
      <c r="X39" s="87" t="s">
        <v>163</v>
      </c>
      <c r="Y39" s="106" t="n">
        <v>2025</v>
      </c>
      <c r="Z39" s="130" t="n">
        <v>160</v>
      </c>
      <c r="AA39" s="130" t="n">
        <v>160</v>
      </c>
      <c r="AB39" s="98" t="n">
        <f aca="false">SUM(S39:T39)</f>
        <v>0</v>
      </c>
      <c r="AC39" s="99"/>
      <c r="AD39" s="100" t="str">
        <f aca="false">IF(ISBLANK(AC39),"",IF(AB39=0,"Поступлений не планировалось",AC39-AB39))</f>
        <v/>
      </c>
      <c r="AE39" s="101" t="n">
        <f aca="false">IF($AB39=0,0,1)</f>
        <v>0</v>
      </c>
      <c r="AF39" s="102" t="e">
        <f aca="false">AC39*100/AB39</f>
        <v>#DIV/0!</v>
      </c>
      <c r="AG39" s="102" t="str">
        <f aca="false">IF(ISBLANK(AC39),"",AF39-100)</f>
        <v/>
      </c>
      <c r="AH39" s="103" t="str">
        <f aca="false">IF(($AC39=$AB39),"",IF(ISBLANK($AC39),"", "Укажите причину отклонения"))</f>
        <v/>
      </c>
    </row>
    <row r="40" s="104" customFormat="true" ht="28.5" hidden="false" customHeight="true" outlineLevel="0" collapsed="false">
      <c r="A40" s="82" t="s">
        <v>43</v>
      </c>
      <c r="B40" s="83"/>
      <c r="C40" s="84" t="s">
        <v>172</v>
      </c>
      <c r="D40" s="84" t="s">
        <v>258</v>
      </c>
      <c r="E40" s="124"/>
      <c r="F40" s="84"/>
      <c r="G40" s="86"/>
      <c r="H40" s="83"/>
      <c r="I40" s="83"/>
      <c r="J40" s="88"/>
      <c r="K40" s="84"/>
      <c r="L40" s="89" t="s">
        <v>174</v>
      </c>
      <c r="M40" s="123" t="s">
        <v>261</v>
      </c>
      <c r="N40" s="89" t="s">
        <v>262</v>
      </c>
      <c r="O40" s="92" t="s">
        <v>187</v>
      </c>
      <c r="P40" s="93"/>
      <c r="Q40" s="94" t="n">
        <f aca="false">AB40+V40+W40</f>
        <v>200</v>
      </c>
      <c r="R40" s="95" t="n">
        <f aca="false">SUM(S40+T40+V40+W40)</f>
        <v>200</v>
      </c>
      <c r="S40" s="87" t="n">
        <v>50</v>
      </c>
      <c r="T40" s="87" t="n">
        <v>50</v>
      </c>
      <c r="U40" s="87" t="str">
        <f aca="false">IF(ISBLANK(AC40),"",AC40+V40+W40)</f>
        <v/>
      </c>
      <c r="V40" s="87" t="n">
        <v>50</v>
      </c>
      <c r="W40" s="87" t="n">
        <v>50</v>
      </c>
      <c r="X40" s="87" t="s">
        <v>236</v>
      </c>
      <c r="Y40" s="106" t="n">
        <v>2025</v>
      </c>
      <c r="Z40" s="130" t="n">
        <v>200</v>
      </c>
      <c r="AA40" s="130" t="n">
        <v>200</v>
      </c>
      <c r="AB40" s="98" t="n">
        <f aca="false">SUM(S40:T40)</f>
        <v>100</v>
      </c>
      <c r="AC40" s="99"/>
      <c r="AD40" s="100" t="str">
        <f aca="false">IF(ISBLANK(AC40),"",IF(AB40=0,"Поступлений не планировалось",AC40-AB40))</f>
        <v/>
      </c>
      <c r="AE40" s="101" t="n">
        <f aca="false">IF($AB40=0,0,1)</f>
        <v>1</v>
      </c>
      <c r="AF40" s="102" t="n">
        <f aca="false">AC40*100/AB40</f>
        <v>0</v>
      </c>
      <c r="AG40" s="102" t="str">
        <f aca="false">IF(ISBLANK(AC40),"",AF40-100)</f>
        <v/>
      </c>
      <c r="AH40" s="103" t="str">
        <f aca="false">IF(($AC40=$AB40),"",IF(ISBLANK($AC40),"", "Укажите причину отклонения"))</f>
        <v/>
      </c>
    </row>
    <row r="41" customFormat="false" ht="28.5" hidden="false" customHeight="true" outlineLevel="0" collapsed="false">
      <c r="A41" s="82" t="s">
        <v>43</v>
      </c>
      <c r="B41" s="83"/>
      <c r="C41" s="84" t="s">
        <v>172</v>
      </c>
      <c r="D41" s="119" t="s">
        <v>173</v>
      </c>
      <c r="E41" s="111"/>
      <c r="F41" s="110"/>
      <c r="G41" s="86"/>
      <c r="H41" s="131"/>
      <c r="I41" s="132" t="n">
        <v>3800</v>
      </c>
      <c r="J41" s="114"/>
      <c r="K41" s="84" t="n">
        <v>27104</v>
      </c>
      <c r="L41" s="89" t="s">
        <v>263</v>
      </c>
      <c r="M41" s="123" t="s">
        <v>264</v>
      </c>
      <c r="N41" s="133" t="s">
        <v>265</v>
      </c>
      <c r="O41" s="115" t="s">
        <v>71</v>
      </c>
      <c r="P41" s="116"/>
      <c r="Q41" s="94" t="n">
        <f aca="false">AB41+V41+W41</f>
        <v>0</v>
      </c>
      <c r="R41" s="95" t="n">
        <f aca="false">SUM(S41+T41+V41+W41)</f>
        <v>0</v>
      </c>
      <c r="S41" s="117"/>
      <c r="T41" s="117"/>
      <c r="U41" s="87" t="str">
        <f aca="false">IF(ISBLANK(AC41),"",AC41+V41+W41)</f>
        <v/>
      </c>
      <c r="V41" s="117"/>
      <c r="W41" s="117"/>
      <c r="X41" s="117"/>
      <c r="Y41" s="118"/>
      <c r="Z41" s="117"/>
      <c r="AA41" s="117"/>
      <c r="AB41" s="98" t="n">
        <f aca="false">SUM(S41:T41)</f>
        <v>0</v>
      </c>
      <c r="AC41" s="99"/>
      <c r="AD41" s="100" t="str">
        <f aca="false">IF(ISBLANK(AC41),"",IF(AB41=0,"Поступлений не планировалось",AC41-AB41))</f>
        <v/>
      </c>
      <c r="AE41" s="101" t="n">
        <f aca="false">IF($AB41=0,0,1)</f>
        <v>0</v>
      </c>
      <c r="AF41" s="102" t="e">
        <f aca="false">AC41*100/AB41</f>
        <v>#DIV/0!</v>
      </c>
      <c r="AG41" s="102" t="str">
        <f aca="false">IF(ISBLANK(AC41),"",AF41-100)</f>
        <v/>
      </c>
      <c r="AH41" s="103" t="str">
        <f aca="false">IF(($AC41=$AB41),"",IF(ISBLANK($AC41),"", "Укажите причину отклонения"))</f>
        <v/>
      </c>
    </row>
    <row r="42" customFormat="false" ht="28.5" hidden="false" customHeight="true" outlineLevel="0" collapsed="false">
      <c r="A42" s="82" t="s">
        <v>43</v>
      </c>
      <c r="B42" s="83"/>
      <c r="C42" s="84" t="s">
        <v>172</v>
      </c>
      <c r="D42" s="119" t="s">
        <v>173</v>
      </c>
      <c r="E42" s="111"/>
      <c r="F42" s="110"/>
      <c r="G42" s="86"/>
      <c r="H42" s="134"/>
      <c r="I42" s="132" t="n">
        <v>2000</v>
      </c>
      <c r="J42" s="114"/>
      <c r="K42" s="84"/>
      <c r="L42" s="89" t="s">
        <v>263</v>
      </c>
      <c r="M42" s="123" t="s">
        <v>266</v>
      </c>
      <c r="N42" s="108" t="s">
        <v>267</v>
      </c>
      <c r="O42" s="115" t="s">
        <v>71</v>
      </c>
      <c r="P42" s="116"/>
      <c r="Q42" s="94" t="n">
        <f aca="false">AB42+V42+W42</f>
        <v>0</v>
      </c>
      <c r="R42" s="95" t="n">
        <f aca="false">SUM(S42+T42+V42+W42)</f>
        <v>0</v>
      </c>
      <c r="S42" s="117"/>
      <c r="T42" s="117"/>
      <c r="U42" s="87" t="str">
        <f aca="false">IF(ISBLANK(AC42),"",AC42+V42+W42)</f>
        <v/>
      </c>
      <c r="V42" s="117"/>
      <c r="W42" s="117"/>
      <c r="X42" s="117"/>
      <c r="Y42" s="118"/>
      <c r="Z42" s="117"/>
      <c r="AA42" s="117"/>
      <c r="AB42" s="98" t="n">
        <f aca="false">SUM(S42:T42)</f>
        <v>0</v>
      </c>
      <c r="AC42" s="99"/>
      <c r="AD42" s="100" t="str">
        <f aca="false">IF(ISBLANK(AC42),"",IF(AB42=0,"Поступлений не планировалось",AC42-AB42))</f>
        <v/>
      </c>
      <c r="AE42" s="101" t="n">
        <f aca="false">IF($AB42=0,0,1)</f>
        <v>0</v>
      </c>
      <c r="AF42" s="102" t="e">
        <f aca="false">AC42*100/AB42</f>
        <v>#DIV/0!</v>
      </c>
      <c r="AG42" s="102" t="str">
        <f aca="false">IF(ISBLANK(AC42),"",AF42-100)</f>
        <v/>
      </c>
      <c r="AH42" s="103" t="str">
        <f aca="false">IF(($AC42=$AB42),"",IF(ISBLANK($AC42),"", "Укажите причину отклонения"))</f>
        <v/>
      </c>
    </row>
    <row r="43" customFormat="false" ht="28.5" hidden="false" customHeight="true" outlineLevel="0" collapsed="false">
      <c r="A43" s="82" t="s">
        <v>43</v>
      </c>
      <c r="B43" s="83"/>
      <c r="C43" s="84" t="s">
        <v>172</v>
      </c>
      <c r="D43" s="119" t="s">
        <v>173</v>
      </c>
      <c r="E43" s="111"/>
      <c r="F43" s="110"/>
      <c r="G43" s="112"/>
      <c r="H43" s="113"/>
      <c r="I43" s="113"/>
      <c r="J43" s="114"/>
      <c r="K43" s="84"/>
      <c r="L43" s="89" t="s">
        <v>174</v>
      </c>
      <c r="M43" s="123" t="s">
        <v>268</v>
      </c>
      <c r="N43" s="107" t="s">
        <v>269</v>
      </c>
      <c r="O43" s="115" t="s">
        <v>71</v>
      </c>
      <c r="P43" s="116"/>
      <c r="Q43" s="94" t="n">
        <f aca="false">AB43+V43+W43</f>
        <v>0</v>
      </c>
      <c r="R43" s="95" t="n">
        <f aca="false">SUM(S43+T43+V43+W43)</f>
        <v>0</v>
      </c>
      <c r="S43" s="117"/>
      <c r="T43" s="117"/>
      <c r="U43" s="87" t="str">
        <f aca="false">IF(ISBLANK(AC43),"",AC43+V43+W43)</f>
        <v/>
      </c>
      <c r="V43" s="117"/>
      <c r="W43" s="117"/>
      <c r="X43" s="117"/>
      <c r="Y43" s="118"/>
      <c r="Z43" s="117"/>
      <c r="AA43" s="117"/>
      <c r="AB43" s="98" t="n">
        <f aca="false">SUM(S43:T43)</f>
        <v>0</v>
      </c>
      <c r="AC43" s="99"/>
      <c r="AD43" s="100" t="str">
        <f aca="false">IF(ISBLANK(AC43),"",IF(AB43=0,"Поступлений не планировалось",AC43-AB43))</f>
        <v/>
      </c>
      <c r="AE43" s="101" t="n">
        <f aca="false">IF($AB43=0,0,1)</f>
        <v>0</v>
      </c>
      <c r="AF43" s="102" t="e">
        <f aca="false">AC43*100/AB43</f>
        <v>#DIV/0!</v>
      </c>
      <c r="AG43" s="102" t="str">
        <f aca="false">IF(ISBLANK(AC43),"",AF43-100)</f>
        <v/>
      </c>
      <c r="AH43" s="103" t="str">
        <f aca="false">IF(($AC43=$AB43),"",IF(ISBLANK($AC43),"", "Укажите причину отклонения"))</f>
        <v/>
      </c>
    </row>
    <row r="44" customFormat="false" ht="28.5" hidden="false" customHeight="true" outlineLevel="0" collapsed="false">
      <c r="A44" s="82" t="s">
        <v>43</v>
      </c>
      <c r="B44" s="83"/>
      <c r="C44" s="84" t="s">
        <v>172</v>
      </c>
      <c r="D44" s="119" t="s">
        <v>270</v>
      </c>
      <c r="E44" s="111"/>
      <c r="F44" s="110"/>
      <c r="G44" s="112"/>
      <c r="H44" s="113"/>
      <c r="I44" s="113"/>
      <c r="J44" s="114"/>
      <c r="K44" s="84"/>
      <c r="L44" s="89"/>
      <c r="M44" s="123" t="s">
        <v>271</v>
      </c>
      <c r="N44" s="107" t="s">
        <v>272</v>
      </c>
      <c r="O44" s="115" t="s">
        <v>71</v>
      </c>
      <c r="P44" s="116"/>
      <c r="Q44" s="94" t="n">
        <f aca="false">AB44+V44+W44</f>
        <v>0</v>
      </c>
      <c r="R44" s="95" t="n">
        <f aca="false">SUM(S44+T44+V44+W44)</f>
        <v>0</v>
      </c>
      <c r="S44" s="117"/>
      <c r="T44" s="117"/>
      <c r="U44" s="87" t="str">
        <f aca="false">IF(ISBLANK(AC44),"",AC44+V44+W44)</f>
        <v/>
      </c>
      <c r="V44" s="117"/>
      <c r="W44" s="117"/>
      <c r="X44" s="117"/>
      <c r="Y44" s="118"/>
      <c r="Z44" s="117"/>
      <c r="AA44" s="117"/>
      <c r="AB44" s="98" t="n">
        <f aca="false">SUM(S44:T44)</f>
        <v>0</v>
      </c>
      <c r="AC44" s="99"/>
      <c r="AD44" s="100" t="str">
        <f aca="false">IF(ISBLANK(AC44),"",IF(AB44=0,"Поступлений не планировалось",AC44-AB44))</f>
        <v/>
      </c>
      <c r="AE44" s="101" t="n">
        <f aca="false">IF($AB44=0,0,1)</f>
        <v>0</v>
      </c>
      <c r="AF44" s="102" t="e">
        <f aca="false">AC44*100/AB44</f>
        <v>#DIV/0!</v>
      </c>
      <c r="AG44" s="102" t="str">
        <f aca="false">IF(ISBLANK(AC44),"",AF44-100)</f>
        <v/>
      </c>
      <c r="AH44" s="103" t="str">
        <f aca="false">IF(($AC44=$AB44),"",IF(ISBLANK($AC44),"", "Укажите причину отклонения"))</f>
        <v/>
      </c>
    </row>
    <row r="45" customFormat="false" ht="28.5" hidden="false" customHeight="true" outlineLevel="0" collapsed="false">
      <c r="A45" s="82" t="s">
        <v>43</v>
      </c>
      <c r="B45" s="83"/>
      <c r="C45" s="84" t="s">
        <v>172</v>
      </c>
      <c r="D45" s="119" t="s">
        <v>273</v>
      </c>
      <c r="E45" s="111"/>
      <c r="F45" s="110"/>
      <c r="G45" s="112"/>
      <c r="H45" s="113"/>
      <c r="I45" s="113"/>
      <c r="J45" s="114"/>
      <c r="K45" s="84"/>
      <c r="L45" s="89"/>
      <c r="M45" s="123" t="s">
        <v>274</v>
      </c>
      <c r="N45" s="107" t="s">
        <v>274</v>
      </c>
      <c r="O45" s="115" t="s">
        <v>187</v>
      </c>
      <c r="P45" s="116"/>
      <c r="Q45" s="94" t="n">
        <f aca="false">AB45+V45+W45</f>
        <v>0</v>
      </c>
      <c r="R45" s="95" t="n">
        <f aca="false">SUM(S45+T45+V45+W45)</f>
        <v>0</v>
      </c>
      <c r="S45" s="117"/>
      <c r="T45" s="117"/>
      <c r="U45" s="87" t="str">
        <f aca="false">IF(ISBLANK(AC45),"",AC45+V45+W45)</f>
        <v/>
      </c>
      <c r="V45" s="117"/>
      <c r="W45" s="117"/>
      <c r="X45" s="117"/>
      <c r="Y45" s="118"/>
      <c r="Z45" s="117"/>
      <c r="AA45" s="117"/>
      <c r="AB45" s="98" t="n">
        <f aca="false">SUM(S45:T45)</f>
        <v>0</v>
      </c>
      <c r="AC45" s="99"/>
      <c r="AD45" s="100" t="str">
        <f aca="false">IF(ISBLANK(AC45),"",IF(AB45=0,"Поступлений не планировалось",AC45-AB45))</f>
        <v/>
      </c>
      <c r="AE45" s="101" t="n">
        <f aca="false">IF($AB45=0,0,1)</f>
        <v>0</v>
      </c>
      <c r="AF45" s="102" t="e">
        <f aca="false">AC45*100/AB45</f>
        <v>#DIV/0!</v>
      </c>
      <c r="AG45" s="102" t="str">
        <f aca="false">IF(ISBLANK(AC45),"",AF45-100)</f>
        <v/>
      </c>
      <c r="AH45" s="103" t="str">
        <f aca="false">IF(($AC45=$AB45),"",IF(ISBLANK($AC45),"", "Укажите причину отклонения"))</f>
        <v/>
      </c>
    </row>
    <row r="46" customFormat="false" ht="28.5" hidden="false" customHeight="true" outlineLevel="0" collapsed="false">
      <c r="A46" s="82" t="s">
        <v>43</v>
      </c>
      <c r="B46" s="83"/>
      <c r="C46" s="84" t="s">
        <v>172</v>
      </c>
      <c r="D46" s="119" t="s">
        <v>173</v>
      </c>
      <c r="E46" s="111"/>
      <c r="F46" s="110"/>
      <c r="G46" s="112"/>
      <c r="H46" s="113"/>
      <c r="I46" s="113"/>
      <c r="J46" s="114"/>
      <c r="K46" s="84"/>
      <c r="L46" s="89" t="s">
        <v>174</v>
      </c>
      <c r="M46" s="123" t="s">
        <v>275</v>
      </c>
      <c r="N46" s="107" t="s">
        <v>276</v>
      </c>
      <c r="O46" s="115" t="s">
        <v>71</v>
      </c>
      <c r="P46" s="116"/>
      <c r="Q46" s="94" t="n">
        <f aca="false">AB46+V46+W46</f>
        <v>0</v>
      </c>
      <c r="R46" s="95" t="n">
        <f aca="false">SUM(S46+T46+V46+W46)</f>
        <v>0</v>
      </c>
      <c r="S46" s="117"/>
      <c r="T46" s="117"/>
      <c r="U46" s="87" t="str">
        <f aca="false">IF(ISBLANK(AC46),"",AC46+V46+W46)</f>
        <v/>
      </c>
      <c r="V46" s="117"/>
      <c r="W46" s="117"/>
      <c r="X46" s="117"/>
      <c r="Y46" s="118"/>
      <c r="Z46" s="117"/>
      <c r="AA46" s="117"/>
      <c r="AB46" s="98" t="n">
        <f aca="false">SUM(S46:T46)</f>
        <v>0</v>
      </c>
      <c r="AC46" s="99"/>
      <c r="AD46" s="100" t="str">
        <f aca="false">IF(ISBLANK(AC46),"",IF(AB46=0,"Поступлений не планировалось",AC46-AB46))</f>
        <v/>
      </c>
      <c r="AE46" s="101" t="n">
        <f aca="false">IF($AB46=0,0,1)</f>
        <v>0</v>
      </c>
      <c r="AF46" s="102" t="e">
        <f aca="false">AC46*100/AB46</f>
        <v>#DIV/0!</v>
      </c>
      <c r="AG46" s="102" t="str">
        <f aca="false">IF(ISBLANK(AC46),"",AF46-100)</f>
        <v/>
      </c>
      <c r="AH46" s="103" t="str">
        <f aca="false">IF(($AC46=$AB46),"",IF(ISBLANK($AC46),"", "Укажите причину отклонения"))</f>
        <v/>
      </c>
    </row>
    <row r="47" customFormat="false" ht="28.5" hidden="false" customHeight="true" outlineLevel="0" collapsed="false">
      <c r="A47" s="82" t="s">
        <v>43</v>
      </c>
      <c r="B47" s="83"/>
      <c r="C47" s="84" t="s">
        <v>172</v>
      </c>
      <c r="D47" s="119" t="s">
        <v>173</v>
      </c>
      <c r="E47" s="111"/>
      <c r="F47" s="110"/>
      <c r="G47" s="112"/>
      <c r="H47" s="113"/>
      <c r="I47" s="113"/>
      <c r="J47" s="114"/>
      <c r="K47" s="84"/>
      <c r="L47" s="89" t="s">
        <v>169</v>
      </c>
      <c r="M47" s="123" t="s">
        <v>277</v>
      </c>
      <c r="N47" s="107" t="s">
        <v>182</v>
      </c>
      <c r="O47" s="115" t="s">
        <v>71</v>
      </c>
      <c r="P47" s="116"/>
      <c r="Q47" s="94" t="n">
        <f aca="false">AB47+V47+W47</f>
        <v>0</v>
      </c>
      <c r="R47" s="95" t="n">
        <f aca="false">SUM(S47+T47+V47+W47)</f>
        <v>0</v>
      </c>
      <c r="S47" s="117"/>
      <c r="T47" s="117"/>
      <c r="U47" s="87" t="str">
        <f aca="false">IF(ISBLANK(AC47),"",AC47+V47+W47)</f>
        <v/>
      </c>
      <c r="V47" s="117"/>
      <c r="W47" s="117"/>
      <c r="X47" s="117"/>
      <c r="Y47" s="118"/>
      <c r="Z47" s="117"/>
      <c r="AA47" s="117"/>
      <c r="AB47" s="98" t="n">
        <f aca="false">SUM(S47:T47)</f>
        <v>0</v>
      </c>
      <c r="AC47" s="99"/>
      <c r="AD47" s="100" t="str">
        <f aca="false">IF(ISBLANK(AC47),"",IF(AB47=0,"Поступлений не планировалось",AC47-AB47))</f>
        <v/>
      </c>
      <c r="AE47" s="101" t="n">
        <f aca="false">IF($AB47=0,0,1)</f>
        <v>0</v>
      </c>
      <c r="AF47" s="102" t="e">
        <f aca="false">AC47*100/AB47</f>
        <v>#DIV/0!</v>
      </c>
      <c r="AG47" s="102" t="str">
        <f aca="false">IF(ISBLANK(AC47),"",AF47-100)</f>
        <v/>
      </c>
      <c r="AH47" s="103" t="str">
        <f aca="false">IF(($AC47=$AB47),"",IF(ISBLANK($AC47),"", "Укажите причину отклонения"))</f>
        <v/>
      </c>
    </row>
    <row r="48" customFormat="false" ht="28.5" hidden="false" customHeight="true" outlineLevel="0" collapsed="false">
      <c r="A48" s="82" t="s">
        <v>43</v>
      </c>
      <c r="B48" s="83"/>
      <c r="C48" s="84" t="s">
        <v>172</v>
      </c>
      <c r="D48" s="119" t="s">
        <v>173</v>
      </c>
      <c r="E48" s="111"/>
      <c r="F48" s="110"/>
      <c r="G48" s="112"/>
      <c r="H48" s="113"/>
      <c r="I48" s="113"/>
      <c r="J48" s="114"/>
      <c r="K48" s="84"/>
      <c r="L48" s="89" t="s">
        <v>169</v>
      </c>
      <c r="M48" s="107" t="s">
        <v>278</v>
      </c>
      <c r="N48" s="107" t="s">
        <v>279</v>
      </c>
      <c r="O48" s="115" t="s">
        <v>71</v>
      </c>
      <c r="P48" s="116"/>
      <c r="Q48" s="94" t="n">
        <f aca="false">AB48+V48+W48</f>
        <v>0</v>
      </c>
      <c r="R48" s="95" t="n">
        <f aca="false">SUM(S48+T48+V48+W48)</f>
        <v>0</v>
      </c>
      <c r="S48" s="117"/>
      <c r="T48" s="117"/>
      <c r="U48" s="87" t="str">
        <f aca="false">IF(ISBLANK(AC48),"",AC48+V48+W48)</f>
        <v/>
      </c>
      <c r="V48" s="117"/>
      <c r="W48" s="117"/>
      <c r="X48" s="117"/>
      <c r="Y48" s="118"/>
      <c r="Z48" s="117"/>
      <c r="AA48" s="117"/>
      <c r="AB48" s="98" t="n">
        <f aca="false">SUM(S48:T48)</f>
        <v>0</v>
      </c>
      <c r="AC48" s="99"/>
      <c r="AD48" s="100" t="str">
        <f aca="false">IF(ISBLANK(AC48),"",IF(AB48=0,"Поступлений не планировалось",AC48-AB48))</f>
        <v/>
      </c>
      <c r="AE48" s="101" t="n">
        <f aca="false">IF($AB48=0,0,1)</f>
        <v>0</v>
      </c>
      <c r="AF48" s="102" t="e">
        <f aca="false">AC48*100/AB48</f>
        <v>#DIV/0!</v>
      </c>
      <c r="AG48" s="102" t="str">
        <f aca="false">IF(ISBLANK(AC48),"",AF48-100)</f>
        <v/>
      </c>
      <c r="AH48" s="103" t="str">
        <f aca="false">IF(($AC48=$AB48),"",IF(ISBLANK($AC48),"", "Укажите причину отклонения"))</f>
        <v/>
      </c>
    </row>
    <row r="49" customFormat="false" ht="28.5" hidden="false" customHeight="true" outlineLevel="0" collapsed="false">
      <c r="A49" s="82" t="s">
        <v>43</v>
      </c>
      <c r="B49" s="83"/>
      <c r="C49" s="84" t="s">
        <v>155</v>
      </c>
      <c r="D49" s="119" t="s">
        <v>156</v>
      </c>
      <c r="E49" s="85" t="s">
        <v>157</v>
      </c>
      <c r="F49" s="85" t="s">
        <v>158</v>
      </c>
      <c r="G49" s="112" t="s">
        <v>159</v>
      </c>
      <c r="H49" s="113"/>
      <c r="I49" s="87" t="n">
        <f aca="false">SUM(R49,Z49,AA49)</f>
        <v>1300</v>
      </c>
      <c r="J49" s="114"/>
      <c r="K49" s="84"/>
      <c r="L49" s="89" t="s">
        <v>174</v>
      </c>
      <c r="M49" s="85" t="s">
        <v>280</v>
      </c>
      <c r="N49" s="107" t="s">
        <v>281</v>
      </c>
      <c r="O49" s="115" t="s">
        <v>71</v>
      </c>
      <c r="P49" s="116"/>
      <c r="Q49" s="94" t="n">
        <f aca="false">AB49+V49+W49</f>
        <v>1000</v>
      </c>
      <c r="R49" s="95" t="n">
        <f aca="false">SUM(S49+T49+V49+W49)</f>
        <v>1000</v>
      </c>
      <c r="S49" s="117"/>
      <c r="T49" s="117"/>
      <c r="U49" s="87" t="str">
        <f aca="false">IF(ISBLANK(AC49),"",AC49+V49+W49)</f>
        <v/>
      </c>
      <c r="V49" s="117" t="n">
        <v>1000</v>
      </c>
      <c r="W49" s="117"/>
      <c r="X49" s="117" t="s">
        <v>163</v>
      </c>
      <c r="Y49" s="118" t="n">
        <v>2025</v>
      </c>
      <c r="Z49" s="117" t="n">
        <v>300</v>
      </c>
      <c r="AA49" s="117"/>
      <c r="AB49" s="98" t="n">
        <f aca="false">SUM(S49:T49)</f>
        <v>0</v>
      </c>
      <c r="AC49" s="99"/>
      <c r="AD49" s="100" t="str">
        <f aca="false">IF(ISBLANK(AC49),"",IF(AB49=0,"Поступлений не планировалось",AC49-AB49))</f>
        <v/>
      </c>
      <c r="AE49" s="101" t="n">
        <f aca="false">IF($AB49=0,0,1)</f>
        <v>0</v>
      </c>
      <c r="AF49" s="102" t="e">
        <f aca="false">AC49*100/AB49</f>
        <v>#DIV/0!</v>
      </c>
      <c r="AG49" s="102" t="str">
        <f aca="false">IF(ISBLANK(AC49),"",AF49-100)</f>
        <v/>
      </c>
      <c r="AH49" s="103" t="str">
        <f aca="false">IF(($AC49=$AB49),"",IF(ISBLANK($AC49),"", "Укажите причину отклонения"))</f>
        <v/>
      </c>
    </row>
    <row r="50" customFormat="false" ht="28.5" hidden="false" customHeight="true" outlineLevel="0" collapsed="false">
      <c r="A50" s="109" t="s">
        <v>43</v>
      </c>
      <c r="B50" s="113"/>
      <c r="C50" s="110" t="s">
        <v>172</v>
      </c>
      <c r="D50" s="119" t="s">
        <v>173</v>
      </c>
      <c r="E50" s="111"/>
      <c r="F50" s="85"/>
      <c r="G50" s="113"/>
      <c r="H50" s="113"/>
      <c r="I50" s="113"/>
      <c r="J50" s="114"/>
      <c r="K50" s="110"/>
      <c r="L50" s="125" t="s">
        <v>174</v>
      </c>
      <c r="M50" s="120" t="s">
        <v>282</v>
      </c>
      <c r="N50" s="120" t="s">
        <v>283</v>
      </c>
      <c r="O50" s="115" t="s">
        <v>187</v>
      </c>
      <c r="P50" s="116"/>
      <c r="Q50" s="94" t="n">
        <f aca="false">AB50+V50+W50</f>
        <v>110</v>
      </c>
      <c r="R50" s="95" t="n">
        <f aca="false">SUM(S50+T50+V50+W50)</f>
        <v>110</v>
      </c>
      <c r="S50" s="117"/>
      <c r="T50" s="117" t="n">
        <v>50</v>
      </c>
      <c r="U50" s="87" t="str">
        <f aca="false">IF(ISBLANK(AC50),"",AC50+V50+W50)</f>
        <v/>
      </c>
      <c r="V50" s="117"/>
      <c r="W50" s="117" t="n">
        <v>60</v>
      </c>
      <c r="X50" s="87" t="s">
        <v>236</v>
      </c>
      <c r="Y50" s="106" t="n">
        <v>2025</v>
      </c>
      <c r="Z50" s="117" t="n">
        <f aca="false">110*1.043</f>
        <v>114.73</v>
      </c>
      <c r="AA50" s="117" t="n">
        <f aca="false">Z50*1.04</f>
        <v>119.3192</v>
      </c>
      <c r="AB50" s="98" t="n">
        <f aca="false">SUM(S50:T50)</f>
        <v>50</v>
      </c>
      <c r="AC50" s="99"/>
      <c r="AD50" s="100" t="str">
        <f aca="false">IF(ISBLANK(AC50),"",IF(AB50=0,"Поступлений не планировалось",AC50-AB50))</f>
        <v/>
      </c>
      <c r="AE50" s="101" t="n">
        <f aca="false">IF($AB50=0,0,1)</f>
        <v>1</v>
      </c>
      <c r="AF50" s="102" t="n">
        <f aca="false">AC50*100/AB50</f>
        <v>0</v>
      </c>
      <c r="AG50" s="102" t="str">
        <f aca="false">IF(ISBLANK(AC50),"",AF50-100)</f>
        <v/>
      </c>
      <c r="AH50" s="103" t="str">
        <f aca="false">IF(($AC50=$AB50),"",IF(ISBLANK($AC50),"", "Укажите причину отклонения"))</f>
        <v/>
      </c>
    </row>
    <row r="51" customFormat="false" ht="28.5" hidden="false" customHeight="true" outlineLevel="0" collapsed="false">
      <c r="A51" s="82" t="s">
        <v>43</v>
      </c>
      <c r="B51" s="83"/>
      <c r="C51" s="84" t="s">
        <v>172</v>
      </c>
      <c r="D51" s="119" t="s">
        <v>173</v>
      </c>
      <c r="E51" s="111"/>
      <c r="F51" s="85"/>
      <c r="G51" s="86"/>
      <c r="H51" s="113"/>
      <c r="I51" s="132" t="n">
        <v>5000</v>
      </c>
      <c r="J51" s="114"/>
      <c r="K51" s="84"/>
      <c r="L51" s="89" t="s">
        <v>169</v>
      </c>
      <c r="M51" s="123" t="s">
        <v>284</v>
      </c>
      <c r="N51" s="107" t="s">
        <v>285</v>
      </c>
      <c r="O51" s="115" t="s">
        <v>71</v>
      </c>
      <c r="P51" s="116"/>
      <c r="Q51" s="94" t="n">
        <f aca="false">AB51+V51+W51</f>
        <v>0</v>
      </c>
      <c r="R51" s="95" t="n">
        <f aca="false">SUM(S51+T51+V51+W51)</f>
        <v>0</v>
      </c>
      <c r="S51" s="117"/>
      <c r="T51" s="117"/>
      <c r="U51" s="87" t="str">
        <f aca="false">IF(ISBLANK(AC51),"",AC51+V51+W51)</f>
        <v/>
      </c>
      <c r="V51" s="117"/>
      <c r="W51" s="117"/>
      <c r="X51" s="117"/>
      <c r="Y51" s="118"/>
      <c r="Z51" s="117"/>
      <c r="AA51" s="117"/>
      <c r="AB51" s="98" t="n">
        <f aca="false">SUM(S51:T51)</f>
        <v>0</v>
      </c>
      <c r="AC51" s="99"/>
      <c r="AD51" s="100" t="str">
        <f aca="false">IF(ISBLANK(AC51),"",IF(AB51=0,"Поступлений не планировалось",AC51-AB51))</f>
        <v/>
      </c>
      <c r="AE51" s="101" t="n">
        <f aca="false">IF($AB51=0,0,1)</f>
        <v>0</v>
      </c>
      <c r="AF51" s="102" t="e">
        <f aca="false">AC51*100/AB51</f>
        <v>#DIV/0!</v>
      </c>
      <c r="AG51" s="102" t="str">
        <f aca="false">IF(ISBLANK(AC51),"",AF51-100)</f>
        <v/>
      </c>
      <c r="AH51" s="103" t="str">
        <f aca="false">IF(($AC51=$AB51),"",IF(ISBLANK($AC51),"", "Укажите причину отклонения"))</f>
        <v/>
      </c>
    </row>
    <row r="52" customFormat="false" ht="28.5" hidden="false" customHeight="true" outlineLevel="0" collapsed="false">
      <c r="A52" s="82" t="s">
        <v>43</v>
      </c>
      <c r="B52" s="83"/>
      <c r="C52" s="110" t="s">
        <v>155</v>
      </c>
      <c r="D52" s="110" t="s">
        <v>286</v>
      </c>
      <c r="E52" s="85" t="s">
        <v>157</v>
      </c>
      <c r="F52" s="85" t="s">
        <v>158</v>
      </c>
      <c r="G52" s="112" t="s">
        <v>159</v>
      </c>
      <c r="H52" s="113"/>
      <c r="I52" s="87" t="n">
        <f aca="false">SUM(R52,Z52,AA52)</f>
        <v>500</v>
      </c>
      <c r="J52" s="114"/>
      <c r="K52" s="84"/>
      <c r="L52" s="89" t="s">
        <v>174</v>
      </c>
      <c r="M52" s="85" t="s">
        <v>287</v>
      </c>
      <c r="N52" s="108" t="s">
        <v>288</v>
      </c>
      <c r="O52" s="115"/>
      <c r="P52" s="116"/>
      <c r="Q52" s="94" t="n">
        <f aca="false">AB52+V52+W52</f>
        <v>500</v>
      </c>
      <c r="R52" s="95" t="n">
        <f aca="false">SUM(S52+T52+V52+W52)</f>
        <v>500</v>
      </c>
      <c r="S52" s="117"/>
      <c r="T52" s="117"/>
      <c r="U52" s="87" t="str">
        <f aca="false">IF(ISBLANK(AC52),"",AC52+V52+W52)</f>
        <v/>
      </c>
      <c r="V52" s="117" t="n">
        <v>500</v>
      </c>
      <c r="W52" s="117"/>
      <c r="X52" s="117" t="s">
        <v>163</v>
      </c>
      <c r="Y52" s="118" t="n">
        <v>2025</v>
      </c>
      <c r="Z52" s="87"/>
      <c r="AA52" s="117"/>
      <c r="AB52" s="98" t="n">
        <f aca="false">SUM(S52:T52)</f>
        <v>0</v>
      </c>
      <c r="AC52" s="99"/>
      <c r="AD52" s="100" t="str">
        <f aca="false">IF(ISBLANK(AC52),"",IF(AB52=0,"Поступлений не планировалось",AC52-AB52))</f>
        <v/>
      </c>
      <c r="AE52" s="101" t="n">
        <f aca="false">IF($AB52=0,0,1)</f>
        <v>0</v>
      </c>
      <c r="AF52" s="102" t="e">
        <f aca="false">AC52*100/AB52</f>
        <v>#DIV/0!</v>
      </c>
      <c r="AG52" s="102" t="str">
        <f aca="false">IF(ISBLANK(AC52),"",AF52-100)</f>
        <v/>
      </c>
      <c r="AH52" s="103" t="str">
        <f aca="false">IF(($AC52=$AB52),"",IF(ISBLANK($AC52),"", "Укажите причину отклонения"))</f>
        <v/>
      </c>
    </row>
    <row r="53" customFormat="false" ht="68.25" hidden="false" customHeight="true" outlineLevel="0" collapsed="false">
      <c r="A53" s="82" t="s">
        <v>43</v>
      </c>
      <c r="B53" s="83"/>
      <c r="C53" s="110" t="s">
        <v>172</v>
      </c>
      <c r="D53" s="110" t="s">
        <v>286</v>
      </c>
      <c r="E53" s="85" t="s">
        <v>157</v>
      </c>
      <c r="F53" s="85" t="s">
        <v>158</v>
      </c>
      <c r="G53" s="112"/>
      <c r="H53" s="113"/>
      <c r="I53" s="87" t="n">
        <f aca="false">SUM(R53,Z53,AA53)</f>
        <v>2920</v>
      </c>
      <c r="J53" s="114"/>
      <c r="K53" s="84"/>
      <c r="L53" s="89" t="s">
        <v>174</v>
      </c>
      <c r="M53" s="90" t="s">
        <v>289</v>
      </c>
      <c r="N53" s="123" t="s">
        <v>289</v>
      </c>
      <c r="O53" s="115"/>
      <c r="P53" s="116"/>
      <c r="Q53" s="94" t="n">
        <f aca="false">AB53+V53+W53</f>
        <v>920</v>
      </c>
      <c r="R53" s="95" t="n">
        <f aca="false">SUM(S53+T53+V53+W53)</f>
        <v>920</v>
      </c>
      <c r="S53" s="117"/>
      <c r="T53" s="117"/>
      <c r="U53" s="87" t="str">
        <f aca="false">IF(ISBLANK(AC53),"",AC53+V53+W53)</f>
        <v/>
      </c>
      <c r="V53" s="117"/>
      <c r="W53" s="117" t="n">
        <v>920</v>
      </c>
      <c r="X53" s="117" t="s">
        <v>192</v>
      </c>
      <c r="Y53" s="118" t="n">
        <v>2025</v>
      </c>
      <c r="Z53" s="117" t="n">
        <v>1000</v>
      </c>
      <c r="AA53" s="117" t="n">
        <v>1000</v>
      </c>
      <c r="AB53" s="98" t="n">
        <f aca="false">SUM(S53:T53)</f>
        <v>0</v>
      </c>
      <c r="AC53" s="99"/>
      <c r="AD53" s="100" t="str">
        <f aca="false">IF(ISBLANK(AC53),"",IF(AB53=0,"Поступлений не планировалось",AC53-AB53))</f>
        <v/>
      </c>
      <c r="AE53" s="101" t="n">
        <f aca="false">IF($AB53=0,0,1)</f>
        <v>0</v>
      </c>
      <c r="AF53" s="102" t="e">
        <f aca="false">AC53*100/AB53</f>
        <v>#DIV/0!</v>
      </c>
      <c r="AG53" s="102" t="str">
        <f aca="false">IF(ISBLANK(AC53),"",AF53-100)</f>
        <v/>
      </c>
      <c r="AH53" s="103" t="str">
        <f aca="false">IF(($AC53=$AB53),"",IF(ISBLANK($AC53),"", "Укажите причину отклонения"))</f>
        <v/>
      </c>
    </row>
    <row r="54" s="104" customFormat="true" ht="28.5" hidden="false" customHeight="true" outlineLevel="0" collapsed="false">
      <c r="A54" s="82" t="s">
        <v>43</v>
      </c>
      <c r="B54" s="83"/>
      <c r="C54" s="84" t="s">
        <v>155</v>
      </c>
      <c r="D54" s="84" t="s">
        <v>286</v>
      </c>
      <c r="E54" s="85" t="s">
        <v>157</v>
      </c>
      <c r="F54" s="85" t="s">
        <v>158</v>
      </c>
      <c r="G54" s="86" t="s">
        <v>159</v>
      </c>
      <c r="H54" s="83"/>
      <c r="I54" s="87" t="n">
        <f aca="false">SUM(R54,Z54,AA54)</f>
        <v>1000</v>
      </c>
      <c r="J54" s="88"/>
      <c r="K54" s="84"/>
      <c r="L54" s="89" t="s">
        <v>174</v>
      </c>
      <c r="M54" s="85" t="s">
        <v>290</v>
      </c>
      <c r="N54" s="123" t="s">
        <v>291</v>
      </c>
      <c r="O54" s="92"/>
      <c r="P54" s="93"/>
      <c r="Q54" s="94" t="n">
        <f aca="false">AB54+V54+W54</f>
        <v>0</v>
      </c>
      <c r="R54" s="95" t="n">
        <f aca="false">SUM(S54+T54+V54+W54)</f>
        <v>0</v>
      </c>
      <c r="S54" s="87"/>
      <c r="T54" s="87"/>
      <c r="U54" s="87" t="str">
        <f aca="false">IF(ISBLANK(AC54),"",AC54+V54+W54)</f>
        <v/>
      </c>
      <c r="V54" s="87"/>
      <c r="W54" s="87"/>
      <c r="X54" s="87"/>
      <c r="Y54" s="106" t="n">
        <v>2025</v>
      </c>
      <c r="Z54" s="87" t="n">
        <v>1000</v>
      </c>
      <c r="AA54" s="87"/>
      <c r="AB54" s="98" t="n">
        <f aca="false">SUM(S54:T54)</f>
        <v>0</v>
      </c>
      <c r="AC54" s="99"/>
      <c r="AD54" s="100" t="str">
        <f aca="false">IF(ISBLANK(AC54),"",IF(AB54=0,"Поступлений не планировалось",AC54-AB54))</f>
        <v/>
      </c>
      <c r="AE54" s="101" t="n">
        <f aca="false">IF($AB54=0,0,1)</f>
        <v>0</v>
      </c>
      <c r="AF54" s="102" t="e">
        <f aca="false">AC54*100/AB54</f>
        <v>#DIV/0!</v>
      </c>
      <c r="AG54" s="102" t="str">
        <f aca="false">IF(ISBLANK(AC54),"",AF54-100)</f>
        <v/>
      </c>
      <c r="AH54" s="103" t="str">
        <f aca="false">IF(($AC54=$AB54),"",IF(ISBLANK($AC54),"", "Укажите причину отклонения"))</f>
        <v/>
      </c>
    </row>
    <row r="55" customFormat="false" ht="28.5" hidden="false" customHeight="true" outlineLevel="0" collapsed="false">
      <c r="A55" s="82" t="s">
        <v>43</v>
      </c>
      <c r="B55" s="83"/>
      <c r="C55" s="110" t="s">
        <v>155</v>
      </c>
      <c r="D55" s="110" t="s">
        <v>286</v>
      </c>
      <c r="E55" s="85" t="s">
        <v>157</v>
      </c>
      <c r="F55" s="85" t="s">
        <v>158</v>
      </c>
      <c r="G55" s="112" t="s">
        <v>159</v>
      </c>
      <c r="H55" s="113"/>
      <c r="I55" s="87" t="n">
        <f aca="false">SUM(R55,Z55,AA55)</f>
        <v>1100</v>
      </c>
      <c r="J55" s="114"/>
      <c r="K55" s="84"/>
      <c r="L55" s="89" t="s">
        <v>174</v>
      </c>
      <c r="M55" s="85" t="s">
        <v>292</v>
      </c>
      <c r="N55" s="108" t="s">
        <v>293</v>
      </c>
      <c r="O55" s="115"/>
      <c r="P55" s="116"/>
      <c r="Q55" s="94" t="n">
        <f aca="false">AB55+V55+W55</f>
        <v>0</v>
      </c>
      <c r="R55" s="95" t="n">
        <f aca="false">SUM(S55+T55+V55+W55)</f>
        <v>0</v>
      </c>
      <c r="S55" s="117"/>
      <c r="T55" s="117"/>
      <c r="U55" s="87" t="str">
        <f aca="false">IF(ISBLANK(AC55),"",AC55+V55+W55)</f>
        <v/>
      </c>
      <c r="V55" s="117"/>
      <c r="W55" s="117"/>
      <c r="X55" s="117"/>
      <c r="Y55" s="118" t="n">
        <v>2025</v>
      </c>
      <c r="Z55" s="117" t="n">
        <v>1100</v>
      </c>
      <c r="AA55" s="117"/>
      <c r="AB55" s="98" t="n">
        <f aca="false">SUM(S55:T55)</f>
        <v>0</v>
      </c>
      <c r="AC55" s="99"/>
      <c r="AD55" s="100" t="str">
        <f aca="false">IF(ISBLANK(AC55),"",IF(AB55=0,"Поступлений не планировалось",AC55-AB55))</f>
        <v/>
      </c>
      <c r="AE55" s="101" t="n">
        <f aca="false">IF($AB55=0,0,1)</f>
        <v>0</v>
      </c>
      <c r="AF55" s="102" t="e">
        <f aca="false">AC55*100/AB55</f>
        <v>#DIV/0!</v>
      </c>
      <c r="AG55" s="102" t="str">
        <f aca="false">IF(ISBLANK(AC55),"",AF55-100)</f>
        <v/>
      </c>
      <c r="AH55" s="103" t="str">
        <f aca="false">IF(($AC55=$AB55),"",IF(ISBLANK($AC55),"", "Укажите причину отклонения"))</f>
        <v/>
      </c>
    </row>
    <row r="56" customFormat="false" ht="28.5" hidden="false" customHeight="true" outlineLevel="0" collapsed="false">
      <c r="A56" s="109" t="s">
        <v>43</v>
      </c>
      <c r="B56" s="113"/>
      <c r="C56" s="110" t="s">
        <v>155</v>
      </c>
      <c r="D56" s="110" t="s">
        <v>156</v>
      </c>
      <c r="E56" s="85" t="s">
        <v>157</v>
      </c>
      <c r="F56" s="85" t="s">
        <v>158</v>
      </c>
      <c r="G56" s="113" t="s">
        <v>159</v>
      </c>
      <c r="H56" s="113"/>
      <c r="I56" s="87" t="n">
        <f aca="false">SUM(R56,Z56,AA56)</f>
        <v>0</v>
      </c>
      <c r="J56" s="114"/>
      <c r="K56" s="110"/>
      <c r="L56" s="120" t="s">
        <v>174</v>
      </c>
      <c r="M56" s="85" t="s">
        <v>294</v>
      </c>
      <c r="N56" s="135" t="s">
        <v>295</v>
      </c>
      <c r="O56" s="115" t="s">
        <v>71</v>
      </c>
      <c r="P56" s="116"/>
      <c r="Q56" s="94" t="n">
        <f aca="false">AB56+V56+W56</f>
        <v>0</v>
      </c>
      <c r="R56" s="136"/>
      <c r="S56" s="117"/>
      <c r="T56" s="117"/>
      <c r="U56" s="87" t="str">
        <f aca="false">IF(ISBLANK(AC56),"",AC56+V56+W56)</f>
        <v/>
      </c>
      <c r="V56" s="117"/>
      <c r="W56" s="117"/>
      <c r="X56" s="117"/>
      <c r="Y56" s="118"/>
      <c r="Z56" s="117"/>
      <c r="AA56" s="117"/>
      <c r="AB56" s="98" t="n">
        <f aca="false">SUM(S56:T56)</f>
        <v>0</v>
      </c>
      <c r="AC56" s="99"/>
      <c r="AD56" s="100" t="str">
        <f aca="false">IF(ISBLANK(AC56),"",IF(AB56=0,"Поступлений не планировалось",AC56-AB56))</f>
        <v/>
      </c>
      <c r="AE56" s="101" t="n">
        <f aca="false">IF($AB56=0,0,1)</f>
        <v>0</v>
      </c>
      <c r="AF56" s="102" t="e">
        <f aca="false">AC56*100/AB56</f>
        <v>#DIV/0!</v>
      </c>
      <c r="AG56" s="102" t="str">
        <f aca="false">IF(ISBLANK(AC56),"",AF56-100)</f>
        <v/>
      </c>
      <c r="AH56" s="103" t="str">
        <f aca="false">IF(($AC56=$AB56),"",IF(ISBLANK($AC56),"", "Укажите причину отклонения"))</f>
        <v/>
      </c>
    </row>
    <row r="57" customFormat="false" ht="28.5" hidden="false" customHeight="true" outlineLevel="0" collapsed="false">
      <c r="A57" s="109" t="s">
        <v>43</v>
      </c>
      <c r="B57" s="113"/>
      <c r="C57" s="110" t="s">
        <v>155</v>
      </c>
      <c r="D57" s="110" t="s">
        <v>156</v>
      </c>
      <c r="E57" s="85" t="s">
        <v>157</v>
      </c>
      <c r="F57" s="85" t="s">
        <v>158</v>
      </c>
      <c r="G57" s="113" t="s">
        <v>159</v>
      </c>
      <c r="H57" s="113"/>
      <c r="I57" s="87" t="n">
        <f aca="false">SUM(R57,Z57,AA57)</f>
        <v>0</v>
      </c>
      <c r="J57" s="114"/>
      <c r="K57" s="110"/>
      <c r="L57" s="120" t="s">
        <v>174</v>
      </c>
      <c r="M57" s="85" t="s">
        <v>296</v>
      </c>
      <c r="N57" s="135" t="s">
        <v>297</v>
      </c>
      <c r="O57" s="115" t="s">
        <v>71</v>
      </c>
      <c r="P57" s="116"/>
      <c r="Q57" s="94" t="n">
        <f aca="false">AB57+V57+W57</f>
        <v>0</v>
      </c>
      <c r="R57" s="136"/>
      <c r="S57" s="117"/>
      <c r="T57" s="117"/>
      <c r="U57" s="87" t="str">
        <f aca="false">IF(ISBLANK(AC57),"",AC57+V57+W57)</f>
        <v/>
      </c>
      <c r="V57" s="117"/>
      <c r="W57" s="117"/>
      <c r="X57" s="117"/>
      <c r="Y57" s="118"/>
      <c r="Z57" s="117"/>
      <c r="AA57" s="117"/>
      <c r="AB57" s="98" t="n">
        <f aca="false">SUM(S57:T57)</f>
        <v>0</v>
      </c>
      <c r="AC57" s="99"/>
      <c r="AD57" s="100" t="str">
        <f aca="false">IF(ISBLANK(AC57),"",IF(AB57=0,"Поступлений не планировалось",AC57-AB57))</f>
        <v/>
      </c>
      <c r="AE57" s="101" t="n">
        <f aca="false">IF($AB57=0,0,1)</f>
        <v>0</v>
      </c>
      <c r="AF57" s="102" t="e">
        <f aca="false">AC57*100/AB57</f>
        <v>#DIV/0!</v>
      </c>
      <c r="AG57" s="102" t="str">
        <f aca="false">IF(ISBLANK(AC57),"",AF57-100)</f>
        <v/>
      </c>
      <c r="AH57" s="103" t="str">
        <f aca="false">IF(($AC57=$AB57),"",IF(ISBLANK($AC57),"", "Укажите причину отклонения"))</f>
        <v/>
      </c>
    </row>
    <row r="58" customFormat="false" ht="28.5" hidden="false" customHeight="true" outlineLevel="0" collapsed="false">
      <c r="A58" s="109" t="s">
        <v>43</v>
      </c>
      <c r="B58" s="113"/>
      <c r="C58" s="110" t="s">
        <v>155</v>
      </c>
      <c r="D58" s="110" t="s">
        <v>156</v>
      </c>
      <c r="E58" s="85" t="s">
        <v>157</v>
      </c>
      <c r="F58" s="85" t="s">
        <v>158</v>
      </c>
      <c r="G58" s="113" t="s">
        <v>159</v>
      </c>
      <c r="H58" s="113"/>
      <c r="I58" s="87" t="n">
        <f aca="false">SUM(R58,Z58,AA58)</f>
        <v>0</v>
      </c>
      <c r="J58" s="114"/>
      <c r="K58" s="110"/>
      <c r="L58" s="108" t="s">
        <v>160</v>
      </c>
      <c r="M58" s="85" t="s">
        <v>298</v>
      </c>
      <c r="N58" s="137" t="s">
        <v>299</v>
      </c>
      <c r="O58" s="115" t="s">
        <v>71</v>
      </c>
      <c r="P58" s="116"/>
      <c r="Q58" s="94" t="n">
        <f aca="false">AB58+V58+W58</f>
        <v>0</v>
      </c>
      <c r="R58" s="136"/>
      <c r="S58" s="117"/>
      <c r="T58" s="117"/>
      <c r="U58" s="87" t="str">
        <f aca="false">IF(ISBLANK(AC58),"",AC58+V58+W58)</f>
        <v/>
      </c>
      <c r="V58" s="117"/>
      <c r="W58" s="117"/>
      <c r="X58" s="117"/>
      <c r="Y58" s="118"/>
      <c r="Z58" s="117"/>
      <c r="AA58" s="117"/>
      <c r="AB58" s="98" t="n">
        <f aca="false">SUM(S58:T58)</f>
        <v>0</v>
      </c>
      <c r="AC58" s="99"/>
      <c r="AD58" s="100" t="str">
        <f aca="false">IF(ISBLANK(AC58),"",IF(AB58=0,"Поступлений не планировалось",AC58-AB58))</f>
        <v/>
      </c>
      <c r="AE58" s="101" t="n">
        <f aca="false">IF($AB58=0,0,1)</f>
        <v>0</v>
      </c>
      <c r="AF58" s="102" t="e">
        <f aca="false">AC58*100/AB58</f>
        <v>#DIV/0!</v>
      </c>
      <c r="AG58" s="102" t="str">
        <f aca="false">IF(ISBLANK(AC58),"",AF58-100)</f>
        <v/>
      </c>
      <c r="AH58" s="103" t="str">
        <f aca="false">IF(($AC58=$AB58),"",IF(ISBLANK($AC58),"", "Укажите причину отклонения"))</f>
        <v/>
      </c>
    </row>
  </sheetData>
  <autoFilter ref="A4:AA58"/>
  <mergeCells count="24">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Q1:AA1"/>
    <mergeCell ref="Q2:Q3"/>
    <mergeCell ref="R2:R3"/>
    <mergeCell ref="U2:U3"/>
    <mergeCell ref="AD2:AD3"/>
    <mergeCell ref="AE2:AE3"/>
    <mergeCell ref="AF2:AF3"/>
    <mergeCell ref="AG2:AG3"/>
    <mergeCell ref="AH2:AH3"/>
  </mergeCells>
  <conditionalFormatting sqref="I41:I42">
    <cfRule type="expression" priority="2" aboveAverage="0" equalAverage="0" bottom="0" percent="0" rank="0" text="" dxfId="6">
      <formula>#ref!="Требует изменения"</formula>
    </cfRule>
    <cfRule type="expression" priority="3" aboveAverage="0" equalAverage="0" bottom="0" percent="0" rank="0" text="" dxfId="7">
      <formula>#ref!="Требует заполнения"</formula>
    </cfRule>
  </conditionalFormatting>
  <conditionalFormatting sqref="I51">
    <cfRule type="expression" priority="4" aboveAverage="0" equalAverage="0" bottom="0" percent="0" rank="0" text="" dxfId="6">
      <formula>#ref!="Требует изменения"</formula>
    </cfRule>
    <cfRule type="expression" priority="5" aboveAverage="0" equalAverage="0" bottom="0" percent="0" rank="0" text="" dxfId="7">
      <formula>#ref!="Требует заполнения"</formula>
    </cfRule>
  </conditionalFormatting>
  <conditionalFormatting sqref="AD5:AE58">
    <cfRule type="cellIs" priority="6" operator="lessThan" aboveAverage="0" equalAverage="0" bottom="0" percent="0" rank="0" text="" dxfId="8">
      <formula>0</formula>
    </cfRule>
  </conditionalFormatting>
  <conditionalFormatting sqref="AG5:AG58">
    <cfRule type="cellIs" priority="7" operator="lessThan" aboveAverage="0" equalAverage="0" bottom="0" percent="0" rank="0" text="" dxfId="8">
      <formula>0</formula>
    </cfRule>
  </conditionalFormatting>
  <conditionalFormatting sqref="AH5:AH58">
    <cfRule type="containsText" priority="8" operator="containsText" aboveAverage="0" equalAverage="0" bottom="0" percent="0" rank="0" text="Укажите причину невыполнения плана" dxfId="8">
      <formula>NOT(ISERROR(SEARCH("Укажите причину невыполнения плана",AH5)))</formula>
    </cfRule>
  </conditionalFormatting>
  <dataValidations count="4">
    <dataValidation allowBlank="true" errorStyle="stop" operator="between" showDropDown="false" showErrorMessage="true" showInputMessage="true" sqref="D5:D43 D46:D55" type="list">
      <formula1>INDIRECT($C5)</formula1>
      <formula2>0</formula2>
    </dataValidation>
    <dataValidation allowBlank="true" errorStyle="stop" operator="between" showDropDown="false" showErrorMessage="true" showInputMessage="true" sqref="L5:L46 D44:D45 L47:L55" type="list">
      <formula1>INDIRECT($D5)</formula1>
      <formula2>0</formula2>
    </dataValidation>
    <dataValidation allowBlank="true" errorStyle="stop" operator="between" showDropDown="false" showErrorMessage="true" showInputMessage="true" sqref="O5:P5 O6:O58 P38:P58" type="list">
      <formula1>"Да,Нет"</formula1>
      <formula2>0</formula2>
    </dataValidation>
    <dataValidation allowBlank="true" errorStyle="stop" operator="between" showDropDown="false" showErrorMessage="true" showInputMessage="true" sqref="B31:C38 E31:F38 J31:J38 X31:Y38" type="list">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Y4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4" topLeftCell="H17" activePane="bottomRight" state="frozen"/>
      <selection pane="topLeft" activeCell="A1" activeCellId="0" sqref="A1"/>
      <selection pane="topRight" activeCell="H1" activeCellId="0" sqref="H1"/>
      <selection pane="bottomLeft" activeCell="A17" activeCellId="0" sqref="A17"/>
      <selection pane="bottomRight" activeCell="M27" activeCellId="0" sqref="M27"/>
    </sheetView>
  </sheetViews>
  <sheetFormatPr defaultColWidth="9.1484375" defaultRowHeight="28.5" zeroHeight="false" outlineLevelRow="0" outlineLevelCol="0"/>
  <cols>
    <col collapsed="false" customWidth="true" hidden="false" outlineLevel="0" max="1" min="1" style="138" width="6.71"/>
    <col collapsed="false" customWidth="true" hidden="false" outlineLevel="0" max="2" min="2" style="138" width="7.57"/>
    <col collapsed="false" customWidth="true" hidden="false" outlineLevel="0" max="3" min="3" style="138" width="30.85"/>
    <col collapsed="false" customWidth="true" hidden="false" outlineLevel="0" max="4" min="4" style="138" width="59"/>
    <col collapsed="false" customWidth="true" hidden="false" outlineLevel="0" max="5" min="5" style="138" width="31.15"/>
    <col collapsed="false" customWidth="true" hidden="false" outlineLevel="0" max="6" min="6" style="138" width="26"/>
    <col collapsed="false" customWidth="true" hidden="false" outlineLevel="0" max="7" min="7" style="138" width="28.86"/>
    <col collapsed="false" customWidth="true" hidden="false" outlineLevel="0" max="8" min="8" style="138" width="11.57"/>
    <col collapsed="false" customWidth="true" hidden="false" outlineLevel="0" max="9" min="9" style="138" width="17.57"/>
    <col collapsed="false" customWidth="true" hidden="false" outlineLevel="0" max="10" min="10" style="138" width="14.42"/>
    <col collapsed="false" customWidth="true" hidden="false" outlineLevel="0" max="11" min="11" style="138" width="14.86"/>
    <col collapsed="false" customWidth="true" hidden="false" outlineLevel="0" max="12" min="12" style="138" width="41"/>
    <col collapsed="false" customWidth="true" hidden="false" outlineLevel="0" max="13" min="13" style="138" width="63.42"/>
    <col collapsed="false" customWidth="true" hidden="false" outlineLevel="0" max="14" min="14" style="57" width="67.29"/>
    <col collapsed="false" customWidth="true" hidden="false" outlineLevel="0" max="15" min="15" style="57" width="20"/>
    <col collapsed="false" customWidth="true" hidden="false" outlineLevel="0" max="16" min="16" style="57" width="22.29"/>
    <col collapsed="false" customWidth="true" hidden="false" outlineLevel="0" max="17" min="17" style="57" width="14.86"/>
    <col collapsed="false" customWidth="true" hidden="false" outlineLevel="0" max="20" min="18" style="57" width="22.29"/>
    <col collapsed="false" customWidth="true" hidden="false" outlineLevel="0" max="21" min="21" style="57" width="17.29"/>
    <col collapsed="false" customWidth="true" hidden="false" outlineLevel="0" max="23" min="22" style="57" width="22.29"/>
    <col collapsed="false" customWidth="false" hidden="false" outlineLevel="0" max="16384" min="24" style="57" width="9.14"/>
  </cols>
  <sheetData>
    <row r="1" s="144" customFormat="true" ht="50.25" hidden="false" customHeight="true" outlineLevel="0" collapsed="false">
      <c r="A1" s="139" t="s">
        <v>118</v>
      </c>
      <c r="B1" s="140" t="s">
        <v>119</v>
      </c>
      <c r="C1" s="140" t="s">
        <v>120</v>
      </c>
      <c r="D1" s="140" t="s">
        <v>121</v>
      </c>
      <c r="E1" s="140" t="s">
        <v>122</v>
      </c>
      <c r="F1" s="141" t="s">
        <v>123</v>
      </c>
      <c r="G1" s="140" t="s">
        <v>124</v>
      </c>
      <c r="H1" s="142" t="s">
        <v>125</v>
      </c>
      <c r="I1" s="140" t="s">
        <v>126</v>
      </c>
      <c r="J1" s="140" t="s">
        <v>127</v>
      </c>
      <c r="K1" s="140" t="s">
        <v>128</v>
      </c>
      <c r="L1" s="140" t="s">
        <v>129</v>
      </c>
      <c r="M1" s="140" t="s">
        <v>130</v>
      </c>
      <c r="N1" s="140" t="s">
        <v>131</v>
      </c>
      <c r="O1" s="140" t="s">
        <v>132</v>
      </c>
      <c r="P1" s="143" t="s">
        <v>133</v>
      </c>
      <c r="Q1" s="143"/>
      <c r="R1" s="143"/>
      <c r="S1" s="143"/>
      <c r="T1" s="143"/>
      <c r="U1" s="143"/>
      <c r="V1" s="143"/>
      <c r="W1" s="143"/>
    </row>
    <row r="2" customFormat="false" ht="46.5" hidden="false" customHeight="true" outlineLevel="0" collapsed="false">
      <c r="A2" s="139"/>
      <c r="B2" s="140"/>
      <c r="C2" s="140"/>
      <c r="D2" s="140"/>
      <c r="E2" s="140"/>
      <c r="F2" s="140"/>
      <c r="G2" s="140"/>
      <c r="H2" s="140"/>
      <c r="I2" s="140"/>
      <c r="J2" s="140"/>
      <c r="K2" s="140"/>
      <c r="L2" s="140"/>
      <c r="M2" s="140"/>
      <c r="N2" s="140"/>
      <c r="O2" s="140"/>
      <c r="P2" s="145" t="s">
        <v>300</v>
      </c>
      <c r="Q2" s="146" t="s">
        <v>301</v>
      </c>
      <c r="R2" s="146" t="s">
        <v>302</v>
      </c>
      <c r="S2" s="146" t="s">
        <v>303</v>
      </c>
      <c r="T2" s="146" t="s">
        <v>304</v>
      </c>
      <c r="U2" s="146" t="s">
        <v>142</v>
      </c>
      <c r="V2" s="145" t="s">
        <v>305</v>
      </c>
      <c r="W2" s="145" t="s">
        <v>306</v>
      </c>
      <c r="X2" s="147" t="s">
        <v>307</v>
      </c>
    </row>
    <row r="3" customFormat="false" ht="28.5" hidden="false" customHeight="true" outlineLevel="0" collapsed="false">
      <c r="A3" s="139"/>
      <c r="B3" s="140"/>
      <c r="C3" s="140"/>
      <c r="D3" s="140"/>
      <c r="E3" s="140"/>
      <c r="F3" s="140"/>
      <c r="G3" s="140"/>
      <c r="H3" s="140"/>
      <c r="I3" s="140"/>
      <c r="J3" s="140"/>
      <c r="K3" s="140"/>
      <c r="L3" s="140"/>
      <c r="M3" s="140"/>
      <c r="N3" s="140"/>
      <c r="O3" s="140"/>
      <c r="P3" s="140"/>
      <c r="Q3" s="148" t="s">
        <v>152</v>
      </c>
      <c r="R3" s="148" t="s">
        <v>152</v>
      </c>
      <c r="S3" s="148" t="s">
        <v>152</v>
      </c>
      <c r="T3" s="148" t="s">
        <v>152</v>
      </c>
      <c r="U3" s="148" t="s">
        <v>152</v>
      </c>
      <c r="V3" s="149"/>
      <c r="W3" s="149"/>
    </row>
    <row r="4" customFormat="false" ht="28.5" hidden="false" customHeight="true" outlineLevel="0" collapsed="false">
      <c r="A4" s="78" t="n">
        <v>1</v>
      </c>
      <c r="B4" s="78" t="n">
        <v>2</v>
      </c>
      <c r="C4" s="78" t="n">
        <v>3</v>
      </c>
      <c r="D4" s="78" t="n">
        <v>4</v>
      </c>
      <c r="E4" s="78" t="n">
        <v>5</v>
      </c>
      <c r="F4" s="78" t="n">
        <v>6</v>
      </c>
      <c r="G4" s="78" t="n">
        <v>7</v>
      </c>
      <c r="H4" s="78" t="n">
        <v>8</v>
      </c>
      <c r="I4" s="78" t="n">
        <v>9</v>
      </c>
      <c r="J4" s="78" t="n">
        <v>10</v>
      </c>
      <c r="K4" s="78" t="n">
        <v>11</v>
      </c>
      <c r="L4" s="78" t="n">
        <v>12</v>
      </c>
      <c r="M4" s="78" t="n">
        <v>13</v>
      </c>
      <c r="N4" s="78" t="n">
        <v>14</v>
      </c>
      <c r="O4" s="78" t="n">
        <v>15</v>
      </c>
      <c r="P4" s="78" t="n">
        <v>16</v>
      </c>
      <c r="Q4" s="78" t="n">
        <v>17</v>
      </c>
      <c r="R4" s="78" t="n">
        <v>18</v>
      </c>
      <c r="S4" s="78" t="n">
        <v>19</v>
      </c>
      <c r="T4" s="78" t="n">
        <v>20</v>
      </c>
      <c r="U4" s="78" t="n">
        <v>21</v>
      </c>
      <c r="V4" s="78" t="n">
        <v>22</v>
      </c>
      <c r="W4" s="78" t="n">
        <v>23</v>
      </c>
      <c r="X4" s="57" t="n">
        <v>24</v>
      </c>
    </row>
    <row r="5" s="164" customFormat="true" ht="28.5" hidden="false" customHeight="true" outlineLevel="0" collapsed="false">
      <c r="A5" s="150" t="s">
        <v>43</v>
      </c>
      <c r="B5" s="151"/>
      <c r="C5" s="152" t="s">
        <v>155</v>
      </c>
      <c r="D5" s="153" t="s">
        <v>156</v>
      </c>
      <c r="E5" s="154" t="n">
        <v>42210103</v>
      </c>
      <c r="F5" s="152" t="s">
        <v>308</v>
      </c>
      <c r="G5" s="155" t="s">
        <v>309</v>
      </c>
      <c r="H5" s="152"/>
      <c r="I5" s="156" t="n">
        <v>2100</v>
      </c>
      <c r="J5" s="157"/>
      <c r="K5" s="152"/>
      <c r="L5" s="158" t="s">
        <v>169</v>
      </c>
      <c r="M5" s="152" t="s">
        <v>310</v>
      </c>
      <c r="N5" s="159" t="s">
        <v>311</v>
      </c>
      <c r="O5" s="160" t="s">
        <v>187</v>
      </c>
      <c r="P5" s="161" t="n">
        <f aca="false">SUM(Q5:T5)</f>
        <v>1000</v>
      </c>
      <c r="Q5" s="162"/>
      <c r="R5" s="163"/>
      <c r="S5" s="163" t="n">
        <v>1000</v>
      </c>
      <c r="T5" s="163"/>
      <c r="U5" s="163" t="s">
        <v>163</v>
      </c>
      <c r="V5" s="163" t="n">
        <v>1100</v>
      </c>
      <c r="W5" s="162"/>
    </row>
    <row r="6" s="164" customFormat="true" ht="28.5" hidden="false" customHeight="true" outlineLevel="0" collapsed="false">
      <c r="A6" s="150" t="s">
        <v>154</v>
      </c>
      <c r="B6" s="151"/>
      <c r="C6" s="152" t="s">
        <v>155</v>
      </c>
      <c r="D6" s="152" t="s">
        <v>156</v>
      </c>
      <c r="E6" s="154" t="n">
        <v>42210103</v>
      </c>
      <c r="F6" s="152" t="s">
        <v>308</v>
      </c>
      <c r="G6" s="155" t="s">
        <v>309</v>
      </c>
      <c r="H6" s="151"/>
      <c r="I6" s="165" t="n">
        <v>7000</v>
      </c>
      <c r="J6" s="157"/>
      <c r="K6" s="152"/>
      <c r="L6" s="158" t="s">
        <v>169</v>
      </c>
      <c r="M6" s="152" t="s">
        <v>312</v>
      </c>
      <c r="N6" s="166" t="s">
        <v>313</v>
      </c>
      <c r="O6" s="160" t="s">
        <v>187</v>
      </c>
      <c r="P6" s="161" t="n">
        <f aca="false">SUM(Q6:T6)</f>
        <v>1000</v>
      </c>
      <c r="Q6" s="167"/>
      <c r="R6" s="162"/>
      <c r="S6" s="162" t="n">
        <v>1000</v>
      </c>
      <c r="T6" s="162"/>
      <c r="U6" s="162" t="s">
        <v>163</v>
      </c>
      <c r="V6" s="162" t="n">
        <v>5400</v>
      </c>
      <c r="W6" s="162" t="n">
        <v>600</v>
      </c>
    </row>
    <row r="7" s="180" customFormat="true" ht="28.5" hidden="false" customHeight="true" outlineLevel="0" collapsed="false">
      <c r="A7" s="168" t="s">
        <v>43</v>
      </c>
      <c r="B7" s="169"/>
      <c r="C7" s="170" t="s">
        <v>155</v>
      </c>
      <c r="D7" s="170" t="s">
        <v>156</v>
      </c>
      <c r="E7" s="171" t="n">
        <v>42210103</v>
      </c>
      <c r="F7" s="170" t="s">
        <v>308</v>
      </c>
      <c r="G7" s="172" t="s">
        <v>159</v>
      </c>
      <c r="H7" s="169"/>
      <c r="I7" s="173" t="n">
        <v>320</v>
      </c>
      <c r="J7" s="174"/>
      <c r="K7" s="170"/>
      <c r="L7" s="175" t="s">
        <v>174</v>
      </c>
      <c r="M7" s="170" t="s">
        <v>314</v>
      </c>
      <c r="N7" s="175" t="s">
        <v>314</v>
      </c>
      <c r="O7" s="176" t="s">
        <v>71</v>
      </c>
      <c r="P7" s="177" t="n">
        <f aca="false">SUM(Q7:T7)</f>
        <v>320</v>
      </c>
      <c r="Q7" s="178"/>
      <c r="R7" s="178"/>
      <c r="S7" s="179"/>
      <c r="T7" s="178" t="n">
        <v>320</v>
      </c>
      <c r="U7" s="178" t="s">
        <v>315</v>
      </c>
      <c r="V7" s="178"/>
      <c r="W7" s="178"/>
    </row>
    <row r="8" s="180" customFormat="true" ht="28.5" hidden="false" customHeight="true" outlineLevel="0" collapsed="false">
      <c r="A8" s="168" t="s">
        <v>43</v>
      </c>
      <c r="B8" s="169"/>
      <c r="C8" s="170" t="s">
        <v>155</v>
      </c>
      <c r="D8" s="170" t="s">
        <v>156</v>
      </c>
      <c r="E8" s="181" t="n">
        <v>42210103</v>
      </c>
      <c r="F8" s="171" t="s">
        <v>308</v>
      </c>
      <c r="G8" s="172" t="s">
        <v>309</v>
      </c>
      <c r="H8" s="169"/>
      <c r="I8" s="182" t="n">
        <v>1850</v>
      </c>
      <c r="J8" s="174"/>
      <c r="K8" s="170" t="n">
        <v>27104</v>
      </c>
      <c r="L8" s="183" t="s">
        <v>316</v>
      </c>
      <c r="M8" s="170" t="s">
        <v>317</v>
      </c>
      <c r="N8" s="184" t="s">
        <v>318</v>
      </c>
      <c r="O8" s="176" t="s">
        <v>71</v>
      </c>
      <c r="P8" s="177" t="n">
        <f aca="false">SUM(Q8:T8)</f>
        <v>1530</v>
      </c>
      <c r="Q8" s="185"/>
      <c r="R8" s="178"/>
      <c r="S8" s="178" t="n">
        <v>1530</v>
      </c>
      <c r="T8" s="178"/>
      <c r="U8" s="178" t="s">
        <v>163</v>
      </c>
      <c r="V8" s="178"/>
      <c r="W8" s="178"/>
    </row>
    <row r="9" s="180" customFormat="true" ht="28.5" hidden="false" customHeight="true" outlineLevel="0" collapsed="false">
      <c r="A9" s="168" t="s">
        <v>154</v>
      </c>
      <c r="B9" s="169"/>
      <c r="C9" s="170" t="s">
        <v>155</v>
      </c>
      <c r="D9" s="170" t="s">
        <v>156</v>
      </c>
      <c r="E9" s="181" t="n">
        <v>42210103</v>
      </c>
      <c r="F9" s="171" t="s">
        <v>308</v>
      </c>
      <c r="G9" s="172" t="s">
        <v>159</v>
      </c>
      <c r="H9" s="169"/>
      <c r="I9" s="182" t="n">
        <v>2400</v>
      </c>
      <c r="J9" s="174"/>
      <c r="K9" s="170"/>
      <c r="L9" s="186" t="s">
        <v>178</v>
      </c>
      <c r="M9" s="170" t="s">
        <v>319</v>
      </c>
      <c r="N9" s="187" t="s">
        <v>320</v>
      </c>
      <c r="O9" s="176" t="s">
        <v>71</v>
      </c>
      <c r="P9" s="177" t="n">
        <f aca="false">SUM(Q9:T9)</f>
        <v>2400</v>
      </c>
      <c r="Q9" s="178"/>
      <c r="R9" s="178"/>
      <c r="S9" s="178" t="n">
        <v>2400</v>
      </c>
      <c r="T9" s="178"/>
      <c r="U9" s="178" t="s">
        <v>163</v>
      </c>
      <c r="V9" s="178"/>
      <c r="W9" s="178"/>
    </row>
    <row r="10" s="180" customFormat="true" ht="45" hidden="false" customHeight="true" outlineLevel="0" collapsed="false">
      <c r="A10" s="168" t="s">
        <v>43</v>
      </c>
      <c r="B10" s="169"/>
      <c r="C10" s="170" t="s">
        <v>155</v>
      </c>
      <c r="D10" s="170" t="s">
        <v>156</v>
      </c>
      <c r="E10" s="171" t="n">
        <v>42210103</v>
      </c>
      <c r="F10" s="170" t="s">
        <v>308</v>
      </c>
      <c r="G10" s="172" t="s">
        <v>159</v>
      </c>
      <c r="H10" s="169"/>
      <c r="I10" s="188" t="n">
        <v>16300</v>
      </c>
      <c r="J10" s="174"/>
      <c r="K10" s="170"/>
      <c r="L10" s="183" t="s">
        <v>160</v>
      </c>
      <c r="M10" s="170" t="s">
        <v>321</v>
      </c>
      <c r="N10" s="189" t="s">
        <v>322</v>
      </c>
      <c r="O10" s="176" t="s">
        <v>71</v>
      </c>
      <c r="P10" s="177" t="n">
        <f aca="false">SUM(Q10:T10)</f>
        <v>5600</v>
      </c>
      <c r="Q10" s="178"/>
      <c r="R10" s="178"/>
      <c r="S10" s="178"/>
      <c r="T10" s="178" t="n">
        <v>5600</v>
      </c>
      <c r="U10" s="178" t="s">
        <v>315</v>
      </c>
      <c r="V10" s="178" t="n">
        <v>6350</v>
      </c>
      <c r="W10" s="178" t="n">
        <v>8200</v>
      </c>
      <c r="X10" s="180" t="n">
        <v>10250</v>
      </c>
    </row>
    <row r="11" s="180" customFormat="true" ht="43.5" hidden="false" customHeight="true" outlineLevel="0" collapsed="false">
      <c r="A11" s="168" t="s">
        <v>43</v>
      </c>
      <c r="B11" s="169"/>
      <c r="C11" s="170" t="s">
        <v>155</v>
      </c>
      <c r="D11" s="170" t="s">
        <v>156</v>
      </c>
      <c r="E11" s="181" t="n">
        <v>42210103</v>
      </c>
      <c r="F11" s="171" t="s">
        <v>308</v>
      </c>
      <c r="G11" s="172" t="s">
        <v>159</v>
      </c>
      <c r="H11" s="169"/>
      <c r="I11" s="182" t="n">
        <v>750</v>
      </c>
      <c r="J11" s="174"/>
      <c r="K11" s="170"/>
      <c r="L11" s="183" t="s">
        <v>316</v>
      </c>
      <c r="M11" s="170" t="s">
        <v>287</v>
      </c>
      <c r="N11" s="174" t="s">
        <v>323</v>
      </c>
      <c r="O11" s="176" t="s">
        <v>71</v>
      </c>
      <c r="P11" s="177" t="n">
        <f aca="false">SUM(Q11:T11)</f>
        <v>720</v>
      </c>
      <c r="Q11" s="185"/>
      <c r="R11" s="178"/>
      <c r="S11" s="178" t="n">
        <v>720</v>
      </c>
      <c r="T11" s="178"/>
      <c r="U11" s="178" t="s">
        <v>163</v>
      </c>
      <c r="V11" s="178"/>
      <c r="W11" s="178"/>
    </row>
    <row r="12" s="202" customFormat="true" ht="47.25" hidden="false" customHeight="true" outlineLevel="0" collapsed="false">
      <c r="A12" s="190" t="s">
        <v>43</v>
      </c>
      <c r="B12" s="191"/>
      <c r="C12" s="192" t="s">
        <v>155</v>
      </c>
      <c r="D12" s="192" t="s">
        <v>324</v>
      </c>
      <c r="E12" s="193" t="s">
        <v>325</v>
      </c>
      <c r="F12" s="192" t="s">
        <v>326</v>
      </c>
      <c r="G12" s="194" t="s">
        <v>309</v>
      </c>
      <c r="H12" s="191"/>
      <c r="I12" s="195" t="n">
        <v>2700</v>
      </c>
      <c r="J12" s="196"/>
      <c r="K12" s="192" t="n">
        <v>20006</v>
      </c>
      <c r="L12" s="197" t="s">
        <v>327</v>
      </c>
      <c r="M12" s="192" t="s">
        <v>328</v>
      </c>
      <c r="N12" s="198" t="s">
        <v>329</v>
      </c>
      <c r="O12" s="199" t="s">
        <v>187</v>
      </c>
      <c r="P12" s="200" t="n">
        <f aca="false">SUM(Q12:T12)</f>
        <v>0</v>
      </c>
      <c r="Q12" s="201"/>
      <c r="R12" s="201"/>
      <c r="S12" s="201"/>
      <c r="T12" s="201"/>
      <c r="U12" s="201"/>
      <c r="V12" s="201" t="n">
        <v>2700</v>
      </c>
      <c r="W12" s="201"/>
    </row>
    <row r="13" customFormat="false" ht="63" hidden="false" customHeight="true" outlineLevel="0" collapsed="false">
      <c r="A13" s="203" t="s">
        <v>43</v>
      </c>
      <c r="B13" s="204"/>
      <c r="C13" s="205" t="s">
        <v>172</v>
      </c>
      <c r="D13" s="205" t="s">
        <v>254</v>
      </c>
      <c r="E13" s="206" t="n">
        <v>41210401</v>
      </c>
      <c r="F13" s="205" t="s">
        <v>330</v>
      </c>
      <c r="G13" s="207"/>
      <c r="H13" s="208"/>
      <c r="I13" s="208"/>
      <c r="J13" s="209"/>
      <c r="K13" s="210"/>
      <c r="L13" s="211"/>
      <c r="M13" s="212" t="s">
        <v>331</v>
      </c>
      <c r="N13" s="213" t="s">
        <v>332</v>
      </c>
      <c r="O13" s="116" t="s">
        <v>187</v>
      </c>
      <c r="P13" s="94" t="n">
        <f aca="false">SUM(Q13:T13)</f>
        <v>2000</v>
      </c>
      <c r="Q13" s="214" t="n">
        <v>500</v>
      </c>
      <c r="R13" s="214" t="n">
        <v>500</v>
      </c>
      <c r="S13" s="214" t="n">
        <v>500</v>
      </c>
      <c r="T13" s="214" t="n">
        <v>500</v>
      </c>
      <c r="U13" s="214" t="s">
        <v>333</v>
      </c>
      <c r="V13" s="214" t="n">
        <v>2000</v>
      </c>
      <c r="W13" s="214" t="n">
        <v>2000</v>
      </c>
    </row>
    <row r="14" s="180" customFormat="true" ht="31.5" hidden="false" customHeight="true" outlineLevel="0" collapsed="false">
      <c r="A14" s="168" t="s">
        <v>154</v>
      </c>
      <c r="B14" s="169"/>
      <c r="C14" s="170" t="s">
        <v>172</v>
      </c>
      <c r="D14" s="170" t="s">
        <v>177</v>
      </c>
      <c r="E14" s="171" t="n">
        <v>41210201</v>
      </c>
      <c r="F14" s="170" t="s">
        <v>334</v>
      </c>
      <c r="G14" s="215"/>
      <c r="H14" s="169"/>
      <c r="I14" s="169"/>
      <c r="J14" s="174"/>
      <c r="K14" s="170"/>
      <c r="L14" s="183"/>
      <c r="M14" s="183" t="s">
        <v>180</v>
      </c>
      <c r="N14" s="216" t="s">
        <v>335</v>
      </c>
      <c r="O14" s="176" t="s">
        <v>71</v>
      </c>
      <c r="P14" s="177" t="n">
        <f aca="false">SUM(Q14:T14)</f>
        <v>2000</v>
      </c>
      <c r="Q14" s="178"/>
      <c r="R14" s="178" t="n">
        <v>2000</v>
      </c>
      <c r="S14" s="178"/>
      <c r="T14" s="178"/>
      <c r="U14" s="178" t="s">
        <v>336</v>
      </c>
      <c r="V14" s="178" t="n">
        <v>2400</v>
      </c>
      <c r="W14" s="178" t="n">
        <v>2880</v>
      </c>
      <c r="X14" s="180" t="n">
        <v>3600</v>
      </c>
    </row>
    <row r="15" s="180" customFormat="true" ht="28.5" hidden="false" customHeight="true" outlineLevel="0" collapsed="false">
      <c r="A15" s="168" t="s">
        <v>154</v>
      </c>
      <c r="B15" s="169"/>
      <c r="C15" s="170" t="s">
        <v>172</v>
      </c>
      <c r="D15" s="170" t="s">
        <v>177</v>
      </c>
      <c r="E15" s="171" t="n">
        <v>41210201</v>
      </c>
      <c r="F15" s="170" t="s">
        <v>334</v>
      </c>
      <c r="G15" s="215"/>
      <c r="H15" s="169"/>
      <c r="I15" s="169"/>
      <c r="J15" s="174"/>
      <c r="K15" s="170"/>
      <c r="L15" s="183"/>
      <c r="M15" s="217" t="s">
        <v>199</v>
      </c>
      <c r="N15" s="218" t="s">
        <v>337</v>
      </c>
      <c r="O15" s="176" t="s">
        <v>71</v>
      </c>
      <c r="P15" s="177" t="n">
        <f aca="false">SUM(Q15:T15)</f>
        <v>100</v>
      </c>
      <c r="Q15" s="178" t="n">
        <v>100</v>
      </c>
      <c r="R15" s="178"/>
      <c r="S15" s="178"/>
      <c r="T15" s="178"/>
      <c r="U15" s="178" t="s">
        <v>338</v>
      </c>
      <c r="V15" s="178" t="n">
        <v>120</v>
      </c>
      <c r="W15" s="178" t="n">
        <v>140</v>
      </c>
      <c r="X15" s="180" t="n">
        <v>175</v>
      </c>
    </row>
    <row r="16" s="180" customFormat="true" ht="28.5" hidden="false" customHeight="true" outlineLevel="0" collapsed="false">
      <c r="A16" s="168" t="s">
        <v>154</v>
      </c>
      <c r="B16" s="169"/>
      <c r="C16" s="170" t="s">
        <v>172</v>
      </c>
      <c r="D16" s="170" t="s">
        <v>177</v>
      </c>
      <c r="E16" s="171" t="n">
        <v>41210201</v>
      </c>
      <c r="F16" s="170" t="s">
        <v>334</v>
      </c>
      <c r="G16" s="215"/>
      <c r="H16" s="169"/>
      <c r="I16" s="169"/>
      <c r="J16" s="174"/>
      <c r="K16" s="170"/>
      <c r="L16" s="183"/>
      <c r="M16" s="183" t="s">
        <v>339</v>
      </c>
      <c r="N16" s="216" t="s">
        <v>340</v>
      </c>
      <c r="O16" s="176" t="s">
        <v>71</v>
      </c>
      <c r="P16" s="177" t="n">
        <f aca="false">SUM(Q16:T16)</f>
        <v>300</v>
      </c>
      <c r="Q16" s="178"/>
      <c r="R16" s="178" t="n">
        <v>300</v>
      </c>
      <c r="S16" s="178"/>
      <c r="T16" s="178"/>
      <c r="U16" s="178" t="s">
        <v>336</v>
      </c>
      <c r="V16" s="178" t="n">
        <v>360</v>
      </c>
      <c r="W16" s="178" t="n">
        <v>432</v>
      </c>
      <c r="X16" s="180" t="n">
        <v>540</v>
      </c>
    </row>
    <row r="17" s="180" customFormat="true" ht="28.5" hidden="false" customHeight="true" outlineLevel="0" collapsed="false">
      <c r="A17" s="168" t="s">
        <v>154</v>
      </c>
      <c r="B17" s="169"/>
      <c r="C17" s="170" t="s">
        <v>172</v>
      </c>
      <c r="D17" s="170" t="s">
        <v>173</v>
      </c>
      <c r="E17" s="171" t="n">
        <v>41210201</v>
      </c>
      <c r="F17" s="170" t="s">
        <v>334</v>
      </c>
      <c r="G17" s="215"/>
      <c r="H17" s="169"/>
      <c r="I17" s="178"/>
      <c r="J17" s="174"/>
      <c r="K17" s="170"/>
      <c r="L17" s="175" t="s">
        <v>341</v>
      </c>
      <c r="M17" s="175" t="s">
        <v>342</v>
      </c>
      <c r="N17" s="175" t="s">
        <v>342</v>
      </c>
      <c r="O17" s="176" t="s">
        <v>71</v>
      </c>
      <c r="P17" s="177" t="n">
        <f aca="false">SUM(Q17:T17)</f>
        <v>300</v>
      </c>
      <c r="Q17" s="178"/>
      <c r="R17" s="178" t="n">
        <v>300</v>
      </c>
      <c r="S17" s="178"/>
      <c r="T17" s="178"/>
      <c r="U17" s="178" t="s">
        <v>336</v>
      </c>
      <c r="V17" s="178" t="n">
        <v>350</v>
      </c>
      <c r="W17" s="178" t="n">
        <v>400</v>
      </c>
      <c r="X17" s="180" t="n">
        <v>500</v>
      </c>
    </row>
    <row r="18" s="180" customFormat="true" ht="31.5" hidden="false" customHeight="true" outlineLevel="0" collapsed="false">
      <c r="A18" s="168" t="s">
        <v>43</v>
      </c>
      <c r="B18" s="169"/>
      <c r="C18" s="170" t="s">
        <v>172</v>
      </c>
      <c r="D18" s="170" t="s">
        <v>173</v>
      </c>
      <c r="E18" s="171" t="n">
        <v>41210201</v>
      </c>
      <c r="F18" s="170" t="s">
        <v>334</v>
      </c>
      <c r="G18" s="215"/>
      <c r="H18" s="169"/>
      <c r="I18" s="169"/>
      <c r="J18" s="174"/>
      <c r="K18" s="170"/>
      <c r="L18" s="216" t="s">
        <v>174</v>
      </c>
      <c r="M18" s="216" t="s">
        <v>343</v>
      </c>
      <c r="N18" s="216" t="s">
        <v>344</v>
      </c>
      <c r="O18" s="176" t="s">
        <v>187</v>
      </c>
      <c r="P18" s="177" t="n">
        <f aca="false">SUM(Q18:T18)</f>
        <v>200</v>
      </c>
      <c r="Q18" s="178" t="n">
        <v>100</v>
      </c>
      <c r="R18" s="178"/>
      <c r="S18" s="178" t="n">
        <v>100</v>
      </c>
      <c r="T18" s="178"/>
      <c r="U18" s="178" t="s">
        <v>163</v>
      </c>
      <c r="V18" s="178" t="n">
        <v>200</v>
      </c>
      <c r="W18" s="178" t="n">
        <v>200</v>
      </c>
      <c r="X18" s="180" t="n">
        <v>250</v>
      </c>
    </row>
    <row r="19" s="180" customFormat="true" ht="28.5" hidden="false" customHeight="true" outlineLevel="0" collapsed="false">
      <c r="A19" s="168" t="s">
        <v>154</v>
      </c>
      <c r="B19" s="169"/>
      <c r="C19" s="170" t="s">
        <v>172</v>
      </c>
      <c r="D19" s="170" t="s">
        <v>173</v>
      </c>
      <c r="E19" s="171" t="n">
        <v>41210201</v>
      </c>
      <c r="F19" s="170" t="s">
        <v>334</v>
      </c>
      <c r="G19" s="215"/>
      <c r="H19" s="169"/>
      <c r="I19" s="169"/>
      <c r="J19" s="174"/>
      <c r="K19" s="170"/>
      <c r="L19" s="186" t="s">
        <v>174</v>
      </c>
      <c r="M19" s="187" t="s">
        <v>176</v>
      </c>
      <c r="N19" s="186" t="s">
        <v>345</v>
      </c>
      <c r="O19" s="176" t="s">
        <v>71</v>
      </c>
      <c r="P19" s="177" t="n">
        <f aca="false">SUM(Q19:T19)</f>
        <v>1500</v>
      </c>
      <c r="Q19" s="178"/>
      <c r="R19" s="178"/>
      <c r="S19" s="178" t="n">
        <v>1500</v>
      </c>
      <c r="T19" s="178"/>
      <c r="U19" s="178" t="s">
        <v>163</v>
      </c>
      <c r="V19" s="178" t="n">
        <v>1700</v>
      </c>
      <c r="W19" s="178" t="n">
        <v>2000</v>
      </c>
      <c r="X19" s="180" t="n">
        <v>2500</v>
      </c>
    </row>
    <row r="20" s="180" customFormat="true" ht="28.5" hidden="false" customHeight="true" outlineLevel="0" collapsed="false">
      <c r="A20" s="168" t="s">
        <v>154</v>
      </c>
      <c r="B20" s="169"/>
      <c r="C20" s="170" t="s">
        <v>172</v>
      </c>
      <c r="D20" s="170" t="s">
        <v>173</v>
      </c>
      <c r="E20" s="171" t="n">
        <v>41210201</v>
      </c>
      <c r="F20" s="170" t="s">
        <v>334</v>
      </c>
      <c r="G20" s="215"/>
      <c r="H20" s="169"/>
      <c r="I20" s="169"/>
      <c r="J20" s="174"/>
      <c r="K20" s="170"/>
      <c r="L20" s="183" t="s">
        <v>169</v>
      </c>
      <c r="M20" s="187" t="s">
        <v>279</v>
      </c>
      <c r="N20" s="186" t="s">
        <v>278</v>
      </c>
      <c r="O20" s="176" t="s">
        <v>71</v>
      </c>
      <c r="P20" s="177" t="n">
        <f aca="false">SUM(Q20:T20)</f>
        <v>2300</v>
      </c>
      <c r="Q20" s="178"/>
      <c r="R20" s="178"/>
      <c r="S20" s="178" t="n">
        <v>2300</v>
      </c>
      <c r="T20" s="178"/>
      <c r="U20" s="178" t="s">
        <v>163</v>
      </c>
      <c r="V20" s="178" t="n">
        <v>2700</v>
      </c>
      <c r="W20" s="178" t="n">
        <v>3200</v>
      </c>
      <c r="X20" s="180" t="n">
        <v>4000</v>
      </c>
    </row>
    <row r="21" s="180" customFormat="true" ht="28.5" hidden="false" customHeight="true" outlineLevel="0" collapsed="false">
      <c r="A21" s="168" t="s">
        <v>154</v>
      </c>
      <c r="B21" s="169"/>
      <c r="C21" s="170" t="s">
        <v>172</v>
      </c>
      <c r="D21" s="170" t="s">
        <v>173</v>
      </c>
      <c r="E21" s="171" t="n">
        <v>41210201</v>
      </c>
      <c r="F21" s="170" t="s">
        <v>334</v>
      </c>
      <c r="G21" s="215"/>
      <c r="H21" s="169"/>
      <c r="I21" s="169"/>
      <c r="J21" s="174"/>
      <c r="K21" s="170"/>
      <c r="L21" s="216" t="s">
        <v>169</v>
      </c>
      <c r="M21" s="187" t="s">
        <v>346</v>
      </c>
      <c r="N21" s="186" t="s">
        <v>347</v>
      </c>
      <c r="O21" s="176" t="s">
        <v>71</v>
      </c>
      <c r="P21" s="177" t="n">
        <f aca="false">SUM(Q21:T21)</f>
        <v>800</v>
      </c>
      <c r="Q21" s="178"/>
      <c r="R21" s="178" t="n">
        <v>800</v>
      </c>
      <c r="S21" s="178"/>
      <c r="T21" s="178"/>
      <c r="U21" s="178" t="s">
        <v>336</v>
      </c>
      <c r="V21" s="178" t="n">
        <v>960</v>
      </c>
      <c r="W21" s="178" t="n">
        <v>1150</v>
      </c>
      <c r="X21" s="180" t="n">
        <v>1437.5</v>
      </c>
    </row>
    <row r="22" s="180" customFormat="true" ht="28.5" hidden="false" customHeight="true" outlineLevel="0" collapsed="false">
      <c r="A22" s="168" t="s">
        <v>154</v>
      </c>
      <c r="B22" s="169"/>
      <c r="C22" s="170" t="s">
        <v>172</v>
      </c>
      <c r="D22" s="170" t="s">
        <v>173</v>
      </c>
      <c r="E22" s="171" t="n">
        <v>41210201</v>
      </c>
      <c r="F22" s="170" t="s">
        <v>334</v>
      </c>
      <c r="G22" s="215"/>
      <c r="H22" s="169"/>
      <c r="I22" s="169"/>
      <c r="J22" s="174"/>
      <c r="K22" s="170"/>
      <c r="L22" s="183" t="s">
        <v>169</v>
      </c>
      <c r="M22" s="187" t="s">
        <v>182</v>
      </c>
      <c r="N22" s="186" t="s">
        <v>348</v>
      </c>
      <c r="O22" s="176" t="s">
        <v>71</v>
      </c>
      <c r="P22" s="177" t="n">
        <f aca="false">SUM(Q22:T22)</f>
        <v>3400</v>
      </c>
      <c r="Q22" s="178"/>
      <c r="R22" s="178"/>
      <c r="S22" s="178" t="n">
        <v>3400</v>
      </c>
      <c r="T22" s="178"/>
      <c r="U22" s="178" t="s">
        <v>163</v>
      </c>
      <c r="V22" s="178" t="n">
        <v>4000</v>
      </c>
      <c r="W22" s="178" t="n">
        <v>4800</v>
      </c>
      <c r="X22" s="180" t="n">
        <v>6000</v>
      </c>
    </row>
    <row r="23" s="180" customFormat="true" ht="21" hidden="false" customHeight="true" outlineLevel="0" collapsed="false">
      <c r="A23" s="168" t="s">
        <v>154</v>
      </c>
      <c r="B23" s="169"/>
      <c r="C23" s="170" t="s">
        <v>172</v>
      </c>
      <c r="D23" s="170" t="s">
        <v>173</v>
      </c>
      <c r="E23" s="171" t="n">
        <v>41210201</v>
      </c>
      <c r="F23" s="170" t="s">
        <v>334</v>
      </c>
      <c r="G23" s="219"/>
      <c r="H23" s="169"/>
      <c r="I23" s="182"/>
      <c r="J23" s="174"/>
      <c r="K23" s="170"/>
      <c r="L23" s="183" t="s">
        <v>341</v>
      </c>
      <c r="M23" s="187" t="s">
        <v>291</v>
      </c>
      <c r="N23" s="187" t="s">
        <v>349</v>
      </c>
      <c r="O23" s="176" t="s">
        <v>187</v>
      </c>
      <c r="P23" s="177" t="n">
        <f aca="false">SUM(Q23:T23)</f>
        <v>350</v>
      </c>
      <c r="Q23" s="178"/>
      <c r="R23" s="178"/>
      <c r="S23" s="178"/>
      <c r="T23" s="178" t="n">
        <v>350</v>
      </c>
      <c r="U23" s="178" t="s">
        <v>315</v>
      </c>
      <c r="V23" s="178" t="n">
        <v>600</v>
      </c>
      <c r="W23" s="178" t="n">
        <v>720</v>
      </c>
      <c r="X23" s="180" t="n">
        <v>900</v>
      </c>
    </row>
    <row r="24" s="180" customFormat="true" ht="28.5" hidden="false" customHeight="true" outlineLevel="0" collapsed="false">
      <c r="A24" s="168" t="s">
        <v>43</v>
      </c>
      <c r="B24" s="169"/>
      <c r="C24" s="170" t="s">
        <v>172</v>
      </c>
      <c r="D24" s="170" t="s">
        <v>173</v>
      </c>
      <c r="E24" s="171" t="n">
        <v>41210201</v>
      </c>
      <c r="F24" s="170" t="s">
        <v>334</v>
      </c>
      <c r="G24" s="220"/>
      <c r="H24" s="169"/>
      <c r="I24" s="188"/>
      <c r="J24" s="174"/>
      <c r="K24" s="170"/>
      <c r="L24" s="183" t="s">
        <v>316</v>
      </c>
      <c r="M24" s="221" t="s">
        <v>289</v>
      </c>
      <c r="N24" s="221" t="s">
        <v>289</v>
      </c>
      <c r="O24" s="176" t="s">
        <v>71</v>
      </c>
      <c r="P24" s="177" t="n">
        <f aca="false">SUM(Q24:T24)</f>
        <v>1000</v>
      </c>
      <c r="Q24" s="178"/>
      <c r="R24" s="178"/>
      <c r="S24" s="178"/>
      <c r="T24" s="178" t="n">
        <v>1000</v>
      </c>
      <c r="U24" s="178" t="s">
        <v>315</v>
      </c>
      <c r="V24" s="178" t="n">
        <v>1200</v>
      </c>
      <c r="W24" s="178" t="n">
        <v>1500</v>
      </c>
      <c r="X24" s="180" t="n">
        <v>1875</v>
      </c>
    </row>
    <row r="25" s="180" customFormat="true" ht="21" hidden="false" customHeight="true" outlineLevel="0" collapsed="false">
      <c r="A25" s="168" t="s">
        <v>154</v>
      </c>
      <c r="B25" s="169"/>
      <c r="C25" s="170" t="s">
        <v>172</v>
      </c>
      <c r="D25" s="170" t="s">
        <v>173</v>
      </c>
      <c r="E25" s="171" t="s">
        <v>350</v>
      </c>
      <c r="F25" s="170" t="s">
        <v>334</v>
      </c>
      <c r="G25" s="215"/>
      <c r="H25" s="169"/>
      <c r="I25" s="169"/>
      <c r="J25" s="174"/>
      <c r="K25" s="170"/>
      <c r="L25" s="183" t="s">
        <v>174</v>
      </c>
      <c r="M25" s="218" t="s">
        <v>351</v>
      </c>
      <c r="N25" s="222" t="s">
        <v>351</v>
      </c>
      <c r="O25" s="176" t="s">
        <v>71</v>
      </c>
      <c r="P25" s="177" t="n">
        <f aca="false">SUM(Q25:T25)</f>
        <v>1000</v>
      </c>
      <c r="Q25" s="178" t="n">
        <v>250</v>
      </c>
      <c r="R25" s="178" t="n">
        <v>250</v>
      </c>
      <c r="S25" s="178" t="n">
        <v>250</v>
      </c>
      <c r="T25" s="178" t="n">
        <v>250</v>
      </c>
      <c r="U25" s="178" t="s">
        <v>336</v>
      </c>
      <c r="V25" s="178" t="n">
        <v>1200</v>
      </c>
      <c r="W25" s="178" t="n">
        <v>1400</v>
      </c>
      <c r="X25" s="180" t="n">
        <v>1750</v>
      </c>
    </row>
    <row r="26" s="180" customFormat="true" ht="47.25" hidden="false" customHeight="true" outlineLevel="0" collapsed="false">
      <c r="A26" s="168" t="s">
        <v>154</v>
      </c>
      <c r="B26" s="169"/>
      <c r="C26" s="170" t="s">
        <v>172</v>
      </c>
      <c r="D26" s="170" t="s">
        <v>183</v>
      </c>
      <c r="E26" s="171" t="n">
        <v>41210402</v>
      </c>
      <c r="F26" s="170" t="s">
        <v>352</v>
      </c>
      <c r="G26" s="215"/>
      <c r="H26" s="169"/>
      <c r="I26" s="169"/>
      <c r="J26" s="174"/>
      <c r="K26" s="170" t="n">
        <v>20157</v>
      </c>
      <c r="L26" s="175" t="s">
        <v>353</v>
      </c>
      <c r="M26" s="175" t="s">
        <v>354</v>
      </c>
      <c r="N26" s="175" t="s">
        <v>355</v>
      </c>
      <c r="O26" s="176" t="s">
        <v>187</v>
      </c>
      <c r="P26" s="177" t="n">
        <f aca="false">SUM(Q26:T26)</f>
        <v>1000</v>
      </c>
      <c r="Q26" s="185"/>
      <c r="R26" s="178" t="n">
        <v>1000</v>
      </c>
      <c r="S26" s="178"/>
      <c r="T26" s="178"/>
      <c r="U26" s="178" t="s">
        <v>336</v>
      </c>
      <c r="V26" s="178" t="n">
        <v>1200</v>
      </c>
      <c r="W26" s="178" t="n">
        <v>1440</v>
      </c>
      <c r="X26" s="180" t="n">
        <v>1800</v>
      </c>
    </row>
    <row r="27" s="180" customFormat="true" ht="47.25" hidden="false" customHeight="true" outlineLevel="0" collapsed="false">
      <c r="A27" s="168" t="s">
        <v>154</v>
      </c>
      <c r="B27" s="169"/>
      <c r="C27" s="170" t="s">
        <v>172</v>
      </c>
      <c r="D27" s="170" t="s">
        <v>183</v>
      </c>
      <c r="E27" s="171" t="n">
        <v>41210402</v>
      </c>
      <c r="F27" s="170" t="s">
        <v>352</v>
      </c>
      <c r="G27" s="215"/>
      <c r="H27" s="169"/>
      <c r="I27" s="169"/>
      <c r="J27" s="174"/>
      <c r="K27" s="170" t="n">
        <v>11953</v>
      </c>
      <c r="L27" s="216" t="s">
        <v>240</v>
      </c>
      <c r="M27" s="175" t="s">
        <v>356</v>
      </c>
      <c r="N27" s="223" t="s">
        <v>357</v>
      </c>
      <c r="O27" s="176" t="s">
        <v>187</v>
      </c>
      <c r="P27" s="177" t="n">
        <f aca="false">SUM(Q27:T27)</f>
        <v>2000</v>
      </c>
      <c r="Q27" s="224"/>
      <c r="R27" s="178"/>
      <c r="S27" s="178"/>
      <c r="T27" s="225" t="n">
        <v>2000</v>
      </c>
      <c r="U27" s="178" t="s">
        <v>338</v>
      </c>
      <c r="V27" s="178" t="n">
        <v>3000</v>
      </c>
      <c r="W27" s="178" t="n">
        <f aca="false">V27*0.15+V27</f>
        <v>3450</v>
      </c>
      <c r="X27" s="180" t="n">
        <f aca="false">W27*1.25</f>
        <v>4312.5</v>
      </c>
    </row>
    <row r="28" customFormat="false" ht="31.5" hidden="false" customHeight="true" outlineLevel="0" collapsed="false">
      <c r="A28" s="203" t="s">
        <v>43</v>
      </c>
      <c r="B28" s="204"/>
      <c r="C28" s="205" t="s">
        <v>172</v>
      </c>
      <c r="D28" s="205" t="s">
        <v>183</v>
      </c>
      <c r="E28" s="206" t="n">
        <v>41210402</v>
      </c>
      <c r="F28" s="205" t="s">
        <v>352</v>
      </c>
      <c r="G28" s="207"/>
      <c r="H28" s="208"/>
      <c r="I28" s="208"/>
      <c r="J28" s="209"/>
      <c r="K28" s="210"/>
      <c r="L28" s="211" t="s">
        <v>196</v>
      </c>
      <c r="M28" s="212" t="s">
        <v>358</v>
      </c>
      <c r="N28" s="226" t="s">
        <v>359</v>
      </c>
      <c r="O28" s="116" t="s">
        <v>187</v>
      </c>
      <c r="P28" s="94" t="n">
        <f aca="false">SUM(Q28:T28)</f>
        <v>1000</v>
      </c>
      <c r="Q28" s="214"/>
      <c r="R28" s="214" t="n">
        <v>1000</v>
      </c>
      <c r="S28" s="214"/>
      <c r="T28" s="214"/>
      <c r="U28" s="214" t="s">
        <v>336</v>
      </c>
      <c r="V28" s="214" t="n">
        <v>1500</v>
      </c>
      <c r="W28" s="214" t="n">
        <v>2000</v>
      </c>
      <c r="Y28" s="227"/>
    </row>
    <row r="29" s="180" customFormat="true" ht="31.5" hidden="false" customHeight="true" outlineLevel="0" collapsed="false">
      <c r="A29" s="168" t="s">
        <v>154</v>
      </c>
      <c r="B29" s="169"/>
      <c r="C29" s="170" t="s">
        <v>172</v>
      </c>
      <c r="D29" s="170" t="s">
        <v>183</v>
      </c>
      <c r="E29" s="171" t="n">
        <v>41210402</v>
      </c>
      <c r="F29" s="170" t="s">
        <v>352</v>
      </c>
      <c r="G29" s="215"/>
      <c r="H29" s="169"/>
      <c r="I29" s="169"/>
      <c r="J29" s="174"/>
      <c r="K29" s="170" t="n">
        <v>207</v>
      </c>
      <c r="L29" s="216" t="s">
        <v>250</v>
      </c>
      <c r="M29" s="187" t="s">
        <v>360</v>
      </c>
      <c r="N29" s="221" t="s">
        <v>361</v>
      </c>
      <c r="O29" s="176" t="s">
        <v>187</v>
      </c>
      <c r="P29" s="177" t="n">
        <f aca="false">SUM(Q29:T29)</f>
        <v>600</v>
      </c>
      <c r="Q29" s="178"/>
      <c r="R29" s="178"/>
      <c r="S29" s="178" t="n">
        <v>600</v>
      </c>
      <c r="T29" s="178"/>
      <c r="U29" s="178" t="s">
        <v>163</v>
      </c>
      <c r="V29" s="178" t="n">
        <v>700</v>
      </c>
      <c r="W29" s="178" t="n">
        <v>800</v>
      </c>
      <c r="X29" s="180" t="n">
        <v>1000</v>
      </c>
    </row>
    <row r="30" s="180" customFormat="true" ht="60.75" hidden="false" customHeight="true" outlineLevel="0" collapsed="false">
      <c r="A30" s="168" t="s">
        <v>154</v>
      </c>
      <c r="B30" s="169"/>
      <c r="C30" s="170" t="s">
        <v>172</v>
      </c>
      <c r="D30" s="170" t="s">
        <v>183</v>
      </c>
      <c r="E30" s="171" t="n">
        <v>41210402</v>
      </c>
      <c r="F30" s="170" t="s">
        <v>352</v>
      </c>
      <c r="G30" s="171"/>
      <c r="H30" s="170"/>
      <c r="I30" s="170"/>
      <c r="J30" s="174"/>
      <c r="K30" s="170" t="n">
        <v>232</v>
      </c>
      <c r="L30" s="216" t="s">
        <v>362</v>
      </c>
      <c r="M30" s="216" t="s">
        <v>363</v>
      </c>
      <c r="N30" s="216" t="s">
        <v>364</v>
      </c>
      <c r="O30" s="176" t="s">
        <v>71</v>
      </c>
      <c r="P30" s="177" t="n">
        <f aca="false">SUM(Q30:T30)</f>
        <v>150</v>
      </c>
      <c r="Q30" s="178"/>
      <c r="R30" s="228" t="n">
        <v>150</v>
      </c>
      <c r="S30" s="228"/>
      <c r="T30" s="228"/>
      <c r="U30" s="228" t="s">
        <v>167</v>
      </c>
      <c r="V30" s="228" t="n">
        <v>150</v>
      </c>
      <c r="W30" s="178" t="n">
        <v>150</v>
      </c>
      <c r="X30" s="180" t="n">
        <v>187.5</v>
      </c>
    </row>
    <row r="31" s="180" customFormat="true" ht="31.5" hidden="false" customHeight="true" outlineLevel="0" collapsed="false">
      <c r="A31" s="168" t="s">
        <v>43</v>
      </c>
      <c r="B31" s="169"/>
      <c r="C31" s="170" t="s">
        <v>172</v>
      </c>
      <c r="D31" s="170" t="s">
        <v>183</v>
      </c>
      <c r="E31" s="171" t="n">
        <v>41210402</v>
      </c>
      <c r="F31" s="170" t="s">
        <v>352</v>
      </c>
      <c r="G31" s="171"/>
      <c r="H31" s="170"/>
      <c r="I31" s="170"/>
      <c r="J31" s="174"/>
      <c r="K31" s="170" t="n">
        <v>8828</v>
      </c>
      <c r="L31" s="216" t="s">
        <v>365</v>
      </c>
      <c r="M31" s="187" t="s">
        <v>366</v>
      </c>
      <c r="N31" s="187" t="s">
        <v>367</v>
      </c>
      <c r="O31" s="176" t="s">
        <v>71</v>
      </c>
      <c r="P31" s="177" t="n">
        <f aca="false">SUM(Q31:T31)</f>
        <v>2000</v>
      </c>
      <c r="Q31" s="178"/>
      <c r="R31" s="178"/>
      <c r="S31" s="178"/>
      <c r="T31" s="178" t="n">
        <v>2000</v>
      </c>
      <c r="U31" s="178" t="s">
        <v>315</v>
      </c>
      <c r="V31" s="178"/>
      <c r="W31" s="178"/>
    </row>
    <row r="32" s="180" customFormat="true" ht="57.75" hidden="false" customHeight="true" outlineLevel="0" collapsed="false">
      <c r="A32" s="168" t="s">
        <v>43</v>
      </c>
      <c r="B32" s="169"/>
      <c r="C32" s="170" t="s">
        <v>172</v>
      </c>
      <c r="D32" s="170" t="s">
        <v>183</v>
      </c>
      <c r="E32" s="171" t="n">
        <v>41210402</v>
      </c>
      <c r="F32" s="170" t="s">
        <v>352</v>
      </c>
      <c r="G32" s="171"/>
      <c r="H32" s="170"/>
      <c r="I32" s="170"/>
      <c r="J32" s="174"/>
      <c r="K32" s="170" t="n">
        <v>369</v>
      </c>
      <c r="L32" s="216" t="s">
        <v>237</v>
      </c>
      <c r="M32" s="221" t="s">
        <v>368</v>
      </c>
      <c r="N32" s="221" t="s">
        <v>368</v>
      </c>
      <c r="O32" s="176" t="s">
        <v>187</v>
      </c>
      <c r="P32" s="177" t="n">
        <f aca="false">SUM(Q32:T32)</f>
        <v>5100</v>
      </c>
      <c r="Q32" s="178"/>
      <c r="R32" s="178"/>
      <c r="S32" s="178" t="n">
        <v>5100</v>
      </c>
      <c r="T32" s="178"/>
      <c r="U32" s="178" t="s">
        <v>163</v>
      </c>
      <c r="V32" s="178" t="n">
        <v>6080</v>
      </c>
      <c r="W32" s="178" t="n">
        <v>6360</v>
      </c>
      <c r="X32" s="180" t="n">
        <v>7950</v>
      </c>
    </row>
    <row r="33" s="227" customFormat="true" ht="28.5" hidden="false" customHeight="true" outlineLevel="0" collapsed="false">
      <c r="A33" s="229" t="s">
        <v>43</v>
      </c>
      <c r="B33" s="204"/>
      <c r="C33" s="210" t="s">
        <v>172</v>
      </c>
      <c r="D33" s="210" t="s">
        <v>270</v>
      </c>
      <c r="E33" s="230" t="n">
        <v>41210403</v>
      </c>
      <c r="F33" s="210" t="s">
        <v>369</v>
      </c>
      <c r="G33" s="230"/>
      <c r="H33" s="210"/>
      <c r="I33" s="210"/>
      <c r="J33" s="231"/>
      <c r="K33" s="210"/>
      <c r="L33" s="232"/>
      <c r="M33" s="233" t="s">
        <v>370</v>
      </c>
      <c r="N33" s="233" t="s">
        <v>371</v>
      </c>
      <c r="O33" s="93" t="s">
        <v>187</v>
      </c>
      <c r="P33" s="94" t="n">
        <f aca="false">SUM(Q33:T33)</f>
        <v>340</v>
      </c>
      <c r="Q33" s="234" t="n">
        <v>85</v>
      </c>
      <c r="R33" s="234" t="n">
        <v>85</v>
      </c>
      <c r="S33" s="235" t="n">
        <v>85</v>
      </c>
      <c r="T33" s="234" t="n">
        <v>85</v>
      </c>
      <c r="U33" s="234" t="s">
        <v>236</v>
      </c>
      <c r="V33" s="234" t="n">
        <v>340</v>
      </c>
      <c r="W33" s="234" t="n">
        <v>340</v>
      </c>
    </row>
    <row r="34" s="227" customFormat="true" ht="28.5" hidden="false" customHeight="true" outlineLevel="0" collapsed="false">
      <c r="A34" s="229" t="s">
        <v>43</v>
      </c>
      <c r="B34" s="204"/>
      <c r="C34" s="210" t="s">
        <v>172</v>
      </c>
      <c r="D34" s="236" t="s">
        <v>270</v>
      </c>
      <c r="E34" s="206" t="n">
        <v>41210403</v>
      </c>
      <c r="F34" s="205" t="s">
        <v>369</v>
      </c>
      <c r="G34" s="207"/>
      <c r="H34" s="208"/>
      <c r="I34" s="208"/>
      <c r="J34" s="209"/>
      <c r="K34" s="210"/>
      <c r="L34" s="211"/>
      <c r="M34" s="226" t="s">
        <v>370</v>
      </c>
      <c r="N34" s="237" t="s">
        <v>372</v>
      </c>
      <c r="O34" s="116" t="s">
        <v>187</v>
      </c>
      <c r="P34" s="94" t="n">
        <f aca="false">SUM(Q34:T34)</f>
        <v>240</v>
      </c>
      <c r="Q34" s="214" t="n">
        <v>60</v>
      </c>
      <c r="R34" s="214" t="n">
        <v>60</v>
      </c>
      <c r="S34" s="238" t="n">
        <v>60</v>
      </c>
      <c r="T34" s="214" t="n">
        <v>60</v>
      </c>
      <c r="U34" s="214" t="s">
        <v>333</v>
      </c>
      <c r="V34" s="214" t="n">
        <v>240</v>
      </c>
      <c r="W34" s="214" t="n">
        <v>240</v>
      </c>
    </row>
    <row r="35" s="227" customFormat="true" ht="28.5" hidden="false" customHeight="true" outlineLevel="0" collapsed="false">
      <c r="A35" s="229" t="s">
        <v>43</v>
      </c>
      <c r="B35" s="204"/>
      <c r="C35" s="210" t="s">
        <v>172</v>
      </c>
      <c r="D35" s="210" t="s">
        <v>270</v>
      </c>
      <c r="E35" s="230" t="n">
        <v>41210403</v>
      </c>
      <c r="F35" s="210" t="s">
        <v>369</v>
      </c>
      <c r="G35" s="239"/>
      <c r="H35" s="204"/>
      <c r="I35" s="204"/>
      <c r="J35" s="231"/>
      <c r="K35" s="210"/>
      <c r="L35" s="240"/>
      <c r="M35" s="233" t="s">
        <v>370</v>
      </c>
      <c r="N35" s="233" t="s">
        <v>373</v>
      </c>
      <c r="O35" s="93" t="s">
        <v>187</v>
      </c>
      <c r="P35" s="94" t="n">
        <f aca="false">SUM(Q35:T35)</f>
        <v>480</v>
      </c>
      <c r="Q35" s="234" t="n">
        <v>120</v>
      </c>
      <c r="R35" s="234" t="n">
        <v>120</v>
      </c>
      <c r="S35" s="241" t="n">
        <v>120</v>
      </c>
      <c r="T35" s="234" t="n">
        <v>120</v>
      </c>
      <c r="U35" s="234" t="s">
        <v>236</v>
      </c>
      <c r="V35" s="234" t="n">
        <v>480</v>
      </c>
      <c r="W35" s="234" t="n">
        <v>480</v>
      </c>
    </row>
    <row r="36" s="227" customFormat="true" ht="28.5" hidden="false" customHeight="true" outlineLevel="0" collapsed="false">
      <c r="A36" s="229" t="s">
        <v>43</v>
      </c>
      <c r="B36" s="204"/>
      <c r="C36" s="210" t="s">
        <v>172</v>
      </c>
      <c r="D36" s="210" t="s">
        <v>270</v>
      </c>
      <c r="E36" s="230" t="n">
        <v>41210403</v>
      </c>
      <c r="F36" s="210" t="s">
        <v>369</v>
      </c>
      <c r="G36" s="239"/>
      <c r="H36" s="204"/>
      <c r="I36" s="204"/>
      <c r="J36" s="231"/>
      <c r="K36" s="210"/>
      <c r="L36" s="211"/>
      <c r="M36" s="226" t="s">
        <v>370</v>
      </c>
      <c r="N36" s="212" t="s">
        <v>374</v>
      </c>
      <c r="O36" s="93" t="s">
        <v>187</v>
      </c>
      <c r="P36" s="94" t="n">
        <f aca="false">SUM(Q36:T36)</f>
        <v>100</v>
      </c>
      <c r="Q36" s="234" t="n">
        <v>25</v>
      </c>
      <c r="R36" s="234" t="n">
        <v>25</v>
      </c>
      <c r="S36" s="242" t="n">
        <v>25</v>
      </c>
      <c r="T36" s="234" t="n">
        <v>25</v>
      </c>
      <c r="U36" s="234" t="s">
        <v>236</v>
      </c>
      <c r="V36" s="243" t="n">
        <v>100</v>
      </c>
      <c r="W36" s="243" t="n">
        <v>100</v>
      </c>
    </row>
    <row r="37" s="227" customFormat="true" ht="28.5" hidden="false" customHeight="true" outlineLevel="0" collapsed="false">
      <c r="A37" s="229" t="s">
        <v>43</v>
      </c>
      <c r="B37" s="204"/>
      <c r="C37" s="210" t="s">
        <v>172</v>
      </c>
      <c r="D37" s="236" t="s">
        <v>270</v>
      </c>
      <c r="E37" s="206" t="n">
        <v>41210403</v>
      </c>
      <c r="F37" s="205" t="s">
        <v>369</v>
      </c>
      <c r="G37" s="239"/>
      <c r="H37" s="244"/>
      <c r="I37" s="245"/>
      <c r="J37" s="209"/>
      <c r="K37" s="210"/>
      <c r="L37" s="211"/>
      <c r="M37" s="226" t="s">
        <v>370</v>
      </c>
      <c r="N37" s="246" t="s">
        <v>375</v>
      </c>
      <c r="O37" s="116" t="s">
        <v>187</v>
      </c>
      <c r="P37" s="94" t="n">
        <f aca="false">SUM(Q37:T37)</f>
        <v>100</v>
      </c>
      <c r="Q37" s="247" t="n">
        <v>25</v>
      </c>
      <c r="R37" s="214" t="n">
        <v>25</v>
      </c>
      <c r="S37" s="214" t="n">
        <v>25</v>
      </c>
      <c r="T37" s="214" t="n">
        <v>25</v>
      </c>
      <c r="U37" s="214" t="s">
        <v>236</v>
      </c>
      <c r="V37" s="214" t="n">
        <v>25</v>
      </c>
      <c r="W37" s="214" t="n">
        <v>25</v>
      </c>
    </row>
    <row r="38" s="227" customFormat="true" ht="21" hidden="false" customHeight="true" outlineLevel="0" collapsed="false">
      <c r="A38" s="229" t="s">
        <v>43</v>
      </c>
      <c r="B38" s="204"/>
      <c r="C38" s="210" t="s">
        <v>172</v>
      </c>
      <c r="D38" s="240" t="s">
        <v>270</v>
      </c>
      <c r="E38" s="230" t="n">
        <v>41210403</v>
      </c>
      <c r="F38" s="210" t="s">
        <v>369</v>
      </c>
      <c r="G38" s="239"/>
      <c r="H38" s="204"/>
      <c r="I38" s="204"/>
      <c r="J38" s="231"/>
      <c r="K38" s="210"/>
      <c r="L38" s="211"/>
      <c r="M38" s="226" t="s">
        <v>370</v>
      </c>
      <c r="N38" s="248" t="s">
        <v>376</v>
      </c>
      <c r="O38" s="93" t="s">
        <v>187</v>
      </c>
      <c r="P38" s="94" t="n">
        <f aca="false">SUM(Q38:T38)</f>
        <v>440</v>
      </c>
      <c r="Q38" s="249" t="n">
        <v>110</v>
      </c>
      <c r="R38" s="234" t="n">
        <v>110</v>
      </c>
      <c r="S38" s="234" t="n">
        <v>110</v>
      </c>
      <c r="T38" s="234" t="n">
        <v>110</v>
      </c>
      <c r="U38" s="234" t="s">
        <v>236</v>
      </c>
      <c r="V38" s="234" t="n">
        <v>440</v>
      </c>
      <c r="W38" s="234" t="n">
        <v>440</v>
      </c>
      <c r="Y38" s="57"/>
    </row>
    <row r="39" s="227" customFormat="true" ht="21" hidden="false" customHeight="true" outlineLevel="0" collapsed="false">
      <c r="A39" s="229" t="s">
        <v>43</v>
      </c>
      <c r="B39" s="204"/>
      <c r="C39" s="210" t="s">
        <v>172</v>
      </c>
      <c r="D39" s="236" t="s">
        <v>270</v>
      </c>
      <c r="E39" s="206" t="n">
        <v>41210403</v>
      </c>
      <c r="F39" s="205" t="s">
        <v>369</v>
      </c>
      <c r="G39" s="239"/>
      <c r="H39" s="244"/>
      <c r="I39" s="245"/>
      <c r="J39" s="209"/>
      <c r="K39" s="210"/>
      <c r="L39" s="211"/>
      <c r="M39" s="226" t="s">
        <v>370</v>
      </c>
      <c r="N39" s="237" t="s">
        <v>377</v>
      </c>
      <c r="O39" s="116" t="s">
        <v>187</v>
      </c>
      <c r="P39" s="94" t="n">
        <f aca="false">SUM(Q39:T39)</f>
        <v>260</v>
      </c>
      <c r="Q39" s="214" t="n">
        <v>65</v>
      </c>
      <c r="R39" s="214" t="n">
        <v>65</v>
      </c>
      <c r="S39" s="214" t="n">
        <v>65</v>
      </c>
      <c r="T39" s="214" t="n">
        <v>65</v>
      </c>
      <c r="U39" s="214" t="s">
        <v>236</v>
      </c>
      <c r="V39" s="214" t="n">
        <v>260</v>
      </c>
      <c r="W39" s="214" t="n">
        <v>260</v>
      </c>
    </row>
    <row r="40" customFormat="false" ht="28.5" hidden="false" customHeight="true" outlineLevel="0" collapsed="false">
      <c r="A40" s="229" t="s">
        <v>43</v>
      </c>
      <c r="B40" s="204"/>
      <c r="C40" s="210" t="s">
        <v>172</v>
      </c>
      <c r="D40" s="210" t="s">
        <v>270</v>
      </c>
      <c r="E40" s="230" t="n">
        <v>41210403</v>
      </c>
      <c r="F40" s="210" t="s">
        <v>369</v>
      </c>
      <c r="G40" s="239"/>
      <c r="H40" s="210"/>
      <c r="I40" s="204"/>
      <c r="J40" s="231"/>
      <c r="K40" s="210"/>
      <c r="L40" s="211"/>
      <c r="M40" s="226" t="s">
        <v>370</v>
      </c>
      <c r="N40" s="237" t="s">
        <v>378</v>
      </c>
      <c r="O40" s="116" t="s">
        <v>187</v>
      </c>
      <c r="P40" s="94" t="n">
        <f aca="false">SUM(Q40:T40)</f>
        <v>80</v>
      </c>
      <c r="Q40" s="234" t="n">
        <v>20</v>
      </c>
      <c r="R40" s="234" t="n">
        <v>20</v>
      </c>
      <c r="S40" s="234" t="n">
        <v>20</v>
      </c>
      <c r="T40" s="234" t="n">
        <v>20</v>
      </c>
      <c r="U40" s="234" t="s">
        <v>236</v>
      </c>
      <c r="V40" s="243" t="n">
        <v>80</v>
      </c>
      <c r="W40" s="243" t="n">
        <v>80</v>
      </c>
      <c r="Y40" s="227"/>
    </row>
    <row r="41" customFormat="false" ht="28.5" hidden="false" customHeight="true" outlineLevel="0" collapsed="false">
      <c r="A41" s="229" t="s">
        <v>43</v>
      </c>
      <c r="B41" s="204"/>
      <c r="C41" s="210" t="s">
        <v>172</v>
      </c>
      <c r="D41" s="236" t="s">
        <v>258</v>
      </c>
      <c r="E41" s="206" t="n">
        <v>41210499</v>
      </c>
      <c r="F41" s="205" t="s">
        <v>379</v>
      </c>
      <c r="G41" s="207"/>
      <c r="H41" s="208"/>
      <c r="I41" s="208"/>
      <c r="J41" s="209"/>
      <c r="K41" s="210"/>
      <c r="L41" s="211"/>
      <c r="M41" s="226" t="s">
        <v>380</v>
      </c>
      <c r="N41" s="250" t="s">
        <v>380</v>
      </c>
      <c r="O41" s="116" t="s">
        <v>187</v>
      </c>
      <c r="P41" s="94" t="n">
        <f aca="false">SUM(Q41:T41)</f>
        <v>400</v>
      </c>
      <c r="Q41" s="214"/>
      <c r="R41" s="214" t="n">
        <v>400</v>
      </c>
      <c r="S41" s="214"/>
      <c r="T41" s="214"/>
      <c r="U41" s="214" t="s">
        <v>336</v>
      </c>
      <c r="V41" s="214" t="n">
        <v>480</v>
      </c>
      <c r="W41" s="214" t="n">
        <v>576</v>
      </c>
    </row>
    <row r="42" customFormat="false" ht="21" hidden="false" customHeight="true" outlineLevel="0" collapsed="false">
      <c r="A42" s="229" t="s">
        <v>154</v>
      </c>
      <c r="B42" s="204"/>
      <c r="C42" s="210" t="s">
        <v>172</v>
      </c>
      <c r="D42" s="236" t="s">
        <v>258</v>
      </c>
      <c r="E42" s="206" t="n">
        <v>41210499</v>
      </c>
      <c r="F42" s="205" t="s">
        <v>379</v>
      </c>
      <c r="G42" s="207"/>
      <c r="H42" s="208"/>
      <c r="I42" s="208"/>
      <c r="J42" s="209"/>
      <c r="K42" s="210"/>
      <c r="L42" s="211"/>
      <c r="M42" s="226" t="s">
        <v>381</v>
      </c>
      <c r="N42" s="237" t="s">
        <v>382</v>
      </c>
      <c r="O42" s="116" t="s">
        <v>187</v>
      </c>
      <c r="P42" s="94" t="n">
        <f aca="false">SUM(Q42:T42)</f>
        <v>400</v>
      </c>
      <c r="Q42" s="214" t="n">
        <v>100</v>
      </c>
      <c r="R42" s="214" t="n">
        <v>100</v>
      </c>
      <c r="S42" s="214" t="n">
        <v>100</v>
      </c>
      <c r="T42" s="214" t="n">
        <v>100</v>
      </c>
      <c r="U42" s="214" t="s">
        <v>333</v>
      </c>
      <c r="V42" s="214" t="n">
        <v>400</v>
      </c>
      <c r="W42" s="214" t="n">
        <v>500</v>
      </c>
    </row>
    <row r="43" s="180" customFormat="true" ht="31.5" hidden="false" customHeight="true" outlineLevel="0" collapsed="false">
      <c r="A43" s="168" t="s">
        <v>154</v>
      </c>
      <c r="B43" s="169"/>
      <c r="C43" s="170" t="s">
        <v>172</v>
      </c>
      <c r="D43" s="251" t="s">
        <v>273</v>
      </c>
      <c r="E43" s="171" t="n">
        <v>41210501</v>
      </c>
      <c r="F43" s="170" t="s">
        <v>383</v>
      </c>
      <c r="G43" s="215"/>
      <c r="H43" s="169"/>
      <c r="I43" s="169"/>
      <c r="J43" s="174"/>
      <c r="K43" s="170" t="n">
        <v>212</v>
      </c>
      <c r="L43" s="183" t="s">
        <v>384</v>
      </c>
      <c r="M43" s="216" t="s">
        <v>385</v>
      </c>
      <c r="N43" s="186" t="s">
        <v>386</v>
      </c>
      <c r="O43" s="176" t="s">
        <v>187</v>
      </c>
      <c r="P43" s="177" t="n">
        <f aca="false">SUM(Q43:T43)</f>
        <v>1700</v>
      </c>
      <c r="Q43" s="178"/>
      <c r="R43" s="178"/>
      <c r="S43" s="178" t="n">
        <v>1700</v>
      </c>
      <c r="T43" s="178"/>
      <c r="U43" s="178" t="s">
        <v>163</v>
      </c>
      <c r="V43" s="178" t="n">
        <v>1920</v>
      </c>
      <c r="W43" s="178" t="n">
        <v>2300</v>
      </c>
      <c r="X43" s="180" t="n">
        <v>2875</v>
      </c>
    </row>
    <row r="44" s="180" customFormat="true" ht="31.5" hidden="false" customHeight="true" outlineLevel="0" collapsed="false">
      <c r="A44" s="168" t="s">
        <v>154</v>
      </c>
      <c r="B44" s="169"/>
      <c r="C44" s="170" t="s">
        <v>172</v>
      </c>
      <c r="D44" s="251" t="s">
        <v>210</v>
      </c>
      <c r="E44" s="171" t="n">
        <v>41210501</v>
      </c>
      <c r="F44" s="170" t="s">
        <v>383</v>
      </c>
      <c r="G44" s="215"/>
      <c r="H44" s="169"/>
      <c r="I44" s="169"/>
      <c r="J44" s="174"/>
      <c r="K44" s="170"/>
      <c r="L44" s="183"/>
      <c r="M44" s="186" t="s">
        <v>387</v>
      </c>
      <c r="N44" s="186" t="s">
        <v>388</v>
      </c>
      <c r="O44" s="176" t="s">
        <v>71</v>
      </c>
      <c r="P44" s="177" t="n">
        <f aca="false">SUM(Q44:T44)</f>
        <v>1600</v>
      </c>
      <c r="Q44" s="178"/>
      <c r="R44" s="178"/>
      <c r="S44" s="178" t="n">
        <v>1600</v>
      </c>
      <c r="T44" s="178"/>
      <c r="U44" s="178" t="s">
        <v>163</v>
      </c>
      <c r="V44" s="178" t="n">
        <v>2200</v>
      </c>
      <c r="W44" s="178" t="n">
        <v>2600</v>
      </c>
      <c r="X44" s="180" t="n">
        <v>3250</v>
      </c>
    </row>
    <row r="45" customFormat="false" ht="31.5" hidden="false" customHeight="true" outlineLevel="0" collapsed="false">
      <c r="A45" s="229" t="s">
        <v>154</v>
      </c>
      <c r="B45" s="204"/>
      <c r="C45" s="210" t="s">
        <v>172</v>
      </c>
      <c r="D45" s="236" t="s">
        <v>210</v>
      </c>
      <c r="E45" s="206" t="n">
        <v>41210501</v>
      </c>
      <c r="F45" s="205" t="s">
        <v>383</v>
      </c>
      <c r="G45" s="208"/>
      <c r="H45" s="208"/>
      <c r="I45" s="208"/>
      <c r="J45" s="209"/>
      <c r="K45" s="210"/>
      <c r="L45" s="252"/>
      <c r="M45" s="237" t="s">
        <v>389</v>
      </c>
      <c r="N45" s="237" t="s">
        <v>389</v>
      </c>
      <c r="O45" s="116" t="s">
        <v>187</v>
      </c>
      <c r="P45" s="94" t="n">
        <f aca="false">SUM(Q45:T45)</f>
        <v>1000</v>
      </c>
      <c r="Q45" s="214"/>
      <c r="R45" s="214" t="n">
        <v>1000</v>
      </c>
      <c r="S45" s="214"/>
      <c r="T45" s="214"/>
      <c r="U45" s="214" t="s">
        <v>336</v>
      </c>
      <c r="V45" s="214" t="n">
        <v>1100</v>
      </c>
      <c r="W45" s="214" t="n">
        <v>1200</v>
      </c>
    </row>
    <row r="46" s="180" customFormat="true" ht="47.25" hidden="false" customHeight="true" outlineLevel="0" collapsed="false">
      <c r="A46" s="168" t="s">
        <v>154</v>
      </c>
      <c r="B46" s="169"/>
      <c r="C46" s="170" t="s">
        <v>172</v>
      </c>
      <c r="D46" s="251" t="s">
        <v>210</v>
      </c>
      <c r="E46" s="171" t="n">
        <v>41210501</v>
      </c>
      <c r="F46" s="170" t="s">
        <v>383</v>
      </c>
      <c r="G46" s="215"/>
      <c r="H46" s="169"/>
      <c r="I46" s="169"/>
      <c r="J46" s="174"/>
      <c r="K46" s="170"/>
      <c r="L46" s="183"/>
      <c r="M46" s="183" t="s">
        <v>390</v>
      </c>
      <c r="N46" s="186" t="s">
        <v>391</v>
      </c>
      <c r="O46" s="176" t="s">
        <v>187</v>
      </c>
      <c r="P46" s="177" t="n">
        <f aca="false">SUM(Q46:T46)</f>
        <v>5500</v>
      </c>
      <c r="Q46" s="178"/>
      <c r="R46" s="178" t="n">
        <v>5500</v>
      </c>
      <c r="S46" s="178"/>
      <c r="T46" s="178"/>
      <c r="U46" s="178" t="s">
        <v>336</v>
      </c>
      <c r="V46" s="178" t="n">
        <v>6600</v>
      </c>
      <c r="W46" s="178" t="n">
        <v>7920</v>
      </c>
      <c r="X46" s="180" t="n">
        <v>9900</v>
      </c>
    </row>
    <row r="47" customFormat="false" ht="31.5" hidden="false" customHeight="true" outlineLevel="0" collapsed="false">
      <c r="A47" s="229" t="s">
        <v>154</v>
      </c>
      <c r="B47" s="204"/>
      <c r="C47" s="210" t="s">
        <v>172</v>
      </c>
      <c r="D47" s="236" t="s">
        <v>210</v>
      </c>
      <c r="E47" s="206" t="n">
        <v>41210501</v>
      </c>
      <c r="F47" s="205" t="s">
        <v>383</v>
      </c>
      <c r="G47" s="208"/>
      <c r="H47" s="208"/>
      <c r="I47" s="208"/>
      <c r="J47" s="209"/>
      <c r="K47" s="210" t="n">
        <v>11774</v>
      </c>
      <c r="L47" s="252"/>
      <c r="M47" s="226" t="s">
        <v>392</v>
      </c>
      <c r="N47" s="237" t="s">
        <v>392</v>
      </c>
      <c r="O47" s="116" t="s">
        <v>187</v>
      </c>
      <c r="P47" s="94" t="n">
        <f aca="false">SUM(Q47:T47)</f>
        <v>700</v>
      </c>
      <c r="Q47" s="214"/>
      <c r="R47" s="214" t="n">
        <v>700</v>
      </c>
      <c r="S47" s="214"/>
      <c r="T47" s="214"/>
      <c r="U47" s="214" t="s">
        <v>336</v>
      </c>
      <c r="V47" s="214" t="n">
        <v>800</v>
      </c>
      <c r="W47" s="214" t="n">
        <v>900</v>
      </c>
    </row>
    <row r="48" s="180" customFormat="true" ht="31.5" hidden="false" customHeight="true" outlineLevel="0" collapsed="false">
      <c r="A48" s="168" t="s">
        <v>154</v>
      </c>
      <c r="B48" s="169"/>
      <c r="C48" s="170" t="s">
        <v>172</v>
      </c>
      <c r="D48" s="251" t="s">
        <v>202</v>
      </c>
      <c r="E48" s="181" t="n">
        <v>41210403</v>
      </c>
      <c r="F48" s="171" t="s">
        <v>369</v>
      </c>
      <c r="G48" s="215"/>
      <c r="H48" s="169"/>
      <c r="I48" s="178"/>
      <c r="J48" s="174"/>
      <c r="K48" s="170"/>
      <c r="L48" s="183"/>
      <c r="M48" s="187" t="s">
        <v>393</v>
      </c>
      <c r="N48" s="186" t="s">
        <v>394</v>
      </c>
      <c r="O48" s="176" t="s">
        <v>187</v>
      </c>
      <c r="P48" s="177" t="n">
        <f aca="false">SUM(Q48:T48)</f>
        <v>520</v>
      </c>
      <c r="Q48" s="178" t="n">
        <v>130</v>
      </c>
      <c r="R48" s="178" t="n">
        <v>130</v>
      </c>
      <c r="S48" s="178" t="n">
        <v>130</v>
      </c>
      <c r="T48" s="178" t="n">
        <v>130</v>
      </c>
      <c r="U48" s="178" t="s">
        <v>333</v>
      </c>
      <c r="V48" s="178" t="n">
        <v>600</v>
      </c>
      <c r="W48" s="178" t="n">
        <v>700</v>
      </c>
      <c r="X48" s="180" t="n">
        <v>875</v>
      </c>
    </row>
    <row r="49" customFormat="false" ht="21" hidden="false" customHeight="true" outlineLevel="0" collapsed="false"/>
  </sheetData>
  <autoFilter ref="A4:W50"/>
  <mergeCells count="17">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W1"/>
    <mergeCell ref="P2:P3"/>
  </mergeCells>
  <conditionalFormatting sqref="I40:I41">
    <cfRule type="expression" priority="2" aboveAverage="0" equalAverage="0" bottom="0" percent="0" rank="0" text="" dxfId="6">
      <formula>#ref!="Требует изменения"</formula>
    </cfRule>
    <cfRule type="expression" priority="3" aboveAverage="0" equalAverage="0" bottom="0" percent="0" rank="0" text="" dxfId="7">
      <formula>#ref!="Требует заполнения"</formula>
    </cfRule>
  </conditionalFormatting>
  <dataValidations count="5">
    <dataValidation allowBlank="true" errorStyle="stop" operator="between" showDropDown="false" showErrorMessage="true" showInputMessage="true" sqref="B30:C33 J30:J37 U30:U37 E31:F33 B34:B37 C35:C37 E36:F37" type="list">
      <formula1>0</formula1>
      <formula2>0</formula2>
    </dataValidation>
    <dataValidation allowBlank="true" errorStyle="stop" operator="between" showDropDown="false" showErrorMessage="true" showInputMessage="true" sqref="L5:L18 D43:D44" type="list">
      <formula1>INDIRECT($D5)</formula1>
      <formula2>0</formula2>
    </dataValidation>
    <dataValidation allowBlank="true" errorStyle="stop" operator="between" showDropDown="false" showErrorMessage="true" showInputMessage="true" sqref="D5:D42 D45:D48" type="list">
      <formula1>INDIRECT($C5)</formula1>
      <formula2>0</formula2>
    </dataValidation>
    <dataValidation allowBlank="true" errorStyle="stop" operator="between" showDropDown="false" showErrorMessage="true" showInputMessage="true" sqref="L19:L48" type="list">
      <formula1>INDIRECT($D20)</formula1>
      <formula2>0</formula2>
    </dataValidation>
    <dataValidation allowBlank="true" errorStyle="stop" operator="between" showDropDown="false" showErrorMessage="true" showInputMessage="true" sqref="O5:O48" type="list">
      <formula1>"Да,Нет"</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EBF7"/>
    <pageSetUpPr fitToPage="true"/>
  </sheetPr>
  <dimension ref="B1:S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Z14" activeCellId="0" sqref="Z14"/>
    </sheetView>
  </sheetViews>
  <sheetFormatPr defaultColWidth="8.6796875" defaultRowHeight="15" zeroHeight="false" outlineLevelRow="0" outlineLevelCol="0"/>
  <cols>
    <col collapsed="false" customWidth="true" hidden="false" outlineLevel="0" max="1" min="1" style="1" width="4.71"/>
    <col collapsed="false" customWidth="true" hidden="false" outlineLevel="0" max="3" min="3" style="1" width="70.15"/>
    <col collapsed="false" customWidth="true" hidden="true" outlineLevel="0" max="4" min="4" style="1" width="34.29"/>
    <col collapsed="false" customWidth="true" hidden="true" outlineLevel="0" max="5" min="5" style="1" width="21.14"/>
    <col collapsed="false" customWidth="true" hidden="true" outlineLevel="0" max="6" min="6" style="1" width="18"/>
    <col collapsed="false" customWidth="true" hidden="true" outlineLevel="0" max="7" min="7" style="1" width="5.29"/>
    <col collapsed="false" customWidth="true" hidden="true" outlineLevel="0" max="8" min="8" style="1" width="12"/>
    <col collapsed="false" customWidth="true" hidden="true" outlineLevel="0" max="9" min="9" style="1" width="10.85"/>
    <col collapsed="false" customWidth="true" hidden="true" outlineLevel="0" max="10" min="10" style="1" width="23.42"/>
    <col collapsed="false" customWidth="true" hidden="false" outlineLevel="0" max="11" min="11" style="1" width="8.57"/>
    <col collapsed="false" customWidth="true" hidden="false" outlineLevel="0" max="12" min="12" style="1" width="7.15"/>
    <col collapsed="false" customWidth="true" hidden="false" outlineLevel="0" max="13" min="13" style="1" width="9"/>
    <col collapsed="false" customWidth="true" hidden="false" outlineLevel="0" max="14" min="14" style="1" width="8.15"/>
    <col collapsed="false" customWidth="true" hidden="false" outlineLevel="0" max="15" min="15" style="1" width="15.71"/>
    <col collapsed="false" customWidth="true" hidden="false" outlineLevel="0" max="16" min="16" style="253" width="17.86"/>
    <col collapsed="false" customWidth="true" hidden="false" outlineLevel="0" max="19" min="17" style="253" width="8.86"/>
  </cols>
  <sheetData>
    <row r="1" customFormat="false" ht="15" hidden="false" customHeight="false" outlineLevel="0" collapsed="false">
      <c r="B1" s="254"/>
    </row>
    <row r="2" customFormat="false" ht="36" hidden="false" customHeight="true" outlineLevel="0" collapsed="false">
      <c r="B2" s="255" t="s">
        <v>395</v>
      </c>
      <c r="C2" s="255" t="s">
        <v>396</v>
      </c>
      <c r="D2" s="256"/>
      <c r="E2" s="256"/>
      <c r="F2" s="256"/>
      <c r="G2" s="256"/>
      <c r="H2" s="256"/>
      <c r="I2" s="256"/>
      <c r="J2" s="256"/>
      <c r="K2" s="255" t="s">
        <v>397</v>
      </c>
      <c r="L2" s="255"/>
      <c r="M2" s="255" t="s">
        <v>398</v>
      </c>
      <c r="N2" s="255"/>
      <c r="O2" s="257" t="s">
        <v>399</v>
      </c>
      <c r="P2" s="258" t="n">
        <v>2024</v>
      </c>
      <c r="Q2" s="258" t="n">
        <v>2025</v>
      </c>
      <c r="R2" s="258" t="n">
        <v>2026</v>
      </c>
      <c r="S2" s="258" t="n">
        <v>2027</v>
      </c>
    </row>
    <row r="3" customFormat="false" ht="15" hidden="false" customHeight="false" outlineLevel="0" collapsed="false">
      <c r="B3" s="255"/>
      <c r="C3" s="255"/>
      <c r="D3" s="259"/>
      <c r="E3" s="259"/>
      <c r="F3" s="259"/>
      <c r="G3" s="259"/>
      <c r="H3" s="259"/>
      <c r="I3" s="259"/>
      <c r="J3" s="259"/>
      <c r="K3" s="260" t="s">
        <v>400</v>
      </c>
      <c r="L3" s="260" t="s">
        <v>401</v>
      </c>
      <c r="M3" s="260" t="s">
        <v>400</v>
      </c>
      <c r="N3" s="260" t="s">
        <v>401</v>
      </c>
      <c r="O3" s="257"/>
      <c r="P3" s="258"/>
      <c r="Q3" s="258"/>
      <c r="R3" s="258"/>
      <c r="S3" s="258"/>
    </row>
    <row r="4" customFormat="false" ht="15.75" hidden="false" customHeight="true" outlineLevel="0" collapsed="false">
      <c r="B4" s="261" t="s">
        <v>402</v>
      </c>
      <c r="C4" s="262" t="s">
        <v>403</v>
      </c>
      <c r="D4" s="263"/>
      <c r="E4" s="263"/>
      <c r="F4" s="263"/>
      <c r="G4" s="263"/>
      <c r="H4" s="263"/>
      <c r="I4" s="263"/>
      <c r="J4" s="263"/>
      <c r="K4" s="262"/>
      <c r="L4" s="262"/>
      <c r="M4" s="262"/>
      <c r="N4" s="262"/>
      <c r="O4" s="262"/>
      <c r="P4" s="264" t="n">
        <f aca="false">SUM(P5:P9)</f>
        <v>0</v>
      </c>
      <c r="Q4" s="264" t="n">
        <f aca="false">SUM(Q5:Q9)</f>
        <v>0</v>
      </c>
      <c r="R4" s="264" t="n">
        <f aca="false">SUM(R5:R9)</f>
        <v>0</v>
      </c>
      <c r="S4" s="264" t="n">
        <f aca="false">SUM(S5:S9)</f>
        <v>0</v>
      </c>
    </row>
    <row r="5" customFormat="false" ht="15.75" hidden="false" customHeight="true" outlineLevel="0" collapsed="false">
      <c r="B5" s="265" t="s">
        <v>404</v>
      </c>
      <c r="C5" s="266"/>
      <c r="D5" s="267"/>
      <c r="E5" s="267"/>
      <c r="F5" s="267"/>
      <c r="G5" s="267"/>
      <c r="H5" s="267"/>
      <c r="I5" s="267"/>
      <c r="J5" s="267"/>
      <c r="K5" s="268"/>
      <c r="L5" s="268"/>
      <c r="M5" s="268"/>
      <c r="N5" s="268"/>
      <c r="O5" s="269"/>
      <c r="P5" s="270"/>
      <c r="Q5" s="270"/>
      <c r="R5" s="270"/>
      <c r="S5" s="270"/>
    </row>
    <row r="6" customFormat="false" ht="15.75" hidden="false" customHeight="true" outlineLevel="0" collapsed="false">
      <c r="B6" s="265" t="s">
        <v>405</v>
      </c>
      <c r="C6" s="266"/>
      <c r="D6" s="267"/>
      <c r="E6" s="267"/>
      <c r="F6" s="267"/>
      <c r="G6" s="267"/>
      <c r="H6" s="267"/>
      <c r="I6" s="267"/>
      <c r="J6" s="267"/>
      <c r="K6" s="268"/>
      <c r="L6" s="268"/>
      <c r="M6" s="268"/>
      <c r="N6" s="268"/>
      <c r="O6" s="269"/>
      <c r="P6" s="270"/>
      <c r="Q6" s="270"/>
      <c r="R6" s="270"/>
      <c r="S6" s="270"/>
    </row>
    <row r="7" customFormat="false" ht="15.75" hidden="false" customHeight="true" outlineLevel="0" collapsed="false">
      <c r="B7" s="265" t="s">
        <v>406</v>
      </c>
      <c r="C7" s="266"/>
      <c r="D7" s="267"/>
      <c r="E7" s="267"/>
      <c r="F7" s="267"/>
      <c r="G7" s="267"/>
      <c r="H7" s="267"/>
      <c r="I7" s="267"/>
      <c r="J7" s="267"/>
      <c r="K7" s="268"/>
      <c r="L7" s="268"/>
      <c r="M7" s="268"/>
      <c r="N7" s="268"/>
      <c r="O7" s="269"/>
      <c r="P7" s="270"/>
      <c r="Q7" s="270"/>
      <c r="R7" s="270"/>
      <c r="S7" s="270"/>
    </row>
    <row r="8" customFormat="false" ht="15.75" hidden="false" customHeight="true" outlineLevel="0" collapsed="false">
      <c r="B8" s="265" t="s">
        <v>407</v>
      </c>
      <c r="C8" s="266"/>
      <c r="D8" s="267"/>
      <c r="E8" s="267"/>
      <c r="F8" s="267"/>
      <c r="G8" s="267"/>
      <c r="H8" s="267"/>
      <c r="I8" s="267"/>
      <c r="J8" s="267"/>
      <c r="K8" s="268"/>
      <c r="L8" s="268"/>
      <c r="M8" s="268"/>
      <c r="N8" s="268"/>
      <c r="O8" s="269"/>
      <c r="P8" s="270"/>
      <c r="Q8" s="270"/>
      <c r="R8" s="270"/>
      <c r="S8" s="270"/>
    </row>
    <row r="9" customFormat="false" ht="15.75" hidden="false" customHeight="true" outlineLevel="0" collapsed="false">
      <c r="B9" s="265" t="s">
        <v>408</v>
      </c>
      <c r="C9" s="266"/>
      <c r="D9" s="267"/>
      <c r="E9" s="267"/>
      <c r="F9" s="267"/>
      <c r="G9" s="267"/>
      <c r="H9" s="267"/>
      <c r="I9" s="267"/>
      <c r="J9" s="267"/>
      <c r="K9" s="271"/>
      <c r="L9" s="271"/>
      <c r="M9" s="271"/>
      <c r="N9" s="271"/>
      <c r="O9" s="269"/>
      <c r="P9" s="270"/>
      <c r="Q9" s="270"/>
      <c r="R9" s="270"/>
      <c r="S9" s="270"/>
    </row>
    <row r="10" customFormat="false" ht="15.75" hidden="false" customHeight="true" outlineLevel="0" collapsed="false">
      <c r="B10" s="261" t="s">
        <v>409</v>
      </c>
      <c r="C10" s="262" t="s">
        <v>410</v>
      </c>
      <c r="D10" s="263"/>
      <c r="E10" s="272"/>
      <c r="F10" s="272"/>
      <c r="G10" s="272"/>
      <c r="H10" s="272"/>
      <c r="I10" s="272"/>
      <c r="J10" s="272"/>
      <c r="K10" s="273"/>
      <c r="L10" s="273"/>
      <c r="M10" s="273"/>
      <c r="N10" s="273"/>
      <c r="O10" s="262"/>
      <c r="P10" s="264" t="n">
        <f aca="false">SUM(P11:P15)</f>
        <v>0</v>
      </c>
      <c r="Q10" s="264" t="n">
        <f aca="false">SUM(Q11:Q15)</f>
        <v>0</v>
      </c>
      <c r="R10" s="264" t="n">
        <f aca="false">SUM(R11:R15)</f>
        <v>0</v>
      </c>
      <c r="S10" s="264" t="n">
        <f aca="false">SUM(S11:S15)</f>
        <v>0</v>
      </c>
    </row>
    <row r="11" customFormat="false" ht="15.75" hidden="false" customHeight="true" outlineLevel="0" collapsed="false">
      <c r="B11" s="274" t="s">
        <v>411</v>
      </c>
      <c r="C11" s="266"/>
      <c r="D11" s="267"/>
      <c r="E11" s="267"/>
      <c r="F11" s="267"/>
      <c r="G11" s="267"/>
      <c r="H11" s="267"/>
      <c r="I11" s="267"/>
      <c r="J11" s="267"/>
      <c r="K11" s="268"/>
      <c r="L11" s="268"/>
      <c r="M11" s="268"/>
      <c r="N11" s="268"/>
      <c r="O11" s="269"/>
      <c r="P11" s="270"/>
      <c r="Q11" s="270"/>
      <c r="R11" s="270"/>
      <c r="S11" s="270"/>
    </row>
    <row r="12" customFormat="false" ht="15.75" hidden="false" customHeight="true" outlineLevel="0" collapsed="false">
      <c r="B12" s="274" t="s">
        <v>412</v>
      </c>
      <c r="C12" s="266"/>
      <c r="D12" s="267"/>
      <c r="E12" s="267"/>
      <c r="F12" s="267"/>
      <c r="G12" s="267"/>
      <c r="H12" s="267"/>
      <c r="I12" s="267"/>
      <c r="J12" s="267"/>
      <c r="K12" s="268"/>
      <c r="L12" s="268"/>
      <c r="M12" s="268"/>
      <c r="N12" s="268"/>
      <c r="O12" s="269"/>
      <c r="P12" s="270"/>
      <c r="Q12" s="270"/>
      <c r="R12" s="270"/>
      <c r="S12" s="270"/>
    </row>
    <row r="13" customFormat="false" ht="15.75" hidden="false" customHeight="true" outlineLevel="0" collapsed="false">
      <c r="B13" s="274" t="s">
        <v>413</v>
      </c>
      <c r="C13" s="266"/>
      <c r="D13" s="267"/>
      <c r="E13" s="267"/>
      <c r="F13" s="267"/>
      <c r="G13" s="267"/>
      <c r="H13" s="267"/>
      <c r="I13" s="267"/>
      <c r="J13" s="267"/>
      <c r="K13" s="268"/>
      <c r="L13" s="268"/>
      <c r="M13" s="268"/>
      <c r="N13" s="268"/>
      <c r="O13" s="269"/>
      <c r="P13" s="270"/>
      <c r="Q13" s="270"/>
      <c r="R13" s="270"/>
      <c r="S13" s="270"/>
    </row>
    <row r="14" customFormat="false" ht="15.75" hidden="false" customHeight="true" outlineLevel="0" collapsed="false">
      <c r="B14" s="274" t="s">
        <v>414</v>
      </c>
      <c r="C14" s="266"/>
      <c r="D14" s="267"/>
      <c r="E14" s="267"/>
      <c r="F14" s="267"/>
      <c r="G14" s="267"/>
      <c r="H14" s="267"/>
      <c r="I14" s="267"/>
      <c r="J14" s="267"/>
      <c r="K14" s="268"/>
      <c r="L14" s="268"/>
      <c r="M14" s="268"/>
      <c r="N14" s="268"/>
      <c r="O14" s="269"/>
      <c r="P14" s="270"/>
      <c r="Q14" s="270"/>
      <c r="R14" s="270"/>
      <c r="S14" s="270"/>
    </row>
    <row r="15" customFormat="false" ht="15.75" hidden="false" customHeight="true" outlineLevel="0" collapsed="false">
      <c r="B15" s="274" t="s">
        <v>415</v>
      </c>
      <c r="C15" s="266"/>
      <c r="D15" s="267"/>
      <c r="E15" s="267"/>
      <c r="F15" s="267"/>
      <c r="G15" s="267"/>
      <c r="H15" s="267"/>
      <c r="I15" s="267"/>
      <c r="J15" s="267"/>
      <c r="K15" s="268"/>
      <c r="L15" s="268"/>
      <c r="M15" s="268"/>
      <c r="N15" s="268"/>
      <c r="O15" s="269"/>
      <c r="P15" s="270"/>
      <c r="Q15" s="270"/>
      <c r="R15" s="270"/>
      <c r="S15" s="270"/>
    </row>
    <row r="16" customFormat="false" ht="15.75" hidden="false" customHeight="true" outlineLevel="0" collapsed="false">
      <c r="B16" s="261" t="s">
        <v>416</v>
      </c>
      <c r="C16" s="262" t="s">
        <v>417</v>
      </c>
      <c r="D16" s="263"/>
      <c r="E16" s="272"/>
      <c r="F16" s="272"/>
      <c r="G16" s="272"/>
      <c r="H16" s="272"/>
      <c r="I16" s="272"/>
      <c r="J16" s="272"/>
      <c r="K16" s="273"/>
      <c r="L16" s="273"/>
      <c r="M16" s="273"/>
      <c r="N16" s="273"/>
      <c r="O16" s="262"/>
      <c r="P16" s="264" t="n">
        <f aca="false">SUM(P17:P23)</f>
        <v>0</v>
      </c>
      <c r="Q16" s="264" t="n">
        <f aca="false">SUM(Q17:Q23)</f>
        <v>0</v>
      </c>
      <c r="R16" s="264" t="n">
        <f aca="false">SUM(R17:R23)</f>
        <v>0</v>
      </c>
      <c r="S16" s="264" t="n">
        <f aca="false">SUM(S17:S23)</f>
        <v>0</v>
      </c>
    </row>
    <row r="17" customFormat="false" ht="15.75" hidden="false" customHeight="true" outlineLevel="0" collapsed="false">
      <c r="B17" s="274" t="s">
        <v>418</v>
      </c>
      <c r="C17" s="266"/>
      <c r="D17" s="267"/>
      <c r="E17" s="267"/>
      <c r="F17" s="267"/>
      <c r="G17" s="267"/>
      <c r="H17" s="267"/>
      <c r="I17" s="267"/>
      <c r="J17" s="267"/>
      <c r="K17" s="268"/>
      <c r="L17" s="268"/>
      <c r="M17" s="268"/>
      <c r="N17" s="268"/>
      <c r="O17" s="269"/>
      <c r="P17" s="270"/>
      <c r="Q17" s="270"/>
      <c r="R17" s="270"/>
      <c r="S17" s="270"/>
    </row>
    <row r="18" customFormat="false" ht="15.75" hidden="false" customHeight="true" outlineLevel="0" collapsed="false">
      <c r="B18" s="274" t="s">
        <v>419</v>
      </c>
      <c r="C18" s="266"/>
      <c r="D18" s="267"/>
      <c r="E18" s="267"/>
      <c r="F18" s="267"/>
      <c r="G18" s="267"/>
      <c r="H18" s="267"/>
      <c r="I18" s="267"/>
      <c r="J18" s="267"/>
      <c r="K18" s="268"/>
      <c r="L18" s="268"/>
      <c r="M18" s="268"/>
      <c r="N18" s="268"/>
      <c r="O18" s="269"/>
      <c r="P18" s="270"/>
      <c r="Q18" s="270"/>
      <c r="R18" s="270"/>
      <c r="S18" s="270"/>
    </row>
    <row r="19" customFormat="false" ht="15.75" hidden="false" customHeight="true" outlineLevel="0" collapsed="false">
      <c r="B19" s="274" t="s">
        <v>420</v>
      </c>
      <c r="C19" s="266"/>
      <c r="D19" s="267"/>
      <c r="E19" s="267"/>
      <c r="F19" s="267"/>
      <c r="G19" s="267"/>
      <c r="H19" s="267"/>
      <c r="I19" s="267"/>
      <c r="J19" s="267"/>
      <c r="K19" s="268"/>
      <c r="L19" s="268"/>
      <c r="M19" s="268"/>
      <c r="N19" s="268"/>
      <c r="O19" s="269"/>
      <c r="P19" s="270"/>
      <c r="Q19" s="270"/>
      <c r="R19" s="270"/>
      <c r="S19" s="270"/>
    </row>
    <row r="20" customFormat="false" ht="15.75" hidden="false" customHeight="true" outlineLevel="0" collapsed="false">
      <c r="B20" s="274" t="s">
        <v>421</v>
      </c>
      <c r="C20" s="266"/>
      <c r="D20" s="267"/>
      <c r="E20" s="267"/>
      <c r="F20" s="267"/>
      <c r="G20" s="267"/>
      <c r="H20" s="267"/>
      <c r="I20" s="267"/>
      <c r="J20" s="267"/>
      <c r="K20" s="268"/>
      <c r="L20" s="268"/>
      <c r="M20" s="268"/>
      <c r="N20" s="268"/>
      <c r="O20" s="269"/>
      <c r="P20" s="270"/>
      <c r="Q20" s="270"/>
      <c r="R20" s="270"/>
      <c r="S20" s="270"/>
    </row>
    <row r="21" customFormat="false" ht="15.75" hidden="false" customHeight="true" outlineLevel="0" collapsed="false">
      <c r="B21" s="274" t="s">
        <v>422</v>
      </c>
      <c r="C21" s="266"/>
      <c r="D21" s="267"/>
      <c r="E21" s="267"/>
      <c r="F21" s="267"/>
      <c r="G21" s="267"/>
      <c r="H21" s="267"/>
      <c r="I21" s="267"/>
      <c r="J21" s="267"/>
      <c r="K21" s="268"/>
      <c r="L21" s="268"/>
      <c r="M21" s="268"/>
      <c r="N21" s="268"/>
      <c r="O21" s="269"/>
      <c r="P21" s="270"/>
      <c r="Q21" s="270"/>
      <c r="R21" s="270"/>
      <c r="S21" s="270"/>
    </row>
    <row r="22" customFormat="false" ht="15.75" hidden="false" customHeight="true" outlineLevel="0" collapsed="false">
      <c r="B22" s="274" t="s">
        <v>423</v>
      </c>
      <c r="C22" s="266"/>
      <c r="D22" s="267"/>
      <c r="E22" s="267"/>
      <c r="F22" s="267"/>
      <c r="G22" s="267"/>
      <c r="H22" s="267"/>
      <c r="I22" s="267"/>
      <c r="J22" s="267"/>
      <c r="K22" s="268"/>
      <c r="L22" s="268"/>
      <c r="M22" s="268"/>
      <c r="N22" s="268"/>
      <c r="O22" s="269"/>
      <c r="P22" s="270"/>
      <c r="Q22" s="270"/>
      <c r="R22" s="270"/>
      <c r="S22" s="270"/>
    </row>
    <row r="23" customFormat="false" ht="15.75" hidden="false" customHeight="true" outlineLevel="0" collapsed="false">
      <c r="B23" s="274" t="s">
        <v>424</v>
      </c>
      <c r="C23" s="266"/>
      <c r="D23" s="267"/>
      <c r="E23" s="267"/>
      <c r="F23" s="267"/>
      <c r="G23" s="267"/>
      <c r="H23" s="267"/>
      <c r="I23" s="267"/>
      <c r="J23" s="267"/>
      <c r="K23" s="268"/>
      <c r="L23" s="268"/>
      <c r="M23" s="268"/>
      <c r="N23" s="268"/>
      <c r="O23" s="269"/>
      <c r="P23" s="270"/>
      <c r="Q23" s="270"/>
      <c r="R23" s="270"/>
      <c r="S23" s="270"/>
    </row>
    <row r="24" customFormat="false" ht="15.75" hidden="false" customHeight="true" outlineLevel="0" collapsed="false">
      <c r="B24" s="261" t="s">
        <v>425</v>
      </c>
      <c r="C24" s="262" t="s">
        <v>426</v>
      </c>
      <c r="D24" s="263"/>
      <c r="E24" s="272"/>
      <c r="F24" s="272"/>
      <c r="G24" s="272"/>
      <c r="H24" s="272"/>
      <c r="I24" s="272"/>
      <c r="J24" s="272"/>
      <c r="K24" s="273"/>
      <c r="L24" s="273"/>
      <c r="M24" s="273"/>
      <c r="N24" s="273"/>
      <c r="O24" s="273" t="str">
        <f aca="false">IF(COUNTIFS('План Факт 2025'!$J$5:$J$58,'Программа ЦТ'!$D24,'План Факт 2025'!$C$5:$C$58,"ФОТ")&gt;0,"Собственные силы","")</f>
        <v/>
      </c>
      <c r="P24" s="264" t="n">
        <f aca="false">SUM(P25:P29)</f>
        <v>0</v>
      </c>
      <c r="Q24" s="264" t="n">
        <f aca="false">SUM(Q25:Q29)</f>
        <v>0</v>
      </c>
      <c r="R24" s="264" t="n">
        <f aca="false">SUM(R25:R29)</f>
        <v>0</v>
      </c>
      <c r="S24" s="264" t="n">
        <f aca="false">SUM(S25:S29)</f>
        <v>0</v>
      </c>
    </row>
    <row r="25" customFormat="false" ht="15.75" hidden="false" customHeight="true" outlineLevel="0" collapsed="false">
      <c r="B25" s="275" t="s">
        <v>427</v>
      </c>
      <c r="C25" s="276"/>
      <c r="D25" s="267"/>
      <c r="E25" s="267"/>
      <c r="F25" s="267"/>
      <c r="G25" s="267"/>
      <c r="H25" s="267"/>
      <c r="I25" s="267"/>
      <c r="J25" s="267"/>
      <c r="K25" s="268"/>
      <c r="L25" s="268"/>
      <c r="M25" s="268"/>
      <c r="N25" s="268"/>
      <c r="O25" s="269"/>
      <c r="P25" s="270"/>
      <c r="Q25" s="270"/>
      <c r="R25" s="270"/>
      <c r="S25" s="270"/>
    </row>
    <row r="26" customFormat="false" ht="15.75" hidden="false" customHeight="true" outlineLevel="0" collapsed="false">
      <c r="B26" s="275" t="s">
        <v>428</v>
      </c>
      <c r="C26" s="276"/>
      <c r="D26" s="267"/>
      <c r="E26" s="267"/>
      <c r="F26" s="267"/>
      <c r="G26" s="267"/>
      <c r="H26" s="267"/>
      <c r="I26" s="267"/>
      <c r="J26" s="267"/>
      <c r="K26" s="268"/>
      <c r="L26" s="268"/>
      <c r="M26" s="268"/>
      <c r="N26" s="268"/>
      <c r="O26" s="269"/>
      <c r="P26" s="270"/>
      <c r="Q26" s="270"/>
      <c r="R26" s="270"/>
      <c r="S26" s="270"/>
    </row>
    <row r="27" customFormat="false" ht="15.75" hidden="false" customHeight="true" outlineLevel="0" collapsed="false">
      <c r="B27" s="275" t="s">
        <v>429</v>
      </c>
      <c r="C27" s="276"/>
      <c r="D27" s="267"/>
      <c r="E27" s="267"/>
      <c r="F27" s="267"/>
      <c r="G27" s="267"/>
      <c r="H27" s="267"/>
      <c r="I27" s="267"/>
      <c r="J27" s="267"/>
      <c r="K27" s="268"/>
      <c r="L27" s="268"/>
      <c r="M27" s="268"/>
      <c r="N27" s="268"/>
      <c r="O27" s="269"/>
      <c r="P27" s="270"/>
      <c r="Q27" s="270"/>
      <c r="R27" s="270"/>
      <c r="S27" s="270"/>
    </row>
    <row r="28" customFormat="false" ht="15.75" hidden="false" customHeight="true" outlineLevel="0" collapsed="false">
      <c r="B28" s="275" t="s">
        <v>430</v>
      </c>
      <c r="C28" s="277"/>
      <c r="D28" s="267"/>
      <c r="E28" s="267"/>
      <c r="F28" s="267"/>
      <c r="G28" s="267"/>
      <c r="H28" s="267"/>
      <c r="I28" s="267"/>
      <c r="J28" s="267"/>
      <c r="K28" s="268"/>
      <c r="L28" s="268"/>
      <c r="M28" s="268"/>
      <c r="N28" s="268"/>
      <c r="O28" s="269"/>
      <c r="P28" s="270"/>
      <c r="Q28" s="270"/>
      <c r="R28" s="270"/>
      <c r="S28" s="270"/>
    </row>
    <row r="29" customFormat="false" ht="15.75" hidden="false" customHeight="true" outlineLevel="0" collapsed="false">
      <c r="B29" s="275" t="s">
        <v>431</v>
      </c>
      <c r="C29" s="277"/>
      <c r="D29" s="267"/>
      <c r="E29" s="267"/>
      <c r="F29" s="267"/>
      <c r="G29" s="267"/>
      <c r="H29" s="267"/>
      <c r="I29" s="267"/>
      <c r="J29" s="267"/>
      <c r="K29" s="268"/>
      <c r="L29" s="268"/>
      <c r="M29" s="268"/>
      <c r="N29" s="268"/>
      <c r="O29" s="269"/>
      <c r="P29" s="270"/>
      <c r="Q29" s="270"/>
      <c r="R29" s="270"/>
      <c r="S29" s="270"/>
    </row>
    <row r="30" customFormat="false" ht="15.75" hidden="false" customHeight="true" outlineLevel="0" collapsed="false">
      <c r="B30" s="261" t="s">
        <v>432</v>
      </c>
      <c r="C30" s="278" t="s">
        <v>433</v>
      </c>
      <c r="D30" s="261"/>
      <c r="E30" s="272"/>
      <c r="F30" s="272"/>
      <c r="G30" s="272"/>
      <c r="H30" s="272"/>
      <c r="I30" s="272"/>
      <c r="J30" s="272"/>
      <c r="K30" s="273"/>
      <c r="L30" s="273"/>
      <c r="M30" s="273"/>
      <c r="N30" s="273"/>
      <c r="O30" s="273" t="str">
        <f aca="false">IF(COUNTIFS('План Факт 2025'!$J$5:$J$58,'Программа ЦТ'!$D30,'План Факт 2025'!$C$5:$C$58,"ФОТ")&gt;0,"Собственные силы","")</f>
        <v/>
      </c>
      <c r="P30" s="264" t="n">
        <f aca="false">SUM(P31:P37)</f>
        <v>0</v>
      </c>
      <c r="Q30" s="264" t="n">
        <f aca="false">SUM(Q31:Q37)</f>
        <v>0</v>
      </c>
      <c r="R30" s="264" t="n">
        <f aca="false">SUM(R31:R37)</f>
        <v>0</v>
      </c>
      <c r="S30" s="264" t="n">
        <f aca="false">SUM(S31:S37)</f>
        <v>0</v>
      </c>
    </row>
    <row r="31" customFormat="false" ht="15.75" hidden="false" customHeight="true" outlineLevel="0" collapsed="false">
      <c r="B31" s="275" t="s">
        <v>434</v>
      </c>
      <c r="C31" s="276"/>
      <c r="D31" s="267"/>
      <c r="E31" s="267"/>
      <c r="F31" s="267"/>
      <c r="G31" s="267"/>
      <c r="H31" s="267"/>
      <c r="I31" s="267"/>
      <c r="J31" s="267"/>
      <c r="K31" s="268"/>
      <c r="L31" s="268"/>
      <c r="M31" s="268"/>
      <c r="N31" s="268"/>
      <c r="O31" s="269"/>
      <c r="P31" s="270"/>
      <c r="Q31" s="270"/>
      <c r="R31" s="270"/>
      <c r="S31" s="270"/>
    </row>
    <row r="32" customFormat="false" ht="15.75" hidden="false" customHeight="true" outlineLevel="0" collapsed="false">
      <c r="B32" s="275" t="s">
        <v>435</v>
      </c>
      <c r="C32" s="276"/>
      <c r="D32" s="267"/>
      <c r="E32" s="267"/>
      <c r="F32" s="267"/>
      <c r="G32" s="267"/>
      <c r="H32" s="267"/>
      <c r="I32" s="267"/>
      <c r="J32" s="267"/>
      <c r="K32" s="268"/>
      <c r="L32" s="268"/>
      <c r="M32" s="268"/>
      <c r="N32" s="268"/>
      <c r="O32" s="269"/>
      <c r="P32" s="270"/>
      <c r="Q32" s="270"/>
      <c r="R32" s="270"/>
      <c r="S32" s="270"/>
    </row>
    <row r="33" customFormat="false" ht="15.75" hidden="false" customHeight="true" outlineLevel="0" collapsed="false">
      <c r="B33" s="275" t="s">
        <v>436</v>
      </c>
      <c r="C33" s="276"/>
      <c r="D33" s="267"/>
      <c r="E33" s="267"/>
      <c r="F33" s="267"/>
      <c r="G33" s="267"/>
      <c r="H33" s="267"/>
      <c r="I33" s="267"/>
      <c r="J33" s="267"/>
      <c r="K33" s="268"/>
      <c r="L33" s="268"/>
      <c r="M33" s="268"/>
      <c r="N33" s="268"/>
      <c r="O33" s="269"/>
      <c r="P33" s="270"/>
      <c r="Q33" s="270"/>
      <c r="R33" s="270"/>
      <c r="S33" s="270"/>
    </row>
    <row r="34" customFormat="false" ht="15.75" hidden="false" customHeight="true" outlineLevel="0" collapsed="false">
      <c r="B34" s="275" t="s">
        <v>437</v>
      </c>
      <c r="C34" s="276"/>
      <c r="D34" s="267"/>
      <c r="E34" s="267"/>
      <c r="F34" s="267"/>
      <c r="G34" s="267"/>
      <c r="H34" s="267"/>
      <c r="I34" s="267"/>
      <c r="J34" s="267"/>
      <c r="K34" s="268"/>
      <c r="L34" s="268"/>
      <c r="M34" s="268"/>
      <c r="N34" s="268"/>
      <c r="O34" s="269"/>
      <c r="P34" s="270"/>
      <c r="Q34" s="270"/>
      <c r="R34" s="270"/>
      <c r="S34" s="270"/>
    </row>
    <row r="35" customFormat="false" ht="15.75" hidden="false" customHeight="true" outlineLevel="0" collapsed="false">
      <c r="B35" s="275" t="s">
        <v>438</v>
      </c>
      <c r="C35" s="276"/>
      <c r="D35" s="267"/>
      <c r="E35" s="267"/>
      <c r="F35" s="267"/>
      <c r="G35" s="267"/>
      <c r="H35" s="267"/>
      <c r="I35" s="267"/>
      <c r="J35" s="267"/>
      <c r="K35" s="268"/>
      <c r="L35" s="268"/>
      <c r="M35" s="268"/>
      <c r="N35" s="268"/>
      <c r="O35" s="269"/>
      <c r="P35" s="270"/>
      <c r="Q35" s="270"/>
      <c r="R35" s="270"/>
      <c r="S35" s="270"/>
    </row>
    <row r="36" customFormat="false" ht="15.75" hidden="false" customHeight="true" outlineLevel="0" collapsed="false">
      <c r="B36" s="275" t="s">
        <v>439</v>
      </c>
      <c r="C36" s="276"/>
      <c r="D36" s="267"/>
      <c r="E36" s="267"/>
      <c r="F36" s="267"/>
      <c r="G36" s="267"/>
      <c r="H36" s="267"/>
      <c r="I36" s="267"/>
      <c r="J36" s="267"/>
      <c r="K36" s="268"/>
      <c r="L36" s="268"/>
      <c r="M36" s="268"/>
      <c r="N36" s="268"/>
      <c r="O36" s="269"/>
      <c r="P36" s="270"/>
      <c r="Q36" s="270"/>
      <c r="R36" s="270"/>
      <c r="S36" s="270"/>
    </row>
    <row r="37" customFormat="false" ht="15.75" hidden="false" customHeight="true" outlineLevel="0" collapsed="false">
      <c r="B37" s="275" t="s">
        <v>440</v>
      </c>
      <c r="C37" s="276"/>
      <c r="D37" s="267"/>
      <c r="E37" s="267"/>
      <c r="F37" s="267"/>
      <c r="G37" s="267"/>
      <c r="H37" s="267"/>
      <c r="I37" s="267"/>
      <c r="J37" s="267"/>
      <c r="K37" s="268"/>
      <c r="L37" s="268"/>
      <c r="M37" s="268"/>
      <c r="N37" s="268"/>
      <c r="O37" s="269"/>
      <c r="P37" s="270"/>
      <c r="Q37" s="270"/>
      <c r="R37" s="270"/>
      <c r="S37" s="270"/>
    </row>
    <row r="38" customFormat="false" ht="15" hidden="false" customHeight="true" outlineLevel="0" collapsed="false">
      <c r="B38" s="261" t="s">
        <v>441</v>
      </c>
      <c r="C38" s="262" t="s">
        <v>442</v>
      </c>
      <c r="D38" s="261"/>
      <c r="E38" s="272"/>
      <c r="F38" s="272"/>
      <c r="G38" s="272"/>
      <c r="H38" s="272"/>
      <c r="I38" s="272"/>
      <c r="J38" s="272"/>
      <c r="K38" s="273"/>
      <c r="L38" s="273"/>
      <c r="M38" s="273"/>
      <c r="N38" s="273"/>
      <c r="O38" s="273" t="str">
        <f aca="false">IF(COUNTIFS('План Факт 2025'!$J$5:$J$58,'Программа ЦТ'!$D38,'План Факт 2025'!$C$5:$C$58,"ФОТ")&gt;0,"Собственные силы","")</f>
        <v/>
      </c>
      <c r="P38" s="264" t="n">
        <f aca="false">SUM(P39:P45)</f>
        <v>0</v>
      </c>
      <c r="Q38" s="264" t="n">
        <f aca="false">SUM(Q39:Q45)</f>
        <v>0</v>
      </c>
      <c r="R38" s="264" t="n">
        <f aca="false">SUM(R39:R45)</f>
        <v>0</v>
      </c>
      <c r="S38" s="264" t="n">
        <f aca="false">SUM(S39:S45)</f>
        <v>0</v>
      </c>
    </row>
    <row r="39" customFormat="false" ht="15.75" hidden="false" customHeight="true" outlineLevel="0" collapsed="false">
      <c r="B39" s="275" t="s">
        <v>443</v>
      </c>
      <c r="C39" s="276"/>
      <c r="D39" s="267"/>
      <c r="E39" s="267"/>
      <c r="F39" s="267"/>
      <c r="G39" s="267"/>
      <c r="H39" s="267"/>
      <c r="I39" s="267"/>
      <c r="J39" s="267"/>
      <c r="K39" s="268"/>
      <c r="L39" s="268"/>
      <c r="M39" s="268"/>
      <c r="N39" s="268"/>
      <c r="O39" s="269"/>
      <c r="P39" s="270"/>
      <c r="Q39" s="270"/>
      <c r="R39" s="270"/>
      <c r="S39" s="270"/>
    </row>
    <row r="40" customFormat="false" ht="15.75" hidden="false" customHeight="true" outlineLevel="0" collapsed="false">
      <c r="B40" s="275" t="s">
        <v>444</v>
      </c>
      <c r="C40" s="276"/>
      <c r="D40" s="267"/>
      <c r="E40" s="267"/>
      <c r="F40" s="267"/>
      <c r="G40" s="267"/>
      <c r="H40" s="267"/>
      <c r="I40" s="267"/>
      <c r="J40" s="267"/>
      <c r="K40" s="268"/>
      <c r="L40" s="268"/>
      <c r="M40" s="268"/>
      <c r="N40" s="268"/>
      <c r="O40" s="269"/>
      <c r="P40" s="270"/>
      <c r="Q40" s="270"/>
      <c r="R40" s="270"/>
      <c r="S40" s="270"/>
    </row>
    <row r="41" customFormat="false" ht="15.75" hidden="false" customHeight="true" outlineLevel="0" collapsed="false">
      <c r="B41" s="275" t="s">
        <v>445</v>
      </c>
      <c r="C41" s="276"/>
      <c r="D41" s="267"/>
      <c r="E41" s="267"/>
      <c r="F41" s="267"/>
      <c r="G41" s="267"/>
      <c r="H41" s="267"/>
      <c r="I41" s="267"/>
      <c r="J41" s="267"/>
      <c r="K41" s="268"/>
      <c r="L41" s="268"/>
      <c r="M41" s="268"/>
      <c r="N41" s="268"/>
      <c r="O41" s="269"/>
      <c r="P41" s="270"/>
      <c r="Q41" s="270"/>
      <c r="R41" s="270"/>
      <c r="S41" s="270"/>
    </row>
    <row r="42" customFormat="false" ht="15.75" hidden="false" customHeight="true" outlineLevel="0" collapsed="false">
      <c r="B42" s="275" t="s">
        <v>446</v>
      </c>
      <c r="C42" s="276"/>
      <c r="D42" s="267"/>
      <c r="E42" s="267"/>
      <c r="F42" s="267"/>
      <c r="G42" s="267"/>
      <c r="H42" s="267"/>
      <c r="I42" s="267"/>
      <c r="J42" s="267"/>
      <c r="K42" s="268"/>
      <c r="L42" s="268"/>
      <c r="M42" s="268"/>
      <c r="N42" s="268"/>
      <c r="O42" s="269"/>
      <c r="P42" s="270"/>
      <c r="Q42" s="270"/>
      <c r="R42" s="270"/>
      <c r="S42" s="270"/>
    </row>
    <row r="43" customFormat="false" ht="15.75" hidden="false" customHeight="true" outlineLevel="0" collapsed="false">
      <c r="B43" s="275" t="s">
        <v>447</v>
      </c>
      <c r="C43" s="276"/>
      <c r="D43" s="267"/>
      <c r="E43" s="267"/>
      <c r="F43" s="267"/>
      <c r="G43" s="267"/>
      <c r="H43" s="267"/>
      <c r="I43" s="267"/>
      <c r="J43" s="267"/>
      <c r="K43" s="268"/>
      <c r="L43" s="268"/>
      <c r="M43" s="268"/>
      <c r="N43" s="268"/>
      <c r="O43" s="269"/>
      <c r="P43" s="270"/>
      <c r="Q43" s="270"/>
      <c r="R43" s="270"/>
      <c r="S43" s="270"/>
    </row>
    <row r="44" customFormat="false" ht="15.75" hidden="false" customHeight="true" outlineLevel="0" collapsed="false">
      <c r="B44" s="275" t="s">
        <v>448</v>
      </c>
      <c r="C44" s="276"/>
      <c r="D44" s="267"/>
      <c r="E44" s="267"/>
      <c r="F44" s="267"/>
      <c r="G44" s="267"/>
      <c r="H44" s="267"/>
      <c r="I44" s="267"/>
      <c r="J44" s="267"/>
      <c r="K44" s="268"/>
      <c r="L44" s="268"/>
      <c r="M44" s="268"/>
      <c r="N44" s="268"/>
      <c r="O44" s="269"/>
      <c r="P44" s="270"/>
      <c r="Q44" s="270"/>
      <c r="R44" s="270"/>
      <c r="S44" s="270"/>
    </row>
    <row r="45" customFormat="false" ht="15.75" hidden="false" customHeight="true" outlineLevel="0" collapsed="false">
      <c r="B45" s="275" t="s">
        <v>449</v>
      </c>
      <c r="C45" s="276"/>
      <c r="D45" s="267"/>
      <c r="E45" s="267"/>
      <c r="F45" s="267"/>
      <c r="G45" s="267"/>
      <c r="H45" s="267"/>
      <c r="I45" s="267"/>
      <c r="J45" s="267"/>
      <c r="K45" s="268"/>
      <c r="L45" s="268"/>
      <c r="M45" s="268"/>
      <c r="N45" s="268"/>
      <c r="O45" s="269"/>
      <c r="P45" s="270"/>
      <c r="Q45" s="270"/>
      <c r="R45" s="270"/>
      <c r="S45" s="270"/>
    </row>
    <row r="46" customFormat="false" ht="15" hidden="false" customHeight="true" outlineLevel="0" collapsed="false">
      <c r="B46" s="279" t="s">
        <v>450</v>
      </c>
      <c r="C46" s="279"/>
      <c r="D46" s="272" t="s">
        <v>451</v>
      </c>
      <c r="E46" s="272"/>
      <c r="F46" s="272"/>
      <c r="G46" s="272"/>
      <c r="H46" s="272"/>
      <c r="I46" s="272"/>
      <c r="J46" s="272"/>
      <c r="K46" s="280"/>
      <c r="L46" s="280"/>
      <c r="M46" s="280"/>
      <c r="N46" s="280"/>
      <c r="O46" s="279"/>
      <c r="P46" s="281" t="n">
        <f aca="false">P38+P30+P24+P16+P10+P4</f>
        <v>0</v>
      </c>
      <c r="Q46" s="281" t="n">
        <f aca="false">Q38+Q30+Q24+Q16+Q10+Q4</f>
        <v>0</v>
      </c>
      <c r="R46" s="281" t="n">
        <f aca="false">R38+R30+R24+R16+R10+R4</f>
        <v>0</v>
      </c>
      <c r="S46" s="281" t="n">
        <f aca="false">S38+S30+S24+S16+S10+S4</f>
        <v>0</v>
      </c>
    </row>
    <row r="47" customFormat="false" ht="15" hidden="false" customHeight="false" outlineLevel="0" collapsed="false">
      <c r="B47" s="282"/>
      <c r="C47" s="282"/>
      <c r="D47" s="282"/>
      <c r="E47" s="282"/>
      <c r="F47" s="282"/>
      <c r="G47" s="282"/>
      <c r="H47" s="282"/>
      <c r="I47" s="282"/>
      <c r="J47" s="282"/>
      <c r="K47" s="282"/>
      <c r="L47" s="282"/>
      <c r="M47" s="282"/>
      <c r="N47" s="282"/>
      <c r="O47" s="282"/>
      <c r="P47" s="283"/>
    </row>
    <row r="48" customFormat="false" ht="15" hidden="false" customHeight="false" outlineLevel="0" collapsed="false">
      <c r="C48" s="284"/>
      <c r="D48" s="284"/>
      <c r="E48" s="284"/>
      <c r="F48" s="284"/>
      <c r="G48" s="284"/>
      <c r="H48" s="284"/>
      <c r="I48" s="284"/>
      <c r="J48" s="284"/>
      <c r="M48" s="285"/>
      <c r="N48" s="285"/>
      <c r="O48" s="285"/>
      <c r="P48" s="286"/>
    </row>
  </sheetData>
  <mergeCells count="10">
    <mergeCell ref="B2:B3"/>
    <mergeCell ref="C2:C3"/>
    <mergeCell ref="K2:L2"/>
    <mergeCell ref="M2:N2"/>
    <mergeCell ref="O2:O3"/>
    <mergeCell ref="P2:P3"/>
    <mergeCell ref="Q2:Q3"/>
    <mergeCell ref="R2:R3"/>
    <mergeCell ref="S2:S3"/>
    <mergeCell ref="B46:C46"/>
  </mergeCells>
  <conditionalFormatting sqref="C5:C9">
    <cfRule type="expression" priority="2" aboveAverage="0" equalAverage="0" bottom="0" percent="0" rank="0" text="" dxfId="12">
      <formula>$E5:$E54="Отсутствует"</formula>
    </cfRule>
  </conditionalFormatting>
  <conditionalFormatting sqref="C10">
    <cfRule type="expression" priority="3" aboveAverage="0" equalAverage="0" bottom="0" percent="0" rank="0" text="" dxfId="12">
      <formula>$E10:$E60="Отсутствует"</formula>
    </cfRule>
  </conditionalFormatting>
  <conditionalFormatting sqref="C11:C15">
    <cfRule type="expression" priority="4" aboveAverage="0" equalAverage="0" bottom="0" percent="0" rank="0" text="" dxfId="12">
      <formula>$E11:$E70="Отсутствует"</formula>
    </cfRule>
  </conditionalFormatting>
  <conditionalFormatting sqref="C16 C22:C23">
    <cfRule type="expression" priority="5" aboveAverage="0" equalAverage="0" bottom="0" percent="0" rank="0" text="" dxfId="12">
      <formula>$E16:$E76="Отсутствует"</formula>
    </cfRule>
  </conditionalFormatting>
  <conditionalFormatting sqref="C17:C21">
    <cfRule type="expression" priority="6" aboveAverage="0" equalAverage="0" bottom="0" percent="0" rank="0" text="" dxfId="12">
      <formula>$E17:$E86="Отсутствует"</formula>
    </cfRule>
  </conditionalFormatting>
  <conditionalFormatting sqref="C24:C29">
    <cfRule type="expression" priority="7" aboveAverage="0" equalAverage="0" bottom="0" percent="0" rank="0" text="" dxfId="12">
      <formula>$E24:$E124="Отсутствует"</formula>
    </cfRule>
  </conditionalFormatting>
  <conditionalFormatting sqref="C25:C26">
    <cfRule type="expression" priority="8" aboveAverage="0" equalAverage="0" bottom="0" percent="0" rank="0" text="" dxfId="12">
      <formula>$E9:$E49="Отсутствует"</formula>
    </cfRule>
  </conditionalFormatting>
  <conditionalFormatting sqref="C25:C29">
    <cfRule type="expression" priority="9" aboveAverage="0" equalAverage="0" bottom="0" percent="0" rank="0" text="" dxfId="12">
      <formula>$E7:$E47="Отсутствует"</formula>
    </cfRule>
  </conditionalFormatting>
  <conditionalFormatting sqref="C31:C37">
    <cfRule type="expression" priority="10" aboveAverage="0" equalAverage="0" bottom="0" percent="0" rank="0" text="" dxfId="12">
      <formula>$E31:$E129="Отсутствует"</formula>
    </cfRule>
  </conditionalFormatting>
  <conditionalFormatting sqref="C38:C45">
    <cfRule type="expression" priority="11" aboveAverage="0" equalAverage="0" bottom="0" percent="0" rank="0" text="" dxfId="12">
      <formula>$E38:$E133="Отсутствует"</formula>
    </cfRule>
  </conditionalFormatting>
  <conditionalFormatting sqref="K5">
    <cfRule type="expression" priority="12" aboveAverage="0" equalAverage="0" bottom="0" percent="0" rank="0" text="" dxfId="7">
      <formula>$G5:$G23="Требуется внесение"</formula>
    </cfRule>
  </conditionalFormatting>
  <conditionalFormatting sqref="K6:K9">
    <cfRule type="expression" priority="13" aboveAverage="0" equalAverage="0" bottom="0" percent="0" rank="0" text="" dxfId="7">
      <formula>$G6:$G46="Требуется внесение"</formula>
    </cfRule>
  </conditionalFormatting>
  <conditionalFormatting sqref="K10:K14">
    <cfRule type="expression" priority="14" aboveAverage="0" equalAverage="0" bottom="0" percent="0" rank="0" text="" dxfId="7">
      <formula>$G10:$G60="Требуется внесение"</formula>
    </cfRule>
  </conditionalFormatting>
  <conditionalFormatting sqref="K15">
    <cfRule type="expression" priority="15" aboveAverage="0" equalAverage="0" bottom="0" percent="0" rank="0" text="" dxfId="7">
      <formula>$G15:$G74="Требуется внесение"</formula>
    </cfRule>
  </conditionalFormatting>
  <conditionalFormatting sqref="K16:K23">
    <cfRule type="expression" priority="16" aboveAverage="0" equalAverage="0" bottom="0" percent="0" rank="0" text="" dxfId="7">
      <formula>$G16:$G76="Требуется внесение"</formula>
    </cfRule>
  </conditionalFormatting>
  <conditionalFormatting sqref="K24:K29">
    <cfRule type="expression" priority="17" aboveAverage="0" equalAverage="0" bottom="0" percent="0" rank="0" text="" dxfId="7">
      <formula>$G24:$G124="Требуется внесение"</formula>
    </cfRule>
  </conditionalFormatting>
  <conditionalFormatting sqref="K30:N30 K31:K37">
    <cfRule type="expression" priority="18" aboveAverage="0" equalAverage="0" bottom="0" percent="0" rank="0" text="" dxfId="7">
      <formula>$G30:$G128="Требуется внесение"</formula>
    </cfRule>
  </conditionalFormatting>
  <conditionalFormatting sqref="K38:N38 K39:K45">
    <cfRule type="expression" priority="19" aboveAverage="0" equalAverage="0" bottom="0" percent="0" rank="0" text="" dxfId="7">
      <formula>$G38:$G133="Требуется внесение"</formula>
    </cfRule>
  </conditionalFormatting>
  <conditionalFormatting sqref="L5">
    <cfRule type="expression" priority="20" aboveAverage="0" equalAverage="0" bottom="0" percent="0" rank="0" text="" dxfId="7">
      <formula>$H5:$H23="Требуется внесение"</formula>
    </cfRule>
  </conditionalFormatting>
  <conditionalFormatting sqref="L6:L9">
    <cfRule type="expression" priority="21" aboveAverage="0" equalAverage="0" bottom="0" percent="0" rank="0" text="" dxfId="7">
      <formula>$H6:$H46="Требуется внесение"</formula>
    </cfRule>
  </conditionalFormatting>
  <conditionalFormatting sqref="L10:L14">
    <cfRule type="expression" priority="22" aboveAverage="0" equalAverage="0" bottom="0" percent="0" rank="0" text="" dxfId="7">
      <formula>$H10:$H60="Требуется внесение"</formula>
    </cfRule>
  </conditionalFormatting>
  <conditionalFormatting sqref="L15">
    <cfRule type="expression" priority="23" aboveAverage="0" equalAverage="0" bottom="0" percent="0" rank="0" text="" dxfId="7">
      <formula>$H15:$H74="Требуется внесение"</formula>
    </cfRule>
  </conditionalFormatting>
  <conditionalFormatting sqref="L16:L23">
    <cfRule type="expression" priority="24" aboveAverage="0" equalAverage="0" bottom="0" percent="0" rank="0" text="" dxfId="7">
      <formula>$H16:$H76="Требуется внесение"</formula>
    </cfRule>
  </conditionalFormatting>
  <conditionalFormatting sqref="L24:L29">
    <cfRule type="expression" priority="25" aboveAverage="0" equalAverage="0" bottom="0" percent="0" rank="0" text="" dxfId="7">
      <formula>$H24:$H124="Требуется внесение"</formula>
    </cfRule>
  </conditionalFormatting>
  <conditionalFormatting sqref="L31:L37">
    <cfRule type="expression" priority="26" aboveAverage="0" equalAverage="0" bottom="0" percent="0" rank="0" text="" dxfId="7">
      <formula>$H31:$H129="Требуется внесение"</formula>
    </cfRule>
  </conditionalFormatting>
  <conditionalFormatting sqref="L39:L45">
    <cfRule type="expression" priority="27" aboveAverage="0" equalAverage="0" bottom="0" percent="0" rank="0" text="" dxfId="7">
      <formula>$H39:$H134="Требуется внесение"</formula>
    </cfRule>
  </conditionalFormatting>
  <conditionalFormatting sqref="M5">
    <cfRule type="expression" priority="28" aboveAverage="0" equalAverage="0" bottom="0" percent="0" rank="0" text="" dxfId="7">
      <formula>$I5:$I23="Требуется внесение"</formula>
    </cfRule>
  </conditionalFormatting>
  <conditionalFormatting sqref="M6:M9">
    <cfRule type="expression" priority="29" aboveAverage="0" equalAverage="0" bottom="0" percent="0" rank="0" text="" dxfId="7">
      <formula>$I6:$I46="Требуется внесение"</formula>
    </cfRule>
  </conditionalFormatting>
  <conditionalFormatting sqref="M10:M14">
    <cfRule type="expression" priority="30" aboveAverage="0" equalAverage="0" bottom="0" percent="0" rank="0" text="" dxfId="7">
      <formula>$I10:$I60="Требуется внесение"</formula>
    </cfRule>
  </conditionalFormatting>
  <conditionalFormatting sqref="M15">
    <cfRule type="expression" priority="31" aboveAverage="0" equalAverage="0" bottom="0" percent="0" rank="0" text="" dxfId="7">
      <formula>$I15:$I74="Требуется внесение"</formula>
    </cfRule>
  </conditionalFormatting>
  <conditionalFormatting sqref="M16:M23">
    <cfRule type="expression" priority="32" aboveAverage="0" equalAverage="0" bottom="0" percent="0" rank="0" text="" dxfId="7">
      <formula>$I16:$I76="Требуется внесение"</formula>
    </cfRule>
  </conditionalFormatting>
  <conditionalFormatting sqref="M24:M29">
    <cfRule type="expression" priority="33" aboveAverage="0" equalAverage="0" bottom="0" percent="0" rank="0" text="" dxfId="7">
      <formula>$I24:$I124="Требуется внесение"</formula>
    </cfRule>
  </conditionalFormatting>
  <conditionalFormatting sqref="M31:M37">
    <cfRule type="expression" priority="34" aboveAverage="0" equalAverage="0" bottom="0" percent="0" rank="0" text="" dxfId="7">
      <formula>$I31:$I129="Требуется внесение"</formula>
    </cfRule>
  </conditionalFormatting>
  <conditionalFormatting sqref="M39:M45">
    <cfRule type="expression" priority="35" aboveAverage="0" equalAverage="0" bottom="0" percent="0" rank="0" text="" dxfId="7">
      <formula>$I39:$I134="Требуется внесение"</formula>
    </cfRule>
  </conditionalFormatting>
  <conditionalFormatting sqref="N5">
    <cfRule type="expression" priority="36" aboveAverage="0" equalAverage="0" bottom="0" percent="0" rank="0" text="" dxfId="7">
      <formula>$J5:$J23="Требуется внесение"</formula>
    </cfRule>
  </conditionalFormatting>
  <conditionalFormatting sqref="N6:N9">
    <cfRule type="expression" priority="37" aboveAverage="0" equalAverage="0" bottom="0" percent="0" rank="0" text="" dxfId="7">
      <formula>$J6:$J46="Требуется внесение"</formula>
    </cfRule>
  </conditionalFormatting>
  <conditionalFormatting sqref="N10:N14">
    <cfRule type="expression" priority="38" aboveAverage="0" equalAverage="0" bottom="0" percent="0" rank="0" text="" dxfId="7">
      <formula>$J10:$J60="Требуется внесение"</formula>
    </cfRule>
  </conditionalFormatting>
  <conditionalFormatting sqref="N15">
    <cfRule type="expression" priority="39" aboveAverage="0" equalAverage="0" bottom="0" percent="0" rank="0" text="" dxfId="7">
      <formula>$J15:$J74="Требуется внесение"</formula>
    </cfRule>
  </conditionalFormatting>
  <conditionalFormatting sqref="N16:N23">
    <cfRule type="expression" priority="40" aboveAverage="0" equalAverage="0" bottom="0" percent="0" rank="0" text="" dxfId="7">
      <formula>$J16:$J76="Требуется внесение"</formula>
    </cfRule>
  </conditionalFormatting>
  <conditionalFormatting sqref="N24:N29 O24">
    <cfRule type="expression" priority="41" aboveAverage="0" equalAverage="0" bottom="0" percent="0" rank="0" text="" dxfId="7">
      <formula>$J24:$J124="Требуется внесение"</formula>
    </cfRule>
  </conditionalFormatting>
  <conditionalFormatting sqref="N31:N37 O30">
    <cfRule type="expression" priority="42" aboveAverage="0" equalAverage="0" bottom="0" percent="0" rank="0" text="" dxfId="7">
      <formula>$J30:$J128="Требуется внесение"</formula>
    </cfRule>
  </conditionalFormatting>
  <conditionalFormatting sqref="N39:N45 O38">
    <cfRule type="expression" priority="43" aboveAverage="0" equalAverage="0" bottom="0" percent="0" rank="0" text="" dxfId="7">
      <formula>$J38:$J133="Требуется внесение"</formula>
    </cfRule>
  </conditionalFormatting>
  <conditionalFormatting sqref="P5:S5">
    <cfRule type="expression" priority="44" aboveAverage="0" equalAverage="0" bottom="0" percent="0" rank="0" text="" dxfId="7">
      <formula>$F5:$F23="Отсутствует бюджет"</formula>
    </cfRule>
  </conditionalFormatting>
  <conditionalFormatting sqref="P6:S9">
    <cfRule type="expression" priority="45" aboveAverage="0" equalAverage="0" bottom="0" percent="0" rank="0" text="" dxfId="7">
      <formula>$F6:$F46="Отсутствует бюджет"</formula>
    </cfRule>
  </conditionalFormatting>
  <conditionalFormatting sqref="P10:S15">
    <cfRule type="expression" priority="46" aboveAverage="0" equalAverage="0" bottom="0" percent="0" rank="0" text="" dxfId="7">
      <formula>$F10:$F60="Отсутствует бюджет"</formula>
    </cfRule>
  </conditionalFormatting>
  <conditionalFormatting sqref="P16:S23">
    <cfRule type="expression" priority="47" aboveAverage="0" equalAverage="0" bottom="0" percent="0" rank="0" text="" dxfId="7">
      <formula>$F16:$F76="Отсутствует бюджет"</formula>
    </cfRule>
  </conditionalFormatting>
  <conditionalFormatting sqref="P24:S29">
    <cfRule type="expression" priority="48" aboveAverage="0" equalAverage="0" bottom="0" percent="0" rank="0" text="" dxfId="7">
      <formula>$F24:$F124="Отсутствует бюджет"</formula>
    </cfRule>
  </conditionalFormatting>
  <conditionalFormatting sqref="P30:S37">
    <cfRule type="expression" priority="49" aboveAverage="0" equalAverage="0" bottom="0" percent="0" rank="0" text="" dxfId="7">
      <formula>$F30:$F128="Отсутствует бюджет"</formula>
    </cfRule>
  </conditionalFormatting>
  <conditionalFormatting sqref="P38:S38">
    <cfRule type="expression" priority="50" aboveAverage="0" equalAverage="0" bottom="0" percent="0" rank="0" text="" dxfId="7">
      <formula>$F38:$F133="Отсутствует бюджет"</formula>
    </cfRule>
  </conditionalFormatting>
  <conditionalFormatting sqref="P39:S45">
    <cfRule type="expression" priority="51" aboveAverage="0" equalAverage="0" bottom="0" percent="0" rank="0" text="" dxfId="7">
      <formula>$F39:$F135="Отсутствует бюджет"</formula>
    </cfRule>
  </conditionalFormatting>
  <conditionalFormatting sqref="P46:S46">
    <cfRule type="expression" priority="52" aboveAverage="0" equalAverage="0" bottom="0" percent="0" rank="0" text="" dxfId="7">
      <formula>$F46:$F124="Отсутствует бюджет"</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EBF7"/>
    <pageSetUpPr fitToPage="true"/>
  </sheetPr>
  <dimension ref="A1:G46"/>
  <sheetViews>
    <sheetView showFormulas="false" showGridLines="true" showRowColHeaders="true" showZeros="true" rightToLeft="false" tabSelected="false" showOutlineSymbols="true" defaultGridColor="true" view="normal" topLeftCell="A7" colorId="64" zoomScale="90" zoomScaleNormal="90" zoomScalePageLayoutView="100" workbookViewId="0">
      <selection pane="topLeft" activeCell="G48" activeCellId="0" sqref="G48"/>
    </sheetView>
  </sheetViews>
  <sheetFormatPr defaultColWidth="8.6796875" defaultRowHeight="15" zeroHeight="false" outlineLevelRow="0" outlineLevelCol="0"/>
  <cols>
    <col collapsed="false" customWidth="true" hidden="false" outlineLevel="0" max="2" min="2" style="1" width="1.71"/>
    <col collapsed="false" customWidth="true" hidden="false" outlineLevel="0" max="3" min="3" style="1" width="70.15"/>
    <col collapsed="false" customWidth="true" hidden="false" outlineLevel="0" max="7" min="4" style="1" width="18.42"/>
  </cols>
  <sheetData>
    <row r="1" customFormat="false" ht="15" hidden="false" customHeight="false" outlineLevel="0" collapsed="false">
      <c r="A1" s="287" t="s">
        <v>115</v>
      </c>
      <c r="B1" s="288"/>
      <c r="C1" s="289" t="s">
        <v>452</v>
      </c>
      <c r="D1" s="290" t="s">
        <v>453</v>
      </c>
      <c r="E1" s="290" t="s">
        <v>454</v>
      </c>
      <c r="F1" s="290" t="s">
        <v>455</v>
      </c>
      <c r="G1" s="1" t="s">
        <v>456</v>
      </c>
    </row>
    <row r="2" customFormat="false" ht="15.75" hidden="false" customHeight="true" outlineLevel="0" collapsed="false">
      <c r="A2" s="291" t="s">
        <v>402</v>
      </c>
      <c r="B2" s="292" t="s">
        <v>457</v>
      </c>
      <c r="C2" s="291"/>
      <c r="D2" s="293" t="n">
        <f aca="false">SUM(D3:D12)</f>
        <v>40960</v>
      </c>
      <c r="E2" s="293" t="n">
        <f aca="false">SUM(E3:E12)</f>
        <v>46485</v>
      </c>
      <c r="F2" s="293" t="n">
        <f aca="false">SUM(F3:F12)</f>
        <v>53683</v>
      </c>
      <c r="G2" s="294" t="n">
        <f aca="false">SUM(G3:G12)</f>
        <v>55677.5</v>
      </c>
    </row>
    <row r="3" customFormat="false" ht="15" hidden="false" customHeight="false" outlineLevel="0" collapsed="false">
      <c r="A3" s="295" t="s">
        <v>404</v>
      </c>
      <c r="B3" s="296"/>
      <c r="C3" s="297" t="s">
        <v>183</v>
      </c>
      <c r="D3" s="298" t="n">
        <f aca="false">SUMIF('План 2026-2028'!$D$5:$D$58,'Свод ДДС'!$C3,'План 2026-2028'!$P$5:$P$58)</f>
        <v>11850</v>
      </c>
      <c r="E3" s="298" t="n">
        <f aca="false">SUMIF('План 2026-2028'!$D$5:$D$58,'Свод ДДС'!$C3,'План 2026-2028'!$V$5:$V$58)</f>
        <v>12630</v>
      </c>
      <c r="F3" s="298" t="n">
        <f aca="false">SUMIF('План 2026-2028'!$D$5:$D$58,'Свод ДДС'!$C3,'План 2026-2028'!$W$5:$W$58)</f>
        <v>14200</v>
      </c>
      <c r="G3" s="1" t="n">
        <f aca="false">SUMIF('План 2026-2028'!$D$5:$D$58,'Свод ДДС'!$C3,'План 2026-2028'!$X$5:$X$58)</f>
        <v>15250</v>
      </c>
    </row>
    <row r="4" customFormat="false" ht="15" hidden="false" customHeight="false" outlineLevel="0" collapsed="false">
      <c r="A4" s="295" t="s">
        <v>405</v>
      </c>
      <c r="B4" s="296"/>
      <c r="C4" s="297" t="s">
        <v>173</v>
      </c>
      <c r="D4" s="298" t="n">
        <f aca="false">SUMIF('План 2026-2028'!$D$5:$D$58,'Свод ДДС'!$C4,'План 2026-2028'!$P$5:$P$58)</f>
        <v>10850</v>
      </c>
      <c r="E4" s="298" t="n">
        <f aca="false">SUMIF('План 2026-2028'!$D$5:$D$58,'Свод ДДС'!$C4,'План 2026-2028'!$V$5:$V$58)</f>
        <v>12910</v>
      </c>
      <c r="F4" s="298" t="n">
        <f aca="false">SUMIF('План 2026-2028'!$D$5:$D$58,'Свод ДДС'!$C4,'План 2026-2028'!$W$5:$W$58)</f>
        <v>15370</v>
      </c>
      <c r="G4" s="1" t="n">
        <f aca="false">SUMIF('План 2026-2028'!$D$5:$D$58,'Свод ДДС'!$C4,'План 2026-2028'!$X$5:$X$58)</f>
        <v>19212.5</v>
      </c>
    </row>
    <row r="5" customFormat="false" ht="15" hidden="false" customHeight="false" outlineLevel="0" collapsed="false">
      <c r="A5" s="295" t="s">
        <v>406</v>
      </c>
      <c r="B5" s="296"/>
      <c r="C5" s="297" t="s">
        <v>177</v>
      </c>
      <c r="D5" s="298" t="n">
        <f aca="false">SUMIF('План 2026-2028'!$D$5:$D$58,'Свод ДДС'!$C5,'План 2026-2028'!$P$5:$P$58)</f>
        <v>2400</v>
      </c>
      <c r="E5" s="298" t="n">
        <f aca="false">SUMIF('План 2026-2028'!$D$5:$D$58,'Свод ДДС'!$C5,'План 2026-2028'!$V$5:$V$58)</f>
        <v>2880</v>
      </c>
      <c r="F5" s="298" t="n">
        <f aca="false">SUMIF('План 2026-2028'!$D$5:$D$58,'Свод ДДС'!$C5,'План 2026-2028'!$W$5:$W$58)</f>
        <v>3452</v>
      </c>
      <c r="G5" s="1" t="n">
        <f aca="false">SUMIF('План 2026-2028'!$D$5:$D$58,'Свод ДДС'!$C5,'План 2026-2028'!$X$5:$X$58)</f>
        <v>4315</v>
      </c>
    </row>
    <row r="6" customFormat="false" ht="15" hidden="false" customHeight="false" outlineLevel="0" collapsed="false">
      <c r="A6" s="295" t="s">
        <v>407</v>
      </c>
      <c r="B6" s="296"/>
      <c r="C6" s="297" t="s">
        <v>210</v>
      </c>
      <c r="D6" s="298" t="n">
        <f aca="false">SUMIF('План 2026-2028'!$D$5:$D$58,'Свод ДДС'!$C6,'План 2026-2028'!$P$5:$P$58)</f>
        <v>8800</v>
      </c>
      <c r="E6" s="298" t="n">
        <f aca="false">SUMIF('План 2026-2028'!$D$5:$D$58,'Свод ДДС'!$C6,'План 2026-2028'!$V$5:$V$58)</f>
        <v>10700</v>
      </c>
      <c r="F6" s="298" t="n">
        <f aca="false">SUMIF('План 2026-2028'!$D$5:$D$58,'Свод ДДС'!$C6,'План 2026-2028'!$W$5:$W$58)</f>
        <v>12620</v>
      </c>
      <c r="G6" s="1" t="n">
        <f aca="false">SUMIF('План 2026-2028'!$D$5:$D$58,'Свод ДДС'!$C6,'План 2026-2028'!$X$5:$X$58)</f>
        <v>13150</v>
      </c>
    </row>
    <row r="7" customFormat="false" ht="15" hidden="false" customHeight="false" outlineLevel="0" collapsed="false">
      <c r="A7" s="295" t="s">
        <v>408</v>
      </c>
      <c r="B7" s="296"/>
      <c r="C7" s="299" t="s">
        <v>258</v>
      </c>
      <c r="D7" s="298" t="n">
        <f aca="false">SUMIF('План 2026-2028'!$D$5:$D$58,'Свод ДДС'!$C7,'План 2026-2028'!$P$5:$P$58)</f>
        <v>800</v>
      </c>
      <c r="E7" s="298" t="n">
        <f aca="false">SUMIF('План 2026-2028'!$D$5:$D$58,'Свод ДДС'!$C7,'План 2026-2028'!$V$5:$V$58)</f>
        <v>880</v>
      </c>
      <c r="F7" s="298" t="n">
        <f aca="false">SUMIF('План 2026-2028'!$D$5:$D$58,'Свод ДДС'!$C7,'План 2026-2028'!$W$5:$W$58)</f>
        <v>1076</v>
      </c>
      <c r="G7" s="1" t="n">
        <f aca="false">SUMIF('План 2026-2028'!$D$5:$D$58,'Свод ДДС'!$C7,'План 2026-2028'!$X$5:$X$58)</f>
        <v>0</v>
      </c>
    </row>
    <row r="8" customFormat="false" ht="15" hidden="false" customHeight="false" outlineLevel="0" collapsed="false">
      <c r="A8" s="295" t="s">
        <v>458</v>
      </c>
      <c r="B8" s="296"/>
      <c r="C8" s="299" t="s">
        <v>254</v>
      </c>
      <c r="D8" s="298" t="n">
        <f aca="false">SUMIF('План 2026-2028'!$D$5:$D$58,'Свод ДДС'!$C8,'План 2026-2028'!$P$5:$P$58)</f>
        <v>2000</v>
      </c>
      <c r="E8" s="298" t="n">
        <f aca="false">SUMIF('План 2026-2028'!$D$5:$D$58,'Свод ДДС'!$C8,'План 2026-2028'!$V$5:$V$58)</f>
        <v>2000</v>
      </c>
      <c r="F8" s="298" t="n">
        <f aca="false">SUMIF('План 2026-2028'!$D$5:$D$58,'Свод ДДС'!$C8,'План 2026-2028'!$W$5:$W$58)</f>
        <v>2000</v>
      </c>
      <c r="G8" s="1" t="n">
        <f aca="false">SUMIF('План 2026-2028'!$D$5:$D$58,'Свод ДДС'!$C8,'План 2026-2028'!$X$5:$X$58)</f>
        <v>0</v>
      </c>
    </row>
    <row r="9" customFormat="false" ht="15" hidden="false" customHeight="false" outlineLevel="0" collapsed="false">
      <c r="A9" s="295" t="s">
        <v>459</v>
      </c>
      <c r="B9" s="296"/>
      <c r="C9" s="299" t="s">
        <v>202</v>
      </c>
      <c r="D9" s="298" t="n">
        <f aca="false">SUMIF('План 2026-2028'!$D$5:$D$58,'Свод ДДС'!$C9,'План 2026-2028'!$P$5:$P$58)</f>
        <v>520</v>
      </c>
      <c r="E9" s="298" t="n">
        <f aca="false">SUMIF('План 2026-2028'!$D$5:$D$58,'Свод ДДС'!$C9,'План 2026-2028'!$V$5:$V$58)</f>
        <v>600</v>
      </c>
      <c r="F9" s="298" t="n">
        <f aca="false">SUMIF('План 2026-2028'!$D$5:$D$58,'Свод ДДС'!$C9,'План 2026-2028'!$W$5:$W$58)</f>
        <v>700</v>
      </c>
      <c r="G9" s="1" t="n">
        <f aca="false">SUMIF('План 2026-2028'!$D$5:$D$58,'Свод ДДС'!$C9,'План 2026-2028'!$X$5:$X$58)</f>
        <v>875</v>
      </c>
    </row>
    <row r="10" customFormat="false" ht="15" hidden="false" customHeight="false" outlineLevel="0" collapsed="false">
      <c r="A10" s="295" t="s">
        <v>460</v>
      </c>
      <c r="B10" s="296"/>
      <c r="C10" s="297" t="s">
        <v>461</v>
      </c>
      <c r="D10" s="298" t="n">
        <f aca="false">SUMIF('План 2026-2028'!$D$5:$D$58,'Свод ДДС'!$C10,'План 2026-2028'!$P$5:$P$58)</f>
        <v>0</v>
      </c>
      <c r="E10" s="298" t="n">
        <f aca="false">SUMIF('План 2026-2028'!$D$5:$D$58,'Свод ДДС'!$C10,'План 2026-2028'!$V$5:$V$58)</f>
        <v>0</v>
      </c>
      <c r="F10" s="298" t="n">
        <f aca="false">SUMIF('План 2026-2028'!$D$5:$D$58,'Свод ДДС'!$C10,'План 2026-2028'!$W$5:$W$58)</f>
        <v>0</v>
      </c>
      <c r="G10" s="1" t="n">
        <f aca="false">SUMIF('План 2026-2028'!$D$5:$D$58,'Свод ДДС'!$C10,'План 2026-2028'!$X$5:$X$58)</f>
        <v>0</v>
      </c>
    </row>
    <row r="11" customFormat="false" ht="15" hidden="false" customHeight="false" outlineLevel="0" collapsed="false">
      <c r="A11" s="295" t="s">
        <v>462</v>
      </c>
      <c r="B11" s="296"/>
      <c r="C11" s="297" t="s">
        <v>273</v>
      </c>
      <c r="D11" s="298" t="n">
        <f aca="false">SUMIF('План 2026-2028'!$D$5:$D$58,'Свод ДДС'!$C11,'План 2026-2028'!$P$5:$P$58)</f>
        <v>1700</v>
      </c>
      <c r="E11" s="298" t="n">
        <f aca="false">SUMIF('План 2026-2028'!$D$5:$D$58,'Свод ДДС'!$C11,'План 2026-2028'!$V$5:$V$58)</f>
        <v>1920</v>
      </c>
      <c r="F11" s="298" t="n">
        <f aca="false">SUMIF('План 2026-2028'!$D$5:$D$58,'Свод ДДС'!$C11,'План 2026-2028'!$W$5:$W$58)</f>
        <v>2300</v>
      </c>
      <c r="G11" s="1" t="n">
        <f aca="false">SUMIF('План 2026-2028'!$D$5:$D$58,'Свод ДДС'!$C11,'План 2026-2028'!$X$5:$X$58)</f>
        <v>2875</v>
      </c>
    </row>
    <row r="12" customFormat="false" ht="15" hidden="false" customHeight="false" outlineLevel="0" collapsed="false">
      <c r="A12" s="295" t="s">
        <v>463</v>
      </c>
      <c r="B12" s="296"/>
      <c r="C12" s="297" t="s">
        <v>270</v>
      </c>
      <c r="D12" s="298" t="n">
        <f aca="false">SUMIF('План 2026-2028'!$D$5:$D$58,'Свод ДДС'!$C12,'План 2026-2028'!$P$5:$P$58)</f>
        <v>2040</v>
      </c>
      <c r="E12" s="298" t="n">
        <f aca="false">SUMIF('План 2026-2028'!$D$5:$D$58,'Свод ДДС'!$C12,'План 2026-2028'!$V$5:$V$58)</f>
        <v>1965</v>
      </c>
      <c r="F12" s="298" t="n">
        <f aca="false">SUMIF('План 2026-2028'!$D$5:$D$58,'Свод ДДС'!$C12,'План 2026-2028'!$W$5:$W$58)</f>
        <v>1965</v>
      </c>
      <c r="G12" s="1" t="n">
        <f aca="false">SUMIF('План 2026-2028'!$D$5:$D$58,'Свод ДДС'!$C12,'План 2026-2028'!$X$5:$X$58)</f>
        <v>0</v>
      </c>
    </row>
    <row r="13" customFormat="false" ht="15.75" hidden="false" customHeight="true" outlineLevel="0" collapsed="false">
      <c r="A13" s="291" t="s">
        <v>409</v>
      </c>
      <c r="B13" s="292" t="s">
        <v>464</v>
      </c>
      <c r="C13" s="291"/>
      <c r="D13" s="293" t="n">
        <f aca="false">SUM(D14:D17)</f>
        <v>12570</v>
      </c>
      <c r="E13" s="293" t="n">
        <f aca="false">SUM(E14:E17)</f>
        <v>15550</v>
      </c>
      <c r="F13" s="293" t="n">
        <f aca="false">SUM(F14:F17)</f>
        <v>8800</v>
      </c>
      <c r="G13" s="294" t="n">
        <f aca="false">SUM(G14:G17)</f>
        <v>10250</v>
      </c>
    </row>
    <row r="14" customFormat="false" ht="15" hidden="false" customHeight="false" outlineLevel="0" collapsed="false">
      <c r="A14" s="295" t="s">
        <v>411</v>
      </c>
      <c r="B14" s="296"/>
      <c r="C14" s="297" t="s">
        <v>324</v>
      </c>
      <c r="D14" s="298" t="n">
        <f aca="false">SUMIF('План 2026-2028'!$D$5:$D$58,'Свод ДДС'!$C14,'План 2026-2028'!$P$5:$P$58)</f>
        <v>0</v>
      </c>
      <c r="E14" s="298" t="n">
        <f aca="false">SUMIF('План 2026-2028'!$D$5:$D$58,'Свод ДДС'!$C14,'План 2026-2028'!$V$5:$V$58)</f>
        <v>2700</v>
      </c>
      <c r="F14" s="298" t="n">
        <f aca="false">SUMIF('План 2026-2028'!$D$5:$D$58,'Свод ДДС'!$C14,'План 2026-2028'!$W$5:$W$58)</f>
        <v>0</v>
      </c>
      <c r="G14" s="1" t="n">
        <f aca="false">SUMIF('План 2026-2028'!$D$5:$D$58,'Свод ДДС'!$C14,'План 2026-2028'!$X$5:$X$58)</f>
        <v>0</v>
      </c>
    </row>
    <row r="15" customFormat="false" ht="15" hidden="false" customHeight="false" outlineLevel="0" collapsed="false">
      <c r="A15" s="295" t="s">
        <v>412</v>
      </c>
      <c r="B15" s="296"/>
      <c r="C15" s="297" t="s">
        <v>156</v>
      </c>
      <c r="D15" s="298" t="n">
        <f aca="false">SUMIF('План 2026-2028'!$D$5:$D$58,'Свод ДДС'!$C15,'План 2026-2028'!$P$5:$P$58)</f>
        <v>12570</v>
      </c>
      <c r="E15" s="298" t="n">
        <f aca="false">SUMIF('План 2026-2028'!$D$5:$D$58,'Свод ДДС'!$C15,'План 2026-2028'!$V$5:$V$58)</f>
        <v>12850</v>
      </c>
      <c r="F15" s="298" t="n">
        <f aca="false">SUMIF('План 2026-2028'!$D$5:$D$58,'Свод ДДС'!$C15,'План 2026-2028'!$W$5:$W$58)</f>
        <v>8800</v>
      </c>
      <c r="G15" s="1" t="n">
        <f aca="false">SUMIF('План 2026-2028'!$D$5:$D$58,'Свод ДДС'!$C15,'План 2026-2028'!$X$5:$X$58)</f>
        <v>10250</v>
      </c>
    </row>
    <row r="16" customFormat="false" ht="15" hidden="false" customHeight="false" outlineLevel="0" collapsed="false">
      <c r="A16" s="295" t="s">
        <v>413</v>
      </c>
      <c r="B16" s="296"/>
      <c r="C16" s="297" t="s">
        <v>465</v>
      </c>
      <c r="D16" s="298" t="n">
        <f aca="false">SUMIF('План 2026-2028'!$D$5:$D$58,'Свод ДДС'!$C16,'План 2026-2028'!$P$5:$P$58)</f>
        <v>0</v>
      </c>
      <c r="E16" s="298" t="n">
        <f aca="false">SUMIF('План 2026-2028'!$D$5:$D$58,'Свод ДДС'!$C16,'План 2026-2028'!$V$5:$V$58)</f>
        <v>0</v>
      </c>
      <c r="F16" s="298" t="n">
        <f aca="false">SUMIF('План 2026-2028'!$D$5:$D$58,'Свод ДДС'!$C16,'План 2026-2028'!$W$5:$W$58)</f>
        <v>0</v>
      </c>
      <c r="G16" s="1" t="n">
        <f aca="false">SUMIF('План 2026-2028'!$D$5:$D$58,'Свод ДДС'!$C16,'План 2026-2028'!$X$5:$X$58)</f>
        <v>0</v>
      </c>
    </row>
    <row r="17" customFormat="false" ht="15" hidden="false" customHeight="false" outlineLevel="0" collapsed="false">
      <c r="A17" s="295" t="s">
        <v>414</v>
      </c>
      <c r="B17" s="296"/>
      <c r="C17" s="299" t="s">
        <v>286</v>
      </c>
      <c r="D17" s="298" t="n">
        <f aca="false">SUMIF('План 2026-2028'!$D$5:$D$58,'Свод ДДС'!$C17,'План 2026-2028'!$P$5:$P$58)</f>
        <v>0</v>
      </c>
      <c r="E17" s="298" t="n">
        <f aca="false">SUMIF('План 2026-2028'!$D$5:$D$58,'Свод ДДС'!$C17,'План 2026-2028'!$V$5:$V$58)</f>
        <v>0</v>
      </c>
      <c r="F17" s="298" t="n">
        <f aca="false">SUMIF('План 2026-2028'!$D$5:$D$58,'Свод ДДС'!$C17,'План 2026-2028'!$W$5:$W$58)</f>
        <v>0</v>
      </c>
      <c r="G17" s="1" t="n">
        <f aca="false">SUMIF('План 2026-2028'!$D$5:$D$58,'Свод ДДС'!$C17,'План 2026-2028'!$X$5:$X$58)</f>
        <v>0</v>
      </c>
    </row>
    <row r="18" customFormat="false" ht="15" hidden="false" customHeight="false" outlineLevel="0" collapsed="false">
      <c r="A18" s="300" t="s">
        <v>450</v>
      </c>
      <c r="B18" s="300"/>
      <c r="C18" s="300"/>
      <c r="D18" s="301" t="n">
        <f aca="false">D2+D13</f>
        <v>53530</v>
      </c>
      <c r="E18" s="301" t="n">
        <f aca="false">E2+E13</f>
        <v>62035</v>
      </c>
      <c r="F18" s="301" t="n">
        <f aca="false">F2+F13</f>
        <v>62483</v>
      </c>
      <c r="G18" s="1" t="n">
        <f aca="false">G2+G13</f>
        <v>65927.5</v>
      </c>
    </row>
    <row r="19" customFormat="false" ht="15" hidden="false" customHeight="false" outlineLevel="0" collapsed="false">
      <c r="A19" s="302" t="s">
        <v>466</v>
      </c>
      <c r="B19" s="302"/>
      <c r="C19" s="302"/>
      <c r="D19" s="303" t="n">
        <f aca="false">SUMIF('План Факт 2025'!$O$5:$O$58,"да",'План Факт 2025'!$Q$5:$Q$58)</f>
        <v>38200</v>
      </c>
      <c r="E19" s="303" t="n">
        <f aca="false">SUMIF('План 2026-2028'!$O$5:$O$58,"да",'План 2026-2028'!$V$5:$V$58)</f>
        <v>23690</v>
      </c>
      <c r="F19" s="303" t="n">
        <f aca="false">SUMIF('План 2026-2028'!$O$5:$O$58,"да",'План 2026-2028'!$W$5:$W$58)</f>
        <v>28852</v>
      </c>
      <c r="G19" s="1" t="n">
        <f aca="false">SUMIF('План 2026-2028'!$O$5:$O$58,"да",'План 2026-2028'!$X$5:$X$58)</f>
        <v>36065</v>
      </c>
    </row>
    <row r="20" customFormat="false" ht="15" hidden="false" customHeight="false" outlineLevel="0" collapsed="false">
      <c r="A20" s="302"/>
      <c r="B20" s="302"/>
      <c r="C20" s="302"/>
      <c r="D20" s="304" t="n">
        <f aca="false">IFERROR(D19/D18,"")</f>
        <v>0.713618531664487</v>
      </c>
      <c r="E20" s="304" t="n">
        <f aca="false">IFERROR(E19/E18,"")</f>
        <v>0.381881196098976</v>
      </c>
      <c r="F20" s="304" t="n">
        <f aca="false">IFERROR(F19/F18,"")</f>
        <v>0.461757598066674</v>
      </c>
      <c r="G20" s="1" t="n">
        <f aca="false">IFERROR(G19/G18,"")</f>
        <v>0.547040309430814</v>
      </c>
    </row>
    <row r="21" customFormat="false" ht="15" hidden="false" customHeight="false" outlineLevel="0" collapsed="false">
      <c r="A21" s="305" t="s">
        <v>467</v>
      </c>
      <c r="B21" s="305"/>
      <c r="C21" s="305"/>
      <c r="D21" s="306" t="n">
        <f aca="false">SUM(D22:D32)</f>
        <v>10850</v>
      </c>
      <c r="E21" s="306" t="n">
        <f aca="false">SUM(E22:E32)</f>
        <v>15550</v>
      </c>
      <c r="F21" s="306" t="n">
        <f aca="false">SUM(F22:F32)</f>
        <v>8800</v>
      </c>
      <c r="G21" s="1" t="n">
        <f aca="false">SUM(G22:G32)</f>
        <v>10250</v>
      </c>
    </row>
    <row r="22" customFormat="false" ht="15" hidden="false" customHeight="false" outlineLevel="0" collapsed="false">
      <c r="A22" s="307"/>
      <c r="B22" s="308"/>
      <c r="C22" s="309" t="str">
        <f aca="false" t="array" ref="C22:C22">IFERROR(INDEX('План Факт 2025'!$G$5:$G$30, MATCH(0,COUNTIF($C$21:C21,'План Факт 2025'!$G$5:$G$30&amp;"") + IF('План Факт 2025'!$G$5:$G$30="",1,0), 0)), "")</f>
        <v>075-00011-НП</v>
      </c>
      <c r="D22" s="310" t="n">
        <f aca="false">IF(C22&lt;&gt;"",SUMIF('План Факт 2025'!$G$5:$G$58,'Свод ДДС'!$C22,'План Факт 2025'!$Q$5:$Q$58),"")</f>
        <v>10850</v>
      </c>
      <c r="E22" s="310" t="n">
        <f aca="false">IF(C22&lt;&gt;"",SUMIF('План 2026-2028'!$G$5:$G$14,'Свод ДДС'!$C22,'План 2026-2028'!$V$5:$V$58),"")</f>
        <v>6350</v>
      </c>
      <c r="F22" s="310" t="n">
        <f aca="false">IF(C22&lt;&gt;"",SUMIF('План 2026-2028'!$G$5:$G$14,'Свод ДДС'!$C22,'План 2026-2028'!$W$5:$W$58),"")</f>
        <v>8200</v>
      </c>
      <c r="G22" s="1" t="n">
        <f aca="false">IF(C22&lt;&gt;"",SUMIF('План 2026-2028'!$G$5:$G$14,'Свод ДДС'!$C22,'План 2026-2028'!$X$5:$X$58),"")</f>
        <v>10250</v>
      </c>
    </row>
    <row r="23" customFormat="false" ht="15" hidden="false" customHeight="false" outlineLevel="0" collapsed="false">
      <c r="A23" s="307"/>
      <c r="B23" s="308"/>
      <c r="C23" s="309" t="s">
        <v>309</v>
      </c>
      <c r="D23" s="310" t="n">
        <f aca="false">IF(C23&lt;&gt;"",SUMIF('План Факт 2025'!$G$5:$G$58,'Свод ДДС'!$C23,'План Факт 2025'!$Q$5:$Q$58),"")</f>
        <v>0</v>
      </c>
      <c r="E23" s="310" t="n">
        <f aca="false">IF(C23&lt;&gt;"",SUMIF('План 2026-2028'!$G$5:$G$14,'Свод ДДС'!$C23,'План 2026-2028'!$V$5:$V$58),"")</f>
        <v>9200</v>
      </c>
      <c r="F23" s="310" t="n">
        <f aca="false">IF(C23&lt;&gt;"",SUMIF('План 2026-2028'!$G$5:$G$14,'Свод ДДС'!$C23,'План 2026-2028'!$W$5:$W$58),"")</f>
        <v>600</v>
      </c>
      <c r="G23" s="1" t="n">
        <f aca="false">IF(C23&lt;&gt;"",SUMIF('План 2026-2028'!$G$5:$G$14,'Свод ДДС'!$C23,'План 2026-2028'!$X$5:$X$58),"")</f>
        <v>0</v>
      </c>
    </row>
    <row r="24" customFormat="false" ht="15" hidden="true" customHeight="false" outlineLevel="0" collapsed="false">
      <c r="A24" s="307"/>
      <c r="B24" s="308"/>
      <c r="C24" s="309" t="str">
        <f aca="false" t="array" ref="C24:C24">IFERROR(INDEX('План Факт 2025'!$G$5:$G$30, MATCH(0,COUNTIF($C$21:C23,'План Факт 2025'!$G$5:$G$30&amp;"") + IF('План Факт 2025'!$G$5:$G$30="",1,0), 0)), "")</f>
        <v/>
      </c>
      <c r="D24" s="310" t="str">
        <f aca="false">IF(C24&lt;&gt;"",SUMIF('План Факт 2025'!$G$5:$G$58,'Свод ДДС'!$C24,'План Факт 2025'!$Q$5:$Q$58),"")</f>
        <v/>
      </c>
      <c r="E24" s="310" t="str">
        <f aca="false">IF(C24&lt;&gt;"",SUMIF('План 2026-2028'!$G$5:$G$14,'Свод ДДС'!$C24,'План 2026-2028'!$V$5:$V$58),"")</f>
        <v/>
      </c>
      <c r="F24" s="310" t="str">
        <f aca="false">IF(C24&lt;&gt;"",SUMIF('План 2026-2028'!$G$5:$G$14,'Свод ДДС'!$C24,'План 2026-2028'!$W$5:$W$58),"")</f>
        <v/>
      </c>
      <c r="G24" s="1" t="str">
        <f aca="false">IF(C24&lt;&gt;"",SUMIF('План 2026-2028'!$G$5:$G$14,'Свод ДДС'!$C24,'План 2026-2028'!$X$5:$X$58),"")</f>
        <v/>
      </c>
    </row>
    <row r="25" customFormat="false" ht="15" hidden="true" customHeight="false" outlineLevel="0" collapsed="false">
      <c r="A25" s="307"/>
      <c r="B25" s="308"/>
      <c r="C25" s="309" t="str">
        <f aca="false" t="array" ref="C25:C25">IFERROR(INDEX('План Факт 2025'!$G$5:$G$30, MATCH(0,COUNTIF($C$21:C24,'План Факт 2025'!$G$5:$G$30&amp;"") + IF('План Факт 2025'!$G$5:$G$30="",1,0), 0)), "")</f>
        <v/>
      </c>
      <c r="D25" s="310" t="str">
        <f aca="false">IF(C25&lt;&gt;"",SUMIF('План Факт 2025'!$G$5:$G$58,'Свод ДДС'!$C25,'План Факт 2025'!$Q$5:$Q$58),"")</f>
        <v/>
      </c>
      <c r="E25" s="310" t="str">
        <f aca="false">IF(C25&lt;&gt;"",SUMIF('План 2026-2028'!$G$5:$G$14,'Свод ДДС'!$C25,'План 2026-2028'!$V$5:$V$58),"")</f>
        <v/>
      </c>
      <c r="F25" s="310" t="str">
        <f aca="false">IF(C25&lt;&gt;"",SUMIF('План 2026-2028'!$G$5:$G$14,'Свод ДДС'!$C25,'План 2026-2028'!$W$5:$W$58),"")</f>
        <v/>
      </c>
      <c r="G25" s="1" t="str">
        <f aca="false">IF(C25&lt;&gt;"",SUMIF('План 2026-2028'!$G$5:$G$14,'Свод ДДС'!$C25,'План 2026-2028'!$X$5:$X$58),"")</f>
        <v/>
      </c>
    </row>
    <row r="26" customFormat="false" ht="15" hidden="true" customHeight="false" outlineLevel="0" collapsed="false">
      <c r="A26" s="307"/>
      <c r="B26" s="308"/>
      <c r="C26" s="309" t="str">
        <f aca="false" t="array" ref="C26:C26">IFERROR(INDEX('План Факт 2025'!$G$5:$G$30, MATCH(0,COUNTIF($C$21:C25,'План Факт 2025'!$G$5:$G$30&amp;"") + IF('План Факт 2025'!$G$5:$G$30="",1,0), 0)), "")</f>
        <v/>
      </c>
      <c r="D26" s="310" t="str">
        <f aca="false">IF(C26&lt;&gt;"",SUMIF('План Факт 2025'!$G$5:$G$58,'Свод ДДС'!$C26,'План Факт 2025'!$Q$5:$Q$58),"")</f>
        <v/>
      </c>
      <c r="E26" s="310" t="str">
        <f aca="false">IF(C26&lt;&gt;"",SUMIF('План 2026-2028'!$G$5:$G$14,'Свод ДДС'!$C26,'План 2026-2028'!$V$5:$V$58),"")</f>
        <v/>
      </c>
      <c r="F26" s="310" t="str">
        <f aca="false">IF(C26&lt;&gt;"",SUMIF('План 2026-2028'!$G$5:$G$14,'Свод ДДС'!$C26,'План 2026-2028'!$W$5:$W$58),"")</f>
        <v/>
      </c>
      <c r="G26" s="1" t="str">
        <f aca="false">IF(C26&lt;&gt;"",SUMIF('План 2026-2028'!$G$5:$G$14,'Свод ДДС'!$C26,'План 2026-2028'!$X$5:$X$58),"")</f>
        <v/>
      </c>
    </row>
    <row r="27" customFormat="false" ht="15" hidden="true" customHeight="false" outlineLevel="0" collapsed="false">
      <c r="A27" s="307"/>
      <c r="B27" s="308"/>
      <c r="C27" s="309" t="str">
        <f aca="false" t="array" ref="C27:C27">IFERROR(INDEX('План Факт 2025'!$G$5:$G$30, MATCH(0,COUNTIF($C$21:C26,'План Факт 2025'!$G$5:$G$30&amp;"") + IF('План Факт 2025'!$G$5:$G$30="",1,0), 0)), "")</f>
        <v/>
      </c>
      <c r="D27" s="310" t="str">
        <f aca="false">IF(C27&lt;&gt;"",SUMIF('План Факт 2025'!$G$5:$G$58,'Свод ДДС'!$C27,'План Факт 2025'!$Q$5:$Q$58),"")</f>
        <v/>
      </c>
      <c r="E27" s="310" t="str">
        <f aca="false">IF(C27&lt;&gt;"",SUMIF('План 2026-2028'!$G$5:$G$14,'Свод ДДС'!$C27,'План 2026-2028'!$V$5:$V$58),"")</f>
        <v/>
      </c>
      <c r="F27" s="310" t="str">
        <f aca="false">IF(C27&lt;&gt;"",SUMIF('План 2026-2028'!$G$5:$G$14,'Свод ДДС'!$C27,'План 2026-2028'!$W$5:$W$58),"")</f>
        <v/>
      </c>
      <c r="G27" s="1" t="str">
        <f aca="false">IF(C27&lt;&gt;"",SUMIF('План 2026-2028'!$G$5:$G$14,'Свод ДДС'!$C27,'План 2026-2028'!$X$5:$X$58),"")</f>
        <v/>
      </c>
    </row>
    <row r="28" customFormat="false" ht="15" hidden="true" customHeight="false" outlineLevel="0" collapsed="false">
      <c r="A28" s="307"/>
      <c r="B28" s="308"/>
      <c r="C28" s="309" t="str">
        <f aca="false" t="array" ref="C28:C28">IFERROR(INDEX('План Факт 2025'!$G$5:$G$30, MATCH(0,COUNTIF($C$21:C27,'План Факт 2025'!$G$5:$G$30&amp;"") + IF('План Факт 2025'!$G$5:$G$30="",1,0), 0)), "")</f>
        <v/>
      </c>
      <c r="D28" s="310" t="str">
        <f aca="false">IF(C28&lt;&gt;"",SUMIF('План Факт 2025'!$G$5:$G$58,'Свод ДДС'!$C28,'План Факт 2025'!$Q$5:$Q$58),"")</f>
        <v/>
      </c>
      <c r="E28" s="310" t="str">
        <f aca="false">IF(C28&lt;&gt;"",SUMIF('План 2026-2028'!$G$5:$G$14,'Свод ДДС'!$C28,'План 2026-2028'!$V$5:$V$58),"")</f>
        <v/>
      </c>
      <c r="F28" s="310" t="str">
        <f aca="false">IF(C28&lt;&gt;"",SUMIF('План 2026-2028'!$G$5:$G$14,'Свод ДДС'!$C28,'План 2026-2028'!$W$5:$W$58),"")</f>
        <v/>
      </c>
      <c r="G28" s="1" t="str">
        <f aca="false">IF(C28&lt;&gt;"",SUMIF('План 2026-2028'!$G$5:$G$14,'Свод ДДС'!$C28,'План 2026-2028'!$X$5:$X$58),"")</f>
        <v/>
      </c>
    </row>
    <row r="29" customFormat="false" ht="15" hidden="true" customHeight="false" outlineLevel="0" collapsed="false">
      <c r="A29" s="307"/>
      <c r="B29" s="308"/>
      <c r="C29" s="309" t="str">
        <f aca="false" t="array" ref="C29:C29">IFERROR(INDEX('План Факт 2025'!$G$5:$G$30, MATCH(0,COUNTIF($C$21:C28,'План Факт 2025'!$G$5:$G$30&amp;"") + IF('План Факт 2025'!$G$5:$G$30="",1,0), 0)), "")</f>
        <v/>
      </c>
      <c r="D29" s="310" t="str">
        <f aca="false">IF(C29&lt;&gt;"",SUMIF('План Факт 2025'!$G$5:$G$58,'Свод ДДС'!$C29,'План Факт 2025'!$Q$5:$Q$58),"")</f>
        <v/>
      </c>
      <c r="E29" s="310" t="str">
        <f aca="false">IF(C29&lt;&gt;"",SUMIF('План 2026-2028'!$G$5:$G$14,'Свод ДДС'!$C29,'План 2026-2028'!$V$5:$V$58),"")</f>
        <v/>
      </c>
      <c r="F29" s="310" t="str">
        <f aca="false">IF(C29&lt;&gt;"",SUMIF('План 2026-2028'!$G$5:$G$14,'Свод ДДС'!$C29,'План 2026-2028'!$W$5:$W$58),"")</f>
        <v/>
      </c>
      <c r="G29" s="1" t="str">
        <f aca="false">IF(C29&lt;&gt;"",SUMIF('План 2026-2028'!$G$5:$G$14,'Свод ДДС'!$C29,'План 2026-2028'!$X$5:$X$58),"")</f>
        <v/>
      </c>
    </row>
    <row r="30" customFormat="false" ht="15" hidden="true" customHeight="false" outlineLevel="0" collapsed="false">
      <c r="A30" s="307"/>
      <c r="B30" s="308"/>
      <c r="C30" s="309" t="str">
        <f aca="false" t="array" ref="C30:C30">IFERROR(INDEX('План Факт 2025'!$G$5:$G$30, MATCH(0,COUNTIF($C$21:C29,'План Факт 2025'!$G$5:$G$30&amp;"") + IF('План Факт 2025'!$G$5:$G$30="",1,0), 0)), "")</f>
        <v/>
      </c>
      <c r="D30" s="310" t="str">
        <f aca="false">IF(C30&lt;&gt;"",SUMIF('План Факт 2025'!$G$5:$G$58,'Свод ДДС'!$C30,'План Факт 2025'!$Q$5:$Q$58),"")</f>
        <v/>
      </c>
      <c r="E30" s="310" t="str">
        <f aca="false">IF(C30&lt;&gt;"",SUMIF('План 2026-2028'!$G$5:$G$14,'Свод ДДС'!$C30,'План 2026-2028'!$V$5:$V$58),"")</f>
        <v/>
      </c>
      <c r="F30" s="310" t="str">
        <f aca="false">IF(C30&lt;&gt;"",SUMIF('План 2026-2028'!$G$5:$G$14,'Свод ДДС'!$C30,'План 2026-2028'!$W$5:$W$58),"")</f>
        <v/>
      </c>
      <c r="G30" s="1" t="str">
        <f aca="false">IF(C30&lt;&gt;"",SUMIF('План 2026-2028'!$G$5:$G$14,'Свод ДДС'!$C30,'План 2026-2028'!$X$5:$X$58),"")</f>
        <v/>
      </c>
    </row>
    <row r="31" customFormat="false" ht="15" hidden="true" customHeight="false" outlineLevel="0" collapsed="false">
      <c r="A31" s="307"/>
      <c r="B31" s="308"/>
      <c r="C31" s="309" t="str">
        <f aca="false" t="array" ref="C31:C31">IFERROR(INDEX('План Факт 2025'!$G$5:$G$30, MATCH(0,COUNTIF($C$21:C30,'План Факт 2025'!$G$5:$G$30&amp;"") + IF('План Факт 2025'!$G$5:$G$30="",1,0), 0)), "")</f>
        <v/>
      </c>
      <c r="D31" s="310" t="str">
        <f aca="false">IF(C31&lt;&gt;"",SUMIF('План Факт 2025'!$G$5:$G$58,'Свод ДДС'!$C31,'План Факт 2025'!$Q$5:$Q$58),"")</f>
        <v/>
      </c>
      <c r="E31" s="310" t="str">
        <f aca="false">IF(C31&lt;&gt;"",SUMIF('План 2026-2028'!$G$5:$G$14,'Свод ДДС'!$C31,'План 2026-2028'!$V$5:$V$58),"")</f>
        <v/>
      </c>
      <c r="F31" s="310" t="str">
        <f aca="false">IF(C31&lt;&gt;"",SUMIF('План 2026-2028'!$G$5:$G$14,'Свод ДДС'!$C31,'План 2026-2028'!$W$5:$W$58),"")</f>
        <v/>
      </c>
      <c r="G31" s="1" t="str">
        <f aca="false">IF(C31&lt;&gt;"",SUMIF('План 2026-2028'!$G$5:$G$14,'Свод ДДС'!$C31,'План 2026-2028'!$X$5:$X$58),"")</f>
        <v/>
      </c>
    </row>
    <row r="32" customFormat="false" ht="15" hidden="true" customHeight="false" outlineLevel="0" collapsed="false">
      <c r="A32" s="307"/>
      <c r="B32" s="308"/>
      <c r="C32" s="309" t="str">
        <f aca="false" t="array" ref="C32:C32">IFERROR(INDEX('План Факт 2025'!$G$5:$G$30, MATCH(0,COUNTIF($C$21:C31,'План Факт 2025'!$G$5:$G$30&amp;"") + IF('План Факт 2025'!$G$5:$G$30="",1,0), 0)), "")</f>
        <v/>
      </c>
      <c r="D32" s="310" t="str">
        <f aca="false">IF(C32&lt;&gt;"",SUMIF('План Факт 2025'!$G$5:$G$58,'Свод ДДС'!$C32,'План Факт 2025'!$Q$5:$Q$58),"")</f>
        <v/>
      </c>
      <c r="E32" s="310" t="str">
        <f aca="false">IF(C32&lt;&gt;"",SUMIF('План 2026-2028'!$G$5:$G$14,'Свод ДДС'!$C32,'План 2026-2028'!$V$5:$V$58),"")</f>
        <v/>
      </c>
      <c r="F32" s="310" t="str">
        <f aca="false">IF(C32&lt;&gt;"",SUMIF('План 2026-2028'!$G$5:$G$14,'Свод ДДС'!$C32,'План 2026-2028'!$W$5:$W$58),"")</f>
        <v/>
      </c>
      <c r="G32" s="1" t="str">
        <f aca="false">IF(C32&lt;&gt;"",SUMIF('План 2026-2028'!$G$5:$G$14,'Свод ДДС'!$C32,'План 2026-2028'!$X$5:$X$58),"")</f>
        <v/>
      </c>
    </row>
    <row r="33" customFormat="false" ht="15" hidden="false" customHeight="false" outlineLevel="0" collapsed="false">
      <c r="A33" s="311" t="s">
        <v>468</v>
      </c>
      <c r="B33" s="312"/>
      <c r="C33" s="313"/>
      <c r="D33" s="314" t="n">
        <f aca="false">SUMIF('План Факт 2025'!$C$5:$C$58,"ГОЗ",'План Факт 2025'!$R$5:$R$58)</f>
        <v>0</v>
      </c>
      <c r="E33" s="314" t="n">
        <f aca="false">SUMIF('План Факт 2025'!$C$5:$C$58,"ГОЗ",'План Факт 2025'!$Z$5:$Z$58)</f>
        <v>0</v>
      </c>
      <c r="F33" s="314" t="n">
        <f aca="false">SUMIF('План Факт 2025'!$C$5:$C$58,"ГОЗ",'План Факт 2025'!$AA$5:$AA$58)</f>
        <v>0</v>
      </c>
    </row>
    <row r="34" customFormat="false" ht="15" hidden="false" customHeight="false" outlineLevel="0" collapsed="false">
      <c r="A34" s="311" t="s">
        <v>469</v>
      </c>
      <c r="B34" s="312"/>
      <c r="C34" s="313"/>
      <c r="D34" s="314" t="n">
        <f aca="false">SUMIF('План Факт 2025'!$C$5:$C$58,"НИОКР",'План Факт 2025'!$R$5:$R$58)</f>
        <v>0</v>
      </c>
      <c r="E34" s="314" t="n">
        <f aca="false">SUMIF('План Факт 2025'!$C$5:$C$58,"НИОКР",'План Факт 2025'!$Z$5:$Z$58)</f>
        <v>0</v>
      </c>
      <c r="F34" s="314" t="n">
        <f aca="false">SUMIF('План Факт 2025'!$C$5:$C$58,"НИОКР",'План Факт 2025'!$AA$5:$AA$58)</f>
        <v>0</v>
      </c>
    </row>
    <row r="35" customFormat="false" ht="15" hidden="false" customHeight="false" outlineLevel="0" collapsed="false">
      <c r="A35" s="253"/>
      <c r="B35" s="253"/>
      <c r="C35" s="315"/>
      <c r="D35" s="286"/>
      <c r="E35" s="286"/>
      <c r="F35" s="286"/>
    </row>
    <row r="36" customFormat="false" ht="15" hidden="false" customHeight="false" outlineLevel="0" collapsed="false">
      <c r="A36" s="316" t="s">
        <v>470</v>
      </c>
      <c r="B36" s="317"/>
      <c r="C36" s="315"/>
      <c r="D36" s="286"/>
      <c r="E36" s="286"/>
      <c r="F36" s="286"/>
    </row>
    <row r="37" s="3" customFormat="true" ht="15" hidden="false" customHeight="false" outlineLevel="0" collapsed="false">
      <c r="A37" s="318" t="s">
        <v>115</v>
      </c>
      <c r="B37" s="319"/>
      <c r="C37" s="320" t="s">
        <v>471</v>
      </c>
      <c r="D37" s="290" t="s">
        <v>453</v>
      </c>
      <c r="E37" s="290" t="s">
        <v>454</v>
      </c>
      <c r="F37" s="290" t="s">
        <v>455</v>
      </c>
    </row>
    <row r="38" s="3" customFormat="true" ht="15.75" hidden="false" customHeight="true" outlineLevel="0" collapsed="false">
      <c r="A38" s="295" t="n">
        <v>1</v>
      </c>
      <c r="B38" s="296"/>
      <c r="C38" s="321" t="s">
        <v>472</v>
      </c>
      <c r="D38" s="322" t="n">
        <f aca="false">SUMIFS('План 2026-2028'!$P$5:$P$58,'План 2026-2028'!$D$5:$D$58,"Программное_обеспечение_лицензии",'План 2026-2028'!$K$5:$K$58,"&gt;0")+SUMIFS('План 2026-2028'!$P$5:$P$58,'План 2026-2028'!$D$5:$D$58,"Приобретение_ПО",'План 2026-2028'!$K$5:$K$58,"&gt;0")+SUMIFS('План 2026-2028'!$P$5:$P$58,'План 2026-2028'!$D$5:$D$58,"Услуги_по_внедрению_информационных_систем_(непроектные)",'План 2026-2028'!$K$5:$K$58,"&gt;0")+SUMIFS('План 2026-2028'!$P$5:$P$58,'План 2026-2028'!$D$5:$D$58,"Сопровождение_информационных_систем",'План 2026-2028'!$K$5:$K$58,"&gt;0")+SUMIFS('План 2026-2028'!$P$5:$P$58,'План 2026-2028'!$D$5:$D$58,"Услуги_внешней_техподдержки",'План 2026-2028'!$K$5:$K$58,"&gt;0")</f>
        <v>13250</v>
      </c>
      <c r="E38" s="322" t="n">
        <f aca="false">SUMIFS('План 2026-2028'!$V$5:$V$58,'План 2026-2028'!$D$5:$D$58,"Программное_обеспечение_лицензии",'План 2026-2028'!$K$5:$K$58,"&gt;0")+SUMIFS('План 2026-2028'!$V$5:$V$58,'План 2026-2028'!$D$5:$D$58,"Приобретение_ПО",'План 2026-2028'!$K$5:$K$58,"&gt;0")+SUMIFS('План 2026-2028'!$V$5:$V$58,'План 2026-2028'!$D$5:$D$58,"Услуги_по_внедрению_информационных_систем_(непроектные)",'План 2026-2028'!$K$5:$K$58,"&gt;0")+SUMIFS('План 2026-2028'!$V$5:$V$58,'План 2026-2028'!$D$5:$D$58,"Сопровождение_информационных_систем",'План 2026-2028'!$K$5:$K$58,"&gt;0")+SUMIFS('План 2026-2028'!$P$5:$P$58,'План 2026-2028'!$D$5:$D$58,"Услуги_внешней_техподдержки",'План 2026-2028'!$K$5:$K$58,"&gt;0")</f>
        <v>16450</v>
      </c>
      <c r="F38" s="322" t="n">
        <f aca="false">SUMIFS('План 2026-2028'!$W$5:$W$58,'План 2026-2028'!$D$5:$D$58,"Программное_обеспечение_лицензии",'План 2026-2028'!$K$5:$K$58,"&gt;0")+SUMIFS('План 2026-2028'!$W$5:$W$58,'План 2026-2028'!$D$5:$D$58,"Приобретение_ПО",'План 2026-2028'!$K$5:$K$58,"&gt;0")+SUMIFS('План 2026-2028'!$W$5:$W$58,'План 2026-2028'!$D$5:$D$58,"Услуги_по_внедрению_информационных_систем_(непроектные)",'План 2026-2028'!$K$5:$K$58,"&gt;0")+SUMIFS('План 2026-2028'!$W$5:$W$58,'План 2026-2028'!$D$5:$D$58,"Сопровождение_информационных_систем",'План 2026-2028'!$K$5:$K$58,"&gt;0")+SUMIFS('План 2026-2028'!$P$5:$P$58,'План 2026-2028'!$D$5:$D$58,"Услуги_внешней_техподдержки",'План 2026-2028'!$K$5:$K$58,"&gt;0")</f>
        <v>15200</v>
      </c>
    </row>
    <row r="39" s="3" customFormat="true" ht="15.75" hidden="false" customHeight="true" outlineLevel="0" collapsed="false">
      <c r="A39" s="295" t="n">
        <v>2</v>
      </c>
      <c r="B39" s="296"/>
      <c r="C39" s="321" t="s">
        <v>473</v>
      </c>
      <c r="D39" s="322" t="n">
        <f aca="false">SUMIFS('План 2026-2028'!$P$5:$P$58,'План 2026-2028'!$D$5:$D$58,"Программное_обеспечение_лицензии",'План 2026-2028'!$K$5:$K$58,"")+SUMIFS('План 2026-2028'!$P$5:$P$58,'План 2026-2028'!$D$5:$D$58,"Приобретение_ПО",'План 2026-2028'!$K$5:$K$58,"")+SUMIFS('План 2026-2028'!$P$5:$P$58,'План 2026-2028'!$D$5:$D$58,"Услуги_по_внедрению_информационных_систем_(непроектные)",'План 2026-2028'!$K$5:$K$58,"")+SUMIFS('План 2026-2028'!$P$5:$P$58,'План 2026-2028'!$D$5:$D$58,"Сопровождение_информационных_систем",'План 2026-2028'!$K$5:$K$58,"")</f>
        <v>1000</v>
      </c>
      <c r="E39" s="322" t="n">
        <f aca="false">SUMIFS('План 2026-2028'!$V$5:$V$58,'План 2026-2028'!$D$5:$D$58,"Программное_обеспечение_лицензии",'План 2026-2028'!$K$5:$K$58,"")+SUMIFS('План 2026-2028'!$V$5:$V$58,'План 2026-2028'!$D$5:$D$58,"Приобретение_ПО",'План 2026-2028'!$K$5:$K$58,"")+SUMIFS('План 2026-2028'!$V$5:$V$58,'План 2026-2028'!$D$5:$D$58,"Услуги_по_внедрению_информационных_систем_(непроектные)",'План 2026-2028'!$K$5:$K$58,"")+SUMIFS('План 2026-2028'!$V$5:$V$58,'План 2026-2028'!$D$5:$D$58,"Сопровождение_информационных_систем",'План 2026-2028'!$K$5:$K$58,"")</f>
        <v>1500</v>
      </c>
      <c r="F39" s="322" t="n">
        <f aca="false">SUMIFS('План 2026-2028'!$W$5:$W$58,'План 2026-2028'!$D$5:$D$58,"Программное_обеспечение_лицензии",'План 2026-2028'!$K$5:$K$58,"")+SUMIFS('План 2026-2028'!$W$5:$W$58,'План 2026-2028'!$D$5:$D$58,"Приобретение_ПО",'План 2026-2028'!$K$5:$K$58,"")+SUMIFS('План 2026-2028'!$W$5:$W$58,'План 2026-2028'!$D$5:$D$58,"Услуги_по_внедрению_информационных_систем_(непроектные)",'План 2026-2028'!$K$5:$K$58,"")+SUMIFS('План 2026-2028'!$W$5:$W$58,'План 2026-2028'!$D$5:$D$58,"Сопровождение_информационных_систем",'План 2026-2028'!$K$5:$K$58,"")</f>
        <v>2000</v>
      </c>
    </row>
    <row r="40" s="3" customFormat="true" ht="15" hidden="false" customHeight="false" outlineLevel="0" collapsed="false">
      <c r="A40" s="300" t="s">
        <v>450</v>
      </c>
      <c r="B40" s="300"/>
      <c r="C40" s="300"/>
      <c r="D40" s="301" t="n">
        <f aca="false">SUM(E38:E39)</f>
        <v>17950</v>
      </c>
      <c r="E40" s="301" t="n">
        <f aca="false">SUM(F38:F39)</f>
        <v>17200</v>
      </c>
      <c r="F40" s="301" t="n">
        <f aca="false">SUM(G38:G39)</f>
        <v>0</v>
      </c>
    </row>
    <row r="43" customFormat="false" ht="15.75" hidden="false" customHeight="true" outlineLevel="0" collapsed="false">
      <c r="C43" s="323" t="s">
        <v>474</v>
      </c>
      <c r="D43" s="323"/>
      <c r="E43" s="323" t="s">
        <v>475</v>
      </c>
    </row>
    <row r="44" customFormat="false" ht="15.75" hidden="false" customHeight="true" outlineLevel="0" collapsed="false">
      <c r="C44" s="323"/>
      <c r="D44" s="323"/>
      <c r="E44" s="323"/>
    </row>
    <row r="45" customFormat="false" ht="15.75" hidden="false" customHeight="true" outlineLevel="0" collapsed="false">
      <c r="C45" s="323"/>
      <c r="D45" s="323"/>
      <c r="E45" s="323"/>
    </row>
    <row r="46" customFormat="false" ht="15.75" hidden="false" customHeight="true" outlineLevel="0" collapsed="false">
      <c r="C46" s="323" t="s">
        <v>476</v>
      </c>
      <c r="D46" s="323"/>
      <c r="E46" s="323" t="s">
        <v>477</v>
      </c>
    </row>
  </sheetData>
  <mergeCells count="5">
    <mergeCell ref="A18:C18"/>
    <mergeCell ref="A19:C19"/>
    <mergeCell ref="A20:C20"/>
    <mergeCell ref="A21:C21"/>
    <mergeCell ref="A40:C40"/>
  </mergeCells>
  <conditionalFormatting sqref="B2">
    <cfRule type="expression" priority="2" aboveAverage="0" equalAverage="0" bottom="0" percent="0" rank="0" text="" dxfId="13">
      <formula>ISODD(#ref!)</formula>
    </cfRule>
  </conditionalFormatting>
  <conditionalFormatting sqref="B13">
    <cfRule type="expression" priority="3" aboveAverage="0" equalAverage="0" bottom="0" percent="0" rank="0" text="" dxfId="13">
      <formula>ISODD(#ref!)</formula>
    </cfRule>
  </conditionalFormatting>
  <conditionalFormatting sqref="C3:C12">
    <cfRule type="expression" priority="4" aboveAverage="0" equalAverage="0" bottom="0" percent="0" rank="0" text="" dxfId="13">
      <formula>ISODD(#ref!)</formula>
    </cfRule>
  </conditionalFormatting>
  <conditionalFormatting sqref="C14:C17">
    <cfRule type="expression" priority="5" aboveAverage="0" equalAverage="0" bottom="0" percent="0" rank="0" text="" dxfId="13">
      <formula>ISODD(#ref!)</formula>
    </cfRule>
  </conditionalFormatting>
  <conditionalFormatting sqref="C38:C39">
    <cfRule type="expression" priority="6" aboveAverage="0" equalAverage="0" bottom="0" percent="0" rank="0" text="" dxfId="13">
      <formula>ISODD(#ref!)</formula>
    </cfRule>
  </conditionalFormatting>
  <conditionalFormatting sqref="C43:F46">
    <cfRule type="expression" priority="7" aboveAverage="0" equalAverage="0" bottom="0" percent="0" rank="0" text="" dxfId="13">
      <formula>ISODD(#ref!)</formula>
    </cfRule>
  </conditionalFormatting>
  <conditionalFormatting sqref="D2:G2">
    <cfRule type="expression" priority="8" aboveAverage="0" equalAverage="0" bottom="0" percent="0" rank="0" text="" dxfId="13">
      <formula>ISODD(#ref!)</formula>
    </cfRule>
  </conditionalFormatting>
  <conditionalFormatting sqref="D13:G13">
    <cfRule type="expression" priority="9" aboveAverage="0" equalAverage="0" bottom="0" percent="0" rank="0" text="" dxfId="13">
      <formula>ISODD(#ref!)</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373"/>
  <sheetViews>
    <sheetView showFormulas="false" showGridLines="true" showRowColHeaders="true" showZeros="true" rightToLeft="false" tabSelected="false" showOutlineSymbols="true" defaultGridColor="true" view="normal" topLeftCell="A310" colorId="64" zoomScale="100" zoomScaleNormal="100" zoomScalePageLayoutView="100" workbookViewId="0">
      <selection pane="topLeft" activeCell="B17177" activeCellId="0" sqref="B17177"/>
    </sheetView>
  </sheetViews>
  <sheetFormatPr defaultColWidth="8.6796875" defaultRowHeight="15" zeroHeight="false" outlineLevelRow="0" outlineLevelCol="0"/>
  <cols>
    <col collapsed="false" customWidth="true" hidden="false" outlineLevel="0" max="1" min="1" style="1" width="18.29"/>
    <col collapsed="false" customWidth="true" hidden="false" outlineLevel="0" max="2" min="2" style="1" width="69.14"/>
    <col collapsed="false" customWidth="true" hidden="false" outlineLevel="0" max="3" min="3" style="1" width="49.71"/>
    <col collapsed="false" customWidth="true" hidden="false" outlineLevel="0" max="4" min="4" style="1" width="116.42"/>
  </cols>
  <sheetData>
    <row r="1" customFormat="false" ht="15" hidden="false" customHeight="false" outlineLevel="0" collapsed="false">
      <c r="A1" s="1" t="s">
        <v>478</v>
      </c>
      <c r="B1" s="1" t="s">
        <v>479</v>
      </c>
      <c r="C1" s="1" t="s">
        <v>480</v>
      </c>
      <c r="D1" s="1" t="s">
        <v>481</v>
      </c>
      <c r="E1" s="1" t="s">
        <v>482</v>
      </c>
    </row>
    <row r="2" customFormat="false" ht="15" hidden="false" customHeight="false" outlineLevel="0" collapsed="false">
      <c r="A2" s="1" t="n">
        <v>17372</v>
      </c>
      <c r="B2" s="1" t="s">
        <v>483</v>
      </c>
      <c r="D2" s="1" t="s">
        <v>484</v>
      </c>
      <c r="E2" s="0" t="s">
        <v>485</v>
      </c>
    </row>
    <row r="3" customFormat="false" ht="15" hidden="false" customHeight="false" outlineLevel="0" collapsed="false">
      <c r="A3" s="1" t="n">
        <v>17371</v>
      </c>
      <c r="B3" s="1" t="s">
        <v>486</v>
      </c>
      <c r="D3" s="324" t="s">
        <v>487</v>
      </c>
      <c r="E3" s="324" t="s">
        <v>488</v>
      </c>
    </row>
    <row r="4" customFormat="false" ht="15" hidden="false" customHeight="false" outlineLevel="0" collapsed="false">
      <c r="A4" s="1" t="n">
        <v>17370</v>
      </c>
      <c r="B4" s="1" t="s">
        <v>489</v>
      </c>
      <c r="C4" s="324" t="s">
        <v>490</v>
      </c>
      <c r="D4" s="1" t="s">
        <v>491</v>
      </c>
      <c r="E4" s="324" t="s">
        <v>488</v>
      </c>
    </row>
    <row r="5" customFormat="false" ht="15" hidden="false" customHeight="false" outlineLevel="0" collapsed="false">
      <c r="A5" s="1" t="n">
        <v>17369</v>
      </c>
      <c r="B5" s="1" t="s">
        <v>492</v>
      </c>
      <c r="D5" s="324" t="s">
        <v>493</v>
      </c>
      <c r="E5" s="324" t="s">
        <v>494</v>
      </c>
    </row>
    <row r="6" customFormat="false" ht="15" hidden="false" customHeight="false" outlineLevel="0" collapsed="false">
      <c r="A6" s="1" t="n">
        <v>17368</v>
      </c>
      <c r="B6" s="1" t="s">
        <v>495</v>
      </c>
      <c r="D6" s="1" t="s">
        <v>496</v>
      </c>
      <c r="E6" s="0" t="s">
        <v>485</v>
      </c>
    </row>
    <row r="7" customFormat="false" ht="15" hidden="false" customHeight="false" outlineLevel="0" collapsed="false">
      <c r="A7" s="1" t="n">
        <v>17367</v>
      </c>
      <c r="B7" s="1" t="s">
        <v>497</v>
      </c>
      <c r="C7" s="324" t="s">
        <v>498</v>
      </c>
      <c r="D7" s="1" t="s">
        <v>499</v>
      </c>
      <c r="E7" s="324" t="s">
        <v>500</v>
      </c>
    </row>
    <row r="8" customFormat="false" ht="15" hidden="false" customHeight="false" outlineLevel="0" collapsed="false">
      <c r="A8" s="1" t="n">
        <v>17366</v>
      </c>
      <c r="B8" s="1" t="s">
        <v>501</v>
      </c>
      <c r="C8" s="324" t="s">
        <v>502</v>
      </c>
      <c r="D8" s="324" t="s">
        <v>503</v>
      </c>
      <c r="E8" s="0" t="s">
        <v>485</v>
      </c>
    </row>
    <row r="9" customFormat="false" ht="15" hidden="false" customHeight="false" outlineLevel="0" collapsed="false">
      <c r="A9" s="1" t="n">
        <v>17365</v>
      </c>
      <c r="B9" s="1" t="s">
        <v>504</v>
      </c>
      <c r="D9" s="1" t="s">
        <v>484</v>
      </c>
      <c r="E9" s="0" t="s">
        <v>485</v>
      </c>
    </row>
    <row r="10" customFormat="false" ht="15" hidden="false" customHeight="false" outlineLevel="0" collapsed="false">
      <c r="A10" s="1" t="n">
        <v>17364</v>
      </c>
      <c r="B10" s="1" t="s">
        <v>505</v>
      </c>
      <c r="C10" s="1" t="s">
        <v>506</v>
      </c>
      <c r="D10" s="324" t="s">
        <v>507</v>
      </c>
      <c r="E10" s="324" t="s">
        <v>508</v>
      </c>
    </row>
    <row r="11" customFormat="false" ht="15" hidden="false" customHeight="false" outlineLevel="0" collapsed="false">
      <c r="A11" s="1" t="n">
        <v>17363</v>
      </c>
      <c r="B11" s="1" t="s">
        <v>509</v>
      </c>
      <c r="D11" s="1" t="s">
        <v>510</v>
      </c>
      <c r="E11" s="324" t="s">
        <v>508</v>
      </c>
    </row>
    <row r="12" customFormat="false" ht="15" hidden="false" customHeight="false" outlineLevel="0" collapsed="false">
      <c r="A12" s="1" t="n">
        <v>17362</v>
      </c>
      <c r="B12" s="1" t="s">
        <v>511</v>
      </c>
      <c r="D12" s="1" t="s">
        <v>512</v>
      </c>
      <c r="E12" s="324" t="s">
        <v>500</v>
      </c>
    </row>
    <row r="13" customFormat="false" ht="15" hidden="false" customHeight="false" outlineLevel="0" collapsed="false">
      <c r="A13" s="1" t="n">
        <v>17361</v>
      </c>
      <c r="B13" s="1" t="s">
        <v>513</v>
      </c>
      <c r="C13" s="1" t="s">
        <v>514</v>
      </c>
      <c r="D13" s="324" t="s">
        <v>515</v>
      </c>
      <c r="E13" s="324" t="s">
        <v>516</v>
      </c>
    </row>
    <row r="14" customFormat="false" ht="15" hidden="false" customHeight="false" outlineLevel="0" collapsed="false">
      <c r="A14" s="1" t="n">
        <v>17360</v>
      </c>
      <c r="B14" s="1" t="s">
        <v>517</v>
      </c>
      <c r="D14" s="1" t="s">
        <v>518</v>
      </c>
      <c r="E14" s="324" t="s">
        <v>519</v>
      </c>
    </row>
    <row r="15" customFormat="false" ht="15" hidden="false" customHeight="false" outlineLevel="0" collapsed="false">
      <c r="A15" s="1" t="n">
        <v>17359</v>
      </c>
      <c r="B15" s="1" t="s">
        <v>520</v>
      </c>
      <c r="C15" s="1" t="s">
        <v>521</v>
      </c>
      <c r="D15" s="324" t="s">
        <v>522</v>
      </c>
      <c r="E15" s="324" t="s">
        <v>500</v>
      </c>
    </row>
    <row r="16" customFormat="false" ht="15" hidden="false" customHeight="false" outlineLevel="0" collapsed="false">
      <c r="A16" s="1" t="n">
        <v>17358</v>
      </c>
      <c r="B16" s="1" t="s">
        <v>523</v>
      </c>
      <c r="D16" s="324" t="s">
        <v>524</v>
      </c>
      <c r="E16" s="324" t="s">
        <v>525</v>
      </c>
    </row>
    <row r="17" customFormat="false" ht="15" hidden="false" customHeight="false" outlineLevel="0" collapsed="false">
      <c r="A17" s="1" t="n">
        <v>17357</v>
      </c>
      <c r="B17" s="1" t="s">
        <v>526</v>
      </c>
      <c r="C17" s="324" t="s">
        <v>527</v>
      </c>
      <c r="D17" s="324" t="s">
        <v>528</v>
      </c>
      <c r="E17" s="324" t="s">
        <v>500</v>
      </c>
    </row>
    <row r="18" customFormat="false" ht="15" hidden="false" customHeight="false" outlineLevel="0" collapsed="false">
      <c r="A18" s="1" t="n">
        <v>17356</v>
      </c>
      <c r="B18" s="1" t="s">
        <v>529</v>
      </c>
      <c r="D18" s="324" t="s">
        <v>530</v>
      </c>
      <c r="E18" s="324" t="s">
        <v>494</v>
      </c>
    </row>
    <row r="19" customFormat="false" ht="15" hidden="false" customHeight="false" outlineLevel="0" collapsed="false">
      <c r="A19" s="1" t="n">
        <v>17355</v>
      </c>
      <c r="B19" s="1" t="s">
        <v>531</v>
      </c>
      <c r="D19" s="324" t="s">
        <v>528</v>
      </c>
      <c r="E19" s="324" t="s">
        <v>500</v>
      </c>
    </row>
    <row r="20" customFormat="false" ht="15" hidden="false" customHeight="false" outlineLevel="0" collapsed="false">
      <c r="A20" s="1" t="n">
        <v>17354</v>
      </c>
      <c r="B20" s="1" t="s">
        <v>532</v>
      </c>
      <c r="C20" s="1" t="s">
        <v>533</v>
      </c>
      <c r="D20" s="324" t="s">
        <v>528</v>
      </c>
      <c r="E20" s="324" t="s">
        <v>500</v>
      </c>
    </row>
    <row r="21" customFormat="false" ht="15" hidden="false" customHeight="false" outlineLevel="0" collapsed="false">
      <c r="A21" s="1" t="n">
        <v>17353</v>
      </c>
      <c r="B21" s="1" t="s">
        <v>534</v>
      </c>
      <c r="C21" s="324" t="s">
        <v>535</v>
      </c>
      <c r="D21" s="324" t="s">
        <v>536</v>
      </c>
      <c r="E21" s="324" t="s">
        <v>500</v>
      </c>
    </row>
    <row r="22" customFormat="false" ht="15" hidden="false" customHeight="false" outlineLevel="0" collapsed="false">
      <c r="A22" s="1" t="n">
        <v>17352</v>
      </c>
      <c r="B22" s="1" t="s">
        <v>537</v>
      </c>
      <c r="C22" s="324" t="s">
        <v>538</v>
      </c>
      <c r="D22" s="324" t="s">
        <v>528</v>
      </c>
      <c r="E22" s="324" t="s">
        <v>500</v>
      </c>
    </row>
    <row r="23" customFormat="false" ht="15" hidden="false" customHeight="false" outlineLevel="0" collapsed="false">
      <c r="A23" s="1" t="n">
        <v>17351</v>
      </c>
      <c r="B23" s="1" t="s">
        <v>539</v>
      </c>
      <c r="C23" s="1" t="s">
        <v>540</v>
      </c>
      <c r="D23" s="324" t="s">
        <v>541</v>
      </c>
      <c r="E23" s="324" t="s">
        <v>519</v>
      </c>
    </row>
    <row r="24" customFormat="false" ht="15" hidden="false" customHeight="false" outlineLevel="0" collapsed="false">
      <c r="A24" s="1" t="n">
        <v>17350</v>
      </c>
      <c r="B24" s="1" t="s">
        <v>542</v>
      </c>
      <c r="D24" s="1" t="s">
        <v>543</v>
      </c>
      <c r="E24" s="0" t="s">
        <v>544</v>
      </c>
    </row>
    <row r="25" customFormat="false" ht="15" hidden="false" customHeight="false" outlineLevel="0" collapsed="false">
      <c r="A25" s="1" t="n">
        <v>17349</v>
      </c>
      <c r="B25" s="1" t="s">
        <v>545</v>
      </c>
      <c r="C25" s="1" t="s">
        <v>546</v>
      </c>
      <c r="D25" s="324" t="s">
        <v>547</v>
      </c>
      <c r="E25" s="324" t="s">
        <v>548</v>
      </c>
    </row>
    <row r="26" customFormat="false" ht="15" hidden="false" customHeight="false" outlineLevel="0" collapsed="false">
      <c r="A26" s="1" t="n">
        <v>17348</v>
      </c>
      <c r="B26" s="1" t="s">
        <v>549</v>
      </c>
      <c r="D26" s="324" t="s">
        <v>541</v>
      </c>
      <c r="E26" s="324" t="s">
        <v>550</v>
      </c>
    </row>
    <row r="27" customFormat="false" ht="15" hidden="false" customHeight="false" outlineLevel="0" collapsed="false">
      <c r="A27" s="1" t="n">
        <v>17347</v>
      </c>
      <c r="B27" s="1" t="s">
        <v>551</v>
      </c>
      <c r="D27" s="324" t="s">
        <v>552</v>
      </c>
      <c r="E27" s="324" t="s">
        <v>519</v>
      </c>
    </row>
    <row r="28" customFormat="false" ht="15" hidden="false" customHeight="false" outlineLevel="0" collapsed="false">
      <c r="A28" s="1" t="n">
        <v>17346</v>
      </c>
      <c r="B28" s="1" t="s">
        <v>553</v>
      </c>
      <c r="C28" s="324" t="s">
        <v>554</v>
      </c>
      <c r="D28" s="1" t="s">
        <v>499</v>
      </c>
      <c r="E28" s="0" t="s">
        <v>485</v>
      </c>
    </row>
    <row r="29" customFormat="false" ht="15" hidden="false" customHeight="false" outlineLevel="0" collapsed="false">
      <c r="A29" s="1" t="n">
        <v>17345</v>
      </c>
      <c r="B29" s="1" t="s">
        <v>555</v>
      </c>
      <c r="D29" s="1" t="s">
        <v>499</v>
      </c>
      <c r="E29" s="324" t="s">
        <v>500</v>
      </c>
    </row>
    <row r="30" customFormat="false" ht="15" hidden="false" customHeight="false" outlineLevel="0" collapsed="false">
      <c r="A30" s="1" t="n">
        <v>17344</v>
      </c>
      <c r="B30" s="1" t="s">
        <v>556</v>
      </c>
      <c r="D30" s="1" t="s">
        <v>484</v>
      </c>
      <c r="E30" s="0" t="s">
        <v>485</v>
      </c>
    </row>
    <row r="31" customFormat="false" ht="15" hidden="false" customHeight="false" outlineLevel="0" collapsed="false">
      <c r="A31" s="1" t="n">
        <v>17343</v>
      </c>
      <c r="B31" s="1" t="s">
        <v>557</v>
      </c>
      <c r="D31" s="1" t="s">
        <v>558</v>
      </c>
      <c r="E31" s="0" t="s">
        <v>485</v>
      </c>
    </row>
    <row r="32" customFormat="false" ht="15" hidden="false" customHeight="false" outlineLevel="0" collapsed="false">
      <c r="A32" s="1" t="n">
        <v>17342</v>
      </c>
      <c r="B32" s="1" t="s">
        <v>559</v>
      </c>
      <c r="C32" s="324" t="s">
        <v>560</v>
      </c>
      <c r="D32" s="1" t="s">
        <v>499</v>
      </c>
      <c r="E32" s="0" t="s">
        <v>485</v>
      </c>
    </row>
    <row r="33" customFormat="false" ht="15" hidden="false" customHeight="false" outlineLevel="0" collapsed="false">
      <c r="A33" s="1" t="n">
        <v>17341</v>
      </c>
      <c r="B33" s="1" t="s">
        <v>561</v>
      </c>
      <c r="C33" s="324" t="s">
        <v>562</v>
      </c>
      <c r="D33" s="1" t="s">
        <v>499</v>
      </c>
      <c r="E33" s="0" t="s">
        <v>485</v>
      </c>
    </row>
    <row r="34" customFormat="false" ht="15" hidden="false" customHeight="false" outlineLevel="0" collapsed="false">
      <c r="A34" s="1" t="n">
        <v>17340</v>
      </c>
      <c r="B34" s="1" t="s">
        <v>563</v>
      </c>
      <c r="C34" s="324" t="s">
        <v>564</v>
      </c>
      <c r="D34" s="324" t="s">
        <v>565</v>
      </c>
      <c r="E34" s="0" t="s">
        <v>485</v>
      </c>
    </row>
    <row r="35" customFormat="false" ht="15" hidden="false" customHeight="false" outlineLevel="0" collapsed="false">
      <c r="A35" s="1" t="n">
        <v>17339</v>
      </c>
      <c r="B35" s="1" t="s">
        <v>566</v>
      </c>
      <c r="C35" s="324" t="s">
        <v>567</v>
      </c>
      <c r="D35" s="1" t="s">
        <v>499</v>
      </c>
      <c r="E35" s="0" t="s">
        <v>485</v>
      </c>
    </row>
    <row r="36" customFormat="false" ht="15" hidden="false" customHeight="false" outlineLevel="0" collapsed="false">
      <c r="A36" s="1" t="n">
        <v>17338</v>
      </c>
      <c r="B36" s="1" t="s">
        <v>568</v>
      </c>
      <c r="C36" s="324" t="s">
        <v>569</v>
      </c>
      <c r="D36" s="1" t="s">
        <v>499</v>
      </c>
      <c r="E36" s="0" t="s">
        <v>485</v>
      </c>
    </row>
    <row r="37" customFormat="false" ht="15" hidden="false" customHeight="false" outlineLevel="0" collapsed="false">
      <c r="A37" s="1" t="n">
        <v>17337</v>
      </c>
      <c r="B37" s="1" t="s">
        <v>570</v>
      </c>
      <c r="C37" s="324" t="s">
        <v>571</v>
      </c>
      <c r="D37" s="1" t="s">
        <v>499</v>
      </c>
      <c r="E37" s="0" t="s">
        <v>485</v>
      </c>
    </row>
    <row r="38" customFormat="false" ht="15" hidden="false" customHeight="false" outlineLevel="0" collapsed="false">
      <c r="A38" s="1" t="n">
        <v>17336</v>
      </c>
      <c r="B38" s="1" t="s">
        <v>572</v>
      </c>
      <c r="C38" s="324" t="s">
        <v>573</v>
      </c>
      <c r="D38" s="1" t="s">
        <v>499</v>
      </c>
      <c r="E38" s="0" t="s">
        <v>485</v>
      </c>
    </row>
    <row r="39" customFormat="false" ht="15" hidden="false" customHeight="false" outlineLevel="0" collapsed="false">
      <c r="A39" s="1" t="n">
        <v>17335</v>
      </c>
      <c r="B39" s="1" t="s">
        <v>574</v>
      </c>
      <c r="D39" s="1" t="s">
        <v>575</v>
      </c>
      <c r="E39" s="0" t="s">
        <v>576</v>
      </c>
    </row>
    <row r="40" customFormat="false" ht="15" hidden="false" customHeight="false" outlineLevel="0" collapsed="false">
      <c r="A40" s="1" t="n">
        <v>17334</v>
      </c>
      <c r="B40" s="1" t="s">
        <v>577</v>
      </c>
      <c r="C40" s="1" t="s">
        <v>578</v>
      </c>
      <c r="D40" s="1" t="s">
        <v>499</v>
      </c>
      <c r="E40" s="0" t="s">
        <v>485</v>
      </c>
    </row>
    <row r="41" customFormat="false" ht="15" hidden="false" customHeight="false" outlineLevel="0" collapsed="false">
      <c r="A41" s="1" t="n">
        <v>17333</v>
      </c>
      <c r="B41" s="1" t="s">
        <v>579</v>
      </c>
      <c r="C41" s="324" t="s">
        <v>580</v>
      </c>
      <c r="D41" s="1" t="s">
        <v>499</v>
      </c>
      <c r="E41" s="0" t="s">
        <v>485</v>
      </c>
    </row>
    <row r="42" customFormat="false" ht="15" hidden="false" customHeight="false" outlineLevel="0" collapsed="false">
      <c r="A42" s="1" t="n">
        <v>17332</v>
      </c>
      <c r="B42" s="1" t="s">
        <v>581</v>
      </c>
      <c r="C42" s="324" t="s">
        <v>582</v>
      </c>
      <c r="D42" s="1" t="s">
        <v>499</v>
      </c>
      <c r="E42" s="0" t="s">
        <v>485</v>
      </c>
    </row>
    <row r="43" customFormat="false" ht="15" hidden="false" customHeight="false" outlineLevel="0" collapsed="false">
      <c r="A43" s="1" t="n">
        <v>17331</v>
      </c>
      <c r="B43" s="1" t="s">
        <v>583</v>
      </c>
      <c r="C43" s="324" t="s">
        <v>584</v>
      </c>
      <c r="D43" s="1" t="s">
        <v>499</v>
      </c>
      <c r="E43" s="0" t="s">
        <v>485</v>
      </c>
    </row>
    <row r="44" customFormat="false" ht="15" hidden="false" customHeight="false" outlineLevel="0" collapsed="false">
      <c r="A44" s="1" t="n">
        <v>17330</v>
      </c>
      <c r="B44" s="1" t="s">
        <v>585</v>
      </c>
      <c r="D44" s="324" t="s">
        <v>586</v>
      </c>
      <c r="E44" s="324" t="s">
        <v>587</v>
      </c>
    </row>
    <row r="45" customFormat="false" ht="15" hidden="false" customHeight="false" outlineLevel="0" collapsed="false">
      <c r="A45" s="1" t="n">
        <v>17329</v>
      </c>
      <c r="B45" s="1" t="s">
        <v>588</v>
      </c>
      <c r="C45" s="1" t="s">
        <v>589</v>
      </c>
      <c r="D45" s="1" t="s">
        <v>499</v>
      </c>
      <c r="E45" s="0" t="s">
        <v>590</v>
      </c>
    </row>
    <row r="46" customFormat="false" ht="15" hidden="false" customHeight="false" outlineLevel="0" collapsed="false">
      <c r="A46" s="1" t="n">
        <v>17328</v>
      </c>
      <c r="B46" s="1" t="s">
        <v>591</v>
      </c>
      <c r="C46" s="1" t="s">
        <v>592</v>
      </c>
      <c r="D46" s="1" t="s">
        <v>499</v>
      </c>
      <c r="E46" s="0" t="s">
        <v>590</v>
      </c>
    </row>
    <row r="47" customFormat="false" ht="15" hidden="false" customHeight="false" outlineLevel="0" collapsed="false">
      <c r="A47" s="1" t="n">
        <v>17327</v>
      </c>
      <c r="B47" s="1" t="s">
        <v>593</v>
      </c>
      <c r="D47" s="1" t="s">
        <v>499</v>
      </c>
      <c r="E47" s="0" t="s">
        <v>590</v>
      </c>
    </row>
    <row r="48" customFormat="false" ht="15" hidden="false" customHeight="false" outlineLevel="0" collapsed="false">
      <c r="A48" s="1" t="n">
        <v>17326</v>
      </c>
      <c r="B48" s="1" t="s">
        <v>594</v>
      </c>
      <c r="D48" s="324" t="s">
        <v>595</v>
      </c>
      <c r="E48" s="0" t="s">
        <v>485</v>
      </c>
    </row>
    <row r="49" customFormat="false" ht="15" hidden="false" customHeight="false" outlineLevel="0" collapsed="false">
      <c r="A49" s="1" t="n">
        <v>17325</v>
      </c>
      <c r="B49" s="1" t="s">
        <v>596</v>
      </c>
      <c r="D49" s="324" t="s">
        <v>595</v>
      </c>
      <c r="E49" s="0" t="s">
        <v>485</v>
      </c>
    </row>
    <row r="50" customFormat="false" ht="15" hidden="false" customHeight="false" outlineLevel="0" collapsed="false">
      <c r="A50" s="1" t="n">
        <v>17324</v>
      </c>
      <c r="B50" s="1" t="s">
        <v>597</v>
      </c>
      <c r="C50" s="324" t="s">
        <v>598</v>
      </c>
      <c r="D50" s="324" t="s">
        <v>599</v>
      </c>
      <c r="E50" s="0" t="s">
        <v>590</v>
      </c>
    </row>
    <row r="51" customFormat="false" ht="15" hidden="false" customHeight="false" outlineLevel="0" collapsed="false">
      <c r="A51" s="1" t="n">
        <v>17323</v>
      </c>
      <c r="B51" s="1" t="s">
        <v>600</v>
      </c>
      <c r="D51" s="324" t="s">
        <v>601</v>
      </c>
      <c r="E51" s="0" t="s">
        <v>590</v>
      </c>
    </row>
    <row r="52" customFormat="false" ht="15" hidden="false" customHeight="false" outlineLevel="0" collapsed="false">
      <c r="A52" s="1" t="n">
        <v>17322</v>
      </c>
      <c r="B52" s="1" t="s">
        <v>602</v>
      </c>
      <c r="D52" s="324" t="s">
        <v>601</v>
      </c>
      <c r="E52" s="0" t="s">
        <v>590</v>
      </c>
    </row>
    <row r="53" customFormat="false" ht="15" hidden="false" customHeight="false" outlineLevel="0" collapsed="false">
      <c r="A53" s="1" t="n">
        <v>17321</v>
      </c>
      <c r="B53" s="1" t="s">
        <v>603</v>
      </c>
      <c r="D53" s="1" t="s">
        <v>510</v>
      </c>
      <c r="E53" s="324" t="s">
        <v>508</v>
      </c>
    </row>
    <row r="54" customFormat="false" ht="15" hidden="false" customHeight="false" outlineLevel="0" collapsed="false">
      <c r="A54" s="1" t="n">
        <v>17320</v>
      </c>
      <c r="B54" s="1" t="s">
        <v>604</v>
      </c>
      <c r="D54" s="1" t="s">
        <v>499</v>
      </c>
      <c r="E54" s="0" t="s">
        <v>590</v>
      </c>
    </row>
    <row r="55" customFormat="false" ht="15" hidden="false" customHeight="false" outlineLevel="0" collapsed="false">
      <c r="A55" s="1" t="n">
        <v>17319</v>
      </c>
      <c r="B55" s="1" t="s">
        <v>605</v>
      </c>
      <c r="C55" s="1" t="s">
        <v>606</v>
      </c>
      <c r="D55" s="1" t="s">
        <v>499</v>
      </c>
      <c r="E55" s="0" t="s">
        <v>590</v>
      </c>
    </row>
    <row r="56" customFormat="false" ht="15" hidden="false" customHeight="false" outlineLevel="0" collapsed="false">
      <c r="A56" s="1" t="n">
        <v>17318</v>
      </c>
      <c r="B56" s="1" t="s">
        <v>607</v>
      </c>
      <c r="D56" s="1" t="s">
        <v>499</v>
      </c>
      <c r="E56" s="0" t="s">
        <v>590</v>
      </c>
    </row>
    <row r="57" customFormat="false" ht="15" hidden="false" customHeight="false" outlineLevel="0" collapsed="false">
      <c r="A57" s="1" t="n">
        <v>17317</v>
      </c>
      <c r="B57" s="1" t="s">
        <v>608</v>
      </c>
      <c r="D57" s="1" t="s">
        <v>510</v>
      </c>
      <c r="E57" s="0" t="s">
        <v>609</v>
      </c>
    </row>
    <row r="58" customFormat="false" ht="15" hidden="false" customHeight="false" outlineLevel="0" collapsed="false">
      <c r="A58" s="1" t="n">
        <v>17316</v>
      </c>
      <c r="B58" s="1" t="s">
        <v>610</v>
      </c>
      <c r="D58" s="324" t="s">
        <v>611</v>
      </c>
      <c r="E58" s="324" t="s">
        <v>500</v>
      </c>
    </row>
    <row r="59" customFormat="false" ht="15" hidden="false" customHeight="false" outlineLevel="0" collapsed="false">
      <c r="A59" s="1" t="n">
        <v>17315</v>
      </c>
      <c r="B59" s="1" t="s">
        <v>612</v>
      </c>
      <c r="C59" s="1" t="s">
        <v>613</v>
      </c>
      <c r="D59" s="1" t="s">
        <v>614</v>
      </c>
      <c r="E59" s="0" t="s">
        <v>485</v>
      </c>
    </row>
    <row r="60" customFormat="false" ht="15" hidden="false" customHeight="false" outlineLevel="0" collapsed="false">
      <c r="A60" s="1" t="n">
        <v>17314</v>
      </c>
      <c r="B60" s="1" t="s">
        <v>615</v>
      </c>
      <c r="D60" s="324" t="s">
        <v>616</v>
      </c>
      <c r="E60" s="324" t="s">
        <v>519</v>
      </c>
    </row>
    <row r="61" customFormat="false" ht="15" hidden="false" customHeight="false" outlineLevel="0" collapsed="false">
      <c r="A61" s="1" t="n">
        <v>17313</v>
      </c>
      <c r="B61" s="1" t="s">
        <v>617</v>
      </c>
      <c r="C61" s="1" t="s">
        <v>618</v>
      </c>
      <c r="D61" s="1" t="s">
        <v>518</v>
      </c>
      <c r="E61" s="0" t="s">
        <v>485</v>
      </c>
    </row>
    <row r="62" customFormat="false" ht="15" hidden="false" customHeight="false" outlineLevel="0" collapsed="false">
      <c r="A62" s="1" t="n">
        <v>17312</v>
      </c>
      <c r="B62" s="1" t="s">
        <v>619</v>
      </c>
      <c r="D62" s="324" t="s">
        <v>620</v>
      </c>
      <c r="E62" s="0" t="s">
        <v>609</v>
      </c>
    </row>
    <row r="63" customFormat="false" ht="15" hidden="false" customHeight="false" outlineLevel="0" collapsed="false">
      <c r="A63" s="1" t="n">
        <v>17311</v>
      </c>
      <c r="B63" s="1" t="s">
        <v>621</v>
      </c>
      <c r="D63" s="1" t="s">
        <v>622</v>
      </c>
      <c r="E63" s="324" t="s">
        <v>548</v>
      </c>
    </row>
    <row r="64" customFormat="false" ht="15" hidden="false" customHeight="false" outlineLevel="0" collapsed="false">
      <c r="A64" s="1" t="n">
        <v>17310</v>
      </c>
      <c r="B64" s="1" t="s">
        <v>623</v>
      </c>
      <c r="D64" s="1" t="s">
        <v>499</v>
      </c>
      <c r="E64" s="324" t="s">
        <v>500</v>
      </c>
    </row>
    <row r="65" customFormat="false" ht="15" hidden="false" customHeight="false" outlineLevel="0" collapsed="false">
      <c r="A65" s="1" t="n">
        <v>17309</v>
      </c>
      <c r="B65" s="1" t="s">
        <v>624</v>
      </c>
      <c r="D65" s="1" t="s">
        <v>625</v>
      </c>
      <c r="E65" s="0" t="s">
        <v>485</v>
      </c>
    </row>
    <row r="66" customFormat="false" ht="15" hidden="false" customHeight="false" outlineLevel="0" collapsed="false">
      <c r="A66" s="1" t="n">
        <v>17308</v>
      </c>
      <c r="B66" s="1" t="s">
        <v>626</v>
      </c>
      <c r="D66" s="324" t="s">
        <v>627</v>
      </c>
      <c r="E66" s="0" t="s">
        <v>485</v>
      </c>
    </row>
    <row r="67" customFormat="false" ht="15" hidden="false" customHeight="false" outlineLevel="0" collapsed="false">
      <c r="A67" s="1" t="n">
        <v>17307</v>
      </c>
      <c r="B67" s="1" t="s">
        <v>628</v>
      </c>
      <c r="C67" s="1" t="s">
        <v>629</v>
      </c>
      <c r="D67" s="324" t="s">
        <v>630</v>
      </c>
      <c r="E67" s="0" t="s">
        <v>485</v>
      </c>
    </row>
    <row r="68" customFormat="false" ht="15" hidden="false" customHeight="false" outlineLevel="0" collapsed="false">
      <c r="A68" s="1" t="n">
        <v>17306</v>
      </c>
      <c r="B68" s="1" t="s">
        <v>631</v>
      </c>
      <c r="D68" s="1" t="s">
        <v>499</v>
      </c>
      <c r="E68" s="0" t="s">
        <v>485</v>
      </c>
    </row>
    <row r="69" customFormat="false" ht="15" hidden="false" customHeight="false" outlineLevel="0" collapsed="false">
      <c r="A69" s="1" t="n">
        <v>17305</v>
      </c>
      <c r="B69" s="1" t="s">
        <v>632</v>
      </c>
      <c r="C69" s="324" t="s">
        <v>633</v>
      </c>
      <c r="D69" s="324" t="s">
        <v>634</v>
      </c>
      <c r="E69" s="324" t="s">
        <v>500</v>
      </c>
    </row>
    <row r="70" customFormat="false" ht="15" hidden="false" customHeight="false" outlineLevel="0" collapsed="false">
      <c r="A70" s="1" t="n">
        <v>17304</v>
      </c>
      <c r="B70" s="1" t="s">
        <v>635</v>
      </c>
      <c r="C70" s="1" t="s">
        <v>636</v>
      </c>
      <c r="D70" s="1" t="s">
        <v>637</v>
      </c>
      <c r="E70" s="0" t="s">
        <v>485</v>
      </c>
    </row>
    <row r="71" customFormat="false" ht="15" hidden="false" customHeight="false" outlineLevel="0" collapsed="false">
      <c r="A71" s="1" t="n">
        <v>17303</v>
      </c>
      <c r="B71" s="1" t="s">
        <v>638</v>
      </c>
      <c r="D71" s="324" t="s">
        <v>639</v>
      </c>
      <c r="E71" s="324" t="s">
        <v>508</v>
      </c>
    </row>
    <row r="72" customFormat="false" ht="15" hidden="false" customHeight="false" outlineLevel="0" collapsed="false">
      <c r="A72" s="1" t="n">
        <v>17302</v>
      </c>
      <c r="B72" s="1" t="s">
        <v>640</v>
      </c>
      <c r="D72" s="1" t="s">
        <v>641</v>
      </c>
      <c r="E72" s="0" t="s">
        <v>485</v>
      </c>
    </row>
    <row r="73" customFormat="false" ht="15" hidden="false" customHeight="false" outlineLevel="0" collapsed="false">
      <c r="A73" s="1" t="n">
        <v>17301</v>
      </c>
      <c r="B73" s="1" t="s">
        <v>642</v>
      </c>
      <c r="D73" s="324" t="s">
        <v>643</v>
      </c>
      <c r="E73" s="0" t="s">
        <v>590</v>
      </c>
    </row>
    <row r="74" customFormat="false" ht="15" hidden="false" customHeight="false" outlineLevel="0" collapsed="false">
      <c r="A74" s="1" t="n">
        <v>17300</v>
      </c>
      <c r="B74" s="1" t="s">
        <v>644</v>
      </c>
      <c r="D74" s="324" t="s">
        <v>645</v>
      </c>
      <c r="E74" s="0" t="s">
        <v>485</v>
      </c>
    </row>
    <row r="75" customFormat="false" ht="15" hidden="false" customHeight="false" outlineLevel="0" collapsed="false">
      <c r="A75" s="1" t="n">
        <v>17299</v>
      </c>
      <c r="B75" s="1" t="s">
        <v>646</v>
      </c>
      <c r="D75" s="1" t="s">
        <v>647</v>
      </c>
      <c r="E75" s="0" t="s">
        <v>485</v>
      </c>
    </row>
    <row r="76" customFormat="false" ht="15" hidden="false" customHeight="false" outlineLevel="0" collapsed="false">
      <c r="A76" s="1" t="n">
        <v>17298</v>
      </c>
      <c r="B76" s="1" t="s">
        <v>648</v>
      </c>
      <c r="D76" s="324" t="s">
        <v>649</v>
      </c>
      <c r="E76" s="0" t="s">
        <v>485</v>
      </c>
    </row>
    <row r="77" customFormat="false" ht="15" hidden="false" customHeight="false" outlineLevel="0" collapsed="false">
      <c r="A77" s="1" t="n">
        <v>17297</v>
      </c>
      <c r="B77" s="1" t="s">
        <v>650</v>
      </c>
      <c r="D77" s="1" t="s">
        <v>651</v>
      </c>
      <c r="E77" s="0" t="s">
        <v>485</v>
      </c>
    </row>
    <row r="78" customFormat="false" ht="15" hidden="false" customHeight="false" outlineLevel="0" collapsed="false">
      <c r="A78" s="1" t="n">
        <v>17296</v>
      </c>
      <c r="B78" s="1" t="s">
        <v>652</v>
      </c>
      <c r="D78" s="1" t="s">
        <v>653</v>
      </c>
      <c r="E78" s="324" t="s">
        <v>548</v>
      </c>
    </row>
    <row r="79" customFormat="false" ht="15" hidden="false" customHeight="false" outlineLevel="0" collapsed="false">
      <c r="A79" s="1" t="n">
        <v>17295</v>
      </c>
      <c r="B79" s="1" t="s">
        <v>654</v>
      </c>
      <c r="D79" s="324" t="s">
        <v>655</v>
      </c>
      <c r="E79" s="324" t="s">
        <v>656</v>
      </c>
    </row>
    <row r="80" customFormat="false" ht="15" hidden="false" customHeight="false" outlineLevel="0" collapsed="false">
      <c r="A80" s="1" t="n">
        <v>17294</v>
      </c>
      <c r="B80" s="1" t="s">
        <v>657</v>
      </c>
      <c r="D80" s="1" t="s">
        <v>499</v>
      </c>
      <c r="E80" s="0" t="s">
        <v>590</v>
      </c>
    </row>
    <row r="81" customFormat="false" ht="15" hidden="false" customHeight="false" outlineLevel="0" collapsed="false">
      <c r="A81" s="1" t="n">
        <v>17293</v>
      </c>
      <c r="B81" s="1" t="s">
        <v>658</v>
      </c>
      <c r="D81" s="1" t="s">
        <v>499</v>
      </c>
      <c r="E81" s="324" t="s">
        <v>500</v>
      </c>
    </row>
    <row r="82" customFormat="false" ht="15" hidden="false" customHeight="false" outlineLevel="0" collapsed="false">
      <c r="A82" s="1" t="n">
        <v>17292</v>
      </c>
      <c r="B82" s="1" t="s">
        <v>659</v>
      </c>
      <c r="D82" s="324" t="s">
        <v>660</v>
      </c>
      <c r="E82" s="0" t="s">
        <v>485</v>
      </c>
    </row>
    <row r="83" customFormat="false" ht="15" hidden="false" customHeight="false" outlineLevel="0" collapsed="false">
      <c r="A83" s="1" t="n">
        <v>17291</v>
      </c>
      <c r="B83" s="1" t="s">
        <v>661</v>
      </c>
      <c r="D83" s="1" t="s">
        <v>499</v>
      </c>
      <c r="E83" s="0" t="s">
        <v>590</v>
      </c>
    </row>
    <row r="84" customFormat="false" ht="15" hidden="false" customHeight="false" outlineLevel="0" collapsed="false">
      <c r="A84" s="1" t="n">
        <v>17290</v>
      </c>
      <c r="B84" s="1" t="s">
        <v>662</v>
      </c>
      <c r="D84" s="324" t="s">
        <v>663</v>
      </c>
      <c r="E84" s="324" t="s">
        <v>500</v>
      </c>
    </row>
    <row r="85" customFormat="false" ht="15" hidden="false" customHeight="false" outlineLevel="0" collapsed="false">
      <c r="A85" s="1" t="n">
        <v>17289</v>
      </c>
      <c r="B85" s="1" t="s">
        <v>664</v>
      </c>
      <c r="C85" s="1" t="s">
        <v>665</v>
      </c>
      <c r="D85" s="324" t="s">
        <v>528</v>
      </c>
      <c r="E85" s="324" t="s">
        <v>500</v>
      </c>
    </row>
    <row r="86" customFormat="false" ht="15" hidden="false" customHeight="false" outlineLevel="0" collapsed="false">
      <c r="A86" s="1" t="n">
        <v>17288</v>
      </c>
      <c r="B86" s="1" t="s">
        <v>666</v>
      </c>
      <c r="C86" s="1" t="s">
        <v>667</v>
      </c>
      <c r="D86" s="324" t="s">
        <v>668</v>
      </c>
      <c r="E86" s="0" t="s">
        <v>485</v>
      </c>
    </row>
    <row r="87" customFormat="false" ht="15" hidden="false" customHeight="false" outlineLevel="0" collapsed="false">
      <c r="A87" s="1" t="n">
        <v>17287</v>
      </c>
      <c r="B87" s="1" t="s">
        <v>669</v>
      </c>
      <c r="D87" s="324" t="s">
        <v>670</v>
      </c>
      <c r="E87" s="0" t="s">
        <v>590</v>
      </c>
    </row>
    <row r="88" customFormat="false" ht="15" hidden="false" customHeight="false" outlineLevel="0" collapsed="false">
      <c r="A88" s="1" t="n">
        <v>17286</v>
      </c>
      <c r="B88" s="1" t="s">
        <v>671</v>
      </c>
      <c r="D88" s="324" t="s">
        <v>599</v>
      </c>
      <c r="E88" s="0" t="s">
        <v>590</v>
      </c>
    </row>
    <row r="89" customFormat="false" ht="15" hidden="false" customHeight="false" outlineLevel="0" collapsed="false">
      <c r="A89" s="1" t="n">
        <v>17285</v>
      </c>
      <c r="B89" s="1" t="s">
        <v>672</v>
      </c>
      <c r="D89" s="324" t="s">
        <v>673</v>
      </c>
      <c r="E89" s="0" t="s">
        <v>674</v>
      </c>
    </row>
    <row r="90" customFormat="false" ht="15" hidden="false" customHeight="false" outlineLevel="0" collapsed="false">
      <c r="A90" s="1" t="n">
        <v>17284</v>
      </c>
      <c r="B90" s="1" t="s">
        <v>675</v>
      </c>
      <c r="D90" s="1" t="s">
        <v>499</v>
      </c>
      <c r="E90" s="0" t="s">
        <v>485</v>
      </c>
    </row>
    <row r="91" customFormat="false" ht="15" hidden="false" customHeight="false" outlineLevel="0" collapsed="false">
      <c r="A91" s="1" t="n">
        <v>17283</v>
      </c>
      <c r="B91" s="1" t="s">
        <v>676</v>
      </c>
      <c r="C91" s="1" t="s">
        <v>677</v>
      </c>
      <c r="D91" s="324" t="s">
        <v>678</v>
      </c>
      <c r="E91" s="0" t="s">
        <v>590</v>
      </c>
    </row>
    <row r="92" customFormat="false" ht="15" hidden="false" customHeight="false" outlineLevel="0" collapsed="false">
      <c r="A92" s="1" t="n">
        <v>17282</v>
      </c>
      <c r="B92" s="1" t="s">
        <v>679</v>
      </c>
      <c r="D92" s="324" t="s">
        <v>680</v>
      </c>
      <c r="E92" s="324" t="s">
        <v>488</v>
      </c>
    </row>
    <row r="93" customFormat="false" ht="15" hidden="false" customHeight="false" outlineLevel="0" collapsed="false">
      <c r="A93" s="1" t="n">
        <v>17281</v>
      </c>
      <c r="B93" s="1" t="s">
        <v>681</v>
      </c>
      <c r="D93" s="1" t="s">
        <v>682</v>
      </c>
      <c r="E93" s="324" t="s">
        <v>519</v>
      </c>
    </row>
    <row r="94" customFormat="false" ht="15" hidden="false" customHeight="false" outlineLevel="0" collapsed="false">
      <c r="A94" s="1" t="n">
        <v>17280</v>
      </c>
      <c r="B94" s="1" t="s">
        <v>683</v>
      </c>
      <c r="D94" s="324" t="s">
        <v>599</v>
      </c>
      <c r="E94" s="0" t="s">
        <v>590</v>
      </c>
    </row>
    <row r="95" customFormat="false" ht="15" hidden="false" customHeight="false" outlineLevel="0" collapsed="false">
      <c r="A95" s="1" t="n">
        <v>17279</v>
      </c>
      <c r="B95" s="1" t="s">
        <v>684</v>
      </c>
      <c r="D95" s="1" t="s">
        <v>685</v>
      </c>
      <c r="E95" s="0" t="s">
        <v>686</v>
      </c>
    </row>
    <row r="96" customFormat="false" ht="15" hidden="false" customHeight="false" outlineLevel="0" collapsed="false">
      <c r="A96" s="1" t="n">
        <v>17278</v>
      </c>
      <c r="B96" s="1" t="s">
        <v>687</v>
      </c>
      <c r="D96" s="324" t="s">
        <v>688</v>
      </c>
      <c r="E96" s="324" t="s">
        <v>500</v>
      </c>
    </row>
    <row r="97" customFormat="false" ht="15" hidden="false" customHeight="false" outlineLevel="0" collapsed="false">
      <c r="A97" s="1" t="n">
        <v>17277</v>
      </c>
      <c r="B97" s="1" t="s">
        <v>689</v>
      </c>
      <c r="D97" s="1" t="s">
        <v>499</v>
      </c>
      <c r="E97" s="324" t="s">
        <v>500</v>
      </c>
    </row>
    <row r="98" customFormat="false" ht="15" hidden="false" customHeight="false" outlineLevel="0" collapsed="false">
      <c r="A98" s="1" t="n">
        <v>17276</v>
      </c>
      <c r="B98" s="1" t="s">
        <v>690</v>
      </c>
      <c r="D98" s="1" t="s">
        <v>484</v>
      </c>
      <c r="E98" s="0" t="s">
        <v>485</v>
      </c>
    </row>
    <row r="99" customFormat="false" ht="15" hidden="false" customHeight="false" outlineLevel="0" collapsed="false">
      <c r="A99" s="1" t="n">
        <v>17275</v>
      </c>
      <c r="B99" s="1" t="s">
        <v>691</v>
      </c>
      <c r="D99" s="1" t="s">
        <v>484</v>
      </c>
      <c r="E99" s="0" t="s">
        <v>485</v>
      </c>
    </row>
    <row r="100" customFormat="false" ht="15" hidden="false" customHeight="false" outlineLevel="0" collapsed="false">
      <c r="A100" s="1" t="n">
        <v>17274</v>
      </c>
      <c r="B100" s="1" t="s">
        <v>692</v>
      </c>
      <c r="D100" s="1" t="s">
        <v>484</v>
      </c>
      <c r="E100" s="0" t="s">
        <v>485</v>
      </c>
    </row>
    <row r="101" customFormat="false" ht="15" hidden="false" customHeight="false" outlineLevel="0" collapsed="false">
      <c r="A101" s="1" t="n">
        <v>17273</v>
      </c>
      <c r="B101" s="1" t="s">
        <v>693</v>
      </c>
      <c r="C101" s="1" t="s">
        <v>694</v>
      </c>
      <c r="D101" s="324" t="s">
        <v>695</v>
      </c>
      <c r="E101" s="324" t="s">
        <v>696</v>
      </c>
    </row>
    <row r="102" customFormat="false" ht="15" hidden="false" customHeight="false" outlineLevel="0" collapsed="false">
      <c r="A102" s="1" t="n">
        <v>17272</v>
      </c>
      <c r="B102" s="1" t="s">
        <v>697</v>
      </c>
      <c r="D102" s="324" t="s">
        <v>698</v>
      </c>
      <c r="E102" s="324" t="s">
        <v>494</v>
      </c>
    </row>
    <row r="103" customFormat="false" ht="15" hidden="false" customHeight="false" outlineLevel="0" collapsed="false">
      <c r="A103" s="1" t="n">
        <v>17271</v>
      </c>
      <c r="B103" s="1" t="s">
        <v>699</v>
      </c>
      <c r="D103" s="1" t="s">
        <v>484</v>
      </c>
      <c r="E103" s="0" t="s">
        <v>485</v>
      </c>
    </row>
    <row r="104" customFormat="false" ht="15" hidden="false" customHeight="false" outlineLevel="0" collapsed="false">
      <c r="A104" s="1" t="n">
        <v>17270</v>
      </c>
      <c r="B104" s="1" t="s">
        <v>700</v>
      </c>
      <c r="D104" s="324" t="s">
        <v>701</v>
      </c>
      <c r="E104" s="324" t="s">
        <v>488</v>
      </c>
    </row>
    <row r="105" customFormat="false" ht="15" hidden="false" customHeight="false" outlineLevel="0" collapsed="false">
      <c r="A105" s="1" t="n">
        <v>17269</v>
      </c>
      <c r="B105" s="1" t="s">
        <v>702</v>
      </c>
      <c r="D105" s="1" t="s">
        <v>518</v>
      </c>
      <c r="E105" s="324" t="s">
        <v>519</v>
      </c>
    </row>
    <row r="106" customFormat="false" ht="15" hidden="false" customHeight="false" outlineLevel="0" collapsed="false">
      <c r="A106" s="1" t="n">
        <v>17268</v>
      </c>
      <c r="B106" s="1" t="s">
        <v>703</v>
      </c>
      <c r="C106" s="1" t="s">
        <v>704</v>
      </c>
      <c r="D106" s="324" t="s">
        <v>695</v>
      </c>
      <c r="E106" s="324" t="s">
        <v>696</v>
      </c>
    </row>
    <row r="107" customFormat="false" ht="15" hidden="false" customHeight="false" outlineLevel="0" collapsed="false">
      <c r="A107" s="1" t="n">
        <v>17267</v>
      </c>
      <c r="B107" s="1" t="s">
        <v>705</v>
      </c>
      <c r="D107" s="1" t="s">
        <v>510</v>
      </c>
      <c r="E107" s="324" t="s">
        <v>508</v>
      </c>
    </row>
    <row r="108" customFormat="false" ht="15" hidden="false" customHeight="false" outlineLevel="0" collapsed="false">
      <c r="A108" s="1" t="n">
        <v>17266</v>
      </c>
      <c r="B108" s="1" t="s">
        <v>706</v>
      </c>
      <c r="D108" s="1" t="s">
        <v>484</v>
      </c>
      <c r="E108" s="0" t="s">
        <v>485</v>
      </c>
    </row>
    <row r="109" customFormat="false" ht="15" hidden="false" customHeight="false" outlineLevel="0" collapsed="false">
      <c r="A109" s="1" t="n">
        <v>17265</v>
      </c>
      <c r="B109" s="1" t="s">
        <v>707</v>
      </c>
      <c r="C109" s="324" t="s">
        <v>708</v>
      </c>
      <c r="D109" s="324" t="s">
        <v>709</v>
      </c>
      <c r="E109" s="324" t="s">
        <v>548</v>
      </c>
    </row>
    <row r="110" customFormat="false" ht="15" hidden="false" customHeight="false" outlineLevel="0" collapsed="false">
      <c r="A110" s="1" t="n">
        <v>17264</v>
      </c>
      <c r="B110" s="1" t="s">
        <v>710</v>
      </c>
      <c r="D110" s="324" t="s">
        <v>711</v>
      </c>
      <c r="E110" s="0" t="s">
        <v>485</v>
      </c>
    </row>
    <row r="111" customFormat="false" ht="15" hidden="false" customHeight="false" outlineLevel="0" collapsed="false">
      <c r="A111" s="1" t="n">
        <v>17263</v>
      </c>
      <c r="B111" s="1" t="s">
        <v>712</v>
      </c>
      <c r="D111" s="324" t="s">
        <v>713</v>
      </c>
      <c r="E111" s="0" t="s">
        <v>485</v>
      </c>
    </row>
    <row r="112" customFormat="false" ht="15" hidden="false" customHeight="false" outlineLevel="0" collapsed="false">
      <c r="A112" s="1" t="n">
        <v>17262</v>
      </c>
      <c r="B112" s="1" t="s">
        <v>714</v>
      </c>
      <c r="D112" s="324" t="s">
        <v>711</v>
      </c>
      <c r="E112" s="0" t="s">
        <v>485</v>
      </c>
    </row>
    <row r="113" customFormat="false" ht="15" hidden="false" customHeight="false" outlineLevel="0" collapsed="false">
      <c r="A113" s="1" t="n">
        <v>17261</v>
      </c>
      <c r="B113" s="1" t="s">
        <v>715</v>
      </c>
      <c r="D113" s="324" t="s">
        <v>711</v>
      </c>
      <c r="E113" s="0" t="s">
        <v>485</v>
      </c>
    </row>
    <row r="114" customFormat="false" ht="15" hidden="false" customHeight="false" outlineLevel="0" collapsed="false">
      <c r="A114" s="1" t="n">
        <v>17260</v>
      </c>
      <c r="B114" s="1" t="s">
        <v>716</v>
      </c>
      <c r="C114" s="1" t="s">
        <v>717</v>
      </c>
      <c r="D114" s="324" t="s">
        <v>643</v>
      </c>
      <c r="E114" s="0" t="s">
        <v>485</v>
      </c>
    </row>
    <row r="115" customFormat="false" ht="15" hidden="false" customHeight="false" outlineLevel="0" collapsed="false">
      <c r="A115" s="1" t="n">
        <v>17259</v>
      </c>
      <c r="B115" s="1" t="s">
        <v>718</v>
      </c>
      <c r="D115" s="1" t="s">
        <v>499</v>
      </c>
      <c r="E115" s="324" t="s">
        <v>500</v>
      </c>
    </row>
    <row r="116" customFormat="false" ht="15" hidden="false" customHeight="false" outlineLevel="0" collapsed="false">
      <c r="A116" s="1" t="n">
        <v>17258</v>
      </c>
      <c r="B116" s="1" t="s">
        <v>719</v>
      </c>
      <c r="D116" s="1" t="s">
        <v>720</v>
      </c>
      <c r="E116" s="0" t="s">
        <v>485</v>
      </c>
    </row>
    <row r="117" customFormat="false" ht="15" hidden="false" customHeight="false" outlineLevel="0" collapsed="false">
      <c r="A117" s="1" t="n">
        <v>17257</v>
      </c>
      <c r="B117" s="1" t="s">
        <v>721</v>
      </c>
      <c r="C117" s="324" t="s">
        <v>722</v>
      </c>
      <c r="D117" s="1" t="s">
        <v>499</v>
      </c>
      <c r="E117" s="0" t="s">
        <v>485</v>
      </c>
    </row>
    <row r="118" customFormat="false" ht="15" hidden="false" customHeight="false" outlineLevel="0" collapsed="false">
      <c r="A118" s="1" t="n">
        <v>17256</v>
      </c>
      <c r="B118" s="1" t="s">
        <v>723</v>
      </c>
      <c r="D118" s="1" t="s">
        <v>724</v>
      </c>
      <c r="E118" s="0" t="s">
        <v>485</v>
      </c>
    </row>
    <row r="119" customFormat="false" ht="15" hidden="false" customHeight="false" outlineLevel="0" collapsed="false">
      <c r="A119" s="1" t="n">
        <v>17255</v>
      </c>
      <c r="B119" s="1" t="s">
        <v>725</v>
      </c>
      <c r="C119" s="1" t="s">
        <v>726</v>
      </c>
      <c r="D119" s="1" t="s">
        <v>499</v>
      </c>
      <c r="E119" s="0" t="s">
        <v>590</v>
      </c>
    </row>
    <row r="120" customFormat="false" ht="15" hidden="false" customHeight="false" outlineLevel="0" collapsed="false">
      <c r="A120" s="1" t="n">
        <v>17254</v>
      </c>
      <c r="B120" s="1" t="s">
        <v>727</v>
      </c>
      <c r="C120" s="1" t="s">
        <v>726</v>
      </c>
      <c r="D120" s="1" t="s">
        <v>499</v>
      </c>
      <c r="E120" s="0" t="s">
        <v>590</v>
      </c>
    </row>
    <row r="121" customFormat="false" ht="15" hidden="false" customHeight="false" outlineLevel="0" collapsed="false">
      <c r="A121" s="1" t="n">
        <v>17253</v>
      </c>
      <c r="B121" s="1" t="s">
        <v>728</v>
      </c>
      <c r="C121" s="1" t="s">
        <v>729</v>
      </c>
      <c r="D121" s="324" t="s">
        <v>599</v>
      </c>
      <c r="E121" s="324" t="s">
        <v>500</v>
      </c>
    </row>
    <row r="122" customFormat="false" ht="15" hidden="false" customHeight="false" outlineLevel="0" collapsed="false">
      <c r="A122" s="1" t="n">
        <v>17252</v>
      </c>
      <c r="B122" s="1" t="s">
        <v>730</v>
      </c>
      <c r="D122" s="1" t="s">
        <v>499</v>
      </c>
      <c r="E122" s="324" t="s">
        <v>500</v>
      </c>
    </row>
    <row r="123" customFormat="false" ht="15" hidden="false" customHeight="false" outlineLevel="0" collapsed="false">
      <c r="A123" s="1" t="n">
        <v>17251</v>
      </c>
      <c r="B123" s="1" t="s">
        <v>731</v>
      </c>
      <c r="D123" s="1" t="s">
        <v>499</v>
      </c>
      <c r="E123" s="0" t="s">
        <v>590</v>
      </c>
    </row>
    <row r="124" customFormat="false" ht="15" hidden="false" customHeight="false" outlineLevel="0" collapsed="false">
      <c r="A124" s="1" t="n">
        <v>17250</v>
      </c>
      <c r="B124" s="1" t="s">
        <v>732</v>
      </c>
      <c r="C124" s="324" t="s">
        <v>733</v>
      </c>
      <c r="D124" s="1" t="s">
        <v>499</v>
      </c>
      <c r="E124" s="324" t="s">
        <v>500</v>
      </c>
    </row>
    <row r="125" customFormat="false" ht="15" hidden="false" customHeight="false" outlineLevel="0" collapsed="false">
      <c r="A125" s="1" t="n">
        <v>17249</v>
      </c>
      <c r="B125" s="1" t="s">
        <v>734</v>
      </c>
      <c r="C125" s="1" t="s">
        <v>187</v>
      </c>
      <c r="D125" s="1" t="s">
        <v>499</v>
      </c>
      <c r="E125" s="0" t="s">
        <v>590</v>
      </c>
    </row>
    <row r="126" customFormat="false" ht="15" hidden="false" customHeight="false" outlineLevel="0" collapsed="false">
      <c r="A126" s="1" t="n">
        <v>17248</v>
      </c>
      <c r="B126" s="1" t="s">
        <v>735</v>
      </c>
      <c r="D126" s="1" t="s">
        <v>736</v>
      </c>
      <c r="E126" s="0" t="s">
        <v>485</v>
      </c>
    </row>
    <row r="127" customFormat="false" ht="15" hidden="false" customHeight="false" outlineLevel="0" collapsed="false">
      <c r="A127" s="1" t="n">
        <v>17247</v>
      </c>
      <c r="B127" s="1" t="s">
        <v>737</v>
      </c>
      <c r="D127" s="1" t="s">
        <v>558</v>
      </c>
      <c r="E127" s="0" t="s">
        <v>485</v>
      </c>
    </row>
    <row r="128" customFormat="false" ht="15" hidden="false" customHeight="false" outlineLevel="0" collapsed="false">
      <c r="A128" s="1" t="n">
        <v>17246</v>
      </c>
      <c r="B128" s="1" t="s">
        <v>738</v>
      </c>
      <c r="D128" s="1" t="s">
        <v>484</v>
      </c>
      <c r="E128" s="0" t="s">
        <v>485</v>
      </c>
    </row>
    <row r="129" customFormat="false" ht="15" hidden="false" customHeight="false" outlineLevel="0" collapsed="false">
      <c r="A129" s="1" t="n">
        <v>17245</v>
      </c>
      <c r="B129" s="1" t="s">
        <v>739</v>
      </c>
      <c r="D129" s="1" t="s">
        <v>647</v>
      </c>
      <c r="E129" s="0" t="s">
        <v>485</v>
      </c>
    </row>
    <row r="130" customFormat="false" ht="15" hidden="false" customHeight="false" outlineLevel="0" collapsed="false">
      <c r="A130" s="1" t="n">
        <v>17244</v>
      </c>
      <c r="B130" s="1" t="s">
        <v>740</v>
      </c>
      <c r="D130" s="1" t="s">
        <v>741</v>
      </c>
      <c r="E130" s="0" t="s">
        <v>485</v>
      </c>
    </row>
    <row r="131" customFormat="false" ht="15" hidden="false" customHeight="false" outlineLevel="0" collapsed="false">
      <c r="A131" s="1" t="n">
        <v>17243</v>
      </c>
      <c r="B131" s="1" t="s">
        <v>742</v>
      </c>
      <c r="C131" s="1" t="s">
        <v>743</v>
      </c>
      <c r="D131" s="324" t="s">
        <v>744</v>
      </c>
      <c r="E131" s="0" t="s">
        <v>485</v>
      </c>
    </row>
    <row r="132" customFormat="false" ht="15" hidden="false" customHeight="false" outlineLevel="0" collapsed="false">
      <c r="A132" s="1" t="n">
        <v>17242</v>
      </c>
      <c r="B132" s="1" t="s">
        <v>745</v>
      </c>
      <c r="D132" s="1" t="s">
        <v>499</v>
      </c>
      <c r="E132" s="324" t="s">
        <v>500</v>
      </c>
    </row>
    <row r="133" customFormat="false" ht="15" hidden="false" customHeight="false" outlineLevel="0" collapsed="false">
      <c r="A133" s="1" t="n">
        <v>17241</v>
      </c>
      <c r="B133" s="1" t="s">
        <v>746</v>
      </c>
      <c r="C133" s="1" t="s">
        <v>747</v>
      </c>
      <c r="D133" s="1" t="s">
        <v>748</v>
      </c>
      <c r="E133" s="0" t="s">
        <v>485</v>
      </c>
    </row>
    <row r="134" customFormat="false" ht="15" hidden="false" customHeight="false" outlineLevel="0" collapsed="false">
      <c r="A134" s="1" t="n">
        <v>17240</v>
      </c>
      <c r="B134" s="1" t="s">
        <v>749</v>
      </c>
      <c r="D134" s="1" t="s">
        <v>499</v>
      </c>
      <c r="E134" s="0" t="s">
        <v>590</v>
      </c>
    </row>
    <row r="135" customFormat="false" ht="15" hidden="false" customHeight="false" outlineLevel="0" collapsed="false">
      <c r="A135" s="1" t="n">
        <v>17239</v>
      </c>
      <c r="B135" s="1" t="s">
        <v>750</v>
      </c>
      <c r="C135" s="324" t="s">
        <v>751</v>
      </c>
      <c r="D135" s="1" t="s">
        <v>499</v>
      </c>
      <c r="E135" s="0" t="s">
        <v>485</v>
      </c>
    </row>
    <row r="136" customFormat="false" ht="15" hidden="false" customHeight="false" outlineLevel="0" collapsed="false">
      <c r="A136" s="1" t="n">
        <v>17238</v>
      </c>
      <c r="B136" s="1" t="s">
        <v>752</v>
      </c>
      <c r="C136" s="1" t="s">
        <v>753</v>
      </c>
      <c r="D136" s="1" t="s">
        <v>754</v>
      </c>
      <c r="E136" s="324" t="s">
        <v>525</v>
      </c>
    </row>
    <row r="137" customFormat="false" ht="15" hidden="false" customHeight="false" outlineLevel="0" collapsed="false">
      <c r="A137" s="1" t="n">
        <v>17237</v>
      </c>
      <c r="B137" s="1" t="s">
        <v>755</v>
      </c>
      <c r="D137" s="1" t="s">
        <v>499</v>
      </c>
      <c r="E137" s="324" t="s">
        <v>500</v>
      </c>
    </row>
    <row r="138" customFormat="false" ht="15" hidden="false" customHeight="false" outlineLevel="0" collapsed="false">
      <c r="A138" s="1" t="n">
        <v>17236</v>
      </c>
      <c r="B138" s="1" t="s">
        <v>756</v>
      </c>
      <c r="C138" s="1" t="s">
        <v>757</v>
      </c>
      <c r="D138" s="324" t="s">
        <v>758</v>
      </c>
      <c r="E138" s="0" t="s">
        <v>576</v>
      </c>
    </row>
    <row r="139" customFormat="false" ht="15" hidden="false" customHeight="false" outlineLevel="0" collapsed="false">
      <c r="A139" s="1" t="n">
        <v>17235</v>
      </c>
      <c r="B139" s="1" t="s">
        <v>759</v>
      </c>
      <c r="D139" s="1" t="s">
        <v>499</v>
      </c>
      <c r="E139" s="0" t="s">
        <v>590</v>
      </c>
    </row>
    <row r="140" customFormat="false" ht="15" hidden="false" customHeight="false" outlineLevel="0" collapsed="false">
      <c r="A140" s="1" t="n">
        <v>17234</v>
      </c>
      <c r="B140" s="1" t="s">
        <v>760</v>
      </c>
      <c r="D140" s="324" t="s">
        <v>761</v>
      </c>
      <c r="E140" s="0" t="s">
        <v>485</v>
      </c>
    </row>
    <row r="141" customFormat="false" ht="15" hidden="false" customHeight="false" outlineLevel="0" collapsed="false">
      <c r="A141" s="1" t="n">
        <v>17233</v>
      </c>
      <c r="B141" s="1" t="s">
        <v>762</v>
      </c>
      <c r="C141" s="1" t="s">
        <v>763</v>
      </c>
      <c r="D141" s="324" t="s">
        <v>764</v>
      </c>
      <c r="E141" s="0" t="s">
        <v>485</v>
      </c>
    </row>
    <row r="142" customFormat="false" ht="15" hidden="false" customHeight="false" outlineLevel="0" collapsed="false">
      <c r="A142" s="1" t="n">
        <v>17232</v>
      </c>
      <c r="B142" s="1" t="s">
        <v>765</v>
      </c>
      <c r="D142" s="1" t="s">
        <v>499</v>
      </c>
      <c r="E142" s="0" t="s">
        <v>590</v>
      </c>
    </row>
    <row r="143" customFormat="false" ht="15" hidden="false" customHeight="false" outlineLevel="0" collapsed="false">
      <c r="A143" s="1" t="n">
        <v>17231</v>
      </c>
      <c r="B143" s="1" t="s">
        <v>766</v>
      </c>
      <c r="D143" s="1" t="s">
        <v>614</v>
      </c>
      <c r="E143" s="0" t="s">
        <v>485</v>
      </c>
    </row>
    <row r="144" customFormat="false" ht="15" hidden="false" customHeight="false" outlineLevel="0" collapsed="false">
      <c r="A144" s="1" t="n">
        <v>17230</v>
      </c>
      <c r="B144" s="1" t="s">
        <v>767</v>
      </c>
      <c r="D144" s="324" t="s">
        <v>768</v>
      </c>
      <c r="E144" s="0" t="s">
        <v>485</v>
      </c>
    </row>
    <row r="145" customFormat="false" ht="15" hidden="false" customHeight="false" outlineLevel="0" collapsed="false">
      <c r="A145" s="1" t="n">
        <v>17229</v>
      </c>
      <c r="B145" s="1" t="s">
        <v>769</v>
      </c>
      <c r="C145" s="324" t="s">
        <v>770</v>
      </c>
      <c r="D145" s="324" t="s">
        <v>771</v>
      </c>
      <c r="E145" s="324" t="s">
        <v>772</v>
      </c>
    </row>
    <row r="146" customFormat="false" ht="15" hidden="false" customHeight="false" outlineLevel="0" collapsed="false">
      <c r="A146" s="1" t="n">
        <v>17228</v>
      </c>
      <c r="B146" s="1" t="s">
        <v>773</v>
      </c>
      <c r="D146" s="324" t="s">
        <v>595</v>
      </c>
      <c r="E146" s="324" t="s">
        <v>500</v>
      </c>
    </row>
    <row r="147" customFormat="false" ht="15" hidden="false" customHeight="false" outlineLevel="0" collapsed="false">
      <c r="A147" s="1" t="n">
        <v>17227</v>
      </c>
      <c r="B147" s="1" t="s">
        <v>774</v>
      </c>
      <c r="D147" s="1" t="s">
        <v>499</v>
      </c>
      <c r="E147" s="0" t="s">
        <v>485</v>
      </c>
    </row>
    <row r="148" customFormat="false" ht="15" hidden="false" customHeight="false" outlineLevel="0" collapsed="false">
      <c r="A148" s="1" t="n">
        <v>17226</v>
      </c>
      <c r="B148" s="1" t="s">
        <v>775</v>
      </c>
      <c r="D148" s="1" t="s">
        <v>776</v>
      </c>
      <c r="E148" s="0" t="s">
        <v>590</v>
      </c>
    </row>
    <row r="149" customFormat="false" ht="15" hidden="false" customHeight="false" outlineLevel="0" collapsed="false">
      <c r="A149" s="1" t="n">
        <v>17225</v>
      </c>
      <c r="B149" s="1" t="s">
        <v>777</v>
      </c>
      <c r="D149" s="1" t="s">
        <v>499</v>
      </c>
      <c r="E149" s="0" t="s">
        <v>590</v>
      </c>
    </row>
    <row r="150" customFormat="false" ht="15" hidden="false" customHeight="false" outlineLevel="0" collapsed="false">
      <c r="A150" s="1" t="n">
        <v>17224</v>
      </c>
      <c r="B150" s="1" t="s">
        <v>778</v>
      </c>
      <c r="D150" s="1" t="s">
        <v>499</v>
      </c>
      <c r="E150" s="0" t="s">
        <v>485</v>
      </c>
    </row>
    <row r="151" customFormat="false" ht="15" hidden="false" customHeight="false" outlineLevel="0" collapsed="false">
      <c r="A151" s="1" t="n">
        <v>17223</v>
      </c>
      <c r="B151" s="1" t="s">
        <v>779</v>
      </c>
      <c r="C151" s="1" t="s">
        <v>780</v>
      </c>
      <c r="D151" s="1" t="s">
        <v>499</v>
      </c>
      <c r="E151" s="0" t="s">
        <v>485</v>
      </c>
    </row>
    <row r="152" customFormat="false" ht="15" hidden="false" customHeight="false" outlineLevel="0" collapsed="false">
      <c r="A152" s="1" t="n">
        <v>17222</v>
      </c>
      <c r="B152" s="1" t="s">
        <v>781</v>
      </c>
      <c r="D152" s="1" t="s">
        <v>499</v>
      </c>
      <c r="E152" s="0" t="s">
        <v>485</v>
      </c>
    </row>
    <row r="153" customFormat="false" ht="15" hidden="false" customHeight="false" outlineLevel="0" collapsed="false">
      <c r="A153" s="1" t="n">
        <v>17221</v>
      </c>
      <c r="B153" s="1" t="s">
        <v>782</v>
      </c>
      <c r="D153" s="1" t="s">
        <v>783</v>
      </c>
      <c r="E153" s="0" t="s">
        <v>485</v>
      </c>
    </row>
    <row r="154" customFormat="false" ht="15" hidden="false" customHeight="false" outlineLevel="0" collapsed="false">
      <c r="A154" s="1" t="n">
        <v>17220</v>
      </c>
      <c r="B154" s="1" t="s">
        <v>784</v>
      </c>
      <c r="D154" s="324" t="s">
        <v>785</v>
      </c>
      <c r="E154" s="0" t="s">
        <v>609</v>
      </c>
    </row>
    <row r="155" customFormat="false" ht="15" hidden="false" customHeight="false" outlineLevel="0" collapsed="false">
      <c r="A155" s="1" t="n">
        <v>17219</v>
      </c>
      <c r="B155" s="1" t="s">
        <v>786</v>
      </c>
      <c r="D155" s="1" t="s">
        <v>787</v>
      </c>
      <c r="E155" s="0" t="s">
        <v>485</v>
      </c>
    </row>
    <row r="156" customFormat="false" ht="15" hidden="false" customHeight="false" outlineLevel="0" collapsed="false">
      <c r="A156" s="1" t="n">
        <v>17218</v>
      </c>
      <c r="B156" s="1" t="s">
        <v>788</v>
      </c>
      <c r="D156" s="324" t="s">
        <v>789</v>
      </c>
      <c r="E156" s="324" t="s">
        <v>500</v>
      </c>
    </row>
    <row r="157" customFormat="false" ht="15" hidden="false" customHeight="false" outlineLevel="0" collapsed="false">
      <c r="A157" s="1" t="n">
        <v>17217</v>
      </c>
      <c r="B157" s="1" t="s">
        <v>790</v>
      </c>
      <c r="C157" s="1" t="s">
        <v>791</v>
      </c>
      <c r="D157" s="324" t="s">
        <v>792</v>
      </c>
      <c r="E157" s="324" t="s">
        <v>500</v>
      </c>
    </row>
    <row r="158" customFormat="false" ht="15" hidden="false" customHeight="false" outlineLevel="0" collapsed="false">
      <c r="A158" s="1" t="n">
        <v>17216</v>
      </c>
      <c r="B158" s="1" t="s">
        <v>793</v>
      </c>
      <c r="D158" s="324" t="s">
        <v>794</v>
      </c>
      <c r="E158" s="0" t="s">
        <v>590</v>
      </c>
    </row>
    <row r="159" customFormat="false" ht="15" hidden="false" customHeight="false" outlineLevel="0" collapsed="false">
      <c r="A159" s="1" t="n">
        <v>17215</v>
      </c>
      <c r="B159" s="1" t="s">
        <v>795</v>
      </c>
      <c r="D159" s="1" t="s">
        <v>499</v>
      </c>
      <c r="E159" s="0" t="s">
        <v>590</v>
      </c>
    </row>
    <row r="160" customFormat="false" ht="15" hidden="false" customHeight="false" outlineLevel="0" collapsed="false">
      <c r="A160" s="1" t="n">
        <v>17214</v>
      </c>
      <c r="B160" s="1" t="s">
        <v>796</v>
      </c>
      <c r="C160" s="324" t="s">
        <v>797</v>
      </c>
      <c r="D160" s="324" t="s">
        <v>798</v>
      </c>
      <c r="E160" s="0" t="s">
        <v>485</v>
      </c>
    </row>
    <row r="161" customFormat="false" ht="15" hidden="false" customHeight="false" outlineLevel="0" collapsed="false">
      <c r="A161" s="1" t="n">
        <v>17213</v>
      </c>
      <c r="B161" s="1" t="s">
        <v>799</v>
      </c>
      <c r="D161" s="1" t="s">
        <v>754</v>
      </c>
      <c r="E161" s="324" t="s">
        <v>525</v>
      </c>
    </row>
    <row r="162" customFormat="false" ht="15" hidden="false" customHeight="false" outlineLevel="0" collapsed="false">
      <c r="A162" s="1" t="n">
        <v>17212</v>
      </c>
      <c r="B162" s="1" t="s">
        <v>800</v>
      </c>
      <c r="C162" s="1" t="s">
        <v>747</v>
      </c>
      <c r="D162" s="324" t="s">
        <v>801</v>
      </c>
      <c r="E162" s="324" t="s">
        <v>802</v>
      </c>
    </row>
    <row r="163" customFormat="false" ht="15" hidden="false" customHeight="false" outlineLevel="0" collapsed="false">
      <c r="A163" s="1" t="n">
        <v>17211</v>
      </c>
      <c r="B163" s="1" t="s">
        <v>803</v>
      </c>
      <c r="D163" s="324" t="s">
        <v>586</v>
      </c>
      <c r="E163" s="324" t="s">
        <v>804</v>
      </c>
    </row>
    <row r="164" customFormat="false" ht="15" hidden="false" customHeight="false" outlineLevel="0" collapsed="false">
      <c r="A164" s="1" t="n">
        <v>17210</v>
      </c>
      <c r="B164" s="1" t="s">
        <v>805</v>
      </c>
      <c r="C164" s="324" t="s">
        <v>806</v>
      </c>
      <c r="D164" s="324" t="s">
        <v>807</v>
      </c>
      <c r="E164" s="0" t="s">
        <v>485</v>
      </c>
    </row>
    <row r="165" customFormat="false" ht="15" hidden="false" customHeight="false" outlineLevel="0" collapsed="false">
      <c r="A165" s="1" t="n">
        <v>17209</v>
      </c>
      <c r="B165" s="1" t="s">
        <v>808</v>
      </c>
      <c r="D165" s="324" t="s">
        <v>809</v>
      </c>
      <c r="E165" s="324" t="s">
        <v>494</v>
      </c>
    </row>
    <row r="166" customFormat="false" ht="15" hidden="false" customHeight="false" outlineLevel="0" collapsed="false">
      <c r="A166" s="1" t="n">
        <v>17208</v>
      </c>
      <c r="B166" s="1" t="s">
        <v>810</v>
      </c>
      <c r="D166" s="1" t="s">
        <v>811</v>
      </c>
      <c r="E166" s="324" t="s">
        <v>772</v>
      </c>
    </row>
    <row r="167" customFormat="false" ht="15" hidden="false" customHeight="false" outlineLevel="0" collapsed="false">
      <c r="A167" s="1" t="n">
        <v>17207</v>
      </c>
      <c r="B167" s="1" t="s">
        <v>812</v>
      </c>
      <c r="D167" s="1" t="s">
        <v>499</v>
      </c>
      <c r="E167" s="324" t="s">
        <v>500</v>
      </c>
    </row>
    <row r="168" customFormat="false" ht="15" hidden="false" customHeight="false" outlineLevel="0" collapsed="false">
      <c r="A168" s="1" t="n">
        <v>17206</v>
      </c>
      <c r="B168" s="1" t="s">
        <v>813</v>
      </c>
      <c r="C168" s="324" t="s">
        <v>814</v>
      </c>
      <c r="D168" s="1" t="s">
        <v>484</v>
      </c>
      <c r="E168" s="0" t="s">
        <v>485</v>
      </c>
    </row>
    <row r="169" customFormat="false" ht="15" hidden="false" customHeight="false" outlineLevel="0" collapsed="false">
      <c r="A169" s="1" t="n">
        <v>17205</v>
      </c>
      <c r="B169" s="1" t="s">
        <v>815</v>
      </c>
      <c r="D169" s="324" t="s">
        <v>816</v>
      </c>
      <c r="E169" s="324" t="s">
        <v>494</v>
      </c>
    </row>
    <row r="170" customFormat="false" ht="15" hidden="false" customHeight="false" outlineLevel="0" collapsed="false">
      <c r="A170" s="1" t="n">
        <v>17204</v>
      </c>
      <c r="B170" s="1" t="s">
        <v>817</v>
      </c>
      <c r="D170" s="324" t="s">
        <v>818</v>
      </c>
      <c r="E170" s="324" t="s">
        <v>804</v>
      </c>
    </row>
    <row r="171" customFormat="false" ht="15" hidden="false" customHeight="false" outlineLevel="0" collapsed="false">
      <c r="A171" s="1" t="n">
        <v>17203</v>
      </c>
      <c r="B171" s="1" t="s">
        <v>819</v>
      </c>
      <c r="C171" s="1" t="s">
        <v>820</v>
      </c>
      <c r="D171" s="324" t="s">
        <v>821</v>
      </c>
      <c r="E171" s="0" t="s">
        <v>485</v>
      </c>
    </row>
    <row r="172" customFormat="false" ht="15" hidden="false" customHeight="false" outlineLevel="0" collapsed="false">
      <c r="A172" s="1" t="n">
        <v>17202</v>
      </c>
      <c r="B172" s="1" t="s">
        <v>822</v>
      </c>
      <c r="D172" s="324" t="s">
        <v>528</v>
      </c>
      <c r="E172" s="324" t="s">
        <v>500</v>
      </c>
    </row>
    <row r="173" customFormat="false" ht="15" hidden="false" customHeight="false" outlineLevel="0" collapsed="false">
      <c r="A173" s="1" t="n">
        <v>17201</v>
      </c>
      <c r="B173" s="1" t="s">
        <v>823</v>
      </c>
      <c r="C173" s="1" t="s">
        <v>824</v>
      </c>
      <c r="D173" s="1" t="s">
        <v>484</v>
      </c>
      <c r="E173" s="0" t="s">
        <v>485</v>
      </c>
    </row>
    <row r="174" customFormat="false" ht="15" hidden="false" customHeight="false" outlineLevel="0" collapsed="false">
      <c r="A174" s="1" t="n">
        <v>17200</v>
      </c>
      <c r="B174" s="1" t="s">
        <v>825</v>
      </c>
      <c r="D174" s="1" t="s">
        <v>512</v>
      </c>
      <c r="E174" s="324" t="s">
        <v>500</v>
      </c>
    </row>
    <row r="175" customFormat="false" ht="15" hidden="false" customHeight="false" outlineLevel="0" collapsed="false">
      <c r="A175" s="1" t="n">
        <v>17199</v>
      </c>
      <c r="B175" s="1" t="s">
        <v>826</v>
      </c>
      <c r="D175" s="324" t="s">
        <v>827</v>
      </c>
      <c r="E175" s="324" t="s">
        <v>516</v>
      </c>
    </row>
    <row r="176" customFormat="false" ht="15" hidden="false" customHeight="false" outlineLevel="0" collapsed="false">
      <c r="A176" s="1" t="n">
        <v>17198</v>
      </c>
      <c r="B176" s="1" t="s">
        <v>828</v>
      </c>
      <c r="C176" s="1" t="s">
        <v>829</v>
      </c>
      <c r="D176" s="324" t="s">
        <v>830</v>
      </c>
      <c r="E176" s="324" t="s">
        <v>519</v>
      </c>
    </row>
    <row r="177" customFormat="false" ht="15" hidden="false" customHeight="false" outlineLevel="0" collapsed="false">
      <c r="A177" s="1" t="n">
        <v>17197</v>
      </c>
      <c r="B177" s="1" t="s">
        <v>831</v>
      </c>
      <c r="D177" s="1" t="s">
        <v>832</v>
      </c>
      <c r="E177" s="324" t="s">
        <v>519</v>
      </c>
    </row>
    <row r="178" customFormat="false" ht="15" hidden="false" customHeight="false" outlineLevel="0" collapsed="false">
      <c r="A178" s="1" t="n">
        <v>17196</v>
      </c>
      <c r="B178" s="1" t="s">
        <v>833</v>
      </c>
      <c r="C178" s="1" t="s">
        <v>834</v>
      </c>
      <c r="D178" s="324" t="s">
        <v>528</v>
      </c>
      <c r="E178" s="324" t="s">
        <v>500</v>
      </c>
    </row>
    <row r="179" customFormat="false" ht="15" hidden="false" customHeight="false" outlineLevel="0" collapsed="false">
      <c r="A179" s="1" t="n">
        <v>17195</v>
      </c>
      <c r="B179" s="1" t="s">
        <v>835</v>
      </c>
      <c r="C179" s="1" t="s">
        <v>836</v>
      </c>
      <c r="D179" s="1" t="s">
        <v>811</v>
      </c>
      <c r="E179" s="324" t="s">
        <v>772</v>
      </c>
    </row>
    <row r="180" customFormat="false" ht="15" hidden="false" customHeight="false" outlineLevel="0" collapsed="false">
      <c r="A180" s="1" t="n">
        <v>17194</v>
      </c>
      <c r="B180" s="1" t="s">
        <v>837</v>
      </c>
      <c r="D180" s="324" t="s">
        <v>838</v>
      </c>
      <c r="E180" s="324" t="s">
        <v>488</v>
      </c>
    </row>
    <row r="181" customFormat="false" ht="15" hidden="false" customHeight="false" outlineLevel="0" collapsed="false">
      <c r="A181" s="1" t="n">
        <v>17193</v>
      </c>
      <c r="B181" s="1" t="s">
        <v>839</v>
      </c>
      <c r="C181" s="324" t="s">
        <v>840</v>
      </c>
      <c r="D181" s="324" t="s">
        <v>841</v>
      </c>
      <c r="E181" s="324" t="s">
        <v>519</v>
      </c>
    </row>
    <row r="182" customFormat="false" ht="15" hidden="false" customHeight="false" outlineLevel="0" collapsed="false">
      <c r="A182" s="1" t="n">
        <v>17192</v>
      </c>
      <c r="B182" s="1" t="s">
        <v>842</v>
      </c>
      <c r="D182" s="324" t="s">
        <v>528</v>
      </c>
      <c r="E182" s="324" t="s">
        <v>500</v>
      </c>
    </row>
    <row r="183" customFormat="false" ht="15" hidden="false" customHeight="false" outlineLevel="0" collapsed="false">
      <c r="A183" s="1" t="n">
        <v>17191</v>
      </c>
      <c r="B183" s="1" t="s">
        <v>843</v>
      </c>
      <c r="D183" s="1" t="s">
        <v>499</v>
      </c>
      <c r="E183" s="324" t="s">
        <v>500</v>
      </c>
    </row>
    <row r="184" customFormat="false" ht="15" hidden="false" customHeight="false" outlineLevel="0" collapsed="false">
      <c r="A184" s="1" t="n">
        <v>17190</v>
      </c>
      <c r="B184" s="1" t="s">
        <v>844</v>
      </c>
      <c r="D184" s="324" t="s">
        <v>845</v>
      </c>
      <c r="E184" s="324" t="s">
        <v>548</v>
      </c>
    </row>
    <row r="185" customFormat="false" ht="15" hidden="false" customHeight="false" outlineLevel="0" collapsed="false">
      <c r="A185" s="1" t="n">
        <v>17189</v>
      </c>
      <c r="B185" s="1" t="s">
        <v>846</v>
      </c>
      <c r="C185" s="1" t="s">
        <v>847</v>
      </c>
      <c r="D185" s="324" t="s">
        <v>848</v>
      </c>
      <c r="E185" s="324" t="s">
        <v>804</v>
      </c>
    </row>
    <row r="186" customFormat="false" ht="15" hidden="false" customHeight="false" outlineLevel="0" collapsed="false">
      <c r="A186" s="1" t="n">
        <v>17188</v>
      </c>
      <c r="B186" s="1" t="s">
        <v>849</v>
      </c>
      <c r="D186" s="324" t="s">
        <v>850</v>
      </c>
      <c r="E186" s="324" t="s">
        <v>516</v>
      </c>
    </row>
    <row r="187" customFormat="false" ht="15" hidden="false" customHeight="false" outlineLevel="0" collapsed="false">
      <c r="A187" s="1" t="n">
        <v>17187</v>
      </c>
      <c r="B187" s="1" t="s">
        <v>851</v>
      </c>
      <c r="D187" s="324" t="s">
        <v>852</v>
      </c>
      <c r="E187" s="324" t="s">
        <v>494</v>
      </c>
    </row>
    <row r="188" customFormat="false" ht="15" hidden="false" customHeight="false" outlineLevel="0" collapsed="false">
      <c r="A188" s="1" t="n">
        <v>17186</v>
      </c>
      <c r="B188" s="1" t="s">
        <v>853</v>
      </c>
      <c r="C188" s="324" t="s">
        <v>854</v>
      </c>
      <c r="D188" s="324" t="s">
        <v>855</v>
      </c>
      <c r="E188" s="0" t="s">
        <v>485</v>
      </c>
    </row>
    <row r="189" customFormat="false" ht="15" hidden="false" customHeight="false" outlineLevel="0" collapsed="false">
      <c r="A189" s="1" t="n">
        <v>17185</v>
      </c>
      <c r="B189" s="1" t="s">
        <v>856</v>
      </c>
      <c r="D189" s="324" t="s">
        <v>857</v>
      </c>
      <c r="E189" s="324" t="s">
        <v>500</v>
      </c>
    </row>
    <row r="190" customFormat="false" ht="15" hidden="false" customHeight="false" outlineLevel="0" collapsed="false">
      <c r="A190" s="1" t="n">
        <v>17184</v>
      </c>
      <c r="B190" s="1" t="s">
        <v>858</v>
      </c>
      <c r="D190" s="324" t="s">
        <v>528</v>
      </c>
      <c r="E190" s="324" t="s">
        <v>500</v>
      </c>
    </row>
    <row r="191" customFormat="false" ht="15" hidden="false" customHeight="false" outlineLevel="0" collapsed="false">
      <c r="A191" s="1" t="n">
        <v>17183</v>
      </c>
      <c r="B191" s="1" t="s">
        <v>859</v>
      </c>
      <c r="D191" s="324" t="s">
        <v>595</v>
      </c>
      <c r="E191" s="0" t="s">
        <v>485</v>
      </c>
    </row>
    <row r="192" customFormat="false" ht="15" hidden="false" customHeight="false" outlineLevel="0" collapsed="false">
      <c r="A192" s="1" t="n">
        <v>17182</v>
      </c>
      <c r="B192" s="1" t="s">
        <v>860</v>
      </c>
      <c r="D192" s="1" t="s">
        <v>641</v>
      </c>
      <c r="E192" s="324" t="s">
        <v>548</v>
      </c>
    </row>
    <row r="193" customFormat="false" ht="15" hidden="false" customHeight="false" outlineLevel="0" collapsed="false">
      <c r="A193" s="1" t="n">
        <v>17181</v>
      </c>
      <c r="B193" s="1" t="s">
        <v>861</v>
      </c>
      <c r="C193" s="1" t="s">
        <v>862</v>
      </c>
      <c r="D193" s="1" t="s">
        <v>499</v>
      </c>
      <c r="E193" s="324" t="s">
        <v>500</v>
      </c>
    </row>
    <row r="194" customFormat="false" ht="15" hidden="false" customHeight="false" outlineLevel="0" collapsed="false">
      <c r="A194" s="1" t="n">
        <v>17180</v>
      </c>
      <c r="B194" s="1" t="s">
        <v>863</v>
      </c>
      <c r="D194" s="324" t="s">
        <v>649</v>
      </c>
      <c r="E194" s="324" t="s">
        <v>500</v>
      </c>
    </row>
    <row r="195" customFormat="false" ht="15" hidden="false" customHeight="false" outlineLevel="0" collapsed="false">
      <c r="A195" s="1" t="n">
        <v>17179</v>
      </c>
      <c r="B195" s="1" t="s">
        <v>864</v>
      </c>
      <c r="D195" s="1" t="s">
        <v>832</v>
      </c>
      <c r="E195" s="0" t="s">
        <v>485</v>
      </c>
    </row>
    <row r="196" customFormat="false" ht="15" hidden="false" customHeight="false" outlineLevel="0" collapsed="false">
      <c r="A196" s="1" t="n">
        <v>17178</v>
      </c>
      <c r="B196" s="1" t="s">
        <v>865</v>
      </c>
      <c r="D196" s="1" t="s">
        <v>499</v>
      </c>
      <c r="E196" s="0" t="s">
        <v>590</v>
      </c>
    </row>
    <row r="197" customFormat="false" ht="15" hidden="false" customHeight="false" outlineLevel="0" collapsed="false">
      <c r="A197" s="1" t="n">
        <v>17177</v>
      </c>
      <c r="B197" s="1" t="s">
        <v>866</v>
      </c>
      <c r="D197" s="1" t="s">
        <v>499</v>
      </c>
      <c r="E197" s="0" t="s">
        <v>590</v>
      </c>
    </row>
    <row r="198" customFormat="false" ht="15" hidden="false" customHeight="false" outlineLevel="0" collapsed="false">
      <c r="A198" s="1" t="n">
        <v>17176</v>
      </c>
      <c r="B198" s="1" t="s">
        <v>867</v>
      </c>
      <c r="C198" s="1" t="s">
        <v>868</v>
      </c>
      <c r="D198" s="324" t="s">
        <v>869</v>
      </c>
      <c r="E198" s="0" t="s">
        <v>485</v>
      </c>
    </row>
    <row r="199" customFormat="false" ht="15" hidden="false" customHeight="false" outlineLevel="0" collapsed="false">
      <c r="A199" s="1" t="n">
        <v>17175</v>
      </c>
      <c r="B199" s="1" t="s">
        <v>870</v>
      </c>
      <c r="D199" s="324" t="s">
        <v>838</v>
      </c>
      <c r="E199" s="0" t="s">
        <v>485</v>
      </c>
    </row>
    <row r="200" customFormat="false" ht="15" hidden="false" customHeight="false" outlineLevel="0" collapsed="false">
      <c r="A200" s="1" t="n">
        <v>17174</v>
      </c>
      <c r="B200" s="1" t="s">
        <v>871</v>
      </c>
      <c r="D200" s="1" t="s">
        <v>682</v>
      </c>
      <c r="E200" s="0" t="s">
        <v>485</v>
      </c>
    </row>
    <row r="201" customFormat="false" ht="15" hidden="false" customHeight="false" outlineLevel="0" collapsed="false">
      <c r="A201" s="1" t="n">
        <v>17173</v>
      </c>
      <c r="B201" s="1" t="s">
        <v>872</v>
      </c>
      <c r="D201" s="324" t="s">
        <v>873</v>
      </c>
      <c r="E201" s="0" t="s">
        <v>485</v>
      </c>
    </row>
    <row r="202" customFormat="false" ht="15" hidden="false" customHeight="false" outlineLevel="0" collapsed="false">
      <c r="A202" s="1" t="n">
        <v>17172</v>
      </c>
      <c r="B202" s="1" t="s">
        <v>874</v>
      </c>
      <c r="D202" s="324" t="s">
        <v>875</v>
      </c>
      <c r="E202" s="0" t="s">
        <v>590</v>
      </c>
    </row>
    <row r="203" customFormat="false" ht="15" hidden="false" customHeight="false" outlineLevel="0" collapsed="false">
      <c r="A203" s="1" t="n">
        <v>17171</v>
      </c>
      <c r="B203" s="1" t="s">
        <v>876</v>
      </c>
      <c r="D203" s="1" t="s">
        <v>510</v>
      </c>
      <c r="E203" s="0" t="s">
        <v>485</v>
      </c>
    </row>
    <row r="204" customFormat="false" ht="15" hidden="false" customHeight="false" outlineLevel="0" collapsed="false">
      <c r="A204" s="1" t="n">
        <v>17170</v>
      </c>
      <c r="B204" s="1" t="s">
        <v>877</v>
      </c>
      <c r="D204" s="1" t="s">
        <v>499</v>
      </c>
      <c r="E204" s="0" t="s">
        <v>590</v>
      </c>
    </row>
    <row r="205" customFormat="false" ht="15" hidden="false" customHeight="false" outlineLevel="0" collapsed="false">
      <c r="A205" s="1" t="n">
        <v>17169</v>
      </c>
      <c r="B205" s="1" t="s">
        <v>878</v>
      </c>
      <c r="D205" s="1" t="s">
        <v>496</v>
      </c>
      <c r="E205" s="0" t="s">
        <v>485</v>
      </c>
    </row>
    <row r="206" customFormat="false" ht="15" hidden="false" customHeight="false" outlineLevel="0" collapsed="false">
      <c r="A206" s="1" t="n">
        <v>17168</v>
      </c>
      <c r="B206" s="1" t="s">
        <v>879</v>
      </c>
      <c r="D206" s="324" t="s">
        <v>880</v>
      </c>
      <c r="E206" s="0" t="s">
        <v>485</v>
      </c>
    </row>
    <row r="207" customFormat="false" ht="15" hidden="false" customHeight="false" outlineLevel="0" collapsed="false">
      <c r="A207" s="1" t="n">
        <v>17167</v>
      </c>
      <c r="B207" s="1" t="s">
        <v>881</v>
      </c>
      <c r="D207" s="324" t="s">
        <v>882</v>
      </c>
      <c r="E207" s="0" t="s">
        <v>883</v>
      </c>
    </row>
    <row r="208" customFormat="false" ht="15" hidden="false" customHeight="false" outlineLevel="0" collapsed="false">
      <c r="A208" s="1" t="n">
        <v>17166</v>
      </c>
      <c r="B208" s="1" t="s">
        <v>884</v>
      </c>
      <c r="D208" s="324" t="s">
        <v>885</v>
      </c>
      <c r="E208" s="0" t="s">
        <v>485</v>
      </c>
    </row>
    <row r="209" customFormat="false" ht="15" hidden="false" customHeight="false" outlineLevel="0" collapsed="false">
      <c r="A209" s="1" t="n">
        <v>17165</v>
      </c>
      <c r="B209" s="1" t="s">
        <v>886</v>
      </c>
      <c r="C209" s="1" t="s">
        <v>887</v>
      </c>
      <c r="D209" s="324" t="s">
        <v>888</v>
      </c>
      <c r="E209" s="324" t="s">
        <v>488</v>
      </c>
    </row>
    <row r="210" customFormat="false" ht="15" hidden="false" customHeight="false" outlineLevel="0" collapsed="false">
      <c r="A210" s="1" t="n">
        <v>17164</v>
      </c>
      <c r="B210" s="1" t="s">
        <v>889</v>
      </c>
      <c r="D210" s="324" t="s">
        <v>890</v>
      </c>
      <c r="E210" s="0" t="s">
        <v>590</v>
      </c>
    </row>
    <row r="211" customFormat="false" ht="15" hidden="false" customHeight="false" outlineLevel="0" collapsed="false">
      <c r="A211" s="1" t="n">
        <v>17163</v>
      </c>
      <c r="B211" s="1" t="s">
        <v>891</v>
      </c>
      <c r="D211" s="324" t="s">
        <v>892</v>
      </c>
      <c r="E211" s="0" t="s">
        <v>485</v>
      </c>
    </row>
    <row r="212" customFormat="false" ht="15" hidden="false" customHeight="false" outlineLevel="0" collapsed="false">
      <c r="A212" s="1" t="n">
        <v>17162</v>
      </c>
      <c r="B212" s="1" t="s">
        <v>893</v>
      </c>
      <c r="D212" s="1" t="s">
        <v>894</v>
      </c>
      <c r="E212" s="324" t="s">
        <v>488</v>
      </c>
    </row>
    <row r="213" customFormat="false" ht="15" hidden="false" customHeight="false" outlineLevel="0" collapsed="false">
      <c r="A213" s="1" t="n">
        <v>17161</v>
      </c>
      <c r="B213" s="1" t="s">
        <v>895</v>
      </c>
      <c r="D213" s="1" t="s">
        <v>811</v>
      </c>
      <c r="E213" s="0" t="s">
        <v>896</v>
      </c>
    </row>
    <row r="214" customFormat="false" ht="15" hidden="false" customHeight="false" outlineLevel="0" collapsed="false">
      <c r="A214" s="1" t="n">
        <v>17160</v>
      </c>
      <c r="B214" s="1" t="s">
        <v>897</v>
      </c>
      <c r="D214" s="1" t="s">
        <v>499</v>
      </c>
      <c r="E214" s="0" t="s">
        <v>485</v>
      </c>
    </row>
    <row r="215" customFormat="false" ht="15" hidden="false" customHeight="false" outlineLevel="0" collapsed="false">
      <c r="A215" s="1" t="n">
        <v>17159</v>
      </c>
      <c r="B215" s="1" t="s">
        <v>898</v>
      </c>
      <c r="C215" s="1" t="s">
        <v>899</v>
      </c>
      <c r="D215" s="324" t="s">
        <v>900</v>
      </c>
      <c r="E215" s="324" t="s">
        <v>525</v>
      </c>
    </row>
    <row r="216" customFormat="false" ht="15" hidden="false" customHeight="false" outlineLevel="0" collapsed="false">
      <c r="A216" s="1" t="n">
        <v>17158</v>
      </c>
      <c r="B216" s="1" t="s">
        <v>901</v>
      </c>
      <c r="C216" s="1" t="s">
        <v>902</v>
      </c>
      <c r="D216" s="324" t="s">
        <v>678</v>
      </c>
      <c r="E216" s="324" t="s">
        <v>494</v>
      </c>
    </row>
    <row r="217" customFormat="false" ht="15" hidden="false" customHeight="false" outlineLevel="0" collapsed="false">
      <c r="A217" s="1" t="n">
        <v>17157</v>
      </c>
      <c r="B217" s="1" t="s">
        <v>903</v>
      </c>
      <c r="D217" s="1" t="s">
        <v>776</v>
      </c>
      <c r="E217" s="0" t="s">
        <v>576</v>
      </c>
    </row>
    <row r="218" customFormat="false" ht="15" hidden="false" customHeight="false" outlineLevel="0" collapsed="false">
      <c r="A218" s="1" t="n">
        <v>17156</v>
      </c>
      <c r="B218" s="1" t="s">
        <v>904</v>
      </c>
      <c r="C218" s="1" t="s">
        <v>905</v>
      </c>
      <c r="D218" s="1" t="s">
        <v>906</v>
      </c>
      <c r="E218" s="324" t="s">
        <v>907</v>
      </c>
    </row>
    <row r="219" customFormat="false" ht="15" hidden="false" customHeight="false" outlineLevel="0" collapsed="false">
      <c r="A219" s="1" t="n">
        <v>17155</v>
      </c>
      <c r="B219" s="1" t="s">
        <v>908</v>
      </c>
      <c r="D219" s="1" t="s">
        <v>909</v>
      </c>
      <c r="E219" s="0" t="s">
        <v>485</v>
      </c>
    </row>
    <row r="220" customFormat="false" ht="15" hidden="false" customHeight="false" outlineLevel="0" collapsed="false">
      <c r="A220" s="1" t="n">
        <v>17154</v>
      </c>
      <c r="B220" s="1" t="s">
        <v>910</v>
      </c>
      <c r="C220" s="1" t="s">
        <v>911</v>
      </c>
      <c r="D220" s="324" t="s">
        <v>912</v>
      </c>
      <c r="E220" s="0" t="s">
        <v>576</v>
      </c>
    </row>
    <row r="221" customFormat="false" ht="15" hidden="false" customHeight="false" outlineLevel="0" collapsed="false">
      <c r="A221" s="1" t="n">
        <v>17153</v>
      </c>
      <c r="B221" s="1" t="s">
        <v>913</v>
      </c>
      <c r="C221" s="324" t="s">
        <v>914</v>
      </c>
      <c r="D221" s="1" t="s">
        <v>682</v>
      </c>
      <c r="E221" s="0" t="s">
        <v>576</v>
      </c>
    </row>
    <row r="222" customFormat="false" ht="15" hidden="false" customHeight="false" outlineLevel="0" collapsed="false">
      <c r="A222" s="1" t="n">
        <v>17152</v>
      </c>
      <c r="B222" s="1" t="s">
        <v>915</v>
      </c>
      <c r="C222" s="324" t="s">
        <v>916</v>
      </c>
      <c r="D222" s="324" t="s">
        <v>530</v>
      </c>
      <c r="E222" s="0" t="s">
        <v>590</v>
      </c>
    </row>
    <row r="223" customFormat="false" ht="15" hidden="false" customHeight="false" outlineLevel="0" collapsed="false">
      <c r="A223" s="1" t="n">
        <v>17151</v>
      </c>
      <c r="B223" s="1" t="s">
        <v>917</v>
      </c>
      <c r="D223" s="1" t="s">
        <v>776</v>
      </c>
      <c r="E223" s="0" t="s">
        <v>590</v>
      </c>
    </row>
    <row r="224" customFormat="false" ht="15" hidden="false" customHeight="false" outlineLevel="0" collapsed="false">
      <c r="A224" s="1" t="n">
        <v>17150</v>
      </c>
      <c r="B224" s="1" t="s">
        <v>918</v>
      </c>
      <c r="D224" s="324" t="s">
        <v>678</v>
      </c>
      <c r="E224" s="0" t="s">
        <v>590</v>
      </c>
    </row>
    <row r="225" customFormat="false" ht="15" hidden="false" customHeight="false" outlineLevel="0" collapsed="false">
      <c r="A225" s="1" t="n">
        <v>17149</v>
      </c>
      <c r="B225" s="1" t="s">
        <v>919</v>
      </c>
      <c r="D225" s="1" t="s">
        <v>920</v>
      </c>
      <c r="E225" s="0" t="s">
        <v>485</v>
      </c>
    </row>
    <row r="226" customFormat="false" ht="15" hidden="false" customHeight="false" outlineLevel="0" collapsed="false">
      <c r="A226" s="1" t="n">
        <v>17148</v>
      </c>
      <c r="B226" s="1" t="s">
        <v>921</v>
      </c>
      <c r="D226" s="1" t="s">
        <v>922</v>
      </c>
      <c r="E226" s="324" t="s">
        <v>519</v>
      </c>
    </row>
    <row r="227" customFormat="false" ht="15" hidden="false" customHeight="false" outlineLevel="0" collapsed="false">
      <c r="A227" s="1" t="n">
        <v>17147</v>
      </c>
      <c r="B227" s="1" t="s">
        <v>923</v>
      </c>
      <c r="C227" s="1" t="s">
        <v>924</v>
      </c>
      <c r="D227" s="1" t="s">
        <v>925</v>
      </c>
      <c r="E227" s="324" t="s">
        <v>488</v>
      </c>
    </row>
    <row r="228" customFormat="false" ht="15" hidden="false" customHeight="false" outlineLevel="0" collapsed="false">
      <c r="A228" s="1" t="n">
        <v>17146</v>
      </c>
      <c r="B228" s="1" t="s">
        <v>926</v>
      </c>
      <c r="D228" s="1" t="s">
        <v>927</v>
      </c>
      <c r="E228" s="0" t="s">
        <v>485</v>
      </c>
    </row>
    <row r="229" customFormat="false" ht="15" hidden="false" customHeight="false" outlineLevel="0" collapsed="false">
      <c r="A229" s="1" t="n">
        <v>17145</v>
      </c>
      <c r="B229" s="1" t="s">
        <v>928</v>
      </c>
      <c r="D229" s="324" t="s">
        <v>929</v>
      </c>
      <c r="E229" s="0" t="s">
        <v>485</v>
      </c>
    </row>
    <row r="230" customFormat="false" ht="15" hidden="false" customHeight="false" outlineLevel="0" collapsed="false">
      <c r="A230" s="1" t="n">
        <v>17144</v>
      </c>
      <c r="B230" s="1" t="s">
        <v>930</v>
      </c>
      <c r="D230" s="324" t="s">
        <v>931</v>
      </c>
      <c r="E230" s="0" t="s">
        <v>485</v>
      </c>
    </row>
    <row r="231" customFormat="false" ht="15" hidden="false" customHeight="false" outlineLevel="0" collapsed="false">
      <c r="A231" s="1" t="n">
        <v>17143</v>
      </c>
      <c r="B231" s="1" t="s">
        <v>932</v>
      </c>
      <c r="D231" s="1" t="s">
        <v>499</v>
      </c>
      <c r="E231" s="324" t="s">
        <v>500</v>
      </c>
    </row>
    <row r="232" customFormat="false" ht="15" hidden="false" customHeight="false" outlineLevel="0" collapsed="false">
      <c r="A232" s="1" t="n">
        <v>17142</v>
      </c>
      <c r="B232" s="1" t="s">
        <v>933</v>
      </c>
      <c r="D232" s="324" t="s">
        <v>934</v>
      </c>
      <c r="E232" s="0" t="s">
        <v>485</v>
      </c>
    </row>
    <row r="233" customFormat="false" ht="15" hidden="false" customHeight="false" outlineLevel="0" collapsed="false">
      <c r="A233" s="1" t="n">
        <v>17141</v>
      </c>
      <c r="B233" s="1" t="s">
        <v>935</v>
      </c>
      <c r="D233" s="324" t="s">
        <v>936</v>
      </c>
      <c r="E233" s="0" t="s">
        <v>590</v>
      </c>
    </row>
    <row r="234" customFormat="false" ht="15" hidden="false" customHeight="false" outlineLevel="0" collapsed="false">
      <c r="A234" s="1" t="n">
        <v>17140</v>
      </c>
      <c r="B234" s="1" t="s">
        <v>937</v>
      </c>
      <c r="D234" s="324" t="s">
        <v>938</v>
      </c>
      <c r="E234" s="324" t="s">
        <v>939</v>
      </c>
    </row>
    <row r="235" customFormat="false" ht="15" hidden="false" customHeight="false" outlineLevel="0" collapsed="false">
      <c r="A235" s="1" t="n">
        <v>17139</v>
      </c>
      <c r="B235" s="1" t="s">
        <v>940</v>
      </c>
      <c r="D235" s="324" t="s">
        <v>941</v>
      </c>
      <c r="E235" s="0" t="s">
        <v>590</v>
      </c>
    </row>
    <row r="236" customFormat="false" ht="15" hidden="false" customHeight="false" outlineLevel="0" collapsed="false">
      <c r="A236" s="1" t="n">
        <v>17138</v>
      </c>
      <c r="B236" s="1" t="s">
        <v>942</v>
      </c>
      <c r="D236" s="1" t="s">
        <v>811</v>
      </c>
      <c r="E236" s="0" t="s">
        <v>485</v>
      </c>
    </row>
    <row r="237" customFormat="false" ht="15" hidden="false" customHeight="false" outlineLevel="0" collapsed="false">
      <c r="A237" s="1" t="n">
        <v>17137</v>
      </c>
      <c r="B237" s="1" t="s">
        <v>943</v>
      </c>
      <c r="D237" s="324" t="s">
        <v>944</v>
      </c>
      <c r="E237" s="0" t="s">
        <v>485</v>
      </c>
    </row>
    <row r="238" customFormat="false" ht="15" hidden="false" customHeight="false" outlineLevel="0" collapsed="false">
      <c r="A238" s="1" t="n">
        <v>17136</v>
      </c>
      <c r="B238" s="1" t="s">
        <v>945</v>
      </c>
      <c r="D238" s="1" t="s">
        <v>754</v>
      </c>
      <c r="E238" s="324" t="s">
        <v>525</v>
      </c>
    </row>
    <row r="239" customFormat="false" ht="15" hidden="false" customHeight="false" outlineLevel="0" collapsed="false">
      <c r="A239" s="1" t="n">
        <v>17135</v>
      </c>
      <c r="B239" s="1" t="s">
        <v>946</v>
      </c>
      <c r="C239" s="324" t="s">
        <v>947</v>
      </c>
      <c r="D239" s="1" t="s">
        <v>948</v>
      </c>
      <c r="E239" s="324" t="s">
        <v>548</v>
      </c>
    </row>
    <row r="240" customFormat="false" ht="15" hidden="false" customHeight="false" outlineLevel="0" collapsed="false">
      <c r="A240" s="1" t="n">
        <v>17134</v>
      </c>
      <c r="B240" s="1" t="s">
        <v>949</v>
      </c>
      <c r="C240" s="1" t="s">
        <v>950</v>
      </c>
      <c r="D240" s="1" t="s">
        <v>499</v>
      </c>
      <c r="E240" s="0" t="s">
        <v>485</v>
      </c>
    </row>
    <row r="241" customFormat="false" ht="15" hidden="false" customHeight="false" outlineLevel="0" collapsed="false">
      <c r="A241" s="1" t="n">
        <v>17133</v>
      </c>
      <c r="B241" s="1" t="s">
        <v>951</v>
      </c>
      <c r="C241" s="324" t="s">
        <v>952</v>
      </c>
      <c r="D241" s="324" t="s">
        <v>953</v>
      </c>
      <c r="E241" s="324" t="s">
        <v>519</v>
      </c>
    </row>
    <row r="242" customFormat="false" ht="15" hidden="false" customHeight="false" outlineLevel="0" collapsed="false">
      <c r="A242" s="1" t="n">
        <v>17132</v>
      </c>
      <c r="B242" s="1" t="s">
        <v>954</v>
      </c>
      <c r="D242" s="1" t="s">
        <v>499</v>
      </c>
      <c r="E242" s="324" t="s">
        <v>500</v>
      </c>
    </row>
    <row r="243" customFormat="false" ht="15" hidden="false" customHeight="false" outlineLevel="0" collapsed="false">
      <c r="A243" s="1" t="n">
        <v>17131</v>
      </c>
      <c r="B243" s="1" t="s">
        <v>955</v>
      </c>
      <c r="C243" s="324" t="s">
        <v>956</v>
      </c>
      <c r="D243" s="324" t="s">
        <v>957</v>
      </c>
      <c r="E243" s="324" t="s">
        <v>525</v>
      </c>
    </row>
    <row r="244" customFormat="false" ht="15" hidden="false" customHeight="false" outlineLevel="0" collapsed="false">
      <c r="A244" s="1" t="n">
        <v>17130</v>
      </c>
      <c r="B244" s="1" t="s">
        <v>958</v>
      </c>
      <c r="D244" s="324" t="s">
        <v>959</v>
      </c>
      <c r="E244" s="0" t="s">
        <v>485</v>
      </c>
    </row>
    <row r="245" customFormat="false" ht="15" hidden="false" customHeight="false" outlineLevel="0" collapsed="false">
      <c r="A245" s="1" t="n">
        <v>17129</v>
      </c>
      <c r="B245" s="1" t="s">
        <v>960</v>
      </c>
      <c r="D245" s="1" t="s">
        <v>961</v>
      </c>
      <c r="E245" s="324" t="s">
        <v>548</v>
      </c>
    </row>
    <row r="246" customFormat="false" ht="15" hidden="false" customHeight="false" outlineLevel="0" collapsed="false">
      <c r="A246" s="1" t="n">
        <v>17128</v>
      </c>
      <c r="B246" s="1" t="s">
        <v>962</v>
      </c>
      <c r="C246" s="324" t="s">
        <v>963</v>
      </c>
      <c r="D246" s="1" t="s">
        <v>964</v>
      </c>
      <c r="E246" s="0" t="s">
        <v>485</v>
      </c>
    </row>
    <row r="247" customFormat="false" ht="15" hidden="false" customHeight="false" outlineLevel="0" collapsed="false">
      <c r="A247" s="1" t="n">
        <v>17127</v>
      </c>
      <c r="B247" s="1" t="s">
        <v>965</v>
      </c>
      <c r="C247" s="1" t="s">
        <v>966</v>
      </c>
      <c r="D247" s="1" t="s">
        <v>967</v>
      </c>
      <c r="E247" s="324" t="s">
        <v>488</v>
      </c>
    </row>
    <row r="248" customFormat="false" ht="15" hidden="false" customHeight="false" outlineLevel="0" collapsed="false">
      <c r="A248" s="1" t="n">
        <v>17126</v>
      </c>
      <c r="B248" s="1" t="s">
        <v>968</v>
      </c>
      <c r="C248" s="1" t="s">
        <v>969</v>
      </c>
      <c r="D248" s="1" t="s">
        <v>720</v>
      </c>
      <c r="E248" s="0" t="s">
        <v>485</v>
      </c>
    </row>
    <row r="249" customFormat="false" ht="15" hidden="false" customHeight="false" outlineLevel="0" collapsed="false">
      <c r="A249" s="1" t="n">
        <v>17125</v>
      </c>
      <c r="B249" s="1" t="s">
        <v>970</v>
      </c>
      <c r="D249" s="324" t="s">
        <v>528</v>
      </c>
      <c r="E249" s="324" t="s">
        <v>500</v>
      </c>
    </row>
    <row r="250" customFormat="false" ht="15" hidden="false" customHeight="false" outlineLevel="0" collapsed="false">
      <c r="A250" s="1" t="n">
        <v>17124</v>
      </c>
      <c r="B250" s="1" t="s">
        <v>971</v>
      </c>
      <c r="D250" s="1" t="s">
        <v>647</v>
      </c>
      <c r="E250" s="0" t="s">
        <v>485</v>
      </c>
    </row>
    <row r="251" customFormat="false" ht="15" hidden="false" customHeight="false" outlineLevel="0" collapsed="false">
      <c r="A251" s="1" t="n">
        <v>17123</v>
      </c>
      <c r="B251" s="1" t="s">
        <v>972</v>
      </c>
      <c r="D251" s="1" t="s">
        <v>496</v>
      </c>
      <c r="E251" s="0" t="s">
        <v>485</v>
      </c>
    </row>
    <row r="252" customFormat="false" ht="15" hidden="false" customHeight="false" outlineLevel="0" collapsed="false">
      <c r="A252" s="1" t="n">
        <v>17122</v>
      </c>
      <c r="B252" s="1" t="s">
        <v>973</v>
      </c>
      <c r="D252" s="1" t="s">
        <v>499</v>
      </c>
      <c r="E252" s="324" t="s">
        <v>500</v>
      </c>
    </row>
    <row r="253" customFormat="false" ht="15" hidden="false" customHeight="false" outlineLevel="0" collapsed="false">
      <c r="A253" s="1" t="n">
        <v>17121</v>
      </c>
      <c r="B253" s="1" t="s">
        <v>974</v>
      </c>
      <c r="D253" s="324" t="s">
        <v>761</v>
      </c>
      <c r="E253" s="0" t="s">
        <v>485</v>
      </c>
    </row>
    <row r="254" customFormat="false" ht="15" hidden="false" customHeight="false" outlineLevel="0" collapsed="false">
      <c r="A254" s="1" t="n">
        <v>17120</v>
      </c>
      <c r="B254" s="1" t="s">
        <v>975</v>
      </c>
      <c r="C254" s="1" t="s">
        <v>976</v>
      </c>
      <c r="D254" s="324" t="s">
        <v>977</v>
      </c>
      <c r="E254" s="324" t="s">
        <v>519</v>
      </c>
    </row>
    <row r="255" customFormat="false" ht="15" hidden="false" customHeight="false" outlineLevel="0" collapsed="false">
      <c r="A255" s="1" t="n">
        <v>17119</v>
      </c>
      <c r="B255" s="1" t="s">
        <v>978</v>
      </c>
      <c r="D255" s="324" t="s">
        <v>979</v>
      </c>
      <c r="E255" s="324" t="s">
        <v>516</v>
      </c>
    </row>
    <row r="256" customFormat="false" ht="15" hidden="false" customHeight="false" outlineLevel="0" collapsed="false">
      <c r="A256" s="1" t="n">
        <v>17118</v>
      </c>
      <c r="B256" s="1" t="s">
        <v>980</v>
      </c>
      <c r="C256" s="1" t="s">
        <v>981</v>
      </c>
      <c r="D256" s="324" t="s">
        <v>982</v>
      </c>
      <c r="E256" s="0" t="s">
        <v>485</v>
      </c>
    </row>
    <row r="257" customFormat="false" ht="15" hidden="false" customHeight="false" outlineLevel="0" collapsed="false">
      <c r="A257" s="1" t="n">
        <v>17117</v>
      </c>
      <c r="B257" s="1" t="s">
        <v>983</v>
      </c>
      <c r="D257" s="324" t="s">
        <v>984</v>
      </c>
      <c r="E257" s="324" t="s">
        <v>804</v>
      </c>
    </row>
    <row r="258" customFormat="false" ht="15" hidden="false" customHeight="false" outlineLevel="0" collapsed="false">
      <c r="A258" s="1" t="n">
        <v>17116</v>
      </c>
      <c r="B258" s="1" t="s">
        <v>985</v>
      </c>
      <c r="C258" s="1" t="s">
        <v>986</v>
      </c>
      <c r="D258" s="1" t="s">
        <v>510</v>
      </c>
      <c r="E258" s="324" t="s">
        <v>508</v>
      </c>
    </row>
    <row r="259" customFormat="false" ht="15" hidden="false" customHeight="false" outlineLevel="0" collapsed="false">
      <c r="A259" s="1" t="n">
        <v>17115</v>
      </c>
      <c r="B259" s="1" t="s">
        <v>987</v>
      </c>
      <c r="C259" s="1" t="s">
        <v>988</v>
      </c>
      <c r="D259" s="1" t="s">
        <v>484</v>
      </c>
      <c r="E259" s="0" t="s">
        <v>485</v>
      </c>
    </row>
    <row r="260" customFormat="false" ht="15" hidden="false" customHeight="false" outlineLevel="0" collapsed="false">
      <c r="A260" s="1" t="n">
        <v>17114</v>
      </c>
      <c r="B260" s="1" t="s">
        <v>989</v>
      </c>
      <c r="C260" s="324" t="s">
        <v>990</v>
      </c>
      <c r="D260" s="324" t="s">
        <v>586</v>
      </c>
      <c r="E260" s="324" t="s">
        <v>804</v>
      </c>
    </row>
    <row r="261" customFormat="false" ht="15" hidden="false" customHeight="false" outlineLevel="0" collapsed="false">
      <c r="A261" s="1" t="n">
        <v>17113</v>
      </c>
      <c r="B261" s="1" t="s">
        <v>991</v>
      </c>
      <c r="D261" s="324" t="s">
        <v>992</v>
      </c>
      <c r="E261" s="324" t="s">
        <v>696</v>
      </c>
    </row>
    <row r="262" customFormat="false" ht="15" hidden="false" customHeight="false" outlineLevel="0" collapsed="false">
      <c r="A262" s="1" t="n">
        <v>17112</v>
      </c>
      <c r="B262" s="1" t="s">
        <v>993</v>
      </c>
      <c r="C262" s="1" t="s">
        <v>994</v>
      </c>
      <c r="D262" s="1" t="s">
        <v>491</v>
      </c>
      <c r="E262" s="324" t="s">
        <v>488</v>
      </c>
    </row>
    <row r="263" customFormat="false" ht="15" hidden="false" customHeight="false" outlineLevel="0" collapsed="false">
      <c r="A263" s="1" t="n">
        <v>17111</v>
      </c>
      <c r="B263" s="1" t="s">
        <v>995</v>
      </c>
      <c r="D263" s="324" t="s">
        <v>996</v>
      </c>
      <c r="E263" s="324" t="s">
        <v>997</v>
      </c>
    </row>
    <row r="264" customFormat="false" ht="15" hidden="false" customHeight="false" outlineLevel="0" collapsed="false">
      <c r="A264" s="1" t="n">
        <v>17110</v>
      </c>
      <c r="B264" s="1" t="s">
        <v>998</v>
      </c>
      <c r="C264" s="1" t="s">
        <v>999</v>
      </c>
      <c r="D264" s="324" t="s">
        <v>627</v>
      </c>
      <c r="E264" s="324" t="s">
        <v>519</v>
      </c>
    </row>
    <row r="265" customFormat="false" ht="15" hidden="false" customHeight="false" outlineLevel="0" collapsed="false">
      <c r="A265" s="1" t="n">
        <v>17109</v>
      </c>
      <c r="B265" s="1" t="s">
        <v>1000</v>
      </c>
      <c r="D265" s="1" t="s">
        <v>510</v>
      </c>
      <c r="E265" s="324" t="s">
        <v>508</v>
      </c>
    </row>
    <row r="266" customFormat="false" ht="15" hidden="false" customHeight="false" outlineLevel="0" collapsed="false">
      <c r="A266" s="1" t="n">
        <v>17108</v>
      </c>
      <c r="B266" s="1" t="s">
        <v>1001</v>
      </c>
      <c r="C266" s="1" t="s">
        <v>1002</v>
      </c>
      <c r="D266" s="1" t="s">
        <v>682</v>
      </c>
      <c r="E266" s="0" t="s">
        <v>590</v>
      </c>
    </row>
    <row r="267" customFormat="false" ht="15" hidden="false" customHeight="false" outlineLevel="0" collapsed="false">
      <c r="A267" s="1" t="n">
        <v>17107</v>
      </c>
      <c r="B267" s="1" t="s">
        <v>1003</v>
      </c>
      <c r="C267" s="1" t="s">
        <v>1004</v>
      </c>
      <c r="D267" s="1" t="s">
        <v>682</v>
      </c>
      <c r="E267" s="0" t="s">
        <v>590</v>
      </c>
    </row>
    <row r="268" customFormat="false" ht="15" hidden="false" customHeight="false" outlineLevel="0" collapsed="false">
      <c r="A268" s="1" t="n">
        <v>17106</v>
      </c>
      <c r="B268" s="1" t="s">
        <v>1005</v>
      </c>
      <c r="D268" s="1" t="s">
        <v>499</v>
      </c>
      <c r="E268" s="0" t="s">
        <v>590</v>
      </c>
    </row>
    <row r="269" customFormat="false" ht="15" hidden="false" customHeight="false" outlineLevel="0" collapsed="false">
      <c r="A269" s="1" t="n">
        <v>17105</v>
      </c>
      <c r="B269" s="1" t="s">
        <v>1006</v>
      </c>
      <c r="D269" s="1" t="s">
        <v>499</v>
      </c>
      <c r="E269" s="0" t="s">
        <v>590</v>
      </c>
    </row>
    <row r="270" customFormat="false" ht="15" hidden="false" customHeight="false" outlineLevel="0" collapsed="false">
      <c r="A270" s="1" t="n">
        <v>17104</v>
      </c>
      <c r="B270" s="1" t="s">
        <v>1007</v>
      </c>
      <c r="C270" s="324" t="s">
        <v>1008</v>
      </c>
      <c r="D270" s="1" t="s">
        <v>499</v>
      </c>
      <c r="E270" s="0" t="s">
        <v>485</v>
      </c>
    </row>
    <row r="271" customFormat="false" ht="15" hidden="false" customHeight="false" outlineLevel="0" collapsed="false">
      <c r="A271" s="1" t="n">
        <v>17103</v>
      </c>
      <c r="B271" s="1" t="s">
        <v>1009</v>
      </c>
      <c r="D271" s="1" t="s">
        <v>499</v>
      </c>
      <c r="E271" s="324" t="s">
        <v>500</v>
      </c>
    </row>
    <row r="272" customFormat="false" ht="15" hidden="false" customHeight="false" outlineLevel="0" collapsed="false">
      <c r="A272" s="1" t="n">
        <v>17102</v>
      </c>
      <c r="B272" s="1" t="s">
        <v>1010</v>
      </c>
      <c r="C272" s="1" t="s">
        <v>1011</v>
      </c>
      <c r="D272" s="1" t="s">
        <v>499</v>
      </c>
      <c r="E272" s="324" t="s">
        <v>500</v>
      </c>
    </row>
    <row r="273" customFormat="false" ht="15" hidden="false" customHeight="false" outlineLevel="0" collapsed="false">
      <c r="A273" s="1" t="n">
        <v>17101</v>
      </c>
      <c r="B273" s="1" t="s">
        <v>1012</v>
      </c>
      <c r="C273" s="1" t="s">
        <v>1013</v>
      </c>
      <c r="D273" s="324" t="s">
        <v>643</v>
      </c>
      <c r="E273" s="0" t="s">
        <v>485</v>
      </c>
    </row>
    <row r="274" customFormat="false" ht="15" hidden="false" customHeight="false" outlineLevel="0" collapsed="false">
      <c r="A274" s="1" t="n">
        <v>17100</v>
      </c>
      <c r="B274" s="1" t="s">
        <v>1014</v>
      </c>
      <c r="C274" s="1" t="s">
        <v>1015</v>
      </c>
      <c r="D274" s="324" t="s">
        <v>643</v>
      </c>
      <c r="E274" s="0" t="s">
        <v>485</v>
      </c>
    </row>
    <row r="275" customFormat="false" ht="15" hidden="false" customHeight="false" outlineLevel="0" collapsed="false">
      <c r="A275" s="1" t="n">
        <v>17099</v>
      </c>
      <c r="B275" s="1" t="s">
        <v>1016</v>
      </c>
      <c r="D275" s="324" t="s">
        <v>620</v>
      </c>
      <c r="E275" s="0" t="s">
        <v>1017</v>
      </c>
    </row>
    <row r="276" customFormat="false" ht="15" hidden="false" customHeight="false" outlineLevel="0" collapsed="false">
      <c r="A276" s="1" t="n">
        <v>17098</v>
      </c>
      <c r="B276" s="1" t="s">
        <v>1018</v>
      </c>
      <c r="D276" s="1" t="s">
        <v>499</v>
      </c>
      <c r="E276" s="0" t="s">
        <v>485</v>
      </c>
    </row>
    <row r="277" customFormat="false" ht="15" hidden="false" customHeight="false" outlineLevel="0" collapsed="false">
      <c r="A277" s="1" t="n">
        <v>17097</v>
      </c>
      <c r="B277" s="1" t="s">
        <v>1019</v>
      </c>
      <c r="D277" s="1" t="s">
        <v>499</v>
      </c>
      <c r="E277" s="0" t="s">
        <v>485</v>
      </c>
    </row>
    <row r="278" customFormat="false" ht="15" hidden="false" customHeight="false" outlineLevel="0" collapsed="false">
      <c r="A278" s="1" t="n">
        <v>17096</v>
      </c>
      <c r="B278" s="1" t="s">
        <v>1020</v>
      </c>
      <c r="D278" s="1" t="s">
        <v>499</v>
      </c>
      <c r="E278" s="0" t="s">
        <v>485</v>
      </c>
    </row>
    <row r="279" customFormat="false" ht="15" hidden="false" customHeight="false" outlineLevel="0" collapsed="false">
      <c r="A279" s="1" t="n">
        <v>17095</v>
      </c>
      <c r="B279" s="1" t="s">
        <v>1021</v>
      </c>
      <c r="D279" s="324" t="s">
        <v>1022</v>
      </c>
      <c r="E279" s="324" t="s">
        <v>494</v>
      </c>
    </row>
    <row r="280" customFormat="false" ht="15" hidden="false" customHeight="false" outlineLevel="0" collapsed="false">
      <c r="A280" s="1" t="n">
        <v>17094</v>
      </c>
      <c r="B280" s="1" t="s">
        <v>1023</v>
      </c>
      <c r="C280" s="324" t="s">
        <v>1024</v>
      </c>
      <c r="D280" s="1" t="s">
        <v>499</v>
      </c>
      <c r="E280" s="0" t="s">
        <v>485</v>
      </c>
    </row>
    <row r="281" customFormat="false" ht="15" hidden="false" customHeight="false" outlineLevel="0" collapsed="false">
      <c r="A281" s="1" t="n">
        <v>17093</v>
      </c>
      <c r="B281" s="1" t="s">
        <v>1025</v>
      </c>
      <c r="C281" s="1" t="s">
        <v>1026</v>
      </c>
      <c r="D281" s="324" t="s">
        <v>1027</v>
      </c>
      <c r="E281" s="0" t="s">
        <v>485</v>
      </c>
    </row>
    <row r="282" customFormat="false" ht="15" hidden="false" customHeight="false" outlineLevel="0" collapsed="false">
      <c r="A282" s="1" t="n">
        <v>17092</v>
      </c>
      <c r="B282" s="1" t="s">
        <v>1028</v>
      </c>
      <c r="D282" s="1" t="s">
        <v>641</v>
      </c>
      <c r="E282" s="324" t="s">
        <v>548</v>
      </c>
    </row>
    <row r="283" customFormat="false" ht="15" hidden="false" customHeight="false" outlineLevel="0" collapsed="false">
      <c r="A283" s="1" t="n">
        <v>17091</v>
      </c>
      <c r="B283" s="1" t="s">
        <v>1029</v>
      </c>
      <c r="C283" s="1" t="s">
        <v>1030</v>
      </c>
      <c r="D283" s="1" t="s">
        <v>1031</v>
      </c>
      <c r="E283" s="0" t="s">
        <v>485</v>
      </c>
    </row>
    <row r="284" customFormat="false" ht="15" hidden="false" customHeight="false" outlineLevel="0" collapsed="false">
      <c r="A284" s="1" t="n">
        <v>17090</v>
      </c>
      <c r="B284" s="1" t="s">
        <v>1032</v>
      </c>
      <c r="D284" s="1" t="s">
        <v>499</v>
      </c>
      <c r="E284" s="0" t="s">
        <v>590</v>
      </c>
    </row>
    <row r="285" customFormat="false" ht="15" hidden="false" customHeight="false" outlineLevel="0" collapsed="false">
      <c r="A285" s="1" t="n">
        <v>17089</v>
      </c>
      <c r="B285" s="1" t="s">
        <v>1033</v>
      </c>
      <c r="C285" s="324" t="s">
        <v>1034</v>
      </c>
      <c r="D285" s="324" t="s">
        <v>1035</v>
      </c>
      <c r="E285" s="324" t="s">
        <v>500</v>
      </c>
    </row>
    <row r="286" customFormat="false" ht="15" hidden="false" customHeight="false" outlineLevel="0" collapsed="false">
      <c r="A286" s="1" t="n">
        <v>17088</v>
      </c>
      <c r="B286" s="1" t="s">
        <v>1036</v>
      </c>
      <c r="D286" s="324" t="s">
        <v>1037</v>
      </c>
      <c r="E286" s="0" t="s">
        <v>485</v>
      </c>
    </row>
    <row r="287" customFormat="false" ht="15" hidden="false" customHeight="false" outlineLevel="0" collapsed="false">
      <c r="A287" s="1" t="n">
        <v>17087</v>
      </c>
      <c r="B287" s="1" t="s">
        <v>1038</v>
      </c>
      <c r="D287" s="324" t="s">
        <v>1039</v>
      </c>
      <c r="E287" s="324" t="s">
        <v>508</v>
      </c>
    </row>
    <row r="288" customFormat="false" ht="15" hidden="false" customHeight="false" outlineLevel="0" collapsed="false">
      <c r="A288" s="1" t="n">
        <v>17086</v>
      </c>
      <c r="B288" s="1" t="s">
        <v>1040</v>
      </c>
      <c r="D288" s="324" t="s">
        <v>611</v>
      </c>
      <c r="E288" s="0" t="s">
        <v>485</v>
      </c>
    </row>
    <row r="289" customFormat="false" ht="15" hidden="false" customHeight="false" outlineLevel="0" collapsed="false">
      <c r="A289" s="1" t="n">
        <v>17085</v>
      </c>
      <c r="B289" s="1" t="s">
        <v>1041</v>
      </c>
      <c r="D289" s="324" t="s">
        <v>611</v>
      </c>
      <c r="E289" s="324" t="s">
        <v>500</v>
      </c>
    </row>
    <row r="290" customFormat="false" ht="15" hidden="false" customHeight="false" outlineLevel="0" collapsed="false">
      <c r="A290" s="1" t="n">
        <v>17084</v>
      </c>
      <c r="B290" s="1" t="s">
        <v>1042</v>
      </c>
      <c r="D290" s="1" t="s">
        <v>647</v>
      </c>
      <c r="E290" s="0" t="s">
        <v>485</v>
      </c>
    </row>
    <row r="291" customFormat="false" ht="15" hidden="false" customHeight="false" outlineLevel="0" collapsed="false">
      <c r="A291" s="1" t="n">
        <v>17083</v>
      </c>
      <c r="B291" s="1" t="s">
        <v>1043</v>
      </c>
      <c r="D291" s="1" t="s">
        <v>647</v>
      </c>
      <c r="E291" s="0" t="s">
        <v>485</v>
      </c>
    </row>
    <row r="292" customFormat="false" ht="15" hidden="false" customHeight="false" outlineLevel="0" collapsed="false">
      <c r="A292" s="1" t="n">
        <v>17082</v>
      </c>
      <c r="B292" s="1" t="s">
        <v>1044</v>
      </c>
      <c r="D292" s="1" t="s">
        <v>499</v>
      </c>
      <c r="E292" s="0" t="s">
        <v>485</v>
      </c>
    </row>
    <row r="293" customFormat="false" ht="15" hidden="false" customHeight="false" outlineLevel="0" collapsed="false">
      <c r="A293" s="1" t="n">
        <v>17081</v>
      </c>
      <c r="B293" s="1" t="s">
        <v>1045</v>
      </c>
      <c r="D293" s="1" t="s">
        <v>499</v>
      </c>
      <c r="E293" s="0" t="s">
        <v>485</v>
      </c>
    </row>
    <row r="294" customFormat="false" ht="15" hidden="false" customHeight="false" outlineLevel="0" collapsed="false">
      <c r="A294" s="1" t="n">
        <v>17080</v>
      </c>
      <c r="B294" s="1" t="s">
        <v>1046</v>
      </c>
      <c r="C294" s="1" t="s">
        <v>1047</v>
      </c>
      <c r="D294" s="324" t="s">
        <v>643</v>
      </c>
      <c r="E294" s="0" t="s">
        <v>485</v>
      </c>
    </row>
    <row r="295" customFormat="false" ht="15" hidden="false" customHeight="false" outlineLevel="0" collapsed="false">
      <c r="A295" s="1" t="n">
        <v>17079</v>
      </c>
      <c r="B295" s="1" t="s">
        <v>1048</v>
      </c>
      <c r="D295" s="1" t="s">
        <v>499</v>
      </c>
      <c r="E295" s="0" t="s">
        <v>485</v>
      </c>
    </row>
    <row r="296" customFormat="false" ht="15" hidden="false" customHeight="false" outlineLevel="0" collapsed="false">
      <c r="A296" s="1" t="n">
        <v>17078</v>
      </c>
      <c r="B296" s="1" t="s">
        <v>1049</v>
      </c>
      <c r="C296" s="1" t="s">
        <v>1050</v>
      </c>
      <c r="D296" s="324" t="s">
        <v>643</v>
      </c>
      <c r="E296" s="0" t="s">
        <v>485</v>
      </c>
    </row>
    <row r="297" customFormat="false" ht="15" hidden="false" customHeight="false" outlineLevel="0" collapsed="false">
      <c r="A297" s="1" t="n">
        <v>17077</v>
      </c>
      <c r="B297" s="1" t="s">
        <v>1051</v>
      </c>
      <c r="D297" s="324" t="s">
        <v>1052</v>
      </c>
      <c r="E297" s="0" t="s">
        <v>590</v>
      </c>
    </row>
    <row r="298" customFormat="false" ht="15" hidden="false" customHeight="false" outlineLevel="0" collapsed="false">
      <c r="A298" s="1" t="n">
        <v>17076</v>
      </c>
      <c r="B298" s="1" t="s">
        <v>1053</v>
      </c>
      <c r="D298" s="324" t="s">
        <v>761</v>
      </c>
      <c r="E298" s="0" t="s">
        <v>485</v>
      </c>
    </row>
    <row r="299" customFormat="false" ht="15" hidden="false" customHeight="false" outlineLevel="0" collapsed="false">
      <c r="A299" s="1" t="n">
        <v>17075</v>
      </c>
      <c r="B299" s="1" t="s">
        <v>1054</v>
      </c>
      <c r="D299" s="324" t="s">
        <v>1055</v>
      </c>
      <c r="E299" s="0" t="s">
        <v>485</v>
      </c>
    </row>
    <row r="300" customFormat="false" ht="15" hidden="false" customHeight="false" outlineLevel="0" collapsed="false">
      <c r="A300" s="1" t="n">
        <v>17074</v>
      </c>
      <c r="B300" s="1" t="s">
        <v>1056</v>
      </c>
      <c r="D300" s="1" t="s">
        <v>499</v>
      </c>
      <c r="E300" s="0" t="s">
        <v>590</v>
      </c>
    </row>
    <row r="301" customFormat="false" ht="15" hidden="false" customHeight="false" outlineLevel="0" collapsed="false">
      <c r="A301" s="1" t="n">
        <v>17073</v>
      </c>
      <c r="B301" s="1" t="s">
        <v>1057</v>
      </c>
      <c r="D301" s="1" t="s">
        <v>499</v>
      </c>
      <c r="E301" s="0" t="s">
        <v>485</v>
      </c>
    </row>
    <row r="302" customFormat="false" ht="15" hidden="false" customHeight="false" outlineLevel="0" collapsed="false">
      <c r="A302" s="1" t="n">
        <v>17072</v>
      </c>
      <c r="B302" s="1" t="s">
        <v>1058</v>
      </c>
      <c r="C302" s="1" t="s">
        <v>1059</v>
      </c>
      <c r="D302" s="324" t="s">
        <v>643</v>
      </c>
      <c r="E302" s="0" t="s">
        <v>485</v>
      </c>
    </row>
    <row r="303" customFormat="false" ht="15" hidden="false" customHeight="false" outlineLevel="0" collapsed="false">
      <c r="A303" s="1" t="n">
        <v>17071</v>
      </c>
      <c r="B303" s="1" t="s">
        <v>1060</v>
      </c>
      <c r="D303" s="1" t="s">
        <v>637</v>
      </c>
      <c r="E303" s="0" t="s">
        <v>485</v>
      </c>
    </row>
    <row r="304" customFormat="false" ht="15" hidden="false" customHeight="false" outlineLevel="0" collapsed="false">
      <c r="A304" s="1" t="n">
        <v>17070</v>
      </c>
      <c r="B304" s="1" t="s">
        <v>1061</v>
      </c>
      <c r="D304" s="324" t="s">
        <v>698</v>
      </c>
      <c r="E304" s="324" t="s">
        <v>500</v>
      </c>
    </row>
    <row r="305" customFormat="false" ht="15" hidden="false" customHeight="false" outlineLevel="0" collapsed="false">
      <c r="A305" s="1" t="n">
        <v>17069</v>
      </c>
      <c r="B305" s="1" t="s">
        <v>1062</v>
      </c>
      <c r="D305" s="324" t="s">
        <v>1063</v>
      </c>
      <c r="E305" s="0" t="s">
        <v>485</v>
      </c>
    </row>
    <row r="306" customFormat="false" ht="15" hidden="false" customHeight="false" outlineLevel="0" collapsed="false">
      <c r="A306" s="1" t="n">
        <v>17068</v>
      </c>
      <c r="B306" s="1" t="s">
        <v>1064</v>
      </c>
      <c r="D306" s="324" t="s">
        <v>1065</v>
      </c>
      <c r="E306" s="0" t="s">
        <v>485</v>
      </c>
    </row>
    <row r="307" customFormat="false" ht="15" hidden="false" customHeight="false" outlineLevel="0" collapsed="false">
      <c r="A307" s="1" t="n">
        <v>17067</v>
      </c>
      <c r="B307" s="1" t="s">
        <v>1066</v>
      </c>
      <c r="D307" s="1" t="s">
        <v>1067</v>
      </c>
      <c r="E307" s="0" t="s">
        <v>485</v>
      </c>
    </row>
    <row r="308" customFormat="false" ht="15" hidden="false" customHeight="false" outlineLevel="0" collapsed="false">
      <c r="A308" s="1" t="n">
        <v>17066</v>
      </c>
      <c r="B308" s="1" t="s">
        <v>1068</v>
      </c>
      <c r="D308" s="1" t="s">
        <v>499</v>
      </c>
      <c r="E308" s="0" t="s">
        <v>590</v>
      </c>
    </row>
    <row r="309" customFormat="false" ht="15" hidden="false" customHeight="false" outlineLevel="0" collapsed="false">
      <c r="A309" s="1" t="n">
        <v>17065</v>
      </c>
      <c r="B309" s="1" t="s">
        <v>1069</v>
      </c>
      <c r="D309" s="324" t="s">
        <v>620</v>
      </c>
      <c r="E309" s="0" t="s">
        <v>1017</v>
      </c>
    </row>
    <row r="310" customFormat="false" ht="15" hidden="false" customHeight="false" outlineLevel="0" collapsed="false">
      <c r="A310" s="1" t="n">
        <v>17064</v>
      </c>
      <c r="B310" s="1" t="s">
        <v>1070</v>
      </c>
      <c r="D310" s="324" t="s">
        <v>599</v>
      </c>
      <c r="E310" s="0" t="s">
        <v>485</v>
      </c>
    </row>
    <row r="311" customFormat="false" ht="15" hidden="false" customHeight="false" outlineLevel="0" collapsed="false">
      <c r="A311" s="1" t="n">
        <v>17063</v>
      </c>
      <c r="B311" s="1" t="s">
        <v>1071</v>
      </c>
      <c r="C311" s="324" t="s">
        <v>1072</v>
      </c>
      <c r="D311" s="324" t="s">
        <v>1073</v>
      </c>
      <c r="E311" s="0" t="s">
        <v>590</v>
      </c>
    </row>
    <row r="312" customFormat="false" ht="15" hidden="false" customHeight="false" outlineLevel="0" collapsed="false">
      <c r="A312" s="1" t="n">
        <v>17062</v>
      </c>
      <c r="B312" s="1" t="s">
        <v>1074</v>
      </c>
      <c r="C312" s="324" t="s">
        <v>1075</v>
      </c>
      <c r="D312" s="1" t="s">
        <v>499</v>
      </c>
      <c r="E312" s="0" t="s">
        <v>485</v>
      </c>
    </row>
    <row r="313" customFormat="false" ht="15" hidden="false" customHeight="false" outlineLevel="0" collapsed="false">
      <c r="A313" s="1" t="n">
        <v>17061</v>
      </c>
      <c r="B313" s="1" t="s">
        <v>1076</v>
      </c>
      <c r="C313" s="324" t="s">
        <v>1077</v>
      </c>
      <c r="D313" s="1" t="s">
        <v>499</v>
      </c>
      <c r="E313" s="0" t="s">
        <v>485</v>
      </c>
    </row>
    <row r="314" customFormat="false" ht="15" hidden="false" customHeight="false" outlineLevel="0" collapsed="false">
      <c r="A314" s="1" t="n">
        <v>17060</v>
      </c>
      <c r="B314" s="1" t="s">
        <v>1078</v>
      </c>
      <c r="D314" s="1" t="s">
        <v>499</v>
      </c>
      <c r="E314" s="0" t="s">
        <v>590</v>
      </c>
    </row>
    <row r="315" customFormat="false" ht="15" hidden="false" customHeight="false" outlineLevel="0" collapsed="false">
      <c r="A315" s="1" t="n">
        <v>17059</v>
      </c>
      <c r="B315" s="1" t="s">
        <v>1079</v>
      </c>
      <c r="D315" s="324" t="s">
        <v>1080</v>
      </c>
      <c r="E315" s="0" t="s">
        <v>590</v>
      </c>
    </row>
    <row r="316" customFormat="false" ht="15" hidden="false" customHeight="false" outlineLevel="0" collapsed="false">
      <c r="A316" s="1" t="n">
        <v>17058</v>
      </c>
      <c r="B316" s="1" t="s">
        <v>1081</v>
      </c>
      <c r="D316" s="1" t="s">
        <v>499</v>
      </c>
      <c r="E316" s="0" t="s">
        <v>590</v>
      </c>
    </row>
    <row r="317" customFormat="false" ht="15" hidden="false" customHeight="false" outlineLevel="0" collapsed="false">
      <c r="A317" s="1" t="n">
        <v>17057</v>
      </c>
      <c r="B317" s="1" t="s">
        <v>1082</v>
      </c>
      <c r="D317" s="324" t="s">
        <v>764</v>
      </c>
      <c r="E317" s="324" t="s">
        <v>500</v>
      </c>
    </row>
    <row r="318" customFormat="false" ht="15" hidden="false" customHeight="false" outlineLevel="0" collapsed="false">
      <c r="A318" s="1" t="n">
        <v>17056</v>
      </c>
      <c r="B318" s="1" t="s">
        <v>1083</v>
      </c>
      <c r="D318" s="1" t="s">
        <v>499</v>
      </c>
      <c r="E318" s="0" t="s">
        <v>485</v>
      </c>
    </row>
    <row r="319" customFormat="false" ht="15" hidden="false" customHeight="false" outlineLevel="0" collapsed="false">
      <c r="A319" s="1" t="n">
        <v>17055</v>
      </c>
      <c r="B319" s="1" t="s">
        <v>1084</v>
      </c>
      <c r="D319" s="1" t="s">
        <v>499</v>
      </c>
      <c r="E319" s="0" t="s">
        <v>590</v>
      </c>
    </row>
    <row r="320" customFormat="false" ht="15" hidden="false" customHeight="false" outlineLevel="0" collapsed="false">
      <c r="A320" s="1" t="n">
        <v>17054</v>
      </c>
      <c r="B320" s="1" t="s">
        <v>1085</v>
      </c>
      <c r="D320" s="1" t="s">
        <v>484</v>
      </c>
      <c r="E320" s="0" t="s">
        <v>485</v>
      </c>
    </row>
    <row r="321" customFormat="false" ht="15" hidden="false" customHeight="false" outlineLevel="0" collapsed="false">
      <c r="A321" s="1" t="n">
        <v>17053</v>
      </c>
      <c r="B321" s="1" t="s">
        <v>1086</v>
      </c>
      <c r="D321" s="1" t="s">
        <v>499</v>
      </c>
      <c r="E321" s="0" t="s">
        <v>590</v>
      </c>
    </row>
    <row r="322" customFormat="false" ht="15" hidden="false" customHeight="false" outlineLevel="0" collapsed="false">
      <c r="A322" s="1" t="n">
        <v>17052</v>
      </c>
      <c r="B322" s="1" t="s">
        <v>1087</v>
      </c>
      <c r="D322" s="1" t="s">
        <v>906</v>
      </c>
      <c r="E322" s="0" t="s">
        <v>1088</v>
      </c>
    </row>
    <row r="323" customFormat="false" ht="15" hidden="false" customHeight="false" outlineLevel="0" collapsed="false">
      <c r="A323" s="1" t="n">
        <v>17051</v>
      </c>
      <c r="B323" s="1" t="s">
        <v>1089</v>
      </c>
      <c r="D323" s="1" t="s">
        <v>518</v>
      </c>
      <c r="E323" s="0" t="s">
        <v>576</v>
      </c>
    </row>
    <row r="324" customFormat="false" ht="15" hidden="false" customHeight="false" outlineLevel="0" collapsed="false">
      <c r="A324" s="1" t="n">
        <v>17050</v>
      </c>
      <c r="B324" s="1" t="s">
        <v>1090</v>
      </c>
      <c r="D324" s="1" t="s">
        <v>510</v>
      </c>
      <c r="E324" s="0" t="s">
        <v>609</v>
      </c>
    </row>
    <row r="325" customFormat="false" ht="15" hidden="false" customHeight="false" outlineLevel="0" collapsed="false">
      <c r="A325" s="1" t="n">
        <v>17049</v>
      </c>
      <c r="B325" s="1" t="s">
        <v>1091</v>
      </c>
      <c r="D325" s="1" t="s">
        <v>637</v>
      </c>
      <c r="E325" s="0" t="s">
        <v>485</v>
      </c>
    </row>
    <row r="326" customFormat="false" ht="15" hidden="false" customHeight="false" outlineLevel="0" collapsed="false">
      <c r="A326" s="1" t="n">
        <v>17048</v>
      </c>
      <c r="B326" s="1" t="s">
        <v>1092</v>
      </c>
      <c r="D326" s="1" t="s">
        <v>832</v>
      </c>
      <c r="E326" s="0" t="s">
        <v>590</v>
      </c>
    </row>
    <row r="327" customFormat="false" ht="15" hidden="false" customHeight="false" outlineLevel="0" collapsed="false">
      <c r="A327" s="1" t="n">
        <v>17047</v>
      </c>
      <c r="B327" s="1" t="s">
        <v>1093</v>
      </c>
      <c r="D327" s="1" t="s">
        <v>499</v>
      </c>
      <c r="E327" s="0" t="s">
        <v>590</v>
      </c>
    </row>
    <row r="328" customFormat="false" ht="15" hidden="false" customHeight="false" outlineLevel="0" collapsed="false">
      <c r="A328" s="1" t="n">
        <v>17046</v>
      </c>
      <c r="B328" s="1" t="s">
        <v>1094</v>
      </c>
      <c r="C328" s="1" t="s">
        <v>546</v>
      </c>
      <c r="D328" s="1" t="s">
        <v>1095</v>
      </c>
      <c r="E328" s="324" t="s">
        <v>500</v>
      </c>
    </row>
    <row r="329" customFormat="false" ht="15" hidden="false" customHeight="false" outlineLevel="0" collapsed="false">
      <c r="A329" s="1" t="n">
        <v>17045</v>
      </c>
      <c r="B329" s="1" t="s">
        <v>1096</v>
      </c>
      <c r="D329" s="1" t="s">
        <v>499</v>
      </c>
      <c r="E329" s="324" t="s">
        <v>500</v>
      </c>
    </row>
    <row r="330" customFormat="false" ht="15" hidden="false" customHeight="false" outlineLevel="0" collapsed="false">
      <c r="A330" s="1" t="n">
        <v>17044</v>
      </c>
      <c r="B330" s="1" t="s">
        <v>1097</v>
      </c>
      <c r="D330" s="1" t="s">
        <v>499</v>
      </c>
      <c r="E330" s="0" t="s">
        <v>590</v>
      </c>
    </row>
    <row r="331" customFormat="false" ht="15" hidden="false" customHeight="false" outlineLevel="0" collapsed="false">
      <c r="A331" s="1" t="n">
        <v>17043</v>
      </c>
      <c r="B331" s="1" t="s">
        <v>1098</v>
      </c>
      <c r="D331" s="324" t="s">
        <v>1099</v>
      </c>
      <c r="E331" s="0" t="s">
        <v>485</v>
      </c>
    </row>
    <row r="332" customFormat="false" ht="15" hidden="false" customHeight="false" outlineLevel="0" collapsed="false">
      <c r="A332" s="1" t="n">
        <v>17042</v>
      </c>
      <c r="B332" s="1" t="s">
        <v>1100</v>
      </c>
      <c r="D332" s="1" t="s">
        <v>499</v>
      </c>
      <c r="E332" s="0" t="s">
        <v>590</v>
      </c>
    </row>
    <row r="333" customFormat="false" ht="15" hidden="false" customHeight="false" outlineLevel="0" collapsed="false">
      <c r="A333" s="1" t="n">
        <v>17041</v>
      </c>
      <c r="B333" s="1" t="s">
        <v>1101</v>
      </c>
      <c r="C333" s="1" t="s">
        <v>546</v>
      </c>
      <c r="D333" s="324" t="s">
        <v>1102</v>
      </c>
      <c r="E333" s="0" t="s">
        <v>485</v>
      </c>
    </row>
    <row r="334" customFormat="false" ht="15" hidden="false" customHeight="false" outlineLevel="0" collapsed="false">
      <c r="A334" s="1" t="n">
        <v>17040</v>
      </c>
      <c r="B334" s="1" t="s">
        <v>1103</v>
      </c>
      <c r="D334" s="1" t="s">
        <v>499</v>
      </c>
      <c r="E334" s="0" t="s">
        <v>590</v>
      </c>
    </row>
    <row r="335" customFormat="false" ht="15" hidden="false" customHeight="false" outlineLevel="0" collapsed="false">
      <c r="A335" s="1" t="n">
        <v>17039</v>
      </c>
      <c r="B335" s="1" t="s">
        <v>1104</v>
      </c>
      <c r="C335" s="1" t="s">
        <v>1104</v>
      </c>
      <c r="D335" s="1" t="s">
        <v>499</v>
      </c>
      <c r="E335" s="0" t="s">
        <v>590</v>
      </c>
    </row>
    <row r="336" customFormat="false" ht="15" hidden="false" customHeight="false" outlineLevel="0" collapsed="false">
      <c r="A336" s="1" t="n">
        <v>17038</v>
      </c>
      <c r="B336" s="1" t="s">
        <v>1105</v>
      </c>
      <c r="D336" s="324" t="s">
        <v>601</v>
      </c>
      <c r="E336" s="0" t="s">
        <v>590</v>
      </c>
    </row>
    <row r="337" customFormat="false" ht="15" hidden="false" customHeight="false" outlineLevel="0" collapsed="false">
      <c r="A337" s="1" t="n">
        <v>17037</v>
      </c>
      <c r="B337" s="1" t="s">
        <v>1106</v>
      </c>
      <c r="C337" s="324" t="s">
        <v>1107</v>
      </c>
      <c r="D337" s="1" t="s">
        <v>499</v>
      </c>
      <c r="E337" s="0" t="s">
        <v>485</v>
      </c>
    </row>
    <row r="338" customFormat="false" ht="15" hidden="false" customHeight="false" outlineLevel="0" collapsed="false">
      <c r="A338" s="1" t="n">
        <v>17036</v>
      </c>
      <c r="B338" s="1" t="s">
        <v>1108</v>
      </c>
      <c r="D338" s="1" t="s">
        <v>1109</v>
      </c>
      <c r="E338" s="0" t="s">
        <v>485</v>
      </c>
    </row>
    <row r="339" customFormat="false" ht="15" hidden="false" customHeight="false" outlineLevel="0" collapsed="false">
      <c r="A339" s="1" t="n">
        <v>17035</v>
      </c>
      <c r="B339" s="1" t="s">
        <v>1110</v>
      </c>
      <c r="C339" s="1" t="s">
        <v>1111</v>
      </c>
      <c r="D339" s="324" t="s">
        <v>599</v>
      </c>
      <c r="E339" s="0" t="s">
        <v>485</v>
      </c>
    </row>
    <row r="340" customFormat="false" ht="15" hidden="false" customHeight="false" outlineLevel="0" collapsed="false">
      <c r="A340" s="1" t="n">
        <v>17034</v>
      </c>
      <c r="B340" s="1" t="s">
        <v>1112</v>
      </c>
      <c r="D340" s="1" t="s">
        <v>499</v>
      </c>
      <c r="E340" s="0" t="s">
        <v>485</v>
      </c>
    </row>
    <row r="341" customFormat="false" ht="15" hidden="false" customHeight="false" outlineLevel="0" collapsed="false">
      <c r="A341" s="1" t="n">
        <v>17033</v>
      </c>
      <c r="B341" s="1" t="s">
        <v>1113</v>
      </c>
      <c r="D341" s="1" t="s">
        <v>922</v>
      </c>
      <c r="E341" s="324" t="s">
        <v>519</v>
      </c>
    </row>
    <row r="342" customFormat="false" ht="15" hidden="false" customHeight="false" outlineLevel="0" collapsed="false">
      <c r="A342" s="1" t="n">
        <v>17032</v>
      </c>
      <c r="B342" s="1" t="s">
        <v>1114</v>
      </c>
      <c r="D342" s="324" t="s">
        <v>1115</v>
      </c>
      <c r="E342" s="324" t="s">
        <v>500</v>
      </c>
    </row>
    <row r="343" customFormat="false" ht="15" hidden="false" customHeight="false" outlineLevel="0" collapsed="false">
      <c r="A343" s="1" t="n">
        <v>17031</v>
      </c>
      <c r="B343" s="1" t="s">
        <v>1116</v>
      </c>
      <c r="D343" s="1" t="s">
        <v>685</v>
      </c>
      <c r="E343" s="0" t="s">
        <v>485</v>
      </c>
    </row>
    <row r="344" customFormat="false" ht="15" hidden="false" customHeight="false" outlineLevel="0" collapsed="false">
      <c r="A344" s="1" t="n">
        <v>17030</v>
      </c>
      <c r="B344" s="1" t="s">
        <v>1117</v>
      </c>
      <c r="D344" s="1" t="s">
        <v>499</v>
      </c>
      <c r="E344" s="0" t="s">
        <v>590</v>
      </c>
    </row>
    <row r="345" customFormat="false" ht="15" hidden="false" customHeight="false" outlineLevel="0" collapsed="false">
      <c r="A345" s="1" t="n">
        <v>17029</v>
      </c>
      <c r="B345" s="1" t="s">
        <v>1118</v>
      </c>
      <c r="D345" s="1" t="s">
        <v>558</v>
      </c>
      <c r="E345" s="0" t="s">
        <v>485</v>
      </c>
    </row>
    <row r="346" customFormat="false" ht="15" hidden="false" customHeight="false" outlineLevel="0" collapsed="false">
      <c r="A346" s="1" t="n">
        <v>17028</v>
      </c>
      <c r="B346" s="1" t="s">
        <v>1119</v>
      </c>
      <c r="D346" s="1" t="s">
        <v>754</v>
      </c>
      <c r="E346" s="324" t="s">
        <v>525</v>
      </c>
    </row>
    <row r="347" customFormat="false" ht="15" hidden="false" customHeight="false" outlineLevel="0" collapsed="false">
      <c r="A347" s="1" t="n">
        <v>17027</v>
      </c>
      <c r="B347" s="1" t="s">
        <v>1120</v>
      </c>
      <c r="D347" s="1" t="s">
        <v>484</v>
      </c>
      <c r="E347" s="0" t="s">
        <v>485</v>
      </c>
    </row>
    <row r="348" customFormat="false" ht="15" hidden="false" customHeight="false" outlineLevel="0" collapsed="false">
      <c r="A348" s="1" t="n">
        <v>17026</v>
      </c>
      <c r="B348" s="1" t="s">
        <v>1121</v>
      </c>
      <c r="D348" s="1" t="s">
        <v>496</v>
      </c>
      <c r="E348" s="0" t="s">
        <v>485</v>
      </c>
    </row>
    <row r="349" customFormat="false" ht="15" hidden="false" customHeight="false" outlineLevel="0" collapsed="false">
      <c r="A349" s="1" t="n">
        <v>17025</v>
      </c>
      <c r="B349" s="1" t="s">
        <v>1122</v>
      </c>
      <c r="D349" s="324" t="s">
        <v>1123</v>
      </c>
      <c r="E349" s="324" t="s">
        <v>500</v>
      </c>
    </row>
    <row r="350" customFormat="false" ht="15" hidden="false" customHeight="false" outlineLevel="0" collapsed="false">
      <c r="A350" s="1" t="n">
        <v>17024</v>
      </c>
      <c r="B350" s="1" t="s">
        <v>1124</v>
      </c>
      <c r="C350" s="324" t="s">
        <v>1125</v>
      </c>
      <c r="D350" s="324" t="s">
        <v>1126</v>
      </c>
      <c r="E350" s="324" t="s">
        <v>1127</v>
      </c>
    </row>
    <row r="351" customFormat="false" ht="15" hidden="false" customHeight="false" outlineLevel="0" collapsed="false">
      <c r="A351" s="1" t="n">
        <v>17023</v>
      </c>
      <c r="B351" s="1" t="s">
        <v>1128</v>
      </c>
      <c r="C351" s="1" t="s">
        <v>1129</v>
      </c>
      <c r="D351" s="1" t="s">
        <v>964</v>
      </c>
      <c r="E351" s="0" t="s">
        <v>485</v>
      </c>
    </row>
    <row r="352" customFormat="false" ht="15" hidden="false" customHeight="false" outlineLevel="0" collapsed="false">
      <c r="A352" s="1" t="n">
        <v>17022</v>
      </c>
      <c r="B352" s="1" t="s">
        <v>1130</v>
      </c>
      <c r="D352" s="324" t="s">
        <v>528</v>
      </c>
      <c r="E352" s="324" t="s">
        <v>500</v>
      </c>
    </row>
    <row r="353" customFormat="false" ht="15" hidden="false" customHeight="false" outlineLevel="0" collapsed="false">
      <c r="A353" s="1" t="n">
        <v>17021</v>
      </c>
      <c r="B353" s="1" t="s">
        <v>1131</v>
      </c>
      <c r="D353" s="1" t="s">
        <v>647</v>
      </c>
      <c r="E353" s="0" t="s">
        <v>485</v>
      </c>
    </row>
    <row r="354" customFormat="false" ht="15" hidden="false" customHeight="false" outlineLevel="0" collapsed="false">
      <c r="A354" s="1" t="n">
        <v>17020</v>
      </c>
      <c r="B354" s="1" t="s">
        <v>1132</v>
      </c>
      <c r="D354" s="324" t="s">
        <v>586</v>
      </c>
      <c r="E354" s="324" t="s">
        <v>804</v>
      </c>
    </row>
    <row r="355" customFormat="false" ht="15" hidden="false" customHeight="false" outlineLevel="0" collapsed="false">
      <c r="A355" s="1" t="n">
        <v>17019</v>
      </c>
      <c r="B355" s="1" t="s">
        <v>1133</v>
      </c>
      <c r="D355" s="324" t="s">
        <v>1134</v>
      </c>
      <c r="E355" s="324" t="s">
        <v>519</v>
      </c>
    </row>
    <row r="356" customFormat="false" ht="15" hidden="false" customHeight="false" outlineLevel="0" collapsed="false">
      <c r="A356" s="1" t="n">
        <v>17018</v>
      </c>
      <c r="B356" s="1" t="s">
        <v>1135</v>
      </c>
      <c r="D356" s="324" t="s">
        <v>809</v>
      </c>
      <c r="E356" s="324" t="s">
        <v>494</v>
      </c>
    </row>
    <row r="357" customFormat="false" ht="15" hidden="false" customHeight="false" outlineLevel="0" collapsed="false">
      <c r="A357" s="1" t="n">
        <v>17017</v>
      </c>
      <c r="B357" s="1" t="s">
        <v>1136</v>
      </c>
      <c r="D357" s="1" t="s">
        <v>510</v>
      </c>
      <c r="E357" s="324" t="s">
        <v>508</v>
      </c>
    </row>
    <row r="358" customFormat="false" ht="15" hidden="false" customHeight="false" outlineLevel="0" collapsed="false">
      <c r="A358" s="1" t="n">
        <v>17016</v>
      </c>
      <c r="B358" s="1" t="s">
        <v>1137</v>
      </c>
      <c r="D358" s="1" t="s">
        <v>510</v>
      </c>
      <c r="E358" s="324" t="s">
        <v>508</v>
      </c>
    </row>
    <row r="359" customFormat="false" ht="15" hidden="false" customHeight="false" outlineLevel="0" collapsed="false">
      <c r="A359" s="1" t="n">
        <v>17015</v>
      </c>
      <c r="B359" s="1" t="s">
        <v>1138</v>
      </c>
      <c r="C359" s="324" t="s">
        <v>1139</v>
      </c>
      <c r="D359" s="1" t="s">
        <v>894</v>
      </c>
      <c r="E359" s="324" t="s">
        <v>488</v>
      </c>
    </row>
    <row r="360" customFormat="false" ht="15" hidden="false" customHeight="false" outlineLevel="0" collapsed="false">
      <c r="A360" s="1" t="n">
        <v>17014</v>
      </c>
      <c r="B360" s="1" t="s">
        <v>1140</v>
      </c>
      <c r="C360" s="1" t="s">
        <v>1141</v>
      </c>
      <c r="D360" s="324" t="s">
        <v>528</v>
      </c>
      <c r="E360" s="324" t="s">
        <v>500</v>
      </c>
    </row>
    <row r="361" customFormat="false" ht="15" hidden="false" customHeight="false" outlineLevel="0" collapsed="false">
      <c r="A361" s="1" t="n">
        <v>17013</v>
      </c>
      <c r="B361" s="1" t="s">
        <v>1142</v>
      </c>
      <c r="D361" s="324" t="s">
        <v>1143</v>
      </c>
      <c r="E361" s="324" t="s">
        <v>1144</v>
      </c>
    </row>
    <row r="362" customFormat="false" ht="15" hidden="false" customHeight="false" outlineLevel="0" collapsed="false">
      <c r="A362" s="1" t="n">
        <v>17012</v>
      </c>
      <c r="B362" s="1" t="s">
        <v>1145</v>
      </c>
      <c r="C362" s="1" t="s">
        <v>1146</v>
      </c>
      <c r="D362" s="324" t="s">
        <v>1147</v>
      </c>
      <c r="E362" s="324" t="s">
        <v>488</v>
      </c>
    </row>
    <row r="363" customFormat="false" ht="15" hidden="false" customHeight="false" outlineLevel="0" collapsed="false">
      <c r="A363" s="1" t="n">
        <v>17011</v>
      </c>
      <c r="B363" s="1" t="s">
        <v>1148</v>
      </c>
      <c r="C363" s="1" t="s">
        <v>1149</v>
      </c>
      <c r="D363" s="324" t="s">
        <v>649</v>
      </c>
      <c r="E363" s="324" t="s">
        <v>500</v>
      </c>
    </row>
    <row r="364" customFormat="false" ht="15" hidden="false" customHeight="false" outlineLevel="0" collapsed="false">
      <c r="A364" s="1" t="n">
        <v>17010</v>
      </c>
      <c r="B364" s="1" t="s">
        <v>1150</v>
      </c>
      <c r="C364" s="1" t="s">
        <v>1151</v>
      </c>
      <c r="D364" s="324" t="s">
        <v>643</v>
      </c>
      <c r="E364" s="0" t="s">
        <v>485</v>
      </c>
    </row>
    <row r="365" customFormat="false" ht="15" hidden="false" customHeight="false" outlineLevel="0" collapsed="false">
      <c r="A365" s="1" t="n">
        <v>17009</v>
      </c>
      <c r="B365" s="1" t="s">
        <v>1152</v>
      </c>
      <c r="C365" s="1" t="s">
        <v>1153</v>
      </c>
      <c r="D365" s="1" t="s">
        <v>484</v>
      </c>
      <c r="E365" s="0" t="s">
        <v>485</v>
      </c>
    </row>
    <row r="366" customFormat="false" ht="15" hidden="false" customHeight="false" outlineLevel="0" collapsed="false">
      <c r="A366" s="1" t="n">
        <v>17008</v>
      </c>
      <c r="B366" s="1" t="s">
        <v>1154</v>
      </c>
      <c r="D366" s="1" t="s">
        <v>499</v>
      </c>
      <c r="E366" s="0" t="s">
        <v>485</v>
      </c>
    </row>
    <row r="367" customFormat="false" ht="15" hidden="false" customHeight="false" outlineLevel="0" collapsed="false">
      <c r="A367" s="1" t="n">
        <v>17007</v>
      </c>
      <c r="B367" s="1" t="s">
        <v>1155</v>
      </c>
      <c r="D367" s="324" t="s">
        <v>890</v>
      </c>
      <c r="E367" s="324" t="s">
        <v>500</v>
      </c>
    </row>
    <row r="368" customFormat="false" ht="15" hidden="false" customHeight="false" outlineLevel="0" collapsed="false">
      <c r="A368" s="1" t="n">
        <v>17006</v>
      </c>
      <c r="B368" s="1" t="s">
        <v>1156</v>
      </c>
      <c r="D368" s="324" t="s">
        <v>1157</v>
      </c>
      <c r="E368" s="0" t="s">
        <v>485</v>
      </c>
    </row>
    <row r="369" customFormat="false" ht="15" hidden="false" customHeight="false" outlineLevel="0" collapsed="false">
      <c r="A369" s="1" t="n">
        <v>17005</v>
      </c>
      <c r="B369" s="1" t="s">
        <v>1158</v>
      </c>
      <c r="C369" s="1" t="s">
        <v>1159</v>
      </c>
      <c r="D369" s="1" t="s">
        <v>736</v>
      </c>
      <c r="E369" s="0" t="s">
        <v>485</v>
      </c>
    </row>
    <row r="370" customFormat="false" ht="15" hidden="false" customHeight="false" outlineLevel="0" collapsed="false">
      <c r="A370" s="1" t="n">
        <v>17004</v>
      </c>
      <c r="B370" s="1" t="s">
        <v>1160</v>
      </c>
      <c r="C370" s="1" t="s">
        <v>1161</v>
      </c>
      <c r="D370" s="324" t="s">
        <v>643</v>
      </c>
      <c r="E370" s="0" t="s">
        <v>485</v>
      </c>
    </row>
    <row r="371" customFormat="false" ht="15" hidden="false" customHeight="false" outlineLevel="0" collapsed="false">
      <c r="A371" s="1" t="n">
        <v>17003</v>
      </c>
      <c r="B371" s="1" t="s">
        <v>1162</v>
      </c>
      <c r="C371" s="324" t="s">
        <v>1163</v>
      </c>
      <c r="D371" s="324" t="s">
        <v>643</v>
      </c>
      <c r="E371" s="0" t="s">
        <v>485</v>
      </c>
    </row>
    <row r="372" customFormat="false" ht="15" hidden="false" customHeight="false" outlineLevel="0" collapsed="false">
      <c r="A372" s="1" t="n">
        <v>17002</v>
      </c>
      <c r="B372" s="1" t="s">
        <v>1164</v>
      </c>
      <c r="C372" s="1" t="s">
        <v>1165</v>
      </c>
      <c r="D372" s="324" t="s">
        <v>643</v>
      </c>
      <c r="E372" s="0" t="s">
        <v>485</v>
      </c>
    </row>
    <row r="373" customFormat="false" ht="15" hidden="false" customHeight="false" outlineLevel="0" collapsed="false">
      <c r="A373" s="1" t="n">
        <v>17001</v>
      </c>
      <c r="B373" s="1" t="s">
        <v>1166</v>
      </c>
      <c r="C373" s="324" t="s">
        <v>1167</v>
      </c>
      <c r="D373" s="324" t="s">
        <v>1123</v>
      </c>
      <c r="E373" s="0" t="s">
        <v>485</v>
      </c>
    </row>
    <row r="374" customFormat="false" ht="15" hidden="false" customHeight="false" outlineLevel="0" collapsed="false">
      <c r="A374" s="1" t="n">
        <v>17000</v>
      </c>
      <c r="B374" s="1" t="s">
        <v>1168</v>
      </c>
      <c r="C374" s="1" t="s">
        <v>1169</v>
      </c>
      <c r="D374" s="1" t="s">
        <v>499</v>
      </c>
      <c r="E374" s="324" t="s">
        <v>500</v>
      </c>
    </row>
    <row r="375" customFormat="false" ht="15" hidden="false" customHeight="false" outlineLevel="0" collapsed="false">
      <c r="A375" s="1" t="n">
        <v>16999</v>
      </c>
      <c r="B375" s="1" t="s">
        <v>1170</v>
      </c>
      <c r="D375" s="324" t="s">
        <v>1171</v>
      </c>
      <c r="E375" s="0" t="s">
        <v>485</v>
      </c>
    </row>
    <row r="376" customFormat="false" ht="15" hidden="false" customHeight="false" outlineLevel="0" collapsed="false">
      <c r="A376" s="1" t="n">
        <v>16998</v>
      </c>
      <c r="B376" s="1" t="s">
        <v>1172</v>
      </c>
      <c r="D376" s="1" t="s">
        <v>653</v>
      </c>
      <c r="E376" s="324" t="s">
        <v>519</v>
      </c>
    </row>
    <row r="377" customFormat="false" ht="15" hidden="false" customHeight="false" outlineLevel="0" collapsed="false">
      <c r="A377" s="1" t="n">
        <v>16997</v>
      </c>
      <c r="B377" s="1" t="s">
        <v>1173</v>
      </c>
      <c r="D377" s="324" t="s">
        <v>1174</v>
      </c>
      <c r="E377" s="324" t="s">
        <v>488</v>
      </c>
    </row>
    <row r="378" customFormat="false" ht="15" hidden="false" customHeight="false" outlineLevel="0" collapsed="false">
      <c r="A378" s="1" t="n">
        <v>16996</v>
      </c>
      <c r="B378" s="1" t="s">
        <v>1175</v>
      </c>
      <c r="C378" s="1" t="s">
        <v>1176</v>
      </c>
      <c r="D378" s="324" t="s">
        <v>1177</v>
      </c>
      <c r="E378" s="324" t="s">
        <v>1178</v>
      </c>
    </row>
    <row r="379" customFormat="false" ht="15" hidden="false" customHeight="false" outlineLevel="0" collapsed="false">
      <c r="A379" s="1" t="n">
        <v>16995</v>
      </c>
      <c r="B379" s="1" t="s">
        <v>1179</v>
      </c>
      <c r="D379" s="1" t="s">
        <v>647</v>
      </c>
      <c r="E379" s="0" t="s">
        <v>485</v>
      </c>
    </row>
    <row r="380" customFormat="false" ht="15" hidden="false" customHeight="false" outlineLevel="0" collapsed="false">
      <c r="A380" s="1" t="n">
        <v>16994</v>
      </c>
      <c r="B380" s="1" t="s">
        <v>1180</v>
      </c>
      <c r="C380" s="324" t="s">
        <v>1181</v>
      </c>
      <c r="D380" s="1" t="s">
        <v>499</v>
      </c>
      <c r="E380" s="0" t="s">
        <v>485</v>
      </c>
    </row>
    <row r="381" customFormat="false" ht="15" hidden="false" customHeight="false" outlineLevel="0" collapsed="false">
      <c r="A381" s="1" t="n">
        <v>16993</v>
      </c>
      <c r="B381" s="1" t="s">
        <v>1182</v>
      </c>
      <c r="D381" s="1" t="s">
        <v>499</v>
      </c>
      <c r="E381" s="0" t="s">
        <v>590</v>
      </c>
    </row>
    <row r="382" customFormat="false" ht="15" hidden="false" customHeight="false" outlineLevel="0" collapsed="false">
      <c r="A382" s="1" t="n">
        <v>16992</v>
      </c>
      <c r="B382" s="1" t="s">
        <v>1183</v>
      </c>
      <c r="C382" s="324" t="s">
        <v>1184</v>
      </c>
      <c r="D382" s="1" t="s">
        <v>499</v>
      </c>
      <c r="E382" s="0" t="s">
        <v>485</v>
      </c>
    </row>
    <row r="383" customFormat="false" ht="15" hidden="false" customHeight="false" outlineLevel="0" collapsed="false">
      <c r="A383" s="1" t="n">
        <v>16991</v>
      </c>
      <c r="B383" s="1" t="s">
        <v>1185</v>
      </c>
      <c r="D383" s="1" t="s">
        <v>499</v>
      </c>
      <c r="E383" s="0" t="s">
        <v>590</v>
      </c>
    </row>
    <row r="384" customFormat="false" ht="15" hidden="false" customHeight="false" outlineLevel="0" collapsed="false">
      <c r="A384" s="1" t="n">
        <v>16990</v>
      </c>
      <c r="B384" s="1" t="s">
        <v>1186</v>
      </c>
      <c r="D384" s="1" t="s">
        <v>1187</v>
      </c>
      <c r="E384" s="0" t="s">
        <v>485</v>
      </c>
    </row>
    <row r="385" customFormat="false" ht="15" hidden="false" customHeight="false" outlineLevel="0" collapsed="false">
      <c r="A385" s="1" t="n">
        <v>16989</v>
      </c>
      <c r="B385" s="1" t="s">
        <v>1188</v>
      </c>
      <c r="C385" s="1" t="s">
        <v>1189</v>
      </c>
      <c r="D385" s="324" t="s">
        <v>1190</v>
      </c>
      <c r="E385" s="0" t="s">
        <v>485</v>
      </c>
    </row>
    <row r="386" customFormat="false" ht="15" hidden="false" customHeight="false" outlineLevel="0" collapsed="false">
      <c r="A386" s="1" t="n">
        <v>16988</v>
      </c>
      <c r="B386" s="1" t="s">
        <v>1191</v>
      </c>
      <c r="C386" s="324" t="s">
        <v>1192</v>
      </c>
      <c r="D386" s="1" t="s">
        <v>499</v>
      </c>
      <c r="E386" s="0" t="s">
        <v>485</v>
      </c>
    </row>
    <row r="387" customFormat="false" ht="15" hidden="false" customHeight="false" outlineLevel="0" collapsed="false">
      <c r="A387" s="1" t="n">
        <v>16987</v>
      </c>
      <c r="B387" s="1" t="s">
        <v>1193</v>
      </c>
      <c r="C387" s="324" t="s">
        <v>1194</v>
      </c>
      <c r="D387" s="1" t="s">
        <v>499</v>
      </c>
      <c r="E387" s="0" t="s">
        <v>485</v>
      </c>
    </row>
    <row r="388" customFormat="false" ht="15" hidden="false" customHeight="false" outlineLevel="0" collapsed="false">
      <c r="A388" s="1" t="n">
        <v>16986</v>
      </c>
      <c r="B388" s="1" t="s">
        <v>1195</v>
      </c>
      <c r="C388" s="324" t="s">
        <v>1196</v>
      </c>
      <c r="D388" s="1" t="s">
        <v>499</v>
      </c>
      <c r="E388" s="0" t="s">
        <v>485</v>
      </c>
    </row>
    <row r="389" customFormat="false" ht="15" hidden="false" customHeight="false" outlineLevel="0" collapsed="false">
      <c r="A389" s="1" t="n">
        <v>16985</v>
      </c>
      <c r="B389" s="1" t="s">
        <v>1197</v>
      </c>
      <c r="D389" s="1" t="s">
        <v>510</v>
      </c>
      <c r="E389" s="0" t="s">
        <v>485</v>
      </c>
    </row>
    <row r="390" customFormat="false" ht="15" hidden="false" customHeight="false" outlineLevel="0" collapsed="false">
      <c r="A390" s="1" t="n">
        <v>16984</v>
      </c>
      <c r="B390" s="1" t="s">
        <v>1198</v>
      </c>
      <c r="D390" s="324" t="s">
        <v>601</v>
      </c>
      <c r="E390" s="0" t="s">
        <v>590</v>
      </c>
    </row>
    <row r="391" customFormat="false" ht="15" hidden="false" customHeight="false" outlineLevel="0" collapsed="false">
      <c r="A391" s="1" t="n">
        <v>16983</v>
      </c>
      <c r="B391" s="1" t="s">
        <v>1199</v>
      </c>
      <c r="D391" s="1" t="s">
        <v>1187</v>
      </c>
      <c r="E391" s="0" t="s">
        <v>485</v>
      </c>
    </row>
    <row r="392" customFormat="false" ht="15" hidden="false" customHeight="false" outlineLevel="0" collapsed="false">
      <c r="A392" s="1" t="n">
        <v>16982</v>
      </c>
      <c r="B392" s="1" t="s">
        <v>1200</v>
      </c>
      <c r="D392" s="1" t="s">
        <v>1187</v>
      </c>
      <c r="E392" s="0" t="s">
        <v>485</v>
      </c>
    </row>
    <row r="393" customFormat="false" ht="15" hidden="false" customHeight="false" outlineLevel="0" collapsed="false">
      <c r="A393" s="1" t="n">
        <v>16981</v>
      </c>
      <c r="B393" s="1" t="s">
        <v>1201</v>
      </c>
      <c r="C393" s="1" t="s">
        <v>1202</v>
      </c>
      <c r="D393" s="1" t="s">
        <v>1031</v>
      </c>
      <c r="E393" s="0" t="s">
        <v>485</v>
      </c>
    </row>
    <row r="394" customFormat="false" ht="15" hidden="false" customHeight="false" outlineLevel="0" collapsed="false">
      <c r="A394" s="1" t="n">
        <v>16980</v>
      </c>
      <c r="B394" s="1" t="s">
        <v>1203</v>
      </c>
      <c r="C394" s="1" t="s">
        <v>1204</v>
      </c>
      <c r="D394" s="324" t="s">
        <v>1205</v>
      </c>
      <c r="E394" s="324" t="s">
        <v>500</v>
      </c>
    </row>
    <row r="395" customFormat="false" ht="15" hidden="false" customHeight="false" outlineLevel="0" collapsed="false">
      <c r="A395" s="1" t="n">
        <v>16979</v>
      </c>
      <c r="B395" s="1" t="s">
        <v>1206</v>
      </c>
      <c r="D395" s="1" t="s">
        <v>499</v>
      </c>
      <c r="E395" s="324" t="s">
        <v>500</v>
      </c>
    </row>
    <row r="396" customFormat="false" ht="15" hidden="false" customHeight="false" outlineLevel="0" collapsed="false">
      <c r="A396" s="1" t="n">
        <v>16978</v>
      </c>
      <c r="B396" s="1" t="s">
        <v>1207</v>
      </c>
      <c r="C396" s="1" t="s">
        <v>1208</v>
      </c>
      <c r="D396" s="324" t="s">
        <v>1209</v>
      </c>
      <c r="E396" s="324" t="s">
        <v>508</v>
      </c>
    </row>
    <row r="397" customFormat="false" ht="15" hidden="false" customHeight="false" outlineLevel="0" collapsed="false">
      <c r="A397" s="1" t="n">
        <v>16977</v>
      </c>
      <c r="B397" s="1" t="s">
        <v>1210</v>
      </c>
      <c r="C397" s="1" t="s">
        <v>1211</v>
      </c>
      <c r="D397" s="1" t="s">
        <v>499</v>
      </c>
      <c r="E397" s="324" t="s">
        <v>500</v>
      </c>
    </row>
    <row r="398" customFormat="false" ht="15" hidden="false" customHeight="false" outlineLevel="0" collapsed="false">
      <c r="A398" s="1" t="n">
        <v>16976</v>
      </c>
      <c r="B398" s="1" t="s">
        <v>1212</v>
      </c>
      <c r="D398" s="1" t="s">
        <v>776</v>
      </c>
      <c r="E398" s="0" t="s">
        <v>576</v>
      </c>
    </row>
    <row r="399" customFormat="false" ht="15" hidden="false" customHeight="false" outlineLevel="0" collapsed="false">
      <c r="A399" s="1" t="n">
        <v>16975</v>
      </c>
      <c r="B399" s="1" t="s">
        <v>1213</v>
      </c>
      <c r="D399" s="1" t="s">
        <v>499</v>
      </c>
      <c r="E399" s="0" t="s">
        <v>485</v>
      </c>
    </row>
    <row r="400" customFormat="false" ht="15" hidden="false" customHeight="false" outlineLevel="0" collapsed="false">
      <c r="A400" s="1" t="n">
        <v>16974</v>
      </c>
      <c r="B400" s="1" t="s">
        <v>1214</v>
      </c>
      <c r="D400" s="1" t="s">
        <v>499</v>
      </c>
      <c r="E400" s="0" t="s">
        <v>590</v>
      </c>
    </row>
    <row r="401" customFormat="false" ht="15" hidden="false" customHeight="false" outlineLevel="0" collapsed="false">
      <c r="A401" s="1" t="n">
        <v>16973</v>
      </c>
      <c r="B401" s="1" t="s">
        <v>1215</v>
      </c>
      <c r="D401" s="1" t="s">
        <v>510</v>
      </c>
      <c r="E401" s="0" t="s">
        <v>485</v>
      </c>
    </row>
    <row r="402" customFormat="false" ht="15" hidden="false" customHeight="false" outlineLevel="0" collapsed="false">
      <c r="A402" s="1" t="n">
        <v>16972</v>
      </c>
      <c r="B402" s="1" t="s">
        <v>1216</v>
      </c>
      <c r="D402" s="1" t="s">
        <v>510</v>
      </c>
      <c r="E402" s="0" t="s">
        <v>485</v>
      </c>
    </row>
    <row r="403" customFormat="false" ht="15" hidden="false" customHeight="false" outlineLevel="0" collapsed="false">
      <c r="A403" s="1" t="n">
        <v>16971</v>
      </c>
      <c r="B403" s="1" t="s">
        <v>1217</v>
      </c>
      <c r="D403" s="324" t="s">
        <v>1218</v>
      </c>
      <c r="E403" s="324" t="s">
        <v>656</v>
      </c>
    </row>
    <row r="404" customFormat="false" ht="15" hidden="false" customHeight="false" outlineLevel="0" collapsed="false">
      <c r="A404" s="1" t="n">
        <v>16970</v>
      </c>
      <c r="B404" s="1" t="s">
        <v>1219</v>
      </c>
      <c r="D404" s="324" t="s">
        <v>1220</v>
      </c>
      <c r="E404" s="324" t="s">
        <v>1127</v>
      </c>
    </row>
    <row r="405" customFormat="false" ht="15" hidden="false" customHeight="false" outlineLevel="0" collapsed="false">
      <c r="A405" s="1" t="n">
        <v>16969</v>
      </c>
      <c r="B405" s="1" t="s">
        <v>1221</v>
      </c>
      <c r="D405" s="1" t="s">
        <v>1222</v>
      </c>
      <c r="E405" s="0" t="s">
        <v>485</v>
      </c>
    </row>
    <row r="406" customFormat="false" ht="15" hidden="false" customHeight="false" outlineLevel="0" collapsed="false">
      <c r="A406" s="1" t="n">
        <v>16968</v>
      </c>
      <c r="B406" s="1" t="s">
        <v>1223</v>
      </c>
      <c r="C406" s="324" t="s">
        <v>1224</v>
      </c>
      <c r="D406" s="324" t="s">
        <v>1225</v>
      </c>
      <c r="E406" s="0" t="s">
        <v>485</v>
      </c>
    </row>
    <row r="407" customFormat="false" ht="15" hidden="false" customHeight="false" outlineLevel="0" collapsed="false">
      <c r="A407" s="1" t="n">
        <v>16967</v>
      </c>
      <c r="B407" s="1" t="s">
        <v>1226</v>
      </c>
      <c r="D407" s="324" t="s">
        <v>1227</v>
      </c>
      <c r="E407" s="324" t="s">
        <v>500</v>
      </c>
    </row>
    <row r="408" customFormat="false" ht="15" hidden="false" customHeight="false" outlineLevel="0" collapsed="false">
      <c r="A408" s="1" t="n">
        <v>16966</v>
      </c>
      <c r="B408" s="1" t="s">
        <v>1228</v>
      </c>
      <c r="C408" s="1" t="s">
        <v>1229</v>
      </c>
      <c r="D408" s="324" t="s">
        <v>1230</v>
      </c>
      <c r="E408" s="324" t="s">
        <v>500</v>
      </c>
    </row>
    <row r="409" customFormat="false" ht="15" hidden="false" customHeight="false" outlineLevel="0" collapsed="false">
      <c r="A409" s="1" t="n">
        <v>16965</v>
      </c>
      <c r="B409" s="1" t="s">
        <v>1231</v>
      </c>
      <c r="C409" s="1" t="s">
        <v>1232</v>
      </c>
      <c r="D409" s="1" t="s">
        <v>1233</v>
      </c>
      <c r="E409" s="324" t="s">
        <v>488</v>
      </c>
    </row>
    <row r="410" customFormat="false" ht="15" hidden="false" customHeight="false" outlineLevel="0" collapsed="false">
      <c r="A410" s="1" t="n">
        <v>16964</v>
      </c>
      <c r="B410" s="1" t="s">
        <v>1234</v>
      </c>
      <c r="C410" s="324" t="s">
        <v>1235</v>
      </c>
      <c r="D410" s="1" t="s">
        <v>1233</v>
      </c>
      <c r="E410" s="324" t="s">
        <v>488</v>
      </c>
    </row>
    <row r="411" customFormat="false" ht="15" hidden="false" customHeight="false" outlineLevel="0" collapsed="false">
      <c r="A411" s="1" t="n">
        <v>16963</v>
      </c>
      <c r="B411" s="1" t="s">
        <v>1236</v>
      </c>
      <c r="C411" s="1" t="s">
        <v>1237</v>
      </c>
      <c r="D411" s="1" t="s">
        <v>1233</v>
      </c>
      <c r="E411" s="324" t="s">
        <v>488</v>
      </c>
    </row>
    <row r="412" customFormat="false" ht="15" hidden="false" customHeight="false" outlineLevel="0" collapsed="false">
      <c r="A412" s="1" t="n">
        <v>16962</v>
      </c>
      <c r="B412" s="1" t="s">
        <v>1238</v>
      </c>
      <c r="D412" s="1" t="s">
        <v>964</v>
      </c>
      <c r="E412" s="0" t="s">
        <v>485</v>
      </c>
    </row>
    <row r="413" customFormat="false" ht="15" hidden="false" customHeight="false" outlineLevel="0" collapsed="false">
      <c r="A413" s="1" t="n">
        <v>16961</v>
      </c>
      <c r="B413" s="1" t="s">
        <v>1239</v>
      </c>
      <c r="C413" s="1" t="s">
        <v>1239</v>
      </c>
      <c r="D413" s="1" t="s">
        <v>1222</v>
      </c>
      <c r="E413" s="0" t="s">
        <v>485</v>
      </c>
    </row>
    <row r="414" customFormat="false" ht="15" hidden="false" customHeight="false" outlineLevel="0" collapsed="false">
      <c r="A414" s="1" t="n">
        <v>16960</v>
      </c>
      <c r="B414" s="1" t="s">
        <v>1240</v>
      </c>
      <c r="C414" s="324" t="s">
        <v>1241</v>
      </c>
      <c r="D414" s="324" t="s">
        <v>1242</v>
      </c>
      <c r="E414" s="0" t="s">
        <v>485</v>
      </c>
    </row>
    <row r="415" customFormat="false" ht="15" hidden="false" customHeight="false" outlineLevel="0" collapsed="false">
      <c r="A415" s="1" t="n">
        <v>16959</v>
      </c>
      <c r="B415" s="1" t="s">
        <v>1243</v>
      </c>
      <c r="D415" s="324" t="s">
        <v>1244</v>
      </c>
      <c r="E415" s="0" t="s">
        <v>485</v>
      </c>
    </row>
    <row r="416" customFormat="false" ht="15" hidden="false" customHeight="false" outlineLevel="0" collapsed="false">
      <c r="A416" s="1" t="n">
        <v>16958</v>
      </c>
      <c r="B416" s="1" t="s">
        <v>1245</v>
      </c>
      <c r="D416" s="324" t="s">
        <v>1246</v>
      </c>
      <c r="E416" s="0" t="s">
        <v>485</v>
      </c>
    </row>
    <row r="417" customFormat="false" ht="15" hidden="false" customHeight="false" outlineLevel="0" collapsed="false">
      <c r="A417" s="1" t="n">
        <v>16957</v>
      </c>
      <c r="B417" s="1" t="s">
        <v>1247</v>
      </c>
      <c r="D417" s="1" t="s">
        <v>1248</v>
      </c>
      <c r="E417" s="0" t="s">
        <v>485</v>
      </c>
    </row>
    <row r="418" customFormat="false" ht="15" hidden="false" customHeight="false" outlineLevel="0" collapsed="false">
      <c r="A418" s="1" t="n">
        <v>16956</v>
      </c>
      <c r="B418" s="1" t="s">
        <v>1249</v>
      </c>
      <c r="C418" s="324" t="s">
        <v>1250</v>
      </c>
      <c r="D418" s="324" t="s">
        <v>1251</v>
      </c>
      <c r="E418" s="0" t="s">
        <v>485</v>
      </c>
    </row>
    <row r="419" customFormat="false" ht="15" hidden="false" customHeight="false" outlineLevel="0" collapsed="false">
      <c r="A419" s="1" t="n">
        <v>16955</v>
      </c>
      <c r="B419" s="1" t="s">
        <v>1252</v>
      </c>
      <c r="C419" s="324" t="s">
        <v>1253</v>
      </c>
      <c r="D419" s="324" t="s">
        <v>1251</v>
      </c>
      <c r="E419" s="0" t="s">
        <v>485</v>
      </c>
    </row>
    <row r="420" customFormat="false" ht="15" hidden="false" customHeight="false" outlineLevel="0" collapsed="false">
      <c r="A420" s="1" t="n">
        <v>16954</v>
      </c>
      <c r="B420" s="1" t="s">
        <v>1254</v>
      </c>
      <c r="C420" s="324" t="s">
        <v>1255</v>
      </c>
      <c r="D420" s="324" t="s">
        <v>1256</v>
      </c>
      <c r="E420" s="0" t="s">
        <v>485</v>
      </c>
    </row>
    <row r="421" customFormat="false" ht="15" hidden="false" customHeight="false" outlineLevel="0" collapsed="false">
      <c r="A421" s="1" t="n">
        <v>16953</v>
      </c>
      <c r="B421" s="1" t="s">
        <v>1257</v>
      </c>
      <c r="D421" s="1" t="s">
        <v>499</v>
      </c>
      <c r="E421" s="0" t="s">
        <v>590</v>
      </c>
    </row>
    <row r="422" customFormat="false" ht="15" hidden="false" customHeight="false" outlineLevel="0" collapsed="false">
      <c r="A422" s="1" t="n">
        <v>16952</v>
      </c>
      <c r="B422" s="1" t="s">
        <v>1258</v>
      </c>
      <c r="C422" s="324" t="s">
        <v>1259</v>
      </c>
      <c r="D422" s="1" t="s">
        <v>641</v>
      </c>
      <c r="E422" s="324" t="s">
        <v>548</v>
      </c>
    </row>
    <row r="423" customFormat="false" ht="15" hidden="false" customHeight="false" outlineLevel="0" collapsed="false">
      <c r="A423" s="1" t="n">
        <v>16951</v>
      </c>
      <c r="B423" s="1" t="s">
        <v>1260</v>
      </c>
      <c r="D423" s="1" t="s">
        <v>484</v>
      </c>
      <c r="E423" s="0" t="s">
        <v>485</v>
      </c>
    </row>
    <row r="424" customFormat="false" ht="15" hidden="false" customHeight="false" outlineLevel="0" collapsed="false">
      <c r="A424" s="1" t="n">
        <v>16950</v>
      </c>
      <c r="B424" s="1" t="s">
        <v>1261</v>
      </c>
      <c r="D424" s="1" t="s">
        <v>499</v>
      </c>
      <c r="E424" s="0" t="s">
        <v>590</v>
      </c>
    </row>
    <row r="425" customFormat="false" ht="15" hidden="false" customHeight="false" outlineLevel="0" collapsed="false">
      <c r="A425" s="1" t="n">
        <v>16949</v>
      </c>
      <c r="B425" s="1" t="s">
        <v>1262</v>
      </c>
      <c r="C425" s="1" t="s">
        <v>1263</v>
      </c>
      <c r="D425" s="324" t="s">
        <v>1264</v>
      </c>
      <c r="E425" s="0" t="s">
        <v>485</v>
      </c>
    </row>
    <row r="426" customFormat="false" ht="15" hidden="false" customHeight="false" outlineLevel="0" collapsed="false">
      <c r="A426" s="1" t="n">
        <v>16948</v>
      </c>
      <c r="B426" s="1" t="s">
        <v>1265</v>
      </c>
      <c r="C426" s="1" t="s">
        <v>1266</v>
      </c>
      <c r="D426" s="1" t="s">
        <v>499</v>
      </c>
      <c r="E426" s="324" t="s">
        <v>500</v>
      </c>
    </row>
    <row r="427" customFormat="false" ht="15" hidden="false" customHeight="false" outlineLevel="0" collapsed="false">
      <c r="A427" s="1" t="n">
        <v>16947</v>
      </c>
      <c r="B427" s="1" t="s">
        <v>1267</v>
      </c>
      <c r="D427" s="1" t="s">
        <v>575</v>
      </c>
      <c r="E427" s="0" t="s">
        <v>576</v>
      </c>
    </row>
    <row r="428" customFormat="false" ht="15" hidden="false" customHeight="false" outlineLevel="0" collapsed="false">
      <c r="A428" s="1" t="n">
        <v>16946</v>
      </c>
      <c r="B428" s="1" t="s">
        <v>1268</v>
      </c>
      <c r="D428" s="1" t="s">
        <v>499</v>
      </c>
      <c r="E428" s="0" t="s">
        <v>485</v>
      </c>
    </row>
    <row r="429" customFormat="false" ht="15" hidden="false" customHeight="false" outlineLevel="0" collapsed="false">
      <c r="A429" s="1" t="n">
        <v>16945</v>
      </c>
      <c r="B429" s="1" t="s">
        <v>1269</v>
      </c>
      <c r="D429" s="324" t="s">
        <v>1270</v>
      </c>
      <c r="E429" s="0" t="s">
        <v>485</v>
      </c>
    </row>
    <row r="430" customFormat="false" ht="15" hidden="false" customHeight="false" outlineLevel="0" collapsed="false">
      <c r="A430" s="1" t="n">
        <v>16944</v>
      </c>
      <c r="B430" s="1" t="s">
        <v>1271</v>
      </c>
      <c r="D430" s="324" t="s">
        <v>611</v>
      </c>
      <c r="E430" s="324" t="s">
        <v>488</v>
      </c>
    </row>
    <row r="431" customFormat="false" ht="15" hidden="false" customHeight="false" outlineLevel="0" collapsed="false">
      <c r="A431" s="1" t="n">
        <v>16943</v>
      </c>
      <c r="B431" s="1" t="s">
        <v>1272</v>
      </c>
      <c r="D431" s="324" t="s">
        <v>1273</v>
      </c>
      <c r="E431" s="0" t="s">
        <v>590</v>
      </c>
    </row>
    <row r="432" customFormat="false" ht="15" hidden="false" customHeight="false" outlineLevel="0" collapsed="false">
      <c r="A432" s="1" t="n">
        <v>16942</v>
      </c>
      <c r="B432" s="1" t="s">
        <v>1274</v>
      </c>
      <c r="C432" s="324" t="s">
        <v>1275</v>
      </c>
      <c r="D432" s="324" t="s">
        <v>1276</v>
      </c>
      <c r="E432" s="324" t="s">
        <v>1277</v>
      </c>
    </row>
    <row r="433" customFormat="false" ht="15" hidden="false" customHeight="false" outlineLevel="0" collapsed="false">
      <c r="A433" s="1" t="n">
        <v>16941</v>
      </c>
      <c r="B433" s="1" t="s">
        <v>1278</v>
      </c>
      <c r="D433" s="324" t="s">
        <v>528</v>
      </c>
      <c r="E433" s="0" t="s">
        <v>590</v>
      </c>
    </row>
    <row r="434" customFormat="false" ht="15" hidden="false" customHeight="false" outlineLevel="0" collapsed="false">
      <c r="A434" s="1" t="n">
        <v>16940</v>
      </c>
      <c r="B434" s="1" t="s">
        <v>1279</v>
      </c>
      <c r="D434" s="1" t="s">
        <v>496</v>
      </c>
      <c r="E434" s="0" t="s">
        <v>485</v>
      </c>
    </row>
    <row r="435" customFormat="false" ht="15" hidden="false" customHeight="false" outlineLevel="0" collapsed="false">
      <c r="A435" s="1" t="n">
        <v>16939</v>
      </c>
      <c r="B435" s="1" t="s">
        <v>1280</v>
      </c>
      <c r="C435" s="324" t="s">
        <v>1281</v>
      </c>
      <c r="D435" s="324" t="s">
        <v>1282</v>
      </c>
      <c r="E435" s="324" t="s">
        <v>1127</v>
      </c>
    </row>
    <row r="436" customFormat="false" ht="15" hidden="false" customHeight="false" outlineLevel="0" collapsed="false">
      <c r="A436" s="1" t="n">
        <v>16938</v>
      </c>
      <c r="B436" s="1" t="s">
        <v>1283</v>
      </c>
      <c r="C436" s="1" t="s">
        <v>521</v>
      </c>
      <c r="D436" s="324" t="s">
        <v>1284</v>
      </c>
      <c r="E436" s="0" t="s">
        <v>674</v>
      </c>
    </row>
    <row r="437" customFormat="false" ht="15" hidden="false" customHeight="false" outlineLevel="0" collapsed="false">
      <c r="A437" s="1" t="n">
        <v>16937</v>
      </c>
      <c r="B437" s="1" t="s">
        <v>1285</v>
      </c>
      <c r="C437" s="324" t="s">
        <v>1286</v>
      </c>
      <c r="D437" s="1" t="s">
        <v>499</v>
      </c>
      <c r="E437" s="324" t="s">
        <v>500</v>
      </c>
    </row>
    <row r="438" customFormat="false" ht="15" hidden="false" customHeight="false" outlineLevel="0" collapsed="false">
      <c r="A438" s="1" t="n">
        <v>16936</v>
      </c>
      <c r="B438" s="1" t="s">
        <v>1287</v>
      </c>
      <c r="D438" s="1" t="s">
        <v>736</v>
      </c>
      <c r="E438" s="0" t="s">
        <v>485</v>
      </c>
    </row>
    <row r="439" customFormat="false" ht="15" hidden="false" customHeight="false" outlineLevel="0" collapsed="false">
      <c r="A439" s="1" t="n">
        <v>16935</v>
      </c>
      <c r="B439" s="1" t="s">
        <v>1288</v>
      </c>
      <c r="D439" s="324" t="s">
        <v>1289</v>
      </c>
      <c r="E439" s="0" t="s">
        <v>590</v>
      </c>
    </row>
    <row r="440" customFormat="false" ht="15" hidden="false" customHeight="false" outlineLevel="0" collapsed="false">
      <c r="A440" s="1" t="n">
        <v>16934</v>
      </c>
      <c r="B440" s="1" t="s">
        <v>1290</v>
      </c>
      <c r="D440" s="1" t="s">
        <v>1291</v>
      </c>
      <c r="E440" s="324" t="s">
        <v>488</v>
      </c>
    </row>
    <row r="441" customFormat="false" ht="15" hidden="false" customHeight="false" outlineLevel="0" collapsed="false">
      <c r="A441" s="1" t="n">
        <v>16933</v>
      </c>
      <c r="B441" s="1" t="s">
        <v>1292</v>
      </c>
      <c r="D441" s="1" t="s">
        <v>1293</v>
      </c>
      <c r="E441" s="0" t="s">
        <v>576</v>
      </c>
    </row>
    <row r="442" customFormat="false" ht="15" hidden="false" customHeight="false" outlineLevel="0" collapsed="false">
      <c r="A442" s="1" t="n">
        <v>16932</v>
      </c>
      <c r="B442" s="1" t="s">
        <v>1294</v>
      </c>
      <c r="C442" s="1" t="s">
        <v>1295</v>
      </c>
      <c r="D442" s="1" t="s">
        <v>499</v>
      </c>
      <c r="E442" s="324" t="s">
        <v>500</v>
      </c>
    </row>
    <row r="443" customFormat="false" ht="15" hidden="false" customHeight="false" outlineLevel="0" collapsed="false">
      <c r="A443" s="1" t="n">
        <v>16931</v>
      </c>
      <c r="B443" s="1" t="s">
        <v>1296</v>
      </c>
      <c r="D443" s="1" t="s">
        <v>499</v>
      </c>
      <c r="E443" s="0" t="s">
        <v>590</v>
      </c>
    </row>
    <row r="444" customFormat="false" ht="15" hidden="false" customHeight="false" outlineLevel="0" collapsed="false">
      <c r="A444" s="1" t="n">
        <v>16930</v>
      </c>
      <c r="B444" s="1" t="s">
        <v>1297</v>
      </c>
      <c r="D444" s="1" t="s">
        <v>499</v>
      </c>
      <c r="E444" s="0" t="s">
        <v>485</v>
      </c>
    </row>
    <row r="445" customFormat="false" ht="15" hidden="false" customHeight="false" outlineLevel="0" collapsed="false">
      <c r="A445" s="1" t="n">
        <v>16929</v>
      </c>
      <c r="B445" s="1" t="s">
        <v>1298</v>
      </c>
      <c r="C445" s="1" t="s">
        <v>1299</v>
      </c>
      <c r="D445" s="1" t="s">
        <v>499</v>
      </c>
      <c r="E445" s="0" t="s">
        <v>485</v>
      </c>
    </row>
    <row r="446" customFormat="false" ht="15" hidden="false" customHeight="false" outlineLevel="0" collapsed="false">
      <c r="A446" s="1" t="n">
        <v>16928</v>
      </c>
      <c r="B446" s="1" t="s">
        <v>1300</v>
      </c>
      <c r="D446" s="1" t="s">
        <v>499</v>
      </c>
      <c r="E446" s="0" t="s">
        <v>590</v>
      </c>
    </row>
    <row r="447" customFormat="false" ht="15" hidden="false" customHeight="false" outlineLevel="0" collapsed="false">
      <c r="A447" s="1" t="n">
        <v>16927</v>
      </c>
      <c r="B447" s="1" t="s">
        <v>1301</v>
      </c>
      <c r="D447" s="1" t="s">
        <v>1187</v>
      </c>
      <c r="E447" s="0" t="s">
        <v>485</v>
      </c>
    </row>
    <row r="448" customFormat="false" ht="15" hidden="false" customHeight="false" outlineLevel="0" collapsed="false">
      <c r="A448" s="1" t="n">
        <v>16926</v>
      </c>
      <c r="B448" s="1" t="s">
        <v>1302</v>
      </c>
      <c r="C448" s="1" t="s">
        <v>1303</v>
      </c>
      <c r="D448" s="324" t="s">
        <v>1304</v>
      </c>
      <c r="E448" s="0" t="s">
        <v>544</v>
      </c>
    </row>
    <row r="449" customFormat="false" ht="15" hidden="false" customHeight="false" outlineLevel="0" collapsed="false">
      <c r="A449" s="1" t="n">
        <v>16925</v>
      </c>
      <c r="B449" s="1" t="s">
        <v>1305</v>
      </c>
      <c r="C449" s="324" t="s">
        <v>1306</v>
      </c>
      <c r="D449" s="1" t="s">
        <v>575</v>
      </c>
      <c r="E449" s="324" t="s">
        <v>548</v>
      </c>
    </row>
    <row r="450" customFormat="false" ht="15" hidden="false" customHeight="false" outlineLevel="0" collapsed="false">
      <c r="A450" s="1" t="n">
        <v>16924</v>
      </c>
      <c r="B450" s="1" t="s">
        <v>1307</v>
      </c>
      <c r="C450" s="1" t="s">
        <v>1308</v>
      </c>
      <c r="D450" s="1" t="s">
        <v>1187</v>
      </c>
      <c r="E450" s="0" t="s">
        <v>485</v>
      </c>
    </row>
    <row r="451" customFormat="false" ht="15" hidden="false" customHeight="false" outlineLevel="0" collapsed="false">
      <c r="A451" s="1" t="n">
        <v>16923</v>
      </c>
      <c r="B451" s="1" t="s">
        <v>1309</v>
      </c>
      <c r="C451" s="1" t="s">
        <v>1310</v>
      </c>
      <c r="D451" s="324" t="s">
        <v>1311</v>
      </c>
      <c r="E451" s="0" t="s">
        <v>485</v>
      </c>
    </row>
    <row r="452" customFormat="false" ht="15" hidden="false" customHeight="false" outlineLevel="0" collapsed="false">
      <c r="A452" s="1" t="n">
        <v>16922</v>
      </c>
      <c r="B452" s="1" t="s">
        <v>1312</v>
      </c>
      <c r="C452" s="1" t="s">
        <v>1313</v>
      </c>
      <c r="D452" s="324" t="s">
        <v>1311</v>
      </c>
      <c r="E452" s="0" t="s">
        <v>485</v>
      </c>
    </row>
    <row r="453" customFormat="false" ht="15" hidden="false" customHeight="false" outlineLevel="0" collapsed="false">
      <c r="A453" s="1" t="n">
        <v>16921</v>
      </c>
      <c r="B453" s="1" t="s">
        <v>1314</v>
      </c>
      <c r="C453" s="1" t="s">
        <v>1315</v>
      </c>
      <c r="D453" s="1" t="s">
        <v>1187</v>
      </c>
      <c r="E453" s="0" t="s">
        <v>485</v>
      </c>
    </row>
    <row r="454" customFormat="false" ht="15" hidden="false" customHeight="false" outlineLevel="0" collapsed="false">
      <c r="A454" s="1" t="n">
        <v>16920</v>
      </c>
      <c r="B454" s="1" t="s">
        <v>1316</v>
      </c>
      <c r="C454" s="324" t="s">
        <v>1317</v>
      </c>
      <c r="D454" s="1" t="s">
        <v>1318</v>
      </c>
      <c r="E454" s="324" t="s">
        <v>488</v>
      </c>
    </row>
    <row r="455" customFormat="false" ht="15" hidden="false" customHeight="false" outlineLevel="0" collapsed="false">
      <c r="A455" s="1" t="n">
        <v>16919</v>
      </c>
      <c r="B455" s="1" t="s">
        <v>1319</v>
      </c>
      <c r="D455" s="324" t="s">
        <v>1320</v>
      </c>
      <c r="E455" s="0" t="s">
        <v>485</v>
      </c>
    </row>
    <row r="456" customFormat="false" ht="15" hidden="false" customHeight="false" outlineLevel="0" collapsed="false">
      <c r="A456" s="1" t="n">
        <v>16918</v>
      </c>
      <c r="B456" s="1" t="s">
        <v>1321</v>
      </c>
      <c r="C456" s="324" t="s">
        <v>1322</v>
      </c>
      <c r="D456" s="1" t="s">
        <v>682</v>
      </c>
      <c r="E456" s="0" t="s">
        <v>576</v>
      </c>
    </row>
    <row r="457" customFormat="false" ht="15" hidden="false" customHeight="false" outlineLevel="0" collapsed="false">
      <c r="A457" s="1" t="n">
        <v>16917</v>
      </c>
      <c r="B457" s="1" t="s">
        <v>1323</v>
      </c>
      <c r="C457" s="1" t="s">
        <v>521</v>
      </c>
      <c r="D457" s="1" t="s">
        <v>1324</v>
      </c>
      <c r="E457" s="0" t="s">
        <v>576</v>
      </c>
    </row>
    <row r="458" customFormat="false" ht="15" hidden="false" customHeight="false" outlineLevel="0" collapsed="false">
      <c r="A458" s="1" t="n">
        <v>16916</v>
      </c>
      <c r="B458" s="1" t="s">
        <v>1325</v>
      </c>
      <c r="D458" s="1" t="s">
        <v>499</v>
      </c>
      <c r="E458" s="0" t="s">
        <v>485</v>
      </c>
    </row>
    <row r="459" customFormat="false" ht="15" hidden="false" customHeight="false" outlineLevel="0" collapsed="false">
      <c r="A459" s="1" t="n">
        <v>16915</v>
      </c>
      <c r="B459" s="1" t="s">
        <v>1326</v>
      </c>
      <c r="C459" s="1" t="s">
        <v>1327</v>
      </c>
      <c r="D459" s="324" t="s">
        <v>1328</v>
      </c>
      <c r="E459" s="0" t="s">
        <v>609</v>
      </c>
    </row>
    <row r="460" customFormat="false" ht="15" hidden="false" customHeight="false" outlineLevel="0" collapsed="false">
      <c r="A460" s="1" t="n">
        <v>16914</v>
      </c>
      <c r="B460" s="1" t="s">
        <v>1329</v>
      </c>
      <c r="D460" s="1" t="s">
        <v>543</v>
      </c>
      <c r="E460" s="0" t="s">
        <v>544</v>
      </c>
    </row>
    <row r="461" customFormat="false" ht="15" hidden="false" customHeight="false" outlineLevel="0" collapsed="false">
      <c r="A461" s="1" t="n">
        <v>16913</v>
      </c>
      <c r="B461" s="1" t="s">
        <v>1330</v>
      </c>
      <c r="D461" s="1" t="s">
        <v>484</v>
      </c>
      <c r="E461" s="0" t="s">
        <v>485</v>
      </c>
    </row>
    <row r="462" customFormat="false" ht="15" hidden="false" customHeight="false" outlineLevel="0" collapsed="false">
      <c r="A462" s="1" t="n">
        <v>16912</v>
      </c>
      <c r="B462" s="1" t="s">
        <v>1331</v>
      </c>
      <c r="D462" s="1" t="s">
        <v>776</v>
      </c>
      <c r="E462" s="324" t="s">
        <v>519</v>
      </c>
    </row>
    <row r="463" customFormat="false" ht="15" hidden="false" customHeight="false" outlineLevel="0" collapsed="false">
      <c r="A463" s="1" t="n">
        <v>16911</v>
      </c>
      <c r="B463" s="1" t="s">
        <v>1332</v>
      </c>
      <c r="D463" s="324" t="s">
        <v>1333</v>
      </c>
      <c r="E463" s="324" t="s">
        <v>519</v>
      </c>
    </row>
    <row r="464" customFormat="false" ht="15" hidden="false" customHeight="false" outlineLevel="0" collapsed="false">
      <c r="A464" s="1" t="n">
        <v>16910</v>
      </c>
      <c r="B464" s="1" t="s">
        <v>1334</v>
      </c>
      <c r="D464" s="324" t="s">
        <v>1335</v>
      </c>
      <c r="E464" s="324" t="s">
        <v>519</v>
      </c>
    </row>
    <row r="465" customFormat="false" ht="15" hidden="false" customHeight="false" outlineLevel="0" collapsed="false">
      <c r="A465" s="1" t="n">
        <v>16909</v>
      </c>
      <c r="B465" s="1" t="s">
        <v>1336</v>
      </c>
      <c r="D465" s="1" t="s">
        <v>1318</v>
      </c>
      <c r="E465" s="324" t="s">
        <v>488</v>
      </c>
    </row>
    <row r="466" customFormat="false" ht="15" hidden="false" customHeight="false" outlineLevel="0" collapsed="false">
      <c r="A466" s="1" t="n">
        <v>16908</v>
      </c>
      <c r="B466" s="1" t="s">
        <v>1337</v>
      </c>
      <c r="D466" s="1" t="s">
        <v>964</v>
      </c>
      <c r="E466" s="0" t="s">
        <v>485</v>
      </c>
    </row>
    <row r="467" customFormat="false" ht="15" hidden="false" customHeight="false" outlineLevel="0" collapsed="false">
      <c r="A467" s="1" t="n">
        <v>16907</v>
      </c>
      <c r="B467" s="1" t="s">
        <v>1338</v>
      </c>
      <c r="D467" s="1" t="s">
        <v>484</v>
      </c>
      <c r="E467" s="0" t="s">
        <v>485</v>
      </c>
    </row>
    <row r="468" customFormat="false" ht="15" hidden="false" customHeight="false" outlineLevel="0" collapsed="false">
      <c r="A468" s="1" t="n">
        <v>16906</v>
      </c>
      <c r="B468" s="1" t="s">
        <v>1339</v>
      </c>
      <c r="C468" s="1" t="s">
        <v>521</v>
      </c>
      <c r="D468" s="324" t="s">
        <v>1340</v>
      </c>
      <c r="E468" s="324" t="s">
        <v>500</v>
      </c>
    </row>
    <row r="469" customFormat="false" ht="15" hidden="false" customHeight="false" outlineLevel="0" collapsed="false">
      <c r="A469" s="1" t="n">
        <v>16905</v>
      </c>
      <c r="B469" s="1" t="s">
        <v>1341</v>
      </c>
      <c r="C469" s="324" t="s">
        <v>1342</v>
      </c>
      <c r="D469" s="324" t="s">
        <v>1343</v>
      </c>
      <c r="E469" s="324" t="s">
        <v>516</v>
      </c>
    </row>
    <row r="470" customFormat="false" ht="15" hidden="false" customHeight="false" outlineLevel="0" collapsed="false">
      <c r="A470" s="1" t="n">
        <v>16904</v>
      </c>
      <c r="B470" s="1" t="s">
        <v>1344</v>
      </c>
      <c r="D470" s="1" t="s">
        <v>1345</v>
      </c>
      <c r="E470" s="0" t="s">
        <v>485</v>
      </c>
    </row>
    <row r="471" customFormat="false" ht="15" hidden="false" customHeight="false" outlineLevel="0" collapsed="false">
      <c r="A471" s="1" t="n">
        <v>16903</v>
      </c>
      <c r="B471" s="1" t="s">
        <v>1346</v>
      </c>
      <c r="C471" s="1" t="s">
        <v>1347</v>
      </c>
      <c r="D471" s="1" t="s">
        <v>484</v>
      </c>
      <c r="E471" s="0" t="s">
        <v>485</v>
      </c>
    </row>
    <row r="472" customFormat="false" ht="15" hidden="false" customHeight="false" outlineLevel="0" collapsed="false">
      <c r="A472" s="1" t="n">
        <v>16902</v>
      </c>
      <c r="B472" s="1" t="s">
        <v>1348</v>
      </c>
      <c r="D472" s="324" t="s">
        <v>620</v>
      </c>
      <c r="E472" s="324" t="s">
        <v>804</v>
      </c>
    </row>
    <row r="473" customFormat="false" ht="15" hidden="false" customHeight="false" outlineLevel="0" collapsed="false">
      <c r="A473" s="1" t="n">
        <v>16901</v>
      </c>
      <c r="B473" s="1" t="s">
        <v>1349</v>
      </c>
      <c r="C473" s="324" t="s">
        <v>1350</v>
      </c>
      <c r="D473" s="1" t="s">
        <v>499</v>
      </c>
      <c r="E473" s="324" t="s">
        <v>500</v>
      </c>
    </row>
    <row r="474" customFormat="false" ht="15" hidden="false" customHeight="false" outlineLevel="0" collapsed="false">
      <c r="A474" s="1" t="n">
        <v>16900</v>
      </c>
      <c r="B474" s="1" t="s">
        <v>1351</v>
      </c>
      <c r="D474" s="1" t="s">
        <v>512</v>
      </c>
      <c r="E474" s="324" t="s">
        <v>500</v>
      </c>
    </row>
    <row r="475" customFormat="false" ht="15" hidden="false" customHeight="false" outlineLevel="0" collapsed="false">
      <c r="A475" s="1" t="n">
        <v>16899</v>
      </c>
      <c r="B475" s="1" t="s">
        <v>1352</v>
      </c>
      <c r="C475" s="1" t="s">
        <v>1353</v>
      </c>
      <c r="D475" s="324" t="s">
        <v>1354</v>
      </c>
      <c r="E475" s="324" t="s">
        <v>500</v>
      </c>
    </row>
    <row r="476" customFormat="false" ht="15" hidden="false" customHeight="false" outlineLevel="0" collapsed="false">
      <c r="A476" s="1" t="n">
        <v>16898</v>
      </c>
      <c r="B476" s="1" t="s">
        <v>1355</v>
      </c>
      <c r="D476" s="324" t="s">
        <v>1356</v>
      </c>
      <c r="E476" s="324" t="s">
        <v>1357</v>
      </c>
    </row>
    <row r="477" customFormat="false" ht="15" hidden="false" customHeight="false" outlineLevel="0" collapsed="false">
      <c r="A477" s="1" t="n">
        <v>16897</v>
      </c>
      <c r="B477" s="1" t="s">
        <v>1358</v>
      </c>
      <c r="D477" s="1" t="s">
        <v>499</v>
      </c>
      <c r="E477" s="0" t="s">
        <v>590</v>
      </c>
    </row>
    <row r="478" customFormat="false" ht="15" hidden="false" customHeight="false" outlineLevel="0" collapsed="false">
      <c r="A478" s="1" t="n">
        <v>16896</v>
      </c>
      <c r="B478" s="1" t="s">
        <v>1359</v>
      </c>
      <c r="D478" s="324" t="s">
        <v>1360</v>
      </c>
      <c r="E478" s="324" t="s">
        <v>1361</v>
      </c>
    </row>
    <row r="479" customFormat="false" ht="15" hidden="false" customHeight="false" outlineLevel="0" collapsed="false">
      <c r="A479" s="1" t="n">
        <v>16895</v>
      </c>
      <c r="B479" s="1" t="s">
        <v>1362</v>
      </c>
      <c r="D479" s="1" t="s">
        <v>484</v>
      </c>
      <c r="E479" s="0" t="s">
        <v>485</v>
      </c>
    </row>
    <row r="480" customFormat="false" ht="15" hidden="false" customHeight="false" outlineLevel="0" collapsed="false">
      <c r="A480" s="1" t="n">
        <v>16894</v>
      </c>
      <c r="B480" s="1" t="s">
        <v>1363</v>
      </c>
      <c r="C480" s="324" t="s">
        <v>1364</v>
      </c>
      <c r="D480" s="324" t="s">
        <v>830</v>
      </c>
      <c r="E480" s="324" t="s">
        <v>519</v>
      </c>
    </row>
    <row r="481" customFormat="false" ht="15" hidden="false" customHeight="false" outlineLevel="0" collapsed="false">
      <c r="A481" s="1" t="n">
        <v>16893</v>
      </c>
      <c r="B481" s="1" t="s">
        <v>1365</v>
      </c>
      <c r="C481" s="1" t="s">
        <v>546</v>
      </c>
      <c r="D481" s="324" t="s">
        <v>528</v>
      </c>
      <c r="E481" s="324" t="s">
        <v>500</v>
      </c>
    </row>
    <row r="482" customFormat="false" ht="15" hidden="false" customHeight="false" outlineLevel="0" collapsed="false">
      <c r="A482" s="1" t="n">
        <v>16892</v>
      </c>
      <c r="B482" s="1" t="s">
        <v>1366</v>
      </c>
      <c r="C482" s="1" t="s">
        <v>1367</v>
      </c>
      <c r="D482" s="324" t="s">
        <v>1368</v>
      </c>
      <c r="E482" s="324" t="s">
        <v>488</v>
      </c>
    </row>
    <row r="483" customFormat="false" ht="15" hidden="false" customHeight="false" outlineLevel="0" collapsed="false">
      <c r="A483" s="1" t="n">
        <v>16891</v>
      </c>
      <c r="B483" s="1" t="s">
        <v>1369</v>
      </c>
      <c r="C483" s="324" t="s">
        <v>1370</v>
      </c>
      <c r="D483" s="1" t="s">
        <v>499</v>
      </c>
      <c r="E483" s="0" t="s">
        <v>485</v>
      </c>
    </row>
    <row r="484" customFormat="false" ht="15" hidden="false" customHeight="false" outlineLevel="0" collapsed="false">
      <c r="A484" s="1" t="n">
        <v>16890</v>
      </c>
      <c r="B484" s="1" t="s">
        <v>1371</v>
      </c>
      <c r="C484" s="324" t="s">
        <v>1372</v>
      </c>
      <c r="D484" s="1" t="s">
        <v>682</v>
      </c>
      <c r="E484" s="0" t="s">
        <v>576</v>
      </c>
    </row>
    <row r="485" customFormat="false" ht="15" hidden="false" customHeight="false" outlineLevel="0" collapsed="false">
      <c r="A485" s="1" t="n">
        <v>16889</v>
      </c>
      <c r="B485" s="1" t="s">
        <v>1373</v>
      </c>
      <c r="C485" s="324" t="s">
        <v>1374</v>
      </c>
      <c r="D485" s="1" t="s">
        <v>499</v>
      </c>
      <c r="E485" s="0" t="s">
        <v>485</v>
      </c>
    </row>
    <row r="486" customFormat="false" ht="15" hidden="false" customHeight="false" outlineLevel="0" collapsed="false">
      <c r="A486" s="1" t="n">
        <v>16888</v>
      </c>
      <c r="B486" s="1" t="s">
        <v>1375</v>
      </c>
      <c r="C486" s="324" t="s">
        <v>1376</v>
      </c>
      <c r="D486" s="1" t="s">
        <v>499</v>
      </c>
      <c r="E486" s="0" t="s">
        <v>485</v>
      </c>
    </row>
    <row r="487" customFormat="false" ht="15" hidden="false" customHeight="false" outlineLevel="0" collapsed="false">
      <c r="A487" s="1" t="n">
        <v>16887</v>
      </c>
      <c r="B487" s="1" t="s">
        <v>1377</v>
      </c>
      <c r="D487" s="1" t="s">
        <v>499</v>
      </c>
      <c r="E487" s="0" t="s">
        <v>590</v>
      </c>
    </row>
    <row r="488" customFormat="false" ht="15" hidden="false" customHeight="false" outlineLevel="0" collapsed="false">
      <c r="A488" s="1" t="n">
        <v>16886</v>
      </c>
      <c r="B488" s="1" t="s">
        <v>1378</v>
      </c>
      <c r="D488" s="324" t="s">
        <v>1379</v>
      </c>
      <c r="E488" s="0" t="s">
        <v>485</v>
      </c>
    </row>
    <row r="489" customFormat="false" ht="15" hidden="false" customHeight="false" outlineLevel="0" collapsed="false">
      <c r="A489" s="1" t="n">
        <v>16885</v>
      </c>
      <c r="B489" s="1" t="s">
        <v>1380</v>
      </c>
      <c r="C489" s="324" t="s">
        <v>1381</v>
      </c>
      <c r="D489" s="1" t="s">
        <v>499</v>
      </c>
      <c r="E489" s="0" t="s">
        <v>485</v>
      </c>
    </row>
    <row r="490" customFormat="false" ht="15" hidden="false" customHeight="false" outlineLevel="0" collapsed="false">
      <c r="A490" s="1" t="n">
        <v>16884</v>
      </c>
      <c r="B490" s="1" t="s">
        <v>1382</v>
      </c>
      <c r="D490" s="324" t="s">
        <v>1383</v>
      </c>
      <c r="E490" s="0" t="s">
        <v>883</v>
      </c>
    </row>
    <row r="491" customFormat="false" ht="15" hidden="false" customHeight="false" outlineLevel="0" collapsed="false">
      <c r="A491" s="1" t="n">
        <v>16883</v>
      </c>
      <c r="B491" s="1" t="s">
        <v>1384</v>
      </c>
      <c r="C491" s="324" t="s">
        <v>1385</v>
      </c>
      <c r="D491" s="1" t="s">
        <v>682</v>
      </c>
      <c r="E491" s="0" t="s">
        <v>576</v>
      </c>
    </row>
    <row r="492" customFormat="false" ht="15" hidden="false" customHeight="false" outlineLevel="0" collapsed="false">
      <c r="A492" s="1" t="n">
        <v>16882</v>
      </c>
      <c r="B492" s="1" t="s">
        <v>1386</v>
      </c>
      <c r="C492" s="1" t="s">
        <v>1387</v>
      </c>
      <c r="D492" s="1" t="s">
        <v>499</v>
      </c>
      <c r="E492" s="0" t="s">
        <v>590</v>
      </c>
    </row>
    <row r="493" customFormat="false" ht="15" hidden="false" customHeight="false" outlineLevel="0" collapsed="false">
      <c r="A493" s="1" t="n">
        <v>16881</v>
      </c>
      <c r="B493" s="1" t="s">
        <v>1388</v>
      </c>
      <c r="C493" s="324" t="s">
        <v>1389</v>
      </c>
      <c r="D493" s="1" t="s">
        <v>682</v>
      </c>
      <c r="E493" s="0" t="s">
        <v>576</v>
      </c>
    </row>
    <row r="494" customFormat="false" ht="15" hidden="false" customHeight="false" outlineLevel="0" collapsed="false">
      <c r="A494" s="1" t="n">
        <v>16880</v>
      </c>
      <c r="B494" s="1" t="s">
        <v>1390</v>
      </c>
      <c r="D494" s="1" t="s">
        <v>575</v>
      </c>
      <c r="E494" s="0" t="s">
        <v>485</v>
      </c>
    </row>
    <row r="495" customFormat="false" ht="15" hidden="false" customHeight="false" outlineLevel="0" collapsed="false">
      <c r="A495" s="1" t="n">
        <v>16879</v>
      </c>
      <c r="B495" s="1" t="s">
        <v>1391</v>
      </c>
      <c r="D495" s="1" t="s">
        <v>776</v>
      </c>
      <c r="E495" s="324" t="s">
        <v>519</v>
      </c>
    </row>
    <row r="496" customFormat="false" ht="15" hidden="false" customHeight="false" outlineLevel="0" collapsed="false">
      <c r="A496" s="1" t="n">
        <v>16878</v>
      </c>
      <c r="B496" s="1" t="s">
        <v>1392</v>
      </c>
      <c r="D496" s="324" t="s">
        <v>1393</v>
      </c>
      <c r="E496" s="0" t="s">
        <v>485</v>
      </c>
    </row>
    <row r="497" customFormat="false" ht="15" hidden="false" customHeight="false" outlineLevel="0" collapsed="false">
      <c r="A497" s="1" t="n">
        <v>16877</v>
      </c>
      <c r="B497" s="1" t="s">
        <v>1394</v>
      </c>
      <c r="D497" s="1" t="s">
        <v>499</v>
      </c>
      <c r="E497" s="324" t="s">
        <v>500</v>
      </c>
    </row>
    <row r="498" customFormat="false" ht="15" hidden="false" customHeight="false" outlineLevel="0" collapsed="false">
      <c r="A498" s="1" t="n">
        <v>16876</v>
      </c>
      <c r="B498" s="1" t="s">
        <v>1395</v>
      </c>
      <c r="C498" s="324" t="s">
        <v>1396</v>
      </c>
      <c r="D498" s="324" t="s">
        <v>1397</v>
      </c>
      <c r="E498" s="0" t="s">
        <v>485</v>
      </c>
    </row>
    <row r="499" customFormat="false" ht="15" hidden="false" customHeight="false" outlineLevel="0" collapsed="false">
      <c r="A499" s="1" t="n">
        <v>16875</v>
      </c>
      <c r="B499" s="1" t="s">
        <v>1398</v>
      </c>
      <c r="D499" s="324" t="s">
        <v>764</v>
      </c>
      <c r="E499" s="0" t="s">
        <v>590</v>
      </c>
    </row>
    <row r="500" customFormat="false" ht="15" hidden="false" customHeight="false" outlineLevel="0" collapsed="false">
      <c r="A500" s="1" t="n">
        <v>16874</v>
      </c>
      <c r="B500" s="1" t="s">
        <v>1399</v>
      </c>
      <c r="D500" s="1" t="s">
        <v>499</v>
      </c>
      <c r="E500" s="324" t="s">
        <v>500</v>
      </c>
    </row>
    <row r="501" customFormat="false" ht="15" hidden="false" customHeight="false" outlineLevel="0" collapsed="false">
      <c r="A501" s="1" t="n">
        <v>16873</v>
      </c>
      <c r="B501" s="1" t="s">
        <v>1400</v>
      </c>
      <c r="D501" s="1" t="s">
        <v>499</v>
      </c>
      <c r="E501" s="324" t="s">
        <v>500</v>
      </c>
    </row>
    <row r="502" customFormat="false" ht="15" hidden="false" customHeight="false" outlineLevel="0" collapsed="false">
      <c r="A502" s="1" t="n">
        <v>16872</v>
      </c>
      <c r="B502" s="1" t="s">
        <v>1401</v>
      </c>
      <c r="C502" s="324" t="s">
        <v>1402</v>
      </c>
      <c r="D502" s="1" t="s">
        <v>499</v>
      </c>
      <c r="E502" s="0" t="s">
        <v>485</v>
      </c>
    </row>
    <row r="503" customFormat="false" ht="15" hidden="false" customHeight="false" outlineLevel="0" collapsed="false">
      <c r="A503" s="1" t="n">
        <v>16871</v>
      </c>
      <c r="B503" s="1" t="s">
        <v>1403</v>
      </c>
      <c r="C503" s="1" t="s">
        <v>1404</v>
      </c>
      <c r="D503" s="324" t="s">
        <v>1227</v>
      </c>
      <c r="E503" s="0" t="s">
        <v>485</v>
      </c>
    </row>
    <row r="504" customFormat="false" ht="15" hidden="false" customHeight="false" outlineLevel="0" collapsed="false">
      <c r="A504" s="1" t="n">
        <v>16870</v>
      </c>
      <c r="B504" s="1" t="s">
        <v>1405</v>
      </c>
      <c r="C504" s="324" t="s">
        <v>1406</v>
      </c>
      <c r="D504" s="1" t="s">
        <v>922</v>
      </c>
      <c r="E504" s="0" t="s">
        <v>485</v>
      </c>
    </row>
    <row r="505" customFormat="false" ht="15" hidden="false" customHeight="false" outlineLevel="0" collapsed="false">
      <c r="A505" s="1" t="n">
        <v>16869</v>
      </c>
      <c r="B505" s="1" t="s">
        <v>1407</v>
      </c>
      <c r="D505" s="1" t="s">
        <v>927</v>
      </c>
      <c r="E505" s="0" t="s">
        <v>485</v>
      </c>
    </row>
    <row r="506" customFormat="false" ht="15" hidden="false" customHeight="false" outlineLevel="0" collapsed="false">
      <c r="A506" s="1" t="n">
        <v>16868</v>
      </c>
      <c r="B506" s="1" t="s">
        <v>1408</v>
      </c>
      <c r="D506" s="1" t="s">
        <v>741</v>
      </c>
      <c r="E506" s="0" t="s">
        <v>485</v>
      </c>
    </row>
    <row r="507" customFormat="false" ht="15" hidden="false" customHeight="false" outlineLevel="0" collapsed="false">
      <c r="A507" s="1" t="n">
        <v>16867</v>
      </c>
      <c r="B507" s="1" t="s">
        <v>1409</v>
      </c>
      <c r="D507" s="1" t="s">
        <v>1067</v>
      </c>
      <c r="E507" s="0" t="s">
        <v>883</v>
      </c>
    </row>
    <row r="508" customFormat="false" ht="15" hidden="false" customHeight="false" outlineLevel="0" collapsed="false">
      <c r="A508" s="1" t="n">
        <v>16866</v>
      </c>
      <c r="B508" s="1" t="s">
        <v>1410</v>
      </c>
      <c r="C508" s="1" t="s">
        <v>1411</v>
      </c>
      <c r="D508" s="1" t="s">
        <v>499</v>
      </c>
      <c r="E508" s="324" t="s">
        <v>500</v>
      </c>
    </row>
    <row r="509" customFormat="false" ht="15" hidden="false" customHeight="false" outlineLevel="0" collapsed="false">
      <c r="A509" s="1" t="n">
        <v>16865</v>
      </c>
      <c r="B509" s="1" t="s">
        <v>1412</v>
      </c>
      <c r="D509" s="1" t="s">
        <v>922</v>
      </c>
      <c r="E509" s="0" t="s">
        <v>485</v>
      </c>
    </row>
    <row r="510" customFormat="false" ht="15" hidden="false" customHeight="false" outlineLevel="0" collapsed="false">
      <c r="A510" s="1" t="n">
        <v>16864</v>
      </c>
      <c r="B510" s="1" t="s">
        <v>1413</v>
      </c>
      <c r="D510" s="1" t="s">
        <v>811</v>
      </c>
      <c r="E510" s="324" t="s">
        <v>772</v>
      </c>
    </row>
    <row r="511" customFormat="false" ht="15" hidden="false" customHeight="false" outlineLevel="0" collapsed="false">
      <c r="A511" s="1" t="n">
        <v>16863</v>
      </c>
      <c r="B511" s="1" t="s">
        <v>1414</v>
      </c>
      <c r="D511" s="1" t="s">
        <v>496</v>
      </c>
      <c r="E511" s="0" t="s">
        <v>485</v>
      </c>
    </row>
    <row r="512" customFormat="false" ht="15" hidden="false" customHeight="false" outlineLevel="0" collapsed="false">
      <c r="A512" s="1" t="n">
        <v>16862</v>
      </c>
      <c r="B512" s="1" t="s">
        <v>1415</v>
      </c>
      <c r="D512" s="1" t="s">
        <v>558</v>
      </c>
      <c r="E512" s="0" t="s">
        <v>485</v>
      </c>
    </row>
    <row r="513" customFormat="false" ht="15" hidden="false" customHeight="false" outlineLevel="0" collapsed="false">
      <c r="A513" s="1" t="n">
        <v>16861</v>
      </c>
      <c r="B513" s="1" t="s">
        <v>1416</v>
      </c>
      <c r="D513" s="1" t="s">
        <v>736</v>
      </c>
      <c r="E513" s="0" t="s">
        <v>485</v>
      </c>
    </row>
    <row r="514" customFormat="false" ht="15" hidden="false" customHeight="false" outlineLevel="0" collapsed="false">
      <c r="A514" s="1" t="n">
        <v>16860</v>
      </c>
      <c r="B514" s="1" t="s">
        <v>1417</v>
      </c>
      <c r="C514" s="324" t="s">
        <v>1418</v>
      </c>
      <c r="D514" s="1" t="s">
        <v>682</v>
      </c>
      <c r="E514" s="0" t="s">
        <v>576</v>
      </c>
    </row>
    <row r="515" customFormat="false" ht="15" hidden="false" customHeight="false" outlineLevel="0" collapsed="false">
      <c r="A515" s="1" t="n">
        <v>16859</v>
      </c>
      <c r="B515" s="1" t="s">
        <v>1419</v>
      </c>
      <c r="C515" s="324" t="s">
        <v>1420</v>
      </c>
      <c r="D515" s="1" t="s">
        <v>682</v>
      </c>
      <c r="E515" s="0" t="s">
        <v>576</v>
      </c>
    </row>
    <row r="516" customFormat="false" ht="15" hidden="false" customHeight="false" outlineLevel="0" collapsed="false">
      <c r="A516" s="1" t="n">
        <v>16858</v>
      </c>
      <c r="B516" s="1" t="s">
        <v>1421</v>
      </c>
      <c r="D516" s="324" t="s">
        <v>1422</v>
      </c>
      <c r="E516" s="324" t="s">
        <v>525</v>
      </c>
    </row>
    <row r="517" customFormat="false" ht="15" hidden="false" customHeight="false" outlineLevel="0" collapsed="false">
      <c r="A517" s="1" t="n">
        <v>16857</v>
      </c>
      <c r="B517" s="1" t="s">
        <v>1423</v>
      </c>
      <c r="D517" s="1" t="s">
        <v>499</v>
      </c>
      <c r="E517" s="0" t="s">
        <v>590</v>
      </c>
    </row>
    <row r="518" customFormat="false" ht="15" hidden="false" customHeight="false" outlineLevel="0" collapsed="false">
      <c r="A518" s="1" t="n">
        <v>16856</v>
      </c>
      <c r="B518" s="1" t="s">
        <v>1424</v>
      </c>
      <c r="D518" s="324" t="s">
        <v>1422</v>
      </c>
      <c r="E518" s="324" t="s">
        <v>525</v>
      </c>
    </row>
    <row r="519" customFormat="false" ht="15" hidden="false" customHeight="false" outlineLevel="0" collapsed="false">
      <c r="A519" s="1" t="n">
        <v>16855</v>
      </c>
      <c r="B519" s="1" t="s">
        <v>1425</v>
      </c>
      <c r="D519" s="1" t="s">
        <v>1426</v>
      </c>
      <c r="E519" s="324" t="s">
        <v>525</v>
      </c>
    </row>
    <row r="520" customFormat="false" ht="15" hidden="false" customHeight="false" outlineLevel="0" collapsed="false">
      <c r="A520" s="1" t="n">
        <v>16854</v>
      </c>
      <c r="B520" s="1" t="s">
        <v>1427</v>
      </c>
      <c r="D520" s="1" t="s">
        <v>499</v>
      </c>
      <c r="E520" s="0" t="s">
        <v>485</v>
      </c>
    </row>
    <row r="521" customFormat="false" ht="15" hidden="false" customHeight="false" outlineLevel="0" collapsed="false">
      <c r="A521" s="1" t="n">
        <v>16853</v>
      </c>
      <c r="B521" s="1" t="s">
        <v>1428</v>
      </c>
      <c r="D521" s="324" t="s">
        <v>761</v>
      </c>
      <c r="E521" s="0" t="s">
        <v>485</v>
      </c>
    </row>
    <row r="522" customFormat="false" ht="15" hidden="false" customHeight="false" outlineLevel="0" collapsed="false">
      <c r="A522" s="1" t="n">
        <v>16852</v>
      </c>
      <c r="B522" s="1" t="s">
        <v>1429</v>
      </c>
      <c r="D522" s="324" t="s">
        <v>1430</v>
      </c>
      <c r="E522" s="0" t="s">
        <v>590</v>
      </c>
    </row>
    <row r="523" customFormat="false" ht="15" hidden="false" customHeight="false" outlineLevel="0" collapsed="false">
      <c r="A523" s="1" t="n">
        <v>16851</v>
      </c>
      <c r="B523" s="1" t="s">
        <v>1431</v>
      </c>
      <c r="D523" s="1" t="s">
        <v>499</v>
      </c>
      <c r="E523" s="0" t="s">
        <v>590</v>
      </c>
    </row>
    <row r="524" customFormat="false" ht="15" hidden="false" customHeight="false" outlineLevel="0" collapsed="false">
      <c r="A524" s="1" t="n">
        <v>16850</v>
      </c>
      <c r="B524" s="1" t="s">
        <v>1432</v>
      </c>
      <c r="D524" s="324" t="s">
        <v>599</v>
      </c>
      <c r="E524" s="0" t="s">
        <v>485</v>
      </c>
    </row>
    <row r="525" customFormat="false" ht="15" hidden="false" customHeight="false" outlineLevel="0" collapsed="false">
      <c r="A525" s="1" t="n">
        <v>16849</v>
      </c>
      <c r="B525" s="1" t="s">
        <v>1433</v>
      </c>
      <c r="D525" s="1" t="s">
        <v>499</v>
      </c>
      <c r="E525" s="324" t="s">
        <v>500</v>
      </c>
    </row>
    <row r="526" customFormat="false" ht="15" hidden="false" customHeight="false" outlineLevel="0" collapsed="false">
      <c r="A526" s="1" t="n">
        <v>16848</v>
      </c>
      <c r="B526" s="1" t="s">
        <v>1434</v>
      </c>
      <c r="D526" s="324" t="s">
        <v>1435</v>
      </c>
      <c r="E526" s="324" t="s">
        <v>1436</v>
      </c>
    </row>
    <row r="527" customFormat="false" ht="15" hidden="false" customHeight="false" outlineLevel="0" collapsed="false">
      <c r="A527" s="1" t="n">
        <v>16847</v>
      </c>
      <c r="B527" s="1" t="s">
        <v>1437</v>
      </c>
      <c r="C527" s="1" t="s">
        <v>1438</v>
      </c>
      <c r="D527" s="1" t="s">
        <v>499</v>
      </c>
      <c r="E527" s="324" t="s">
        <v>500</v>
      </c>
    </row>
    <row r="528" customFormat="false" ht="15" hidden="false" customHeight="false" outlineLevel="0" collapsed="false">
      <c r="A528" s="1" t="n">
        <v>16846</v>
      </c>
      <c r="B528" s="1" t="s">
        <v>1439</v>
      </c>
      <c r="C528" s="324" t="s">
        <v>1440</v>
      </c>
      <c r="D528" s="1" t="s">
        <v>499</v>
      </c>
      <c r="E528" s="324" t="s">
        <v>500</v>
      </c>
    </row>
    <row r="529" customFormat="false" ht="15" hidden="false" customHeight="false" outlineLevel="0" collapsed="false">
      <c r="A529" s="1" t="n">
        <v>16845</v>
      </c>
      <c r="B529" s="1" t="s">
        <v>1441</v>
      </c>
      <c r="D529" s="1" t="s">
        <v>1442</v>
      </c>
      <c r="E529" s="324" t="s">
        <v>1443</v>
      </c>
    </row>
    <row r="530" customFormat="false" ht="15" hidden="false" customHeight="false" outlineLevel="0" collapsed="false">
      <c r="A530" s="1" t="n">
        <v>16844</v>
      </c>
      <c r="B530" s="1" t="s">
        <v>1444</v>
      </c>
      <c r="D530" s="1" t="s">
        <v>1318</v>
      </c>
      <c r="E530" s="324" t="s">
        <v>488</v>
      </c>
    </row>
    <row r="531" customFormat="false" ht="15" hidden="false" customHeight="false" outlineLevel="0" collapsed="false">
      <c r="A531" s="1" t="n">
        <v>16843</v>
      </c>
      <c r="B531" s="1" t="s">
        <v>1445</v>
      </c>
      <c r="D531" s="1" t="s">
        <v>811</v>
      </c>
      <c r="E531" s="324" t="s">
        <v>772</v>
      </c>
    </row>
    <row r="532" customFormat="false" ht="15" hidden="false" customHeight="false" outlineLevel="0" collapsed="false">
      <c r="A532" s="1" t="n">
        <v>16842</v>
      </c>
      <c r="B532" s="1" t="s">
        <v>1446</v>
      </c>
      <c r="D532" s="324" t="s">
        <v>1447</v>
      </c>
      <c r="E532" s="324" t="s">
        <v>500</v>
      </c>
    </row>
    <row r="533" customFormat="false" ht="15" hidden="false" customHeight="false" outlineLevel="0" collapsed="false">
      <c r="A533" s="1" t="n">
        <v>16841</v>
      </c>
      <c r="B533" s="1" t="s">
        <v>1448</v>
      </c>
      <c r="D533" s="1" t="s">
        <v>499</v>
      </c>
      <c r="E533" s="324" t="s">
        <v>500</v>
      </c>
    </row>
    <row r="534" customFormat="false" ht="15" hidden="false" customHeight="false" outlineLevel="0" collapsed="false">
      <c r="A534" s="1" t="n">
        <v>16840</v>
      </c>
      <c r="B534" s="1" t="s">
        <v>1449</v>
      </c>
      <c r="D534" s="1" t="s">
        <v>484</v>
      </c>
      <c r="E534" s="0" t="s">
        <v>485</v>
      </c>
    </row>
    <row r="535" customFormat="false" ht="15" hidden="false" customHeight="false" outlineLevel="0" collapsed="false">
      <c r="A535" s="1" t="n">
        <v>16839</v>
      </c>
      <c r="B535" s="1" t="s">
        <v>1450</v>
      </c>
      <c r="C535" s="1" t="s">
        <v>1451</v>
      </c>
      <c r="D535" s="324" t="s">
        <v>1452</v>
      </c>
      <c r="E535" s="0" t="s">
        <v>485</v>
      </c>
    </row>
    <row r="536" customFormat="false" ht="15" hidden="false" customHeight="false" outlineLevel="0" collapsed="false">
      <c r="A536" s="1" t="n">
        <v>16838</v>
      </c>
      <c r="B536" s="1" t="s">
        <v>1453</v>
      </c>
      <c r="C536" s="1" t="s">
        <v>1454</v>
      </c>
      <c r="D536" s="324" t="s">
        <v>528</v>
      </c>
      <c r="E536" s="324" t="s">
        <v>500</v>
      </c>
    </row>
    <row r="537" customFormat="false" ht="15" hidden="false" customHeight="false" outlineLevel="0" collapsed="false">
      <c r="A537" s="1" t="n">
        <v>16837</v>
      </c>
      <c r="B537" s="1" t="s">
        <v>1455</v>
      </c>
      <c r="D537" s="324" t="s">
        <v>528</v>
      </c>
      <c r="E537" s="0" t="s">
        <v>485</v>
      </c>
    </row>
    <row r="538" customFormat="false" ht="15" hidden="false" customHeight="false" outlineLevel="0" collapsed="false">
      <c r="A538" s="1" t="n">
        <v>16836</v>
      </c>
      <c r="B538" s="1" t="s">
        <v>1456</v>
      </c>
      <c r="D538" s="1" t="s">
        <v>499</v>
      </c>
      <c r="E538" s="0" t="s">
        <v>590</v>
      </c>
    </row>
    <row r="539" customFormat="false" ht="15" hidden="false" customHeight="false" outlineLevel="0" collapsed="false">
      <c r="A539" s="1" t="n">
        <v>16835</v>
      </c>
      <c r="B539" s="1" t="s">
        <v>1457</v>
      </c>
      <c r="C539" s="324" t="s">
        <v>1458</v>
      </c>
      <c r="D539" s="1" t="s">
        <v>499</v>
      </c>
      <c r="E539" s="0" t="s">
        <v>485</v>
      </c>
    </row>
    <row r="540" customFormat="false" ht="15" hidden="false" customHeight="false" outlineLevel="0" collapsed="false">
      <c r="A540" s="1" t="n">
        <v>16834</v>
      </c>
      <c r="B540" s="1" t="s">
        <v>1459</v>
      </c>
      <c r="C540" s="324" t="s">
        <v>1460</v>
      </c>
      <c r="D540" s="1" t="s">
        <v>682</v>
      </c>
      <c r="E540" s="0" t="s">
        <v>576</v>
      </c>
    </row>
    <row r="541" customFormat="false" ht="15" hidden="false" customHeight="false" outlineLevel="0" collapsed="false">
      <c r="A541" s="1" t="n">
        <v>16833</v>
      </c>
      <c r="B541" s="1" t="s">
        <v>1461</v>
      </c>
      <c r="C541" s="1" t="s">
        <v>1462</v>
      </c>
      <c r="D541" s="324" t="s">
        <v>599</v>
      </c>
      <c r="E541" s="0" t="s">
        <v>590</v>
      </c>
    </row>
    <row r="542" customFormat="false" ht="15" hidden="false" customHeight="false" outlineLevel="0" collapsed="false">
      <c r="A542" s="1" t="n">
        <v>16832</v>
      </c>
      <c r="B542" s="1" t="s">
        <v>1463</v>
      </c>
      <c r="C542" s="1" t="s">
        <v>1464</v>
      </c>
      <c r="D542" s="324" t="s">
        <v>1465</v>
      </c>
      <c r="E542" s="0" t="s">
        <v>576</v>
      </c>
    </row>
    <row r="543" customFormat="false" ht="15" hidden="false" customHeight="false" outlineLevel="0" collapsed="false">
      <c r="A543" s="1" t="n">
        <v>16831</v>
      </c>
      <c r="B543" s="1" t="s">
        <v>1466</v>
      </c>
      <c r="C543" s="324" t="s">
        <v>1467</v>
      </c>
      <c r="D543" s="1" t="s">
        <v>499</v>
      </c>
      <c r="E543" s="0" t="s">
        <v>485</v>
      </c>
    </row>
    <row r="544" customFormat="false" ht="15" hidden="false" customHeight="false" outlineLevel="0" collapsed="false">
      <c r="A544" s="1" t="n">
        <v>16830</v>
      </c>
      <c r="B544" s="1" t="s">
        <v>1468</v>
      </c>
      <c r="D544" s="1" t="s">
        <v>510</v>
      </c>
      <c r="E544" s="0" t="s">
        <v>485</v>
      </c>
    </row>
    <row r="545" customFormat="false" ht="15" hidden="false" customHeight="false" outlineLevel="0" collapsed="false">
      <c r="A545" s="1" t="n">
        <v>16829</v>
      </c>
      <c r="B545" s="1" t="s">
        <v>1469</v>
      </c>
      <c r="D545" s="1" t="s">
        <v>1470</v>
      </c>
      <c r="E545" s="324" t="s">
        <v>488</v>
      </c>
    </row>
    <row r="546" customFormat="false" ht="15" hidden="false" customHeight="false" outlineLevel="0" collapsed="false">
      <c r="A546" s="1" t="n">
        <v>16828</v>
      </c>
      <c r="B546" s="1" t="s">
        <v>1471</v>
      </c>
      <c r="D546" s="1" t="s">
        <v>558</v>
      </c>
      <c r="E546" s="0" t="s">
        <v>485</v>
      </c>
    </row>
    <row r="547" customFormat="false" ht="15" hidden="false" customHeight="false" outlineLevel="0" collapsed="false">
      <c r="A547" s="1" t="n">
        <v>16827</v>
      </c>
      <c r="B547" s="1" t="s">
        <v>1472</v>
      </c>
      <c r="D547" s="324" t="s">
        <v>785</v>
      </c>
      <c r="E547" s="324" t="s">
        <v>1473</v>
      </c>
    </row>
    <row r="548" customFormat="false" ht="15" hidden="false" customHeight="false" outlineLevel="0" collapsed="false">
      <c r="A548" s="1" t="n">
        <v>16826</v>
      </c>
      <c r="B548" s="1" t="s">
        <v>1474</v>
      </c>
      <c r="D548" s="324" t="s">
        <v>785</v>
      </c>
      <c r="E548" s="324" t="s">
        <v>1473</v>
      </c>
    </row>
    <row r="549" customFormat="false" ht="15" hidden="false" customHeight="false" outlineLevel="0" collapsed="false">
      <c r="A549" s="1" t="n">
        <v>16825</v>
      </c>
      <c r="B549" s="1" t="s">
        <v>1475</v>
      </c>
      <c r="D549" s="1" t="s">
        <v>499</v>
      </c>
      <c r="E549" s="324" t="s">
        <v>500</v>
      </c>
    </row>
    <row r="550" customFormat="false" ht="15" hidden="false" customHeight="false" outlineLevel="0" collapsed="false">
      <c r="A550" s="1" t="n">
        <v>16824</v>
      </c>
      <c r="B550" s="1" t="s">
        <v>1476</v>
      </c>
      <c r="D550" s="1" t="s">
        <v>499</v>
      </c>
      <c r="E550" s="324" t="s">
        <v>500</v>
      </c>
    </row>
    <row r="551" customFormat="false" ht="15" hidden="false" customHeight="false" outlineLevel="0" collapsed="false">
      <c r="A551" s="1" t="n">
        <v>16823</v>
      </c>
      <c r="B551" s="1" t="s">
        <v>1477</v>
      </c>
      <c r="D551" s="1" t="s">
        <v>512</v>
      </c>
      <c r="E551" s="324" t="s">
        <v>500</v>
      </c>
    </row>
    <row r="552" customFormat="false" ht="15" hidden="false" customHeight="false" outlineLevel="0" collapsed="false">
      <c r="A552" s="1" t="n">
        <v>16822</v>
      </c>
      <c r="B552" s="1" t="s">
        <v>1478</v>
      </c>
      <c r="C552" s="324" t="s">
        <v>1479</v>
      </c>
      <c r="D552" s="1" t="s">
        <v>499</v>
      </c>
      <c r="E552" s="0" t="s">
        <v>590</v>
      </c>
    </row>
    <row r="553" customFormat="false" ht="15" hidden="false" customHeight="false" outlineLevel="0" collapsed="false">
      <c r="A553" s="1" t="n">
        <v>16821</v>
      </c>
      <c r="B553" s="1" t="s">
        <v>1480</v>
      </c>
      <c r="C553" s="1" t="s">
        <v>1481</v>
      </c>
      <c r="D553" s="1" t="s">
        <v>1067</v>
      </c>
      <c r="E553" s="324" t="s">
        <v>488</v>
      </c>
    </row>
    <row r="554" customFormat="false" ht="15" hidden="false" customHeight="false" outlineLevel="0" collapsed="false">
      <c r="A554" s="1" t="n">
        <v>16820</v>
      </c>
      <c r="B554" s="1" t="s">
        <v>1482</v>
      </c>
      <c r="C554" s="1" t="s">
        <v>1483</v>
      </c>
      <c r="D554" s="1" t="s">
        <v>518</v>
      </c>
      <c r="E554" s="0" t="s">
        <v>485</v>
      </c>
    </row>
    <row r="555" customFormat="false" ht="15" hidden="false" customHeight="false" outlineLevel="0" collapsed="false">
      <c r="A555" s="1" t="n">
        <v>16819</v>
      </c>
      <c r="B555" s="1" t="s">
        <v>1484</v>
      </c>
      <c r="D555" s="1" t="s">
        <v>1442</v>
      </c>
      <c r="E555" s="324" t="s">
        <v>1485</v>
      </c>
    </row>
    <row r="556" customFormat="false" ht="15" hidden="false" customHeight="false" outlineLevel="0" collapsed="false">
      <c r="A556" s="1" t="n">
        <v>16818</v>
      </c>
      <c r="B556" s="1" t="s">
        <v>1486</v>
      </c>
      <c r="C556" s="1" t="s">
        <v>1487</v>
      </c>
      <c r="D556" s="1" t="s">
        <v>499</v>
      </c>
      <c r="E556" s="0" t="s">
        <v>590</v>
      </c>
    </row>
    <row r="557" customFormat="false" ht="15" hidden="false" customHeight="false" outlineLevel="0" collapsed="false">
      <c r="A557" s="1" t="n">
        <v>16817</v>
      </c>
      <c r="B557" s="1" t="s">
        <v>1488</v>
      </c>
      <c r="D557" s="324" t="s">
        <v>1489</v>
      </c>
      <c r="E557" s="324" t="s">
        <v>488</v>
      </c>
    </row>
    <row r="558" customFormat="false" ht="15" hidden="false" customHeight="false" outlineLevel="0" collapsed="false">
      <c r="A558" s="1" t="n">
        <v>16816</v>
      </c>
      <c r="B558" s="1" t="s">
        <v>1490</v>
      </c>
      <c r="D558" s="324" t="s">
        <v>1491</v>
      </c>
      <c r="E558" s="0" t="s">
        <v>576</v>
      </c>
    </row>
    <row r="559" customFormat="false" ht="15" hidden="false" customHeight="false" outlineLevel="0" collapsed="false">
      <c r="A559" s="1" t="n">
        <v>16815</v>
      </c>
      <c r="B559" s="1" t="s">
        <v>1492</v>
      </c>
      <c r="D559" s="324" t="s">
        <v>1493</v>
      </c>
      <c r="E559" s="324" t="s">
        <v>500</v>
      </c>
    </row>
    <row r="560" customFormat="false" ht="15" hidden="false" customHeight="false" outlineLevel="0" collapsed="false">
      <c r="A560" s="1" t="n">
        <v>16814</v>
      </c>
      <c r="B560" s="1" t="s">
        <v>1494</v>
      </c>
      <c r="D560" s="1" t="s">
        <v>499</v>
      </c>
      <c r="E560" s="0" t="s">
        <v>485</v>
      </c>
    </row>
    <row r="561" customFormat="false" ht="15" hidden="false" customHeight="false" outlineLevel="0" collapsed="false">
      <c r="A561" s="1" t="n">
        <v>16813</v>
      </c>
      <c r="B561" s="1" t="s">
        <v>1495</v>
      </c>
      <c r="D561" s="1" t="s">
        <v>499</v>
      </c>
      <c r="E561" s="0" t="s">
        <v>485</v>
      </c>
    </row>
    <row r="562" customFormat="false" ht="15" hidden="false" customHeight="false" outlineLevel="0" collapsed="false">
      <c r="A562" s="1" t="n">
        <v>16812</v>
      </c>
      <c r="B562" s="1" t="s">
        <v>1496</v>
      </c>
      <c r="C562" s="1" t="s">
        <v>1497</v>
      </c>
      <c r="D562" s="324" t="s">
        <v>1498</v>
      </c>
      <c r="E562" s="0" t="s">
        <v>485</v>
      </c>
    </row>
    <row r="563" customFormat="false" ht="15" hidden="false" customHeight="false" outlineLevel="0" collapsed="false">
      <c r="A563" s="1" t="n">
        <v>16811</v>
      </c>
      <c r="B563" s="1" t="s">
        <v>1499</v>
      </c>
      <c r="C563" s="1" t="s">
        <v>1500</v>
      </c>
      <c r="D563" s="324" t="s">
        <v>1501</v>
      </c>
      <c r="E563" s="324" t="s">
        <v>500</v>
      </c>
    </row>
    <row r="564" customFormat="false" ht="15" hidden="false" customHeight="false" outlineLevel="0" collapsed="false">
      <c r="A564" s="1" t="n">
        <v>16810</v>
      </c>
      <c r="B564" s="1" t="s">
        <v>1502</v>
      </c>
      <c r="C564" s="1" t="s">
        <v>1503</v>
      </c>
      <c r="D564" s="324" t="s">
        <v>1501</v>
      </c>
      <c r="E564" s="324" t="s">
        <v>500</v>
      </c>
    </row>
    <row r="565" customFormat="false" ht="15" hidden="false" customHeight="false" outlineLevel="0" collapsed="false">
      <c r="A565" s="1" t="n">
        <v>16809</v>
      </c>
      <c r="B565" s="1" t="s">
        <v>1504</v>
      </c>
      <c r="D565" s="1" t="s">
        <v>499</v>
      </c>
      <c r="E565" s="324" t="s">
        <v>500</v>
      </c>
    </row>
    <row r="566" customFormat="false" ht="15" hidden="false" customHeight="false" outlineLevel="0" collapsed="false">
      <c r="A566" s="1" t="n">
        <v>16808</v>
      </c>
      <c r="B566" s="1" t="s">
        <v>1505</v>
      </c>
      <c r="D566" s="324" t="s">
        <v>698</v>
      </c>
      <c r="E566" s="0" t="s">
        <v>590</v>
      </c>
    </row>
    <row r="567" customFormat="false" ht="15" hidden="false" customHeight="false" outlineLevel="0" collapsed="false">
      <c r="A567" s="1" t="n">
        <v>16807</v>
      </c>
      <c r="B567" s="1" t="s">
        <v>1506</v>
      </c>
      <c r="D567" s="324" t="s">
        <v>698</v>
      </c>
      <c r="E567" s="0" t="s">
        <v>590</v>
      </c>
    </row>
    <row r="568" customFormat="false" ht="15" hidden="false" customHeight="false" outlineLevel="0" collapsed="false">
      <c r="A568" s="1" t="n">
        <v>16806</v>
      </c>
      <c r="B568" s="1" t="s">
        <v>1507</v>
      </c>
      <c r="D568" s="1" t="s">
        <v>499</v>
      </c>
      <c r="E568" s="0" t="s">
        <v>590</v>
      </c>
    </row>
    <row r="569" customFormat="false" ht="15" hidden="false" customHeight="false" outlineLevel="0" collapsed="false">
      <c r="A569" s="1" t="n">
        <v>16805</v>
      </c>
      <c r="B569" s="1" t="s">
        <v>1508</v>
      </c>
      <c r="C569" s="1" t="s">
        <v>1509</v>
      </c>
      <c r="D569" s="1" t="s">
        <v>1031</v>
      </c>
      <c r="E569" s="0" t="s">
        <v>485</v>
      </c>
    </row>
    <row r="570" customFormat="false" ht="15" hidden="false" customHeight="false" outlineLevel="0" collapsed="false">
      <c r="A570" s="1" t="n">
        <v>16804</v>
      </c>
      <c r="B570" s="1" t="s">
        <v>1510</v>
      </c>
      <c r="C570" s="1" t="s">
        <v>1510</v>
      </c>
      <c r="D570" s="1" t="s">
        <v>1511</v>
      </c>
      <c r="E570" s="0" t="s">
        <v>485</v>
      </c>
    </row>
    <row r="571" customFormat="false" ht="15" hidden="false" customHeight="false" outlineLevel="0" collapsed="false">
      <c r="A571" s="1" t="n">
        <v>16803</v>
      </c>
      <c r="B571" s="1" t="s">
        <v>1512</v>
      </c>
      <c r="C571" s="324" t="s">
        <v>1513</v>
      </c>
      <c r="D571" s="1" t="s">
        <v>647</v>
      </c>
      <c r="E571" s="0" t="s">
        <v>485</v>
      </c>
    </row>
    <row r="572" customFormat="false" ht="15" hidden="false" customHeight="false" outlineLevel="0" collapsed="false">
      <c r="A572" s="1" t="n">
        <v>16802</v>
      </c>
      <c r="B572" s="1" t="s">
        <v>1514</v>
      </c>
      <c r="D572" s="1" t="s">
        <v>1067</v>
      </c>
      <c r="E572" s="324" t="s">
        <v>488</v>
      </c>
    </row>
    <row r="573" customFormat="false" ht="15" hidden="false" customHeight="false" outlineLevel="0" collapsed="false">
      <c r="A573" s="1" t="n">
        <v>16801</v>
      </c>
      <c r="B573" s="1" t="s">
        <v>1515</v>
      </c>
      <c r="C573" s="1" t="s">
        <v>1516</v>
      </c>
      <c r="D573" s="1" t="s">
        <v>499</v>
      </c>
      <c r="E573" s="0" t="s">
        <v>485</v>
      </c>
    </row>
    <row r="574" customFormat="false" ht="15" hidden="false" customHeight="false" outlineLevel="0" collapsed="false">
      <c r="A574" s="1" t="n">
        <v>16800</v>
      </c>
      <c r="B574" s="1" t="s">
        <v>1517</v>
      </c>
      <c r="D574" s="1" t="s">
        <v>499</v>
      </c>
      <c r="E574" s="324" t="s">
        <v>500</v>
      </c>
    </row>
    <row r="575" customFormat="false" ht="15" hidden="false" customHeight="false" outlineLevel="0" collapsed="false">
      <c r="A575" s="1" t="n">
        <v>16799</v>
      </c>
      <c r="B575" s="1" t="s">
        <v>1518</v>
      </c>
      <c r="C575" s="1" t="s">
        <v>521</v>
      </c>
      <c r="D575" s="1" t="s">
        <v>499</v>
      </c>
      <c r="E575" s="324" t="s">
        <v>500</v>
      </c>
    </row>
    <row r="576" customFormat="false" ht="15" hidden="false" customHeight="false" outlineLevel="0" collapsed="false">
      <c r="A576" s="1" t="n">
        <v>16798</v>
      </c>
      <c r="B576" s="1" t="s">
        <v>1519</v>
      </c>
      <c r="D576" s="1" t="s">
        <v>499</v>
      </c>
      <c r="E576" s="0" t="s">
        <v>485</v>
      </c>
    </row>
    <row r="577" customFormat="false" ht="15" hidden="false" customHeight="false" outlineLevel="0" collapsed="false">
      <c r="A577" s="1" t="n">
        <v>16797</v>
      </c>
      <c r="B577" s="1" t="s">
        <v>1520</v>
      </c>
      <c r="D577" s="1" t="s">
        <v>499</v>
      </c>
      <c r="E577" s="324" t="s">
        <v>500</v>
      </c>
    </row>
    <row r="578" customFormat="false" ht="15" hidden="false" customHeight="false" outlineLevel="0" collapsed="false">
      <c r="A578" s="1" t="n">
        <v>16796</v>
      </c>
      <c r="B578" s="1" t="s">
        <v>1521</v>
      </c>
      <c r="C578" s="1" t="s">
        <v>1522</v>
      </c>
      <c r="D578" s="1" t="s">
        <v>1031</v>
      </c>
      <c r="E578" s="0" t="s">
        <v>485</v>
      </c>
    </row>
    <row r="579" customFormat="false" ht="15" hidden="false" customHeight="false" outlineLevel="0" collapsed="false">
      <c r="A579" s="1" t="n">
        <v>16795</v>
      </c>
      <c r="B579" s="1" t="s">
        <v>1523</v>
      </c>
      <c r="D579" s="1" t="s">
        <v>499</v>
      </c>
      <c r="E579" s="0" t="s">
        <v>590</v>
      </c>
    </row>
    <row r="580" customFormat="false" ht="15" hidden="false" customHeight="false" outlineLevel="0" collapsed="false">
      <c r="A580" s="1" t="n">
        <v>16794</v>
      </c>
      <c r="B580" s="1" t="s">
        <v>1524</v>
      </c>
      <c r="C580" s="1" t="s">
        <v>1525</v>
      </c>
      <c r="D580" s="1" t="s">
        <v>1031</v>
      </c>
      <c r="E580" s="0" t="s">
        <v>485</v>
      </c>
    </row>
    <row r="581" customFormat="false" ht="15" hidden="false" customHeight="false" outlineLevel="0" collapsed="false">
      <c r="A581" s="1" t="n">
        <v>16793</v>
      </c>
      <c r="B581" s="1" t="s">
        <v>1526</v>
      </c>
      <c r="D581" s="324" t="s">
        <v>1527</v>
      </c>
      <c r="E581" s="324" t="s">
        <v>519</v>
      </c>
    </row>
    <row r="582" customFormat="false" ht="15" hidden="false" customHeight="false" outlineLevel="0" collapsed="false">
      <c r="A582" s="1" t="n">
        <v>16792</v>
      </c>
      <c r="B582" s="1" t="s">
        <v>1528</v>
      </c>
      <c r="C582" s="1" t="s">
        <v>1529</v>
      </c>
      <c r="D582" s="1" t="s">
        <v>1031</v>
      </c>
      <c r="E582" s="0" t="s">
        <v>485</v>
      </c>
    </row>
    <row r="583" customFormat="false" ht="15" hidden="false" customHeight="false" outlineLevel="0" collapsed="false">
      <c r="A583" s="1" t="n">
        <v>16791</v>
      </c>
      <c r="B583" s="1" t="s">
        <v>1530</v>
      </c>
      <c r="D583" s="324" t="s">
        <v>1531</v>
      </c>
      <c r="E583" s="324" t="s">
        <v>525</v>
      </c>
    </row>
    <row r="584" customFormat="false" ht="15" hidden="false" customHeight="false" outlineLevel="0" collapsed="false">
      <c r="A584" s="1" t="n">
        <v>16790</v>
      </c>
      <c r="B584" s="1" t="s">
        <v>1532</v>
      </c>
      <c r="D584" s="1" t="s">
        <v>499</v>
      </c>
      <c r="E584" s="0" t="s">
        <v>485</v>
      </c>
    </row>
    <row r="585" customFormat="false" ht="15" hidden="false" customHeight="false" outlineLevel="0" collapsed="false">
      <c r="A585" s="1" t="n">
        <v>16789</v>
      </c>
      <c r="B585" s="1" t="s">
        <v>1533</v>
      </c>
      <c r="D585" s="1" t="s">
        <v>558</v>
      </c>
      <c r="E585" s="0" t="s">
        <v>485</v>
      </c>
    </row>
    <row r="586" customFormat="false" ht="15" hidden="false" customHeight="false" outlineLevel="0" collapsed="false">
      <c r="A586" s="1" t="n">
        <v>16788</v>
      </c>
      <c r="B586" s="1" t="s">
        <v>1534</v>
      </c>
      <c r="C586" s="1" t="s">
        <v>1535</v>
      </c>
      <c r="D586" s="324" t="s">
        <v>1536</v>
      </c>
      <c r="E586" s="324" t="s">
        <v>500</v>
      </c>
    </row>
    <row r="587" customFormat="false" ht="15" hidden="false" customHeight="false" outlineLevel="0" collapsed="false">
      <c r="A587" s="1" t="n">
        <v>16787</v>
      </c>
      <c r="B587" s="1" t="s">
        <v>1537</v>
      </c>
      <c r="C587" s="1" t="s">
        <v>1538</v>
      </c>
      <c r="D587" s="324" t="s">
        <v>528</v>
      </c>
      <c r="E587" s="0" t="s">
        <v>590</v>
      </c>
    </row>
    <row r="588" customFormat="false" ht="15" hidden="false" customHeight="false" outlineLevel="0" collapsed="false">
      <c r="A588" s="1" t="n">
        <v>16786</v>
      </c>
      <c r="B588" s="1" t="s">
        <v>1539</v>
      </c>
      <c r="D588" s="1" t="s">
        <v>1187</v>
      </c>
      <c r="E588" s="0" t="s">
        <v>485</v>
      </c>
    </row>
    <row r="589" customFormat="false" ht="15" hidden="false" customHeight="false" outlineLevel="0" collapsed="false">
      <c r="A589" s="1" t="n">
        <v>16785</v>
      </c>
      <c r="B589" s="1" t="s">
        <v>1540</v>
      </c>
      <c r="D589" s="324" t="s">
        <v>1541</v>
      </c>
      <c r="E589" s="324" t="s">
        <v>500</v>
      </c>
    </row>
    <row r="590" customFormat="false" ht="15" hidden="false" customHeight="false" outlineLevel="0" collapsed="false">
      <c r="A590" s="1" t="n">
        <v>16784</v>
      </c>
      <c r="B590" s="1" t="s">
        <v>1542</v>
      </c>
      <c r="D590" s="324" t="s">
        <v>1422</v>
      </c>
      <c r="E590" s="324" t="s">
        <v>525</v>
      </c>
    </row>
    <row r="591" customFormat="false" ht="15" hidden="false" customHeight="false" outlineLevel="0" collapsed="false">
      <c r="A591" s="1" t="n">
        <v>16783</v>
      </c>
      <c r="B591" s="1" t="s">
        <v>1543</v>
      </c>
      <c r="D591" s="1" t="s">
        <v>499</v>
      </c>
      <c r="E591" s="0" t="s">
        <v>590</v>
      </c>
    </row>
    <row r="592" customFormat="false" ht="15" hidden="false" customHeight="false" outlineLevel="0" collapsed="false">
      <c r="A592" s="1" t="n">
        <v>16782</v>
      </c>
      <c r="B592" s="1" t="s">
        <v>1544</v>
      </c>
      <c r="C592" s="324" t="s">
        <v>1545</v>
      </c>
      <c r="D592" s="1" t="s">
        <v>647</v>
      </c>
      <c r="E592" s="0" t="s">
        <v>485</v>
      </c>
    </row>
    <row r="593" customFormat="false" ht="15" hidden="false" customHeight="false" outlineLevel="0" collapsed="false">
      <c r="A593" s="1" t="n">
        <v>16781</v>
      </c>
      <c r="B593" s="1" t="s">
        <v>1546</v>
      </c>
      <c r="C593" s="324" t="s">
        <v>1547</v>
      </c>
      <c r="D593" s="1" t="s">
        <v>647</v>
      </c>
      <c r="E593" s="0" t="s">
        <v>485</v>
      </c>
    </row>
    <row r="594" customFormat="false" ht="15" hidden="false" customHeight="false" outlineLevel="0" collapsed="false">
      <c r="A594" s="1" t="n">
        <v>16780</v>
      </c>
      <c r="B594" s="1" t="s">
        <v>1548</v>
      </c>
      <c r="C594" s="324" t="s">
        <v>1549</v>
      </c>
      <c r="D594" s="1" t="s">
        <v>499</v>
      </c>
      <c r="E594" s="0" t="s">
        <v>590</v>
      </c>
    </row>
    <row r="595" customFormat="false" ht="15" hidden="false" customHeight="false" outlineLevel="0" collapsed="false">
      <c r="A595" s="1" t="n">
        <v>16779</v>
      </c>
      <c r="B595" s="1" t="s">
        <v>1550</v>
      </c>
      <c r="C595" s="1" t="s">
        <v>1551</v>
      </c>
      <c r="D595" s="1" t="s">
        <v>682</v>
      </c>
      <c r="E595" s="0" t="s">
        <v>576</v>
      </c>
    </row>
    <row r="596" customFormat="false" ht="15" hidden="false" customHeight="false" outlineLevel="0" collapsed="false">
      <c r="A596" s="1" t="n">
        <v>16778</v>
      </c>
      <c r="B596" s="1" t="s">
        <v>1552</v>
      </c>
      <c r="D596" s="1" t="s">
        <v>754</v>
      </c>
      <c r="E596" s="324" t="s">
        <v>525</v>
      </c>
    </row>
    <row r="597" customFormat="false" ht="15" hidden="false" customHeight="false" outlineLevel="0" collapsed="false">
      <c r="A597" s="1" t="n">
        <v>16777</v>
      </c>
      <c r="B597" s="1" t="s">
        <v>1553</v>
      </c>
      <c r="D597" s="1" t="s">
        <v>647</v>
      </c>
      <c r="E597" s="0" t="s">
        <v>485</v>
      </c>
    </row>
    <row r="598" customFormat="false" ht="15" hidden="false" customHeight="false" outlineLevel="0" collapsed="false">
      <c r="A598" s="1" t="n">
        <v>16776</v>
      </c>
      <c r="B598" s="1" t="s">
        <v>1554</v>
      </c>
      <c r="C598" s="1" t="s">
        <v>1555</v>
      </c>
      <c r="D598" s="1" t="s">
        <v>499</v>
      </c>
      <c r="E598" s="0" t="s">
        <v>590</v>
      </c>
    </row>
    <row r="599" customFormat="false" ht="15" hidden="false" customHeight="false" outlineLevel="0" collapsed="false">
      <c r="A599" s="1" t="n">
        <v>16775</v>
      </c>
      <c r="B599" s="1" t="s">
        <v>1556</v>
      </c>
      <c r="C599" s="1" t="s">
        <v>1557</v>
      </c>
      <c r="D599" s="1" t="s">
        <v>499</v>
      </c>
      <c r="E599" s="0" t="s">
        <v>590</v>
      </c>
    </row>
    <row r="600" customFormat="false" ht="15" hidden="false" customHeight="false" outlineLevel="0" collapsed="false">
      <c r="A600" s="1" t="n">
        <v>16774</v>
      </c>
      <c r="B600" s="1" t="s">
        <v>1558</v>
      </c>
      <c r="C600" s="1" t="s">
        <v>1559</v>
      </c>
      <c r="D600" s="1" t="s">
        <v>499</v>
      </c>
      <c r="E600" s="0" t="s">
        <v>590</v>
      </c>
    </row>
    <row r="601" customFormat="false" ht="15" hidden="false" customHeight="false" outlineLevel="0" collapsed="false">
      <c r="A601" s="1" t="n">
        <v>16773</v>
      </c>
      <c r="B601" s="1" t="s">
        <v>1560</v>
      </c>
      <c r="C601" s="1" t="s">
        <v>1561</v>
      </c>
      <c r="D601" s="1" t="s">
        <v>499</v>
      </c>
      <c r="E601" s="0" t="s">
        <v>590</v>
      </c>
    </row>
    <row r="602" customFormat="false" ht="15" hidden="false" customHeight="false" outlineLevel="0" collapsed="false">
      <c r="A602" s="1" t="n">
        <v>16772</v>
      </c>
      <c r="B602" s="1" t="s">
        <v>1562</v>
      </c>
      <c r="C602" s="1" t="s">
        <v>1563</v>
      </c>
      <c r="D602" s="1" t="s">
        <v>499</v>
      </c>
      <c r="E602" s="0" t="s">
        <v>590</v>
      </c>
    </row>
    <row r="603" customFormat="false" ht="15" hidden="false" customHeight="false" outlineLevel="0" collapsed="false">
      <c r="A603" s="1" t="n">
        <v>16771</v>
      </c>
      <c r="B603" s="1" t="s">
        <v>1564</v>
      </c>
      <c r="D603" s="1" t="s">
        <v>499</v>
      </c>
      <c r="E603" s="0" t="s">
        <v>590</v>
      </c>
    </row>
    <row r="604" customFormat="false" ht="15" hidden="false" customHeight="false" outlineLevel="0" collapsed="false">
      <c r="A604" s="1" t="n">
        <v>16770</v>
      </c>
      <c r="B604" s="1" t="s">
        <v>1565</v>
      </c>
      <c r="D604" s="1" t="s">
        <v>787</v>
      </c>
      <c r="E604" s="0" t="s">
        <v>485</v>
      </c>
    </row>
    <row r="605" customFormat="false" ht="15" hidden="false" customHeight="false" outlineLevel="0" collapsed="false">
      <c r="A605" s="1" t="n">
        <v>16769</v>
      </c>
      <c r="B605" s="1" t="s">
        <v>1566</v>
      </c>
      <c r="C605" s="1" t="s">
        <v>1567</v>
      </c>
      <c r="D605" s="1" t="s">
        <v>499</v>
      </c>
      <c r="E605" s="0" t="s">
        <v>590</v>
      </c>
    </row>
    <row r="606" customFormat="false" ht="15" hidden="false" customHeight="false" outlineLevel="0" collapsed="false">
      <c r="A606" s="1" t="n">
        <v>16768</v>
      </c>
      <c r="B606" s="1" t="s">
        <v>1568</v>
      </c>
      <c r="C606" s="1" t="s">
        <v>1569</v>
      </c>
      <c r="D606" s="1" t="s">
        <v>499</v>
      </c>
      <c r="E606" s="0" t="s">
        <v>590</v>
      </c>
    </row>
    <row r="607" customFormat="false" ht="15" hidden="false" customHeight="false" outlineLevel="0" collapsed="false">
      <c r="A607" s="1" t="n">
        <v>16767</v>
      </c>
      <c r="B607" s="1" t="s">
        <v>1570</v>
      </c>
      <c r="D607" s="1" t="s">
        <v>499</v>
      </c>
      <c r="E607" s="0" t="s">
        <v>590</v>
      </c>
    </row>
    <row r="608" customFormat="false" ht="15" hidden="false" customHeight="false" outlineLevel="0" collapsed="false">
      <c r="A608" s="1" t="n">
        <v>16766</v>
      </c>
      <c r="B608" s="1" t="s">
        <v>1571</v>
      </c>
      <c r="D608" s="1" t="s">
        <v>499</v>
      </c>
      <c r="E608" s="0" t="s">
        <v>485</v>
      </c>
    </row>
    <row r="609" customFormat="false" ht="15" hidden="false" customHeight="false" outlineLevel="0" collapsed="false">
      <c r="A609" s="1" t="n">
        <v>16765</v>
      </c>
      <c r="B609" s="1" t="s">
        <v>1572</v>
      </c>
      <c r="D609" s="1" t="s">
        <v>499</v>
      </c>
      <c r="E609" s="0" t="s">
        <v>485</v>
      </c>
    </row>
    <row r="610" customFormat="false" ht="15" hidden="false" customHeight="false" outlineLevel="0" collapsed="false">
      <c r="A610" s="1" t="n">
        <v>16764</v>
      </c>
      <c r="B610" s="1" t="s">
        <v>1573</v>
      </c>
      <c r="C610" s="1" t="s">
        <v>1574</v>
      </c>
      <c r="D610" s="324" t="s">
        <v>1575</v>
      </c>
      <c r="E610" s="0" t="s">
        <v>485</v>
      </c>
    </row>
    <row r="611" customFormat="false" ht="15" hidden="false" customHeight="false" outlineLevel="0" collapsed="false">
      <c r="A611" s="1" t="n">
        <v>16763</v>
      </c>
      <c r="B611" s="1" t="s">
        <v>1576</v>
      </c>
      <c r="D611" s="1" t="s">
        <v>1577</v>
      </c>
      <c r="E611" s="0" t="s">
        <v>485</v>
      </c>
    </row>
    <row r="612" customFormat="false" ht="15" hidden="false" customHeight="false" outlineLevel="0" collapsed="false">
      <c r="A612" s="1" t="n">
        <v>16762</v>
      </c>
      <c r="B612" s="1" t="s">
        <v>1578</v>
      </c>
      <c r="C612" s="1" t="s">
        <v>1579</v>
      </c>
      <c r="D612" s="1" t="s">
        <v>1248</v>
      </c>
      <c r="E612" s="0" t="s">
        <v>485</v>
      </c>
    </row>
    <row r="613" customFormat="false" ht="15" hidden="false" customHeight="false" outlineLevel="0" collapsed="false">
      <c r="A613" s="1" t="n">
        <v>16761</v>
      </c>
      <c r="B613" s="1" t="s">
        <v>1580</v>
      </c>
      <c r="D613" s="324" t="s">
        <v>1581</v>
      </c>
      <c r="E613" s="0" t="s">
        <v>485</v>
      </c>
    </row>
    <row r="614" customFormat="false" ht="15" hidden="false" customHeight="false" outlineLevel="0" collapsed="false">
      <c r="A614" s="1" t="n">
        <v>16760</v>
      </c>
      <c r="B614" s="1" t="s">
        <v>1582</v>
      </c>
      <c r="D614" s="324" t="s">
        <v>673</v>
      </c>
      <c r="E614" s="0" t="s">
        <v>609</v>
      </c>
    </row>
    <row r="615" customFormat="false" ht="15" hidden="false" customHeight="false" outlineLevel="0" collapsed="false">
      <c r="A615" s="1" t="n">
        <v>16759</v>
      </c>
      <c r="B615" s="1" t="s">
        <v>1583</v>
      </c>
      <c r="D615" s="324" t="s">
        <v>1584</v>
      </c>
      <c r="E615" s="324" t="s">
        <v>525</v>
      </c>
    </row>
    <row r="616" customFormat="false" ht="15" hidden="false" customHeight="false" outlineLevel="0" collapsed="false">
      <c r="A616" s="1" t="n">
        <v>16758</v>
      </c>
      <c r="B616" s="1" t="s">
        <v>1585</v>
      </c>
      <c r="C616" s="324" t="s">
        <v>1586</v>
      </c>
      <c r="D616" s="324" t="s">
        <v>1587</v>
      </c>
      <c r="E616" s="324" t="s">
        <v>696</v>
      </c>
    </row>
    <row r="617" customFormat="false" ht="15" hidden="false" customHeight="false" outlineLevel="0" collapsed="false">
      <c r="A617" s="1" t="n">
        <v>16757</v>
      </c>
      <c r="B617" s="1" t="s">
        <v>1588</v>
      </c>
      <c r="D617" s="1" t="s">
        <v>499</v>
      </c>
      <c r="E617" s="0" t="s">
        <v>590</v>
      </c>
    </row>
    <row r="618" customFormat="false" ht="15" hidden="false" customHeight="false" outlineLevel="0" collapsed="false">
      <c r="A618" s="1" t="n">
        <v>16756</v>
      </c>
      <c r="B618" s="1" t="s">
        <v>1589</v>
      </c>
      <c r="D618" s="1" t="s">
        <v>651</v>
      </c>
      <c r="E618" s="324" t="s">
        <v>525</v>
      </c>
    </row>
    <row r="619" customFormat="false" ht="15" hidden="false" customHeight="false" outlineLevel="0" collapsed="false">
      <c r="A619" s="1" t="n">
        <v>16755</v>
      </c>
      <c r="B619" s="1" t="s">
        <v>1590</v>
      </c>
      <c r="C619" s="324" t="s">
        <v>1591</v>
      </c>
      <c r="D619" s="324" t="s">
        <v>1592</v>
      </c>
      <c r="E619" s="0" t="s">
        <v>485</v>
      </c>
    </row>
    <row r="620" customFormat="false" ht="15" hidden="false" customHeight="false" outlineLevel="0" collapsed="false">
      <c r="A620" s="1" t="n">
        <v>16754</v>
      </c>
      <c r="B620" s="1" t="s">
        <v>1593</v>
      </c>
      <c r="D620" s="1" t="s">
        <v>510</v>
      </c>
      <c r="E620" s="0" t="s">
        <v>485</v>
      </c>
    </row>
    <row r="621" customFormat="false" ht="15" hidden="false" customHeight="false" outlineLevel="0" collapsed="false">
      <c r="A621" s="1" t="n">
        <v>16753</v>
      </c>
      <c r="B621" s="1" t="s">
        <v>1594</v>
      </c>
      <c r="C621" s="324" t="s">
        <v>1595</v>
      </c>
      <c r="D621" s="324" t="s">
        <v>792</v>
      </c>
      <c r="E621" s="324" t="s">
        <v>500</v>
      </c>
    </row>
    <row r="622" customFormat="false" ht="15" hidden="false" customHeight="false" outlineLevel="0" collapsed="false">
      <c r="A622" s="1" t="n">
        <v>16752</v>
      </c>
      <c r="B622" s="1" t="s">
        <v>1596</v>
      </c>
      <c r="D622" s="324" t="s">
        <v>528</v>
      </c>
      <c r="E622" s="324" t="s">
        <v>500</v>
      </c>
    </row>
    <row r="623" customFormat="false" ht="15" hidden="false" customHeight="false" outlineLevel="0" collapsed="false">
      <c r="A623" s="1" t="n">
        <v>16751</v>
      </c>
      <c r="B623" s="1" t="s">
        <v>1597</v>
      </c>
      <c r="D623" s="1" t="s">
        <v>811</v>
      </c>
      <c r="E623" s="324" t="s">
        <v>772</v>
      </c>
    </row>
    <row r="624" customFormat="false" ht="15" hidden="false" customHeight="false" outlineLevel="0" collapsed="false">
      <c r="A624" s="1" t="n">
        <v>16750</v>
      </c>
      <c r="B624" s="1" t="s">
        <v>1598</v>
      </c>
      <c r="C624" s="1" t="s">
        <v>726</v>
      </c>
      <c r="D624" s="1" t="s">
        <v>499</v>
      </c>
      <c r="E624" s="0" t="s">
        <v>590</v>
      </c>
    </row>
    <row r="625" customFormat="false" ht="15" hidden="false" customHeight="false" outlineLevel="0" collapsed="false">
      <c r="A625" s="1" t="n">
        <v>16749</v>
      </c>
      <c r="B625" s="1" t="s">
        <v>1599</v>
      </c>
      <c r="C625" s="324" t="s">
        <v>1600</v>
      </c>
      <c r="D625" s="1" t="s">
        <v>499</v>
      </c>
      <c r="E625" s="324" t="s">
        <v>500</v>
      </c>
    </row>
    <row r="626" customFormat="false" ht="15" hidden="false" customHeight="false" outlineLevel="0" collapsed="false">
      <c r="A626" s="1" t="n">
        <v>16748</v>
      </c>
      <c r="B626" s="1" t="s">
        <v>1601</v>
      </c>
      <c r="C626" s="324" t="s">
        <v>1602</v>
      </c>
      <c r="D626" s="1" t="s">
        <v>499</v>
      </c>
      <c r="E626" s="324" t="s">
        <v>500</v>
      </c>
    </row>
    <row r="627" customFormat="false" ht="15" hidden="false" customHeight="false" outlineLevel="0" collapsed="false">
      <c r="A627" s="1" t="n">
        <v>16747</v>
      </c>
      <c r="B627" s="1" t="s">
        <v>1603</v>
      </c>
      <c r="C627" s="324" t="s">
        <v>1604</v>
      </c>
      <c r="D627" s="1" t="s">
        <v>499</v>
      </c>
      <c r="E627" s="324" t="s">
        <v>500</v>
      </c>
    </row>
    <row r="628" customFormat="false" ht="15" hidden="false" customHeight="false" outlineLevel="0" collapsed="false">
      <c r="A628" s="1" t="n">
        <v>16746</v>
      </c>
      <c r="B628" s="1" t="s">
        <v>1605</v>
      </c>
      <c r="C628" s="324" t="s">
        <v>1606</v>
      </c>
      <c r="D628" s="1" t="s">
        <v>499</v>
      </c>
      <c r="E628" s="324" t="s">
        <v>500</v>
      </c>
    </row>
    <row r="629" customFormat="false" ht="15" hidden="false" customHeight="false" outlineLevel="0" collapsed="false">
      <c r="A629" s="1" t="n">
        <v>16745</v>
      </c>
      <c r="B629" s="1" t="s">
        <v>1607</v>
      </c>
      <c r="D629" s="1" t="s">
        <v>927</v>
      </c>
      <c r="E629" s="324" t="s">
        <v>500</v>
      </c>
    </row>
    <row r="630" customFormat="false" ht="15" hidden="false" customHeight="false" outlineLevel="0" collapsed="false">
      <c r="A630" s="1" t="n">
        <v>16744</v>
      </c>
      <c r="B630" s="1" t="s">
        <v>1608</v>
      </c>
      <c r="D630" s="1" t="s">
        <v>647</v>
      </c>
      <c r="E630" s="0" t="s">
        <v>485</v>
      </c>
    </row>
    <row r="631" customFormat="false" ht="15" hidden="false" customHeight="false" outlineLevel="0" collapsed="false">
      <c r="A631" s="1" t="n">
        <v>16743</v>
      </c>
      <c r="B631" s="1" t="s">
        <v>1609</v>
      </c>
      <c r="C631" s="1" t="s">
        <v>1610</v>
      </c>
      <c r="D631" s="324" t="s">
        <v>1611</v>
      </c>
      <c r="E631" s="324" t="s">
        <v>519</v>
      </c>
    </row>
    <row r="632" customFormat="false" ht="15" hidden="false" customHeight="false" outlineLevel="0" collapsed="false">
      <c r="A632" s="1" t="n">
        <v>16742</v>
      </c>
      <c r="B632" s="1" t="s">
        <v>1612</v>
      </c>
      <c r="C632" s="324" t="s">
        <v>1613</v>
      </c>
      <c r="D632" s="324" t="s">
        <v>1614</v>
      </c>
      <c r="E632" s="324" t="s">
        <v>519</v>
      </c>
    </row>
    <row r="633" customFormat="false" ht="15" hidden="false" customHeight="false" outlineLevel="0" collapsed="false">
      <c r="A633" s="1" t="n">
        <v>16741</v>
      </c>
      <c r="B633" s="1" t="s">
        <v>1615</v>
      </c>
      <c r="D633" s="324" t="s">
        <v>1616</v>
      </c>
      <c r="E633" s="324" t="s">
        <v>1617</v>
      </c>
    </row>
    <row r="634" customFormat="false" ht="15" hidden="false" customHeight="false" outlineLevel="0" collapsed="false">
      <c r="A634" s="1" t="n">
        <v>16740</v>
      </c>
      <c r="B634" s="1" t="s">
        <v>1618</v>
      </c>
      <c r="D634" s="1" t="s">
        <v>720</v>
      </c>
      <c r="E634" s="0" t="s">
        <v>485</v>
      </c>
    </row>
    <row r="635" customFormat="false" ht="15" hidden="false" customHeight="false" outlineLevel="0" collapsed="false">
      <c r="A635" s="1" t="n">
        <v>16739</v>
      </c>
      <c r="B635" s="1" t="s">
        <v>1619</v>
      </c>
      <c r="D635" s="324" t="s">
        <v>528</v>
      </c>
      <c r="E635" s="324" t="s">
        <v>500</v>
      </c>
    </row>
    <row r="636" customFormat="false" ht="15" hidden="false" customHeight="false" outlineLevel="0" collapsed="false">
      <c r="A636" s="1" t="n">
        <v>16738</v>
      </c>
      <c r="B636" s="1" t="s">
        <v>1620</v>
      </c>
      <c r="D636" s="1" t="s">
        <v>499</v>
      </c>
      <c r="E636" s="324" t="s">
        <v>500</v>
      </c>
    </row>
    <row r="637" customFormat="false" ht="15" hidden="false" customHeight="false" outlineLevel="0" collapsed="false">
      <c r="A637" s="1" t="n">
        <v>16737</v>
      </c>
      <c r="B637" s="1" t="s">
        <v>1621</v>
      </c>
      <c r="D637" s="324" t="s">
        <v>1622</v>
      </c>
      <c r="E637" s="324" t="s">
        <v>494</v>
      </c>
    </row>
    <row r="638" customFormat="false" ht="15" hidden="false" customHeight="false" outlineLevel="0" collapsed="false">
      <c r="A638" s="1" t="n">
        <v>16736</v>
      </c>
      <c r="B638" s="1" t="s">
        <v>1623</v>
      </c>
      <c r="D638" s="324" t="s">
        <v>601</v>
      </c>
      <c r="E638" s="324" t="s">
        <v>500</v>
      </c>
    </row>
    <row r="639" customFormat="false" ht="15" hidden="false" customHeight="false" outlineLevel="0" collapsed="false">
      <c r="A639" s="1" t="n">
        <v>16735</v>
      </c>
      <c r="B639" s="1" t="s">
        <v>1624</v>
      </c>
      <c r="C639" s="1" t="s">
        <v>1625</v>
      </c>
      <c r="D639" s="324" t="s">
        <v>1626</v>
      </c>
      <c r="E639" s="324" t="s">
        <v>1627</v>
      </c>
    </row>
    <row r="640" customFormat="false" ht="15" hidden="false" customHeight="false" outlineLevel="0" collapsed="false">
      <c r="A640" s="1" t="n">
        <v>16734</v>
      </c>
      <c r="B640" s="1" t="s">
        <v>1628</v>
      </c>
      <c r="C640" s="324" t="s">
        <v>1629</v>
      </c>
      <c r="D640" s="324" t="s">
        <v>1630</v>
      </c>
      <c r="E640" s="324" t="s">
        <v>1361</v>
      </c>
    </row>
    <row r="641" customFormat="false" ht="15" hidden="false" customHeight="false" outlineLevel="0" collapsed="false">
      <c r="A641" s="1" t="n">
        <v>16733</v>
      </c>
      <c r="B641" s="1" t="s">
        <v>1631</v>
      </c>
      <c r="C641" s="1" t="s">
        <v>1632</v>
      </c>
      <c r="D641" s="1" t="s">
        <v>499</v>
      </c>
      <c r="E641" s="324" t="s">
        <v>500</v>
      </c>
    </row>
    <row r="642" customFormat="false" ht="15" hidden="false" customHeight="false" outlineLevel="0" collapsed="false">
      <c r="A642" s="1" t="n">
        <v>16732</v>
      </c>
      <c r="B642" s="1" t="s">
        <v>1633</v>
      </c>
      <c r="D642" s="1" t="s">
        <v>776</v>
      </c>
      <c r="E642" s="324" t="s">
        <v>519</v>
      </c>
    </row>
    <row r="643" customFormat="false" ht="15" hidden="false" customHeight="false" outlineLevel="0" collapsed="false">
      <c r="A643" s="1" t="n">
        <v>16731</v>
      </c>
      <c r="B643" s="1" t="s">
        <v>1634</v>
      </c>
      <c r="C643" s="1" t="s">
        <v>1635</v>
      </c>
      <c r="D643" s="324" t="s">
        <v>1636</v>
      </c>
      <c r="E643" s="324" t="s">
        <v>494</v>
      </c>
    </row>
    <row r="644" customFormat="false" ht="15" hidden="false" customHeight="false" outlineLevel="0" collapsed="false">
      <c r="A644" s="1" t="n">
        <v>16730</v>
      </c>
      <c r="B644" s="1" t="s">
        <v>1637</v>
      </c>
      <c r="D644" s="1" t="s">
        <v>724</v>
      </c>
      <c r="E644" s="324" t="s">
        <v>548</v>
      </c>
    </row>
    <row r="645" customFormat="false" ht="15" hidden="false" customHeight="false" outlineLevel="0" collapsed="false">
      <c r="A645" s="1" t="n">
        <v>16729</v>
      </c>
      <c r="B645" s="1" t="s">
        <v>1638</v>
      </c>
      <c r="D645" s="324" t="s">
        <v>1639</v>
      </c>
      <c r="E645" s="324" t="s">
        <v>1640</v>
      </c>
    </row>
    <row r="646" customFormat="false" ht="15" hidden="false" customHeight="false" outlineLevel="0" collapsed="false">
      <c r="A646" s="1" t="n">
        <v>16728</v>
      </c>
      <c r="B646" s="1" t="s">
        <v>1641</v>
      </c>
      <c r="D646" s="1" t="s">
        <v>499</v>
      </c>
      <c r="E646" s="324" t="s">
        <v>500</v>
      </c>
    </row>
    <row r="647" customFormat="false" ht="15" hidden="false" customHeight="false" outlineLevel="0" collapsed="false">
      <c r="A647" s="1" t="n">
        <v>16727</v>
      </c>
      <c r="B647" s="1" t="s">
        <v>1642</v>
      </c>
      <c r="D647" s="1" t="s">
        <v>811</v>
      </c>
      <c r="E647" s="324" t="s">
        <v>772</v>
      </c>
    </row>
    <row r="648" customFormat="false" ht="15" hidden="false" customHeight="false" outlineLevel="0" collapsed="false">
      <c r="A648" s="1" t="n">
        <v>16726</v>
      </c>
      <c r="B648" s="1" t="s">
        <v>1643</v>
      </c>
      <c r="D648" s="324" t="s">
        <v>758</v>
      </c>
      <c r="E648" s="324" t="s">
        <v>519</v>
      </c>
    </row>
    <row r="649" customFormat="false" ht="15" hidden="false" customHeight="false" outlineLevel="0" collapsed="false">
      <c r="A649" s="1" t="n">
        <v>16725</v>
      </c>
      <c r="B649" s="1" t="s">
        <v>1644</v>
      </c>
      <c r="C649" s="324" t="s">
        <v>1645</v>
      </c>
      <c r="D649" s="1" t="s">
        <v>1318</v>
      </c>
      <c r="E649" s="324" t="s">
        <v>488</v>
      </c>
    </row>
    <row r="650" customFormat="false" ht="15" hidden="false" customHeight="false" outlineLevel="0" collapsed="false">
      <c r="A650" s="1" t="n">
        <v>16724</v>
      </c>
      <c r="B650" s="1" t="s">
        <v>1646</v>
      </c>
      <c r="D650" s="324" t="s">
        <v>528</v>
      </c>
      <c r="E650" s="324" t="s">
        <v>500</v>
      </c>
    </row>
    <row r="651" customFormat="false" ht="15" hidden="false" customHeight="false" outlineLevel="0" collapsed="false">
      <c r="A651" s="1" t="n">
        <v>16723</v>
      </c>
      <c r="B651" s="1" t="s">
        <v>1647</v>
      </c>
      <c r="C651" s="1" t="s">
        <v>1648</v>
      </c>
      <c r="D651" s="324" t="s">
        <v>1649</v>
      </c>
      <c r="E651" s="0" t="s">
        <v>1088</v>
      </c>
    </row>
    <row r="652" customFormat="false" ht="15" hidden="false" customHeight="false" outlineLevel="0" collapsed="false">
      <c r="A652" s="1" t="n">
        <v>16722</v>
      </c>
      <c r="B652" s="1" t="s">
        <v>1650</v>
      </c>
      <c r="D652" s="324" t="s">
        <v>643</v>
      </c>
      <c r="E652" s="0" t="s">
        <v>590</v>
      </c>
    </row>
    <row r="653" customFormat="false" ht="15" hidden="false" customHeight="false" outlineLevel="0" collapsed="false">
      <c r="A653" s="1" t="n">
        <v>16721</v>
      </c>
      <c r="B653" s="1" t="s">
        <v>1651</v>
      </c>
      <c r="D653" s="324" t="s">
        <v>643</v>
      </c>
      <c r="E653" s="0" t="s">
        <v>590</v>
      </c>
    </row>
    <row r="654" customFormat="false" ht="15" hidden="false" customHeight="false" outlineLevel="0" collapsed="false">
      <c r="A654" s="1" t="n">
        <v>16720</v>
      </c>
      <c r="B654" s="1" t="s">
        <v>1652</v>
      </c>
      <c r="D654" s="1" t="s">
        <v>499</v>
      </c>
      <c r="E654" s="0" t="s">
        <v>485</v>
      </c>
    </row>
    <row r="655" customFormat="false" ht="15" hidden="false" customHeight="false" outlineLevel="0" collapsed="false">
      <c r="A655" s="1" t="n">
        <v>16719</v>
      </c>
      <c r="B655" s="1" t="s">
        <v>1653</v>
      </c>
      <c r="D655" s="1" t="s">
        <v>651</v>
      </c>
      <c r="E655" s="0" t="s">
        <v>485</v>
      </c>
    </row>
    <row r="656" customFormat="false" ht="15" hidden="false" customHeight="false" outlineLevel="0" collapsed="false">
      <c r="A656" s="1" t="n">
        <v>16718</v>
      </c>
      <c r="B656" s="1" t="s">
        <v>1654</v>
      </c>
      <c r="C656" s="1" t="s">
        <v>1655</v>
      </c>
      <c r="D656" s="324" t="s">
        <v>1656</v>
      </c>
      <c r="E656" s="0" t="s">
        <v>485</v>
      </c>
    </row>
    <row r="657" customFormat="false" ht="15" hidden="false" customHeight="false" outlineLevel="0" collapsed="false">
      <c r="A657" s="1" t="n">
        <v>16717</v>
      </c>
      <c r="B657" s="1" t="s">
        <v>1657</v>
      </c>
      <c r="C657" s="1" t="s">
        <v>1658</v>
      </c>
      <c r="D657" s="324" t="s">
        <v>1659</v>
      </c>
      <c r="E657" s="0" t="s">
        <v>485</v>
      </c>
    </row>
    <row r="658" customFormat="false" ht="15" hidden="false" customHeight="false" outlineLevel="0" collapsed="false">
      <c r="A658" s="1" t="n">
        <v>16716</v>
      </c>
      <c r="B658" s="1" t="s">
        <v>1660</v>
      </c>
      <c r="D658" s="324" t="s">
        <v>643</v>
      </c>
      <c r="E658" s="0" t="s">
        <v>590</v>
      </c>
    </row>
    <row r="659" customFormat="false" ht="15" hidden="false" customHeight="false" outlineLevel="0" collapsed="false">
      <c r="A659" s="1" t="n">
        <v>16715</v>
      </c>
      <c r="B659" s="1" t="s">
        <v>1661</v>
      </c>
      <c r="D659" s="324" t="s">
        <v>643</v>
      </c>
      <c r="E659" s="0" t="s">
        <v>590</v>
      </c>
    </row>
    <row r="660" customFormat="false" ht="15" hidden="false" customHeight="false" outlineLevel="0" collapsed="false">
      <c r="A660" s="1" t="n">
        <v>16714</v>
      </c>
      <c r="B660" s="1" t="s">
        <v>1662</v>
      </c>
      <c r="D660" s="324" t="s">
        <v>643</v>
      </c>
      <c r="E660" s="0" t="s">
        <v>590</v>
      </c>
    </row>
    <row r="661" customFormat="false" ht="15" hidden="false" customHeight="false" outlineLevel="0" collapsed="false">
      <c r="A661" s="1" t="n">
        <v>16713</v>
      </c>
      <c r="B661" s="1" t="s">
        <v>1663</v>
      </c>
      <c r="D661" s="324" t="s">
        <v>643</v>
      </c>
      <c r="E661" s="0" t="s">
        <v>590</v>
      </c>
    </row>
    <row r="662" customFormat="false" ht="15" hidden="false" customHeight="false" outlineLevel="0" collapsed="false">
      <c r="A662" s="1" t="n">
        <v>16712</v>
      </c>
      <c r="B662" s="1" t="s">
        <v>1664</v>
      </c>
      <c r="C662" s="324" t="s">
        <v>1665</v>
      </c>
      <c r="D662" s="324" t="s">
        <v>1666</v>
      </c>
      <c r="E662" s="324" t="s">
        <v>500</v>
      </c>
    </row>
    <row r="663" customFormat="false" ht="15" hidden="false" customHeight="false" outlineLevel="0" collapsed="false">
      <c r="A663" s="1" t="n">
        <v>16711</v>
      </c>
      <c r="B663" s="1" t="s">
        <v>1667</v>
      </c>
      <c r="C663" s="1" t="s">
        <v>1668</v>
      </c>
      <c r="D663" s="324" t="s">
        <v>1666</v>
      </c>
      <c r="E663" s="324" t="s">
        <v>500</v>
      </c>
    </row>
    <row r="664" customFormat="false" ht="15" hidden="false" customHeight="false" outlineLevel="0" collapsed="false">
      <c r="A664" s="1" t="n">
        <v>16710</v>
      </c>
      <c r="B664" s="1" t="s">
        <v>1669</v>
      </c>
      <c r="C664" s="324" t="s">
        <v>1670</v>
      </c>
      <c r="D664" s="324" t="s">
        <v>1666</v>
      </c>
      <c r="E664" s="324" t="s">
        <v>500</v>
      </c>
    </row>
    <row r="665" customFormat="false" ht="15" hidden="false" customHeight="false" outlineLevel="0" collapsed="false">
      <c r="A665" s="1" t="n">
        <v>16709</v>
      </c>
      <c r="B665" s="1" t="s">
        <v>1671</v>
      </c>
      <c r="D665" s="1" t="s">
        <v>499</v>
      </c>
      <c r="E665" s="0" t="s">
        <v>590</v>
      </c>
    </row>
    <row r="666" customFormat="false" ht="15" hidden="false" customHeight="false" outlineLevel="0" collapsed="false">
      <c r="A666" s="1" t="n">
        <v>16708</v>
      </c>
      <c r="B666" s="1" t="s">
        <v>1672</v>
      </c>
      <c r="C666" s="1" t="s">
        <v>1673</v>
      </c>
      <c r="D666" s="324" t="s">
        <v>1666</v>
      </c>
      <c r="E666" s="324" t="s">
        <v>500</v>
      </c>
    </row>
    <row r="667" customFormat="false" ht="15" hidden="false" customHeight="false" outlineLevel="0" collapsed="false">
      <c r="A667" s="1" t="n">
        <v>16707</v>
      </c>
      <c r="B667" s="1" t="s">
        <v>1674</v>
      </c>
      <c r="D667" s="1" t="s">
        <v>499</v>
      </c>
      <c r="E667" s="0" t="s">
        <v>590</v>
      </c>
    </row>
    <row r="668" customFormat="false" ht="15" hidden="false" customHeight="false" outlineLevel="0" collapsed="false">
      <c r="A668" s="1" t="n">
        <v>16706</v>
      </c>
      <c r="B668" s="1" t="s">
        <v>1675</v>
      </c>
      <c r="D668" s="1" t="s">
        <v>1187</v>
      </c>
      <c r="E668" s="0" t="s">
        <v>485</v>
      </c>
    </row>
    <row r="669" customFormat="false" ht="15" hidden="false" customHeight="false" outlineLevel="0" collapsed="false">
      <c r="A669" s="1" t="n">
        <v>16705</v>
      </c>
      <c r="B669" s="1" t="s">
        <v>1676</v>
      </c>
      <c r="D669" s="1" t="s">
        <v>510</v>
      </c>
      <c r="E669" s="0" t="s">
        <v>485</v>
      </c>
    </row>
    <row r="670" customFormat="false" ht="15" hidden="false" customHeight="false" outlineLevel="0" collapsed="false">
      <c r="A670" s="1" t="n">
        <v>16704</v>
      </c>
      <c r="B670" s="1" t="s">
        <v>1677</v>
      </c>
      <c r="D670" s="324" t="s">
        <v>1678</v>
      </c>
      <c r="E670" s="0" t="s">
        <v>485</v>
      </c>
    </row>
    <row r="671" customFormat="false" ht="15" hidden="false" customHeight="false" outlineLevel="0" collapsed="false">
      <c r="A671" s="1" t="n">
        <v>16703</v>
      </c>
      <c r="B671" s="1" t="s">
        <v>1679</v>
      </c>
      <c r="C671" s="324" t="s">
        <v>1680</v>
      </c>
      <c r="D671" s="1" t="s">
        <v>1681</v>
      </c>
      <c r="E671" s="0" t="s">
        <v>485</v>
      </c>
    </row>
    <row r="672" customFormat="false" ht="15" hidden="false" customHeight="false" outlineLevel="0" collapsed="false">
      <c r="A672" s="1" t="n">
        <v>16702</v>
      </c>
      <c r="B672" s="1" t="s">
        <v>1682</v>
      </c>
      <c r="C672" s="1" t="s">
        <v>1683</v>
      </c>
      <c r="D672" s="324" t="s">
        <v>1684</v>
      </c>
      <c r="E672" s="0" t="s">
        <v>485</v>
      </c>
    </row>
    <row r="673" customFormat="false" ht="15" hidden="false" customHeight="false" outlineLevel="0" collapsed="false">
      <c r="A673" s="1" t="n">
        <v>16701</v>
      </c>
      <c r="B673" s="1" t="s">
        <v>1685</v>
      </c>
      <c r="C673" s="1" t="s">
        <v>1686</v>
      </c>
      <c r="D673" s="1" t="s">
        <v>1031</v>
      </c>
      <c r="E673" s="0" t="s">
        <v>485</v>
      </c>
    </row>
    <row r="674" customFormat="false" ht="15" hidden="false" customHeight="false" outlineLevel="0" collapsed="false">
      <c r="A674" s="1" t="n">
        <v>16700</v>
      </c>
      <c r="B674" s="1" t="s">
        <v>1687</v>
      </c>
      <c r="C674" s="1" t="s">
        <v>1688</v>
      </c>
      <c r="D674" s="324" t="s">
        <v>1689</v>
      </c>
      <c r="E674" s="0" t="s">
        <v>609</v>
      </c>
    </row>
    <row r="675" customFormat="false" ht="15" hidden="false" customHeight="false" outlineLevel="0" collapsed="false">
      <c r="A675" s="1" t="n">
        <v>16699</v>
      </c>
      <c r="B675" s="1" t="s">
        <v>1690</v>
      </c>
      <c r="D675" s="1" t="s">
        <v>499</v>
      </c>
      <c r="E675" s="324" t="s">
        <v>500</v>
      </c>
    </row>
    <row r="676" customFormat="false" ht="15" hidden="false" customHeight="false" outlineLevel="0" collapsed="false">
      <c r="A676" s="1" t="n">
        <v>16698</v>
      </c>
      <c r="B676" s="1" t="s">
        <v>1691</v>
      </c>
      <c r="C676" s="324" t="s">
        <v>1692</v>
      </c>
      <c r="D676" s="1" t="s">
        <v>682</v>
      </c>
      <c r="E676" s="0" t="s">
        <v>576</v>
      </c>
    </row>
    <row r="677" customFormat="false" ht="15" hidden="false" customHeight="false" outlineLevel="0" collapsed="false">
      <c r="A677" s="1" t="n">
        <v>16697</v>
      </c>
      <c r="B677" s="1" t="s">
        <v>1693</v>
      </c>
      <c r="D677" s="324" t="s">
        <v>1694</v>
      </c>
      <c r="E677" s="324" t="s">
        <v>1485</v>
      </c>
    </row>
    <row r="678" customFormat="false" ht="15" hidden="false" customHeight="false" outlineLevel="0" collapsed="false">
      <c r="A678" s="1" t="n">
        <v>16696</v>
      </c>
      <c r="B678" s="1" t="s">
        <v>1695</v>
      </c>
      <c r="C678" s="1" t="s">
        <v>1695</v>
      </c>
      <c r="D678" s="324" t="s">
        <v>1696</v>
      </c>
      <c r="E678" s="0" t="s">
        <v>1088</v>
      </c>
    </row>
    <row r="679" customFormat="false" ht="15" hidden="false" customHeight="false" outlineLevel="0" collapsed="false">
      <c r="A679" s="1" t="n">
        <v>16695</v>
      </c>
      <c r="B679" s="1" t="s">
        <v>1697</v>
      </c>
      <c r="C679" s="1" t="s">
        <v>1698</v>
      </c>
      <c r="D679" s="1" t="s">
        <v>499</v>
      </c>
      <c r="E679" s="0" t="s">
        <v>590</v>
      </c>
    </row>
    <row r="680" customFormat="false" ht="15" hidden="false" customHeight="false" outlineLevel="0" collapsed="false">
      <c r="A680" s="1" t="n">
        <v>16694</v>
      </c>
      <c r="B680" s="1" t="s">
        <v>1699</v>
      </c>
      <c r="C680" s="1" t="s">
        <v>1700</v>
      </c>
      <c r="D680" s="1" t="s">
        <v>499</v>
      </c>
      <c r="E680" s="0" t="s">
        <v>590</v>
      </c>
    </row>
    <row r="681" customFormat="false" ht="15" hidden="false" customHeight="false" outlineLevel="0" collapsed="false">
      <c r="A681" s="1" t="n">
        <v>16693</v>
      </c>
      <c r="B681" s="1" t="s">
        <v>1701</v>
      </c>
      <c r="C681" s="324" t="s">
        <v>1702</v>
      </c>
      <c r="D681" s="1" t="s">
        <v>499</v>
      </c>
      <c r="E681" s="0" t="s">
        <v>485</v>
      </c>
    </row>
    <row r="682" customFormat="false" ht="15" hidden="false" customHeight="false" outlineLevel="0" collapsed="false">
      <c r="A682" s="1" t="n">
        <v>16692</v>
      </c>
      <c r="B682" s="1" t="s">
        <v>1703</v>
      </c>
      <c r="D682" s="324" t="s">
        <v>620</v>
      </c>
      <c r="E682" s="0" t="s">
        <v>609</v>
      </c>
    </row>
    <row r="683" customFormat="false" ht="15" hidden="false" customHeight="false" outlineLevel="0" collapsed="false">
      <c r="A683" s="1" t="n">
        <v>16691</v>
      </c>
      <c r="B683" s="1" t="s">
        <v>1704</v>
      </c>
      <c r="D683" s="324" t="s">
        <v>639</v>
      </c>
      <c r="E683" s="324" t="s">
        <v>508</v>
      </c>
    </row>
    <row r="684" customFormat="false" ht="15" hidden="false" customHeight="false" outlineLevel="0" collapsed="false">
      <c r="A684" s="1" t="n">
        <v>16690</v>
      </c>
      <c r="B684" s="1" t="s">
        <v>1705</v>
      </c>
      <c r="C684" s="1" t="s">
        <v>1706</v>
      </c>
      <c r="D684" s="1" t="s">
        <v>1707</v>
      </c>
      <c r="E684" s="0" t="s">
        <v>485</v>
      </c>
    </row>
    <row r="685" customFormat="false" ht="15" hidden="false" customHeight="false" outlineLevel="0" collapsed="false">
      <c r="A685" s="1" t="n">
        <v>16689</v>
      </c>
      <c r="B685" s="1" t="s">
        <v>1708</v>
      </c>
      <c r="C685" s="324" t="s">
        <v>1709</v>
      </c>
      <c r="D685" s="1" t="s">
        <v>682</v>
      </c>
      <c r="E685" s="0" t="s">
        <v>576</v>
      </c>
    </row>
    <row r="686" customFormat="false" ht="15" hidden="false" customHeight="false" outlineLevel="0" collapsed="false">
      <c r="A686" s="1" t="n">
        <v>16688</v>
      </c>
      <c r="B686" s="1" t="s">
        <v>1710</v>
      </c>
      <c r="D686" s="324" t="s">
        <v>1711</v>
      </c>
      <c r="E686" s="0" t="s">
        <v>485</v>
      </c>
    </row>
    <row r="687" customFormat="false" ht="15" hidden="false" customHeight="false" outlineLevel="0" collapsed="false">
      <c r="A687" s="1" t="n">
        <v>16687</v>
      </c>
      <c r="B687" s="1" t="s">
        <v>1712</v>
      </c>
      <c r="D687" s="324" t="s">
        <v>1713</v>
      </c>
      <c r="E687" s="0" t="s">
        <v>485</v>
      </c>
    </row>
    <row r="688" customFormat="false" ht="15" hidden="false" customHeight="false" outlineLevel="0" collapsed="false">
      <c r="A688" s="1" t="n">
        <v>16686</v>
      </c>
      <c r="B688" s="1" t="s">
        <v>1714</v>
      </c>
      <c r="D688" s="1" t="s">
        <v>1707</v>
      </c>
      <c r="E688" s="324" t="s">
        <v>488</v>
      </c>
    </row>
    <row r="689" customFormat="false" ht="15" hidden="false" customHeight="false" outlineLevel="0" collapsed="false">
      <c r="A689" s="1" t="n">
        <v>16685</v>
      </c>
      <c r="B689" s="1" t="s">
        <v>1715</v>
      </c>
      <c r="D689" s="324" t="s">
        <v>1716</v>
      </c>
      <c r="E689" s="324" t="s">
        <v>525</v>
      </c>
    </row>
    <row r="690" customFormat="false" ht="15" hidden="false" customHeight="false" outlineLevel="0" collapsed="false">
      <c r="A690" s="1" t="n">
        <v>16684</v>
      </c>
      <c r="B690" s="1" t="s">
        <v>1717</v>
      </c>
      <c r="D690" s="1" t="s">
        <v>1031</v>
      </c>
      <c r="E690" s="0" t="s">
        <v>485</v>
      </c>
    </row>
    <row r="691" customFormat="false" ht="15" hidden="false" customHeight="false" outlineLevel="0" collapsed="false">
      <c r="A691" s="1" t="n">
        <v>16683</v>
      </c>
      <c r="B691" s="1" t="s">
        <v>1718</v>
      </c>
      <c r="D691" s="324" t="s">
        <v>1719</v>
      </c>
      <c r="E691" s="0" t="s">
        <v>485</v>
      </c>
    </row>
    <row r="692" customFormat="false" ht="15" hidden="false" customHeight="false" outlineLevel="0" collapsed="false">
      <c r="A692" s="1" t="n">
        <v>16682</v>
      </c>
      <c r="B692" s="1" t="s">
        <v>1720</v>
      </c>
      <c r="D692" s="324" t="s">
        <v>1721</v>
      </c>
      <c r="E692" s="0" t="s">
        <v>485</v>
      </c>
    </row>
    <row r="693" customFormat="false" ht="15" hidden="false" customHeight="false" outlineLevel="0" collapsed="false">
      <c r="A693" s="1" t="n">
        <v>16681</v>
      </c>
      <c r="B693" s="1" t="s">
        <v>1722</v>
      </c>
      <c r="C693" s="1" t="s">
        <v>1723</v>
      </c>
      <c r="D693" s="1" t="s">
        <v>499</v>
      </c>
      <c r="E693" s="0" t="s">
        <v>590</v>
      </c>
    </row>
    <row r="694" customFormat="false" ht="15" hidden="false" customHeight="false" outlineLevel="0" collapsed="false">
      <c r="A694" s="1" t="n">
        <v>16680</v>
      </c>
      <c r="B694" s="1" t="s">
        <v>1724</v>
      </c>
      <c r="D694" s="324" t="s">
        <v>1725</v>
      </c>
      <c r="E694" s="0" t="s">
        <v>485</v>
      </c>
    </row>
    <row r="695" customFormat="false" ht="15" hidden="false" customHeight="false" outlineLevel="0" collapsed="false">
      <c r="A695" s="1" t="n">
        <v>16679</v>
      </c>
      <c r="B695" s="1" t="s">
        <v>1726</v>
      </c>
      <c r="C695" s="324" t="s">
        <v>1727</v>
      </c>
      <c r="D695" s="1" t="s">
        <v>682</v>
      </c>
      <c r="E695" s="0" t="s">
        <v>576</v>
      </c>
    </row>
    <row r="696" customFormat="false" ht="15" hidden="false" customHeight="false" outlineLevel="0" collapsed="false">
      <c r="A696" s="1" t="n">
        <v>16678</v>
      </c>
      <c r="B696" s="1" t="s">
        <v>1728</v>
      </c>
      <c r="C696" s="324" t="s">
        <v>1729</v>
      </c>
      <c r="D696" s="324" t="s">
        <v>1730</v>
      </c>
      <c r="E696" s="324" t="s">
        <v>1731</v>
      </c>
    </row>
    <row r="697" customFormat="false" ht="15" hidden="false" customHeight="false" outlineLevel="0" collapsed="false">
      <c r="A697" s="1" t="n">
        <v>16677</v>
      </c>
      <c r="B697" s="1" t="s">
        <v>1732</v>
      </c>
      <c r="C697" s="324" t="s">
        <v>1733</v>
      </c>
      <c r="D697" s="1" t="s">
        <v>682</v>
      </c>
      <c r="E697" s="0" t="s">
        <v>576</v>
      </c>
    </row>
    <row r="698" customFormat="false" ht="15" hidden="false" customHeight="false" outlineLevel="0" collapsed="false">
      <c r="A698" s="1" t="n">
        <v>16676</v>
      </c>
      <c r="B698" s="1" t="s">
        <v>1734</v>
      </c>
      <c r="D698" s="324" t="s">
        <v>1491</v>
      </c>
      <c r="E698" s="0" t="s">
        <v>485</v>
      </c>
    </row>
    <row r="699" customFormat="false" ht="15" hidden="false" customHeight="false" outlineLevel="0" collapsed="false">
      <c r="A699" s="1" t="n">
        <v>16675</v>
      </c>
      <c r="B699" s="1" t="s">
        <v>1735</v>
      </c>
      <c r="C699" s="324" t="s">
        <v>1736</v>
      </c>
      <c r="D699" s="324" t="s">
        <v>670</v>
      </c>
      <c r="E699" s="0" t="s">
        <v>590</v>
      </c>
    </row>
    <row r="700" customFormat="false" ht="15" hidden="false" customHeight="false" outlineLevel="0" collapsed="false">
      <c r="A700" s="1" t="n">
        <v>16674</v>
      </c>
      <c r="B700" s="1" t="s">
        <v>1737</v>
      </c>
      <c r="C700" s="324" t="s">
        <v>1738</v>
      </c>
      <c r="D700" s="1" t="s">
        <v>1739</v>
      </c>
      <c r="E700" s="324" t="s">
        <v>488</v>
      </c>
    </row>
    <row r="701" customFormat="false" ht="15" hidden="false" customHeight="false" outlineLevel="0" collapsed="false">
      <c r="A701" s="1" t="n">
        <v>16673</v>
      </c>
      <c r="B701" s="1" t="s">
        <v>1740</v>
      </c>
      <c r="D701" s="324" t="s">
        <v>1741</v>
      </c>
      <c r="E701" s="0" t="s">
        <v>590</v>
      </c>
    </row>
    <row r="702" customFormat="false" ht="15" hidden="false" customHeight="false" outlineLevel="0" collapsed="false">
      <c r="A702" s="1" t="n">
        <v>16672</v>
      </c>
      <c r="B702" s="1" t="s">
        <v>1742</v>
      </c>
      <c r="D702" s="1" t="s">
        <v>499</v>
      </c>
      <c r="E702" s="0" t="s">
        <v>590</v>
      </c>
    </row>
    <row r="703" customFormat="false" ht="15" hidden="false" customHeight="false" outlineLevel="0" collapsed="false">
      <c r="A703" s="1" t="n">
        <v>16671</v>
      </c>
      <c r="B703" s="1" t="s">
        <v>1743</v>
      </c>
      <c r="D703" s="1" t="s">
        <v>647</v>
      </c>
      <c r="E703" s="0" t="s">
        <v>485</v>
      </c>
    </row>
    <row r="704" customFormat="false" ht="15" hidden="false" customHeight="false" outlineLevel="0" collapsed="false">
      <c r="A704" s="1" t="n">
        <v>16670</v>
      </c>
      <c r="B704" s="1" t="s">
        <v>1744</v>
      </c>
      <c r="D704" s="1" t="s">
        <v>832</v>
      </c>
      <c r="E704" s="324" t="s">
        <v>550</v>
      </c>
    </row>
    <row r="705" customFormat="false" ht="15" hidden="false" customHeight="false" outlineLevel="0" collapsed="false">
      <c r="A705" s="1" t="n">
        <v>16669</v>
      </c>
      <c r="B705" s="1" t="s">
        <v>1745</v>
      </c>
      <c r="C705" s="324" t="s">
        <v>1746</v>
      </c>
      <c r="D705" s="324" t="s">
        <v>1747</v>
      </c>
      <c r="E705" s="0" t="s">
        <v>609</v>
      </c>
    </row>
    <row r="706" customFormat="false" ht="15" hidden="false" customHeight="false" outlineLevel="0" collapsed="false">
      <c r="A706" s="1" t="n">
        <v>16668</v>
      </c>
      <c r="B706" s="1" t="s">
        <v>1748</v>
      </c>
      <c r="D706" s="324" t="s">
        <v>1749</v>
      </c>
      <c r="E706" s="324" t="s">
        <v>1485</v>
      </c>
    </row>
    <row r="707" customFormat="false" ht="15" hidden="false" customHeight="false" outlineLevel="0" collapsed="false">
      <c r="A707" s="1" t="n">
        <v>16667</v>
      </c>
      <c r="B707" s="1" t="s">
        <v>1750</v>
      </c>
      <c r="D707" s="324" t="s">
        <v>1751</v>
      </c>
      <c r="E707" s="0" t="s">
        <v>485</v>
      </c>
    </row>
    <row r="708" customFormat="false" ht="15" hidden="false" customHeight="false" outlineLevel="0" collapsed="false">
      <c r="A708" s="1" t="n">
        <v>16666</v>
      </c>
      <c r="B708" s="1" t="s">
        <v>1752</v>
      </c>
      <c r="D708" s="1" t="s">
        <v>499</v>
      </c>
      <c r="E708" s="0" t="s">
        <v>590</v>
      </c>
    </row>
    <row r="709" customFormat="false" ht="15" hidden="false" customHeight="false" outlineLevel="0" collapsed="false">
      <c r="A709" s="1" t="n">
        <v>16665</v>
      </c>
      <c r="B709" s="1" t="s">
        <v>1753</v>
      </c>
      <c r="D709" s="324" t="s">
        <v>1754</v>
      </c>
      <c r="E709" s="0" t="s">
        <v>485</v>
      </c>
    </row>
    <row r="710" customFormat="false" ht="15" hidden="false" customHeight="false" outlineLevel="0" collapsed="false">
      <c r="A710" s="1" t="n">
        <v>16664</v>
      </c>
      <c r="B710" s="1" t="s">
        <v>1755</v>
      </c>
      <c r="D710" s="1" t="s">
        <v>927</v>
      </c>
      <c r="E710" s="0" t="s">
        <v>485</v>
      </c>
    </row>
    <row r="711" customFormat="false" ht="15" hidden="false" customHeight="false" outlineLevel="0" collapsed="false">
      <c r="A711" s="1" t="n">
        <v>16663</v>
      </c>
      <c r="B711" s="1" t="s">
        <v>1756</v>
      </c>
      <c r="D711" s="324" t="s">
        <v>1757</v>
      </c>
      <c r="E711" s="0" t="s">
        <v>485</v>
      </c>
    </row>
    <row r="712" customFormat="false" ht="15" hidden="false" customHeight="false" outlineLevel="0" collapsed="false">
      <c r="A712" s="1" t="n">
        <v>16662</v>
      </c>
      <c r="B712" s="1" t="s">
        <v>1758</v>
      </c>
      <c r="D712" s="1" t="s">
        <v>927</v>
      </c>
      <c r="E712" s="0" t="s">
        <v>485</v>
      </c>
    </row>
    <row r="713" customFormat="false" ht="15" hidden="false" customHeight="false" outlineLevel="0" collapsed="false">
      <c r="A713" s="1" t="n">
        <v>16661</v>
      </c>
      <c r="B713" s="1" t="s">
        <v>1759</v>
      </c>
      <c r="C713" s="1" t="s">
        <v>1760</v>
      </c>
      <c r="D713" s="1" t="s">
        <v>499</v>
      </c>
      <c r="E713" s="324" t="s">
        <v>500</v>
      </c>
    </row>
    <row r="714" customFormat="false" ht="15" hidden="false" customHeight="false" outlineLevel="0" collapsed="false">
      <c r="A714" s="1" t="n">
        <v>16660</v>
      </c>
      <c r="B714" s="1" t="s">
        <v>1761</v>
      </c>
      <c r="D714" s="324" t="s">
        <v>1762</v>
      </c>
      <c r="E714" s="324" t="s">
        <v>1763</v>
      </c>
    </row>
    <row r="715" customFormat="false" ht="15" hidden="false" customHeight="false" outlineLevel="0" collapsed="false">
      <c r="A715" s="1" t="n">
        <v>16659</v>
      </c>
      <c r="B715" s="1" t="s">
        <v>1764</v>
      </c>
      <c r="D715" s="324" t="s">
        <v>1765</v>
      </c>
      <c r="E715" s="0" t="s">
        <v>485</v>
      </c>
    </row>
    <row r="716" customFormat="false" ht="15" hidden="false" customHeight="false" outlineLevel="0" collapsed="false">
      <c r="A716" s="1" t="n">
        <v>16658</v>
      </c>
      <c r="B716" s="1" t="s">
        <v>1766</v>
      </c>
      <c r="D716" s="324" t="s">
        <v>1767</v>
      </c>
      <c r="E716" s="0" t="s">
        <v>576</v>
      </c>
    </row>
    <row r="717" customFormat="false" ht="15" hidden="false" customHeight="false" outlineLevel="0" collapsed="false">
      <c r="A717" s="1" t="n">
        <v>16657</v>
      </c>
      <c r="B717" s="1" t="s">
        <v>1768</v>
      </c>
      <c r="C717" s="1" t="s">
        <v>1769</v>
      </c>
      <c r="D717" s="1" t="s">
        <v>653</v>
      </c>
      <c r="E717" s="324" t="s">
        <v>550</v>
      </c>
    </row>
    <row r="718" customFormat="false" ht="15" hidden="false" customHeight="false" outlineLevel="0" collapsed="false">
      <c r="A718" s="1" t="n">
        <v>16656</v>
      </c>
      <c r="B718" s="1" t="s">
        <v>1770</v>
      </c>
      <c r="D718" s="324" t="s">
        <v>620</v>
      </c>
      <c r="E718" s="324" t="s">
        <v>500</v>
      </c>
    </row>
    <row r="719" customFormat="false" ht="15" hidden="false" customHeight="false" outlineLevel="0" collapsed="false">
      <c r="A719" s="1" t="n">
        <v>16655</v>
      </c>
      <c r="B719" s="1" t="s">
        <v>1771</v>
      </c>
      <c r="D719" s="324" t="s">
        <v>1772</v>
      </c>
      <c r="E719" s="324" t="s">
        <v>1473</v>
      </c>
    </row>
    <row r="720" customFormat="false" ht="15" hidden="false" customHeight="false" outlineLevel="0" collapsed="false">
      <c r="A720" s="1" t="n">
        <v>16654</v>
      </c>
      <c r="B720" s="1" t="s">
        <v>1773</v>
      </c>
      <c r="D720" s="1" t="s">
        <v>647</v>
      </c>
      <c r="E720" s="0" t="s">
        <v>485</v>
      </c>
    </row>
    <row r="721" customFormat="false" ht="15" hidden="false" customHeight="false" outlineLevel="0" collapsed="false">
      <c r="A721" s="1" t="n">
        <v>16653</v>
      </c>
      <c r="B721" s="1" t="s">
        <v>1774</v>
      </c>
      <c r="C721" s="1" t="s">
        <v>1775</v>
      </c>
      <c r="D721" s="1" t="s">
        <v>641</v>
      </c>
      <c r="E721" s="0" t="s">
        <v>576</v>
      </c>
    </row>
    <row r="722" customFormat="false" ht="15" hidden="false" customHeight="false" outlineLevel="0" collapsed="false">
      <c r="A722" s="1" t="n">
        <v>16652</v>
      </c>
      <c r="B722" s="1" t="s">
        <v>1776</v>
      </c>
      <c r="D722" s="1" t="s">
        <v>832</v>
      </c>
      <c r="E722" s="324" t="s">
        <v>548</v>
      </c>
    </row>
    <row r="723" customFormat="false" ht="15" hidden="false" customHeight="false" outlineLevel="0" collapsed="false">
      <c r="A723" s="1" t="n">
        <v>16651</v>
      </c>
      <c r="B723" s="1" t="s">
        <v>1777</v>
      </c>
      <c r="D723" s="324" t="s">
        <v>1778</v>
      </c>
      <c r="E723" s="324" t="s">
        <v>488</v>
      </c>
    </row>
    <row r="724" customFormat="false" ht="15" hidden="false" customHeight="false" outlineLevel="0" collapsed="false">
      <c r="A724" s="1" t="n">
        <v>16650</v>
      </c>
      <c r="B724" s="1" t="s">
        <v>1779</v>
      </c>
      <c r="D724" s="324" t="s">
        <v>528</v>
      </c>
      <c r="E724" s="324" t="s">
        <v>500</v>
      </c>
    </row>
    <row r="725" customFormat="false" ht="15" hidden="false" customHeight="false" outlineLevel="0" collapsed="false">
      <c r="A725" s="1" t="n">
        <v>16649</v>
      </c>
      <c r="B725" s="1" t="s">
        <v>1780</v>
      </c>
      <c r="C725" s="1" t="s">
        <v>1781</v>
      </c>
      <c r="D725" s="1" t="s">
        <v>499</v>
      </c>
      <c r="E725" s="324" t="s">
        <v>500</v>
      </c>
    </row>
    <row r="726" customFormat="false" ht="15" hidden="false" customHeight="false" outlineLevel="0" collapsed="false">
      <c r="A726" s="1" t="n">
        <v>16648</v>
      </c>
      <c r="B726" s="1" t="s">
        <v>1782</v>
      </c>
      <c r="D726" s="324" t="s">
        <v>1783</v>
      </c>
      <c r="E726" s="324" t="s">
        <v>494</v>
      </c>
    </row>
    <row r="727" customFormat="false" ht="15" hidden="false" customHeight="false" outlineLevel="0" collapsed="false">
      <c r="A727" s="1" t="n">
        <v>16647</v>
      </c>
      <c r="B727" s="1" t="s">
        <v>1784</v>
      </c>
      <c r="C727" s="1" t="s">
        <v>1785</v>
      </c>
      <c r="D727" s="324" t="s">
        <v>503</v>
      </c>
      <c r="E727" s="0" t="s">
        <v>485</v>
      </c>
    </row>
    <row r="728" customFormat="false" ht="15" hidden="false" customHeight="false" outlineLevel="0" collapsed="false">
      <c r="A728" s="1" t="n">
        <v>16646</v>
      </c>
      <c r="B728" s="1" t="s">
        <v>1786</v>
      </c>
      <c r="C728" s="1" t="s">
        <v>546</v>
      </c>
      <c r="D728" s="1" t="s">
        <v>1787</v>
      </c>
      <c r="E728" s="324" t="s">
        <v>548</v>
      </c>
    </row>
    <row r="729" customFormat="false" ht="15" hidden="false" customHeight="false" outlineLevel="0" collapsed="false">
      <c r="A729" s="1" t="n">
        <v>16645</v>
      </c>
      <c r="B729" s="1" t="s">
        <v>1788</v>
      </c>
      <c r="D729" s="1" t="s">
        <v>499</v>
      </c>
      <c r="E729" s="324" t="s">
        <v>500</v>
      </c>
    </row>
    <row r="730" customFormat="false" ht="15" hidden="false" customHeight="false" outlineLevel="0" collapsed="false">
      <c r="A730" s="1" t="n">
        <v>16644</v>
      </c>
      <c r="B730" s="1" t="s">
        <v>1789</v>
      </c>
      <c r="D730" s="324" t="s">
        <v>507</v>
      </c>
      <c r="E730" s="324" t="s">
        <v>508</v>
      </c>
    </row>
    <row r="731" customFormat="false" ht="15" hidden="false" customHeight="false" outlineLevel="0" collapsed="false">
      <c r="A731" s="1" t="n">
        <v>16643</v>
      </c>
      <c r="B731" s="1" t="s">
        <v>1790</v>
      </c>
      <c r="D731" s="1" t="s">
        <v>499</v>
      </c>
      <c r="E731" s="324" t="s">
        <v>500</v>
      </c>
    </row>
    <row r="732" customFormat="false" ht="15" hidden="false" customHeight="false" outlineLevel="0" collapsed="false">
      <c r="A732" s="1" t="n">
        <v>16642</v>
      </c>
      <c r="B732" s="1" t="s">
        <v>1791</v>
      </c>
      <c r="C732" s="324" t="s">
        <v>1792</v>
      </c>
      <c r="D732" s="324" t="s">
        <v>1793</v>
      </c>
      <c r="E732" s="324" t="s">
        <v>500</v>
      </c>
    </row>
    <row r="733" customFormat="false" ht="15" hidden="false" customHeight="false" outlineLevel="0" collapsed="false">
      <c r="A733" s="1" t="n">
        <v>16641</v>
      </c>
      <c r="B733" s="1" t="s">
        <v>1794</v>
      </c>
      <c r="D733" s="324" t="s">
        <v>1795</v>
      </c>
      <c r="E733" s="324" t="s">
        <v>488</v>
      </c>
    </row>
    <row r="734" customFormat="false" ht="15" hidden="false" customHeight="false" outlineLevel="0" collapsed="false">
      <c r="A734" s="1" t="n">
        <v>16640</v>
      </c>
      <c r="B734" s="1" t="s">
        <v>1796</v>
      </c>
      <c r="C734" s="1" t="s">
        <v>1797</v>
      </c>
      <c r="D734" s="1" t="s">
        <v>1798</v>
      </c>
      <c r="E734" s="324" t="s">
        <v>525</v>
      </c>
    </row>
    <row r="735" customFormat="false" ht="15" hidden="false" customHeight="false" outlineLevel="0" collapsed="false">
      <c r="A735" s="1" t="n">
        <v>16639</v>
      </c>
      <c r="B735" s="1" t="s">
        <v>1799</v>
      </c>
      <c r="C735" s="1" t="s">
        <v>1800</v>
      </c>
      <c r="D735" s="324" t="s">
        <v>695</v>
      </c>
      <c r="E735" s="324" t="s">
        <v>696</v>
      </c>
    </row>
    <row r="736" customFormat="false" ht="15" hidden="false" customHeight="false" outlineLevel="0" collapsed="false">
      <c r="A736" s="1" t="n">
        <v>16638</v>
      </c>
      <c r="B736" s="1" t="s">
        <v>1801</v>
      </c>
      <c r="D736" s="1" t="s">
        <v>496</v>
      </c>
      <c r="E736" s="0" t="s">
        <v>485</v>
      </c>
    </row>
    <row r="737" customFormat="false" ht="15" hidden="false" customHeight="false" outlineLevel="0" collapsed="false">
      <c r="A737" s="1" t="n">
        <v>16637</v>
      </c>
      <c r="B737" s="1" t="s">
        <v>1802</v>
      </c>
      <c r="D737" s="1" t="s">
        <v>776</v>
      </c>
      <c r="E737" s="324" t="s">
        <v>519</v>
      </c>
    </row>
    <row r="738" customFormat="false" ht="15" hidden="false" customHeight="false" outlineLevel="0" collapsed="false">
      <c r="A738" s="1" t="n">
        <v>16636</v>
      </c>
      <c r="B738" s="1" t="s">
        <v>1803</v>
      </c>
      <c r="C738" s="1" t="s">
        <v>1804</v>
      </c>
      <c r="D738" s="1" t="s">
        <v>484</v>
      </c>
      <c r="E738" s="0" t="s">
        <v>485</v>
      </c>
    </row>
    <row r="739" customFormat="false" ht="15" hidden="false" customHeight="false" outlineLevel="0" collapsed="false">
      <c r="A739" s="1" t="n">
        <v>16635</v>
      </c>
      <c r="B739" s="1" t="s">
        <v>1805</v>
      </c>
      <c r="C739" s="1" t="s">
        <v>1806</v>
      </c>
      <c r="D739" s="324" t="s">
        <v>678</v>
      </c>
      <c r="E739" s="324" t="s">
        <v>494</v>
      </c>
    </row>
    <row r="740" customFormat="false" ht="15" hidden="false" customHeight="false" outlineLevel="0" collapsed="false">
      <c r="A740" s="1" t="n">
        <v>16634</v>
      </c>
      <c r="B740" s="1" t="s">
        <v>1807</v>
      </c>
      <c r="D740" s="1" t="s">
        <v>496</v>
      </c>
      <c r="E740" s="0" t="s">
        <v>485</v>
      </c>
    </row>
    <row r="741" customFormat="false" ht="15" hidden="false" customHeight="false" outlineLevel="0" collapsed="false">
      <c r="A741" s="1" t="n">
        <v>16633</v>
      </c>
      <c r="B741" s="1" t="s">
        <v>1808</v>
      </c>
      <c r="D741" s="324" t="s">
        <v>1809</v>
      </c>
      <c r="E741" s="324" t="s">
        <v>519</v>
      </c>
    </row>
    <row r="742" customFormat="false" ht="15" hidden="false" customHeight="false" outlineLevel="0" collapsed="false">
      <c r="A742" s="1" t="n">
        <v>16632</v>
      </c>
      <c r="B742" s="1" t="s">
        <v>1810</v>
      </c>
      <c r="D742" s="324" t="s">
        <v>1592</v>
      </c>
      <c r="E742" s="324" t="s">
        <v>500</v>
      </c>
    </row>
    <row r="743" customFormat="false" ht="15" hidden="false" customHeight="false" outlineLevel="0" collapsed="false">
      <c r="A743" s="1" t="n">
        <v>16631</v>
      </c>
      <c r="B743" s="1" t="s">
        <v>1811</v>
      </c>
      <c r="D743" s="1" t="s">
        <v>641</v>
      </c>
      <c r="E743" s="324" t="s">
        <v>548</v>
      </c>
    </row>
    <row r="744" customFormat="false" ht="15" hidden="false" customHeight="false" outlineLevel="0" collapsed="false">
      <c r="A744" s="1" t="n">
        <v>16630</v>
      </c>
      <c r="B744" s="1" t="s">
        <v>1812</v>
      </c>
      <c r="C744" s="1" t="s">
        <v>1813</v>
      </c>
      <c r="D744" s="1" t="s">
        <v>811</v>
      </c>
      <c r="E744" s="324" t="s">
        <v>772</v>
      </c>
    </row>
    <row r="745" customFormat="false" ht="15" hidden="false" customHeight="false" outlineLevel="0" collapsed="false">
      <c r="A745" s="1" t="n">
        <v>16629</v>
      </c>
      <c r="B745" s="1" t="s">
        <v>1814</v>
      </c>
      <c r="D745" s="1" t="s">
        <v>641</v>
      </c>
      <c r="E745" s="324" t="s">
        <v>548</v>
      </c>
    </row>
    <row r="746" customFormat="false" ht="15" hidden="false" customHeight="false" outlineLevel="0" collapsed="false">
      <c r="A746" s="1" t="n">
        <v>16628</v>
      </c>
      <c r="B746" s="1" t="s">
        <v>1815</v>
      </c>
      <c r="C746" s="1" t="s">
        <v>1816</v>
      </c>
      <c r="D746" s="324" t="s">
        <v>1817</v>
      </c>
      <c r="E746" s="324" t="s">
        <v>488</v>
      </c>
    </row>
    <row r="747" customFormat="false" ht="15" hidden="false" customHeight="false" outlineLevel="0" collapsed="false">
      <c r="A747" s="1" t="n">
        <v>16627</v>
      </c>
      <c r="B747" s="1" t="s">
        <v>1818</v>
      </c>
      <c r="C747" s="1" t="s">
        <v>1819</v>
      </c>
      <c r="D747" s="1" t="s">
        <v>736</v>
      </c>
      <c r="E747" s="0" t="s">
        <v>485</v>
      </c>
    </row>
    <row r="748" customFormat="false" ht="15" hidden="false" customHeight="false" outlineLevel="0" collapsed="false">
      <c r="A748" s="1" t="n">
        <v>16626</v>
      </c>
      <c r="B748" s="1" t="s">
        <v>1820</v>
      </c>
      <c r="D748" s="1" t="s">
        <v>1821</v>
      </c>
      <c r="E748" s="0" t="s">
        <v>896</v>
      </c>
    </row>
    <row r="749" customFormat="false" ht="15" hidden="false" customHeight="false" outlineLevel="0" collapsed="false">
      <c r="A749" s="1" t="n">
        <v>16625</v>
      </c>
      <c r="B749" s="1" t="s">
        <v>1822</v>
      </c>
      <c r="D749" s="1" t="s">
        <v>1823</v>
      </c>
      <c r="E749" s="0" t="s">
        <v>576</v>
      </c>
    </row>
    <row r="750" customFormat="false" ht="15" hidden="false" customHeight="false" outlineLevel="0" collapsed="false">
      <c r="A750" s="1" t="n">
        <v>16624</v>
      </c>
      <c r="B750" s="1" t="s">
        <v>1824</v>
      </c>
      <c r="D750" s="1" t="s">
        <v>499</v>
      </c>
      <c r="E750" s="0" t="s">
        <v>485</v>
      </c>
    </row>
    <row r="751" customFormat="false" ht="15" hidden="false" customHeight="false" outlineLevel="0" collapsed="false">
      <c r="A751" s="1" t="n">
        <v>16623</v>
      </c>
      <c r="B751" s="1" t="s">
        <v>1825</v>
      </c>
      <c r="C751" s="1" t="s">
        <v>1825</v>
      </c>
      <c r="D751" s="324" t="s">
        <v>1826</v>
      </c>
      <c r="E751" s="0" t="s">
        <v>485</v>
      </c>
    </row>
    <row r="752" customFormat="false" ht="15" hidden="false" customHeight="false" outlineLevel="0" collapsed="false">
      <c r="A752" s="1" t="n">
        <v>16622</v>
      </c>
      <c r="B752" s="1" t="s">
        <v>1827</v>
      </c>
      <c r="D752" s="1" t="s">
        <v>499</v>
      </c>
      <c r="E752" s="324" t="s">
        <v>500</v>
      </c>
    </row>
    <row r="753" customFormat="false" ht="15" hidden="false" customHeight="false" outlineLevel="0" collapsed="false">
      <c r="A753" s="1" t="n">
        <v>16621</v>
      </c>
      <c r="B753" s="1" t="s">
        <v>1828</v>
      </c>
      <c r="D753" s="1" t="s">
        <v>499</v>
      </c>
      <c r="E753" s="0" t="s">
        <v>590</v>
      </c>
    </row>
    <row r="754" customFormat="false" ht="15" hidden="false" customHeight="false" outlineLevel="0" collapsed="false">
      <c r="A754" s="1" t="n">
        <v>16620</v>
      </c>
      <c r="B754" s="1" t="s">
        <v>1829</v>
      </c>
      <c r="C754" s="1" t="s">
        <v>1830</v>
      </c>
      <c r="D754" s="1" t="s">
        <v>499</v>
      </c>
      <c r="E754" s="0" t="s">
        <v>485</v>
      </c>
    </row>
    <row r="755" customFormat="false" ht="15" hidden="false" customHeight="false" outlineLevel="0" collapsed="false">
      <c r="A755" s="1" t="n">
        <v>16619</v>
      </c>
      <c r="B755" s="1" t="s">
        <v>1831</v>
      </c>
      <c r="D755" s="1" t="s">
        <v>920</v>
      </c>
      <c r="E755" s="0" t="s">
        <v>485</v>
      </c>
    </row>
    <row r="756" customFormat="false" ht="15" hidden="false" customHeight="false" outlineLevel="0" collapsed="false">
      <c r="A756" s="1" t="n">
        <v>16618</v>
      </c>
      <c r="B756" s="1" t="s">
        <v>1832</v>
      </c>
      <c r="D756" s="324" t="s">
        <v>1622</v>
      </c>
      <c r="E756" s="0" t="s">
        <v>590</v>
      </c>
    </row>
    <row r="757" customFormat="false" ht="15" hidden="false" customHeight="false" outlineLevel="0" collapsed="false">
      <c r="A757" s="1" t="n">
        <v>16617</v>
      </c>
      <c r="B757" s="1" t="s">
        <v>1833</v>
      </c>
      <c r="D757" s="324" t="s">
        <v>1834</v>
      </c>
      <c r="E757" s="0" t="s">
        <v>485</v>
      </c>
    </row>
    <row r="758" customFormat="false" ht="15" hidden="false" customHeight="false" outlineLevel="0" collapsed="false">
      <c r="A758" s="1" t="n">
        <v>16616</v>
      </c>
      <c r="B758" s="1" t="s">
        <v>1835</v>
      </c>
      <c r="D758" s="324" t="s">
        <v>1836</v>
      </c>
      <c r="E758" s="0" t="s">
        <v>590</v>
      </c>
    </row>
    <row r="759" customFormat="false" ht="15" hidden="false" customHeight="false" outlineLevel="0" collapsed="false">
      <c r="A759" s="1" t="n">
        <v>16615</v>
      </c>
      <c r="B759" s="1" t="s">
        <v>1837</v>
      </c>
      <c r="D759" s="1" t="s">
        <v>499</v>
      </c>
      <c r="E759" s="0" t="s">
        <v>590</v>
      </c>
    </row>
    <row r="760" customFormat="false" ht="15" hidden="false" customHeight="false" outlineLevel="0" collapsed="false">
      <c r="A760" s="1" t="n">
        <v>16614</v>
      </c>
      <c r="B760" s="1" t="s">
        <v>1838</v>
      </c>
      <c r="C760" s="1" t="s">
        <v>1839</v>
      </c>
      <c r="D760" s="324" t="s">
        <v>528</v>
      </c>
      <c r="E760" s="0" t="s">
        <v>485</v>
      </c>
    </row>
    <row r="761" customFormat="false" ht="15" hidden="false" customHeight="false" outlineLevel="0" collapsed="false">
      <c r="A761" s="1" t="n">
        <v>16613</v>
      </c>
      <c r="B761" s="1" t="s">
        <v>1840</v>
      </c>
      <c r="D761" s="324" t="s">
        <v>1841</v>
      </c>
      <c r="E761" s="0" t="s">
        <v>590</v>
      </c>
    </row>
    <row r="762" customFormat="false" ht="15" hidden="false" customHeight="false" outlineLevel="0" collapsed="false">
      <c r="A762" s="1" t="n">
        <v>16612</v>
      </c>
      <c r="B762" s="1" t="s">
        <v>1842</v>
      </c>
      <c r="C762" s="324" t="s">
        <v>1843</v>
      </c>
      <c r="D762" s="1" t="s">
        <v>682</v>
      </c>
      <c r="E762" s="0" t="s">
        <v>576</v>
      </c>
    </row>
    <row r="763" customFormat="false" ht="15" hidden="false" customHeight="false" outlineLevel="0" collapsed="false">
      <c r="A763" s="1" t="n">
        <v>16611</v>
      </c>
      <c r="B763" s="1" t="s">
        <v>1844</v>
      </c>
      <c r="D763" s="324" t="s">
        <v>1841</v>
      </c>
      <c r="E763" s="0" t="s">
        <v>590</v>
      </c>
    </row>
    <row r="764" customFormat="false" ht="15" hidden="false" customHeight="false" outlineLevel="0" collapsed="false">
      <c r="A764" s="1" t="n">
        <v>16610</v>
      </c>
      <c r="B764" s="1" t="s">
        <v>1845</v>
      </c>
      <c r="C764" s="1" t="s">
        <v>1846</v>
      </c>
      <c r="D764" s="1" t="s">
        <v>906</v>
      </c>
      <c r="E764" s="324" t="s">
        <v>907</v>
      </c>
    </row>
    <row r="765" customFormat="false" ht="15" hidden="false" customHeight="false" outlineLevel="0" collapsed="false">
      <c r="A765" s="1" t="n">
        <v>16609</v>
      </c>
      <c r="B765" s="1" t="s">
        <v>1847</v>
      </c>
      <c r="C765" s="1" t="s">
        <v>1848</v>
      </c>
      <c r="D765" s="1" t="s">
        <v>741</v>
      </c>
      <c r="E765" s="0" t="s">
        <v>485</v>
      </c>
    </row>
    <row r="766" customFormat="false" ht="15" hidden="false" customHeight="false" outlineLevel="0" collapsed="false">
      <c r="A766" s="1" t="n">
        <v>16608</v>
      </c>
      <c r="B766" s="1" t="s">
        <v>1849</v>
      </c>
      <c r="D766" s="324" t="s">
        <v>620</v>
      </c>
      <c r="E766" s="324" t="s">
        <v>1850</v>
      </c>
    </row>
    <row r="767" customFormat="false" ht="15" hidden="false" customHeight="false" outlineLevel="0" collapsed="false">
      <c r="A767" s="1" t="n">
        <v>16607</v>
      </c>
      <c r="B767" s="1" t="s">
        <v>1851</v>
      </c>
      <c r="C767" s="324" t="s">
        <v>1852</v>
      </c>
      <c r="D767" s="1" t="s">
        <v>754</v>
      </c>
      <c r="E767" s="0" t="s">
        <v>485</v>
      </c>
    </row>
    <row r="768" customFormat="false" ht="15" hidden="false" customHeight="false" outlineLevel="0" collapsed="false">
      <c r="A768" s="1" t="n">
        <v>16606</v>
      </c>
      <c r="B768" s="1" t="s">
        <v>1853</v>
      </c>
      <c r="D768" s="324" t="s">
        <v>1854</v>
      </c>
      <c r="E768" s="0" t="s">
        <v>485</v>
      </c>
    </row>
    <row r="769" customFormat="false" ht="15" hidden="false" customHeight="false" outlineLevel="0" collapsed="false">
      <c r="A769" s="1" t="n">
        <v>16605</v>
      </c>
      <c r="B769" s="1" t="s">
        <v>1855</v>
      </c>
      <c r="C769" s="1" t="s">
        <v>1856</v>
      </c>
      <c r="D769" s="324" t="s">
        <v>599</v>
      </c>
      <c r="E769" s="0" t="s">
        <v>590</v>
      </c>
    </row>
    <row r="770" customFormat="false" ht="15" hidden="false" customHeight="false" outlineLevel="0" collapsed="false">
      <c r="A770" s="1" t="n">
        <v>16604</v>
      </c>
      <c r="B770" s="1" t="s">
        <v>1857</v>
      </c>
      <c r="C770" s="324" t="s">
        <v>1858</v>
      </c>
      <c r="D770" s="324" t="s">
        <v>1859</v>
      </c>
      <c r="E770" s="0" t="s">
        <v>485</v>
      </c>
    </row>
    <row r="771" customFormat="false" ht="15" hidden="false" customHeight="false" outlineLevel="0" collapsed="false">
      <c r="A771" s="1" t="n">
        <v>16603</v>
      </c>
      <c r="B771" s="1" t="s">
        <v>1860</v>
      </c>
      <c r="C771" s="1" t="s">
        <v>1861</v>
      </c>
      <c r="D771" s="1" t="s">
        <v>647</v>
      </c>
      <c r="E771" s="0" t="s">
        <v>485</v>
      </c>
    </row>
    <row r="772" customFormat="false" ht="15" hidden="false" customHeight="false" outlineLevel="0" collapsed="false">
      <c r="A772" s="1" t="n">
        <v>16602</v>
      </c>
      <c r="B772" s="1" t="s">
        <v>1862</v>
      </c>
      <c r="D772" s="1" t="s">
        <v>647</v>
      </c>
      <c r="E772" s="0" t="s">
        <v>485</v>
      </c>
    </row>
    <row r="773" customFormat="false" ht="15" hidden="false" customHeight="false" outlineLevel="0" collapsed="false">
      <c r="A773" s="1" t="n">
        <v>16601</v>
      </c>
      <c r="B773" s="1" t="s">
        <v>1863</v>
      </c>
      <c r="C773" s="324" t="s">
        <v>1864</v>
      </c>
      <c r="D773" s="324" t="s">
        <v>1865</v>
      </c>
      <c r="E773" s="324" t="s">
        <v>500</v>
      </c>
    </row>
    <row r="774" customFormat="false" ht="15" hidden="false" customHeight="false" outlineLevel="0" collapsed="false">
      <c r="A774" s="1" t="n">
        <v>16600</v>
      </c>
      <c r="B774" s="1" t="s">
        <v>1866</v>
      </c>
      <c r="D774" s="1" t="s">
        <v>484</v>
      </c>
      <c r="E774" s="0" t="s">
        <v>485</v>
      </c>
    </row>
    <row r="775" customFormat="false" ht="15" hidden="false" customHeight="false" outlineLevel="0" collapsed="false">
      <c r="A775" s="1" t="n">
        <v>16599</v>
      </c>
      <c r="B775" s="1" t="s">
        <v>1867</v>
      </c>
      <c r="D775" s="324" t="s">
        <v>1052</v>
      </c>
      <c r="E775" s="0" t="s">
        <v>590</v>
      </c>
    </row>
    <row r="776" customFormat="false" ht="15" hidden="false" customHeight="false" outlineLevel="0" collapsed="false">
      <c r="A776" s="1" t="n">
        <v>16598</v>
      </c>
      <c r="B776" s="1" t="s">
        <v>1868</v>
      </c>
      <c r="D776" s="324" t="s">
        <v>1869</v>
      </c>
      <c r="E776" s="0" t="s">
        <v>485</v>
      </c>
    </row>
    <row r="777" customFormat="false" ht="15" hidden="false" customHeight="false" outlineLevel="0" collapsed="false">
      <c r="A777" s="1" t="n">
        <v>16597</v>
      </c>
      <c r="B777" s="1" t="s">
        <v>1870</v>
      </c>
      <c r="D777" s="1" t="s">
        <v>647</v>
      </c>
      <c r="E777" s="0" t="s">
        <v>485</v>
      </c>
    </row>
    <row r="778" customFormat="false" ht="15" hidden="false" customHeight="false" outlineLevel="0" collapsed="false">
      <c r="A778" s="1" t="n">
        <v>16596</v>
      </c>
      <c r="B778" s="1" t="s">
        <v>1871</v>
      </c>
      <c r="D778" s="1" t="s">
        <v>647</v>
      </c>
      <c r="E778" s="0" t="s">
        <v>485</v>
      </c>
    </row>
    <row r="779" customFormat="false" ht="15" hidden="false" customHeight="false" outlineLevel="0" collapsed="false">
      <c r="A779" s="1" t="n">
        <v>16595</v>
      </c>
      <c r="B779" s="1" t="s">
        <v>1872</v>
      </c>
      <c r="D779" s="324" t="s">
        <v>528</v>
      </c>
      <c r="E779" s="0" t="s">
        <v>485</v>
      </c>
    </row>
    <row r="780" customFormat="false" ht="15" hidden="false" customHeight="false" outlineLevel="0" collapsed="false">
      <c r="A780" s="1" t="n">
        <v>16594</v>
      </c>
      <c r="B780" s="1" t="s">
        <v>1873</v>
      </c>
      <c r="D780" s="1" t="s">
        <v>499</v>
      </c>
      <c r="E780" s="324" t="s">
        <v>500</v>
      </c>
    </row>
    <row r="781" customFormat="false" ht="15" hidden="false" customHeight="false" outlineLevel="0" collapsed="false">
      <c r="A781" s="1" t="n">
        <v>16593</v>
      </c>
      <c r="B781" s="1" t="s">
        <v>1874</v>
      </c>
      <c r="C781" s="324" t="s">
        <v>1875</v>
      </c>
      <c r="D781" s="324" t="s">
        <v>792</v>
      </c>
      <c r="E781" s="324" t="s">
        <v>500</v>
      </c>
    </row>
    <row r="782" customFormat="false" ht="15" hidden="false" customHeight="false" outlineLevel="0" collapsed="false">
      <c r="A782" s="1" t="n">
        <v>16592</v>
      </c>
      <c r="B782" s="1" t="s">
        <v>1876</v>
      </c>
      <c r="D782" s="324" t="s">
        <v>1052</v>
      </c>
      <c r="E782" s="324" t="s">
        <v>500</v>
      </c>
    </row>
    <row r="783" customFormat="false" ht="15" hidden="false" customHeight="false" outlineLevel="0" collapsed="false">
      <c r="A783" s="1" t="n">
        <v>16591</v>
      </c>
      <c r="B783" s="1" t="s">
        <v>1877</v>
      </c>
      <c r="C783" s="324" t="s">
        <v>1878</v>
      </c>
      <c r="D783" s="324" t="s">
        <v>1879</v>
      </c>
      <c r="E783" s="0" t="s">
        <v>590</v>
      </c>
    </row>
    <row r="784" customFormat="false" ht="15" hidden="false" customHeight="false" outlineLevel="0" collapsed="false">
      <c r="A784" s="1" t="n">
        <v>16590</v>
      </c>
      <c r="B784" s="1" t="s">
        <v>1880</v>
      </c>
      <c r="C784" s="324" t="s">
        <v>1881</v>
      </c>
      <c r="D784" s="1" t="s">
        <v>682</v>
      </c>
      <c r="E784" s="0" t="s">
        <v>576</v>
      </c>
    </row>
    <row r="785" customFormat="false" ht="15" hidden="false" customHeight="false" outlineLevel="0" collapsed="false">
      <c r="A785" s="1" t="n">
        <v>16589</v>
      </c>
      <c r="B785" s="1" t="s">
        <v>1882</v>
      </c>
      <c r="D785" s="1" t="s">
        <v>499</v>
      </c>
      <c r="E785" s="0" t="s">
        <v>590</v>
      </c>
    </row>
    <row r="786" customFormat="false" ht="15" hidden="false" customHeight="false" outlineLevel="0" collapsed="false">
      <c r="A786" s="1" t="n">
        <v>16588</v>
      </c>
      <c r="B786" s="1" t="s">
        <v>1883</v>
      </c>
      <c r="D786" s="1" t="s">
        <v>499</v>
      </c>
      <c r="E786" s="0" t="s">
        <v>590</v>
      </c>
    </row>
    <row r="787" customFormat="false" ht="15" hidden="false" customHeight="false" outlineLevel="0" collapsed="false">
      <c r="A787" s="1" t="n">
        <v>16587</v>
      </c>
      <c r="B787" s="1" t="s">
        <v>1884</v>
      </c>
      <c r="D787" s="1" t="s">
        <v>499</v>
      </c>
      <c r="E787" s="0" t="s">
        <v>590</v>
      </c>
    </row>
    <row r="788" customFormat="false" ht="15" hidden="false" customHeight="false" outlineLevel="0" collapsed="false">
      <c r="A788" s="1" t="n">
        <v>16586</v>
      </c>
      <c r="B788" s="1" t="s">
        <v>1885</v>
      </c>
      <c r="C788" s="1" t="s">
        <v>1886</v>
      </c>
      <c r="D788" s="324" t="s">
        <v>528</v>
      </c>
      <c r="E788" s="324" t="s">
        <v>500</v>
      </c>
    </row>
    <row r="789" customFormat="false" ht="15" hidden="false" customHeight="false" outlineLevel="0" collapsed="false">
      <c r="A789" s="1" t="n">
        <v>16585</v>
      </c>
      <c r="B789" s="1" t="s">
        <v>1887</v>
      </c>
      <c r="C789" s="1" t="s">
        <v>1888</v>
      </c>
      <c r="D789" s="1" t="s">
        <v>1821</v>
      </c>
      <c r="E789" s="0" t="s">
        <v>1889</v>
      </c>
    </row>
    <row r="790" customFormat="false" ht="15" hidden="false" customHeight="false" outlineLevel="0" collapsed="false">
      <c r="A790" s="1" t="n">
        <v>16584</v>
      </c>
      <c r="B790" s="1" t="s">
        <v>1890</v>
      </c>
      <c r="C790" s="1" t="s">
        <v>1891</v>
      </c>
      <c r="D790" s="1" t="s">
        <v>720</v>
      </c>
      <c r="E790" s="0" t="s">
        <v>485</v>
      </c>
    </row>
    <row r="791" customFormat="false" ht="15" hidden="false" customHeight="false" outlineLevel="0" collapsed="false">
      <c r="A791" s="1" t="n">
        <v>16583</v>
      </c>
      <c r="B791" s="1" t="s">
        <v>1892</v>
      </c>
      <c r="C791" s="324" t="s">
        <v>1893</v>
      </c>
      <c r="D791" s="324" t="s">
        <v>1894</v>
      </c>
      <c r="E791" s="0" t="s">
        <v>590</v>
      </c>
    </row>
    <row r="792" customFormat="false" ht="15" hidden="false" customHeight="false" outlineLevel="0" collapsed="false">
      <c r="A792" s="1" t="n">
        <v>16582</v>
      </c>
      <c r="B792" s="1" t="s">
        <v>1895</v>
      </c>
      <c r="D792" s="324" t="s">
        <v>1115</v>
      </c>
      <c r="E792" s="324" t="s">
        <v>500</v>
      </c>
    </row>
    <row r="793" customFormat="false" ht="15" hidden="false" customHeight="false" outlineLevel="0" collapsed="false">
      <c r="A793" s="1" t="n">
        <v>16581</v>
      </c>
      <c r="B793" s="1" t="s">
        <v>1896</v>
      </c>
      <c r="D793" s="1" t="s">
        <v>1897</v>
      </c>
      <c r="E793" s="0" t="s">
        <v>485</v>
      </c>
    </row>
    <row r="794" customFormat="false" ht="15" hidden="false" customHeight="false" outlineLevel="0" collapsed="false">
      <c r="A794" s="1" t="n">
        <v>16580</v>
      </c>
      <c r="B794" s="1" t="s">
        <v>1898</v>
      </c>
      <c r="D794" s="1" t="s">
        <v>811</v>
      </c>
      <c r="E794" s="0" t="s">
        <v>485</v>
      </c>
    </row>
    <row r="795" customFormat="false" ht="15" hidden="false" customHeight="false" outlineLevel="0" collapsed="false">
      <c r="A795" s="1" t="n">
        <v>16579</v>
      </c>
      <c r="B795" s="1" t="s">
        <v>1899</v>
      </c>
      <c r="D795" s="1" t="s">
        <v>1067</v>
      </c>
      <c r="E795" s="0" t="s">
        <v>485</v>
      </c>
    </row>
    <row r="796" customFormat="false" ht="15" hidden="false" customHeight="false" outlineLevel="0" collapsed="false">
      <c r="A796" s="1" t="n">
        <v>16578</v>
      </c>
      <c r="B796" s="1" t="s">
        <v>1900</v>
      </c>
      <c r="C796" s="1" t="s">
        <v>1901</v>
      </c>
      <c r="D796" s="1" t="s">
        <v>1902</v>
      </c>
      <c r="E796" s="0" t="s">
        <v>896</v>
      </c>
    </row>
    <row r="797" customFormat="false" ht="15" hidden="false" customHeight="false" outlineLevel="0" collapsed="false">
      <c r="A797" s="1" t="n">
        <v>16577</v>
      </c>
      <c r="B797" s="1" t="s">
        <v>1903</v>
      </c>
      <c r="D797" s="324" t="s">
        <v>1115</v>
      </c>
      <c r="E797" s="324" t="s">
        <v>500</v>
      </c>
    </row>
    <row r="798" customFormat="false" ht="15" hidden="false" customHeight="false" outlineLevel="0" collapsed="false">
      <c r="A798" s="1" t="n">
        <v>16576</v>
      </c>
      <c r="B798" s="1" t="s">
        <v>1904</v>
      </c>
      <c r="D798" s="324" t="s">
        <v>1115</v>
      </c>
      <c r="E798" s="324" t="s">
        <v>500</v>
      </c>
    </row>
    <row r="799" customFormat="false" ht="15" hidden="false" customHeight="false" outlineLevel="0" collapsed="false">
      <c r="A799" s="1" t="n">
        <v>16575</v>
      </c>
      <c r="B799" s="1" t="s">
        <v>1905</v>
      </c>
      <c r="D799" s="1" t="s">
        <v>811</v>
      </c>
      <c r="E799" s="0" t="s">
        <v>674</v>
      </c>
    </row>
    <row r="800" customFormat="false" ht="15" hidden="false" customHeight="false" outlineLevel="0" collapsed="false">
      <c r="A800" s="1" t="n">
        <v>16574</v>
      </c>
      <c r="B800" s="1" t="s">
        <v>1906</v>
      </c>
      <c r="C800" s="324" t="s">
        <v>1907</v>
      </c>
      <c r="D800" s="324" t="s">
        <v>1908</v>
      </c>
      <c r="E800" s="0" t="s">
        <v>485</v>
      </c>
    </row>
    <row r="801" customFormat="false" ht="15" hidden="false" customHeight="false" outlineLevel="0" collapsed="false">
      <c r="A801" s="1" t="n">
        <v>16573</v>
      </c>
      <c r="B801" s="1" t="s">
        <v>1909</v>
      </c>
      <c r="C801" s="1" t="s">
        <v>1910</v>
      </c>
      <c r="D801" s="1" t="s">
        <v>811</v>
      </c>
      <c r="E801" s="324" t="s">
        <v>772</v>
      </c>
    </row>
    <row r="802" customFormat="false" ht="15" hidden="false" customHeight="false" outlineLevel="0" collapsed="false">
      <c r="A802" s="1" t="n">
        <v>16572</v>
      </c>
      <c r="B802" s="1" t="s">
        <v>1911</v>
      </c>
      <c r="C802" s="1" t="s">
        <v>1912</v>
      </c>
      <c r="D802" s="324" t="s">
        <v>1913</v>
      </c>
      <c r="E802" s="324" t="s">
        <v>548</v>
      </c>
    </row>
    <row r="803" customFormat="false" ht="15" hidden="false" customHeight="false" outlineLevel="0" collapsed="false">
      <c r="A803" s="1" t="n">
        <v>16571</v>
      </c>
      <c r="B803" s="1" t="s">
        <v>1914</v>
      </c>
      <c r="C803" s="1" t="s">
        <v>1915</v>
      </c>
      <c r="D803" s="1" t="s">
        <v>575</v>
      </c>
      <c r="E803" s="324" t="s">
        <v>548</v>
      </c>
    </row>
    <row r="804" customFormat="false" ht="15" hidden="false" customHeight="false" outlineLevel="0" collapsed="false">
      <c r="A804" s="1" t="n">
        <v>16570</v>
      </c>
      <c r="B804" s="1" t="s">
        <v>1916</v>
      </c>
      <c r="D804" s="1" t="s">
        <v>832</v>
      </c>
      <c r="E804" s="324" t="s">
        <v>519</v>
      </c>
    </row>
    <row r="805" customFormat="false" ht="15" hidden="false" customHeight="false" outlineLevel="0" collapsed="false">
      <c r="A805" s="1" t="n">
        <v>16569</v>
      </c>
      <c r="B805" s="1" t="s">
        <v>1917</v>
      </c>
      <c r="C805" s="1" t="s">
        <v>1918</v>
      </c>
      <c r="D805" s="324" t="s">
        <v>1919</v>
      </c>
      <c r="E805" s="324" t="s">
        <v>500</v>
      </c>
    </row>
    <row r="806" customFormat="false" ht="15" hidden="false" customHeight="false" outlineLevel="0" collapsed="false">
      <c r="A806" s="1" t="n">
        <v>16568</v>
      </c>
      <c r="B806" s="1" t="s">
        <v>1920</v>
      </c>
      <c r="D806" s="324" t="s">
        <v>1123</v>
      </c>
      <c r="E806" s="324" t="s">
        <v>500</v>
      </c>
    </row>
    <row r="807" customFormat="false" ht="15" hidden="false" customHeight="false" outlineLevel="0" collapsed="false">
      <c r="A807" s="1" t="n">
        <v>16567</v>
      </c>
      <c r="B807" s="1" t="s">
        <v>1921</v>
      </c>
      <c r="D807" s="1" t="s">
        <v>496</v>
      </c>
      <c r="E807" s="0" t="s">
        <v>485</v>
      </c>
    </row>
    <row r="808" customFormat="false" ht="15" hidden="false" customHeight="false" outlineLevel="0" collapsed="false">
      <c r="A808" s="1" t="n">
        <v>16566</v>
      </c>
      <c r="B808" s="1" t="s">
        <v>1922</v>
      </c>
      <c r="D808" s="1" t="s">
        <v>496</v>
      </c>
      <c r="E808" s="0" t="s">
        <v>485</v>
      </c>
    </row>
    <row r="809" customFormat="false" ht="15" hidden="false" customHeight="false" outlineLevel="0" collapsed="false">
      <c r="A809" s="1" t="n">
        <v>16565</v>
      </c>
      <c r="B809" s="1" t="s">
        <v>1923</v>
      </c>
      <c r="D809" s="1" t="s">
        <v>496</v>
      </c>
      <c r="E809" s="0" t="s">
        <v>485</v>
      </c>
    </row>
    <row r="810" customFormat="false" ht="15" hidden="false" customHeight="false" outlineLevel="0" collapsed="false">
      <c r="A810" s="1" t="n">
        <v>16564</v>
      </c>
      <c r="B810" s="1" t="s">
        <v>1924</v>
      </c>
      <c r="D810" s="1" t="s">
        <v>496</v>
      </c>
      <c r="E810" s="0" t="s">
        <v>485</v>
      </c>
    </row>
    <row r="811" customFormat="false" ht="15" hidden="false" customHeight="false" outlineLevel="0" collapsed="false">
      <c r="A811" s="1" t="n">
        <v>16563</v>
      </c>
      <c r="B811" s="1" t="s">
        <v>1925</v>
      </c>
      <c r="D811" s="1" t="s">
        <v>496</v>
      </c>
      <c r="E811" s="0" t="s">
        <v>485</v>
      </c>
    </row>
    <row r="812" customFormat="false" ht="15" hidden="false" customHeight="false" outlineLevel="0" collapsed="false">
      <c r="A812" s="1" t="n">
        <v>16562</v>
      </c>
      <c r="B812" s="1" t="s">
        <v>1926</v>
      </c>
      <c r="D812" s="1" t="s">
        <v>496</v>
      </c>
      <c r="E812" s="0" t="s">
        <v>485</v>
      </c>
    </row>
    <row r="813" customFormat="false" ht="15" hidden="false" customHeight="false" outlineLevel="0" collapsed="false">
      <c r="A813" s="1" t="n">
        <v>16561</v>
      </c>
      <c r="B813" s="1" t="s">
        <v>1927</v>
      </c>
      <c r="C813" s="324" t="s">
        <v>1928</v>
      </c>
      <c r="D813" s="1" t="s">
        <v>776</v>
      </c>
      <c r="E813" s="324" t="s">
        <v>519</v>
      </c>
    </row>
    <row r="814" customFormat="false" ht="15" hidden="false" customHeight="false" outlineLevel="0" collapsed="false">
      <c r="A814" s="1" t="n">
        <v>16560</v>
      </c>
      <c r="B814" s="1" t="s">
        <v>1929</v>
      </c>
      <c r="C814" s="324" t="s">
        <v>1930</v>
      </c>
      <c r="D814" s="324" t="s">
        <v>1931</v>
      </c>
      <c r="E814" s="324" t="s">
        <v>772</v>
      </c>
    </row>
    <row r="815" customFormat="false" ht="15" hidden="false" customHeight="false" outlineLevel="0" collapsed="false">
      <c r="A815" s="1" t="n">
        <v>16559</v>
      </c>
      <c r="B815" s="1" t="s">
        <v>1932</v>
      </c>
      <c r="D815" s="1" t="s">
        <v>496</v>
      </c>
      <c r="E815" s="0" t="s">
        <v>485</v>
      </c>
    </row>
    <row r="816" customFormat="false" ht="15" hidden="false" customHeight="false" outlineLevel="0" collapsed="false">
      <c r="A816" s="1" t="n">
        <v>16558</v>
      </c>
      <c r="B816" s="1" t="s">
        <v>1933</v>
      </c>
      <c r="D816" s="1" t="s">
        <v>496</v>
      </c>
      <c r="E816" s="0" t="s">
        <v>485</v>
      </c>
    </row>
    <row r="817" customFormat="false" ht="15" hidden="false" customHeight="false" outlineLevel="0" collapsed="false">
      <c r="A817" s="1" t="n">
        <v>16557</v>
      </c>
      <c r="B817" s="1" t="s">
        <v>1934</v>
      </c>
      <c r="C817" s="324" t="s">
        <v>1935</v>
      </c>
      <c r="D817" s="1" t="s">
        <v>499</v>
      </c>
      <c r="E817" s="324" t="s">
        <v>500</v>
      </c>
    </row>
    <row r="818" customFormat="false" ht="15" hidden="false" customHeight="false" outlineLevel="0" collapsed="false">
      <c r="A818" s="1" t="n">
        <v>16556</v>
      </c>
      <c r="B818" s="1" t="s">
        <v>1936</v>
      </c>
      <c r="C818" s="1" t="s">
        <v>1937</v>
      </c>
      <c r="D818" s="1" t="s">
        <v>499</v>
      </c>
      <c r="E818" s="324" t="s">
        <v>500</v>
      </c>
    </row>
    <row r="819" customFormat="false" ht="15" hidden="false" customHeight="false" outlineLevel="0" collapsed="false">
      <c r="A819" s="1" t="n">
        <v>16555</v>
      </c>
      <c r="B819" s="1" t="s">
        <v>1938</v>
      </c>
      <c r="C819" s="324" t="s">
        <v>1939</v>
      </c>
      <c r="D819" s="324" t="s">
        <v>522</v>
      </c>
      <c r="E819" s="324" t="s">
        <v>500</v>
      </c>
    </row>
    <row r="820" customFormat="false" ht="15" hidden="false" customHeight="false" outlineLevel="0" collapsed="false">
      <c r="A820" s="1" t="n">
        <v>16554</v>
      </c>
      <c r="B820" s="1" t="s">
        <v>1940</v>
      </c>
      <c r="D820" s="324" t="s">
        <v>1941</v>
      </c>
      <c r="E820" s="324" t="s">
        <v>772</v>
      </c>
    </row>
    <row r="821" customFormat="false" ht="15" hidden="false" customHeight="false" outlineLevel="0" collapsed="false">
      <c r="A821" s="1" t="n">
        <v>16553</v>
      </c>
      <c r="B821" s="1" t="s">
        <v>1942</v>
      </c>
      <c r="D821" s="1" t="s">
        <v>736</v>
      </c>
      <c r="E821" s="0" t="s">
        <v>485</v>
      </c>
    </row>
    <row r="822" customFormat="false" ht="15" hidden="false" customHeight="false" outlineLevel="0" collapsed="false">
      <c r="A822" s="1" t="n">
        <v>16552</v>
      </c>
      <c r="B822" s="1" t="s">
        <v>1943</v>
      </c>
      <c r="D822" s="324" t="s">
        <v>1783</v>
      </c>
      <c r="E822" s="324" t="s">
        <v>494</v>
      </c>
    </row>
    <row r="823" customFormat="false" ht="15" hidden="false" customHeight="false" outlineLevel="0" collapsed="false">
      <c r="A823" s="1" t="n">
        <v>16551</v>
      </c>
      <c r="B823" s="1" t="s">
        <v>1944</v>
      </c>
      <c r="C823" s="324" t="s">
        <v>1945</v>
      </c>
      <c r="D823" s="324" t="s">
        <v>599</v>
      </c>
      <c r="E823" s="324" t="s">
        <v>500</v>
      </c>
    </row>
    <row r="824" customFormat="false" ht="15" hidden="false" customHeight="false" outlineLevel="0" collapsed="false">
      <c r="A824" s="1" t="n">
        <v>16550</v>
      </c>
      <c r="B824" s="1" t="s">
        <v>1946</v>
      </c>
      <c r="C824" s="1" t="s">
        <v>1947</v>
      </c>
      <c r="D824" s="1" t="s">
        <v>499</v>
      </c>
      <c r="E824" s="324" t="s">
        <v>500</v>
      </c>
    </row>
    <row r="825" customFormat="false" ht="15" hidden="false" customHeight="false" outlineLevel="0" collapsed="false">
      <c r="A825" s="1" t="n">
        <v>16549</v>
      </c>
      <c r="B825" s="1" t="s">
        <v>1948</v>
      </c>
      <c r="D825" s="324" t="s">
        <v>1949</v>
      </c>
      <c r="E825" s="0" t="s">
        <v>485</v>
      </c>
    </row>
    <row r="826" customFormat="false" ht="15" hidden="false" customHeight="false" outlineLevel="0" collapsed="false">
      <c r="A826" s="1" t="n">
        <v>16548</v>
      </c>
      <c r="B826" s="1" t="s">
        <v>1950</v>
      </c>
      <c r="C826" s="1" t="s">
        <v>1951</v>
      </c>
      <c r="D826" s="324" t="s">
        <v>1952</v>
      </c>
      <c r="E826" s="324" t="s">
        <v>494</v>
      </c>
    </row>
    <row r="827" customFormat="false" ht="15" hidden="false" customHeight="false" outlineLevel="0" collapsed="false">
      <c r="A827" s="1" t="n">
        <v>16547</v>
      </c>
      <c r="B827" s="1" t="s">
        <v>1953</v>
      </c>
      <c r="D827" s="1" t="s">
        <v>906</v>
      </c>
      <c r="E827" s="324" t="s">
        <v>907</v>
      </c>
    </row>
    <row r="828" customFormat="false" ht="15" hidden="false" customHeight="false" outlineLevel="0" collapsed="false">
      <c r="A828" s="1" t="n">
        <v>16546</v>
      </c>
      <c r="B828" s="1" t="s">
        <v>1954</v>
      </c>
      <c r="D828" s="324" t="s">
        <v>528</v>
      </c>
      <c r="E828" s="324" t="s">
        <v>500</v>
      </c>
    </row>
    <row r="829" customFormat="false" ht="15" hidden="false" customHeight="false" outlineLevel="0" collapsed="false">
      <c r="A829" s="1" t="n">
        <v>16545</v>
      </c>
      <c r="B829" s="1" t="s">
        <v>1955</v>
      </c>
      <c r="D829" s="324" t="s">
        <v>1956</v>
      </c>
      <c r="E829" s="324" t="s">
        <v>500</v>
      </c>
    </row>
    <row r="830" customFormat="false" ht="15" hidden="false" customHeight="false" outlineLevel="0" collapsed="false">
      <c r="A830" s="1" t="n">
        <v>16544</v>
      </c>
      <c r="B830" s="1" t="s">
        <v>1957</v>
      </c>
      <c r="D830" s="1" t="s">
        <v>832</v>
      </c>
      <c r="E830" s="324" t="s">
        <v>519</v>
      </c>
    </row>
    <row r="831" customFormat="false" ht="15" hidden="false" customHeight="false" outlineLevel="0" collapsed="false">
      <c r="A831" s="1" t="n">
        <v>16543</v>
      </c>
      <c r="B831" s="1" t="s">
        <v>1958</v>
      </c>
      <c r="C831" s="324" t="s">
        <v>1959</v>
      </c>
      <c r="D831" s="1" t="s">
        <v>647</v>
      </c>
      <c r="E831" s="0" t="s">
        <v>485</v>
      </c>
    </row>
    <row r="832" customFormat="false" ht="15" hidden="false" customHeight="false" outlineLevel="0" collapsed="false">
      <c r="A832" s="1" t="n">
        <v>16542</v>
      </c>
      <c r="B832" s="1" t="s">
        <v>1960</v>
      </c>
      <c r="C832" s="1" t="s">
        <v>1961</v>
      </c>
      <c r="D832" s="1" t="s">
        <v>647</v>
      </c>
      <c r="E832" s="0" t="s">
        <v>485</v>
      </c>
    </row>
    <row r="833" customFormat="false" ht="15" hidden="false" customHeight="false" outlineLevel="0" collapsed="false">
      <c r="A833" s="1" t="n">
        <v>16541</v>
      </c>
      <c r="B833" s="1" t="s">
        <v>1962</v>
      </c>
      <c r="D833" s="324" t="s">
        <v>912</v>
      </c>
      <c r="E833" s="324" t="s">
        <v>519</v>
      </c>
    </row>
    <row r="834" customFormat="false" ht="15" hidden="false" customHeight="false" outlineLevel="0" collapsed="false">
      <c r="A834" s="1" t="n">
        <v>16540</v>
      </c>
      <c r="B834" s="1" t="s">
        <v>1963</v>
      </c>
      <c r="D834" s="1" t="s">
        <v>1318</v>
      </c>
      <c r="E834" s="324" t="s">
        <v>488</v>
      </c>
    </row>
    <row r="835" customFormat="false" ht="15" hidden="false" customHeight="false" outlineLevel="0" collapsed="false">
      <c r="A835" s="1" t="n">
        <v>16539</v>
      </c>
      <c r="B835" s="1" t="s">
        <v>1964</v>
      </c>
      <c r="D835" s="324" t="s">
        <v>673</v>
      </c>
      <c r="E835" s="324" t="s">
        <v>1965</v>
      </c>
    </row>
    <row r="836" customFormat="false" ht="15" hidden="false" customHeight="false" outlineLevel="0" collapsed="false">
      <c r="A836" s="1" t="n">
        <v>16538</v>
      </c>
      <c r="B836" s="1" t="s">
        <v>1966</v>
      </c>
      <c r="C836" s="324" t="s">
        <v>1967</v>
      </c>
      <c r="D836" s="1" t="s">
        <v>499</v>
      </c>
      <c r="E836" s="324" t="s">
        <v>500</v>
      </c>
    </row>
    <row r="837" customFormat="false" ht="15" hidden="false" customHeight="false" outlineLevel="0" collapsed="false">
      <c r="A837" s="1" t="n">
        <v>16537</v>
      </c>
      <c r="B837" s="1" t="s">
        <v>1968</v>
      </c>
      <c r="C837" s="1" t="s">
        <v>1969</v>
      </c>
      <c r="D837" s="324" t="s">
        <v>627</v>
      </c>
      <c r="E837" s="324" t="s">
        <v>519</v>
      </c>
    </row>
    <row r="838" customFormat="false" ht="15" hidden="false" customHeight="false" outlineLevel="0" collapsed="false">
      <c r="A838" s="1" t="n">
        <v>16536</v>
      </c>
      <c r="B838" s="1" t="s">
        <v>1970</v>
      </c>
      <c r="D838" s="1" t="s">
        <v>1798</v>
      </c>
      <c r="E838" s="324" t="s">
        <v>525</v>
      </c>
    </row>
    <row r="839" customFormat="false" ht="15" hidden="false" customHeight="false" outlineLevel="0" collapsed="false">
      <c r="A839" s="1" t="n">
        <v>16535</v>
      </c>
      <c r="B839" s="1" t="s">
        <v>1971</v>
      </c>
      <c r="D839" s="324" t="s">
        <v>1972</v>
      </c>
      <c r="E839" s="0" t="s">
        <v>485</v>
      </c>
    </row>
    <row r="840" customFormat="false" ht="15" hidden="false" customHeight="false" outlineLevel="0" collapsed="false">
      <c r="A840" s="1" t="n">
        <v>16534</v>
      </c>
      <c r="B840" s="1" t="s">
        <v>1973</v>
      </c>
      <c r="D840" s="1" t="s">
        <v>1707</v>
      </c>
      <c r="E840" s="324" t="s">
        <v>488</v>
      </c>
    </row>
    <row r="841" customFormat="false" ht="15" hidden="false" customHeight="false" outlineLevel="0" collapsed="false">
      <c r="A841" s="1" t="n">
        <v>16533</v>
      </c>
      <c r="B841" s="1" t="s">
        <v>1974</v>
      </c>
      <c r="D841" s="1" t="s">
        <v>558</v>
      </c>
      <c r="E841" s="0" t="s">
        <v>485</v>
      </c>
    </row>
    <row r="842" customFormat="false" ht="15" hidden="false" customHeight="false" outlineLevel="0" collapsed="false">
      <c r="A842" s="1" t="n">
        <v>16532</v>
      </c>
      <c r="B842" s="1" t="s">
        <v>1975</v>
      </c>
      <c r="D842" s="1" t="s">
        <v>647</v>
      </c>
      <c r="E842" s="0" t="s">
        <v>485</v>
      </c>
    </row>
    <row r="843" customFormat="false" ht="15" hidden="false" customHeight="false" outlineLevel="0" collapsed="false">
      <c r="A843" s="1" t="n">
        <v>16531</v>
      </c>
      <c r="B843" s="1" t="s">
        <v>1976</v>
      </c>
      <c r="D843" s="1" t="s">
        <v>499</v>
      </c>
      <c r="E843" s="0" t="s">
        <v>590</v>
      </c>
    </row>
    <row r="844" customFormat="false" ht="15" hidden="false" customHeight="false" outlineLevel="0" collapsed="false">
      <c r="A844" s="1" t="n">
        <v>16530</v>
      </c>
      <c r="B844" s="1" t="s">
        <v>1977</v>
      </c>
      <c r="C844" s="324" t="s">
        <v>1978</v>
      </c>
      <c r="D844" s="1" t="s">
        <v>682</v>
      </c>
      <c r="E844" s="0" t="s">
        <v>576</v>
      </c>
    </row>
    <row r="845" customFormat="false" ht="15" hidden="false" customHeight="false" outlineLevel="0" collapsed="false">
      <c r="A845" s="1" t="n">
        <v>16529</v>
      </c>
      <c r="B845" s="1" t="s">
        <v>1979</v>
      </c>
      <c r="C845" s="324" t="s">
        <v>1980</v>
      </c>
      <c r="D845" s="1" t="s">
        <v>682</v>
      </c>
      <c r="E845" s="0" t="s">
        <v>576</v>
      </c>
    </row>
    <row r="846" customFormat="false" ht="15" hidden="false" customHeight="false" outlineLevel="0" collapsed="false">
      <c r="A846" s="1" t="n">
        <v>16528</v>
      </c>
      <c r="B846" s="1" t="s">
        <v>1981</v>
      </c>
      <c r="C846" s="324" t="s">
        <v>1982</v>
      </c>
      <c r="D846" s="1" t="s">
        <v>682</v>
      </c>
      <c r="E846" s="0" t="s">
        <v>576</v>
      </c>
    </row>
    <row r="847" customFormat="false" ht="15" hidden="false" customHeight="false" outlineLevel="0" collapsed="false">
      <c r="A847" s="1" t="n">
        <v>16527</v>
      </c>
      <c r="B847" s="1" t="s">
        <v>1983</v>
      </c>
      <c r="D847" s="1" t="s">
        <v>647</v>
      </c>
      <c r="E847" s="0" t="s">
        <v>485</v>
      </c>
    </row>
    <row r="848" customFormat="false" ht="15" hidden="false" customHeight="false" outlineLevel="0" collapsed="false">
      <c r="A848" s="1" t="n">
        <v>16526</v>
      </c>
      <c r="B848" s="1" t="s">
        <v>1984</v>
      </c>
      <c r="C848" s="324" t="s">
        <v>1985</v>
      </c>
      <c r="D848" s="1" t="s">
        <v>682</v>
      </c>
      <c r="E848" s="0" t="s">
        <v>576</v>
      </c>
    </row>
    <row r="849" customFormat="false" ht="15" hidden="false" customHeight="false" outlineLevel="0" collapsed="false">
      <c r="A849" s="1" t="n">
        <v>16525</v>
      </c>
      <c r="B849" s="1" t="s">
        <v>1986</v>
      </c>
      <c r="D849" s="324" t="s">
        <v>890</v>
      </c>
      <c r="E849" s="324" t="s">
        <v>494</v>
      </c>
    </row>
    <row r="850" customFormat="false" ht="15" hidden="false" customHeight="false" outlineLevel="0" collapsed="false">
      <c r="A850" s="1" t="n">
        <v>16524</v>
      </c>
      <c r="B850" s="1" t="s">
        <v>1987</v>
      </c>
      <c r="C850" s="324" t="s">
        <v>1988</v>
      </c>
      <c r="D850" s="1" t="s">
        <v>682</v>
      </c>
      <c r="E850" s="0" t="s">
        <v>576</v>
      </c>
    </row>
    <row r="851" customFormat="false" ht="15" hidden="false" customHeight="false" outlineLevel="0" collapsed="false">
      <c r="A851" s="1" t="n">
        <v>16523</v>
      </c>
      <c r="B851" s="1" t="s">
        <v>1989</v>
      </c>
      <c r="C851" s="324" t="s">
        <v>1990</v>
      </c>
      <c r="D851" s="1" t="s">
        <v>682</v>
      </c>
      <c r="E851" s="0" t="s">
        <v>576</v>
      </c>
    </row>
    <row r="852" customFormat="false" ht="15" hidden="false" customHeight="false" outlineLevel="0" collapsed="false">
      <c r="A852" s="1" t="n">
        <v>16522</v>
      </c>
      <c r="B852" s="1" t="s">
        <v>1991</v>
      </c>
      <c r="C852" s="324" t="s">
        <v>1992</v>
      </c>
      <c r="D852" s="1" t="s">
        <v>682</v>
      </c>
      <c r="E852" s="0" t="s">
        <v>576</v>
      </c>
    </row>
    <row r="853" customFormat="false" ht="15" hidden="false" customHeight="false" outlineLevel="0" collapsed="false">
      <c r="A853" s="1" t="n">
        <v>16521</v>
      </c>
      <c r="B853" s="1" t="s">
        <v>1993</v>
      </c>
      <c r="D853" s="324" t="s">
        <v>1994</v>
      </c>
      <c r="E853" s="324" t="s">
        <v>488</v>
      </c>
    </row>
    <row r="854" customFormat="false" ht="15" hidden="false" customHeight="false" outlineLevel="0" collapsed="false">
      <c r="A854" s="1" t="n">
        <v>16520</v>
      </c>
      <c r="B854" s="1" t="s">
        <v>1995</v>
      </c>
      <c r="D854" s="1" t="s">
        <v>637</v>
      </c>
      <c r="E854" s="0" t="s">
        <v>485</v>
      </c>
    </row>
    <row r="855" customFormat="false" ht="15" hidden="false" customHeight="false" outlineLevel="0" collapsed="false">
      <c r="A855" s="1" t="n">
        <v>16519</v>
      </c>
      <c r="B855" s="1" t="s">
        <v>1996</v>
      </c>
      <c r="D855" s="1" t="s">
        <v>647</v>
      </c>
      <c r="E855" s="0" t="s">
        <v>485</v>
      </c>
    </row>
    <row r="856" customFormat="false" ht="15" hidden="false" customHeight="false" outlineLevel="0" collapsed="false">
      <c r="A856" s="1" t="n">
        <v>16518</v>
      </c>
      <c r="B856" s="1" t="s">
        <v>1997</v>
      </c>
      <c r="C856" s="324" t="s">
        <v>1998</v>
      </c>
      <c r="D856" s="324" t="s">
        <v>1999</v>
      </c>
      <c r="E856" s="324" t="s">
        <v>2000</v>
      </c>
    </row>
    <row r="857" customFormat="false" ht="15" hidden="false" customHeight="false" outlineLevel="0" collapsed="false">
      <c r="A857" s="1" t="n">
        <v>16517</v>
      </c>
      <c r="B857" s="1" t="s">
        <v>2001</v>
      </c>
      <c r="D857" s="324" t="s">
        <v>1052</v>
      </c>
      <c r="E857" s="0" t="s">
        <v>590</v>
      </c>
    </row>
    <row r="858" customFormat="false" ht="15" hidden="false" customHeight="false" outlineLevel="0" collapsed="false">
      <c r="A858" s="1" t="n">
        <v>16516</v>
      </c>
      <c r="B858" s="1" t="s">
        <v>2002</v>
      </c>
      <c r="D858" s="1" t="s">
        <v>499</v>
      </c>
      <c r="E858" s="0" t="s">
        <v>485</v>
      </c>
    </row>
    <row r="859" customFormat="false" ht="15" hidden="false" customHeight="false" outlineLevel="0" collapsed="false">
      <c r="A859" s="1" t="n">
        <v>16515</v>
      </c>
      <c r="B859" s="1" t="s">
        <v>2003</v>
      </c>
      <c r="D859" s="1" t="s">
        <v>499</v>
      </c>
      <c r="E859" s="0" t="s">
        <v>590</v>
      </c>
    </row>
    <row r="860" customFormat="false" ht="15" hidden="false" customHeight="false" outlineLevel="0" collapsed="false">
      <c r="A860" s="1" t="n">
        <v>16514</v>
      </c>
      <c r="B860" s="1" t="s">
        <v>2004</v>
      </c>
      <c r="D860" s="1" t="s">
        <v>1222</v>
      </c>
      <c r="E860" s="0" t="s">
        <v>485</v>
      </c>
    </row>
    <row r="861" customFormat="false" ht="15" hidden="false" customHeight="false" outlineLevel="0" collapsed="false">
      <c r="A861" s="1" t="n">
        <v>16513</v>
      </c>
      <c r="B861" s="1" t="s">
        <v>2005</v>
      </c>
      <c r="C861" s="1" t="s">
        <v>2006</v>
      </c>
      <c r="D861" s="1" t="s">
        <v>1345</v>
      </c>
      <c r="E861" s="0" t="s">
        <v>485</v>
      </c>
    </row>
    <row r="862" customFormat="false" ht="15" hidden="false" customHeight="false" outlineLevel="0" collapsed="false">
      <c r="A862" s="1" t="n">
        <v>16512</v>
      </c>
      <c r="B862" s="1" t="s">
        <v>2007</v>
      </c>
      <c r="D862" s="1" t="s">
        <v>1345</v>
      </c>
      <c r="E862" s="0" t="s">
        <v>485</v>
      </c>
    </row>
    <row r="863" customFormat="false" ht="15" hidden="false" customHeight="false" outlineLevel="0" collapsed="false">
      <c r="A863" s="1" t="n">
        <v>16511</v>
      </c>
      <c r="B863" s="1" t="s">
        <v>2008</v>
      </c>
      <c r="D863" s="1" t="s">
        <v>1222</v>
      </c>
      <c r="E863" s="0" t="s">
        <v>485</v>
      </c>
    </row>
    <row r="864" customFormat="false" ht="15" hidden="false" customHeight="false" outlineLevel="0" collapsed="false">
      <c r="A864" s="1" t="n">
        <v>16510</v>
      </c>
      <c r="B864" s="1" t="s">
        <v>2009</v>
      </c>
      <c r="D864" s="1" t="s">
        <v>647</v>
      </c>
      <c r="E864" s="0" t="s">
        <v>485</v>
      </c>
    </row>
    <row r="865" customFormat="false" ht="15" hidden="false" customHeight="false" outlineLevel="0" collapsed="false">
      <c r="A865" s="1" t="n">
        <v>16509</v>
      </c>
      <c r="B865" s="1" t="s">
        <v>2010</v>
      </c>
      <c r="D865" s="1" t="s">
        <v>647</v>
      </c>
      <c r="E865" s="0" t="s">
        <v>485</v>
      </c>
    </row>
    <row r="866" customFormat="false" ht="15" hidden="false" customHeight="false" outlineLevel="0" collapsed="false">
      <c r="A866" s="1" t="n">
        <v>16508</v>
      </c>
      <c r="B866" s="1" t="s">
        <v>2011</v>
      </c>
      <c r="D866" s="1" t="s">
        <v>647</v>
      </c>
      <c r="E866" s="0" t="s">
        <v>485</v>
      </c>
    </row>
    <row r="867" customFormat="false" ht="15" hidden="false" customHeight="false" outlineLevel="0" collapsed="false">
      <c r="A867" s="1" t="n">
        <v>16507</v>
      </c>
      <c r="B867" s="1" t="s">
        <v>2012</v>
      </c>
      <c r="D867" s="1" t="s">
        <v>647</v>
      </c>
      <c r="E867" s="0" t="s">
        <v>485</v>
      </c>
    </row>
    <row r="868" customFormat="false" ht="15" hidden="false" customHeight="false" outlineLevel="0" collapsed="false">
      <c r="A868" s="1" t="n">
        <v>16506</v>
      </c>
      <c r="B868" s="1" t="s">
        <v>2013</v>
      </c>
      <c r="D868" s="1" t="s">
        <v>647</v>
      </c>
      <c r="E868" s="0" t="s">
        <v>485</v>
      </c>
    </row>
    <row r="869" customFormat="false" ht="15" hidden="false" customHeight="false" outlineLevel="0" collapsed="false">
      <c r="A869" s="1" t="n">
        <v>16505</v>
      </c>
      <c r="B869" s="1" t="s">
        <v>2014</v>
      </c>
      <c r="D869" s="1" t="s">
        <v>647</v>
      </c>
      <c r="E869" s="0" t="s">
        <v>485</v>
      </c>
    </row>
    <row r="870" customFormat="false" ht="15" hidden="false" customHeight="false" outlineLevel="0" collapsed="false">
      <c r="A870" s="1" t="n">
        <v>16504</v>
      </c>
      <c r="B870" s="1" t="s">
        <v>2015</v>
      </c>
      <c r="D870" s="1" t="s">
        <v>647</v>
      </c>
      <c r="E870" s="0" t="s">
        <v>485</v>
      </c>
    </row>
    <row r="871" customFormat="false" ht="15" hidden="false" customHeight="false" outlineLevel="0" collapsed="false">
      <c r="A871" s="1" t="n">
        <v>16503</v>
      </c>
      <c r="B871" s="1" t="s">
        <v>2016</v>
      </c>
      <c r="D871" s="1" t="s">
        <v>647</v>
      </c>
      <c r="E871" s="0" t="s">
        <v>485</v>
      </c>
    </row>
    <row r="872" customFormat="false" ht="15" hidden="false" customHeight="false" outlineLevel="0" collapsed="false">
      <c r="A872" s="1" t="n">
        <v>16502</v>
      </c>
      <c r="B872" s="1" t="s">
        <v>2017</v>
      </c>
      <c r="D872" s="1" t="s">
        <v>647</v>
      </c>
      <c r="E872" s="0" t="s">
        <v>485</v>
      </c>
    </row>
    <row r="873" customFormat="false" ht="15" hidden="false" customHeight="false" outlineLevel="0" collapsed="false">
      <c r="A873" s="1" t="n">
        <v>16501</v>
      </c>
      <c r="B873" s="1" t="s">
        <v>2018</v>
      </c>
      <c r="D873" s="1" t="s">
        <v>647</v>
      </c>
      <c r="E873" s="0" t="s">
        <v>485</v>
      </c>
    </row>
    <row r="874" customFormat="false" ht="15" hidden="false" customHeight="false" outlineLevel="0" collapsed="false">
      <c r="A874" s="1" t="n">
        <v>16500</v>
      </c>
      <c r="B874" s="1" t="s">
        <v>2019</v>
      </c>
      <c r="D874" s="1" t="s">
        <v>811</v>
      </c>
      <c r="E874" s="324" t="s">
        <v>772</v>
      </c>
    </row>
    <row r="875" customFormat="false" ht="15" hidden="false" customHeight="false" outlineLevel="0" collapsed="false">
      <c r="A875" s="1" t="n">
        <v>16499</v>
      </c>
      <c r="B875" s="1" t="s">
        <v>2020</v>
      </c>
      <c r="C875" s="324" t="s">
        <v>2021</v>
      </c>
      <c r="D875" s="1" t="s">
        <v>499</v>
      </c>
      <c r="E875" s="324" t="s">
        <v>500</v>
      </c>
    </row>
    <row r="876" customFormat="false" ht="15" hidden="false" customHeight="false" outlineLevel="0" collapsed="false">
      <c r="A876" s="1" t="n">
        <v>16498</v>
      </c>
      <c r="B876" s="1" t="s">
        <v>2022</v>
      </c>
      <c r="C876" s="324" t="s">
        <v>2023</v>
      </c>
      <c r="D876" s="1" t="s">
        <v>682</v>
      </c>
      <c r="E876" s="0" t="s">
        <v>576</v>
      </c>
    </row>
    <row r="877" customFormat="false" ht="15" hidden="false" customHeight="false" outlineLevel="0" collapsed="false">
      <c r="A877" s="1" t="n">
        <v>16497</v>
      </c>
      <c r="B877" s="1" t="s">
        <v>2024</v>
      </c>
      <c r="C877" s="1" t="s">
        <v>2025</v>
      </c>
      <c r="D877" s="1" t="s">
        <v>499</v>
      </c>
      <c r="E877" s="324" t="s">
        <v>500</v>
      </c>
    </row>
    <row r="878" customFormat="false" ht="15" hidden="false" customHeight="false" outlineLevel="0" collapsed="false">
      <c r="A878" s="1" t="n">
        <v>16496</v>
      </c>
      <c r="B878" s="1" t="s">
        <v>2026</v>
      </c>
      <c r="C878" s="1" t="s">
        <v>2027</v>
      </c>
      <c r="D878" s="1" t="s">
        <v>499</v>
      </c>
      <c r="E878" s="324" t="s">
        <v>500</v>
      </c>
    </row>
    <row r="879" customFormat="false" ht="15" hidden="false" customHeight="false" outlineLevel="0" collapsed="false">
      <c r="A879" s="1" t="n">
        <v>16495</v>
      </c>
      <c r="B879" s="1" t="s">
        <v>2028</v>
      </c>
      <c r="D879" s="1" t="s">
        <v>499</v>
      </c>
      <c r="E879" s="0" t="s">
        <v>590</v>
      </c>
    </row>
    <row r="880" customFormat="false" ht="15" hidden="false" customHeight="false" outlineLevel="0" collapsed="false">
      <c r="A880" s="1" t="n">
        <v>16494</v>
      </c>
      <c r="B880" s="1" t="s">
        <v>2029</v>
      </c>
      <c r="D880" s="324" t="s">
        <v>2030</v>
      </c>
      <c r="E880" s="0" t="s">
        <v>485</v>
      </c>
    </row>
    <row r="881" customFormat="false" ht="15" hidden="false" customHeight="false" outlineLevel="0" collapsed="false">
      <c r="A881" s="1" t="n">
        <v>16493</v>
      </c>
      <c r="B881" s="1" t="s">
        <v>2031</v>
      </c>
      <c r="D881" s="1" t="s">
        <v>1511</v>
      </c>
      <c r="E881" s="0" t="s">
        <v>485</v>
      </c>
    </row>
    <row r="882" customFormat="false" ht="15" hidden="false" customHeight="false" outlineLevel="0" collapsed="false">
      <c r="A882" s="1" t="n">
        <v>16492</v>
      </c>
      <c r="B882" s="1" t="s">
        <v>2032</v>
      </c>
      <c r="C882" s="324" t="s">
        <v>2033</v>
      </c>
      <c r="D882" s="1" t="s">
        <v>1902</v>
      </c>
      <c r="E882" s="0" t="s">
        <v>896</v>
      </c>
    </row>
    <row r="883" customFormat="false" ht="15" hidden="false" customHeight="false" outlineLevel="0" collapsed="false">
      <c r="A883" s="1" t="n">
        <v>16491</v>
      </c>
      <c r="B883" s="1" t="s">
        <v>2034</v>
      </c>
      <c r="C883" s="1" t="s">
        <v>2035</v>
      </c>
      <c r="D883" s="324" t="s">
        <v>2036</v>
      </c>
      <c r="E883" s="324" t="s">
        <v>696</v>
      </c>
    </row>
    <row r="884" customFormat="false" ht="15" hidden="false" customHeight="false" outlineLevel="0" collapsed="false">
      <c r="A884" s="1" t="n">
        <v>16490</v>
      </c>
      <c r="B884" s="1" t="s">
        <v>2037</v>
      </c>
      <c r="C884" s="1" t="s">
        <v>2038</v>
      </c>
      <c r="D884" s="324" t="s">
        <v>2036</v>
      </c>
      <c r="E884" s="324" t="s">
        <v>696</v>
      </c>
    </row>
    <row r="885" customFormat="false" ht="15" hidden="false" customHeight="false" outlineLevel="0" collapsed="false">
      <c r="A885" s="1" t="n">
        <v>16489</v>
      </c>
      <c r="B885" s="1" t="s">
        <v>2039</v>
      </c>
      <c r="C885" s="1" t="s">
        <v>2040</v>
      </c>
      <c r="D885" s="324" t="s">
        <v>2036</v>
      </c>
      <c r="E885" s="324" t="s">
        <v>696</v>
      </c>
    </row>
    <row r="886" customFormat="false" ht="15" hidden="false" customHeight="false" outlineLevel="0" collapsed="false">
      <c r="A886" s="1" t="n">
        <v>16488</v>
      </c>
      <c r="B886" s="1" t="s">
        <v>2041</v>
      </c>
      <c r="D886" s="1" t="s">
        <v>1222</v>
      </c>
      <c r="E886" s="0" t="s">
        <v>485</v>
      </c>
    </row>
    <row r="887" customFormat="false" ht="15" hidden="false" customHeight="false" outlineLevel="0" collapsed="false">
      <c r="A887" s="1" t="n">
        <v>16487</v>
      </c>
      <c r="B887" s="1" t="s">
        <v>2042</v>
      </c>
      <c r="D887" s="1" t="s">
        <v>736</v>
      </c>
      <c r="E887" s="0" t="s">
        <v>485</v>
      </c>
    </row>
    <row r="888" customFormat="false" ht="15" hidden="false" customHeight="false" outlineLevel="0" collapsed="false">
      <c r="A888" s="1" t="n">
        <v>16486</v>
      </c>
      <c r="B888" s="1" t="s">
        <v>2043</v>
      </c>
      <c r="D888" s="1" t="s">
        <v>499</v>
      </c>
      <c r="E888" s="324" t="s">
        <v>500</v>
      </c>
    </row>
    <row r="889" customFormat="false" ht="15" hidden="false" customHeight="false" outlineLevel="0" collapsed="false">
      <c r="A889" s="1" t="n">
        <v>16485</v>
      </c>
      <c r="B889" s="1" t="s">
        <v>2044</v>
      </c>
      <c r="C889" s="1" t="s">
        <v>2045</v>
      </c>
      <c r="D889" s="324" t="s">
        <v>2046</v>
      </c>
      <c r="E889" s="0" t="s">
        <v>590</v>
      </c>
    </row>
    <row r="890" customFormat="false" ht="15" hidden="false" customHeight="false" outlineLevel="0" collapsed="false">
      <c r="A890" s="1" t="n">
        <v>16484</v>
      </c>
      <c r="B890" s="1" t="s">
        <v>2047</v>
      </c>
      <c r="D890" s="1" t="s">
        <v>499</v>
      </c>
      <c r="E890" s="0" t="s">
        <v>590</v>
      </c>
    </row>
    <row r="891" customFormat="false" ht="15" hidden="false" customHeight="false" outlineLevel="0" collapsed="false">
      <c r="A891" s="1" t="n">
        <v>16483</v>
      </c>
      <c r="B891" s="1" t="s">
        <v>2048</v>
      </c>
      <c r="C891" s="1" t="s">
        <v>2049</v>
      </c>
      <c r="D891" s="1" t="s">
        <v>499</v>
      </c>
      <c r="E891" s="324" t="s">
        <v>500</v>
      </c>
    </row>
    <row r="892" customFormat="false" ht="15" hidden="false" customHeight="false" outlineLevel="0" collapsed="false">
      <c r="A892" s="1" t="n">
        <v>16482</v>
      </c>
      <c r="B892" s="1" t="s">
        <v>2050</v>
      </c>
      <c r="D892" s="1" t="s">
        <v>1187</v>
      </c>
      <c r="E892" s="0" t="s">
        <v>485</v>
      </c>
    </row>
    <row r="893" customFormat="false" ht="15" hidden="false" customHeight="false" outlineLevel="0" collapsed="false">
      <c r="A893" s="1" t="n">
        <v>16481</v>
      </c>
      <c r="B893" s="1" t="s">
        <v>2051</v>
      </c>
      <c r="D893" s="324" t="s">
        <v>2052</v>
      </c>
      <c r="E893" s="0" t="s">
        <v>485</v>
      </c>
    </row>
    <row r="894" customFormat="false" ht="15" hidden="false" customHeight="false" outlineLevel="0" collapsed="false">
      <c r="A894" s="1" t="n">
        <v>16480</v>
      </c>
      <c r="B894" s="1" t="s">
        <v>2053</v>
      </c>
      <c r="D894" s="1" t="s">
        <v>641</v>
      </c>
      <c r="E894" s="0" t="s">
        <v>576</v>
      </c>
    </row>
    <row r="895" customFormat="false" ht="15" hidden="false" customHeight="false" outlineLevel="0" collapsed="false">
      <c r="A895" s="1" t="n">
        <v>16479</v>
      </c>
      <c r="B895" s="1" t="s">
        <v>2054</v>
      </c>
      <c r="C895" s="324" t="s">
        <v>2055</v>
      </c>
      <c r="D895" s="324" t="s">
        <v>2056</v>
      </c>
      <c r="E895" s="324" t="s">
        <v>772</v>
      </c>
    </row>
    <row r="896" customFormat="false" ht="15" hidden="false" customHeight="false" outlineLevel="0" collapsed="false">
      <c r="A896" s="1" t="n">
        <v>16478</v>
      </c>
      <c r="B896" s="1" t="s">
        <v>2057</v>
      </c>
      <c r="C896" s="1" t="s">
        <v>2058</v>
      </c>
      <c r="D896" s="324" t="s">
        <v>2056</v>
      </c>
      <c r="E896" s="324" t="s">
        <v>772</v>
      </c>
    </row>
    <row r="897" customFormat="false" ht="15" hidden="false" customHeight="false" outlineLevel="0" collapsed="false">
      <c r="A897" s="1" t="n">
        <v>16477</v>
      </c>
      <c r="B897" s="1" t="s">
        <v>2059</v>
      </c>
      <c r="C897" s="324" t="s">
        <v>2060</v>
      </c>
      <c r="D897" s="324" t="s">
        <v>2061</v>
      </c>
      <c r="E897" s="324" t="s">
        <v>804</v>
      </c>
    </row>
    <row r="898" customFormat="false" ht="15" hidden="false" customHeight="false" outlineLevel="0" collapsed="false">
      <c r="A898" s="1" t="n">
        <v>16476</v>
      </c>
      <c r="B898" s="1" t="s">
        <v>2062</v>
      </c>
      <c r="D898" s="324" t="s">
        <v>698</v>
      </c>
      <c r="E898" s="0" t="s">
        <v>485</v>
      </c>
    </row>
    <row r="899" customFormat="false" ht="15" hidden="false" customHeight="false" outlineLevel="0" collapsed="false">
      <c r="A899" s="1" t="n">
        <v>16475</v>
      </c>
      <c r="B899" s="1" t="s">
        <v>2063</v>
      </c>
      <c r="D899" s="324" t="s">
        <v>2064</v>
      </c>
      <c r="E899" s="324" t="s">
        <v>2065</v>
      </c>
    </row>
    <row r="900" customFormat="false" ht="15" hidden="false" customHeight="false" outlineLevel="0" collapsed="false">
      <c r="A900" s="1" t="n">
        <v>16474</v>
      </c>
      <c r="B900" s="1" t="s">
        <v>2066</v>
      </c>
      <c r="C900" s="324" t="s">
        <v>2067</v>
      </c>
      <c r="D900" s="324" t="s">
        <v>2068</v>
      </c>
      <c r="E900" s="0" t="s">
        <v>609</v>
      </c>
    </row>
    <row r="901" customFormat="false" ht="15" hidden="false" customHeight="false" outlineLevel="0" collapsed="false">
      <c r="A901" s="1" t="n">
        <v>16473</v>
      </c>
      <c r="B901" s="1" t="s">
        <v>2069</v>
      </c>
      <c r="C901" s="324" t="s">
        <v>2070</v>
      </c>
      <c r="D901" s="324" t="s">
        <v>2068</v>
      </c>
      <c r="E901" s="0" t="s">
        <v>609</v>
      </c>
    </row>
    <row r="902" customFormat="false" ht="15" hidden="false" customHeight="false" outlineLevel="0" collapsed="false">
      <c r="A902" s="1" t="n">
        <v>16472</v>
      </c>
      <c r="B902" s="1" t="s">
        <v>2071</v>
      </c>
      <c r="D902" s="324" t="s">
        <v>809</v>
      </c>
      <c r="E902" s="324" t="s">
        <v>656</v>
      </c>
    </row>
    <row r="903" customFormat="false" ht="15" hidden="false" customHeight="false" outlineLevel="0" collapsed="false">
      <c r="A903" s="1" t="n">
        <v>16471</v>
      </c>
      <c r="B903" s="1" t="s">
        <v>2072</v>
      </c>
      <c r="C903" s="1" t="s">
        <v>2073</v>
      </c>
      <c r="D903" s="324" t="s">
        <v>528</v>
      </c>
      <c r="E903" s="0" t="s">
        <v>485</v>
      </c>
    </row>
    <row r="904" customFormat="false" ht="15" hidden="false" customHeight="false" outlineLevel="0" collapsed="false">
      <c r="A904" s="1" t="n">
        <v>16470</v>
      </c>
      <c r="B904" s="1" t="s">
        <v>2074</v>
      </c>
      <c r="D904" s="324" t="s">
        <v>528</v>
      </c>
      <c r="E904" s="0" t="s">
        <v>485</v>
      </c>
    </row>
    <row r="905" customFormat="false" ht="15" hidden="false" customHeight="false" outlineLevel="0" collapsed="false">
      <c r="A905" s="1" t="n">
        <v>16469</v>
      </c>
      <c r="B905" s="1" t="s">
        <v>2075</v>
      </c>
      <c r="C905" s="1" t="s">
        <v>2076</v>
      </c>
      <c r="D905" s="324" t="s">
        <v>2077</v>
      </c>
      <c r="E905" s="324" t="s">
        <v>488</v>
      </c>
    </row>
    <row r="906" customFormat="false" ht="15" hidden="false" customHeight="false" outlineLevel="0" collapsed="false">
      <c r="A906" s="1" t="n">
        <v>16468</v>
      </c>
      <c r="B906" s="1" t="s">
        <v>2078</v>
      </c>
      <c r="D906" s="324" t="s">
        <v>2079</v>
      </c>
      <c r="E906" s="324" t="s">
        <v>525</v>
      </c>
    </row>
    <row r="907" customFormat="false" ht="15" hidden="false" customHeight="false" outlineLevel="0" collapsed="false">
      <c r="A907" s="1" t="n">
        <v>16467</v>
      </c>
      <c r="B907" s="1" t="s">
        <v>2080</v>
      </c>
      <c r="D907" s="1" t="s">
        <v>1318</v>
      </c>
      <c r="E907" s="324" t="s">
        <v>488</v>
      </c>
    </row>
    <row r="908" customFormat="false" ht="15" hidden="false" customHeight="false" outlineLevel="0" collapsed="false">
      <c r="A908" s="1" t="n">
        <v>16466</v>
      </c>
      <c r="B908" s="1" t="s">
        <v>2081</v>
      </c>
      <c r="D908" s="324" t="s">
        <v>2082</v>
      </c>
      <c r="E908" s="0" t="s">
        <v>485</v>
      </c>
    </row>
    <row r="909" customFormat="false" ht="15" hidden="false" customHeight="false" outlineLevel="0" collapsed="false">
      <c r="A909" s="1" t="n">
        <v>16465</v>
      </c>
      <c r="B909" s="1" t="s">
        <v>2083</v>
      </c>
      <c r="D909" s="1" t="s">
        <v>499</v>
      </c>
      <c r="E909" s="0" t="s">
        <v>590</v>
      </c>
    </row>
    <row r="910" customFormat="false" ht="15" hidden="false" customHeight="false" outlineLevel="0" collapsed="false">
      <c r="A910" s="1" t="n">
        <v>16464</v>
      </c>
      <c r="B910" s="1" t="s">
        <v>2084</v>
      </c>
      <c r="D910" s="1" t="s">
        <v>499</v>
      </c>
      <c r="E910" s="0" t="s">
        <v>590</v>
      </c>
    </row>
    <row r="911" customFormat="false" ht="15" hidden="false" customHeight="false" outlineLevel="0" collapsed="false">
      <c r="A911" s="1" t="n">
        <v>16463</v>
      </c>
      <c r="B911" s="1" t="s">
        <v>2085</v>
      </c>
      <c r="D911" s="1" t="s">
        <v>499</v>
      </c>
      <c r="E911" s="324" t="s">
        <v>500</v>
      </c>
    </row>
    <row r="912" customFormat="false" ht="15" hidden="false" customHeight="false" outlineLevel="0" collapsed="false">
      <c r="A912" s="1" t="n">
        <v>16462</v>
      </c>
      <c r="B912" s="1" t="s">
        <v>2086</v>
      </c>
      <c r="C912" s="324" t="s">
        <v>2087</v>
      </c>
      <c r="D912" s="1" t="s">
        <v>575</v>
      </c>
      <c r="E912" s="324" t="s">
        <v>548</v>
      </c>
    </row>
    <row r="913" customFormat="false" ht="15" hidden="false" customHeight="false" outlineLevel="0" collapsed="false">
      <c r="A913" s="1" t="n">
        <v>16461</v>
      </c>
      <c r="B913" s="1" t="s">
        <v>2088</v>
      </c>
      <c r="D913" s="1" t="s">
        <v>499</v>
      </c>
      <c r="E913" s="0" t="s">
        <v>590</v>
      </c>
    </row>
    <row r="914" customFormat="false" ht="15" hidden="false" customHeight="false" outlineLevel="0" collapsed="false">
      <c r="A914" s="1" t="n">
        <v>16460</v>
      </c>
      <c r="B914" s="1" t="s">
        <v>2089</v>
      </c>
      <c r="D914" s="1" t="s">
        <v>499</v>
      </c>
      <c r="E914" s="324" t="s">
        <v>500</v>
      </c>
    </row>
    <row r="915" customFormat="false" ht="15" hidden="false" customHeight="false" outlineLevel="0" collapsed="false">
      <c r="A915" s="1" t="n">
        <v>16459</v>
      </c>
      <c r="B915" s="1" t="s">
        <v>2090</v>
      </c>
      <c r="C915" s="324" t="s">
        <v>2091</v>
      </c>
      <c r="D915" s="324" t="s">
        <v>2092</v>
      </c>
      <c r="E915" s="324" t="s">
        <v>548</v>
      </c>
    </row>
    <row r="916" customFormat="false" ht="15" hidden="false" customHeight="false" outlineLevel="0" collapsed="false">
      <c r="A916" s="1" t="n">
        <v>16458</v>
      </c>
      <c r="B916" s="1" t="s">
        <v>2093</v>
      </c>
      <c r="D916" s="324" t="s">
        <v>2094</v>
      </c>
      <c r="E916" s="0" t="s">
        <v>485</v>
      </c>
    </row>
    <row r="917" customFormat="false" ht="15" hidden="false" customHeight="false" outlineLevel="0" collapsed="false">
      <c r="A917" s="1" t="n">
        <v>16457</v>
      </c>
      <c r="B917" s="1" t="s">
        <v>2095</v>
      </c>
      <c r="D917" s="1" t="s">
        <v>499</v>
      </c>
      <c r="E917" s="0" t="s">
        <v>590</v>
      </c>
    </row>
    <row r="918" customFormat="false" ht="15" hidden="false" customHeight="false" outlineLevel="0" collapsed="false">
      <c r="A918" s="1" t="n">
        <v>16456</v>
      </c>
      <c r="B918" s="1" t="s">
        <v>2096</v>
      </c>
      <c r="C918" s="1" t="s">
        <v>2097</v>
      </c>
      <c r="D918" s="1" t="s">
        <v>499</v>
      </c>
      <c r="E918" s="324" t="s">
        <v>500</v>
      </c>
    </row>
    <row r="919" customFormat="false" ht="15" hidden="false" customHeight="false" outlineLevel="0" collapsed="false">
      <c r="A919" s="1" t="n">
        <v>16455</v>
      </c>
      <c r="B919" s="1" t="s">
        <v>2098</v>
      </c>
      <c r="D919" s="1" t="s">
        <v>499</v>
      </c>
      <c r="E919" s="0" t="s">
        <v>590</v>
      </c>
    </row>
    <row r="920" customFormat="false" ht="15" hidden="false" customHeight="false" outlineLevel="0" collapsed="false">
      <c r="A920" s="1" t="n">
        <v>16454</v>
      </c>
      <c r="B920" s="1" t="s">
        <v>2099</v>
      </c>
      <c r="C920" s="1" t="s">
        <v>2100</v>
      </c>
      <c r="D920" s="324" t="s">
        <v>2101</v>
      </c>
      <c r="E920" s="0" t="s">
        <v>544</v>
      </c>
    </row>
    <row r="921" customFormat="false" ht="15" hidden="false" customHeight="false" outlineLevel="0" collapsed="false">
      <c r="A921" s="1" t="n">
        <v>16453</v>
      </c>
      <c r="B921" s="1" t="s">
        <v>2102</v>
      </c>
      <c r="D921" s="1" t="s">
        <v>2103</v>
      </c>
      <c r="E921" s="0" t="s">
        <v>686</v>
      </c>
    </row>
    <row r="922" customFormat="false" ht="15" hidden="false" customHeight="false" outlineLevel="0" collapsed="false">
      <c r="A922" s="1" t="n">
        <v>16452</v>
      </c>
      <c r="B922" s="1" t="s">
        <v>2104</v>
      </c>
      <c r="D922" s="1" t="s">
        <v>558</v>
      </c>
      <c r="E922" s="0" t="s">
        <v>485</v>
      </c>
    </row>
    <row r="923" customFormat="false" ht="15" hidden="false" customHeight="false" outlineLevel="0" collapsed="false">
      <c r="A923" s="1" t="n">
        <v>16451</v>
      </c>
      <c r="B923" s="1" t="s">
        <v>2105</v>
      </c>
      <c r="D923" s="1" t="s">
        <v>1031</v>
      </c>
      <c r="E923" s="0" t="s">
        <v>485</v>
      </c>
    </row>
    <row r="924" customFormat="false" ht="15" hidden="false" customHeight="false" outlineLevel="0" collapsed="false">
      <c r="A924" s="1" t="n">
        <v>16450</v>
      </c>
      <c r="B924" s="1" t="s">
        <v>2106</v>
      </c>
      <c r="D924" s="1" t="s">
        <v>499</v>
      </c>
      <c r="E924" s="0" t="s">
        <v>485</v>
      </c>
    </row>
    <row r="925" customFormat="false" ht="15" hidden="false" customHeight="false" outlineLevel="0" collapsed="false">
      <c r="A925" s="1" t="n">
        <v>16449</v>
      </c>
      <c r="B925" s="1" t="s">
        <v>2107</v>
      </c>
      <c r="D925" s="1" t="s">
        <v>685</v>
      </c>
      <c r="E925" s="0" t="s">
        <v>686</v>
      </c>
    </row>
    <row r="926" customFormat="false" ht="15" hidden="false" customHeight="false" outlineLevel="0" collapsed="false">
      <c r="A926" s="1" t="n">
        <v>16448</v>
      </c>
      <c r="B926" s="1" t="s">
        <v>2108</v>
      </c>
      <c r="D926" s="1" t="s">
        <v>496</v>
      </c>
      <c r="E926" s="0" t="s">
        <v>485</v>
      </c>
    </row>
    <row r="927" customFormat="false" ht="15" hidden="false" customHeight="false" outlineLevel="0" collapsed="false">
      <c r="A927" s="1" t="n">
        <v>16447</v>
      </c>
      <c r="B927" s="1" t="s">
        <v>2109</v>
      </c>
      <c r="D927" s="1" t="s">
        <v>496</v>
      </c>
      <c r="E927" s="0" t="s">
        <v>485</v>
      </c>
    </row>
    <row r="928" customFormat="false" ht="15" hidden="false" customHeight="false" outlineLevel="0" collapsed="false">
      <c r="A928" s="1" t="n">
        <v>16446</v>
      </c>
      <c r="B928" s="1" t="s">
        <v>2110</v>
      </c>
      <c r="D928" s="324" t="s">
        <v>2111</v>
      </c>
      <c r="E928" s="324" t="s">
        <v>494</v>
      </c>
    </row>
    <row r="929" customFormat="false" ht="15" hidden="false" customHeight="false" outlineLevel="0" collapsed="false">
      <c r="A929" s="1" t="n">
        <v>16445</v>
      </c>
      <c r="B929" s="1" t="s">
        <v>2112</v>
      </c>
      <c r="D929" s="1" t="s">
        <v>2113</v>
      </c>
      <c r="E929" s="324" t="s">
        <v>488</v>
      </c>
    </row>
    <row r="930" customFormat="false" ht="15" hidden="false" customHeight="false" outlineLevel="0" collapsed="false">
      <c r="A930" s="1" t="n">
        <v>16444</v>
      </c>
      <c r="B930" s="1" t="s">
        <v>2114</v>
      </c>
      <c r="D930" s="1" t="s">
        <v>510</v>
      </c>
      <c r="E930" s="324" t="s">
        <v>508</v>
      </c>
    </row>
    <row r="931" customFormat="false" ht="15" hidden="false" customHeight="false" outlineLevel="0" collapsed="false">
      <c r="A931" s="1" t="n">
        <v>16443</v>
      </c>
      <c r="B931" s="1" t="s">
        <v>2115</v>
      </c>
      <c r="C931" s="324" t="s">
        <v>2116</v>
      </c>
      <c r="D931" s="324" t="s">
        <v>2117</v>
      </c>
      <c r="E931" s="324" t="s">
        <v>1127</v>
      </c>
    </row>
    <row r="932" customFormat="false" ht="15" hidden="false" customHeight="false" outlineLevel="0" collapsed="false">
      <c r="A932" s="1" t="n">
        <v>16442</v>
      </c>
      <c r="B932" s="1" t="s">
        <v>2118</v>
      </c>
      <c r="C932" s="324" t="s">
        <v>2119</v>
      </c>
      <c r="D932" s="324" t="s">
        <v>2117</v>
      </c>
      <c r="E932" s="324" t="s">
        <v>1127</v>
      </c>
    </row>
    <row r="933" customFormat="false" ht="15" hidden="false" customHeight="false" outlineLevel="0" collapsed="false">
      <c r="A933" s="1" t="n">
        <v>16441</v>
      </c>
      <c r="B933" s="1" t="s">
        <v>2120</v>
      </c>
      <c r="C933" s="1" t="s">
        <v>2121</v>
      </c>
      <c r="D933" s="324" t="s">
        <v>2122</v>
      </c>
      <c r="E933" s="324" t="s">
        <v>548</v>
      </c>
    </row>
    <row r="934" customFormat="false" ht="15" hidden="false" customHeight="false" outlineLevel="0" collapsed="false">
      <c r="A934" s="1" t="n">
        <v>16440</v>
      </c>
      <c r="B934" s="1" t="s">
        <v>2123</v>
      </c>
      <c r="D934" s="1" t="s">
        <v>499</v>
      </c>
      <c r="E934" s="324" t="s">
        <v>500</v>
      </c>
    </row>
    <row r="935" customFormat="false" ht="15" hidden="false" customHeight="false" outlineLevel="0" collapsed="false">
      <c r="A935" s="1" t="n">
        <v>16439</v>
      </c>
      <c r="B935" s="1" t="s">
        <v>2124</v>
      </c>
      <c r="D935" s="1" t="s">
        <v>484</v>
      </c>
      <c r="E935" s="0" t="s">
        <v>485</v>
      </c>
    </row>
    <row r="936" customFormat="false" ht="15" hidden="false" customHeight="false" outlineLevel="0" collapsed="false">
      <c r="A936" s="1" t="n">
        <v>16438</v>
      </c>
      <c r="B936" s="1" t="s">
        <v>2125</v>
      </c>
      <c r="D936" s="324" t="s">
        <v>678</v>
      </c>
      <c r="E936" s="324" t="s">
        <v>494</v>
      </c>
    </row>
    <row r="937" customFormat="false" ht="15" hidden="false" customHeight="false" outlineLevel="0" collapsed="false">
      <c r="A937" s="1" t="n">
        <v>16437</v>
      </c>
      <c r="B937" s="1" t="s">
        <v>2126</v>
      </c>
      <c r="D937" s="1" t="s">
        <v>754</v>
      </c>
      <c r="E937" s="324" t="s">
        <v>525</v>
      </c>
    </row>
    <row r="938" customFormat="false" ht="15" hidden="false" customHeight="false" outlineLevel="0" collapsed="false">
      <c r="A938" s="1" t="n">
        <v>16436</v>
      </c>
      <c r="B938" s="1" t="s">
        <v>2127</v>
      </c>
      <c r="D938" s="324" t="s">
        <v>2128</v>
      </c>
      <c r="E938" s="324" t="s">
        <v>494</v>
      </c>
    </row>
    <row r="939" customFormat="false" ht="15" hidden="false" customHeight="false" outlineLevel="0" collapsed="false">
      <c r="A939" s="1" t="n">
        <v>16435</v>
      </c>
      <c r="B939" s="1" t="s">
        <v>2129</v>
      </c>
      <c r="D939" s="1" t="s">
        <v>1798</v>
      </c>
      <c r="E939" s="324" t="s">
        <v>525</v>
      </c>
    </row>
    <row r="940" customFormat="false" ht="15" hidden="false" customHeight="false" outlineLevel="0" collapsed="false">
      <c r="A940" s="1" t="n">
        <v>16434</v>
      </c>
      <c r="B940" s="1" t="s">
        <v>2130</v>
      </c>
      <c r="D940" s="324" t="s">
        <v>821</v>
      </c>
      <c r="E940" s="0" t="s">
        <v>485</v>
      </c>
    </row>
    <row r="941" customFormat="false" ht="15" hidden="false" customHeight="false" outlineLevel="0" collapsed="false">
      <c r="A941" s="1" t="n">
        <v>16433</v>
      </c>
      <c r="B941" s="1" t="s">
        <v>2131</v>
      </c>
      <c r="D941" s="324" t="s">
        <v>768</v>
      </c>
      <c r="E941" s="324" t="s">
        <v>500</v>
      </c>
    </row>
    <row r="942" customFormat="false" ht="15" hidden="false" customHeight="false" outlineLevel="0" collapsed="false">
      <c r="A942" s="1" t="n">
        <v>16432</v>
      </c>
      <c r="B942" s="1" t="s">
        <v>2132</v>
      </c>
      <c r="D942" s="324" t="s">
        <v>1972</v>
      </c>
      <c r="E942" s="324" t="s">
        <v>500</v>
      </c>
    </row>
    <row r="943" customFormat="false" ht="15" hidden="false" customHeight="false" outlineLevel="0" collapsed="false">
      <c r="A943" s="1" t="n">
        <v>16431</v>
      </c>
      <c r="B943" s="1" t="s">
        <v>2133</v>
      </c>
      <c r="D943" s="324" t="s">
        <v>1972</v>
      </c>
      <c r="E943" s="324" t="s">
        <v>500</v>
      </c>
    </row>
    <row r="944" customFormat="false" ht="15" hidden="false" customHeight="false" outlineLevel="0" collapsed="false">
      <c r="A944" s="1" t="n">
        <v>16430</v>
      </c>
      <c r="B944" s="1" t="s">
        <v>2134</v>
      </c>
      <c r="D944" s="324" t="s">
        <v>1972</v>
      </c>
      <c r="E944" s="324" t="s">
        <v>500</v>
      </c>
    </row>
    <row r="945" customFormat="false" ht="15" hidden="false" customHeight="false" outlineLevel="0" collapsed="false">
      <c r="A945" s="1" t="n">
        <v>16429</v>
      </c>
      <c r="B945" s="1" t="s">
        <v>2135</v>
      </c>
      <c r="D945" s="324" t="s">
        <v>2136</v>
      </c>
      <c r="E945" s="324" t="s">
        <v>488</v>
      </c>
    </row>
    <row r="946" customFormat="false" ht="15" hidden="false" customHeight="false" outlineLevel="0" collapsed="false">
      <c r="A946" s="1" t="n">
        <v>16428</v>
      </c>
      <c r="B946" s="1" t="s">
        <v>2137</v>
      </c>
      <c r="D946" s="1" t="s">
        <v>510</v>
      </c>
      <c r="E946" s="324" t="s">
        <v>508</v>
      </c>
    </row>
    <row r="947" customFormat="false" ht="15" hidden="false" customHeight="false" outlineLevel="0" collapsed="false">
      <c r="A947" s="1" t="n">
        <v>16427</v>
      </c>
      <c r="B947" s="1" t="s">
        <v>2138</v>
      </c>
      <c r="D947" s="1" t="s">
        <v>484</v>
      </c>
      <c r="E947" s="0" t="s">
        <v>485</v>
      </c>
    </row>
    <row r="948" customFormat="false" ht="15" hidden="false" customHeight="false" outlineLevel="0" collapsed="false">
      <c r="A948" s="1" t="n">
        <v>16426</v>
      </c>
      <c r="B948" s="1" t="s">
        <v>2139</v>
      </c>
      <c r="C948" s="1" t="s">
        <v>2140</v>
      </c>
      <c r="D948" s="1" t="s">
        <v>510</v>
      </c>
      <c r="E948" s="0" t="s">
        <v>485</v>
      </c>
    </row>
    <row r="949" customFormat="false" ht="15" hidden="false" customHeight="false" outlineLevel="0" collapsed="false">
      <c r="A949" s="1" t="n">
        <v>16425</v>
      </c>
      <c r="B949" s="1" t="s">
        <v>2141</v>
      </c>
      <c r="C949" s="1" t="s">
        <v>2142</v>
      </c>
      <c r="D949" s="1" t="s">
        <v>1318</v>
      </c>
      <c r="E949" s="324" t="s">
        <v>488</v>
      </c>
    </row>
    <row r="950" customFormat="false" ht="15" hidden="false" customHeight="false" outlineLevel="0" collapsed="false">
      <c r="A950" s="1" t="n">
        <v>16424</v>
      </c>
      <c r="B950" s="1" t="s">
        <v>2143</v>
      </c>
      <c r="C950" s="1" t="s">
        <v>2144</v>
      </c>
      <c r="D950" s="1" t="s">
        <v>964</v>
      </c>
      <c r="E950" s="0" t="s">
        <v>485</v>
      </c>
    </row>
    <row r="951" customFormat="false" ht="15" hidden="false" customHeight="false" outlineLevel="0" collapsed="false">
      <c r="A951" s="1" t="n">
        <v>16423</v>
      </c>
      <c r="B951" s="1" t="s">
        <v>2145</v>
      </c>
      <c r="C951" s="1" t="s">
        <v>2146</v>
      </c>
      <c r="D951" s="1" t="s">
        <v>736</v>
      </c>
      <c r="E951" s="0" t="s">
        <v>485</v>
      </c>
    </row>
    <row r="952" customFormat="false" ht="15" hidden="false" customHeight="false" outlineLevel="0" collapsed="false">
      <c r="A952" s="1" t="n">
        <v>16422</v>
      </c>
      <c r="B952" s="1" t="s">
        <v>2147</v>
      </c>
      <c r="C952" s="324" t="s">
        <v>2148</v>
      </c>
      <c r="D952" s="1" t="s">
        <v>682</v>
      </c>
      <c r="E952" s="0" t="s">
        <v>576</v>
      </c>
    </row>
    <row r="953" customFormat="false" ht="15" hidden="false" customHeight="false" outlineLevel="0" collapsed="false">
      <c r="A953" s="1" t="n">
        <v>16421</v>
      </c>
      <c r="B953" s="1" t="s">
        <v>2149</v>
      </c>
      <c r="C953" s="324" t="s">
        <v>2150</v>
      </c>
      <c r="D953" s="1" t="s">
        <v>682</v>
      </c>
      <c r="E953" s="0" t="s">
        <v>576</v>
      </c>
    </row>
    <row r="954" customFormat="false" ht="15" hidden="false" customHeight="false" outlineLevel="0" collapsed="false">
      <c r="A954" s="1" t="n">
        <v>16420</v>
      </c>
      <c r="B954" s="1" t="s">
        <v>2151</v>
      </c>
      <c r="C954" s="324" t="s">
        <v>2152</v>
      </c>
      <c r="D954" s="1" t="s">
        <v>682</v>
      </c>
      <c r="E954" s="0" t="s">
        <v>576</v>
      </c>
    </row>
    <row r="955" customFormat="false" ht="15" hidden="false" customHeight="false" outlineLevel="0" collapsed="false">
      <c r="A955" s="1" t="n">
        <v>16419</v>
      </c>
      <c r="B955" s="1" t="s">
        <v>2153</v>
      </c>
      <c r="C955" s="324" t="s">
        <v>2154</v>
      </c>
      <c r="D955" s="1" t="s">
        <v>682</v>
      </c>
      <c r="E955" s="0" t="s">
        <v>576</v>
      </c>
    </row>
    <row r="956" customFormat="false" ht="15" hidden="false" customHeight="false" outlineLevel="0" collapsed="false">
      <c r="A956" s="1" t="n">
        <v>16418</v>
      </c>
      <c r="B956" s="1" t="s">
        <v>2155</v>
      </c>
      <c r="C956" s="324" t="s">
        <v>2156</v>
      </c>
      <c r="D956" s="1" t="s">
        <v>682</v>
      </c>
      <c r="E956" s="0" t="s">
        <v>576</v>
      </c>
    </row>
    <row r="957" customFormat="false" ht="15" hidden="false" customHeight="false" outlineLevel="0" collapsed="false">
      <c r="A957" s="1" t="n">
        <v>16417</v>
      </c>
      <c r="B957" s="1" t="s">
        <v>2157</v>
      </c>
      <c r="D957" s="324" t="s">
        <v>1751</v>
      </c>
      <c r="E957" s="0" t="s">
        <v>485</v>
      </c>
    </row>
    <row r="958" customFormat="false" ht="15" hidden="false" customHeight="false" outlineLevel="0" collapsed="false">
      <c r="A958" s="1" t="n">
        <v>16416</v>
      </c>
      <c r="B958" s="1" t="s">
        <v>2158</v>
      </c>
      <c r="D958" s="1" t="s">
        <v>651</v>
      </c>
      <c r="E958" s="324" t="s">
        <v>525</v>
      </c>
    </row>
    <row r="959" customFormat="false" ht="15" hidden="false" customHeight="false" outlineLevel="0" collapsed="false">
      <c r="A959" s="1" t="n">
        <v>16415</v>
      </c>
      <c r="B959" s="1" t="s">
        <v>2159</v>
      </c>
      <c r="D959" s="1" t="s">
        <v>651</v>
      </c>
      <c r="E959" s="324" t="s">
        <v>525</v>
      </c>
    </row>
    <row r="960" customFormat="false" ht="15" hidden="false" customHeight="false" outlineLevel="0" collapsed="false">
      <c r="A960" s="1" t="n">
        <v>16414</v>
      </c>
      <c r="B960" s="1" t="s">
        <v>2160</v>
      </c>
      <c r="D960" s="324" t="s">
        <v>2161</v>
      </c>
      <c r="E960" s="0" t="s">
        <v>590</v>
      </c>
    </row>
    <row r="961" customFormat="false" ht="15" hidden="false" customHeight="false" outlineLevel="0" collapsed="false">
      <c r="A961" s="1" t="n">
        <v>16413</v>
      </c>
      <c r="B961" s="1" t="s">
        <v>2162</v>
      </c>
      <c r="C961" s="1" t="s">
        <v>2163</v>
      </c>
      <c r="D961" s="1" t="s">
        <v>499</v>
      </c>
      <c r="E961" s="324" t="s">
        <v>500</v>
      </c>
    </row>
    <row r="962" customFormat="false" ht="15" hidden="false" customHeight="false" outlineLevel="0" collapsed="false">
      <c r="A962" s="1" t="n">
        <v>16412</v>
      </c>
      <c r="B962" s="1" t="s">
        <v>2164</v>
      </c>
      <c r="C962" s="324" t="s">
        <v>2165</v>
      </c>
      <c r="D962" s="1" t="s">
        <v>682</v>
      </c>
      <c r="E962" s="0" t="s">
        <v>576</v>
      </c>
    </row>
    <row r="963" customFormat="false" ht="15" hidden="false" customHeight="false" outlineLevel="0" collapsed="false">
      <c r="A963" s="1" t="n">
        <v>16411</v>
      </c>
      <c r="B963" s="1" t="s">
        <v>2166</v>
      </c>
      <c r="C963" s="1" t="s">
        <v>2167</v>
      </c>
      <c r="D963" s="324" t="s">
        <v>2036</v>
      </c>
      <c r="E963" s="324" t="s">
        <v>696</v>
      </c>
    </row>
    <row r="964" customFormat="false" ht="15" hidden="false" customHeight="false" outlineLevel="0" collapsed="false">
      <c r="A964" s="1" t="n">
        <v>16410</v>
      </c>
      <c r="B964" s="1" t="s">
        <v>2168</v>
      </c>
      <c r="C964" s="1" t="s">
        <v>2169</v>
      </c>
      <c r="D964" s="324" t="s">
        <v>2036</v>
      </c>
      <c r="E964" s="324" t="s">
        <v>696</v>
      </c>
    </row>
    <row r="965" customFormat="false" ht="15" hidden="false" customHeight="false" outlineLevel="0" collapsed="false">
      <c r="A965" s="1" t="n">
        <v>16409</v>
      </c>
      <c r="B965" s="1" t="s">
        <v>2170</v>
      </c>
      <c r="C965" s="324" t="s">
        <v>2171</v>
      </c>
      <c r="D965" s="1" t="s">
        <v>682</v>
      </c>
      <c r="E965" s="0" t="s">
        <v>576</v>
      </c>
    </row>
    <row r="966" customFormat="false" ht="15" hidden="false" customHeight="false" outlineLevel="0" collapsed="false">
      <c r="A966" s="1" t="n">
        <v>16408</v>
      </c>
      <c r="B966" s="1" t="s">
        <v>2172</v>
      </c>
      <c r="C966" s="324" t="s">
        <v>2173</v>
      </c>
      <c r="D966" s="324" t="s">
        <v>530</v>
      </c>
      <c r="E966" s="0" t="s">
        <v>590</v>
      </c>
    </row>
    <row r="967" customFormat="false" ht="15" hidden="false" customHeight="false" outlineLevel="0" collapsed="false">
      <c r="A967" s="1" t="n">
        <v>16407</v>
      </c>
      <c r="B967" s="1" t="s">
        <v>2174</v>
      </c>
      <c r="D967" s="324" t="s">
        <v>2175</v>
      </c>
      <c r="E967" s="0" t="s">
        <v>485</v>
      </c>
    </row>
    <row r="968" customFormat="false" ht="15" hidden="false" customHeight="false" outlineLevel="0" collapsed="false">
      <c r="A968" s="1" t="n">
        <v>16406</v>
      </c>
      <c r="B968" s="1" t="s">
        <v>2176</v>
      </c>
      <c r="D968" s="1" t="s">
        <v>499</v>
      </c>
      <c r="E968" s="0" t="s">
        <v>590</v>
      </c>
    </row>
    <row r="969" customFormat="false" ht="15" hidden="false" customHeight="false" outlineLevel="0" collapsed="false">
      <c r="A969" s="1" t="n">
        <v>16405</v>
      </c>
      <c r="B969" s="1" t="s">
        <v>2177</v>
      </c>
      <c r="C969" s="1" t="s">
        <v>2178</v>
      </c>
      <c r="D969" s="1" t="s">
        <v>499</v>
      </c>
      <c r="E969" s="0" t="s">
        <v>590</v>
      </c>
    </row>
    <row r="970" customFormat="false" ht="15" hidden="false" customHeight="false" outlineLevel="0" collapsed="false">
      <c r="A970" s="1" t="n">
        <v>16404</v>
      </c>
      <c r="B970" s="1" t="s">
        <v>2179</v>
      </c>
      <c r="C970" s="1" t="s">
        <v>2180</v>
      </c>
      <c r="D970" s="1" t="s">
        <v>499</v>
      </c>
      <c r="E970" s="0" t="s">
        <v>590</v>
      </c>
    </row>
    <row r="971" customFormat="false" ht="15" hidden="false" customHeight="false" outlineLevel="0" collapsed="false">
      <c r="A971" s="1" t="n">
        <v>16403</v>
      </c>
      <c r="B971" s="1" t="s">
        <v>2181</v>
      </c>
      <c r="D971" s="1" t="s">
        <v>499</v>
      </c>
      <c r="E971" s="0" t="s">
        <v>590</v>
      </c>
    </row>
    <row r="972" customFormat="false" ht="15" hidden="false" customHeight="false" outlineLevel="0" collapsed="false">
      <c r="A972" s="1" t="n">
        <v>16402</v>
      </c>
      <c r="B972" s="1" t="s">
        <v>2182</v>
      </c>
      <c r="D972" s="1" t="s">
        <v>499</v>
      </c>
      <c r="E972" s="0" t="s">
        <v>590</v>
      </c>
    </row>
    <row r="973" customFormat="false" ht="15" hidden="false" customHeight="false" outlineLevel="0" collapsed="false">
      <c r="A973" s="1" t="n">
        <v>16401</v>
      </c>
      <c r="B973" s="1" t="s">
        <v>2183</v>
      </c>
      <c r="D973" s="1" t="s">
        <v>499</v>
      </c>
      <c r="E973" s="0" t="s">
        <v>590</v>
      </c>
    </row>
    <row r="974" customFormat="false" ht="15" hidden="false" customHeight="false" outlineLevel="0" collapsed="false">
      <c r="A974" s="1" t="n">
        <v>16400</v>
      </c>
      <c r="B974" s="1" t="s">
        <v>2184</v>
      </c>
      <c r="D974" s="324" t="s">
        <v>1270</v>
      </c>
      <c r="E974" s="0" t="s">
        <v>485</v>
      </c>
    </row>
    <row r="975" customFormat="false" ht="15" hidden="false" customHeight="false" outlineLevel="0" collapsed="false">
      <c r="A975" s="1" t="n">
        <v>16399</v>
      </c>
      <c r="B975" s="1" t="s">
        <v>2185</v>
      </c>
      <c r="D975" s="324" t="s">
        <v>678</v>
      </c>
      <c r="E975" s="324" t="s">
        <v>488</v>
      </c>
    </row>
    <row r="976" customFormat="false" ht="15" hidden="false" customHeight="false" outlineLevel="0" collapsed="false">
      <c r="A976" s="1" t="n">
        <v>16398</v>
      </c>
      <c r="B976" s="1" t="s">
        <v>2186</v>
      </c>
      <c r="D976" s="1" t="s">
        <v>499</v>
      </c>
      <c r="E976" s="0" t="s">
        <v>590</v>
      </c>
    </row>
    <row r="977" customFormat="false" ht="15" hidden="false" customHeight="false" outlineLevel="0" collapsed="false">
      <c r="A977" s="1" t="n">
        <v>16397</v>
      </c>
      <c r="B977" s="1" t="s">
        <v>2187</v>
      </c>
      <c r="D977" s="1" t="s">
        <v>484</v>
      </c>
      <c r="E977" s="0" t="s">
        <v>485</v>
      </c>
    </row>
    <row r="978" customFormat="false" ht="15" hidden="false" customHeight="false" outlineLevel="0" collapsed="false">
      <c r="A978" s="1" t="n">
        <v>16396</v>
      </c>
      <c r="B978" s="1" t="s">
        <v>2188</v>
      </c>
      <c r="C978" s="324" t="s">
        <v>2189</v>
      </c>
      <c r="D978" s="1" t="s">
        <v>637</v>
      </c>
      <c r="E978" s="0" t="s">
        <v>485</v>
      </c>
    </row>
    <row r="979" customFormat="false" ht="15" hidden="false" customHeight="false" outlineLevel="0" collapsed="false">
      <c r="A979" s="1" t="n">
        <v>16395</v>
      </c>
      <c r="B979" s="1" t="s">
        <v>2190</v>
      </c>
      <c r="C979" s="324" t="s">
        <v>2191</v>
      </c>
      <c r="D979" s="324" t="s">
        <v>2192</v>
      </c>
      <c r="E979" s="324" t="s">
        <v>500</v>
      </c>
    </row>
    <row r="980" customFormat="false" ht="15" hidden="false" customHeight="false" outlineLevel="0" collapsed="false">
      <c r="A980" s="1" t="n">
        <v>16394</v>
      </c>
      <c r="B980" s="1" t="s">
        <v>2193</v>
      </c>
      <c r="D980" s="1" t="s">
        <v>499</v>
      </c>
      <c r="E980" s="324" t="s">
        <v>500</v>
      </c>
    </row>
    <row r="981" customFormat="false" ht="15" hidden="false" customHeight="false" outlineLevel="0" collapsed="false">
      <c r="A981" s="1" t="n">
        <v>16393</v>
      </c>
      <c r="B981" s="1" t="s">
        <v>2194</v>
      </c>
      <c r="D981" s="324" t="s">
        <v>1865</v>
      </c>
      <c r="E981" s="324" t="s">
        <v>500</v>
      </c>
    </row>
    <row r="982" customFormat="false" ht="15" hidden="false" customHeight="false" outlineLevel="0" collapsed="false">
      <c r="A982" s="1" t="n">
        <v>16392</v>
      </c>
      <c r="B982" s="1" t="s">
        <v>2195</v>
      </c>
      <c r="D982" s="1" t="s">
        <v>512</v>
      </c>
      <c r="E982" s="0" t="s">
        <v>485</v>
      </c>
    </row>
    <row r="983" customFormat="false" ht="15" hidden="false" customHeight="false" outlineLevel="0" collapsed="false">
      <c r="A983" s="1" t="n">
        <v>16391</v>
      </c>
      <c r="B983" s="1" t="s">
        <v>2196</v>
      </c>
      <c r="C983" s="1" t="s">
        <v>2197</v>
      </c>
      <c r="D983" s="324" t="s">
        <v>2198</v>
      </c>
      <c r="E983" s="0" t="s">
        <v>590</v>
      </c>
    </row>
    <row r="984" customFormat="false" ht="15" hidden="false" customHeight="false" outlineLevel="0" collapsed="false">
      <c r="A984" s="1" t="n">
        <v>16390</v>
      </c>
      <c r="B984" s="1" t="s">
        <v>2199</v>
      </c>
      <c r="D984" s="1" t="s">
        <v>1318</v>
      </c>
      <c r="E984" s="0" t="s">
        <v>485</v>
      </c>
    </row>
    <row r="985" customFormat="false" ht="15" hidden="false" customHeight="false" outlineLevel="0" collapsed="false">
      <c r="A985" s="1" t="n">
        <v>16389</v>
      </c>
      <c r="B985" s="1" t="s">
        <v>2200</v>
      </c>
      <c r="C985" s="324" t="s">
        <v>2201</v>
      </c>
      <c r="D985" s="1" t="s">
        <v>682</v>
      </c>
      <c r="E985" s="0" t="s">
        <v>576</v>
      </c>
    </row>
    <row r="986" customFormat="false" ht="15" hidden="false" customHeight="false" outlineLevel="0" collapsed="false">
      <c r="A986" s="1" t="n">
        <v>16388</v>
      </c>
      <c r="B986" s="1" t="s">
        <v>2202</v>
      </c>
      <c r="D986" s="324" t="s">
        <v>2203</v>
      </c>
      <c r="E986" s="0" t="s">
        <v>590</v>
      </c>
    </row>
    <row r="987" customFormat="false" ht="15" hidden="false" customHeight="false" outlineLevel="0" collapsed="false">
      <c r="A987" s="1" t="n">
        <v>16387</v>
      </c>
      <c r="B987" s="1" t="s">
        <v>2204</v>
      </c>
      <c r="D987" s="324" t="s">
        <v>2205</v>
      </c>
      <c r="E987" s="324" t="s">
        <v>548</v>
      </c>
    </row>
    <row r="988" customFormat="false" ht="15" hidden="false" customHeight="false" outlineLevel="0" collapsed="false">
      <c r="A988" s="1" t="n">
        <v>16386</v>
      </c>
      <c r="B988" s="1" t="s">
        <v>2206</v>
      </c>
      <c r="D988" s="1" t="s">
        <v>922</v>
      </c>
      <c r="E988" s="324" t="s">
        <v>519</v>
      </c>
    </row>
    <row r="989" customFormat="false" ht="15" hidden="false" customHeight="false" outlineLevel="0" collapsed="false">
      <c r="A989" s="1" t="n">
        <v>16385</v>
      </c>
      <c r="B989" s="1" t="s">
        <v>2207</v>
      </c>
      <c r="C989" s="1" t="s">
        <v>2208</v>
      </c>
      <c r="D989" s="1" t="s">
        <v>1031</v>
      </c>
      <c r="E989" s="0" t="s">
        <v>485</v>
      </c>
    </row>
    <row r="990" customFormat="false" ht="15" hidden="false" customHeight="false" outlineLevel="0" collapsed="false">
      <c r="A990" s="1" t="n">
        <v>16384</v>
      </c>
      <c r="B990" s="1" t="s">
        <v>2209</v>
      </c>
      <c r="C990" s="324" t="s">
        <v>2210</v>
      </c>
      <c r="D990" s="1" t="s">
        <v>682</v>
      </c>
      <c r="E990" s="0" t="s">
        <v>576</v>
      </c>
    </row>
    <row r="991" customFormat="false" ht="15" hidden="false" customHeight="false" outlineLevel="0" collapsed="false">
      <c r="A991" s="1" t="n">
        <v>16383</v>
      </c>
      <c r="B991" s="1" t="s">
        <v>2211</v>
      </c>
      <c r="C991" s="324" t="s">
        <v>2212</v>
      </c>
      <c r="D991" s="324" t="s">
        <v>2213</v>
      </c>
      <c r="E991" s="0" t="s">
        <v>896</v>
      </c>
    </row>
    <row r="992" customFormat="false" ht="15" hidden="false" customHeight="false" outlineLevel="0" collapsed="false">
      <c r="A992" s="1" t="n">
        <v>16382</v>
      </c>
      <c r="B992" s="1" t="s">
        <v>2214</v>
      </c>
      <c r="D992" s="1" t="s">
        <v>496</v>
      </c>
      <c r="E992" s="0" t="s">
        <v>485</v>
      </c>
    </row>
    <row r="993" customFormat="false" ht="15" hidden="false" customHeight="false" outlineLevel="0" collapsed="false">
      <c r="A993" s="1" t="n">
        <v>16381</v>
      </c>
      <c r="B993" s="1" t="s">
        <v>2215</v>
      </c>
      <c r="D993" s="324" t="s">
        <v>2216</v>
      </c>
      <c r="E993" s="0" t="s">
        <v>883</v>
      </c>
    </row>
    <row r="994" customFormat="false" ht="15" hidden="false" customHeight="false" outlineLevel="0" collapsed="false">
      <c r="A994" s="1" t="n">
        <v>16380</v>
      </c>
      <c r="B994" s="1" t="s">
        <v>2217</v>
      </c>
      <c r="D994" s="1" t="s">
        <v>811</v>
      </c>
      <c r="E994" s="0" t="s">
        <v>485</v>
      </c>
    </row>
    <row r="995" customFormat="false" ht="15" hidden="false" customHeight="false" outlineLevel="0" collapsed="false">
      <c r="A995" s="1" t="n">
        <v>16379</v>
      </c>
      <c r="B995" s="1" t="s">
        <v>2218</v>
      </c>
      <c r="D995" s="324" t="s">
        <v>1052</v>
      </c>
      <c r="E995" s="324" t="s">
        <v>500</v>
      </c>
    </row>
    <row r="996" customFormat="false" ht="15" hidden="false" customHeight="false" outlineLevel="0" collapsed="false">
      <c r="A996" s="1" t="n">
        <v>16378</v>
      </c>
      <c r="B996" s="1" t="s">
        <v>2219</v>
      </c>
      <c r="C996" s="324" t="s">
        <v>2220</v>
      </c>
      <c r="D996" s="324" t="s">
        <v>809</v>
      </c>
      <c r="E996" s="324" t="s">
        <v>500</v>
      </c>
    </row>
    <row r="997" customFormat="false" ht="15" hidden="false" customHeight="false" outlineLevel="0" collapsed="false">
      <c r="A997" s="1" t="n">
        <v>16377</v>
      </c>
      <c r="B997" s="1" t="s">
        <v>2221</v>
      </c>
      <c r="D997" s="1" t="s">
        <v>496</v>
      </c>
      <c r="E997" s="0" t="s">
        <v>485</v>
      </c>
    </row>
    <row r="998" customFormat="false" ht="15" hidden="false" customHeight="false" outlineLevel="0" collapsed="false">
      <c r="A998" s="1" t="n">
        <v>16376</v>
      </c>
      <c r="B998" s="1" t="s">
        <v>2222</v>
      </c>
      <c r="D998" s="1" t="s">
        <v>510</v>
      </c>
      <c r="E998" s="0" t="s">
        <v>485</v>
      </c>
    </row>
    <row r="999" customFormat="false" ht="15" hidden="false" customHeight="false" outlineLevel="0" collapsed="false">
      <c r="A999" s="1" t="n">
        <v>16375</v>
      </c>
      <c r="B999" s="1" t="s">
        <v>2223</v>
      </c>
      <c r="D999" s="1" t="s">
        <v>811</v>
      </c>
      <c r="E999" s="0" t="s">
        <v>896</v>
      </c>
    </row>
    <row r="1000" customFormat="false" ht="15" hidden="false" customHeight="false" outlineLevel="0" collapsed="false">
      <c r="A1000" s="1" t="n">
        <v>16374</v>
      </c>
      <c r="B1000" s="1" t="s">
        <v>2224</v>
      </c>
      <c r="D1000" s="1" t="s">
        <v>1511</v>
      </c>
      <c r="E1000" s="0" t="s">
        <v>485</v>
      </c>
    </row>
    <row r="1001" customFormat="false" ht="15" hidden="false" customHeight="false" outlineLevel="0" collapsed="false">
      <c r="A1001" s="1" t="n">
        <v>16373</v>
      </c>
      <c r="B1001" s="1" t="s">
        <v>2225</v>
      </c>
      <c r="D1001" s="1" t="s">
        <v>637</v>
      </c>
      <c r="E1001" s="0" t="s">
        <v>485</v>
      </c>
    </row>
    <row r="1002" customFormat="false" ht="15" hidden="false" customHeight="false" outlineLevel="0" collapsed="false">
      <c r="A1002" s="1" t="n">
        <v>16372</v>
      </c>
      <c r="B1002" s="1" t="s">
        <v>2226</v>
      </c>
      <c r="C1002" s="1" t="s">
        <v>2227</v>
      </c>
      <c r="D1002" s="1" t="s">
        <v>1067</v>
      </c>
      <c r="E1002" s="324" t="s">
        <v>488</v>
      </c>
    </row>
    <row r="1003" customFormat="false" ht="15" hidden="false" customHeight="false" outlineLevel="0" collapsed="false">
      <c r="A1003" s="1" t="n">
        <v>16371</v>
      </c>
      <c r="B1003" s="1" t="s">
        <v>2228</v>
      </c>
      <c r="D1003" s="324" t="s">
        <v>2229</v>
      </c>
      <c r="E1003" s="0" t="s">
        <v>485</v>
      </c>
    </row>
    <row r="1004" customFormat="false" ht="15" hidden="false" customHeight="false" outlineLevel="0" collapsed="false">
      <c r="A1004" s="1" t="n">
        <v>16370</v>
      </c>
      <c r="B1004" s="1" t="s">
        <v>2230</v>
      </c>
      <c r="D1004" s="1" t="s">
        <v>510</v>
      </c>
      <c r="E1004" s="0" t="s">
        <v>1017</v>
      </c>
    </row>
    <row r="1005" customFormat="false" ht="15" hidden="false" customHeight="false" outlineLevel="0" collapsed="false">
      <c r="A1005" s="1" t="n">
        <v>16369</v>
      </c>
      <c r="B1005" s="1" t="s">
        <v>2231</v>
      </c>
      <c r="C1005" s="1" t="s">
        <v>2232</v>
      </c>
      <c r="D1005" s="324" t="s">
        <v>2233</v>
      </c>
      <c r="E1005" s="0" t="s">
        <v>485</v>
      </c>
    </row>
    <row r="1006" customFormat="false" ht="15" hidden="false" customHeight="false" outlineLevel="0" collapsed="false">
      <c r="A1006" s="1" t="n">
        <v>16368</v>
      </c>
      <c r="B1006" s="1" t="s">
        <v>2234</v>
      </c>
      <c r="D1006" s="1" t="s">
        <v>499</v>
      </c>
      <c r="E1006" s="0" t="s">
        <v>590</v>
      </c>
    </row>
    <row r="1007" customFormat="false" ht="15" hidden="false" customHeight="false" outlineLevel="0" collapsed="false">
      <c r="A1007" s="1" t="n">
        <v>16367</v>
      </c>
      <c r="B1007" s="1" t="s">
        <v>2235</v>
      </c>
      <c r="C1007" s="1" t="s">
        <v>2236</v>
      </c>
      <c r="D1007" s="1" t="s">
        <v>776</v>
      </c>
      <c r="E1007" s="0" t="s">
        <v>576</v>
      </c>
    </row>
    <row r="1008" customFormat="false" ht="15" hidden="false" customHeight="false" outlineLevel="0" collapsed="false">
      <c r="A1008" s="1" t="n">
        <v>16366</v>
      </c>
      <c r="B1008" s="1" t="s">
        <v>2237</v>
      </c>
      <c r="C1008" s="1" t="s">
        <v>2238</v>
      </c>
      <c r="D1008" s="324" t="s">
        <v>586</v>
      </c>
      <c r="E1008" s="0" t="s">
        <v>590</v>
      </c>
    </row>
    <row r="1009" customFormat="false" ht="15" hidden="false" customHeight="false" outlineLevel="0" collapsed="false">
      <c r="A1009" s="1" t="n">
        <v>16365</v>
      </c>
      <c r="B1009" s="1" t="s">
        <v>2239</v>
      </c>
      <c r="D1009" s="1" t="s">
        <v>1821</v>
      </c>
      <c r="E1009" s="0" t="s">
        <v>485</v>
      </c>
    </row>
    <row r="1010" customFormat="false" ht="15" hidden="false" customHeight="false" outlineLevel="0" collapsed="false">
      <c r="A1010" s="1" t="n">
        <v>16364</v>
      </c>
      <c r="B1010" s="1" t="s">
        <v>2240</v>
      </c>
      <c r="D1010" s="1" t="s">
        <v>499</v>
      </c>
      <c r="E1010" s="0" t="s">
        <v>590</v>
      </c>
    </row>
    <row r="1011" customFormat="false" ht="15" hidden="false" customHeight="false" outlineLevel="0" collapsed="false">
      <c r="A1011" s="1" t="n">
        <v>16363</v>
      </c>
      <c r="B1011" s="1" t="s">
        <v>2241</v>
      </c>
      <c r="C1011" s="1" t="s">
        <v>2242</v>
      </c>
      <c r="D1011" s="324" t="s">
        <v>522</v>
      </c>
      <c r="E1011" s="324" t="s">
        <v>500</v>
      </c>
    </row>
    <row r="1012" customFormat="false" ht="15" hidden="false" customHeight="false" outlineLevel="0" collapsed="false">
      <c r="A1012" s="1" t="n">
        <v>16362</v>
      </c>
      <c r="B1012" s="1" t="s">
        <v>2243</v>
      </c>
      <c r="D1012" s="324" t="s">
        <v>2244</v>
      </c>
      <c r="E1012" s="324" t="s">
        <v>494</v>
      </c>
    </row>
    <row r="1013" customFormat="false" ht="15" hidden="false" customHeight="false" outlineLevel="0" collapsed="false">
      <c r="A1013" s="1" t="n">
        <v>16361</v>
      </c>
      <c r="B1013" s="1" t="s">
        <v>2245</v>
      </c>
      <c r="D1013" s="324" t="s">
        <v>528</v>
      </c>
      <c r="E1013" s="324" t="s">
        <v>500</v>
      </c>
    </row>
    <row r="1014" customFormat="false" ht="15" hidden="false" customHeight="false" outlineLevel="0" collapsed="false">
      <c r="A1014" s="1" t="n">
        <v>16360</v>
      </c>
      <c r="B1014" s="1" t="s">
        <v>2246</v>
      </c>
      <c r="D1014" s="1" t="s">
        <v>499</v>
      </c>
      <c r="E1014" s="324" t="s">
        <v>500</v>
      </c>
    </row>
    <row r="1015" customFormat="false" ht="15" hidden="false" customHeight="false" outlineLevel="0" collapsed="false">
      <c r="A1015" s="1" t="n">
        <v>16359</v>
      </c>
      <c r="B1015" s="1" t="s">
        <v>2247</v>
      </c>
      <c r="C1015" s="324" t="s">
        <v>2248</v>
      </c>
      <c r="D1015" s="1" t="s">
        <v>499</v>
      </c>
      <c r="E1015" s="324" t="s">
        <v>500</v>
      </c>
    </row>
    <row r="1016" customFormat="false" ht="15" hidden="false" customHeight="false" outlineLevel="0" collapsed="false">
      <c r="A1016" s="1" t="n">
        <v>16358</v>
      </c>
      <c r="B1016" s="1" t="s">
        <v>2249</v>
      </c>
      <c r="D1016" s="1" t="s">
        <v>927</v>
      </c>
      <c r="E1016" s="324" t="s">
        <v>500</v>
      </c>
    </row>
    <row r="1017" customFormat="false" ht="15" hidden="false" customHeight="false" outlineLevel="0" collapsed="false">
      <c r="A1017" s="1" t="n">
        <v>16357</v>
      </c>
      <c r="B1017" s="1" t="s">
        <v>2250</v>
      </c>
      <c r="D1017" s="324" t="s">
        <v>2251</v>
      </c>
      <c r="E1017" s="324" t="s">
        <v>519</v>
      </c>
    </row>
    <row r="1018" customFormat="false" ht="15" hidden="false" customHeight="false" outlineLevel="0" collapsed="false">
      <c r="A1018" s="1" t="n">
        <v>16356</v>
      </c>
      <c r="B1018" s="1" t="s">
        <v>2252</v>
      </c>
      <c r="D1018" s="324" t="s">
        <v>2253</v>
      </c>
      <c r="E1018" s="0" t="s">
        <v>485</v>
      </c>
    </row>
    <row r="1019" customFormat="false" ht="15" hidden="false" customHeight="false" outlineLevel="0" collapsed="false">
      <c r="A1019" s="1" t="n">
        <v>16355</v>
      </c>
      <c r="B1019" s="1" t="s">
        <v>2254</v>
      </c>
      <c r="D1019" s="324" t="s">
        <v>809</v>
      </c>
      <c r="E1019" s="324" t="s">
        <v>494</v>
      </c>
    </row>
    <row r="1020" customFormat="false" ht="15" hidden="false" customHeight="false" outlineLevel="0" collapsed="false">
      <c r="A1020" s="1" t="n">
        <v>16354</v>
      </c>
      <c r="B1020" s="1" t="s">
        <v>2255</v>
      </c>
      <c r="D1020" s="1" t="s">
        <v>1293</v>
      </c>
      <c r="E1020" s="324" t="s">
        <v>548</v>
      </c>
    </row>
    <row r="1021" customFormat="false" ht="15" hidden="false" customHeight="false" outlineLevel="0" collapsed="false">
      <c r="A1021" s="1" t="n">
        <v>16353</v>
      </c>
      <c r="B1021" s="1" t="s">
        <v>2256</v>
      </c>
      <c r="C1021" s="324" t="s">
        <v>2257</v>
      </c>
      <c r="D1021" s="1" t="s">
        <v>499</v>
      </c>
      <c r="E1021" s="324" t="s">
        <v>500</v>
      </c>
    </row>
    <row r="1022" customFormat="false" ht="15" hidden="false" customHeight="false" outlineLevel="0" collapsed="false">
      <c r="A1022" s="1" t="n">
        <v>16352</v>
      </c>
      <c r="B1022" s="1" t="s">
        <v>2258</v>
      </c>
      <c r="C1022" s="1" t="s">
        <v>2259</v>
      </c>
      <c r="D1022" s="1" t="s">
        <v>1067</v>
      </c>
      <c r="E1022" s="324" t="s">
        <v>488</v>
      </c>
    </row>
    <row r="1023" customFormat="false" ht="15" hidden="false" customHeight="false" outlineLevel="0" collapsed="false">
      <c r="A1023" s="1" t="n">
        <v>16351</v>
      </c>
      <c r="B1023" s="1" t="s">
        <v>2260</v>
      </c>
      <c r="C1023" s="1" t="s">
        <v>2261</v>
      </c>
      <c r="D1023" s="324" t="s">
        <v>1264</v>
      </c>
      <c r="E1023" s="324" t="s">
        <v>508</v>
      </c>
    </row>
    <row r="1024" customFormat="false" ht="15" hidden="false" customHeight="false" outlineLevel="0" collapsed="false">
      <c r="A1024" s="1" t="n">
        <v>16350</v>
      </c>
      <c r="B1024" s="1" t="s">
        <v>2262</v>
      </c>
      <c r="D1024" s="324" t="s">
        <v>1123</v>
      </c>
      <c r="E1024" s="324" t="s">
        <v>500</v>
      </c>
    </row>
    <row r="1025" customFormat="false" ht="15" hidden="false" customHeight="false" outlineLevel="0" collapsed="false">
      <c r="A1025" s="1" t="n">
        <v>16349</v>
      </c>
      <c r="B1025" s="1" t="s">
        <v>2263</v>
      </c>
      <c r="C1025" s="324" t="s">
        <v>2264</v>
      </c>
      <c r="D1025" s="324" t="s">
        <v>698</v>
      </c>
      <c r="E1025" s="324" t="s">
        <v>494</v>
      </c>
    </row>
    <row r="1026" customFormat="false" ht="15" hidden="false" customHeight="false" outlineLevel="0" collapsed="false">
      <c r="A1026" s="1" t="n">
        <v>16348</v>
      </c>
      <c r="B1026" s="1" t="s">
        <v>2265</v>
      </c>
      <c r="C1026" s="324" t="s">
        <v>2266</v>
      </c>
      <c r="D1026" s="1" t="s">
        <v>1248</v>
      </c>
      <c r="E1026" s="0" t="s">
        <v>485</v>
      </c>
    </row>
    <row r="1027" customFormat="false" ht="15" hidden="false" customHeight="false" outlineLevel="0" collapsed="false">
      <c r="A1027" s="1" t="n">
        <v>16347</v>
      </c>
      <c r="B1027" s="1" t="s">
        <v>2267</v>
      </c>
      <c r="C1027" s="1" t="s">
        <v>2268</v>
      </c>
      <c r="D1027" s="324" t="s">
        <v>2269</v>
      </c>
      <c r="E1027" s="324" t="s">
        <v>519</v>
      </c>
    </row>
    <row r="1028" customFormat="false" ht="15" hidden="false" customHeight="false" outlineLevel="0" collapsed="false">
      <c r="A1028" s="1" t="n">
        <v>16346</v>
      </c>
      <c r="B1028" s="1" t="s">
        <v>2270</v>
      </c>
      <c r="D1028" s="324" t="s">
        <v>2271</v>
      </c>
      <c r="E1028" s="0" t="s">
        <v>485</v>
      </c>
    </row>
    <row r="1029" customFormat="false" ht="15" hidden="false" customHeight="false" outlineLevel="0" collapsed="false">
      <c r="A1029" s="1" t="n">
        <v>16345</v>
      </c>
      <c r="B1029" s="1" t="s">
        <v>2272</v>
      </c>
      <c r="C1029" s="324" t="s">
        <v>2273</v>
      </c>
      <c r="D1029" s="324" t="s">
        <v>2274</v>
      </c>
      <c r="E1029" s="324" t="s">
        <v>2275</v>
      </c>
    </row>
    <row r="1030" customFormat="false" ht="15" hidden="false" customHeight="false" outlineLevel="0" collapsed="false">
      <c r="A1030" s="1" t="n">
        <v>16344</v>
      </c>
      <c r="B1030" s="1" t="s">
        <v>2276</v>
      </c>
      <c r="C1030" s="1" t="s">
        <v>2277</v>
      </c>
      <c r="D1030" s="1" t="s">
        <v>2278</v>
      </c>
      <c r="E1030" s="0" t="s">
        <v>485</v>
      </c>
    </row>
    <row r="1031" customFormat="false" ht="15" hidden="false" customHeight="false" outlineLevel="0" collapsed="false">
      <c r="A1031" s="1" t="n">
        <v>16343</v>
      </c>
      <c r="B1031" s="1" t="s">
        <v>2279</v>
      </c>
      <c r="D1031" s="324" t="s">
        <v>2280</v>
      </c>
      <c r="E1031" s="324" t="s">
        <v>519</v>
      </c>
    </row>
    <row r="1032" customFormat="false" ht="15" hidden="false" customHeight="false" outlineLevel="0" collapsed="false">
      <c r="A1032" s="1" t="n">
        <v>16342</v>
      </c>
      <c r="B1032" s="1" t="s">
        <v>2281</v>
      </c>
      <c r="D1032" s="1" t="s">
        <v>499</v>
      </c>
      <c r="E1032" s="324" t="s">
        <v>500</v>
      </c>
    </row>
    <row r="1033" customFormat="false" ht="15" hidden="false" customHeight="false" outlineLevel="0" collapsed="false">
      <c r="A1033" s="1" t="n">
        <v>16341</v>
      </c>
      <c r="B1033" s="1" t="s">
        <v>2282</v>
      </c>
      <c r="D1033" s="324" t="s">
        <v>528</v>
      </c>
      <c r="E1033" s="324" t="s">
        <v>500</v>
      </c>
    </row>
    <row r="1034" customFormat="false" ht="15" hidden="false" customHeight="false" outlineLevel="0" collapsed="false">
      <c r="A1034" s="1" t="n">
        <v>16340</v>
      </c>
      <c r="B1034" s="1" t="s">
        <v>2283</v>
      </c>
      <c r="C1034" s="324" t="s">
        <v>2284</v>
      </c>
      <c r="D1034" s="324" t="s">
        <v>528</v>
      </c>
      <c r="E1034" s="324" t="s">
        <v>500</v>
      </c>
    </row>
    <row r="1035" customFormat="false" ht="15" hidden="false" customHeight="false" outlineLevel="0" collapsed="false">
      <c r="A1035" s="1" t="n">
        <v>16339</v>
      </c>
      <c r="B1035" s="1" t="s">
        <v>2285</v>
      </c>
      <c r="C1035" s="1" t="s">
        <v>2286</v>
      </c>
      <c r="D1035" s="324" t="s">
        <v>528</v>
      </c>
      <c r="E1035" s="324" t="s">
        <v>500</v>
      </c>
    </row>
    <row r="1036" customFormat="false" ht="15" hidden="false" customHeight="false" outlineLevel="0" collapsed="false">
      <c r="A1036" s="1" t="n">
        <v>16338</v>
      </c>
      <c r="B1036" s="1" t="s">
        <v>2287</v>
      </c>
      <c r="C1036" s="1" t="s">
        <v>2288</v>
      </c>
      <c r="D1036" s="1" t="s">
        <v>682</v>
      </c>
      <c r="E1036" s="0" t="s">
        <v>576</v>
      </c>
    </row>
    <row r="1037" customFormat="false" ht="15" hidden="false" customHeight="false" outlineLevel="0" collapsed="false">
      <c r="A1037" s="1" t="n">
        <v>16337</v>
      </c>
      <c r="B1037" s="1" t="s">
        <v>2289</v>
      </c>
      <c r="C1037" s="324" t="s">
        <v>2290</v>
      </c>
      <c r="D1037" s="324" t="s">
        <v>528</v>
      </c>
      <c r="E1037" s="324" t="s">
        <v>500</v>
      </c>
    </row>
    <row r="1038" customFormat="false" ht="15" hidden="false" customHeight="false" outlineLevel="0" collapsed="false">
      <c r="A1038" s="1" t="n">
        <v>16336</v>
      </c>
      <c r="B1038" s="1" t="s">
        <v>2291</v>
      </c>
      <c r="C1038" s="324" t="s">
        <v>2292</v>
      </c>
      <c r="D1038" s="1" t="s">
        <v>682</v>
      </c>
      <c r="E1038" s="0" t="s">
        <v>576</v>
      </c>
    </row>
    <row r="1039" customFormat="false" ht="15" hidden="false" customHeight="false" outlineLevel="0" collapsed="false">
      <c r="A1039" s="1" t="n">
        <v>16335</v>
      </c>
      <c r="B1039" s="1" t="s">
        <v>2293</v>
      </c>
      <c r="C1039" s="324" t="s">
        <v>2294</v>
      </c>
      <c r="D1039" s="1" t="s">
        <v>682</v>
      </c>
      <c r="E1039" s="0" t="s">
        <v>576</v>
      </c>
    </row>
    <row r="1040" customFormat="false" ht="15" hidden="false" customHeight="false" outlineLevel="0" collapsed="false">
      <c r="A1040" s="1" t="n">
        <v>16334</v>
      </c>
      <c r="B1040" s="1" t="s">
        <v>2295</v>
      </c>
      <c r="C1040" s="324" t="s">
        <v>2296</v>
      </c>
      <c r="D1040" s="1" t="s">
        <v>682</v>
      </c>
      <c r="E1040" s="0" t="s">
        <v>576</v>
      </c>
    </row>
    <row r="1041" customFormat="false" ht="15" hidden="false" customHeight="false" outlineLevel="0" collapsed="false">
      <c r="A1041" s="1" t="n">
        <v>16333</v>
      </c>
      <c r="B1041" s="1" t="s">
        <v>2297</v>
      </c>
      <c r="C1041" s="324" t="s">
        <v>2298</v>
      </c>
      <c r="D1041" s="1" t="s">
        <v>682</v>
      </c>
      <c r="E1041" s="0" t="s">
        <v>576</v>
      </c>
    </row>
    <row r="1042" customFormat="false" ht="15" hidden="false" customHeight="false" outlineLevel="0" collapsed="false">
      <c r="A1042" s="1" t="n">
        <v>16332</v>
      </c>
      <c r="B1042" s="1" t="s">
        <v>2299</v>
      </c>
      <c r="C1042" s="324" t="s">
        <v>2300</v>
      </c>
      <c r="D1042" s="1" t="s">
        <v>682</v>
      </c>
      <c r="E1042" s="0" t="s">
        <v>576</v>
      </c>
    </row>
    <row r="1043" customFormat="false" ht="15" hidden="false" customHeight="false" outlineLevel="0" collapsed="false">
      <c r="A1043" s="1" t="n">
        <v>16331</v>
      </c>
      <c r="B1043" s="1" t="s">
        <v>2301</v>
      </c>
      <c r="C1043" s="324" t="s">
        <v>2302</v>
      </c>
      <c r="D1043" s="1" t="s">
        <v>682</v>
      </c>
      <c r="E1043" s="0" t="s">
        <v>576</v>
      </c>
    </row>
    <row r="1044" customFormat="false" ht="15" hidden="false" customHeight="false" outlineLevel="0" collapsed="false">
      <c r="A1044" s="1" t="n">
        <v>16330</v>
      </c>
      <c r="B1044" s="1" t="s">
        <v>2303</v>
      </c>
      <c r="C1044" s="1" t="s">
        <v>2304</v>
      </c>
      <c r="D1044" s="1" t="s">
        <v>682</v>
      </c>
      <c r="E1044" s="0" t="s">
        <v>576</v>
      </c>
    </row>
    <row r="1045" customFormat="false" ht="15" hidden="false" customHeight="false" outlineLevel="0" collapsed="false">
      <c r="A1045" s="1" t="n">
        <v>16329</v>
      </c>
      <c r="B1045" s="1" t="s">
        <v>2305</v>
      </c>
      <c r="D1045" s="1" t="s">
        <v>776</v>
      </c>
      <c r="E1045" s="0" t="s">
        <v>576</v>
      </c>
    </row>
    <row r="1046" customFormat="false" ht="15" hidden="false" customHeight="false" outlineLevel="0" collapsed="false">
      <c r="A1046" s="1" t="n">
        <v>16328</v>
      </c>
      <c r="B1046" s="1" t="s">
        <v>2306</v>
      </c>
      <c r="D1046" s="1" t="s">
        <v>776</v>
      </c>
      <c r="E1046" s="324" t="s">
        <v>548</v>
      </c>
    </row>
    <row r="1047" customFormat="false" ht="15" hidden="false" customHeight="false" outlineLevel="0" collapsed="false">
      <c r="A1047" s="1" t="n">
        <v>16327</v>
      </c>
      <c r="B1047" s="1" t="s">
        <v>2307</v>
      </c>
      <c r="D1047" s="1" t="s">
        <v>499</v>
      </c>
      <c r="E1047" s="0" t="s">
        <v>590</v>
      </c>
    </row>
    <row r="1048" customFormat="false" ht="15" hidden="false" customHeight="false" outlineLevel="0" collapsed="false">
      <c r="A1048" s="1" t="n">
        <v>16326</v>
      </c>
      <c r="B1048" s="1" t="s">
        <v>2308</v>
      </c>
      <c r="D1048" s="1" t="s">
        <v>499</v>
      </c>
      <c r="E1048" s="324" t="s">
        <v>500</v>
      </c>
    </row>
    <row r="1049" customFormat="false" ht="15" hidden="false" customHeight="false" outlineLevel="0" collapsed="false">
      <c r="A1049" s="1" t="n">
        <v>16325</v>
      </c>
      <c r="B1049" s="1" t="s">
        <v>2309</v>
      </c>
      <c r="D1049" s="324" t="s">
        <v>2310</v>
      </c>
      <c r="E1049" s="0" t="s">
        <v>485</v>
      </c>
    </row>
    <row r="1050" customFormat="false" ht="15" hidden="false" customHeight="false" outlineLevel="0" collapsed="false">
      <c r="A1050" s="1" t="n">
        <v>16324</v>
      </c>
      <c r="B1050" s="1" t="s">
        <v>2311</v>
      </c>
      <c r="D1050" s="1" t="s">
        <v>499</v>
      </c>
      <c r="E1050" s="0" t="s">
        <v>590</v>
      </c>
    </row>
    <row r="1051" customFormat="false" ht="15" hidden="false" customHeight="false" outlineLevel="0" collapsed="false">
      <c r="A1051" s="1" t="n">
        <v>16323</v>
      </c>
      <c r="B1051" s="1" t="s">
        <v>2312</v>
      </c>
      <c r="C1051" s="1" t="s">
        <v>2313</v>
      </c>
      <c r="D1051" s="1" t="s">
        <v>499</v>
      </c>
      <c r="E1051" s="0" t="s">
        <v>485</v>
      </c>
    </row>
    <row r="1052" customFormat="false" ht="15" hidden="false" customHeight="false" outlineLevel="0" collapsed="false">
      <c r="A1052" s="1" t="n">
        <v>16322</v>
      </c>
      <c r="B1052" s="1" t="s">
        <v>2314</v>
      </c>
      <c r="C1052" s="324" t="s">
        <v>2315</v>
      </c>
      <c r="D1052" s="1" t="s">
        <v>682</v>
      </c>
      <c r="E1052" s="0" t="s">
        <v>576</v>
      </c>
    </row>
    <row r="1053" customFormat="false" ht="15" hidden="false" customHeight="false" outlineLevel="0" collapsed="false">
      <c r="A1053" s="1" t="n">
        <v>16321</v>
      </c>
      <c r="B1053" s="1" t="s">
        <v>2316</v>
      </c>
      <c r="D1053" s="1" t="s">
        <v>499</v>
      </c>
      <c r="E1053" s="0" t="s">
        <v>590</v>
      </c>
    </row>
    <row r="1054" customFormat="false" ht="15" hidden="false" customHeight="false" outlineLevel="0" collapsed="false">
      <c r="A1054" s="1" t="n">
        <v>16320</v>
      </c>
      <c r="B1054" s="1" t="s">
        <v>2317</v>
      </c>
      <c r="C1054" s="324" t="s">
        <v>2318</v>
      </c>
      <c r="D1054" s="1" t="s">
        <v>499</v>
      </c>
      <c r="E1054" s="0" t="s">
        <v>590</v>
      </c>
    </row>
    <row r="1055" customFormat="false" ht="15" hidden="false" customHeight="false" outlineLevel="0" collapsed="false">
      <c r="A1055" s="1" t="n">
        <v>16319</v>
      </c>
      <c r="B1055" s="1" t="s">
        <v>2319</v>
      </c>
      <c r="D1055" s="324" t="s">
        <v>1498</v>
      </c>
      <c r="E1055" s="324" t="s">
        <v>488</v>
      </c>
    </row>
    <row r="1056" customFormat="false" ht="15" hidden="false" customHeight="false" outlineLevel="0" collapsed="false">
      <c r="A1056" s="1" t="n">
        <v>16318</v>
      </c>
      <c r="B1056" s="1" t="s">
        <v>2320</v>
      </c>
      <c r="D1056" s="1" t="s">
        <v>811</v>
      </c>
      <c r="E1056" s="324" t="s">
        <v>772</v>
      </c>
    </row>
    <row r="1057" customFormat="false" ht="15" hidden="false" customHeight="false" outlineLevel="0" collapsed="false">
      <c r="A1057" s="1" t="n">
        <v>16317</v>
      </c>
      <c r="B1057" s="1" t="s">
        <v>2321</v>
      </c>
      <c r="D1057" s="324" t="s">
        <v>807</v>
      </c>
      <c r="E1057" s="0" t="s">
        <v>485</v>
      </c>
    </row>
    <row r="1058" customFormat="false" ht="15" hidden="false" customHeight="false" outlineLevel="0" collapsed="false">
      <c r="A1058" s="1" t="n">
        <v>16316</v>
      </c>
      <c r="B1058" s="1" t="s">
        <v>2322</v>
      </c>
      <c r="D1058" s="1" t="s">
        <v>1067</v>
      </c>
      <c r="E1058" s="324" t="s">
        <v>488</v>
      </c>
    </row>
    <row r="1059" customFormat="false" ht="15" hidden="false" customHeight="false" outlineLevel="0" collapsed="false">
      <c r="A1059" s="1" t="n">
        <v>16315</v>
      </c>
      <c r="B1059" s="1" t="s">
        <v>2323</v>
      </c>
      <c r="C1059" s="324" t="s">
        <v>2324</v>
      </c>
      <c r="D1059" s="1" t="s">
        <v>682</v>
      </c>
      <c r="E1059" s="0" t="s">
        <v>576</v>
      </c>
    </row>
    <row r="1060" customFormat="false" ht="15" hidden="false" customHeight="false" outlineLevel="0" collapsed="false">
      <c r="A1060" s="1" t="n">
        <v>16314</v>
      </c>
      <c r="B1060" s="1" t="s">
        <v>2325</v>
      </c>
      <c r="C1060" s="1" t="s">
        <v>2326</v>
      </c>
      <c r="D1060" s="324" t="s">
        <v>528</v>
      </c>
      <c r="E1060" s="324" t="s">
        <v>500</v>
      </c>
    </row>
    <row r="1061" customFormat="false" ht="15" hidden="false" customHeight="false" outlineLevel="0" collapsed="false">
      <c r="A1061" s="1" t="n">
        <v>16313</v>
      </c>
      <c r="B1061" s="1" t="s">
        <v>2327</v>
      </c>
      <c r="C1061" s="324" t="s">
        <v>2328</v>
      </c>
      <c r="D1061" s="324" t="s">
        <v>2329</v>
      </c>
      <c r="E1061" s="324" t="s">
        <v>494</v>
      </c>
    </row>
    <row r="1062" customFormat="false" ht="15" hidden="false" customHeight="false" outlineLevel="0" collapsed="false">
      <c r="A1062" s="1" t="n">
        <v>16312</v>
      </c>
      <c r="B1062" s="1" t="s">
        <v>2330</v>
      </c>
      <c r="D1062" s="1" t="s">
        <v>499</v>
      </c>
      <c r="E1062" s="0" t="s">
        <v>485</v>
      </c>
    </row>
    <row r="1063" customFormat="false" ht="15" hidden="false" customHeight="false" outlineLevel="0" collapsed="false">
      <c r="A1063" s="1" t="n">
        <v>16311</v>
      </c>
      <c r="B1063" s="1" t="s">
        <v>2331</v>
      </c>
      <c r="D1063" s="1" t="s">
        <v>499</v>
      </c>
      <c r="E1063" s="0" t="s">
        <v>485</v>
      </c>
    </row>
    <row r="1064" customFormat="false" ht="15" hidden="false" customHeight="false" outlineLevel="0" collapsed="false">
      <c r="A1064" s="1" t="n">
        <v>16310</v>
      </c>
      <c r="B1064" s="1" t="s">
        <v>2332</v>
      </c>
      <c r="D1064" s="324" t="s">
        <v>2333</v>
      </c>
      <c r="E1064" s="0" t="s">
        <v>485</v>
      </c>
    </row>
    <row r="1065" customFormat="false" ht="15" hidden="false" customHeight="false" outlineLevel="0" collapsed="false">
      <c r="A1065" s="1" t="n">
        <v>16309</v>
      </c>
      <c r="B1065" s="1" t="s">
        <v>2334</v>
      </c>
      <c r="D1065" s="1" t="s">
        <v>496</v>
      </c>
      <c r="E1065" s="0" t="s">
        <v>485</v>
      </c>
    </row>
    <row r="1066" customFormat="false" ht="15" hidden="false" customHeight="false" outlineLevel="0" collapsed="false">
      <c r="A1066" s="1" t="n">
        <v>16308</v>
      </c>
      <c r="B1066" s="1" t="s">
        <v>2335</v>
      </c>
      <c r="D1066" s="1" t="s">
        <v>499</v>
      </c>
      <c r="E1066" s="0" t="s">
        <v>485</v>
      </c>
    </row>
    <row r="1067" customFormat="false" ht="15" hidden="false" customHeight="false" outlineLevel="0" collapsed="false">
      <c r="A1067" s="1" t="n">
        <v>16307</v>
      </c>
      <c r="B1067" s="1" t="s">
        <v>2336</v>
      </c>
      <c r="D1067" s="1" t="s">
        <v>499</v>
      </c>
      <c r="E1067" s="0" t="s">
        <v>485</v>
      </c>
    </row>
    <row r="1068" customFormat="false" ht="15" hidden="false" customHeight="false" outlineLevel="0" collapsed="false">
      <c r="A1068" s="1" t="n">
        <v>16306</v>
      </c>
      <c r="B1068" s="1" t="s">
        <v>2337</v>
      </c>
      <c r="D1068" s="324" t="s">
        <v>678</v>
      </c>
      <c r="E1068" s="0" t="s">
        <v>590</v>
      </c>
    </row>
    <row r="1069" customFormat="false" ht="15" hidden="false" customHeight="false" outlineLevel="0" collapsed="false">
      <c r="A1069" s="1" t="n">
        <v>16305</v>
      </c>
      <c r="B1069" s="1" t="s">
        <v>2338</v>
      </c>
      <c r="D1069" s="1" t="s">
        <v>499</v>
      </c>
      <c r="E1069" s="0" t="s">
        <v>485</v>
      </c>
    </row>
    <row r="1070" customFormat="false" ht="15" hidden="false" customHeight="false" outlineLevel="0" collapsed="false">
      <c r="A1070" s="1" t="n">
        <v>16304</v>
      </c>
      <c r="B1070" s="1" t="s">
        <v>2339</v>
      </c>
      <c r="D1070" s="324" t="s">
        <v>761</v>
      </c>
      <c r="E1070" s="0" t="s">
        <v>485</v>
      </c>
    </row>
    <row r="1071" customFormat="false" ht="15" hidden="false" customHeight="false" outlineLevel="0" collapsed="false">
      <c r="A1071" s="1" t="n">
        <v>16303</v>
      </c>
      <c r="B1071" s="1" t="s">
        <v>2340</v>
      </c>
      <c r="C1071" s="1" t="s">
        <v>2341</v>
      </c>
      <c r="D1071" s="1" t="s">
        <v>499</v>
      </c>
      <c r="E1071" s="0" t="s">
        <v>590</v>
      </c>
    </row>
    <row r="1072" customFormat="false" ht="15" hidden="false" customHeight="false" outlineLevel="0" collapsed="false">
      <c r="A1072" s="1" t="n">
        <v>16302</v>
      </c>
      <c r="B1072" s="1" t="s">
        <v>2342</v>
      </c>
      <c r="D1072" s="1" t="s">
        <v>499</v>
      </c>
      <c r="E1072" s="324" t="s">
        <v>500</v>
      </c>
    </row>
    <row r="1073" customFormat="false" ht="15" hidden="false" customHeight="false" outlineLevel="0" collapsed="false">
      <c r="A1073" s="1" t="n">
        <v>16301</v>
      </c>
      <c r="B1073" s="1" t="s">
        <v>2343</v>
      </c>
      <c r="D1073" s="1" t="s">
        <v>754</v>
      </c>
      <c r="E1073" s="324" t="s">
        <v>525</v>
      </c>
    </row>
    <row r="1074" customFormat="false" ht="15" hidden="false" customHeight="false" outlineLevel="0" collapsed="false">
      <c r="A1074" s="1" t="n">
        <v>16300</v>
      </c>
      <c r="B1074" s="1" t="s">
        <v>2344</v>
      </c>
      <c r="D1074" s="324" t="s">
        <v>2345</v>
      </c>
      <c r="E1074" s="0" t="s">
        <v>576</v>
      </c>
    </row>
    <row r="1075" customFormat="false" ht="15" hidden="false" customHeight="false" outlineLevel="0" collapsed="false">
      <c r="A1075" s="1" t="n">
        <v>16299</v>
      </c>
      <c r="B1075" s="1" t="s">
        <v>2346</v>
      </c>
      <c r="D1075" s="1" t="s">
        <v>736</v>
      </c>
      <c r="E1075" s="0" t="s">
        <v>485</v>
      </c>
    </row>
    <row r="1076" customFormat="false" ht="15" hidden="false" customHeight="false" outlineLevel="0" collapsed="false">
      <c r="A1076" s="1" t="n">
        <v>16298</v>
      </c>
      <c r="B1076" s="1" t="s">
        <v>2347</v>
      </c>
      <c r="D1076" s="1" t="s">
        <v>736</v>
      </c>
      <c r="E1076" s="0" t="s">
        <v>485</v>
      </c>
    </row>
    <row r="1077" customFormat="false" ht="15" hidden="false" customHeight="false" outlineLevel="0" collapsed="false">
      <c r="A1077" s="1" t="n">
        <v>16297</v>
      </c>
      <c r="B1077" s="1" t="s">
        <v>2348</v>
      </c>
      <c r="D1077" s="324" t="s">
        <v>2349</v>
      </c>
      <c r="E1077" s="0" t="s">
        <v>485</v>
      </c>
    </row>
    <row r="1078" customFormat="false" ht="15" hidden="false" customHeight="false" outlineLevel="0" collapsed="false">
      <c r="A1078" s="1" t="n">
        <v>16296</v>
      </c>
      <c r="B1078" s="1" t="s">
        <v>2350</v>
      </c>
      <c r="D1078" s="1" t="s">
        <v>2351</v>
      </c>
      <c r="E1078" s="0" t="s">
        <v>485</v>
      </c>
    </row>
    <row r="1079" customFormat="false" ht="15" hidden="false" customHeight="false" outlineLevel="0" collapsed="false">
      <c r="A1079" s="1" t="n">
        <v>16295</v>
      </c>
      <c r="B1079" s="1" t="s">
        <v>2352</v>
      </c>
      <c r="C1079" s="324" t="s">
        <v>2353</v>
      </c>
      <c r="D1079" s="324" t="s">
        <v>2354</v>
      </c>
      <c r="E1079" s="0" t="s">
        <v>485</v>
      </c>
    </row>
    <row r="1080" customFormat="false" ht="15" hidden="false" customHeight="false" outlineLevel="0" collapsed="false">
      <c r="A1080" s="1" t="n">
        <v>16294</v>
      </c>
      <c r="B1080" s="1" t="s">
        <v>2355</v>
      </c>
      <c r="C1080" s="1" t="s">
        <v>2356</v>
      </c>
      <c r="D1080" s="1" t="s">
        <v>499</v>
      </c>
      <c r="E1080" s="0" t="s">
        <v>485</v>
      </c>
    </row>
    <row r="1081" customFormat="false" ht="15" hidden="false" customHeight="false" outlineLevel="0" collapsed="false">
      <c r="A1081" s="1" t="n">
        <v>16293</v>
      </c>
      <c r="B1081" s="1" t="s">
        <v>2357</v>
      </c>
      <c r="C1081" s="1" t="s">
        <v>2358</v>
      </c>
      <c r="D1081" s="1" t="s">
        <v>510</v>
      </c>
      <c r="E1081" s="0" t="s">
        <v>485</v>
      </c>
    </row>
    <row r="1082" customFormat="false" ht="15" hidden="false" customHeight="false" outlineLevel="0" collapsed="false">
      <c r="A1082" s="1" t="n">
        <v>16292</v>
      </c>
      <c r="B1082" s="1" t="s">
        <v>2359</v>
      </c>
      <c r="C1082" s="1" t="s">
        <v>2360</v>
      </c>
      <c r="D1082" s="1" t="s">
        <v>1031</v>
      </c>
      <c r="E1082" s="0" t="s">
        <v>485</v>
      </c>
    </row>
    <row r="1083" customFormat="false" ht="15" hidden="false" customHeight="false" outlineLevel="0" collapsed="false">
      <c r="A1083" s="1" t="n">
        <v>16291</v>
      </c>
      <c r="B1083" s="1" t="s">
        <v>2361</v>
      </c>
      <c r="C1083" s="1" t="s">
        <v>2362</v>
      </c>
      <c r="D1083" s="1" t="s">
        <v>1293</v>
      </c>
      <c r="E1083" s="0" t="s">
        <v>485</v>
      </c>
    </row>
    <row r="1084" customFormat="false" ht="15" hidden="false" customHeight="false" outlineLevel="0" collapsed="false">
      <c r="A1084" s="1" t="n">
        <v>16290</v>
      </c>
      <c r="B1084" s="1" t="s">
        <v>2363</v>
      </c>
      <c r="D1084" s="1" t="s">
        <v>499</v>
      </c>
      <c r="E1084" s="0" t="s">
        <v>590</v>
      </c>
    </row>
    <row r="1085" customFormat="false" ht="15" hidden="false" customHeight="false" outlineLevel="0" collapsed="false">
      <c r="A1085" s="1" t="n">
        <v>16289</v>
      </c>
      <c r="B1085" s="1" t="s">
        <v>2364</v>
      </c>
      <c r="D1085" s="1" t="s">
        <v>811</v>
      </c>
      <c r="E1085" s="0" t="s">
        <v>485</v>
      </c>
    </row>
    <row r="1086" customFormat="false" ht="15" hidden="false" customHeight="false" outlineLevel="0" collapsed="false">
      <c r="A1086" s="1" t="n">
        <v>16288</v>
      </c>
      <c r="B1086" s="1" t="s">
        <v>2365</v>
      </c>
      <c r="D1086" s="1" t="s">
        <v>499</v>
      </c>
      <c r="E1086" s="0" t="s">
        <v>485</v>
      </c>
    </row>
    <row r="1087" customFormat="false" ht="15" hidden="false" customHeight="false" outlineLevel="0" collapsed="false">
      <c r="A1087" s="1" t="n">
        <v>16287</v>
      </c>
      <c r="B1087" s="1" t="s">
        <v>2366</v>
      </c>
      <c r="C1087" s="324" t="s">
        <v>2367</v>
      </c>
      <c r="D1087" s="324" t="s">
        <v>2368</v>
      </c>
      <c r="E1087" s="0" t="s">
        <v>485</v>
      </c>
    </row>
    <row r="1088" customFormat="false" ht="15" hidden="false" customHeight="false" outlineLevel="0" collapsed="false">
      <c r="A1088" s="1" t="n">
        <v>16286</v>
      </c>
      <c r="B1088" s="1" t="s">
        <v>2369</v>
      </c>
      <c r="D1088" s="324" t="s">
        <v>2370</v>
      </c>
      <c r="E1088" s="324" t="s">
        <v>519</v>
      </c>
    </row>
    <row r="1089" customFormat="false" ht="15" hidden="false" customHeight="false" outlineLevel="0" collapsed="false">
      <c r="A1089" s="1" t="n">
        <v>16285</v>
      </c>
      <c r="B1089" s="1" t="s">
        <v>2371</v>
      </c>
      <c r="C1089" s="324" t="s">
        <v>2372</v>
      </c>
      <c r="D1089" s="324" t="s">
        <v>2373</v>
      </c>
      <c r="E1089" s="324" t="s">
        <v>500</v>
      </c>
    </row>
    <row r="1090" customFormat="false" ht="15" hidden="false" customHeight="false" outlineLevel="0" collapsed="false">
      <c r="A1090" s="1" t="n">
        <v>16284</v>
      </c>
      <c r="B1090" s="1" t="s">
        <v>2374</v>
      </c>
      <c r="C1090" s="324" t="s">
        <v>2375</v>
      </c>
      <c r="D1090" s="1" t="s">
        <v>484</v>
      </c>
      <c r="E1090" s="0" t="s">
        <v>485</v>
      </c>
    </row>
    <row r="1091" customFormat="false" ht="15" hidden="false" customHeight="false" outlineLevel="0" collapsed="false">
      <c r="A1091" s="1" t="n">
        <v>16283</v>
      </c>
      <c r="B1091" s="1" t="s">
        <v>2376</v>
      </c>
      <c r="D1091" s="324" t="s">
        <v>1190</v>
      </c>
      <c r="E1091" s="324" t="s">
        <v>500</v>
      </c>
    </row>
    <row r="1092" customFormat="false" ht="15" hidden="false" customHeight="false" outlineLevel="0" collapsed="false">
      <c r="A1092" s="1" t="n">
        <v>16282</v>
      </c>
      <c r="B1092" s="1" t="s">
        <v>2377</v>
      </c>
      <c r="D1092" s="1" t="s">
        <v>776</v>
      </c>
      <c r="E1092" s="0" t="s">
        <v>576</v>
      </c>
    </row>
    <row r="1093" customFormat="false" ht="15" hidden="false" customHeight="false" outlineLevel="0" collapsed="false">
      <c r="A1093" s="1" t="n">
        <v>16281</v>
      </c>
      <c r="B1093" s="1" t="s">
        <v>2378</v>
      </c>
      <c r="D1093" s="1" t="s">
        <v>776</v>
      </c>
      <c r="E1093" s="0" t="s">
        <v>576</v>
      </c>
    </row>
    <row r="1094" customFormat="false" ht="15" hidden="false" customHeight="false" outlineLevel="0" collapsed="false">
      <c r="A1094" s="1" t="n">
        <v>16280</v>
      </c>
      <c r="B1094" s="1" t="s">
        <v>2379</v>
      </c>
      <c r="D1094" s="1" t="s">
        <v>776</v>
      </c>
      <c r="E1094" s="0" t="s">
        <v>576</v>
      </c>
    </row>
    <row r="1095" customFormat="false" ht="15" hidden="false" customHeight="false" outlineLevel="0" collapsed="false">
      <c r="A1095" s="1" t="n">
        <v>16279</v>
      </c>
      <c r="B1095" s="1" t="s">
        <v>2380</v>
      </c>
      <c r="D1095" s="1" t="s">
        <v>776</v>
      </c>
      <c r="E1095" s="0" t="s">
        <v>576</v>
      </c>
    </row>
    <row r="1096" customFormat="false" ht="15" hidden="false" customHeight="false" outlineLevel="0" collapsed="false">
      <c r="A1096" s="1" t="n">
        <v>16278</v>
      </c>
      <c r="B1096" s="1" t="s">
        <v>2381</v>
      </c>
      <c r="D1096" s="1" t="s">
        <v>776</v>
      </c>
      <c r="E1096" s="0" t="s">
        <v>576</v>
      </c>
    </row>
    <row r="1097" customFormat="false" ht="15" hidden="false" customHeight="false" outlineLevel="0" collapsed="false">
      <c r="A1097" s="1" t="n">
        <v>16277</v>
      </c>
      <c r="B1097" s="1" t="s">
        <v>2382</v>
      </c>
      <c r="D1097" s="1" t="s">
        <v>776</v>
      </c>
      <c r="E1097" s="0" t="s">
        <v>576</v>
      </c>
    </row>
    <row r="1098" customFormat="false" ht="15" hidden="false" customHeight="false" outlineLevel="0" collapsed="false">
      <c r="A1098" s="1" t="n">
        <v>16276</v>
      </c>
      <c r="B1098" s="1" t="s">
        <v>2383</v>
      </c>
      <c r="C1098" s="324" t="s">
        <v>2384</v>
      </c>
      <c r="D1098" s="1" t="s">
        <v>682</v>
      </c>
      <c r="E1098" s="0" t="s">
        <v>576</v>
      </c>
    </row>
    <row r="1099" customFormat="false" ht="15" hidden="false" customHeight="false" outlineLevel="0" collapsed="false">
      <c r="A1099" s="1" t="n">
        <v>16275</v>
      </c>
      <c r="B1099" s="1" t="s">
        <v>2385</v>
      </c>
      <c r="C1099" s="324" t="s">
        <v>2386</v>
      </c>
      <c r="D1099" s="1" t="s">
        <v>682</v>
      </c>
      <c r="E1099" s="0" t="s">
        <v>576</v>
      </c>
    </row>
    <row r="1100" customFormat="false" ht="15" hidden="false" customHeight="false" outlineLevel="0" collapsed="false">
      <c r="A1100" s="1" t="n">
        <v>16274</v>
      </c>
      <c r="B1100" s="1" t="s">
        <v>2387</v>
      </c>
      <c r="D1100" s="1" t="s">
        <v>484</v>
      </c>
      <c r="E1100" s="0" t="s">
        <v>485</v>
      </c>
    </row>
    <row r="1101" customFormat="false" ht="15" hidden="false" customHeight="false" outlineLevel="0" collapsed="false">
      <c r="A1101" s="1" t="n">
        <v>16273</v>
      </c>
      <c r="B1101" s="1" t="s">
        <v>2388</v>
      </c>
      <c r="C1101" s="1" t="s">
        <v>2389</v>
      </c>
      <c r="D1101" s="1" t="s">
        <v>496</v>
      </c>
      <c r="E1101" s="0" t="s">
        <v>485</v>
      </c>
    </row>
    <row r="1102" customFormat="false" ht="15" hidden="false" customHeight="false" outlineLevel="0" collapsed="false">
      <c r="A1102" s="1" t="n">
        <v>16272</v>
      </c>
      <c r="B1102" s="1" t="s">
        <v>2390</v>
      </c>
      <c r="D1102" s="324" t="s">
        <v>2391</v>
      </c>
      <c r="E1102" s="0" t="s">
        <v>485</v>
      </c>
    </row>
    <row r="1103" customFormat="false" ht="15" hidden="false" customHeight="false" outlineLevel="0" collapsed="false">
      <c r="A1103" s="1" t="n">
        <v>16271</v>
      </c>
      <c r="B1103" s="1" t="s">
        <v>2392</v>
      </c>
      <c r="C1103" s="324" t="s">
        <v>2393</v>
      </c>
      <c r="D1103" s="1" t="s">
        <v>682</v>
      </c>
      <c r="E1103" s="0" t="s">
        <v>576</v>
      </c>
    </row>
    <row r="1104" customFormat="false" ht="15" hidden="false" customHeight="false" outlineLevel="0" collapsed="false">
      <c r="A1104" s="1" t="n">
        <v>16270</v>
      </c>
      <c r="B1104" s="1" t="s">
        <v>2394</v>
      </c>
      <c r="C1104" s="324" t="s">
        <v>2395</v>
      </c>
      <c r="D1104" s="1" t="s">
        <v>682</v>
      </c>
      <c r="E1104" s="0" t="s">
        <v>576</v>
      </c>
    </row>
    <row r="1105" customFormat="false" ht="15" hidden="false" customHeight="false" outlineLevel="0" collapsed="false">
      <c r="A1105" s="1" t="n">
        <v>16269</v>
      </c>
      <c r="B1105" s="1" t="s">
        <v>2396</v>
      </c>
      <c r="C1105" s="1" t="s">
        <v>2397</v>
      </c>
      <c r="D1105" s="1" t="s">
        <v>499</v>
      </c>
      <c r="E1105" s="324" t="s">
        <v>500</v>
      </c>
    </row>
    <row r="1106" customFormat="false" ht="15" hidden="false" customHeight="false" outlineLevel="0" collapsed="false">
      <c r="A1106" s="1" t="n">
        <v>16268</v>
      </c>
      <c r="B1106" s="1" t="s">
        <v>2398</v>
      </c>
      <c r="C1106" s="324" t="s">
        <v>2399</v>
      </c>
      <c r="D1106" s="324" t="s">
        <v>2400</v>
      </c>
      <c r="E1106" s="0" t="s">
        <v>485</v>
      </c>
    </row>
    <row r="1107" customFormat="false" ht="15" hidden="false" customHeight="false" outlineLevel="0" collapsed="false">
      <c r="A1107" s="1" t="n">
        <v>16267</v>
      </c>
      <c r="B1107" s="1" t="s">
        <v>2401</v>
      </c>
      <c r="C1107" s="1" t="s">
        <v>2401</v>
      </c>
      <c r="D1107" s="324" t="s">
        <v>2402</v>
      </c>
      <c r="E1107" s="0" t="s">
        <v>590</v>
      </c>
    </row>
    <row r="1108" customFormat="false" ht="15" hidden="false" customHeight="false" outlineLevel="0" collapsed="false">
      <c r="A1108" s="1" t="n">
        <v>16266</v>
      </c>
      <c r="B1108" s="1" t="s">
        <v>2403</v>
      </c>
      <c r="C1108" s="324" t="s">
        <v>2404</v>
      </c>
      <c r="D1108" s="1" t="s">
        <v>682</v>
      </c>
      <c r="E1108" s="0" t="s">
        <v>576</v>
      </c>
    </row>
    <row r="1109" customFormat="false" ht="15" hidden="false" customHeight="false" outlineLevel="0" collapsed="false">
      <c r="A1109" s="1" t="n">
        <v>16265</v>
      </c>
      <c r="B1109" s="1" t="s">
        <v>2405</v>
      </c>
      <c r="C1109" s="324" t="s">
        <v>2406</v>
      </c>
      <c r="D1109" s="1" t="s">
        <v>682</v>
      </c>
      <c r="E1109" s="0" t="s">
        <v>576</v>
      </c>
    </row>
    <row r="1110" customFormat="false" ht="15" hidden="false" customHeight="false" outlineLevel="0" collapsed="false">
      <c r="A1110" s="1" t="n">
        <v>16264</v>
      </c>
      <c r="B1110" s="1" t="s">
        <v>2407</v>
      </c>
      <c r="C1110" s="324" t="s">
        <v>2408</v>
      </c>
      <c r="D1110" s="1" t="s">
        <v>682</v>
      </c>
      <c r="E1110" s="0" t="s">
        <v>576</v>
      </c>
    </row>
    <row r="1111" customFormat="false" ht="15" hidden="false" customHeight="false" outlineLevel="0" collapsed="false">
      <c r="A1111" s="1" t="n">
        <v>16263</v>
      </c>
      <c r="B1111" s="1" t="s">
        <v>2409</v>
      </c>
      <c r="C1111" s="324" t="s">
        <v>2410</v>
      </c>
      <c r="D1111" s="1" t="s">
        <v>682</v>
      </c>
      <c r="E1111" s="0" t="s">
        <v>576</v>
      </c>
    </row>
    <row r="1112" customFormat="false" ht="15" hidden="false" customHeight="false" outlineLevel="0" collapsed="false">
      <c r="A1112" s="1" t="n">
        <v>16262</v>
      </c>
      <c r="B1112" s="1" t="s">
        <v>2411</v>
      </c>
      <c r="C1112" s="324" t="s">
        <v>2412</v>
      </c>
      <c r="D1112" s="1" t="s">
        <v>682</v>
      </c>
      <c r="E1112" s="0" t="s">
        <v>576</v>
      </c>
    </row>
    <row r="1113" customFormat="false" ht="15" hidden="false" customHeight="false" outlineLevel="0" collapsed="false">
      <c r="A1113" s="1" t="n">
        <v>16261</v>
      </c>
      <c r="B1113" s="1" t="s">
        <v>2413</v>
      </c>
      <c r="D1113" s="324" t="s">
        <v>2414</v>
      </c>
      <c r="E1113" s="0" t="s">
        <v>896</v>
      </c>
    </row>
    <row r="1114" customFormat="false" ht="15" hidden="false" customHeight="false" outlineLevel="0" collapsed="false">
      <c r="A1114" s="1" t="n">
        <v>16260</v>
      </c>
      <c r="B1114" s="1" t="s">
        <v>2415</v>
      </c>
      <c r="C1114" s="324" t="s">
        <v>2416</v>
      </c>
      <c r="D1114" s="1" t="s">
        <v>682</v>
      </c>
      <c r="E1114" s="0" t="s">
        <v>576</v>
      </c>
    </row>
    <row r="1115" customFormat="false" ht="15" hidden="false" customHeight="false" outlineLevel="0" collapsed="false">
      <c r="A1115" s="1" t="n">
        <v>16259</v>
      </c>
      <c r="B1115" s="1" t="s">
        <v>2417</v>
      </c>
      <c r="C1115" s="1" t="s">
        <v>2417</v>
      </c>
      <c r="D1115" s="1" t="s">
        <v>1511</v>
      </c>
      <c r="E1115" s="0" t="s">
        <v>485</v>
      </c>
    </row>
    <row r="1116" customFormat="false" ht="15" hidden="false" customHeight="false" outlineLevel="0" collapsed="false">
      <c r="A1116" s="1" t="n">
        <v>16258</v>
      </c>
      <c r="B1116" s="1" t="s">
        <v>2418</v>
      </c>
      <c r="C1116" s="324" t="s">
        <v>2419</v>
      </c>
      <c r="D1116" s="1" t="s">
        <v>682</v>
      </c>
      <c r="E1116" s="0" t="s">
        <v>576</v>
      </c>
    </row>
    <row r="1117" customFormat="false" ht="15" hidden="false" customHeight="false" outlineLevel="0" collapsed="false">
      <c r="A1117" s="1" t="n">
        <v>16257</v>
      </c>
      <c r="B1117" s="1" t="s">
        <v>2420</v>
      </c>
      <c r="C1117" s="324" t="s">
        <v>2421</v>
      </c>
      <c r="D1117" s="1" t="s">
        <v>832</v>
      </c>
      <c r="E1117" s="324" t="s">
        <v>519</v>
      </c>
    </row>
    <row r="1118" customFormat="false" ht="15" hidden="false" customHeight="false" outlineLevel="0" collapsed="false">
      <c r="A1118" s="1" t="n">
        <v>16256</v>
      </c>
      <c r="B1118" s="1" t="s">
        <v>2422</v>
      </c>
      <c r="C1118" s="1" t="s">
        <v>2423</v>
      </c>
      <c r="D1118" s="1" t="s">
        <v>682</v>
      </c>
      <c r="E1118" s="0" t="s">
        <v>576</v>
      </c>
    </row>
    <row r="1119" customFormat="false" ht="15" hidden="false" customHeight="false" outlineLevel="0" collapsed="false">
      <c r="A1119" s="1" t="n">
        <v>16255</v>
      </c>
      <c r="B1119" s="1" t="s">
        <v>2424</v>
      </c>
      <c r="C1119" s="324" t="s">
        <v>2425</v>
      </c>
      <c r="D1119" s="1" t="s">
        <v>682</v>
      </c>
      <c r="E1119" s="0" t="s">
        <v>576</v>
      </c>
    </row>
    <row r="1120" customFormat="false" ht="15" hidden="false" customHeight="false" outlineLevel="0" collapsed="false">
      <c r="A1120" s="1" t="n">
        <v>16254</v>
      </c>
      <c r="B1120" s="1" t="s">
        <v>2426</v>
      </c>
      <c r="C1120" s="324" t="s">
        <v>2427</v>
      </c>
      <c r="D1120" s="1" t="s">
        <v>682</v>
      </c>
      <c r="E1120" s="0" t="s">
        <v>576</v>
      </c>
    </row>
    <row r="1121" customFormat="false" ht="15" hidden="false" customHeight="false" outlineLevel="0" collapsed="false">
      <c r="A1121" s="1" t="n">
        <v>16253</v>
      </c>
      <c r="B1121" s="1" t="s">
        <v>2428</v>
      </c>
      <c r="D1121" s="324" t="s">
        <v>2429</v>
      </c>
      <c r="E1121" s="324" t="s">
        <v>500</v>
      </c>
    </row>
    <row r="1122" customFormat="false" ht="15" hidden="false" customHeight="false" outlineLevel="0" collapsed="false">
      <c r="A1122" s="1" t="n">
        <v>16252</v>
      </c>
      <c r="B1122" s="1" t="s">
        <v>2430</v>
      </c>
      <c r="D1122" s="1" t="s">
        <v>776</v>
      </c>
      <c r="E1122" s="0" t="s">
        <v>576</v>
      </c>
    </row>
    <row r="1123" customFormat="false" ht="15" hidden="false" customHeight="false" outlineLevel="0" collapsed="false">
      <c r="A1123" s="1" t="n">
        <v>16251</v>
      </c>
      <c r="B1123" s="1" t="s">
        <v>2431</v>
      </c>
      <c r="D1123" s="324" t="s">
        <v>2432</v>
      </c>
      <c r="E1123" s="0" t="s">
        <v>485</v>
      </c>
    </row>
    <row r="1124" customFormat="false" ht="15" hidden="false" customHeight="false" outlineLevel="0" collapsed="false">
      <c r="A1124" s="1" t="n">
        <v>16250</v>
      </c>
      <c r="B1124" s="1" t="s">
        <v>2433</v>
      </c>
      <c r="D1124" s="324" t="s">
        <v>2434</v>
      </c>
      <c r="E1124" s="0" t="s">
        <v>485</v>
      </c>
    </row>
    <row r="1125" customFormat="false" ht="15" hidden="false" customHeight="false" outlineLevel="0" collapsed="false">
      <c r="A1125" s="1" t="n">
        <v>16249</v>
      </c>
      <c r="B1125" s="1" t="s">
        <v>2435</v>
      </c>
      <c r="D1125" s="324" t="s">
        <v>2436</v>
      </c>
      <c r="E1125" s="0" t="s">
        <v>485</v>
      </c>
    </row>
    <row r="1126" customFormat="false" ht="15" hidden="false" customHeight="false" outlineLevel="0" collapsed="false">
      <c r="A1126" s="1" t="n">
        <v>16248</v>
      </c>
      <c r="B1126" s="1" t="s">
        <v>2437</v>
      </c>
      <c r="D1126" s="1" t="s">
        <v>2438</v>
      </c>
      <c r="E1126" s="0" t="s">
        <v>485</v>
      </c>
    </row>
    <row r="1127" customFormat="false" ht="15" hidden="false" customHeight="false" outlineLevel="0" collapsed="false">
      <c r="A1127" s="1" t="n">
        <v>16247</v>
      </c>
      <c r="B1127" s="1" t="s">
        <v>2439</v>
      </c>
      <c r="C1127" s="324" t="s">
        <v>2440</v>
      </c>
      <c r="D1127" s="1" t="s">
        <v>496</v>
      </c>
      <c r="E1127" s="0" t="s">
        <v>485</v>
      </c>
    </row>
    <row r="1128" customFormat="false" ht="15" hidden="false" customHeight="false" outlineLevel="0" collapsed="false">
      <c r="A1128" s="1" t="n">
        <v>16246</v>
      </c>
      <c r="B1128" s="1" t="s">
        <v>2441</v>
      </c>
      <c r="D1128" s="1" t="s">
        <v>499</v>
      </c>
      <c r="E1128" s="0" t="s">
        <v>485</v>
      </c>
    </row>
    <row r="1129" customFormat="false" ht="15" hidden="false" customHeight="false" outlineLevel="0" collapsed="false">
      <c r="A1129" s="1" t="n">
        <v>16245</v>
      </c>
      <c r="B1129" s="1" t="s">
        <v>2442</v>
      </c>
      <c r="D1129" s="1" t="s">
        <v>558</v>
      </c>
      <c r="E1129" s="0" t="s">
        <v>485</v>
      </c>
    </row>
    <row r="1130" customFormat="false" ht="15" hidden="false" customHeight="false" outlineLevel="0" collapsed="false">
      <c r="A1130" s="1" t="n">
        <v>16244</v>
      </c>
      <c r="B1130" s="1" t="s">
        <v>2443</v>
      </c>
      <c r="D1130" s="1" t="s">
        <v>499</v>
      </c>
      <c r="E1130" s="0" t="s">
        <v>590</v>
      </c>
    </row>
    <row r="1131" customFormat="false" ht="15" hidden="false" customHeight="false" outlineLevel="0" collapsed="false">
      <c r="A1131" s="1" t="n">
        <v>16243</v>
      </c>
      <c r="B1131" s="1" t="s">
        <v>2444</v>
      </c>
      <c r="D1131" s="1" t="s">
        <v>685</v>
      </c>
      <c r="E1131" s="324" t="s">
        <v>1763</v>
      </c>
    </row>
    <row r="1132" customFormat="false" ht="15" hidden="false" customHeight="false" outlineLevel="0" collapsed="false">
      <c r="A1132" s="1" t="n">
        <v>16242</v>
      </c>
      <c r="B1132" s="1" t="s">
        <v>2445</v>
      </c>
      <c r="D1132" s="1" t="s">
        <v>685</v>
      </c>
      <c r="E1132" s="324" t="s">
        <v>1763</v>
      </c>
    </row>
    <row r="1133" customFormat="false" ht="15" hidden="false" customHeight="false" outlineLevel="0" collapsed="false">
      <c r="A1133" s="1" t="n">
        <v>16241</v>
      </c>
      <c r="B1133" s="1" t="s">
        <v>2446</v>
      </c>
      <c r="C1133" s="1" t="s">
        <v>2447</v>
      </c>
      <c r="D1133" s="324" t="s">
        <v>2448</v>
      </c>
      <c r="E1133" s="0" t="s">
        <v>485</v>
      </c>
    </row>
    <row r="1134" customFormat="false" ht="15" hidden="false" customHeight="false" outlineLevel="0" collapsed="false">
      <c r="A1134" s="1" t="n">
        <v>16240</v>
      </c>
      <c r="B1134" s="1" t="s">
        <v>2449</v>
      </c>
      <c r="C1134" s="324" t="s">
        <v>2450</v>
      </c>
      <c r="D1134" s="1" t="s">
        <v>484</v>
      </c>
      <c r="E1134" s="0" t="s">
        <v>485</v>
      </c>
    </row>
    <row r="1135" customFormat="false" ht="15" hidden="false" customHeight="false" outlineLevel="0" collapsed="false">
      <c r="A1135" s="1" t="n">
        <v>16239</v>
      </c>
      <c r="B1135" s="1" t="s">
        <v>2451</v>
      </c>
      <c r="D1135" s="324" t="s">
        <v>2092</v>
      </c>
      <c r="E1135" s="324" t="s">
        <v>519</v>
      </c>
    </row>
    <row r="1136" customFormat="false" ht="15" hidden="false" customHeight="false" outlineLevel="0" collapsed="false">
      <c r="A1136" s="1" t="n">
        <v>16238</v>
      </c>
      <c r="B1136" s="1" t="s">
        <v>2452</v>
      </c>
      <c r="D1136" s="1" t="s">
        <v>499</v>
      </c>
      <c r="E1136" s="324" t="s">
        <v>500</v>
      </c>
    </row>
    <row r="1137" customFormat="false" ht="15" hidden="false" customHeight="false" outlineLevel="0" collapsed="false">
      <c r="A1137" s="1" t="n">
        <v>16237</v>
      </c>
      <c r="B1137" s="1" t="s">
        <v>2453</v>
      </c>
      <c r="D1137" s="324" t="s">
        <v>2454</v>
      </c>
      <c r="E1137" s="324" t="s">
        <v>519</v>
      </c>
    </row>
    <row r="1138" customFormat="false" ht="15" hidden="false" customHeight="false" outlineLevel="0" collapsed="false">
      <c r="A1138" s="1" t="n">
        <v>16236</v>
      </c>
      <c r="B1138" s="1" t="s">
        <v>2455</v>
      </c>
      <c r="C1138" s="1" t="s">
        <v>2456</v>
      </c>
      <c r="D1138" s="324" t="s">
        <v>2457</v>
      </c>
      <c r="E1138" s="324" t="s">
        <v>488</v>
      </c>
    </row>
    <row r="1139" customFormat="false" ht="15" hidden="false" customHeight="false" outlineLevel="0" collapsed="false">
      <c r="A1139" s="1" t="n">
        <v>16235</v>
      </c>
      <c r="B1139" s="1" t="s">
        <v>2458</v>
      </c>
      <c r="C1139" s="1" t="s">
        <v>2459</v>
      </c>
      <c r="D1139" s="324" t="s">
        <v>2460</v>
      </c>
      <c r="E1139" s="324" t="s">
        <v>1357</v>
      </c>
    </row>
    <row r="1140" customFormat="false" ht="15" hidden="false" customHeight="false" outlineLevel="0" collapsed="false">
      <c r="A1140" s="1" t="n">
        <v>16234</v>
      </c>
      <c r="B1140" s="1" t="s">
        <v>2461</v>
      </c>
      <c r="D1140" s="1" t="s">
        <v>776</v>
      </c>
      <c r="E1140" s="324" t="s">
        <v>519</v>
      </c>
    </row>
    <row r="1141" customFormat="false" ht="15" hidden="false" customHeight="false" outlineLevel="0" collapsed="false">
      <c r="A1141" s="1" t="n">
        <v>16233</v>
      </c>
      <c r="B1141" s="1" t="s">
        <v>2462</v>
      </c>
      <c r="D1141" s="1" t="s">
        <v>499</v>
      </c>
      <c r="E1141" s="324" t="s">
        <v>500</v>
      </c>
    </row>
    <row r="1142" customFormat="false" ht="15" hidden="false" customHeight="false" outlineLevel="0" collapsed="false">
      <c r="A1142" s="1" t="n">
        <v>16232</v>
      </c>
      <c r="B1142" s="1" t="s">
        <v>2463</v>
      </c>
      <c r="D1142" s="324" t="s">
        <v>1949</v>
      </c>
      <c r="E1142" s="0" t="s">
        <v>485</v>
      </c>
    </row>
    <row r="1143" customFormat="false" ht="15" hidden="false" customHeight="false" outlineLevel="0" collapsed="false">
      <c r="A1143" s="1" t="n">
        <v>16231</v>
      </c>
      <c r="B1143" s="1" t="s">
        <v>2464</v>
      </c>
      <c r="C1143" s="1" t="s">
        <v>2465</v>
      </c>
      <c r="D1143" s="1" t="s">
        <v>484</v>
      </c>
      <c r="E1143" s="0" t="s">
        <v>485</v>
      </c>
    </row>
    <row r="1144" customFormat="false" ht="15" hidden="false" customHeight="false" outlineLevel="0" collapsed="false">
      <c r="A1144" s="1" t="n">
        <v>16230</v>
      </c>
      <c r="B1144" s="1" t="s">
        <v>2466</v>
      </c>
      <c r="D1144" s="1" t="s">
        <v>499</v>
      </c>
      <c r="E1144" s="324" t="s">
        <v>500</v>
      </c>
    </row>
    <row r="1145" customFormat="false" ht="15" hidden="false" customHeight="false" outlineLevel="0" collapsed="false">
      <c r="A1145" s="1" t="n">
        <v>16229</v>
      </c>
      <c r="B1145" s="1" t="s">
        <v>2467</v>
      </c>
      <c r="D1145" s="324" t="s">
        <v>2468</v>
      </c>
      <c r="E1145" s="324" t="s">
        <v>1127</v>
      </c>
    </row>
    <row r="1146" customFormat="false" ht="15" hidden="false" customHeight="false" outlineLevel="0" collapsed="false">
      <c r="A1146" s="1" t="n">
        <v>16228</v>
      </c>
      <c r="B1146" s="1" t="s">
        <v>2469</v>
      </c>
      <c r="D1146" s="324" t="s">
        <v>528</v>
      </c>
      <c r="E1146" s="324" t="s">
        <v>500</v>
      </c>
    </row>
    <row r="1147" customFormat="false" ht="15" hidden="false" customHeight="false" outlineLevel="0" collapsed="false">
      <c r="A1147" s="1" t="n">
        <v>16227</v>
      </c>
      <c r="B1147" s="1" t="s">
        <v>2470</v>
      </c>
      <c r="D1147" s="324" t="s">
        <v>528</v>
      </c>
      <c r="E1147" s="324" t="s">
        <v>500</v>
      </c>
    </row>
    <row r="1148" customFormat="false" ht="15" hidden="false" customHeight="false" outlineLevel="0" collapsed="false">
      <c r="A1148" s="1" t="n">
        <v>16226</v>
      </c>
      <c r="B1148" s="1" t="s">
        <v>2471</v>
      </c>
      <c r="C1148" s="324" t="s">
        <v>2472</v>
      </c>
      <c r="D1148" s="324" t="s">
        <v>2473</v>
      </c>
      <c r="E1148" s="324" t="s">
        <v>488</v>
      </c>
    </row>
    <row r="1149" customFormat="false" ht="15" hidden="false" customHeight="false" outlineLevel="0" collapsed="false">
      <c r="A1149" s="1" t="n">
        <v>16225</v>
      </c>
      <c r="B1149" s="1" t="s">
        <v>2474</v>
      </c>
      <c r="D1149" s="1" t="s">
        <v>1318</v>
      </c>
      <c r="E1149" s="324" t="s">
        <v>488</v>
      </c>
    </row>
    <row r="1150" customFormat="false" ht="15" hidden="false" customHeight="false" outlineLevel="0" collapsed="false">
      <c r="A1150" s="1" t="n">
        <v>16224</v>
      </c>
      <c r="B1150" s="1" t="s">
        <v>2475</v>
      </c>
      <c r="D1150" s="1" t="s">
        <v>512</v>
      </c>
      <c r="E1150" s="0" t="s">
        <v>485</v>
      </c>
    </row>
    <row r="1151" customFormat="false" ht="15" hidden="false" customHeight="false" outlineLevel="0" collapsed="false">
      <c r="A1151" s="1" t="n">
        <v>16223</v>
      </c>
      <c r="B1151" s="1" t="s">
        <v>2476</v>
      </c>
      <c r="D1151" s="324" t="s">
        <v>698</v>
      </c>
      <c r="E1151" s="324" t="s">
        <v>494</v>
      </c>
    </row>
    <row r="1152" customFormat="false" ht="15" hidden="false" customHeight="false" outlineLevel="0" collapsed="false">
      <c r="A1152" s="1" t="n">
        <v>16222</v>
      </c>
      <c r="B1152" s="1" t="s">
        <v>2477</v>
      </c>
      <c r="D1152" s="324" t="s">
        <v>2478</v>
      </c>
      <c r="E1152" s="324" t="s">
        <v>488</v>
      </c>
    </row>
    <row r="1153" customFormat="false" ht="15" hidden="false" customHeight="false" outlineLevel="0" collapsed="false">
      <c r="A1153" s="1" t="n">
        <v>16221</v>
      </c>
      <c r="B1153" s="1" t="s">
        <v>2479</v>
      </c>
      <c r="D1153" s="324" t="s">
        <v>2480</v>
      </c>
      <c r="E1153" s="324" t="s">
        <v>508</v>
      </c>
    </row>
    <row r="1154" customFormat="false" ht="15" hidden="false" customHeight="false" outlineLevel="0" collapsed="false">
      <c r="A1154" s="1" t="n">
        <v>16220</v>
      </c>
      <c r="B1154" s="1" t="s">
        <v>2481</v>
      </c>
      <c r="C1154" s="1" t="s">
        <v>546</v>
      </c>
      <c r="D1154" s="324" t="s">
        <v>528</v>
      </c>
      <c r="E1154" s="324" t="s">
        <v>500</v>
      </c>
    </row>
    <row r="1155" customFormat="false" ht="15" hidden="false" customHeight="false" outlineLevel="0" collapsed="false">
      <c r="A1155" s="1" t="n">
        <v>16219</v>
      </c>
      <c r="B1155" s="1" t="s">
        <v>2482</v>
      </c>
      <c r="C1155" s="1" t="s">
        <v>546</v>
      </c>
      <c r="D1155" s="1" t="s">
        <v>964</v>
      </c>
      <c r="E1155" s="0" t="s">
        <v>485</v>
      </c>
    </row>
    <row r="1156" customFormat="false" ht="15" hidden="false" customHeight="false" outlineLevel="0" collapsed="false">
      <c r="A1156" s="1" t="n">
        <v>16218</v>
      </c>
      <c r="B1156" s="1" t="s">
        <v>2483</v>
      </c>
      <c r="D1156" s="1" t="s">
        <v>776</v>
      </c>
      <c r="E1156" s="0" t="s">
        <v>576</v>
      </c>
    </row>
    <row r="1157" customFormat="false" ht="15" hidden="false" customHeight="false" outlineLevel="0" collapsed="false">
      <c r="A1157" s="1" t="n">
        <v>16217</v>
      </c>
      <c r="B1157" s="1" t="s">
        <v>2484</v>
      </c>
      <c r="D1157" s="1" t="s">
        <v>776</v>
      </c>
      <c r="E1157" s="0" t="s">
        <v>576</v>
      </c>
    </row>
    <row r="1158" customFormat="false" ht="15" hidden="false" customHeight="false" outlineLevel="0" collapsed="false">
      <c r="A1158" s="1" t="n">
        <v>16216</v>
      </c>
      <c r="B1158" s="1" t="s">
        <v>2485</v>
      </c>
      <c r="C1158" s="324" t="s">
        <v>2486</v>
      </c>
      <c r="D1158" s="324" t="s">
        <v>528</v>
      </c>
      <c r="E1158" s="324" t="s">
        <v>500</v>
      </c>
    </row>
    <row r="1159" customFormat="false" ht="15" hidden="false" customHeight="false" outlineLevel="0" collapsed="false">
      <c r="A1159" s="1" t="n">
        <v>16215</v>
      </c>
      <c r="B1159" s="1" t="s">
        <v>2487</v>
      </c>
      <c r="D1159" s="1" t="s">
        <v>776</v>
      </c>
      <c r="E1159" s="0" t="s">
        <v>576</v>
      </c>
    </row>
    <row r="1160" customFormat="false" ht="15" hidden="false" customHeight="false" outlineLevel="0" collapsed="false">
      <c r="A1160" s="1" t="n">
        <v>16214</v>
      </c>
      <c r="B1160" s="1" t="s">
        <v>2488</v>
      </c>
      <c r="C1160" s="1" t="s">
        <v>2489</v>
      </c>
      <c r="D1160" s="1" t="s">
        <v>499</v>
      </c>
      <c r="E1160" s="0" t="s">
        <v>590</v>
      </c>
    </row>
    <row r="1161" customFormat="false" ht="15" hidden="false" customHeight="false" outlineLevel="0" collapsed="false">
      <c r="A1161" s="1" t="n">
        <v>16213</v>
      </c>
      <c r="B1161" s="1" t="s">
        <v>2490</v>
      </c>
      <c r="D1161" s="1" t="s">
        <v>776</v>
      </c>
      <c r="E1161" s="0" t="s">
        <v>576</v>
      </c>
    </row>
    <row r="1162" customFormat="false" ht="15" hidden="false" customHeight="false" outlineLevel="0" collapsed="false">
      <c r="A1162" s="1" t="n">
        <v>16212</v>
      </c>
      <c r="B1162" s="1" t="s">
        <v>2491</v>
      </c>
      <c r="D1162" s="324" t="s">
        <v>528</v>
      </c>
      <c r="E1162" s="0" t="s">
        <v>485</v>
      </c>
    </row>
    <row r="1163" customFormat="false" ht="15" hidden="false" customHeight="false" outlineLevel="0" collapsed="false">
      <c r="A1163" s="1" t="n">
        <v>16211</v>
      </c>
      <c r="B1163" s="1" t="s">
        <v>2492</v>
      </c>
      <c r="D1163" s="324" t="s">
        <v>2391</v>
      </c>
      <c r="E1163" s="0" t="s">
        <v>485</v>
      </c>
    </row>
    <row r="1164" customFormat="false" ht="15" hidden="false" customHeight="false" outlineLevel="0" collapsed="false">
      <c r="A1164" s="1" t="n">
        <v>16210</v>
      </c>
      <c r="B1164" s="1" t="s">
        <v>2493</v>
      </c>
      <c r="D1164" s="1" t="s">
        <v>499</v>
      </c>
      <c r="E1164" s="0" t="s">
        <v>485</v>
      </c>
    </row>
    <row r="1165" customFormat="false" ht="15" hidden="false" customHeight="false" outlineLevel="0" collapsed="false">
      <c r="A1165" s="1" t="n">
        <v>16209</v>
      </c>
      <c r="B1165" s="1" t="s">
        <v>2494</v>
      </c>
      <c r="C1165" s="1" t="s">
        <v>2495</v>
      </c>
      <c r="D1165" s="324" t="s">
        <v>1333</v>
      </c>
      <c r="E1165" s="324" t="s">
        <v>519</v>
      </c>
    </row>
    <row r="1166" customFormat="false" ht="15" hidden="false" customHeight="false" outlineLevel="0" collapsed="false">
      <c r="A1166" s="1" t="n">
        <v>16208</v>
      </c>
      <c r="B1166" s="1" t="s">
        <v>2496</v>
      </c>
      <c r="C1166" s="1" t="s">
        <v>187</v>
      </c>
      <c r="D1166" s="324" t="s">
        <v>522</v>
      </c>
      <c r="E1166" s="0" t="s">
        <v>485</v>
      </c>
    </row>
    <row r="1167" customFormat="false" ht="15" hidden="false" customHeight="false" outlineLevel="0" collapsed="false">
      <c r="A1167" s="1" t="n">
        <v>16207</v>
      </c>
      <c r="B1167" s="1" t="s">
        <v>2497</v>
      </c>
      <c r="D1167" s="1" t="s">
        <v>1470</v>
      </c>
      <c r="E1167" s="0" t="s">
        <v>485</v>
      </c>
    </row>
    <row r="1168" customFormat="false" ht="15" hidden="false" customHeight="false" outlineLevel="0" collapsed="false">
      <c r="A1168" s="1" t="n">
        <v>16206</v>
      </c>
      <c r="B1168" s="1" t="s">
        <v>2498</v>
      </c>
      <c r="D1168" s="324" t="s">
        <v>2499</v>
      </c>
      <c r="E1168" s="0" t="s">
        <v>576</v>
      </c>
    </row>
    <row r="1169" customFormat="false" ht="15" hidden="false" customHeight="false" outlineLevel="0" collapsed="false">
      <c r="A1169" s="1" t="n">
        <v>16205</v>
      </c>
      <c r="B1169" s="1" t="s">
        <v>2500</v>
      </c>
      <c r="C1169" s="324" t="s">
        <v>2501</v>
      </c>
      <c r="D1169" s="1" t="s">
        <v>682</v>
      </c>
      <c r="E1169" s="0" t="s">
        <v>576</v>
      </c>
    </row>
    <row r="1170" customFormat="false" ht="15" hidden="false" customHeight="false" outlineLevel="0" collapsed="false">
      <c r="A1170" s="1" t="n">
        <v>16204</v>
      </c>
      <c r="B1170" s="1" t="s">
        <v>2502</v>
      </c>
      <c r="D1170" s="1" t="s">
        <v>1031</v>
      </c>
      <c r="E1170" s="0" t="s">
        <v>485</v>
      </c>
    </row>
    <row r="1171" customFormat="false" ht="15" hidden="false" customHeight="false" outlineLevel="0" collapsed="false">
      <c r="A1171" s="1" t="n">
        <v>16203</v>
      </c>
      <c r="B1171" s="1" t="s">
        <v>2503</v>
      </c>
      <c r="D1171" s="324" t="s">
        <v>1622</v>
      </c>
      <c r="E1171" s="0" t="s">
        <v>590</v>
      </c>
    </row>
    <row r="1172" customFormat="false" ht="15" hidden="false" customHeight="false" outlineLevel="0" collapsed="false">
      <c r="A1172" s="1" t="n">
        <v>16202</v>
      </c>
      <c r="B1172" s="1" t="s">
        <v>2504</v>
      </c>
      <c r="C1172" s="324" t="s">
        <v>2505</v>
      </c>
      <c r="D1172" s="1" t="s">
        <v>682</v>
      </c>
      <c r="E1172" s="0" t="s">
        <v>576</v>
      </c>
    </row>
    <row r="1173" customFormat="false" ht="15" hidden="false" customHeight="false" outlineLevel="0" collapsed="false">
      <c r="A1173" s="1" t="n">
        <v>16201</v>
      </c>
      <c r="B1173" s="1" t="s">
        <v>2506</v>
      </c>
      <c r="D1173" s="1" t="s">
        <v>499</v>
      </c>
      <c r="E1173" s="0" t="s">
        <v>590</v>
      </c>
    </row>
    <row r="1174" customFormat="false" ht="15" hidden="false" customHeight="false" outlineLevel="0" collapsed="false">
      <c r="A1174" s="1" t="n">
        <v>16200</v>
      </c>
      <c r="B1174" s="1" t="s">
        <v>2507</v>
      </c>
      <c r="C1174" s="1" t="s">
        <v>2508</v>
      </c>
      <c r="D1174" s="1" t="s">
        <v>499</v>
      </c>
      <c r="E1174" s="0" t="s">
        <v>485</v>
      </c>
    </row>
    <row r="1175" customFormat="false" ht="15" hidden="false" customHeight="false" outlineLevel="0" collapsed="false">
      <c r="A1175" s="1" t="n">
        <v>16199</v>
      </c>
      <c r="B1175" s="1" t="s">
        <v>2509</v>
      </c>
      <c r="C1175" s="324" t="s">
        <v>2510</v>
      </c>
      <c r="D1175" s="1" t="s">
        <v>682</v>
      </c>
      <c r="E1175" s="0" t="s">
        <v>576</v>
      </c>
    </row>
    <row r="1176" customFormat="false" ht="15" hidden="false" customHeight="false" outlineLevel="0" collapsed="false">
      <c r="A1176" s="1" t="n">
        <v>16198</v>
      </c>
      <c r="B1176" s="1" t="s">
        <v>2511</v>
      </c>
      <c r="C1176" s="324" t="s">
        <v>2512</v>
      </c>
      <c r="D1176" s="1" t="s">
        <v>682</v>
      </c>
      <c r="E1176" s="0" t="s">
        <v>576</v>
      </c>
    </row>
    <row r="1177" customFormat="false" ht="15" hidden="false" customHeight="false" outlineLevel="0" collapsed="false">
      <c r="A1177" s="1" t="n">
        <v>16197</v>
      </c>
      <c r="B1177" s="1" t="s">
        <v>2513</v>
      </c>
      <c r="C1177" s="324" t="s">
        <v>2514</v>
      </c>
      <c r="D1177" s="1" t="s">
        <v>682</v>
      </c>
      <c r="E1177" s="0" t="s">
        <v>576</v>
      </c>
    </row>
    <row r="1178" customFormat="false" ht="15" hidden="false" customHeight="false" outlineLevel="0" collapsed="false">
      <c r="A1178" s="1" t="n">
        <v>16196</v>
      </c>
      <c r="B1178" s="1" t="s">
        <v>2515</v>
      </c>
      <c r="D1178" s="1" t="s">
        <v>499</v>
      </c>
      <c r="E1178" s="0" t="s">
        <v>485</v>
      </c>
    </row>
    <row r="1179" customFormat="false" ht="15" hidden="false" customHeight="false" outlineLevel="0" collapsed="false">
      <c r="A1179" s="1" t="n">
        <v>16195</v>
      </c>
      <c r="B1179" s="1" t="s">
        <v>2516</v>
      </c>
      <c r="D1179" s="324" t="s">
        <v>2402</v>
      </c>
      <c r="E1179" s="324" t="s">
        <v>500</v>
      </c>
    </row>
    <row r="1180" customFormat="false" ht="15" hidden="false" customHeight="false" outlineLevel="0" collapsed="false">
      <c r="A1180" s="1" t="n">
        <v>16194</v>
      </c>
      <c r="B1180" s="1" t="s">
        <v>2517</v>
      </c>
      <c r="D1180" s="324" t="s">
        <v>2402</v>
      </c>
      <c r="E1180" s="324" t="s">
        <v>500</v>
      </c>
    </row>
    <row r="1181" customFormat="false" ht="15" hidden="false" customHeight="false" outlineLevel="0" collapsed="false">
      <c r="A1181" s="1" t="n">
        <v>16193</v>
      </c>
      <c r="B1181" s="1" t="s">
        <v>2518</v>
      </c>
      <c r="D1181" s="324" t="s">
        <v>838</v>
      </c>
      <c r="E1181" s="0" t="s">
        <v>485</v>
      </c>
    </row>
    <row r="1182" customFormat="false" ht="15" hidden="false" customHeight="false" outlineLevel="0" collapsed="false">
      <c r="A1182" s="1" t="n">
        <v>16192</v>
      </c>
      <c r="B1182" s="1" t="s">
        <v>2519</v>
      </c>
      <c r="D1182" s="324" t="s">
        <v>2520</v>
      </c>
      <c r="E1182" s="324" t="s">
        <v>525</v>
      </c>
    </row>
    <row r="1183" customFormat="false" ht="15" hidden="false" customHeight="false" outlineLevel="0" collapsed="false">
      <c r="A1183" s="1" t="n">
        <v>16191</v>
      </c>
      <c r="B1183" s="1" t="s">
        <v>2521</v>
      </c>
      <c r="D1183" s="1" t="s">
        <v>499</v>
      </c>
      <c r="E1183" s="324" t="s">
        <v>500</v>
      </c>
    </row>
    <row r="1184" customFormat="false" ht="15" hidden="false" customHeight="false" outlineLevel="0" collapsed="false">
      <c r="A1184" s="1" t="n">
        <v>16190</v>
      </c>
      <c r="B1184" s="1" t="s">
        <v>2522</v>
      </c>
      <c r="C1184" s="1" t="s">
        <v>2523</v>
      </c>
      <c r="D1184" s="1" t="s">
        <v>496</v>
      </c>
      <c r="E1184" s="0" t="s">
        <v>485</v>
      </c>
    </row>
    <row r="1185" customFormat="false" ht="15" hidden="false" customHeight="false" outlineLevel="0" collapsed="false">
      <c r="A1185" s="1" t="n">
        <v>16189</v>
      </c>
      <c r="B1185" s="1" t="s">
        <v>2524</v>
      </c>
      <c r="C1185" s="1" t="s">
        <v>2525</v>
      </c>
      <c r="D1185" s="324" t="s">
        <v>744</v>
      </c>
      <c r="E1185" s="0" t="s">
        <v>590</v>
      </c>
    </row>
    <row r="1186" customFormat="false" ht="15" hidden="false" customHeight="false" outlineLevel="0" collapsed="false">
      <c r="A1186" s="1" t="n">
        <v>16188</v>
      </c>
      <c r="B1186" s="1" t="s">
        <v>2526</v>
      </c>
      <c r="C1186" s="1" t="s">
        <v>2527</v>
      </c>
      <c r="D1186" s="324" t="s">
        <v>528</v>
      </c>
      <c r="E1186" s="0" t="s">
        <v>485</v>
      </c>
    </row>
    <row r="1187" customFormat="false" ht="15" hidden="false" customHeight="false" outlineLevel="0" collapsed="false">
      <c r="A1187" s="1" t="n">
        <v>16187</v>
      </c>
      <c r="B1187" s="1" t="s">
        <v>2528</v>
      </c>
      <c r="D1187" s="324" t="s">
        <v>2529</v>
      </c>
      <c r="E1187" s="0" t="s">
        <v>485</v>
      </c>
    </row>
    <row r="1188" customFormat="false" ht="15" hidden="false" customHeight="false" outlineLevel="0" collapsed="false">
      <c r="A1188" s="1" t="n">
        <v>16186</v>
      </c>
      <c r="B1188" s="1" t="s">
        <v>2530</v>
      </c>
      <c r="C1188" s="1" t="s">
        <v>2531</v>
      </c>
      <c r="D1188" s="1" t="s">
        <v>2532</v>
      </c>
      <c r="E1188" s="324" t="s">
        <v>1763</v>
      </c>
    </row>
    <row r="1189" customFormat="false" ht="15" hidden="false" customHeight="false" outlineLevel="0" collapsed="false">
      <c r="A1189" s="1" t="n">
        <v>16185</v>
      </c>
      <c r="B1189" s="1" t="s">
        <v>2533</v>
      </c>
      <c r="C1189" s="1" t="s">
        <v>2534</v>
      </c>
      <c r="D1189" s="1" t="s">
        <v>832</v>
      </c>
      <c r="E1189" s="0" t="s">
        <v>485</v>
      </c>
    </row>
    <row r="1190" customFormat="false" ht="15" hidden="false" customHeight="false" outlineLevel="0" collapsed="false">
      <c r="A1190" s="1" t="n">
        <v>16184</v>
      </c>
      <c r="B1190" s="1" t="s">
        <v>2535</v>
      </c>
      <c r="C1190" s="1" t="s">
        <v>2536</v>
      </c>
      <c r="D1190" s="1" t="s">
        <v>499</v>
      </c>
      <c r="E1190" s="324" t="s">
        <v>500</v>
      </c>
    </row>
    <row r="1191" customFormat="false" ht="15" hidden="false" customHeight="false" outlineLevel="0" collapsed="false">
      <c r="A1191" s="1" t="n">
        <v>16183</v>
      </c>
      <c r="B1191" s="1" t="s">
        <v>2537</v>
      </c>
      <c r="D1191" s="324" t="s">
        <v>2538</v>
      </c>
      <c r="E1191" s="324" t="s">
        <v>1965</v>
      </c>
    </row>
    <row r="1192" customFormat="false" ht="15" hidden="false" customHeight="false" outlineLevel="0" collapsed="false">
      <c r="A1192" s="1" t="n">
        <v>16182</v>
      </c>
      <c r="B1192" s="1" t="s">
        <v>2539</v>
      </c>
      <c r="C1192" s="324" t="s">
        <v>2540</v>
      </c>
      <c r="D1192" s="324" t="s">
        <v>1073</v>
      </c>
      <c r="E1192" s="324" t="s">
        <v>519</v>
      </c>
    </row>
    <row r="1193" customFormat="false" ht="15" hidden="false" customHeight="false" outlineLevel="0" collapsed="false">
      <c r="A1193" s="1" t="n">
        <v>16181</v>
      </c>
      <c r="B1193" s="1" t="s">
        <v>2541</v>
      </c>
      <c r="D1193" s="324" t="s">
        <v>2542</v>
      </c>
      <c r="E1193" s="0" t="s">
        <v>485</v>
      </c>
    </row>
    <row r="1194" customFormat="false" ht="15" hidden="false" customHeight="false" outlineLevel="0" collapsed="false">
      <c r="A1194" s="1" t="n">
        <v>16180</v>
      </c>
      <c r="B1194" s="1" t="s">
        <v>2543</v>
      </c>
      <c r="D1194" s="324" t="s">
        <v>1783</v>
      </c>
      <c r="E1194" s="324" t="s">
        <v>494</v>
      </c>
    </row>
    <row r="1195" customFormat="false" ht="15" hidden="false" customHeight="false" outlineLevel="0" collapsed="false">
      <c r="A1195" s="1" t="n">
        <v>16179</v>
      </c>
      <c r="B1195" s="1" t="s">
        <v>2544</v>
      </c>
      <c r="D1195" s="324" t="s">
        <v>2545</v>
      </c>
      <c r="E1195" s="0" t="s">
        <v>485</v>
      </c>
    </row>
    <row r="1196" customFormat="false" ht="15" hidden="false" customHeight="false" outlineLevel="0" collapsed="false">
      <c r="A1196" s="1" t="n">
        <v>16178</v>
      </c>
      <c r="B1196" s="1" t="s">
        <v>2546</v>
      </c>
      <c r="D1196" s="324" t="s">
        <v>2547</v>
      </c>
      <c r="E1196" s="0" t="s">
        <v>485</v>
      </c>
    </row>
    <row r="1197" customFormat="false" ht="15" hidden="false" customHeight="false" outlineLevel="0" collapsed="false">
      <c r="A1197" s="1" t="n">
        <v>16177</v>
      </c>
      <c r="B1197" s="1" t="s">
        <v>2548</v>
      </c>
      <c r="C1197" s="324" t="s">
        <v>2549</v>
      </c>
      <c r="D1197" s="324" t="s">
        <v>2550</v>
      </c>
      <c r="E1197" s="0" t="s">
        <v>485</v>
      </c>
    </row>
    <row r="1198" customFormat="false" ht="15" hidden="false" customHeight="false" outlineLevel="0" collapsed="false">
      <c r="A1198" s="1" t="n">
        <v>16176</v>
      </c>
      <c r="B1198" s="1" t="s">
        <v>2551</v>
      </c>
      <c r="D1198" s="1" t="s">
        <v>622</v>
      </c>
      <c r="E1198" s="0" t="s">
        <v>485</v>
      </c>
    </row>
    <row r="1199" customFormat="false" ht="15" hidden="false" customHeight="false" outlineLevel="0" collapsed="false">
      <c r="A1199" s="1" t="n">
        <v>16175</v>
      </c>
      <c r="B1199" s="1" t="s">
        <v>2552</v>
      </c>
      <c r="D1199" s="324" t="s">
        <v>2553</v>
      </c>
      <c r="E1199" s="0" t="s">
        <v>485</v>
      </c>
    </row>
    <row r="1200" customFormat="false" ht="15" hidden="false" customHeight="false" outlineLevel="0" collapsed="false">
      <c r="A1200" s="1" t="n">
        <v>16174</v>
      </c>
      <c r="B1200" s="1" t="s">
        <v>2554</v>
      </c>
      <c r="D1200" s="1" t="s">
        <v>647</v>
      </c>
      <c r="E1200" s="0" t="s">
        <v>485</v>
      </c>
    </row>
    <row r="1201" customFormat="false" ht="15" hidden="false" customHeight="false" outlineLevel="0" collapsed="false">
      <c r="A1201" s="1" t="n">
        <v>16173</v>
      </c>
      <c r="B1201" s="1" t="s">
        <v>2555</v>
      </c>
      <c r="C1201" s="1" t="s">
        <v>2556</v>
      </c>
      <c r="D1201" s="1" t="s">
        <v>499</v>
      </c>
      <c r="E1201" s="324" t="s">
        <v>500</v>
      </c>
    </row>
    <row r="1202" customFormat="false" ht="15" hidden="false" customHeight="false" outlineLevel="0" collapsed="false">
      <c r="A1202" s="1" t="n">
        <v>16172</v>
      </c>
      <c r="B1202" s="1" t="s">
        <v>2557</v>
      </c>
      <c r="C1202" s="1" t="s">
        <v>2558</v>
      </c>
      <c r="D1202" s="1" t="s">
        <v>499</v>
      </c>
      <c r="E1202" s="324" t="s">
        <v>500</v>
      </c>
    </row>
    <row r="1203" customFormat="false" ht="15" hidden="false" customHeight="false" outlineLevel="0" collapsed="false">
      <c r="A1203" s="1" t="n">
        <v>16171</v>
      </c>
      <c r="B1203" s="1" t="s">
        <v>2559</v>
      </c>
      <c r="D1203" s="1" t="s">
        <v>1739</v>
      </c>
      <c r="E1203" s="0" t="s">
        <v>485</v>
      </c>
    </row>
    <row r="1204" customFormat="false" ht="15" hidden="false" customHeight="false" outlineLevel="0" collapsed="false">
      <c r="A1204" s="1" t="n">
        <v>16170</v>
      </c>
      <c r="B1204" s="1" t="s">
        <v>2560</v>
      </c>
      <c r="D1204" s="324" t="s">
        <v>2561</v>
      </c>
      <c r="E1204" s="324" t="s">
        <v>500</v>
      </c>
    </row>
    <row r="1205" customFormat="false" ht="15" hidden="false" customHeight="false" outlineLevel="0" collapsed="false">
      <c r="A1205" s="1" t="n">
        <v>16169</v>
      </c>
      <c r="B1205" s="1" t="s">
        <v>2562</v>
      </c>
      <c r="C1205" s="1" t="s">
        <v>2563</v>
      </c>
      <c r="D1205" s="324" t="s">
        <v>2564</v>
      </c>
      <c r="E1205" s="0" t="s">
        <v>485</v>
      </c>
    </row>
    <row r="1206" customFormat="false" ht="15" hidden="false" customHeight="false" outlineLevel="0" collapsed="false">
      <c r="A1206" s="1" t="n">
        <v>16168</v>
      </c>
      <c r="B1206" s="1" t="s">
        <v>2565</v>
      </c>
      <c r="D1206" s="324" t="s">
        <v>1994</v>
      </c>
      <c r="E1206" s="324" t="s">
        <v>488</v>
      </c>
    </row>
    <row r="1207" customFormat="false" ht="15" hidden="false" customHeight="false" outlineLevel="0" collapsed="false">
      <c r="A1207" s="1" t="n">
        <v>16167</v>
      </c>
      <c r="B1207" s="1" t="s">
        <v>2566</v>
      </c>
      <c r="C1207" s="1" t="s">
        <v>2567</v>
      </c>
      <c r="D1207" s="324" t="s">
        <v>2568</v>
      </c>
      <c r="E1207" s="324" t="s">
        <v>1763</v>
      </c>
    </row>
    <row r="1208" customFormat="false" ht="15" hidden="false" customHeight="false" outlineLevel="0" collapsed="false">
      <c r="A1208" s="1" t="n">
        <v>16166</v>
      </c>
      <c r="B1208" s="1" t="s">
        <v>2569</v>
      </c>
      <c r="D1208" s="1" t="s">
        <v>499</v>
      </c>
      <c r="E1208" s="0" t="s">
        <v>485</v>
      </c>
    </row>
    <row r="1209" customFormat="false" ht="15" hidden="false" customHeight="false" outlineLevel="0" collapsed="false">
      <c r="A1209" s="1" t="n">
        <v>16165</v>
      </c>
      <c r="B1209" s="1" t="s">
        <v>2570</v>
      </c>
      <c r="C1209" s="324" t="s">
        <v>2571</v>
      </c>
      <c r="D1209" s="1" t="s">
        <v>776</v>
      </c>
      <c r="E1209" s="0" t="s">
        <v>485</v>
      </c>
    </row>
    <row r="1210" customFormat="false" ht="15" hidden="false" customHeight="false" outlineLevel="0" collapsed="false">
      <c r="A1210" s="1" t="n">
        <v>16164</v>
      </c>
      <c r="B1210" s="1" t="s">
        <v>2572</v>
      </c>
      <c r="D1210" s="324" t="s">
        <v>2573</v>
      </c>
      <c r="E1210" s="0" t="s">
        <v>485</v>
      </c>
    </row>
    <row r="1211" customFormat="false" ht="15" hidden="false" customHeight="false" outlineLevel="0" collapsed="false">
      <c r="A1211" s="1" t="n">
        <v>16163</v>
      </c>
      <c r="B1211" s="1" t="s">
        <v>2574</v>
      </c>
      <c r="C1211" s="1" t="s">
        <v>2575</v>
      </c>
      <c r="D1211" s="324" t="s">
        <v>2576</v>
      </c>
      <c r="E1211" s="0" t="s">
        <v>485</v>
      </c>
    </row>
    <row r="1212" customFormat="false" ht="15" hidden="false" customHeight="false" outlineLevel="0" collapsed="false">
      <c r="A1212" s="1" t="n">
        <v>16162</v>
      </c>
      <c r="B1212" s="1" t="s">
        <v>2577</v>
      </c>
      <c r="C1212" s="324" t="s">
        <v>2578</v>
      </c>
      <c r="D1212" s="324" t="s">
        <v>2579</v>
      </c>
      <c r="E1212" s="0" t="s">
        <v>485</v>
      </c>
    </row>
    <row r="1213" customFormat="false" ht="15" hidden="false" customHeight="false" outlineLevel="0" collapsed="false">
      <c r="A1213" s="1" t="n">
        <v>16161</v>
      </c>
      <c r="B1213" s="1" t="s">
        <v>2580</v>
      </c>
      <c r="D1213" s="1" t="s">
        <v>499</v>
      </c>
      <c r="E1213" s="0" t="s">
        <v>485</v>
      </c>
    </row>
    <row r="1214" customFormat="false" ht="15" hidden="false" customHeight="false" outlineLevel="0" collapsed="false">
      <c r="A1214" s="1" t="n">
        <v>16160</v>
      </c>
      <c r="B1214" s="1" t="s">
        <v>2581</v>
      </c>
      <c r="C1214" s="1" t="s">
        <v>2582</v>
      </c>
      <c r="D1214" s="324" t="s">
        <v>528</v>
      </c>
      <c r="E1214" s="324" t="s">
        <v>500</v>
      </c>
    </row>
    <row r="1215" customFormat="false" ht="15" hidden="false" customHeight="false" outlineLevel="0" collapsed="false">
      <c r="A1215" s="1" t="n">
        <v>16159</v>
      </c>
      <c r="B1215" s="1" t="s">
        <v>2583</v>
      </c>
      <c r="C1215" s="1" t="s">
        <v>2584</v>
      </c>
      <c r="D1215" s="324" t="s">
        <v>678</v>
      </c>
      <c r="E1215" s="324" t="s">
        <v>494</v>
      </c>
    </row>
    <row r="1216" customFormat="false" ht="15" hidden="false" customHeight="false" outlineLevel="0" collapsed="false">
      <c r="A1216" s="1" t="n">
        <v>16158</v>
      </c>
      <c r="B1216" s="1" t="s">
        <v>2585</v>
      </c>
      <c r="D1216" s="324" t="s">
        <v>528</v>
      </c>
      <c r="E1216" s="324" t="s">
        <v>500</v>
      </c>
    </row>
    <row r="1217" customFormat="false" ht="15" hidden="false" customHeight="false" outlineLevel="0" collapsed="false">
      <c r="A1217" s="1" t="n">
        <v>16157</v>
      </c>
      <c r="B1217" s="1" t="s">
        <v>2586</v>
      </c>
      <c r="C1217" s="1" t="s">
        <v>2587</v>
      </c>
      <c r="D1217" s="324" t="s">
        <v>503</v>
      </c>
      <c r="E1217" s="0" t="s">
        <v>485</v>
      </c>
    </row>
    <row r="1218" customFormat="false" ht="15" hidden="false" customHeight="false" outlineLevel="0" collapsed="false">
      <c r="A1218" s="1" t="n">
        <v>16156</v>
      </c>
      <c r="B1218" s="1" t="s">
        <v>2588</v>
      </c>
      <c r="D1218" s="1" t="s">
        <v>499</v>
      </c>
      <c r="E1218" s="324" t="s">
        <v>500</v>
      </c>
    </row>
    <row r="1219" customFormat="false" ht="15" hidden="false" customHeight="false" outlineLevel="0" collapsed="false">
      <c r="A1219" s="1" t="n">
        <v>16155</v>
      </c>
      <c r="B1219" s="1" t="s">
        <v>2589</v>
      </c>
      <c r="D1219" s="324" t="s">
        <v>2590</v>
      </c>
      <c r="E1219" s="324" t="s">
        <v>494</v>
      </c>
    </row>
    <row r="1220" customFormat="false" ht="15" hidden="false" customHeight="false" outlineLevel="0" collapsed="false">
      <c r="A1220" s="1" t="n">
        <v>16154</v>
      </c>
      <c r="B1220" s="1" t="s">
        <v>2591</v>
      </c>
      <c r="D1220" s="1" t="s">
        <v>499</v>
      </c>
      <c r="E1220" s="324" t="s">
        <v>500</v>
      </c>
    </row>
    <row r="1221" customFormat="false" ht="15" hidden="false" customHeight="false" outlineLevel="0" collapsed="false">
      <c r="A1221" s="1" t="n">
        <v>16153</v>
      </c>
      <c r="B1221" s="1" t="s">
        <v>2592</v>
      </c>
      <c r="C1221" s="1" t="s">
        <v>2593</v>
      </c>
      <c r="D1221" s="1" t="s">
        <v>811</v>
      </c>
      <c r="E1221" s="324" t="s">
        <v>772</v>
      </c>
    </row>
    <row r="1222" customFormat="false" ht="15" hidden="false" customHeight="false" outlineLevel="0" collapsed="false">
      <c r="A1222" s="1" t="n">
        <v>16152</v>
      </c>
      <c r="B1222" s="1" t="s">
        <v>2594</v>
      </c>
      <c r="D1222" s="1" t="s">
        <v>510</v>
      </c>
      <c r="E1222" s="324" t="s">
        <v>508</v>
      </c>
    </row>
    <row r="1223" customFormat="false" ht="15" hidden="false" customHeight="false" outlineLevel="0" collapsed="false">
      <c r="A1223" s="1" t="n">
        <v>16151</v>
      </c>
      <c r="B1223" s="1" t="s">
        <v>2595</v>
      </c>
      <c r="C1223" s="1" t="s">
        <v>521</v>
      </c>
      <c r="D1223" s="1" t="s">
        <v>641</v>
      </c>
      <c r="E1223" s="324" t="s">
        <v>548</v>
      </c>
    </row>
    <row r="1224" customFormat="false" ht="15" hidden="false" customHeight="false" outlineLevel="0" collapsed="false">
      <c r="A1224" s="1" t="n">
        <v>16150</v>
      </c>
      <c r="B1224" s="1" t="s">
        <v>2596</v>
      </c>
      <c r="D1224" s="1" t="s">
        <v>1222</v>
      </c>
      <c r="E1224" s="324" t="s">
        <v>488</v>
      </c>
    </row>
    <row r="1225" customFormat="false" ht="15" hidden="false" customHeight="false" outlineLevel="0" collapsed="false">
      <c r="A1225" s="1" t="n">
        <v>16149</v>
      </c>
      <c r="B1225" s="1" t="s">
        <v>2597</v>
      </c>
      <c r="D1225" s="324" t="s">
        <v>2598</v>
      </c>
      <c r="E1225" s="324" t="s">
        <v>500</v>
      </c>
    </row>
    <row r="1226" customFormat="false" ht="15" hidden="false" customHeight="false" outlineLevel="0" collapsed="false">
      <c r="A1226" s="1" t="n">
        <v>16148</v>
      </c>
      <c r="B1226" s="1" t="s">
        <v>2599</v>
      </c>
      <c r="D1226" s="324" t="s">
        <v>599</v>
      </c>
      <c r="E1226" s="324" t="s">
        <v>500</v>
      </c>
    </row>
    <row r="1227" customFormat="false" ht="15" hidden="false" customHeight="false" outlineLevel="0" collapsed="false">
      <c r="A1227" s="1" t="n">
        <v>16147</v>
      </c>
      <c r="B1227" s="1" t="s">
        <v>2600</v>
      </c>
      <c r="C1227" s="324" t="s">
        <v>2601</v>
      </c>
      <c r="D1227" s="324" t="s">
        <v>2602</v>
      </c>
      <c r="E1227" s="324" t="s">
        <v>500</v>
      </c>
    </row>
    <row r="1228" customFormat="false" ht="15" hidden="false" customHeight="false" outlineLevel="0" collapsed="false">
      <c r="A1228" s="1" t="n">
        <v>16146</v>
      </c>
      <c r="B1228" s="1" t="s">
        <v>2603</v>
      </c>
      <c r="C1228" s="1" t="s">
        <v>2604</v>
      </c>
      <c r="D1228" s="324" t="s">
        <v>528</v>
      </c>
      <c r="E1228" s="324" t="s">
        <v>500</v>
      </c>
    </row>
    <row r="1229" customFormat="false" ht="15" hidden="false" customHeight="false" outlineLevel="0" collapsed="false">
      <c r="A1229" s="1" t="n">
        <v>16145</v>
      </c>
      <c r="B1229" s="1" t="s">
        <v>2605</v>
      </c>
      <c r="C1229" s="1" t="s">
        <v>2605</v>
      </c>
      <c r="D1229" s="324" t="s">
        <v>2606</v>
      </c>
      <c r="E1229" s="324" t="s">
        <v>2275</v>
      </c>
    </row>
    <row r="1230" customFormat="false" ht="15" hidden="false" customHeight="false" outlineLevel="0" collapsed="false">
      <c r="A1230" s="1" t="n">
        <v>16144</v>
      </c>
      <c r="B1230" s="1" t="s">
        <v>2607</v>
      </c>
      <c r="D1230" s="324" t="s">
        <v>528</v>
      </c>
      <c r="E1230" s="324" t="s">
        <v>500</v>
      </c>
    </row>
    <row r="1231" customFormat="false" ht="15" hidden="false" customHeight="false" outlineLevel="0" collapsed="false">
      <c r="A1231" s="1" t="n">
        <v>16143</v>
      </c>
      <c r="B1231" s="1" t="s">
        <v>2608</v>
      </c>
      <c r="D1231" s="1" t="s">
        <v>499</v>
      </c>
      <c r="E1231" s="324" t="s">
        <v>500</v>
      </c>
    </row>
    <row r="1232" customFormat="false" ht="15" hidden="false" customHeight="false" outlineLevel="0" collapsed="false">
      <c r="A1232" s="1" t="n">
        <v>16142</v>
      </c>
      <c r="B1232" s="1" t="s">
        <v>2609</v>
      </c>
      <c r="D1232" s="1" t="s">
        <v>499</v>
      </c>
      <c r="E1232" s="324" t="s">
        <v>500</v>
      </c>
    </row>
    <row r="1233" customFormat="false" ht="15" hidden="false" customHeight="false" outlineLevel="0" collapsed="false">
      <c r="A1233" s="1" t="n">
        <v>16141</v>
      </c>
      <c r="B1233" s="1" t="s">
        <v>2610</v>
      </c>
      <c r="C1233" s="324" t="s">
        <v>2611</v>
      </c>
      <c r="D1233" s="1" t="s">
        <v>1222</v>
      </c>
      <c r="E1233" s="324" t="s">
        <v>488</v>
      </c>
    </row>
    <row r="1234" customFormat="false" ht="15" hidden="false" customHeight="false" outlineLevel="0" collapsed="false">
      <c r="A1234" s="1" t="n">
        <v>16140</v>
      </c>
      <c r="B1234" s="1" t="s">
        <v>2612</v>
      </c>
      <c r="C1234" s="1" t="s">
        <v>2613</v>
      </c>
      <c r="D1234" s="1" t="s">
        <v>1318</v>
      </c>
      <c r="E1234" s="324" t="s">
        <v>488</v>
      </c>
    </row>
    <row r="1235" customFormat="false" ht="15" hidden="false" customHeight="false" outlineLevel="0" collapsed="false">
      <c r="A1235" s="1" t="n">
        <v>16139</v>
      </c>
      <c r="B1235" s="1" t="s">
        <v>2614</v>
      </c>
      <c r="D1235" s="1" t="s">
        <v>575</v>
      </c>
      <c r="E1235" s="324" t="s">
        <v>548</v>
      </c>
    </row>
    <row r="1236" customFormat="false" ht="15" hidden="false" customHeight="false" outlineLevel="0" collapsed="false">
      <c r="A1236" s="1" t="n">
        <v>16138</v>
      </c>
      <c r="B1236" s="1" t="s">
        <v>2615</v>
      </c>
      <c r="D1236" s="324" t="s">
        <v>528</v>
      </c>
      <c r="E1236" s="324" t="s">
        <v>500</v>
      </c>
    </row>
    <row r="1237" customFormat="false" ht="15" hidden="false" customHeight="false" outlineLevel="0" collapsed="false">
      <c r="A1237" s="1" t="n">
        <v>16137</v>
      </c>
      <c r="B1237" s="1" t="s">
        <v>2616</v>
      </c>
      <c r="D1237" s="1" t="s">
        <v>499</v>
      </c>
      <c r="E1237" s="324" t="s">
        <v>500</v>
      </c>
    </row>
    <row r="1238" customFormat="false" ht="15" hidden="false" customHeight="false" outlineLevel="0" collapsed="false">
      <c r="A1238" s="1" t="n">
        <v>16136</v>
      </c>
      <c r="B1238" s="1" t="s">
        <v>2617</v>
      </c>
      <c r="D1238" s="324" t="s">
        <v>809</v>
      </c>
      <c r="E1238" s="324" t="s">
        <v>494</v>
      </c>
    </row>
    <row r="1239" customFormat="false" ht="15" hidden="false" customHeight="false" outlineLevel="0" collapsed="false">
      <c r="A1239" s="1" t="n">
        <v>16135</v>
      </c>
      <c r="B1239" s="1" t="s">
        <v>2618</v>
      </c>
      <c r="D1239" s="1" t="s">
        <v>1511</v>
      </c>
      <c r="E1239" s="0" t="s">
        <v>485</v>
      </c>
    </row>
    <row r="1240" customFormat="false" ht="15" hidden="false" customHeight="false" outlineLevel="0" collapsed="false">
      <c r="A1240" s="1" t="n">
        <v>16134</v>
      </c>
      <c r="B1240" s="1" t="s">
        <v>2619</v>
      </c>
      <c r="D1240" s="1" t="s">
        <v>484</v>
      </c>
      <c r="E1240" s="0" t="s">
        <v>485</v>
      </c>
    </row>
    <row r="1241" customFormat="false" ht="15" hidden="false" customHeight="false" outlineLevel="0" collapsed="false">
      <c r="A1241" s="1" t="n">
        <v>16133</v>
      </c>
      <c r="B1241" s="1" t="s">
        <v>2620</v>
      </c>
      <c r="D1241" s="1" t="s">
        <v>720</v>
      </c>
      <c r="E1241" s="0" t="s">
        <v>485</v>
      </c>
    </row>
    <row r="1242" customFormat="false" ht="15" hidden="false" customHeight="false" outlineLevel="0" collapsed="false">
      <c r="A1242" s="1" t="n">
        <v>16132</v>
      </c>
      <c r="B1242" s="1" t="s">
        <v>2621</v>
      </c>
      <c r="C1242" s="324" t="s">
        <v>2622</v>
      </c>
      <c r="D1242" s="324" t="s">
        <v>2623</v>
      </c>
      <c r="E1242" s="324" t="s">
        <v>1127</v>
      </c>
    </row>
    <row r="1243" customFormat="false" ht="15" hidden="false" customHeight="false" outlineLevel="0" collapsed="false">
      <c r="A1243" s="1" t="n">
        <v>16131</v>
      </c>
      <c r="B1243" s="1" t="s">
        <v>2624</v>
      </c>
      <c r="D1243" s="324" t="s">
        <v>2625</v>
      </c>
      <c r="E1243" s="324" t="s">
        <v>2626</v>
      </c>
    </row>
    <row r="1244" customFormat="false" ht="15" hidden="false" customHeight="false" outlineLevel="0" collapsed="false">
      <c r="A1244" s="1" t="n">
        <v>16130</v>
      </c>
      <c r="B1244" s="1" t="s">
        <v>2627</v>
      </c>
      <c r="D1244" s="324" t="s">
        <v>2628</v>
      </c>
      <c r="E1244" s="324" t="s">
        <v>2629</v>
      </c>
    </row>
    <row r="1245" customFormat="false" ht="15" hidden="false" customHeight="false" outlineLevel="0" collapsed="false">
      <c r="A1245" s="1" t="n">
        <v>16129</v>
      </c>
      <c r="B1245" s="1" t="s">
        <v>2630</v>
      </c>
      <c r="C1245" s="324" t="s">
        <v>2631</v>
      </c>
      <c r="D1245" s="1" t="s">
        <v>1318</v>
      </c>
      <c r="E1245" s="324" t="s">
        <v>488</v>
      </c>
    </row>
    <row r="1246" customFormat="false" ht="15" hidden="false" customHeight="false" outlineLevel="0" collapsed="false">
      <c r="A1246" s="1" t="n">
        <v>16128</v>
      </c>
      <c r="B1246" s="1" t="s">
        <v>2632</v>
      </c>
      <c r="C1246" s="324" t="s">
        <v>2633</v>
      </c>
      <c r="D1246" s="1" t="s">
        <v>1318</v>
      </c>
      <c r="E1246" s="324" t="s">
        <v>488</v>
      </c>
    </row>
    <row r="1247" customFormat="false" ht="15" hidden="false" customHeight="false" outlineLevel="0" collapsed="false">
      <c r="A1247" s="1" t="n">
        <v>16127</v>
      </c>
      <c r="B1247" s="1" t="s">
        <v>2634</v>
      </c>
      <c r="C1247" s="1" t="s">
        <v>2635</v>
      </c>
      <c r="D1247" s="1" t="s">
        <v>499</v>
      </c>
      <c r="E1247" s="0" t="s">
        <v>485</v>
      </c>
    </row>
    <row r="1248" customFormat="false" ht="15" hidden="false" customHeight="false" outlineLevel="0" collapsed="false">
      <c r="A1248" s="1" t="n">
        <v>16126</v>
      </c>
      <c r="B1248" s="1" t="s">
        <v>2636</v>
      </c>
      <c r="D1248" s="324" t="s">
        <v>1783</v>
      </c>
      <c r="E1248" s="324" t="s">
        <v>500</v>
      </c>
    </row>
    <row r="1249" customFormat="false" ht="15" hidden="false" customHeight="false" outlineLevel="0" collapsed="false">
      <c r="A1249" s="1" t="n">
        <v>16125</v>
      </c>
      <c r="B1249" s="1" t="s">
        <v>2637</v>
      </c>
      <c r="D1249" s="1" t="s">
        <v>499</v>
      </c>
      <c r="E1249" s="0" t="s">
        <v>590</v>
      </c>
    </row>
    <row r="1250" customFormat="false" ht="15" hidden="false" customHeight="false" outlineLevel="0" collapsed="false">
      <c r="A1250" s="1" t="n">
        <v>16124</v>
      </c>
      <c r="B1250" s="1" t="s">
        <v>2638</v>
      </c>
      <c r="C1250" s="1" t="s">
        <v>2639</v>
      </c>
      <c r="D1250" s="1" t="s">
        <v>720</v>
      </c>
      <c r="E1250" s="0" t="s">
        <v>485</v>
      </c>
    </row>
    <row r="1251" customFormat="false" ht="15" hidden="false" customHeight="false" outlineLevel="0" collapsed="false">
      <c r="A1251" s="1" t="n">
        <v>16123</v>
      </c>
      <c r="B1251" s="1" t="s">
        <v>2640</v>
      </c>
      <c r="D1251" s="324" t="s">
        <v>1592</v>
      </c>
      <c r="E1251" s="324" t="s">
        <v>500</v>
      </c>
    </row>
    <row r="1252" customFormat="false" ht="15" hidden="false" customHeight="false" outlineLevel="0" collapsed="false">
      <c r="A1252" s="1" t="n">
        <v>16122</v>
      </c>
      <c r="B1252" s="1" t="s">
        <v>2641</v>
      </c>
      <c r="D1252" s="324" t="s">
        <v>2642</v>
      </c>
      <c r="E1252" s="324" t="s">
        <v>525</v>
      </c>
    </row>
    <row r="1253" customFormat="false" ht="15" hidden="false" customHeight="false" outlineLevel="0" collapsed="false">
      <c r="A1253" s="1" t="n">
        <v>16121</v>
      </c>
      <c r="B1253" s="1" t="s">
        <v>2643</v>
      </c>
      <c r="C1253" s="1" t="s">
        <v>2644</v>
      </c>
      <c r="D1253" s="1" t="s">
        <v>499</v>
      </c>
      <c r="E1253" s="324" t="s">
        <v>500</v>
      </c>
    </row>
    <row r="1254" customFormat="false" ht="15" hidden="false" customHeight="false" outlineLevel="0" collapsed="false">
      <c r="A1254" s="1" t="n">
        <v>16120</v>
      </c>
      <c r="B1254" s="1" t="s">
        <v>2645</v>
      </c>
      <c r="C1254" s="324" t="s">
        <v>2646</v>
      </c>
      <c r="D1254" s="1" t="s">
        <v>499</v>
      </c>
      <c r="E1254" s="0" t="s">
        <v>485</v>
      </c>
    </row>
    <row r="1255" customFormat="false" ht="15" hidden="false" customHeight="false" outlineLevel="0" collapsed="false">
      <c r="A1255" s="1" t="n">
        <v>16119</v>
      </c>
      <c r="B1255" s="1" t="s">
        <v>2647</v>
      </c>
      <c r="D1255" s="324" t="s">
        <v>2648</v>
      </c>
      <c r="E1255" s="0" t="s">
        <v>485</v>
      </c>
    </row>
    <row r="1256" customFormat="false" ht="15" hidden="false" customHeight="false" outlineLevel="0" collapsed="false">
      <c r="A1256" s="1" t="n">
        <v>16118</v>
      </c>
      <c r="B1256" s="1" t="s">
        <v>2649</v>
      </c>
      <c r="C1256" s="1" t="s">
        <v>2650</v>
      </c>
      <c r="D1256" s="1" t="s">
        <v>922</v>
      </c>
      <c r="E1256" s="324" t="s">
        <v>519</v>
      </c>
    </row>
    <row r="1257" customFormat="false" ht="15" hidden="false" customHeight="false" outlineLevel="0" collapsed="false">
      <c r="A1257" s="1" t="n">
        <v>16117</v>
      </c>
      <c r="B1257" s="1" t="s">
        <v>2651</v>
      </c>
      <c r="D1257" s="1" t="s">
        <v>499</v>
      </c>
      <c r="E1257" s="0" t="s">
        <v>590</v>
      </c>
    </row>
    <row r="1258" customFormat="false" ht="15" hidden="false" customHeight="false" outlineLevel="0" collapsed="false">
      <c r="A1258" s="1" t="n">
        <v>16116</v>
      </c>
      <c r="B1258" s="1" t="s">
        <v>2652</v>
      </c>
      <c r="C1258" s="324" t="s">
        <v>2653</v>
      </c>
      <c r="D1258" s="324" t="s">
        <v>611</v>
      </c>
      <c r="E1258" s="324" t="s">
        <v>494</v>
      </c>
    </row>
    <row r="1259" customFormat="false" ht="15" hidden="false" customHeight="false" outlineLevel="0" collapsed="false">
      <c r="A1259" s="1" t="n">
        <v>16115</v>
      </c>
      <c r="B1259" s="1" t="s">
        <v>2654</v>
      </c>
      <c r="D1259" s="324" t="s">
        <v>2402</v>
      </c>
      <c r="E1259" s="324" t="s">
        <v>500</v>
      </c>
    </row>
    <row r="1260" customFormat="false" ht="15" hidden="false" customHeight="false" outlineLevel="0" collapsed="false">
      <c r="A1260" s="1" t="n">
        <v>16114</v>
      </c>
      <c r="B1260" s="1" t="s">
        <v>2655</v>
      </c>
      <c r="D1260" s="324" t="s">
        <v>1749</v>
      </c>
      <c r="E1260" s="324" t="s">
        <v>508</v>
      </c>
    </row>
    <row r="1261" customFormat="false" ht="15" hidden="false" customHeight="false" outlineLevel="0" collapsed="false">
      <c r="A1261" s="1" t="n">
        <v>16113</v>
      </c>
      <c r="B1261" s="1" t="s">
        <v>2656</v>
      </c>
      <c r="C1261" s="324" t="s">
        <v>2657</v>
      </c>
      <c r="D1261" s="324" t="s">
        <v>528</v>
      </c>
      <c r="E1261" s="0" t="s">
        <v>590</v>
      </c>
    </row>
    <row r="1262" customFormat="false" ht="15" hidden="false" customHeight="false" outlineLevel="0" collapsed="false">
      <c r="A1262" s="1" t="n">
        <v>16112</v>
      </c>
      <c r="B1262" s="1" t="s">
        <v>2658</v>
      </c>
      <c r="C1262" s="324" t="s">
        <v>2659</v>
      </c>
      <c r="D1262" s="324" t="s">
        <v>528</v>
      </c>
      <c r="E1262" s="0" t="s">
        <v>590</v>
      </c>
    </row>
    <row r="1263" customFormat="false" ht="15" hidden="false" customHeight="false" outlineLevel="0" collapsed="false">
      <c r="A1263" s="1" t="n">
        <v>16111</v>
      </c>
      <c r="B1263" s="1" t="s">
        <v>2660</v>
      </c>
      <c r="D1263" s="324" t="s">
        <v>792</v>
      </c>
      <c r="E1263" s="0" t="s">
        <v>485</v>
      </c>
    </row>
    <row r="1264" customFormat="false" ht="15" hidden="false" customHeight="false" outlineLevel="0" collapsed="false">
      <c r="A1264" s="1" t="n">
        <v>16110</v>
      </c>
      <c r="B1264" s="1" t="s">
        <v>2661</v>
      </c>
      <c r="C1264" s="1" t="s">
        <v>2662</v>
      </c>
      <c r="D1264" s="324" t="s">
        <v>1073</v>
      </c>
      <c r="E1264" s="0" t="s">
        <v>485</v>
      </c>
    </row>
    <row r="1265" customFormat="false" ht="15" hidden="false" customHeight="false" outlineLevel="0" collapsed="false">
      <c r="A1265" s="1" t="n">
        <v>16109</v>
      </c>
      <c r="B1265" s="1" t="s">
        <v>2663</v>
      </c>
      <c r="D1265" s="1" t="s">
        <v>720</v>
      </c>
      <c r="E1265" s="0" t="s">
        <v>485</v>
      </c>
    </row>
    <row r="1266" customFormat="false" ht="15" hidden="false" customHeight="false" outlineLevel="0" collapsed="false">
      <c r="A1266" s="1" t="n">
        <v>16108</v>
      </c>
      <c r="B1266" s="1" t="s">
        <v>2664</v>
      </c>
      <c r="C1266" s="324" t="s">
        <v>2665</v>
      </c>
      <c r="D1266" s="324" t="s">
        <v>2666</v>
      </c>
      <c r="E1266" s="324" t="s">
        <v>488</v>
      </c>
    </row>
    <row r="1267" customFormat="false" ht="15" hidden="false" customHeight="false" outlineLevel="0" collapsed="false">
      <c r="A1267" s="1" t="n">
        <v>16107</v>
      </c>
      <c r="B1267" s="1" t="s">
        <v>2667</v>
      </c>
      <c r="D1267" s="1" t="s">
        <v>499</v>
      </c>
      <c r="E1267" s="0" t="s">
        <v>485</v>
      </c>
    </row>
    <row r="1268" customFormat="false" ht="15" hidden="false" customHeight="false" outlineLevel="0" collapsed="false">
      <c r="A1268" s="1" t="n">
        <v>16106</v>
      </c>
      <c r="B1268" s="1" t="s">
        <v>2668</v>
      </c>
      <c r="D1268" s="324" t="s">
        <v>2669</v>
      </c>
      <c r="E1268" s="324" t="s">
        <v>1127</v>
      </c>
    </row>
    <row r="1269" customFormat="false" ht="15" hidden="false" customHeight="false" outlineLevel="0" collapsed="false">
      <c r="A1269" s="1" t="n">
        <v>16105</v>
      </c>
      <c r="B1269" s="1" t="s">
        <v>2670</v>
      </c>
      <c r="C1269" s="1" t="s">
        <v>2670</v>
      </c>
      <c r="D1269" s="324" t="s">
        <v>2671</v>
      </c>
      <c r="E1269" s="0" t="s">
        <v>896</v>
      </c>
    </row>
    <row r="1270" customFormat="false" ht="15" hidden="false" customHeight="false" outlineLevel="0" collapsed="false">
      <c r="A1270" s="1" t="n">
        <v>16104</v>
      </c>
      <c r="B1270" s="1" t="s">
        <v>2672</v>
      </c>
      <c r="D1270" s="1" t="s">
        <v>811</v>
      </c>
      <c r="E1270" s="0" t="s">
        <v>485</v>
      </c>
    </row>
    <row r="1271" customFormat="false" ht="15" hidden="false" customHeight="false" outlineLevel="0" collapsed="false">
      <c r="A1271" s="1" t="n">
        <v>16103</v>
      </c>
      <c r="B1271" s="1" t="s">
        <v>2673</v>
      </c>
      <c r="C1271" s="1" t="s">
        <v>2674</v>
      </c>
      <c r="D1271" s="1" t="s">
        <v>496</v>
      </c>
      <c r="E1271" s="0" t="s">
        <v>485</v>
      </c>
    </row>
    <row r="1272" customFormat="false" ht="15" hidden="false" customHeight="false" outlineLevel="0" collapsed="false">
      <c r="A1272" s="1" t="n">
        <v>16102</v>
      </c>
      <c r="B1272" s="1" t="s">
        <v>2675</v>
      </c>
      <c r="D1272" s="324" t="s">
        <v>2402</v>
      </c>
      <c r="E1272" s="324" t="s">
        <v>500</v>
      </c>
    </row>
    <row r="1273" customFormat="false" ht="15" hidden="false" customHeight="false" outlineLevel="0" collapsed="false">
      <c r="A1273" s="1" t="n">
        <v>16101</v>
      </c>
      <c r="B1273" s="1" t="s">
        <v>2676</v>
      </c>
      <c r="D1273" s="1" t="s">
        <v>922</v>
      </c>
      <c r="E1273" s="0" t="s">
        <v>590</v>
      </c>
    </row>
    <row r="1274" customFormat="false" ht="15" hidden="false" customHeight="false" outlineLevel="0" collapsed="false">
      <c r="A1274" s="1" t="n">
        <v>16100</v>
      </c>
      <c r="B1274" s="1" t="s">
        <v>2677</v>
      </c>
      <c r="D1274" s="1" t="s">
        <v>510</v>
      </c>
      <c r="E1274" s="324" t="s">
        <v>508</v>
      </c>
    </row>
    <row r="1275" customFormat="false" ht="15" hidden="false" customHeight="false" outlineLevel="0" collapsed="false">
      <c r="A1275" s="1" t="n">
        <v>16099</v>
      </c>
      <c r="B1275" s="1" t="s">
        <v>2678</v>
      </c>
      <c r="D1275" s="324" t="s">
        <v>599</v>
      </c>
      <c r="E1275" s="0" t="s">
        <v>485</v>
      </c>
    </row>
    <row r="1276" customFormat="false" ht="15" hidden="false" customHeight="false" outlineLevel="0" collapsed="false">
      <c r="A1276" s="1" t="n">
        <v>16098</v>
      </c>
      <c r="B1276" s="1" t="s">
        <v>2679</v>
      </c>
      <c r="D1276" s="324" t="s">
        <v>507</v>
      </c>
      <c r="E1276" s="0" t="s">
        <v>485</v>
      </c>
    </row>
    <row r="1277" customFormat="false" ht="15" hidden="false" customHeight="false" outlineLevel="0" collapsed="false">
      <c r="A1277" s="1" t="n">
        <v>16097</v>
      </c>
      <c r="B1277" s="1" t="s">
        <v>2680</v>
      </c>
      <c r="D1277" s="1" t="s">
        <v>499</v>
      </c>
      <c r="E1277" s="0" t="s">
        <v>590</v>
      </c>
    </row>
    <row r="1278" customFormat="false" ht="15" hidden="false" customHeight="false" outlineLevel="0" collapsed="false">
      <c r="A1278" s="1" t="n">
        <v>16096</v>
      </c>
      <c r="B1278" s="1" t="s">
        <v>2681</v>
      </c>
      <c r="D1278" s="1" t="s">
        <v>651</v>
      </c>
      <c r="E1278" s="324" t="s">
        <v>525</v>
      </c>
    </row>
    <row r="1279" customFormat="false" ht="15" hidden="false" customHeight="false" outlineLevel="0" collapsed="false">
      <c r="A1279" s="1" t="n">
        <v>16095</v>
      </c>
      <c r="B1279" s="1" t="s">
        <v>2682</v>
      </c>
      <c r="D1279" s="324" t="s">
        <v>2683</v>
      </c>
      <c r="E1279" s="0" t="s">
        <v>485</v>
      </c>
    </row>
    <row r="1280" customFormat="false" ht="15" hidden="false" customHeight="false" outlineLevel="0" collapsed="false">
      <c r="A1280" s="1" t="n">
        <v>16094</v>
      </c>
      <c r="B1280" s="1" t="s">
        <v>2684</v>
      </c>
      <c r="D1280" s="324" t="s">
        <v>528</v>
      </c>
      <c r="E1280" s="324" t="s">
        <v>500</v>
      </c>
    </row>
    <row r="1281" customFormat="false" ht="15" hidden="false" customHeight="false" outlineLevel="0" collapsed="false">
      <c r="A1281" s="1" t="n">
        <v>16093</v>
      </c>
      <c r="B1281" s="1" t="s">
        <v>2685</v>
      </c>
      <c r="C1281" s="1" t="s">
        <v>2686</v>
      </c>
      <c r="D1281" s="1" t="s">
        <v>496</v>
      </c>
      <c r="E1281" s="0" t="s">
        <v>485</v>
      </c>
    </row>
    <row r="1282" customFormat="false" ht="15" hidden="false" customHeight="false" outlineLevel="0" collapsed="false">
      <c r="A1282" s="1" t="n">
        <v>16092</v>
      </c>
      <c r="B1282" s="1" t="s">
        <v>2687</v>
      </c>
      <c r="D1282" s="1" t="s">
        <v>499</v>
      </c>
      <c r="E1282" s="0" t="s">
        <v>485</v>
      </c>
    </row>
    <row r="1283" customFormat="false" ht="15" hidden="false" customHeight="false" outlineLevel="0" collapsed="false">
      <c r="A1283" s="1" t="n">
        <v>16091</v>
      </c>
      <c r="B1283" s="1" t="s">
        <v>2688</v>
      </c>
      <c r="C1283" s="324" t="s">
        <v>2689</v>
      </c>
      <c r="D1283" s="1" t="s">
        <v>499</v>
      </c>
      <c r="E1283" s="0" t="s">
        <v>485</v>
      </c>
    </row>
    <row r="1284" customFormat="false" ht="15" hidden="false" customHeight="false" outlineLevel="0" collapsed="false">
      <c r="A1284" s="1" t="n">
        <v>16090</v>
      </c>
      <c r="B1284" s="1" t="s">
        <v>2690</v>
      </c>
      <c r="D1284" s="1" t="s">
        <v>1187</v>
      </c>
      <c r="E1284" s="0" t="s">
        <v>485</v>
      </c>
    </row>
    <row r="1285" customFormat="false" ht="15" hidden="false" customHeight="false" outlineLevel="0" collapsed="false">
      <c r="A1285" s="1" t="n">
        <v>16089</v>
      </c>
      <c r="B1285" s="1" t="s">
        <v>2691</v>
      </c>
      <c r="D1285" s="1" t="s">
        <v>1187</v>
      </c>
      <c r="E1285" s="0" t="s">
        <v>485</v>
      </c>
    </row>
    <row r="1286" customFormat="false" ht="15" hidden="false" customHeight="false" outlineLevel="0" collapsed="false">
      <c r="A1286" s="1" t="n">
        <v>16088</v>
      </c>
      <c r="B1286" s="1" t="s">
        <v>2692</v>
      </c>
      <c r="D1286" s="324" t="s">
        <v>2693</v>
      </c>
      <c r="E1286" s="324" t="s">
        <v>519</v>
      </c>
    </row>
    <row r="1287" customFormat="false" ht="15" hidden="false" customHeight="false" outlineLevel="0" collapsed="false">
      <c r="A1287" s="1" t="n">
        <v>16087</v>
      </c>
      <c r="B1287" s="1" t="s">
        <v>2694</v>
      </c>
      <c r="D1287" s="324" t="s">
        <v>1080</v>
      </c>
      <c r="E1287" s="0" t="s">
        <v>590</v>
      </c>
    </row>
    <row r="1288" customFormat="false" ht="15" hidden="false" customHeight="false" outlineLevel="0" collapsed="false">
      <c r="A1288" s="1" t="n">
        <v>16086</v>
      </c>
      <c r="B1288" s="1" t="s">
        <v>2695</v>
      </c>
      <c r="D1288" s="324" t="s">
        <v>2696</v>
      </c>
      <c r="E1288" s="324" t="s">
        <v>548</v>
      </c>
    </row>
    <row r="1289" customFormat="false" ht="15" hidden="false" customHeight="false" outlineLevel="0" collapsed="false">
      <c r="A1289" s="1" t="n">
        <v>16085</v>
      </c>
      <c r="B1289" s="1" t="s">
        <v>2697</v>
      </c>
      <c r="C1289" s="324" t="s">
        <v>2698</v>
      </c>
      <c r="D1289" s="324" t="s">
        <v>2699</v>
      </c>
      <c r="E1289" s="0" t="s">
        <v>896</v>
      </c>
    </row>
    <row r="1290" customFormat="false" ht="15" hidden="false" customHeight="false" outlineLevel="0" collapsed="false">
      <c r="A1290" s="1" t="n">
        <v>16084</v>
      </c>
      <c r="B1290" s="1" t="s">
        <v>2700</v>
      </c>
      <c r="D1290" s="1" t="s">
        <v>927</v>
      </c>
      <c r="E1290" s="0" t="s">
        <v>590</v>
      </c>
    </row>
    <row r="1291" customFormat="false" ht="15" hidden="false" customHeight="false" outlineLevel="0" collapsed="false">
      <c r="A1291" s="1" t="n">
        <v>16083</v>
      </c>
      <c r="B1291" s="1" t="s">
        <v>2701</v>
      </c>
      <c r="D1291" s="324" t="s">
        <v>522</v>
      </c>
      <c r="E1291" s="324" t="s">
        <v>500</v>
      </c>
    </row>
    <row r="1292" customFormat="false" ht="15" hidden="false" customHeight="false" outlineLevel="0" collapsed="false">
      <c r="A1292" s="1" t="n">
        <v>16082</v>
      </c>
      <c r="B1292" s="1" t="s">
        <v>2702</v>
      </c>
      <c r="D1292" s="1" t="s">
        <v>647</v>
      </c>
      <c r="E1292" s="0" t="s">
        <v>485</v>
      </c>
    </row>
    <row r="1293" customFormat="false" ht="15" hidden="false" customHeight="false" outlineLevel="0" collapsed="false">
      <c r="A1293" s="1" t="n">
        <v>16081</v>
      </c>
      <c r="B1293" s="1" t="s">
        <v>2703</v>
      </c>
      <c r="C1293" s="1" t="s">
        <v>521</v>
      </c>
      <c r="D1293" s="1" t="s">
        <v>1324</v>
      </c>
      <c r="E1293" s="0" t="s">
        <v>576</v>
      </c>
    </row>
    <row r="1294" customFormat="false" ht="15" hidden="false" customHeight="false" outlineLevel="0" collapsed="false">
      <c r="A1294" s="1" t="n">
        <v>16080</v>
      </c>
      <c r="B1294" s="1" t="s">
        <v>2704</v>
      </c>
      <c r="C1294" s="324" t="s">
        <v>2705</v>
      </c>
      <c r="D1294" s="1" t="s">
        <v>2113</v>
      </c>
      <c r="E1294" s="0" t="s">
        <v>485</v>
      </c>
    </row>
    <row r="1295" customFormat="false" ht="15" hidden="false" customHeight="false" outlineLevel="0" collapsed="false">
      <c r="A1295" s="1" t="n">
        <v>16079</v>
      </c>
      <c r="B1295" s="1" t="s">
        <v>2706</v>
      </c>
      <c r="D1295" s="1" t="s">
        <v>614</v>
      </c>
      <c r="E1295" s="0" t="s">
        <v>485</v>
      </c>
    </row>
    <row r="1296" customFormat="false" ht="15" hidden="false" customHeight="false" outlineLevel="0" collapsed="false">
      <c r="A1296" s="1" t="n">
        <v>16078</v>
      </c>
      <c r="B1296" s="1" t="s">
        <v>2707</v>
      </c>
      <c r="D1296" s="1" t="s">
        <v>510</v>
      </c>
      <c r="E1296" s="0" t="s">
        <v>609</v>
      </c>
    </row>
    <row r="1297" customFormat="false" ht="15" hidden="false" customHeight="false" outlineLevel="0" collapsed="false">
      <c r="A1297" s="1" t="n">
        <v>16077</v>
      </c>
      <c r="B1297" s="1" t="s">
        <v>2708</v>
      </c>
      <c r="C1297" s="324" t="s">
        <v>2709</v>
      </c>
      <c r="D1297" s="1" t="s">
        <v>499</v>
      </c>
      <c r="E1297" s="324" t="s">
        <v>500</v>
      </c>
    </row>
    <row r="1298" customFormat="false" ht="15" hidden="false" customHeight="false" outlineLevel="0" collapsed="false">
      <c r="A1298" s="1" t="n">
        <v>16076</v>
      </c>
      <c r="B1298" s="1" t="s">
        <v>2710</v>
      </c>
      <c r="D1298" s="324" t="s">
        <v>1592</v>
      </c>
      <c r="E1298" s="324" t="s">
        <v>500</v>
      </c>
    </row>
    <row r="1299" customFormat="false" ht="15" hidden="false" customHeight="false" outlineLevel="0" collapsed="false">
      <c r="A1299" s="1" t="n">
        <v>16075</v>
      </c>
      <c r="B1299" s="1" t="s">
        <v>2711</v>
      </c>
      <c r="D1299" s="324" t="s">
        <v>2712</v>
      </c>
      <c r="E1299" s="324" t="s">
        <v>500</v>
      </c>
    </row>
    <row r="1300" customFormat="false" ht="15" hidden="false" customHeight="false" outlineLevel="0" collapsed="false">
      <c r="A1300" s="1" t="n">
        <v>16074</v>
      </c>
      <c r="B1300" s="1" t="s">
        <v>2713</v>
      </c>
      <c r="D1300" s="324" t="s">
        <v>528</v>
      </c>
      <c r="E1300" s="324" t="s">
        <v>500</v>
      </c>
    </row>
    <row r="1301" customFormat="false" ht="15" hidden="false" customHeight="false" outlineLevel="0" collapsed="false">
      <c r="A1301" s="1" t="n">
        <v>16073</v>
      </c>
      <c r="B1301" s="1" t="s">
        <v>2714</v>
      </c>
      <c r="D1301" s="1" t="s">
        <v>1095</v>
      </c>
      <c r="E1301" s="324" t="s">
        <v>500</v>
      </c>
    </row>
    <row r="1302" customFormat="false" ht="15" hidden="false" customHeight="false" outlineLevel="0" collapsed="false">
      <c r="A1302" s="1" t="n">
        <v>16072</v>
      </c>
      <c r="B1302" s="1" t="s">
        <v>2715</v>
      </c>
      <c r="D1302" s="324" t="s">
        <v>2716</v>
      </c>
      <c r="E1302" s="324" t="s">
        <v>519</v>
      </c>
    </row>
    <row r="1303" customFormat="false" ht="15" hidden="false" customHeight="false" outlineLevel="0" collapsed="false">
      <c r="A1303" s="1" t="n">
        <v>16071</v>
      </c>
      <c r="B1303" s="1" t="s">
        <v>2717</v>
      </c>
      <c r="C1303" s="1" t="s">
        <v>2718</v>
      </c>
      <c r="D1303" s="324" t="s">
        <v>1493</v>
      </c>
      <c r="E1303" s="324" t="s">
        <v>500</v>
      </c>
    </row>
    <row r="1304" customFormat="false" ht="15" hidden="false" customHeight="false" outlineLevel="0" collapsed="false">
      <c r="A1304" s="1" t="n">
        <v>16070</v>
      </c>
      <c r="B1304" s="1" t="s">
        <v>2719</v>
      </c>
      <c r="D1304" s="1" t="s">
        <v>484</v>
      </c>
      <c r="E1304" s="0" t="s">
        <v>485</v>
      </c>
    </row>
    <row r="1305" customFormat="false" ht="15" hidden="false" customHeight="false" outlineLevel="0" collapsed="false">
      <c r="A1305" s="1" t="n">
        <v>16069</v>
      </c>
      <c r="B1305" s="1" t="s">
        <v>2720</v>
      </c>
      <c r="C1305" s="324" t="s">
        <v>2721</v>
      </c>
      <c r="D1305" s="324" t="s">
        <v>2722</v>
      </c>
      <c r="E1305" s="0" t="s">
        <v>485</v>
      </c>
    </row>
    <row r="1306" customFormat="false" ht="15" hidden="false" customHeight="false" outlineLevel="0" collapsed="false">
      <c r="A1306" s="1" t="n">
        <v>16068</v>
      </c>
      <c r="B1306" s="1" t="s">
        <v>2723</v>
      </c>
      <c r="D1306" s="324" t="s">
        <v>2724</v>
      </c>
      <c r="E1306" s="324" t="s">
        <v>488</v>
      </c>
    </row>
    <row r="1307" customFormat="false" ht="15" hidden="false" customHeight="false" outlineLevel="0" collapsed="false">
      <c r="A1307" s="1" t="n">
        <v>16067</v>
      </c>
      <c r="B1307" s="1" t="s">
        <v>2725</v>
      </c>
      <c r="C1307" s="1" t="s">
        <v>2726</v>
      </c>
      <c r="D1307" s="324" t="s">
        <v>1052</v>
      </c>
      <c r="E1307" s="324" t="s">
        <v>500</v>
      </c>
    </row>
    <row r="1308" customFormat="false" ht="15" hidden="false" customHeight="false" outlineLevel="0" collapsed="false">
      <c r="A1308" s="1" t="n">
        <v>16066</v>
      </c>
      <c r="B1308" s="1" t="s">
        <v>2727</v>
      </c>
      <c r="D1308" s="324" t="s">
        <v>528</v>
      </c>
      <c r="E1308" s="324" t="s">
        <v>500</v>
      </c>
    </row>
    <row r="1309" customFormat="false" ht="15" hidden="false" customHeight="false" outlineLevel="0" collapsed="false">
      <c r="A1309" s="1" t="n">
        <v>16065</v>
      </c>
      <c r="B1309" s="1" t="s">
        <v>2728</v>
      </c>
      <c r="C1309" s="1" t="s">
        <v>2729</v>
      </c>
      <c r="D1309" s="324" t="s">
        <v>2730</v>
      </c>
      <c r="E1309" s="324" t="s">
        <v>525</v>
      </c>
    </row>
    <row r="1310" customFormat="false" ht="15" hidden="false" customHeight="false" outlineLevel="0" collapsed="false">
      <c r="A1310" s="1" t="n">
        <v>16064</v>
      </c>
      <c r="B1310" s="1" t="s">
        <v>2731</v>
      </c>
      <c r="D1310" s="324" t="s">
        <v>2732</v>
      </c>
      <c r="E1310" s="0" t="s">
        <v>485</v>
      </c>
    </row>
    <row r="1311" customFormat="false" ht="15" hidden="false" customHeight="false" outlineLevel="0" collapsed="false">
      <c r="A1311" s="1" t="n">
        <v>16063</v>
      </c>
      <c r="B1311" s="1" t="s">
        <v>2733</v>
      </c>
      <c r="C1311" s="324" t="s">
        <v>2734</v>
      </c>
      <c r="D1311" s="324" t="s">
        <v>2735</v>
      </c>
      <c r="E1311" s="0" t="s">
        <v>485</v>
      </c>
    </row>
    <row r="1312" customFormat="false" ht="15" hidden="false" customHeight="false" outlineLevel="0" collapsed="false">
      <c r="A1312" s="1" t="n">
        <v>16062</v>
      </c>
      <c r="B1312" s="1" t="s">
        <v>2736</v>
      </c>
      <c r="C1312" s="324" t="s">
        <v>2737</v>
      </c>
      <c r="D1312" s="324" t="s">
        <v>530</v>
      </c>
      <c r="E1312" s="0" t="s">
        <v>590</v>
      </c>
    </row>
    <row r="1313" customFormat="false" ht="15" hidden="false" customHeight="false" outlineLevel="0" collapsed="false">
      <c r="A1313" s="1" t="n">
        <v>16061</v>
      </c>
      <c r="B1313" s="1" t="s">
        <v>2738</v>
      </c>
      <c r="C1313" s="324" t="s">
        <v>2739</v>
      </c>
      <c r="D1313" s="1" t="s">
        <v>499</v>
      </c>
      <c r="E1313" s="0" t="s">
        <v>590</v>
      </c>
    </row>
    <row r="1314" customFormat="false" ht="15" hidden="false" customHeight="false" outlineLevel="0" collapsed="false">
      <c r="A1314" s="1" t="n">
        <v>16060</v>
      </c>
      <c r="B1314" s="1" t="s">
        <v>2740</v>
      </c>
      <c r="D1314" s="1" t="s">
        <v>499</v>
      </c>
      <c r="E1314" s="0" t="s">
        <v>590</v>
      </c>
    </row>
    <row r="1315" customFormat="false" ht="15" hidden="false" customHeight="false" outlineLevel="0" collapsed="false">
      <c r="A1315" s="1" t="n">
        <v>16059</v>
      </c>
      <c r="B1315" s="1" t="s">
        <v>2741</v>
      </c>
      <c r="C1315" s="324" t="s">
        <v>2742</v>
      </c>
      <c r="D1315" s="324" t="s">
        <v>528</v>
      </c>
      <c r="E1315" s="0" t="s">
        <v>590</v>
      </c>
    </row>
    <row r="1316" customFormat="false" ht="15" hidden="false" customHeight="false" outlineLevel="0" collapsed="false">
      <c r="A1316" s="1" t="n">
        <v>16058</v>
      </c>
      <c r="B1316" s="1" t="s">
        <v>2743</v>
      </c>
      <c r="D1316" s="324" t="s">
        <v>611</v>
      </c>
      <c r="E1316" s="0" t="s">
        <v>485</v>
      </c>
    </row>
    <row r="1317" customFormat="false" ht="15" hidden="false" customHeight="false" outlineLevel="0" collapsed="false">
      <c r="A1317" s="1" t="n">
        <v>16057</v>
      </c>
      <c r="B1317" s="1" t="s">
        <v>2744</v>
      </c>
      <c r="C1317" s="1" t="s">
        <v>2745</v>
      </c>
      <c r="D1317" s="1" t="s">
        <v>832</v>
      </c>
      <c r="E1317" s="0" t="s">
        <v>485</v>
      </c>
    </row>
    <row r="1318" customFormat="false" ht="15" hidden="false" customHeight="false" outlineLevel="0" collapsed="false">
      <c r="A1318" s="1" t="n">
        <v>16056</v>
      </c>
      <c r="B1318" s="1" t="s">
        <v>2746</v>
      </c>
      <c r="C1318" s="1" t="s">
        <v>2747</v>
      </c>
      <c r="D1318" s="1" t="s">
        <v>2113</v>
      </c>
      <c r="E1318" s="324" t="s">
        <v>488</v>
      </c>
    </row>
    <row r="1319" customFormat="false" ht="15" hidden="false" customHeight="false" outlineLevel="0" collapsed="false">
      <c r="A1319" s="1" t="n">
        <v>16055</v>
      </c>
      <c r="B1319" s="1" t="s">
        <v>2748</v>
      </c>
      <c r="C1319" s="324" t="s">
        <v>2749</v>
      </c>
      <c r="D1319" s="1" t="s">
        <v>682</v>
      </c>
      <c r="E1319" s="0" t="s">
        <v>576</v>
      </c>
    </row>
    <row r="1320" customFormat="false" ht="15" hidden="false" customHeight="false" outlineLevel="0" collapsed="false">
      <c r="A1320" s="1" t="n">
        <v>16054</v>
      </c>
      <c r="B1320" s="1" t="s">
        <v>2750</v>
      </c>
      <c r="C1320" s="324" t="s">
        <v>2751</v>
      </c>
      <c r="D1320" s="1" t="s">
        <v>682</v>
      </c>
      <c r="E1320" s="0" t="s">
        <v>576</v>
      </c>
    </row>
    <row r="1321" customFormat="false" ht="15" hidden="false" customHeight="false" outlineLevel="0" collapsed="false">
      <c r="A1321" s="1" t="n">
        <v>16053</v>
      </c>
      <c r="B1321" s="1" t="s">
        <v>2752</v>
      </c>
      <c r="D1321" s="1" t="s">
        <v>499</v>
      </c>
      <c r="E1321" s="0" t="s">
        <v>485</v>
      </c>
    </row>
    <row r="1322" customFormat="false" ht="15" hidden="false" customHeight="false" outlineLevel="0" collapsed="false">
      <c r="A1322" s="1" t="n">
        <v>16052</v>
      </c>
      <c r="B1322" s="1" t="s">
        <v>2753</v>
      </c>
      <c r="C1322" s="324" t="s">
        <v>2754</v>
      </c>
      <c r="D1322" s="324" t="s">
        <v>695</v>
      </c>
      <c r="E1322" s="0" t="s">
        <v>485</v>
      </c>
    </row>
    <row r="1323" customFormat="false" ht="15" hidden="false" customHeight="false" outlineLevel="0" collapsed="false">
      <c r="A1323" s="1" t="n">
        <v>16051</v>
      </c>
      <c r="B1323" s="1" t="s">
        <v>2755</v>
      </c>
      <c r="D1323" s="324" t="s">
        <v>2756</v>
      </c>
      <c r="E1323" s="324" t="s">
        <v>548</v>
      </c>
    </row>
    <row r="1324" customFormat="false" ht="15" hidden="false" customHeight="false" outlineLevel="0" collapsed="false">
      <c r="A1324" s="1" t="n">
        <v>16050</v>
      </c>
      <c r="B1324" s="1" t="s">
        <v>2757</v>
      </c>
      <c r="D1324" s="1" t="s">
        <v>499</v>
      </c>
      <c r="E1324" s="0" t="s">
        <v>590</v>
      </c>
    </row>
    <row r="1325" customFormat="false" ht="15" hidden="false" customHeight="false" outlineLevel="0" collapsed="false">
      <c r="A1325" s="1" t="n">
        <v>16049</v>
      </c>
      <c r="B1325" s="1" t="s">
        <v>2758</v>
      </c>
      <c r="D1325" s="1" t="s">
        <v>948</v>
      </c>
      <c r="E1325" s="0" t="s">
        <v>485</v>
      </c>
    </row>
    <row r="1326" customFormat="false" ht="15" hidden="false" customHeight="false" outlineLevel="0" collapsed="false">
      <c r="A1326" s="1" t="n">
        <v>16048</v>
      </c>
      <c r="B1326" s="1" t="s">
        <v>2759</v>
      </c>
      <c r="D1326" s="324" t="s">
        <v>1587</v>
      </c>
      <c r="E1326" s="324" t="s">
        <v>2760</v>
      </c>
    </row>
    <row r="1327" customFormat="false" ht="15" hidden="false" customHeight="false" outlineLevel="0" collapsed="false">
      <c r="A1327" s="1" t="n">
        <v>16047</v>
      </c>
      <c r="B1327" s="1" t="s">
        <v>2761</v>
      </c>
      <c r="D1327" s="324" t="s">
        <v>771</v>
      </c>
      <c r="E1327" s="0" t="s">
        <v>590</v>
      </c>
    </row>
    <row r="1328" customFormat="false" ht="15" hidden="false" customHeight="false" outlineLevel="0" collapsed="false">
      <c r="A1328" s="1" t="n">
        <v>16046</v>
      </c>
      <c r="B1328" s="1" t="s">
        <v>2762</v>
      </c>
      <c r="D1328" s="1" t="s">
        <v>499</v>
      </c>
      <c r="E1328" s="324" t="s">
        <v>500</v>
      </c>
    </row>
    <row r="1329" customFormat="false" ht="15" hidden="false" customHeight="false" outlineLevel="0" collapsed="false">
      <c r="A1329" s="1" t="n">
        <v>16045</v>
      </c>
      <c r="B1329" s="1" t="s">
        <v>2763</v>
      </c>
      <c r="C1329" s="1" t="s">
        <v>2764</v>
      </c>
      <c r="D1329" s="1" t="s">
        <v>1293</v>
      </c>
      <c r="E1329" s="0" t="s">
        <v>485</v>
      </c>
    </row>
    <row r="1330" customFormat="false" ht="15" hidden="false" customHeight="false" outlineLevel="0" collapsed="false">
      <c r="A1330" s="1" t="n">
        <v>16044</v>
      </c>
      <c r="B1330" s="1" t="s">
        <v>2765</v>
      </c>
      <c r="D1330" s="1" t="s">
        <v>741</v>
      </c>
      <c r="E1330" s="0" t="s">
        <v>485</v>
      </c>
    </row>
    <row r="1331" customFormat="false" ht="15" hidden="false" customHeight="false" outlineLevel="0" collapsed="false">
      <c r="A1331" s="1" t="n">
        <v>16043</v>
      </c>
      <c r="B1331" s="1" t="s">
        <v>2766</v>
      </c>
      <c r="D1331" s="324" t="s">
        <v>1115</v>
      </c>
      <c r="E1331" s="324" t="s">
        <v>500</v>
      </c>
    </row>
    <row r="1332" customFormat="false" ht="15" hidden="false" customHeight="false" outlineLevel="0" collapsed="false">
      <c r="A1332" s="1" t="n">
        <v>16042</v>
      </c>
      <c r="B1332" s="1" t="s">
        <v>2767</v>
      </c>
      <c r="C1332" s="324" t="s">
        <v>2768</v>
      </c>
      <c r="D1332" s="324" t="s">
        <v>695</v>
      </c>
      <c r="E1332" s="0" t="s">
        <v>485</v>
      </c>
    </row>
    <row r="1333" customFormat="false" ht="15" hidden="false" customHeight="false" outlineLevel="0" collapsed="false">
      <c r="A1333" s="1" t="n">
        <v>16041</v>
      </c>
      <c r="B1333" s="1" t="s">
        <v>2769</v>
      </c>
      <c r="C1333" s="1" t="s">
        <v>2770</v>
      </c>
      <c r="D1333" s="324" t="s">
        <v>2771</v>
      </c>
      <c r="E1333" s="0" t="s">
        <v>590</v>
      </c>
    </row>
    <row r="1334" customFormat="false" ht="15" hidden="false" customHeight="false" outlineLevel="0" collapsed="false">
      <c r="A1334" s="1" t="n">
        <v>16040</v>
      </c>
      <c r="B1334" s="1" t="s">
        <v>2772</v>
      </c>
      <c r="C1334" s="1" t="s">
        <v>2773</v>
      </c>
      <c r="D1334" s="1" t="s">
        <v>510</v>
      </c>
      <c r="E1334" s="324" t="s">
        <v>1473</v>
      </c>
    </row>
    <row r="1335" customFormat="false" ht="15" hidden="false" customHeight="false" outlineLevel="0" collapsed="false">
      <c r="A1335" s="1" t="n">
        <v>16039</v>
      </c>
      <c r="B1335" s="1" t="s">
        <v>2774</v>
      </c>
      <c r="D1335" s="324" t="s">
        <v>1587</v>
      </c>
      <c r="E1335" s="0" t="s">
        <v>590</v>
      </c>
    </row>
    <row r="1336" customFormat="false" ht="15" hidden="false" customHeight="false" outlineLevel="0" collapsed="false">
      <c r="A1336" s="1" t="n">
        <v>16038</v>
      </c>
      <c r="B1336" s="1" t="s">
        <v>2775</v>
      </c>
      <c r="C1336" s="1" t="s">
        <v>2776</v>
      </c>
      <c r="D1336" s="324" t="s">
        <v>768</v>
      </c>
      <c r="E1336" s="0" t="s">
        <v>485</v>
      </c>
    </row>
    <row r="1337" customFormat="false" ht="15" hidden="false" customHeight="false" outlineLevel="0" collapsed="false">
      <c r="A1337" s="1" t="n">
        <v>16037</v>
      </c>
      <c r="B1337" s="1" t="s">
        <v>2777</v>
      </c>
      <c r="D1337" s="1" t="s">
        <v>647</v>
      </c>
      <c r="E1337" s="0" t="s">
        <v>485</v>
      </c>
    </row>
    <row r="1338" customFormat="false" ht="15" hidden="false" customHeight="false" outlineLevel="0" collapsed="false">
      <c r="A1338" s="1" t="n">
        <v>16036</v>
      </c>
      <c r="B1338" s="1" t="s">
        <v>2778</v>
      </c>
      <c r="D1338" s="1" t="s">
        <v>682</v>
      </c>
      <c r="E1338" s="324" t="s">
        <v>519</v>
      </c>
    </row>
    <row r="1339" customFormat="false" ht="15" hidden="false" customHeight="false" outlineLevel="0" collapsed="false">
      <c r="A1339" s="1" t="n">
        <v>16035</v>
      </c>
      <c r="B1339" s="1" t="s">
        <v>2779</v>
      </c>
      <c r="C1339" s="324" t="s">
        <v>2780</v>
      </c>
      <c r="D1339" s="324" t="s">
        <v>2781</v>
      </c>
      <c r="E1339" s="324" t="s">
        <v>1485</v>
      </c>
    </row>
    <row r="1340" customFormat="false" ht="15" hidden="false" customHeight="false" outlineLevel="0" collapsed="false">
      <c r="A1340" s="1" t="n">
        <v>16034</v>
      </c>
      <c r="B1340" s="1" t="s">
        <v>2782</v>
      </c>
      <c r="C1340" s="1" t="s">
        <v>2783</v>
      </c>
      <c r="D1340" s="324" t="s">
        <v>2784</v>
      </c>
      <c r="E1340" s="324" t="s">
        <v>548</v>
      </c>
    </row>
    <row r="1341" customFormat="false" ht="15" hidden="false" customHeight="false" outlineLevel="0" collapsed="false">
      <c r="A1341" s="1" t="n">
        <v>16033</v>
      </c>
      <c r="B1341" s="1" t="s">
        <v>2785</v>
      </c>
      <c r="D1341" s="1" t="s">
        <v>1222</v>
      </c>
      <c r="E1341" s="324" t="s">
        <v>488</v>
      </c>
    </row>
    <row r="1342" customFormat="false" ht="15" hidden="false" customHeight="false" outlineLevel="0" collapsed="false">
      <c r="A1342" s="1" t="n">
        <v>16032</v>
      </c>
      <c r="B1342" s="1" t="s">
        <v>2786</v>
      </c>
      <c r="C1342" s="324" t="s">
        <v>2787</v>
      </c>
      <c r="D1342" s="1" t="s">
        <v>1902</v>
      </c>
      <c r="E1342" s="0" t="s">
        <v>2788</v>
      </c>
    </row>
    <row r="1343" customFormat="false" ht="15" hidden="false" customHeight="false" outlineLevel="0" collapsed="false">
      <c r="A1343" s="1" t="n">
        <v>16031</v>
      </c>
      <c r="B1343" s="1" t="s">
        <v>2789</v>
      </c>
      <c r="C1343" s="324" t="s">
        <v>2790</v>
      </c>
      <c r="D1343" s="1" t="s">
        <v>499</v>
      </c>
      <c r="E1343" s="324" t="s">
        <v>500</v>
      </c>
    </row>
    <row r="1344" customFormat="false" ht="15" hidden="false" customHeight="false" outlineLevel="0" collapsed="false">
      <c r="A1344" s="1" t="n">
        <v>16030</v>
      </c>
      <c r="B1344" s="1" t="s">
        <v>2791</v>
      </c>
      <c r="D1344" s="324" t="s">
        <v>2792</v>
      </c>
      <c r="E1344" s="0" t="s">
        <v>485</v>
      </c>
    </row>
    <row r="1345" customFormat="false" ht="15" hidden="false" customHeight="false" outlineLevel="0" collapsed="false">
      <c r="A1345" s="1" t="n">
        <v>16029</v>
      </c>
      <c r="B1345" s="1" t="s">
        <v>2793</v>
      </c>
      <c r="D1345" s="324" t="s">
        <v>1115</v>
      </c>
      <c r="E1345" s="324" t="s">
        <v>500</v>
      </c>
    </row>
    <row r="1346" customFormat="false" ht="15" hidden="false" customHeight="false" outlineLevel="0" collapsed="false">
      <c r="A1346" s="1" t="n">
        <v>16028</v>
      </c>
      <c r="B1346" s="1" t="s">
        <v>2794</v>
      </c>
      <c r="D1346" s="324" t="s">
        <v>818</v>
      </c>
      <c r="E1346" s="0" t="s">
        <v>590</v>
      </c>
    </row>
    <row r="1347" customFormat="false" ht="15" hidden="false" customHeight="false" outlineLevel="0" collapsed="false">
      <c r="A1347" s="1" t="n">
        <v>16027</v>
      </c>
      <c r="B1347" s="1" t="s">
        <v>2795</v>
      </c>
      <c r="C1347" s="324" t="s">
        <v>2796</v>
      </c>
      <c r="D1347" s="324" t="s">
        <v>1282</v>
      </c>
      <c r="E1347" s="324" t="s">
        <v>1473</v>
      </c>
    </row>
    <row r="1348" customFormat="false" ht="15" hidden="false" customHeight="false" outlineLevel="0" collapsed="false">
      <c r="A1348" s="1" t="n">
        <v>16026</v>
      </c>
      <c r="B1348" s="1" t="s">
        <v>2797</v>
      </c>
      <c r="D1348" s="1" t="s">
        <v>1681</v>
      </c>
      <c r="E1348" s="0" t="s">
        <v>485</v>
      </c>
    </row>
    <row r="1349" customFormat="false" ht="15" hidden="false" customHeight="false" outlineLevel="0" collapsed="false">
      <c r="A1349" s="1" t="n">
        <v>16025</v>
      </c>
      <c r="B1349" s="1" t="s">
        <v>2798</v>
      </c>
      <c r="D1349" s="1" t="s">
        <v>499</v>
      </c>
      <c r="E1349" s="0" t="s">
        <v>590</v>
      </c>
    </row>
    <row r="1350" customFormat="false" ht="15" hidden="false" customHeight="false" outlineLevel="0" collapsed="false">
      <c r="A1350" s="1" t="n">
        <v>16024</v>
      </c>
      <c r="B1350" s="1" t="s">
        <v>2799</v>
      </c>
      <c r="D1350" s="1" t="s">
        <v>1902</v>
      </c>
      <c r="E1350" s="0" t="s">
        <v>485</v>
      </c>
    </row>
    <row r="1351" customFormat="false" ht="15" hidden="false" customHeight="false" outlineLevel="0" collapsed="false">
      <c r="A1351" s="1" t="n">
        <v>16023</v>
      </c>
      <c r="B1351" s="1" t="s">
        <v>2800</v>
      </c>
      <c r="D1351" s="1" t="s">
        <v>510</v>
      </c>
      <c r="E1351" s="0" t="s">
        <v>1017</v>
      </c>
    </row>
    <row r="1352" customFormat="false" ht="15" hidden="false" customHeight="false" outlineLevel="0" collapsed="false">
      <c r="A1352" s="1" t="n">
        <v>16022</v>
      </c>
      <c r="B1352" s="1" t="s">
        <v>2801</v>
      </c>
      <c r="D1352" s="324" t="s">
        <v>2802</v>
      </c>
      <c r="E1352" s="324" t="s">
        <v>519</v>
      </c>
    </row>
    <row r="1353" customFormat="false" ht="15" hidden="false" customHeight="false" outlineLevel="0" collapsed="false">
      <c r="A1353" s="1" t="n">
        <v>16021</v>
      </c>
      <c r="B1353" s="1" t="s">
        <v>2803</v>
      </c>
      <c r="C1353" s="1" t="s">
        <v>2803</v>
      </c>
      <c r="D1353" s="324" t="s">
        <v>2547</v>
      </c>
      <c r="E1353" s="0" t="s">
        <v>485</v>
      </c>
    </row>
    <row r="1354" customFormat="false" ht="15" hidden="false" customHeight="false" outlineLevel="0" collapsed="false">
      <c r="A1354" s="1" t="n">
        <v>16020</v>
      </c>
      <c r="B1354" s="1" t="s">
        <v>2804</v>
      </c>
      <c r="C1354" s="324" t="s">
        <v>2805</v>
      </c>
      <c r="D1354" s="1" t="s">
        <v>499</v>
      </c>
      <c r="E1354" s="324" t="s">
        <v>500</v>
      </c>
    </row>
    <row r="1355" customFormat="false" ht="15" hidden="false" customHeight="false" outlineLevel="0" collapsed="false">
      <c r="A1355" s="1" t="n">
        <v>16019</v>
      </c>
      <c r="B1355" s="1" t="s">
        <v>2806</v>
      </c>
      <c r="D1355" s="324" t="s">
        <v>1741</v>
      </c>
      <c r="E1355" s="0" t="s">
        <v>590</v>
      </c>
    </row>
    <row r="1356" customFormat="false" ht="15" hidden="false" customHeight="false" outlineLevel="0" collapsed="false">
      <c r="A1356" s="1" t="n">
        <v>16018</v>
      </c>
      <c r="B1356" s="1" t="s">
        <v>2807</v>
      </c>
      <c r="C1356" s="1" t="s">
        <v>2808</v>
      </c>
      <c r="D1356" s="1" t="s">
        <v>1291</v>
      </c>
      <c r="E1356" s="0" t="s">
        <v>485</v>
      </c>
    </row>
    <row r="1357" customFormat="false" ht="15" hidden="false" customHeight="false" outlineLevel="0" collapsed="false">
      <c r="A1357" s="1" t="n">
        <v>16017</v>
      </c>
      <c r="B1357" s="1" t="s">
        <v>2809</v>
      </c>
      <c r="D1357" s="324" t="s">
        <v>2810</v>
      </c>
      <c r="E1357" s="324" t="s">
        <v>516</v>
      </c>
    </row>
    <row r="1358" customFormat="false" ht="15" hidden="false" customHeight="false" outlineLevel="0" collapsed="false">
      <c r="A1358" s="1" t="n">
        <v>16016</v>
      </c>
      <c r="B1358" s="1" t="s">
        <v>2811</v>
      </c>
      <c r="C1358" s="324" t="s">
        <v>2812</v>
      </c>
      <c r="D1358" s="1" t="s">
        <v>518</v>
      </c>
      <c r="E1358" s="0" t="s">
        <v>590</v>
      </c>
    </row>
    <row r="1359" customFormat="false" ht="15" hidden="false" customHeight="false" outlineLevel="0" collapsed="false">
      <c r="A1359" s="1" t="n">
        <v>16015</v>
      </c>
      <c r="B1359" s="1" t="s">
        <v>2813</v>
      </c>
      <c r="C1359" s="1" t="s">
        <v>2814</v>
      </c>
      <c r="D1359" s="324" t="s">
        <v>1749</v>
      </c>
      <c r="E1359" s="324" t="s">
        <v>1473</v>
      </c>
    </row>
    <row r="1360" customFormat="false" ht="15" hidden="false" customHeight="false" outlineLevel="0" collapsed="false">
      <c r="A1360" s="1" t="n">
        <v>16014</v>
      </c>
      <c r="B1360" s="1" t="s">
        <v>2815</v>
      </c>
      <c r="D1360" s="324" t="s">
        <v>2816</v>
      </c>
      <c r="E1360" s="324" t="s">
        <v>488</v>
      </c>
    </row>
    <row r="1361" customFormat="false" ht="15" hidden="false" customHeight="false" outlineLevel="0" collapsed="false">
      <c r="A1361" s="1" t="n">
        <v>16013</v>
      </c>
      <c r="B1361" s="1" t="s">
        <v>2817</v>
      </c>
      <c r="D1361" s="324" t="s">
        <v>1592</v>
      </c>
      <c r="E1361" s="0" t="s">
        <v>485</v>
      </c>
    </row>
    <row r="1362" customFormat="false" ht="15" hidden="false" customHeight="false" outlineLevel="0" collapsed="false">
      <c r="A1362" s="1" t="n">
        <v>16012</v>
      </c>
      <c r="B1362" s="1" t="s">
        <v>2818</v>
      </c>
      <c r="D1362" s="324" t="s">
        <v>1592</v>
      </c>
      <c r="E1362" s="324" t="s">
        <v>500</v>
      </c>
    </row>
    <row r="1363" customFormat="false" ht="15" hidden="false" customHeight="false" outlineLevel="0" collapsed="false">
      <c r="A1363" s="1" t="n">
        <v>16011</v>
      </c>
      <c r="B1363" s="1" t="s">
        <v>2819</v>
      </c>
      <c r="D1363" s="324" t="s">
        <v>768</v>
      </c>
      <c r="E1363" s="324" t="s">
        <v>500</v>
      </c>
    </row>
    <row r="1364" customFormat="false" ht="15" hidden="false" customHeight="false" outlineLevel="0" collapsed="false">
      <c r="A1364" s="1" t="n">
        <v>16010</v>
      </c>
      <c r="B1364" s="1" t="s">
        <v>2820</v>
      </c>
      <c r="D1364" s="324" t="s">
        <v>2821</v>
      </c>
      <c r="E1364" s="324" t="s">
        <v>519</v>
      </c>
    </row>
    <row r="1365" customFormat="false" ht="15" hidden="false" customHeight="false" outlineLevel="0" collapsed="false">
      <c r="A1365" s="1" t="n">
        <v>16009</v>
      </c>
      <c r="B1365" s="1" t="s">
        <v>2822</v>
      </c>
      <c r="D1365" s="324" t="s">
        <v>768</v>
      </c>
      <c r="E1365" s="324" t="s">
        <v>500</v>
      </c>
    </row>
    <row r="1366" customFormat="false" ht="15" hidden="false" customHeight="false" outlineLevel="0" collapsed="false">
      <c r="A1366" s="1" t="n">
        <v>16008</v>
      </c>
      <c r="B1366" s="1" t="s">
        <v>2823</v>
      </c>
      <c r="D1366" s="324" t="s">
        <v>1592</v>
      </c>
      <c r="E1366" s="324" t="s">
        <v>500</v>
      </c>
    </row>
    <row r="1367" customFormat="false" ht="15" hidden="false" customHeight="false" outlineLevel="0" collapsed="false">
      <c r="A1367" s="1" t="n">
        <v>16007</v>
      </c>
      <c r="B1367" s="1" t="s">
        <v>2824</v>
      </c>
      <c r="D1367" s="324" t="s">
        <v>2825</v>
      </c>
      <c r="E1367" s="324" t="s">
        <v>2826</v>
      </c>
    </row>
    <row r="1368" customFormat="false" ht="15" hidden="false" customHeight="false" outlineLevel="0" collapsed="false">
      <c r="A1368" s="1" t="n">
        <v>16006</v>
      </c>
      <c r="B1368" s="1" t="s">
        <v>2827</v>
      </c>
      <c r="C1368" s="1" t="s">
        <v>2828</v>
      </c>
      <c r="D1368" s="1" t="s">
        <v>499</v>
      </c>
      <c r="E1368" s="324" t="s">
        <v>500</v>
      </c>
    </row>
    <row r="1369" customFormat="false" ht="15" hidden="false" customHeight="false" outlineLevel="0" collapsed="false">
      <c r="A1369" s="1" t="n">
        <v>16005</v>
      </c>
      <c r="B1369" s="1" t="s">
        <v>2829</v>
      </c>
      <c r="D1369" s="1" t="s">
        <v>1031</v>
      </c>
      <c r="E1369" s="0" t="s">
        <v>485</v>
      </c>
    </row>
    <row r="1370" customFormat="false" ht="15" hidden="false" customHeight="false" outlineLevel="0" collapsed="false">
      <c r="A1370" s="1" t="n">
        <v>16004</v>
      </c>
      <c r="B1370" s="1" t="s">
        <v>2830</v>
      </c>
      <c r="D1370" s="324" t="s">
        <v>2831</v>
      </c>
      <c r="E1370" s="324" t="s">
        <v>525</v>
      </c>
    </row>
    <row r="1371" customFormat="false" ht="15" hidden="false" customHeight="false" outlineLevel="0" collapsed="false">
      <c r="A1371" s="1" t="n">
        <v>16003</v>
      </c>
      <c r="B1371" s="1" t="s">
        <v>2832</v>
      </c>
      <c r="C1371" s="1" t="s">
        <v>2833</v>
      </c>
      <c r="D1371" s="324" t="s">
        <v>528</v>
      </c>
      <c r="E1371" s="324" t="s">
        <v>500</v>
      </c>
    </row>
    <row r="1372" customFormat="false" ht="15" hidden="false" customHeight="false" outlineLevel="0" collapsed="false">
      <c r="A1372" s="1" t="n">
        <v>16002</v>
      </c>
      <c r="B1372" s="1" t="s">
        <v>2834</v>
      </c>
      <c r="C1372" s="324" t="s">
        <v>2835</v>
      </c>
      <c r="D1372" s="324" t="s">
        <v>2836</v>
      </c>
      <c r="E1372" s="324" t="s">
        <v>1617</v>
      </c>
    </row>
    <row r="1373" customFormat="false" ht="15" hidden="false" customHeight="false" outlineLevel="0" collapsed="false">
      <c r="A1373" s="1" t="n">
        <v>16001</v>
      </c>
      <c r="B1373" s="1" t="s">
        <v>2837</v>
      </c>
      <c r="C1373" s="324" t="s">
        <v>2838</v>
      </c>
      <c r="D1373" s="1" t="s">
        <v>927</v>
      </c>
      <c r="E1373" s="324" t="s">
        <v>500</v>
      </c>
    </row>
    <row r="1374" customFormat="false" ht="15" hidden="false" customHeight="false" outlineLevel="0" collapsed="false">
      <c r="A1374" s="1" t="n">
        <v>16000</v>
      </c>
      <c r="B1374" s="1" t="s">
        <v>2839</v>
      </c>
      <c r="C1374" s="324" t="s">
        <v>2840</v>
      </c>
      <c r="D1374" s="324" t="s">
        <v>2841</v>
      </c>
      <c r="E1374" s="324" t="s">
        <v>519</v>
      </c>
    </row>
    <row r="1375" customFormat="false" ht="15" hidden="false" customHeight="false" outlineLevel="0" collapsed="false">
      <c r="A1375" s="1" t="n">
        <v>15999</v>
      </c>
      <c r="B1375" s="1" t="s">
        <v>2842</v>
      </c>
      <c r="D1375" s="1" t="s">
        <v>496</v>
      </c>
      <c r="E1375" s="0" t="s">
        <v>485</v>
      </c>
    </row>
    <row r="1376" customFormat="false" ht="15" hidden="false" customHeight="false" outlineLevel="0" collapsed="false">
      <c r="A1376" s="1" t="n">
        <v>15998</v>
      </c>
      <c r="B1376" s="1" t="s">
        <v>2843</v>
      </c>
      <c r="D1376" s="1" t="s">
        <v>499</v>
      </c>
      <c r="E1376" s="0" t="s">
        <v>485</v>
      </c>
    </row>
    <row r="1377" customFormat="false" ht="15" hidden="false" customHeight="false" outlineLevel="0" collapsed="false">
      <c r="A1377" s="1" t="n">
        <v>15997</v>
      </c>
      <c r="B1377" s="1" t="s">
        <v>2844</v>
      </c>
      <c r="C1377" s="324" t="s">
        <v>2845</v>
      </c>
      <c r="D1377" s="1" t="s">
        <v>682</v>
      </c>
      <c r="E1377" s="0" t="s">
        <v>576</v>
      </c>
    </row>
    <row r="1378" customFormat="false" ht="15" hidden="false" customHeight="false" outlineLevel="0" collapsed="false">
      <c r="A1378" s="1" t="n">
        <v>15996</v>
      </c>
      <c r="B1378" s="1" t="s">
        <v>2846</v>
      </c>
      <c r="C1378" s="324" t="s">
        <v>2847</v>
      </c>
      <c r="D1378" s="1" t="s">
        <v>682</v>
      </c>
      <c r="E1378" s="0" t="s">
        <v>576</v>
      </c>
    </row>
    <row r="1379" customFormat="false" ht="15" hidden="false" customHeight="false" outlineLevel="0" collapsed="false">
      <c r="A1379" s="1" t="n">
        <v>15995</v>
      </c>
      <c r="B1379" s="1" t="s">
        <v>2848</v>
      </c>
      <c r="D1379" s="324" t="s">
        <v>979</v>
      </c>
      <c r="E1379" s="324" t="s">
        <v>550</v>
      </c>
    </row>
    <row r="1380" customFormat="false" ht="15" hidden="false" customHeight="false" outlineLevel="0" collapsed="false">
      <c r="A1380" s="1" t="n">
        <v>15994</v>
      </c>
      <c r="B1380" s="1" t="s">
        <v>2849</v>
      </c>
      <c r="D1380" s="324" t="s">
        <v>2850</v>
      </c>
      <c r="E1380" s="324" t="s">
        <v>488</v>
      </c>
    </row>
    <row r="1381" customFormat="false" ht="15" hidden="false" customHeight="false" outlineLevel="0" collapsed="false">
      <c r="A1381" s="1" t="n">
        <v>15993</v>
      </c>
      <c r="B1381" s="1" t="s">
        <v>2851</v>
      </c>
      <c r="D1381" s="1" t="s">
        <v>920</v>
      </c>
      <c r="E1381" s="0" t="s">
        <v>485</v>
      </c>
    </row>
    <row r="1382" customFormat="false" ht="15" hidden="false" customHeight="false" outlineLevel="0" collapsed="false">
      <c r="A1382" s="1" t="n">
        <v>15992</v>
      </c>
      <c r="B1382" s="1" t="s">
        <v>2852</v>
      </c>
      <c r="D1382" s="1" t="s">
        <v>499</v>
      </c>
      <c r="E1382" s="0" t="s">
        <v>590</v>
      </c>
    </row>
    <row r="1383" customFormat="false" ht="15" hidden="false" customHeight="false" outlineLevel="0" collapsed="false">
      <c r="A1383" s="1" t="n">
        <v>15991</v>
      </c>
      <c r="B1383" s="1" t="s">
        <v>2853</v>
      </c>
      <c r="C1383" s="1" t="s">
        <v>2854</v>
      </c>
      <c r="D1383" s="1" t="s">
        <v>499</v>
      </c>
      <c r="E1383" s="324" t="s">
        <v>500</v>
      </c>
    </row>
    <row r="1384" customFormat="false" ht="15" hidden="false" customHeight="false" outlineLevel="0" collapsed="false">
      <c r="A1384" s="1" t="n">
        <v>15990</v>
      </c>
      <c r="B1384" s="1" t="s">
        <v>2855</v>
      </c>
      <c r="C1384" s="324" t="s">
        <v>2856</v>
      </c>
      <c r="D1384" s="324" t="s">
        <v>1227</v>
      </c>
      <c r="E1384" s="324" t="s">
        <v>550</v>
      </c>
    </row>
    <row r="1385" customFormat="false" ht="15" hidden="false" customHeight="false" outlineLevel="0" collapsed="false">
      <c r="A1385" s="1" t="n">
        <v>15989</v>
      </c>
      <c r="B1385" s="1" t="s">
        <v>2857</v>
      </c>
      <c r="D1385" s="324" t="s">
        <v>1115</v>
      </c>
      <c r="E1385" s="324" t="s">
        <v>500</v>
      </c>
    </row>
    <row r="1386" customFormat="false" ht="15" hidden="false" customHeight="false" outlineLevel="0" collapsed="false">
      <c r="A1386" s="1" t="n">
        <v>15988</v>
      </c>
      <c r="B1386" s="1" t="s">
        <v>2858</v>
      </c>
      <c r="D1386" s="324" t="s">
        <v>1115</v>
      </c>
      <c r="E1386" s="324" t="s">
        <v>500</v>
      </c>
    </row>
    <row r="1387" customFormat="false" ht="15" hidden="false" customHeight="false" outlineLevel="0" collapsed="false">
      <c r="A1387" s="1" t="n">
        <v>15987</v>
      </c>
      <c r="B1387" s="1" t="s">
        <v>2859</v>
      </c>
      <c r="D1387" s="324" t="s">
        <v>1115</v>
      </c>
      <c r="E1387" s="324" t="s">
        <v>500</v>
      </c>
    </row>
    <row r="1388" customFormat="false" ht="15" hidden="false" customHeight="false" outlineLevel="0" collapsed="false">
      <c r="A1388" s="1" t="n">
        <v>15986</v>
      </c>
      <c r="B1388" s="1" t="s">
        <v>2860</v>
      </c>
      <c r="D1388" s="324" t="s">
        <v>2402</v>
      </c>
      <c r="E1388" s="324" t="s">
        <v>500</v>
      </c>
    </row>
    <row r="1389" customFormat="false" ht="15" hidden="false" customHeight="false" outlineLevel="0" collapsed="false">
      <c r="A1389" s="1" t="n">
        <v>15985</v>
      </c>
      <c r="B1389" s="1" t="s">
        <v>2861</v>
      </c>
      <c r="D1389" s="324" t="s">
        <v>2402</v>
      </c>
      <c r="E1389" s="324" t="s">
        <v>500</v>
      </c>
    </row>
    <row r="1390" customFormat="false" ht="15" hidden="false" customHeight="false" outlineLevel="0" collapsed="false">
      <c r="A1390" s="1" t="n">
        <v>15984</v>
      </c>
      <c r="B1390" s="1" t="s">
        <v>2862</v>
      </c>
      <c r="C1390" s="324" t="s">
        <v>2863</v>
      </c>
      <c r="D1390" s="1" t="s">
        <v>499</v>
      </c>
      <c r="E1390" s="324" t="s">
        <v>500</v>
      </c>
    </row>
    <row r="1391" customFormat="false" ht="15" hidden="false" customHeight="false" outlineLevel="0" collapsed="false">
      <c r="A1391" s="1" t="n">
        <v>15983</v>
      </c>
      <c r="B1391" s="1" t="s">
        <v>2864</v>
      </c>
      <c r="D1391" s="324" t="s">
        <v>1115</v>
      </c>
      <c r="E1391" s="324" t="s">
        <v>500</v>
      </c>
    </row>
    <row r="1392" customFormat="false" ht="15" hidden="false" customHeight="false" outlineLevel="0" collapsed="false">
      <c r="A1392" s="1" t="n">
        <v>15982</v>
      </c>
      <c r="B1392" s="1" t="s">
        <v>2865</v>
      </c>
      <c r="D1392" s="324" t="s">
        <v>1115</v>
      </c>
      <c r="E1392" s="324" t="s">
        <v>500</v>
      </c>
    </row>
    <row r="1393" customFormat="false" ht="15" hidden="false" customHeight="false" outlineLevel="0" collapsed="false">
      <c r="A1393" s="1" t="n">
        <v>15981</v>
      </c>
      <c r="B1393" s="1" t="s">
        <v>2866</v>
      </c>
      <c r="D1393" s="324" t="s">
        <v>2867</v>
      </c>
      <c r="E1393" s="0" t="s">
        <v>485</v>
      </c>
    </row>
    <row r="1394" customFormat="false" ht="15" hidden="false" customHeight="false" outlineLevel="0" collapsed="false">
      <c r="A1394" s="1" t="n">
        <v>15980</v>
      </c>
      <c r="B1394" s="1" t="s">
        <v>2868</v>
      </c>
      <c r="D1394" s="324" t="s">
        <v>1115</v>
      </c>
      <c r="E1394" s="324" t="s">
        <v>500</v>
      </c>
    </row>
    <row r="1395" customFormat="false" ht="15" hidden="false" customHeight="false" outlineLevel="0" collapsed="false">
      <c r="A1395" s="1" t="n">
        <v>15979</v>
      </c>
      <c r="B1395" s="1" t="s">
        <v>2869</v>
      </c>
      <c r="D1395" s="324" t="s">
        <v>1115</v>
      </c>
      <c r="E1395" s="324" t="s">
        <v>500</v>
      </c>
    </row>
    <row r="1396" customFormat="false" ht="15" hidden="false" customHeight="false" outlineLevel="0" collapsed="false">
      <c r="A1396" s="1" t="n">
        <v>15978</v>
      </c>
      <c r="B1396" s="1" t="s">
        <v>2870</v>
      </c>
      <c r="D1396" s="324" t="s">
        <v>1115</v>
      </c>
      <c r="E1396" s="324" t="s">
        <v>500</v>
      </c>
    </row>
    <row r="1397" customFormat="false" ht="15" hidden="false" customHeight="false" outlineLevel="0" collapsed="false">
      <c r="A1397" s="1" t="n">
        <v>15977</v>
      </c>
      <c r="B1397" s="1" t="s">
        <v>2871</v>
      </c>
      <c r="D1397" s="324" t="s">
        <v>1115</v>
      </c>
      <c r="E1397" s="324" t="s">
        <v>500</v>
      </c>
    </row>
    <row r="1398" customFormat="false" ht="15" hidden="false" customHeight="false" outlineLevel="0" collapsed="false">
      <c r="A1398" s="1" t="n">
        <v>15976</v>
      </c>
      <c r="B1398" s="1" t="s">
        <v>2872</v>
      </c>
      <c r="D1398" s="324" t="s">
        <v>1115</v>
      </c>
      <c r="E1398" s="324" t="s">
        <v>500</v>
      </c>
    </row>
    <row r="1399" customFormat="false" ht="15" hidden="false" customHeight="false" outlineLevel="0" collapsed="false">
      <c r="A1399" s="1" t="n">
        <v>15975</v>
      </c>
      <c r="B1399" s="1" t="s">
        <v>2873</v>
      </c>
      <c r="D1399" s="1" t="s">
        <v>2874</v>
      </c>
      <c r="E1399" s="0" t="s">
        <v>485</v>
      </c>
    </row>
    <row r="1400" customFormat="false" ht="15" hidden="false" customHeight="false" outlineLevel="0" collapsed="false">
      <c r="A1400" s="1" t="n">
        <v>15974</v>
      </c>
      <c r="B1400" s="1" t="s">
        <v>2875</v>
      </c>
      <c r="C1400" s="1" t="s">
        <v>2876</v>
      </c>
      <c r="D1400" s="324" t="s">
        <v>2877</v>
      </c>
      <c r="E1400" s="0" t="s">
        <v>576</v>
      </c>
    </row>
    <row r="1401" customFormat="false" ht="15" hidden="false" customHeight="false" outlineLevel="0" collapsed="false">
      <c r="A1401" s="1" t="n">
        <v>15973</v>
      </c>
      <c r="B1401" s="1" t="s">
        <v>2878</v>
      </c>
      <c r="D1401" s="324" t="s">
        <v>2879</v>
      </c>
      <c r="E1401" s="0" t="s">
        <v>576</v>
      </c>
    </row>
    <row r="1402" customFormat="false" ht="15" hidden="false" customHeight="false" outlineLevel="0" collapsed="false">
      <c r="A1402" s="1" t="n">
        <v>15972</v>
      </c>
      <c r="B1402" s="1" t="s">
        <v>2880</v>
      </c>
      <c r="C1402" s="1" t="s">
        <v>2881</v>
      </c>
      <c r="D1402" s="324" t="s">
        <v>2879</v>
      </c>
      <c r="E1402" s="0" t="s">
        <v>576</v>
      </c>
    </row>
    <row r="1403" customFormat="false" ht="15" hidden="false" customHeight="false" outlineLevel="0" collapsed="false">
      <c r="A1403" s="1" t="n">
        <v>15971</v>
      </c>
      <c r="B1403" s="1" t="s">
        <v>2882</v>
      </c>
      <c r="D1403" s="324" t="s">
        <v>768</v>
      </c>
      <c r="E1403" s="324" t="s">
        <v>500</v>
      </c>
    </row>
    <row r="1404" customFormat="false" ht="15" hidden="false" customHeight="false" outlineLevel="0" collapsed="false">
      <c r="A1404" s="1" t="n">
        <v>15970</v>
      </c>
      <c r="B1404" s="1" t="s">
        <v>2883</v>
      </c>
      <c r="D1404" s="324" t="s">
        <v>768</v>
      </c>
      <c r="E1404" s="324" t="s">
        <v>500</v>
      </c>
    </row>
    <row r="1405" customFormat="false" ht="15" hidden="false" customHeight="false" outlineLevel="0" collapsed="false">
      <c r="A1405" s="1" t="n">
        <v>15969</v>
      </c>
      <c r="B1405" s="1" t="s">
        <v>2884</v>
      </c>
      <c r="D1405" s="324" t="s">
        <v>2885</v>
      </c>
      <c r="E1405" s="324" t="s">
        <v>2886</v>
      </c>
    </row>
    <row r="1406" customFormat="false" ht="15" hidden="false" customHeight="false" outlineLevel="0" collapsed="false">
      <c r="A1406" s="1" t="n">
        <v>15968</v>
      </c>
      <c r="B1406" s="1" t="s">
        <v>2887</v>
      </c>
      <c r="D1406" s="324" t="s">
        <v>768</v>
      </c>
      <c r="E1406" s="324" t="s">
        <v>500</v>
      </c>
    </row>
    <row r="1407" customFormat="false" ht="15" hidden="false" customHeight="false" outlineLevel="0" collapsed="false">
      <c r="A1407" s="1" t="n">
        <v>15967</v>
      </c>
      <c r="B1407" s="1" t="s">
        <v>2888</v>
      </c>
      <c r="D1407" s="1" t="s">
        <v>1222</v>
      </c>
      <c r="E1407" s="324" t="s">
        <v>488</v>
      </c>
    </row>
    <row r="1408" customFormat="false" ht="15" hidden="false" customHeight="false" outlineLevel="0" collapsed="false">
      <c r="A1408" s="1" t="n">
        <v>15966</v>
      </c>
      <c r="B1408" s="1" t="s">
        <v>2889</v>
      </c>
      <c r="D1408" s="1" t="s">
        <v>499</v>
      </c>
      <c r="E1408" s="324" t="s">
        <v>500</v>
      </c>
    </row>
    <row r="1409" customFormat="false" ht="15" hidden="false" customHeight="false" outlineLevel="0" collapsed="false">
      <c r="A1409" s="1" t="n">
        <v>15965</v>
      </c>
      <c r="B1409" s="1" t="s">
        <v>2890</v>
      </c>
      <c r="D1409" s="324" t="s">
        <v>1783</v>
      </c>
      <c r="E1409" s="324" t="s">
        <v>494</v>
      </c>
    </row>
    <row r="1410" customFormat="false" ht="15" hidden="false" customHeight="false" outlineLevel="0" collapsed="false">
      <c r="A1410" s="1" t="n">
        <v>15964</v>
      </c>
      <c r="B1410" s="1" t="s">
        <v>2891</v>
      </c>
      <c r="D1410" s="324" t="s">
        <v>2892</v>
      </c>
      <c r="E1410" s="324" t="s">
        <v>494</v>
      </c>
    </row>
    <row r="1411" customFormat="false" ht="15" hidden="false" customHeight="false" outlineLevel="0" collapsed="false">
      <c r="A1411" s="1" t="n">
        <v>15963</v>
      </c>
      <c r="B1411" s="1" t="s">
        <v>2893</v>
      </c>
      <c r="C1411" s="1" t="s">
        <v>2894</v>
      </c>
      <c r="D1411" s="1" t="s">
        <v>484</v>
      </c>
      <c r="E1411" s="0" t="s">
        <v>485</v>
      </c>
    </row>
    <row r="1412" customFormat="false" ht="15" hidden="false" customHeight="false" outlineLevel="0" collapsed="false">
      <c r="A1412" s="1" t="n">
        <v>15962</v>
      </c>
      <c r="B1412" s="1" t="s">
        <v>2895</v>
      </c>
      <c r="D1412" s="1" t="s">
        <v>499</v>
      </c>
      <c r="E1412" s="324" t="s">
        <v>500</v>
      </c>
    </row>
    <row r="1413" customFormat="false" ht="15" hidden="false" customHeight="false" outlineLevel="0" collapsed="false">
      <c r="A1413" s="1" t="n">
        <v>15961</v>
      </c>
      <c r="B1413" s="1" t="s">
        <v>2896</v>
      </c>
      <c r="D1413" s="324" t="s">
        <v>2897</v>
      </c>
      <c r="E1413" s="324" t="s">
        <v>2898</v>
      </c>
    </row>
    <row r="1414" customFormat="false" ht="15" hidden="false" customHeight="false" outlineLevel="0" collapsed="false">
      <c r="A1414" s="1" t="n">
        <v>15960</v>
      </c>
      <c r="B1414" s="1" t="s">
        <v>2899</v>
      </c>
      <c r="C1414" s="1" t="s">
        <v>2900</v>
      </c>
      <c r="D1414" s="1" t="s">
        <v>647</v>
      </c>
      <c r="E1414" s="0" t="s">
        <v>485</v>
      </c>
    </row>
    <row r="1415" customFormat="false" ht="15" hidden="false" customHeight="false" outlineLevel="0" collapsed="false">
      <c r="A1415" s="1" t="n">
        <v>15959</v>
      </c>
      <c r="B1415" s="1" t="s">
        <v>2901</v>
      </c>
      <c r="D1415" s="1" t="s">
        <v>647</v>
      </c>
      <c r="E1415" s="0" t="s">
        <v>485</v>
      </c>
    </row>
    <row r="1416" customFormat="false" ht="15" hidden="false" customHeight="false" outlineLevel="0" collapsed="false">
      <c r="A1416" s="1" t="n">
        <v>15958</v>
      </c>
      <c r="B1416" s="1" t="s">
        <v>2902</v>
      </c>
      <c r="C1416" s="1" t="s">
        <v>2903</v>
      </c>
      <c r="D1416" s="1" t="s">
        <v>499</v>
      </c>
      <c r="E1416" s="0" t="s">
        <v>590</v>
      </c>
    </row>
    <row r="1417" customFormat="false" ht="15" hidden="false" customHeight="false" outlineLevel="0" collapsed="false">
      <c r="A1417" s="1" t="n">
        <v>15957</v>
      </c>
      <c r="B1417" s="1" t="s">
        <v>2904</v>
      </c>
      <c r="C1417" s="1" t="s">
        <v>2905</v>
      </c>
      <c r="D1417" s="1" t="s">
        <v>499</v>
      </c>
      <c r="E1417" s="0" t="s">
        <v>590</v>
      </c>
    </row>
    <row r="1418" customFormat="false" ht="15" hidden="false" customHeight="false" outlineLevel="0" collapsed="false">
      <c r="A1418" s="1" t="n">
        <v>15956</v>
      </c>
      <c r="B1418" s="1" t="s">
        <v>2906</v>
      </c>
      <c r="D1418" s="1" t="s">
        <v>499</v>
      </c>
      <c r="E1418" s="0" t="s">
        <v>485</v>
      </c>
    </row>
    <row r="1419" customFormat="false" ht="15" hidden="false" customHeight="false" outlineLevel="0" collapsed="false">
      <c r="A1419" s="1" t="n">
        <v>15955</v>
      </c>
      <c r="B1419" s="1" t="s">
        <v>2907</v>
      </c>
      <c r="C1419" s="324" t="s">
        <v>2908</v>
      </c>
      <c r="D1419" s="1" t="s">
        <v>682</v>
      </c>
      <c r="E1419" s="0" t="s">
        <v>576</v>
      </c>
    </row>
    <row r="1420" customFormat="false" ht="15" hidden="false" customHeight="false" outlineLevel="0" collapsed="false">
      <c r="A1420" s="1" t="n">
        <v>15954</v>
      </c>
      <c r="B1420" s="1" t="s">
        <v>2909</v>
      </c>
      <c r="D1420" s="324" t="s">
        <v>2910</v>
      </c>
      <c r="E1420" s="324" t="s">
        <v>508</v>
      </c>
    </row>
    <row r="1421" customFormat="false" ht="15" hidden="false" customHeight="false" outlineLevel="0" collapsed="false">
      <c r="A1421" s="1" t="n">
        <v>15953</v>
      </c>
      <c r="B1421" s="1" t="s">
        <v>2911</v>
      </c>
      <c r="D1421" s="1" t="s">
        <v>2912</v>
      </c>
      <c r="E1421" s="324" t="s">
        <v>548</v>
      </c>
    </row>
    <row r="1422" customFormat="false" ht="15" hidden="false" customHeight="false" outlineLevel="0" collapsed="false">
      <c r="A1422" s="1" t="n">
        <v>15952</v>
      </c>
      <c r="B1422" s="1" t="s">
        <v>2913</v>
      </c>
      <c r="C1422" s="1" t="s">
        <v>2914</v>
      </c>
      <c r="D1422" s="324" t="s">
        <v>620</v>
      </c>
      <c r="E1422" s="324" t="s">
        <v>1731</v>
      </c>
    </row>
    <row r="1423" customFormat="false" ht="15" hidden="false" customHeight="false" outlineLevel="0" collapsed="false">
      <c r="A1423" s="1" t="n">
        <v>15951</v>
      </c>
      <c r="B1423" s="1" t="s">
        <v>2915</v>
      </c>
      <c r="C1423" s="324" t="s">
        <v>2916</v>
      </c>
      <c r="D1423" s="324" t="s">
        <v>2917</v>
      </c>
      <c r="E1423" s="0" t="s">
        <v>576</v>
      </c>
    </row>
    <row r="1424" customFormat="false" ht="15" hidden="false" customHeight="false" outlineLevel="0" collapsed="false">
      <c r="A1424" s="1" t="n">
        <v>15950</v>
      </c>
      <c r="B1424" s="1" t="s">
        <v>2918</v>
      </c>
      <c r="D1424" s="324" t="s">
        <v>620</v>
      </c>
      <c r="E1424" s="324" t="s">
        <v>1731</v>
      </c>
    </row>
    <row r="1425" customFormat="false" ht="15" hidden="false" customHeight="false" outlineLevel="0" collapsed="false">
      <c r="A1425" s="1" t="n">
        <v>15949</v>
      </c>
      <c r="B1425" s="1" t="s">
        <v>2919</v>
      </c>
      <c r="C1425" s="1" t="s">
        <v>2920</v>
      </c>
      <c r="D1425" s="324" t="s">
        <v>2921</v>
      </c>
      <c r="E1425" s="0" t="s">
        <v>590</v>
      </c>
    </row>
    <row r="1426" customFormat="false" ht="15" hidden="false" customHeight="false" outlineLevel="0" collapsed="false">
      <c r="A1426" s="1" t="n">
        <v>15948</v>
      </c>
      <c r="B1426" s="1" t="s">
        <v>2922</v>
      </c>
      <c r="D1426" s="1" t="s">
        <v>558</v>
      </c>
      <c r="E1426" s="0" t="s">
        <v>485</v>
      </c>
    </row>
    <row r="1427" customFormat="false" ht="15" hidden="false" customHeight="false" outlineLevel="0" collapsed="false">
      <c r="A1427" s="1" t="n">
        <v>15947</v>
      </c>
      <c r="B1427" s="1" t="s">
        <v>2923</v>
      </c>
      <c r="D1427" s="1" t="s">
        <v>720</v>
      </c>
      <c r="E1427" s="0" t="s">
        <v>485</v>
      </c>
    </row>
    <row r="1428" customFormat="false" ht="15" hidden="false" customHeight="false" outlineLevel="0" collapsed="false">
      <c r="A1428" s="1" t="n">
        <v>15946</v>
      </c>
      <c r="B1428" s="1" t="s">
        <v>2924</v>
      </c>
      <c r="D1428" s="1" t="s">
        <v>832</v>
      </c>
      <c r="E1428" s="0" t="s">
        <v>485</v>
      </c>
    </row>
    <row r="1429" customFormat="false" ht="15" hidden="false" customHeight="false" outlineLevel="0" collapsed="false">
      <c r="A1429" s="1" t="n">
        <v>15945</v>
      </c>
      <c r="B1429" s="1" t="s">
        <v>2925</v>
      </c>
      <c r="D1429" s="324" t="s">
        <v>1115</v>
      </c>
      <c r="E1429" s="324" t="s">
        <v>500</v>
      </c>
    </row>
    <row r="1430" customFormat="false" ht="15" hidden="false" customHeight="false" outlineLevel="0" collapsed="false">
      <c r="A1430" s="1" t="n">
        <v>15944</v>
      </c>
      <c r="B1430" s="1" t="s">
        <v>2926</v>
      </c>
      <c r="D1430" s="324" t="s">
        <v>2927</v>
      </c>
      <c r="E1430" s="324" t="s">
        <v>500</v>
      </c>
    </row>
    <row r="1431" customFormat="false" ht="15" hidden="false" customHeight="false" outlineLevel="0" collapsed="false">
      <c r="A1431" s="1" t="n">
        <v>15943</v>
      </c>
      <c r="B1431" s="1" t="s">
        <v>2928</v>
      </c>
      <c r="D1431" s="324" t="s">
        <v>1115</v>
      </c>
      <c r="E1431" s="324" t="s">
        <v>500</v>
      </c>
    </row>
    <row r="1432" customFormat="false" ht="15" hidden="false" customHeight="false" outlineLevel="0" collapsed="false">
      <c r="A1432" s="1" t="n">
        <v>15942</v>
      </c>
      <c r="B1432" s="1" t="s">
        <v>2929</v>
      </c>
      <c r="D1432" s="324" t="s">
        <v>1115</v>
      </c>
      <c r="E1432" s="324" t="s">
        <v>500</v>
      </c>
    </row>
    <row r="1433" customFormat="false" ht="15" hidden="false" customHeight="false" outlineLevel="0" collapsed="false">
      <c r="A1433" s="1" t="n">
        <v>15941</v>
      </c>
      <c r="B1433" s="1" t="s">
        <v>2930</v>
      </c>
      <c r="D1433" s="324" t="s">
        <v>1115</v>
      </c>
      <c r="E1433" s="324" t="s">
        <v>500</v>
      </c>
    </row>
    <row r="1434" customFormat="false" ht="15" hidden="false" customHeight="false" outlineLevel="0" collapsed="false">
      <c r="A1434" s="1" t="n">
        <v>15940</v>
      </c>
      <c r="B1434" s="1" t="s">
        <v>2931</v>
      </c>
      <c r="D1434" s="1" t="s">
        <v>647</v>
      </c>
      <c r="E1434" s="0" t="s">
        <v>485</v>
      </c>
    </row>
    <row r="1435" customFormat="false" ht="15" hidden="false" customHeight="false" outlineLevel="0" collapsed="false">
      <c r="A1435" s="1" t="n">
        <v>15939</v>
      </c>
      <c r="B1435" s="1" t="s">
        <v>2932</v>
      </c>
      <c r="D1435" s="324" t="s">
        <v>2933</v>
      </c>
      <c r="E1435" s="324" t="s">
        <v>550</v>
      </c>
    </row>
    <row r="1436" customFormat="false" ht="15" hidden="false" customHeight="false" outlineLevel="0" collapsed="false">
      <c r="A1436" s="1" t="n">
        <v>15938</v>
      </c>
      <c r="B1436" s="1" t="s">
        <v>2934</v>
      </c>
      <c r="C1436" s="1" t="s">
        <v>2935</v>
      </c>
      <c r="D1436" s="1" t="s">
        <v>1031</v>
      </c>
      <c r="E1436" s="0" t="s">
        <v>485</v>
      </c>
    </row>
    <row r="1437" customFormat="false" ht="15" hidden="false" customHeight="false" outlineLevel="0" collapsed="false">
      <c r="A1437" s="1" t="n">
        <v>15937</v>
      </c>
      <c r="B1437" s="1" t="s">
        <v>2936</v>
      </c>
      <c r="D1437" s="1" t="s">
        <v>1031</v>
      </c>
      <c r="E1437" s="0" t="s">
        <v>485</v>
      </c>
    </row>
    <row r="1438" customFormat="false" ht="15" hidden="false" customHeight="false" outlineLevel="0" collapsed="false">
      <c r="A1438" s="1" t="n">
        <v>15936</v>
      </c>
      <c r="B1438" s="1" t="s">
        <v>2937</v>
      </c>
      <c r="C1438" s="1" t="s">
        <v>2938</v>
      </c>
      <c r="D1438" s="1" t="s">
        <v>787</v>
      </c>
      <c r="E1438" s="324" t="s">
        <v>488</v>
      </c>
    </row>
    <row r="1439" customFormat="false" ht="15" hidden="false" customHeight="false" outlineLevel="0" collapsed="false">
      <c r="A1439" s="1" t="n">
        <v>15935</v>
      </c>
      <c r="B1439" s="1" t="s">
        <v>2939</v>
      </c>
      <c r="D1439" s="324" t="s">
        <v>2940</v>
      </c>
      <c r="E1439" s="0" t="s">
        <v>485</v>
      </c>
    </row>
    <row r="1440" customFormat="false" ht="15" hidden="false" customHeight="false" outlineLevel="0" collapsed="false">
      <c r="A1440" s="1" t="n">
        <v>15934</v>
      </c>
      <c r="B1440" s="1" t="s">
        <v>2941</v>
      </c>
      <c r="D1440" s="324" t="s">
        <v>678</v>
      </c>
      <c r="E1440" s="0" t="s">
        <v>485</v>
      </c>
    </row>
    <row r="1441" customFormat="false" ht="15" hidden="false" customHeight="false" outlineLevel="0" collapsed="false">
      <c r="A1441" s="1" t="n">
        <v>15933</v>
      </c>
      <c r="B1441" s="1" t="s">
        <v>2942</v>
      </c>
      <c r="D1441" s="324" t="s">
        <v>1115</v>
      </c>
      <c r="E1441" s="324" t="s">
        <v>500</v>
      </c>
    </row>
    <row r="1442" customFormat="false" ht="15" hidden="false" customHeight="false" outlineLevel="0" collapsed="false">
      <c r="A1442" s="1" t="n">
        <v>15932</v>
      </c>
      <c r="B1442" s="1" t="s">
        <v>2943</v>
      </c>
      <c r="D1442" s="324" t="s">
        <v>1115</v>
      </c>
      <c r="E1442" s="324" t="s">
        <v>500</v>
      </c>
    </row>
    <row r="1443" customFormat="false" ht="15" hidden="false" customHeight="false" outlineLevel="0" collapsed="false">
      <c r="A1443" s="1" t="n">
        <v>15931</v>
      </c>
      <c r="B1443" s="1" t="s">
        <v>2944</v>
      </c>
      <c r="D1443" s="324" t="s">
        <v>1115</v>
      </c>
      <c r="E1443" s="324" t="s">
        <v>500</v>
      </c>
    </row>
    <row r="1444" customFormat="false" ht="15" hidden="false" customHeight="false" outlineLevel="0" collapsed="false">
      <c r="A1444" s="1" t="n">
        <v>15930</v>
      </c>
      <c r="B1444" s="1" t="s">
        <v>2945</v>
      </c>
      <c r="D1444" s="324" t="s">
        <v>1115</v>
      </c>
      <c r="E1444" s="324" t="s">
        <v>500</v>
      </c>
    </row>
    <row r="1445" customFormat="false" ht="15" hidden="false" customHeight="false" outlineLevel="0" collapsed="false">
      <c r="A1445" s="1" t="n">
        <v>15929</v>
      </c>
      <c r="B1445" s="1" t="s">
        <v>2946</v>
      </c>
      <c r="C1445" s="1" t="s">
        <v>2947</v>
      </c>
      <c r="D1445" s="1" t="s">
        <v>922</v>
      </c>
      <c r="E1445" s="0" t="s">
        <v>576</v>
      </c>
    </row>
    <row r="1446" customFormat="false" ht="15" hidden="false" customHeight="false" outlineLevel="0" collapsed="false">
      <c r="A1446" s="1" t="n">
        <v>15928</v>
      </c>
      <c r="B1446" s="1" t="s">
        <v>2948</v>
      </c>
      <c r="D1446" s="324" t="s">
        <v>611</v>
      </c>
      <c r="E1446" s="0" t="s">
        <v>590</v>
      </c>
    </row>
    <row r="1447" customFormat="false" ht="15" hidden="false" customHeight="false" outlineLevel="0" collapsed="false">
      <c r="A1447" s="1" t="n">
        <v>15927</v>
      </c>
      <c r="B1447" s="1" t="s">
        <v>2949</v>
      </c>
      <c r="D1447" s="324" t="s">
        <v>2950</v>
      </c>
      <c r="E1447" s="324" t="s">
        <v>519</v>
      </c>
    </row>
    <row r="1448" customFormat="false" ht="15" hidden="false" customHeight="false" outlineLevel="0" collapsed="false">
      <c r="A1448" s="1" t="n">
        <v>15926</v>
      </c>
      <c r="B1448" s="1" t="s">
        <v>2951</v>
      </c>
      <c r="D1448" s="324" t="s">
        <v>2952</v>
      </c>
      <c r="E1448" s="0" t="s">
        <v>576</v>
      </c>
    </row>
    <row r="1449" customFormat="false" ht="15" hidden="false" customHeight="false" outlineLevel="0" collapsed="false">
      <c r="A1449" s="1" t="n">
        <v>15925</v>
      </c>
      <c r="B1449" s="1" t="s">
        <v>2953</v>
      </c>
      <c r="C1449" s="1" t="s">
        <v>2954</v>
      </c>
      <c r="D1449" s="324" t="s">
        <v>528</v>
      </c>
      <c r="E1449" s="0" t="s">
        <v>485</v>
      </c>
    </row>
    <row r="1450" customFormat="false" ht="15" hidden="false" customHeight="false" outlineLevel="0" collapsed="false">
      <c r="A1450" s="1" t="n">
        <v>15924</v>
      </c>
      <c r="B1450" s="1" t="s">
        <v>2955</v>
      </c>
      <c r="C1450" s="324" t="s">
        <v>2956</v>
      </c>
      <c r="D1450" s="324" t="s">
        <v>2957</v>
      </c>
      <c r="E1450" s="324" t="s">
        <v>2886</v>
      </c>
    </row>
    <row r="1451" customFormat="false" ht="15" hidden="false" customHeight="false" outlineLevel="0" collapsed="false">
      <c r="A1451" s="1" t="n">
        <v>15923</v>
      </c>
      <c r="B1451" s="1" t="s">
        <v>2958</v>
      </c>
      <c r="C1451" s="1" t="s">
        <v>2959</v>
      </c>
      <c r="D1451" s="324" t="s">
        <v>528</v>
      </c>
      <c r="E1451" s="324" t="s">
        <v>500</v>
      </c>
    </row>
    <row r="1452" customFormat="false" ht="15" hidden="false" customHeight="false" outlineLevel="0" collapsed="false">
      <c r="A1452" s="1" t="n">
        <v>15922</v>
      </c>
      <c r="B1452" s="1" t="s">
        <v>2960</v>
      </c>
      <c r="D1452" s="1" t="s">
        <v>647</v>
      </c>
      <c r="E1452" s="0" t="s">
        <v>485</v>
      </c>
    </row>
    <row r="1453" customFormat="false" ht="15" hidden="false" customHeight="false" outlineLevel="0" collapsed="false">
      <c r="A1453" s="1" t="n">
        <v>15921</v>
      </c>
      <c r="B1453" s="1" t="s">
        <v>2961</v>
      </c>
      <c r="D1453" s="1" t="s">
        <v>647</v>
      </c>
      <c r="E1453" s="0" t="s">
        <v>485</v>
      </c>
    </row>
    <row r="1454" customFormat="false" ht="15" hidden="false" customHeight="false" outlineLevel="0" collapsed="false">
      <c r="A1454" s="1" t="n">
        <v>15920</v>
      </c>
      <c r="B1454" s="1" t="s">
        <v>2962</v>
      </c>
      <c r="D1454" s="324" t="s">
        <v>2963</v>
      </c>
      <c r="E1454" s="324" t="s">
        <v>500</v>
      </c>
    </row>
    <row r="1455" customFormat="false" ht="15" hidden="false" customHeight="false" outlineLevel="0" collapsed="false">
      <c r="A1455" s="1" t="n">
        <v>15919</v>
      </c>
      <c r="B1455" s="1" t="s">
        <v>2964</v>
      </c>
      <c r="D1455" s="324" t="s">
        <v>2965</v>
      </c>
      <c r="E1455" s="324" t="s">
        <v>2626</v>
      </c>
    </row>
    <row r="1456" customFormat="false" ht="15" hidden="false" customHeight="false" outlineLevel="0" collapsed="false">
      <c r="A1456" s="1" t="n">
        <v>15918</v>
      </c>
      <c r="B1456" s="1" t="s">
        <v>2966</v>
      </c>
      <c r="D1456" s="324" t="s">
        <v>695</v>
      </c>
      <c r="E1456" s="324" t="s">
        <v>696</v>
      </c>
    </row>
    <row r="1457" customFormat="false" ht="15" hidden="false" customHeight="false" outlineLevel="0" collapsed="false">
      <c r="A1457" s="1" t="n">
        <v>15917</v>
      </c>
      <c r="B1457" s="1" t="s">
        <v>2967</v>
      </c>
      <c r="C1457" s="324" t="s">
        <v>2968</v>
      </c>
      <c r="D1457" s="1" t="s">
        <v>776</v>
      </c>
      <c r="E1457" s="324" t="s">
        <v>519</v>
      </c>
    </row>
    <row r="1458" customFormat="false" ht="15" hidden="false" customHeight="false" outlineLevel="0" collapsed="false">
      <c r="A1458" s="1" t="n">
        <v>15916</v>
      </c>
      <c r="B1458" s="1" t="s">
        <v>2969</v>
      </c>
      <c r="C1458" s="324" t="s">
        <v>2970</v>
      </c>
      <c r="D1458" s="324" t="s">
        <v>643</v>
      </c>
      <c r="E1458" s="324" t="s">
        <v>519</v>
      </c>
    </row>
    <row r="1459" customFormat="false" ht="15" hidden="false" customHeight="false" outlineLevel="0" collapsed="false">
      <c r="A1459" s="1" t="n">
        <v>15915</v>
      </c>
      <c r="B1459" s="1" t="s">
        <v>2971</v>
      </c>
      <c r="C1459" s="1" t="s">
        <v>2972</v>
      </c>
      <c r="D1459" s="324" t="s">
        <v>1282</v>
      </c>
      <c r="E1459" s="324" t="s">
        <v>1127</v>
      </c>
    </row>
    <row r="1460" customFormat="false" ht="15" hidden="false" customHeight="false" outlineLevel="0" collapsed="false">
      <c r="A1460" s="1" t="n">
        <v>15914</v>
      </c>
      <c r="B1460" s="1" t="s">
        <v>2973</v>
      </c>
      <c r="D1460" s="1" t="s">
        <v>499</v>
      </c>
      <c r="E1460" s="324" t="s">
        <v>500</v>
      </c>
    </row>
    <row r="1461" customFormat="false" ht="15" hidden="false" customHeight="false" outlineLevel="0" collapsed="false">
      <c r="A1461" s="1" t="n">
        <v>15913</v>
      </c>
      <c r="B1461" s="1" t="s">
        <v>2974</v>
      </c>
      <c r="D1461" s="324" t="s">
        <v>507</v>
      </c>
      <c r="E1461" s="324" t="s">
        <v>508</v>
      </c>
    </row>
    <row r="1462" customFormat="false" ht="15" hidden="false" customHeight="false" outlineLevel="0" collapsed="false">
      <c r="A1462" s="1" t="n">
        <v>15912</v>
      </c>
      <c r="B1462" s="1" t="s">
        <v>2975</v>
      </c>
      <c r="D1462" s="324" t="s">
        <v>2976</v>
      </c>
      <c r="E1462" s="324" t="s">
        <v>519</v>
      </c>
    </row>
    <row r="1463" customFormat="false" ht="15" hidden="false" customHeight="false" outlineLevel="0" collapsed="false">
      <c r="A1463" s="1" t="n">
        <v>15911</v>
      </c>
      <c r="B1463" s="1" t="s">
        <v>2977</v>
      </c>
      <c r="D1463" s="324" t="s">
        <v>2976</v>
      </c>
      <c r="E1463" s="324" t="s">
        <v>519</v>
      </c>
    </row>
    <row r="1464" customFormat="false" ht="15" hidden="false" customHeight="false" outlineLevel="0" collapsed="false">
      <c r="A1464" s="1" t="n">
        <v>15910</v>
      </c>
      <c r="B1464" s="1" t="s">
        <v>2978</v>
      </c>
      <c r="D1464" s="324" t="s">
        <v>2979</v>
      </c>
      <c r="E1464" s="324" t="s">
        <v>494</v>
      </c>
    </row>
    <row r="1465" customFormat="false" ht="15" hidden="false" customHeight="false" outlineLevel="0" collapsed="false">
      <c r="A1465" s="1" t="n">
        <v>15909</v>
      </c>
      <c r="B1465" s="1" t="s">
        <v>2980</v>
      </c>
      <c r="D1465" s="324" t="s">
        <v>2976</v>
      </c>
      <c r="E1465" s="324" t="s">
        <v>519</v>
      </c>
    </row>
    <row r="1466" customFormat="false" ht="15" hidden="false" customHeight="false" outlineLevel="0" collapsed="false">
      <c r="A1466" s="1" t="n">
        <v>15908</v>
      </c>
      <c r="B1466" s="1" t="s">
        <v>2981</v>
      </c>
      <c r="D1466" s="1" t="s">
        <v>1798</v>
      </c>
      <c r="E1466" s="324" t="s">
        <v>525</v>
      </c>
    </row>
    <row r="1467" customFormat="false" ht="15" hidden="false" customHeight="false" outlineLevel="0" collapsed="false">
      <c r="A1467" s="1" t="n">
        <v>15907</v>
      </c>
      <c r="B1467" s="1" t="s">
        <v>2982</v>
      </c>
      <c r="D1467" s="1" t="s">
        <v>499</v>
      </c>
      <c r="E1467" s="324" t="s">
        <v>500</v>
      </c>
    </row>
    <row r="1468" customFormat="false" ht="15" hidden="false" customHeight="false" outlineLevel="0" collapsed="false">
      <c r="A1468" s="1" t="n">
        <v>15906</v>
      </c>
      <c r="B1468" s="1" t="s">
        <v>2983</v>
      </c>
      <c r="C1468" s="1" t="s">
        <v>2984</v>
      </c>
      <c r="D1468" s="324" t="s">
        <v>2985</v>
      </c>
      <c r="E1468" s="324" t="s">
        <v>494</v>
      </c>
    </row>
    <row r="1469" customFormat="false" ht="15" hidden="false" customHeight="false" outlineLevel="0" collapsed="false">
      <c r="A1469" s="1" t="n">
        <v>15905</v>
      </c>
      <c r="B1469" s="1" t="s">
        <v>2986</v>
      </c>
      <c r="D1469" s="1" t="s">
        <v>499</v>
      </c>
      <c r="E1469" s="324" t="s">
        <v>500</v>
      </c>
    </row>
    <row r="1470" customFormat="false" ht="15" hidden="false" customHeight="false" outlineLevel="0" collapsed="false">
      <c r="A1470" s="1" t="n">
        <v>15904</v>
      </c>
      <c r="B1470" s="1" t="s">
        <v>2987</v>
      </c>
      <c r="C1470" s="1" t="s">
        <v>2988</v>
      </c>
      <c r="D1470" s="1" t="s">
        <v>484</v>
      </c>
      <c r="E1470" s="0" t="s">
        <v>485</v>
      </c>
    </row>
    <row r="1471" customFormat="false" ht="15" hidden="false" customHeight="false" outlineLevel="0" collapsed="false">
      <c r="A1471" s="1" t="n">
        <v>15903</v>
      </c>
      <c r="B1471" s="1" t="s">
        <v>2989</v>
      </c>
      <c r="D1471" s="324" t="s">
        <v>528</v>
      </c>
      <c r="E1471" s="324" t="s">
        <v>500</v>
      </c>
    </row>
    <row r="1472" customFormat="false" ht="15" hidden="false" customHeight="false" outlineLevel="0" collapsed="false">
      <c r="A1472" s="1" t="n">
        <v>15902</v>
      </c>
      <c r="B1472" s="1" t="s">
        <v>2990</v>
      </c>
      <c r="D1472" s="324" t="s">
        <v>2991</v>
      </c>
      <c r="E1472" s="324" t="s">
        <v>488</v>
      </c>
    </row>
    <row r="1473" customFormat="false" ht="15" hidden="false" customHeight="false" outlineLevel="0" collapsed="false">
      <c r="A1473" s="1" t="n">
        <v>15901</v>
      </c>
      <c r="B1473" s="1" t="s">
        <v>2992</v>
      </c>
      <c r="D1473" s="324" t="s">
        <v>586</v>
      </c>
      <c r="E1473" s="324" t="s">
        <v>804</v>
      </c>
    </row>
    <row r="1474" customFormat="false" ht="15" hidden="false" customHeight="false" outlineLevel="0" collapsed="false">
      <c r="A1474" s="1" t="n">
        <v>15900</v>
      </c>
      <c r="B1474" s="1" t="s">
        <v>2993</v>
      </c>
      <c r="D1474" s="1" t="s">
        <v>499</v>
      </c>
      <c r="E1474" s="324" t="s">
        <v>500</v>
      </c>
    </row>
    <row r="1475" customFormat="false" ht="15" hidden="false" customHeight="false" outlineLevel="0" collapsed="false">
      <c r="A1475" s="1" t="n">
        <v>15899</v>
      </c>
      <c r="B1475" s="1" t="s">
        <v>2994</v>
      </c>
      <c r="D1475" s="324" t="s">
        <v>695</v>
      </c>
      <c r="E1475" s="324" t="s">
        <v>696</v>
      </c>
    </row>
    <row r="1476" customFormat="false" ht="15" hidden="false" customHeight="false" outlineLevel="0" collapsed="false">
      <c r="A1476" s="1" t="n">
        <v>15898</v>
      </c>
      <c r="B1476" s="1" t="s">
        <v>2995</v>
      </c>
      <c r="D1476" s="1" t="s">
        <v>484</v>
      </c>
      <c r="E1476" s="0" t="s">
        <v>485</v>
      </c>
    </row>
    <row r="1477" customFormat="false" ht="15" hidden="false" customHeight="false" outlineLevel="0" collapsed="false">
      <c r="A1477" s="1" t="n">
        <v>15897</v>
      </c>
      <c r="B1477" s="1" t="s">
        <v>2996</v>
      </c>
      <c r="D1477" s="1" t="s">
        <v>499</v>
      </c>
      <c r="E1477" s="324" t="s">
        <v>500</v>
      </c>
    </row>
    <row r="1478" customFormat="false" ht="15" hidden="false" customHeight="false" outlineLevel="0" collapsed="false">
      <c r="A1478" s="1" t="n">
        <v>15896</v>
      </c>
      <c r="B1478" s="1" t="s">
        <v>2997</v>
      </c>
      <c r="D1478" s="324" t="s">
        <v>2998</v>
      </c>
      <c r="E1478" s="324" t="s">
        <v>488</v>
      </c>
    </row>
    <row r="1479" customFormat="false" ht="15" hidden="false" customHeight="false" outlineLevel="0" collapsed="false">
      <c r="A1479" s="1" t="n">
        <v>15895</v>
      </c>
      <c r="B1479" s="1" t="s">
        <v>2999</v>
      </c>
      <c r="C1479" s="324" t="s">
        <v>3000</v>
      </c>
      <c r="D1479" s="324" t="s">
        <v>528</v>
      </c>
      <c r="E1479" s="324" t="s">
        <v>500</v>
      </c>
    </row>
    <row r="1480" customFormat="false" ht="15" hidden="false" customHeight="false" outlineLevel="0" collapsed="false">
      <c r="A1480" s="1" t="n">
        <v>15894</v>
      </c>
      <c r="B1480" s="1" t="s">
        <v>3001</v>
      </c>
      <c r="C1480" s="324" t="s">
        <v>3002</v>
      </c>
      <c r="D1480" s="324" t="s">
        <v>809</v>
      </c>
      <c r="E1480" s="324" t="s">
        <v>488</v>
      </c>
    </row>
    <row r="1481" customFormat="false" ht="15" hidden="false" customHeight="false" outlineLevel="0" collapsed="false">
      <c r="A1481" s="1" t="n">
        <v>15893</v>
      </c>
      <c r="B1481" s="1" t="s">
        <v>3003</v>
      </c>
      <c r="C1481" s="324" t="s">
        <v>3004</v>
      </c>
      <c r="D1481" s="1" t="s">
        <v>682</v>
      </c>
      <c r="E1481" s="0" t="s">
        <v>576</v>
      </c>
    </row>
    <row r="1482" customFormat="false" ht="15" hidden="false" customHeight="false" outlineLevel="0" collapsed="false">
      <c r="A1482" s="1" t="n">
        <v>15892</v>
      </c>
      <c r="B1482" s="1" t="s">
        <v>3005</v>
      </c>
      <c r="C1482" s="324" t="s">
        <v>3006</v>
      </c>
      <c r="D1482" s="324" t="s">
        <v>3007</v>
      </c>
      <c r="E1482" s="0" t="s">
        <v>576</v>
      </c>
    </row>
    <row r="1483" customFormat="false" ht="15" hidden="false" customHeight="false" outlineLevel="0" collapsed="false">
      <c r="A1483" s="1" t="n">
        <v>15891</v>
      </c>
      <c r="B1483" s="1" t="s">
        <v>3008</v>
      </c>
      <c r="D1483" s="324" t="s">
        <v>611</v>
      </c>
      <c r="E1483" s="0" t="s">
        <v>485</v>
      </c>
    </row>
    <row r="1484" customFormat="false" ht="15" hidden="false" customHeight="false" outlineLevel="0" collapsed="false">
      <c r="A1484" s="1" t="n">
        <v>15890</v>
      </c>
      <c r="B1484" s="1" t="s">
        <v>3009</v>
      </c>
      <c r="C1484" s="1" t="s">
        <v>3010</v>
      </c>
      <c r="D1484" s="1" t="s">
        <v>682</v>
      </c>
      <c r="E1484" s="0" t="s">
        <v>576</v>
      </c>
    </row>
    <row r="1485" customFormat="false" ht="15" hidden="false" customHeight="false" outlineLevel="0" collapsed="false">
      <c r="A1485" s="1" t="n">
        <v>15889</v>
      </c>
      <c r="B1485" s="1" t="s">
        <v>3011</v>
      </c>
      <c r="C1485" s="1" t="s">
        <v>3012</v>
      </c>
      <c r="D1485" s="324" t="s">
        <v>528</v>
      </c>
      <c r="E1485" s="0" t="s">
        <v>485</v>
      </c>
    </row>
    <row r="1486" customFormat="false" ht="15" hidden="false" customHeight="false" outlineLevel="0" collapsed="false">
      <c r="A1486" s="1" t="n">
        <v>15888</v>
      </c>
      <c r="B1486" s="1" t="s">
        <v>3013</v>
      </c>
      <c r="C1486" s="324" t="s">
        <v>3014</v>
      </c>
      <c r="D1486" s="1" t="s">
        <v>682</v>
      </c>
      <c r="E1486" s="0" t="s">
        <v>576</v>
      </c>
    </row>
    <row r="1487" customFormat="false" ht="15" hidden="false" customHeight="false" outlineLevel="0" collapsed="false">
      <c r="A1487" s="1" t="n">
        <v>15887</v>
      </c>
      <c r="B1487" s="1" t="s">
        <v>3015</v>
      </c>
      <c r="D1487" s="324" t="s">
        <v>3016</v>
      </c>
      <c r="E1487" s="324" t="s">
        <v>488</v>
      </c>
    </row>
    <row r="1488" customFormat="false" ht="15" hidden="false" customHeight="false" outlineLevel="0" collapsed="false">
      <c r="A1488" s="1" t="n">
        <v>15886</v>
      </c>
      <c r="B1488" s="1" t="s">
        <v>3017</v>
      </c>
      <c r="D1488" s="1" t="s">
        <v>558</v>
      </c>
      <c r="E1488" s="0" t="s">
        <v>485</v>
      </c>
    </row>
    <row r="1489" customFormat="false" ht="15" hidden="false" customHeight="false" outlineLevel="0" collapsed="false">
      <c r="A1489" s="1" t="n">
        <v>15885</v>
      </c>
      <c r="B1489" s="1" t="s">
        <v>3018</v>
      </c>
      <c r="C1489" s="324" t="s">
        <v>3019</v>
      </c>
      <c r="D1489" s="1" t="s">
        <v>682</v>
      </c>
      <c r="E1489" s="0" t="s">
        <v>576</v>
      </c>
    </row>
    <row r="1490" customFormat="false" ht="15" hidden="false" customHeight="false" outlineLevel="0" collapsed="false">
      <c r="A1490" s="1" t="n">
        <v>15884</v>
      </c>
      <c r="B1490" s="1" t="s">
        <v>3020</v>
      </c>
      <c r="D1490" s="1" t="s">
        <v>499</v>
      </c>
      <c r="E1490" s="0" t="s">
        <v>485</v>
      </c>
    </row>
    <row r="1491" customFormat="false" ht="15" hidden="false" customHeight="false" outlineLevel="0" collapsed="false">
      <c r="A1491" s="1" t="n">
        <v>15883</v>
      </c>
      <c r="B1491" s="1" t="s">
        <v>3021</v>
      </c>
      <c r="C1491" s="324" t="s">
        <v>3022</v>
      </c>
      <c r="D1491" s="324" t="s">
        <v>1865</v>
      </c>
      <c r="E1491" s="324" t="s">
        <v>500</v>
      </c>
    </row>
    <row r="1492" customFormat="false" ht="15" hidden="false" customHeight="false" outlineLevel="0" collapsed="false">
      <c r="A1492" s="1" t="n">
        <v>15882</v>
      </c>
      <c r="B1492" s="1" t="s">
        <v>3023</v>
      </c>
      <c r="D1492" s="1" t="s">
        <v>741</v>
      </c>
      <c r="E1492" s="0" t="s">
        <v>485</v>
      </c>
    </row>
    <row r="1493" customFormat="false" ht="15" hidden="false" customHeight="false" outlineLevel="0" collapsed="false">
      <c r="A1493" s="1" t="n">
        <v>15881</v>
      </c>
      <c r="B1493" s="1" t="s">
        <v>3024</v>
      </c>
      <c r="C1493" s="324" t="s">
        <v>3025</v>
      </c>
      <c r="D1493" s="324" t="s">
        <v>678</v>
      </c>
      <c r="E1493" s="324" t="s">
        <v>500</v>
      </c>
    </row>
    <row r="1494" customFormat="false" ht="15" hidden="false" customHeight="false" outlineLevel="0" collapsed="false">
      <c r="A1494" s="1" t="n">
        <v>15880</v>
      </c>
      <c r="B1494" s="1" t="s">
        <v>3026</v>
      </c>
      <c r="D1494" s="1" t="s">
        <v>647</v>
      </c>
      <c r="E1494" s="0" t="s">
        <v>485</v>
      </c>
    </row>
    <row r="1495" customFormat="false" ht="15" hidden="false" customHeight="false" outlineLevel="0" collapsed="false">
      <c r="A1495" s="1" t="n">
        <v>15879</v>
      </c>
      <c r="B1495" s="1" t="s">
        <v>3027</v>
      </c>
      <c r="D1495" s="1" t="s">
        <v>499</v>
      </c>
      <c r="E1495" s="0" t="s">
        <v>590</v>
      </c>
    </row>
    <row r="1496" customFormat="false" ht="15" hidden="false" customHeight="false" outlineLevel="0" collapsed="false">
      <c r="A1496" s="1" t="n">
        <v>15878</v>
      </c>
      <c r="B1496" s="1" t="s">
        <v>3028</v>
      </c>
      <c r="D1496" s="324" t="s">
        <v>1869</v>
      </c>
      <c r="E1496" s="0" t="s">
        <v>485</v>
      </c>
    </row>
    <row r="1497" customFormat="false" ht="15" hidden="false" customHeight="false" outlineLevel="0" collapsed="false">
      <c r="A1497" s="1" t="n">
        <v>15877</v>
      </c>
      <c r="B1497" s="1" t="s">
        <v>3029</v>
      </c>
      <c r="C1497" s="1" t="s">
        <v>3030</v>
      </c>
      <c r="D1497" s="1" t="s">
        <v>1707</v>
      </c>
      <c r="E1497" s="0" t="s">
        <v>485</v>
      </c>
    </row>
    <row r="1498" customFormat="false" ht="15" hidden="false" customHeight="false" outlineLevel="0" collapsed="false">
      <c r="A1498" s="1" t="n">
        <v>15876</v>
      </c>
      <c r="B1498" s="1" t="s">
        <v>3031</v>
      </c>
      <c r="D1498" s="324" t="s">
        <v>3032</v>
      </c>
      <c r="E1498" s="0" t="s">
        <v>485</v>
      </c>
    </row>
    <row r="1499" customFormat="false" ht="15" hidden="false" customHeight="false" outlineLevel="0" collapsed="false">
      <c r="A1499" s="1" t="n">
        <v>15875</v>
      </c>
      <c r="B1499" s="1" t="s">
        <v>3033</v>
      </c>
      <c r="C1499" s="324" t="s">
        <v>3034</v>
      </c>
      <c r="D1499" s="1" t="s">
        <v>682</v>
      </c>
      <c r="E1499" s="0" t="s">
        <v>576</v>
      </c>
    </row>
    <row r="1500" customFormat="false" ht="15" hidden="false" customHeight="false" outlineLevel="0" collapsed="false">
      <c r="A1500" s="1" t="n">
        <v>15874</v>
      </c>
      <c r="B1500" s="1" t="s">
        <v>3035</v>
      </c>
      <c r="D1500" s="324" t="s">
        <v>3036</v>
      </c>
      <c r="E1500" s="324" t="s">
        <v>519</v>
      </c>
    </row>
    <row r="1501" customFormat="false" ht="15" hidden="false" customHeight="false" outlineLevel="0" collapsed="false">
      <c r="A1501" s="1" t="n">
        <v>15873</v>
      </c>
      <c r="B1501" s="1" t="s">
        <v>3037</v>
      </c>
      <c r="C1501" s="1" t="s">
        <v>3038</v>
      </c>
      <c r="D1501" s="1" t="s">
        <v>682</v>
      </c>
      <c r="E1501" s="0" t="s">
        <v>576</v>
      </c>
    </row>
    <row r="1502" customFormat="false" ht="15" hidden="false" customHeight="false" outlineLevel="0" collapsed="false">
      <c r="A1502" s="1" t="n">
        <v>15872</v>
      </c>
      <c r="B1502" s="1" t="s">
        <v>3039</v>
      </c>
      <c r="D1502" s="1" t="s">
        <v>1031</v>
      </c>
      <c r="E1502" s="0" t="s">
        <v>485</v>
      </c>
    </row>
    <row r="1503" customFormat="false" ht="15" hidden="false" customHeight="false" outlineLevel="0" collapsed="false">
      <c r="A1503" s="1" t="n">
        <v>15871</v>
      </c>
      <c r="B1503" s="1" t="s">
        <v>3040</v>
      </c>
      <c r="D1503" s="324" t="s">
        <v>1741</v>
      </c>
      <c r="E1503" s="324" t="s">
        <v>519</v>
      </c>
    </row>
    <row r="1504" customFormat="false" ht="15" hidden="false" customHeight="false" outlineLevel="0" collapsed="false">
      <c r="A1504" s="1" t="n">
        <v>15870</v>
      </c>
      <c r="B1504" s="1" t="s">
        <v>3041</v>
      </c>
      <c r="C1504" s="324" t="s">
        <v>3042</v>
      </c>
      <c r="D1504" s="324" t="s">
        <v>643</v>
      </c>
      <c r="E1504" s="0" t="s">
        <v>576</v>
      </c>
    </row>
    <row r="1505" customFormat="false" ht="15" hidden="false" customHeight="false" outlineLevel="0" collapsed="false">
      <c r="A1505" s="1" t="n">
        <v>15869</v>
      </c>
      <c r="B1505" s="1" t="s">
        <v>3043</v>
      </c>
      <c r="C1505" s="324" t="s">
        <v>3044</v>
      </c>
      <c r="D1505" s="1" t="s">
        <v>776</v>
      </c>
      <c r="E1505" s="0" t="s">
        <v>576</v>
      </c>
    </row>
    <row r="1506" customFormat="false" ht="15" hidden="false" customHeight="false" outlineLevel="0" collapsed="false">
      <c r="A1506" s="1" t="n">
        <v>15868</v>
      </c>
      <c r="B1506" s="1" t="s">
        <v>3045</v>
      </c>
      <c r="C1506" s="324" t="s">
        <v>3046</v>
      </c>
      <c r="D1506" s="324" t="s">
        <v>2879</v>
      </c>
      <c r="E1506" s="0" t="s">
        <v>576</v>
      </c>
    </row>
    <row r="1507" customFormat="false" ht="15" hidden="false" customHeight="false" outlineLevel="0" collapsed="false">
      <c r="A1507" s="1" t="n">
        <v>15867</v>
      </c>
      <c r="B1507" s="1" t="s">
        <v>3047</v>
      </c>
      <c r="D1507" s="1" t="s">
        <v>1031</v>
      </c>
      <c r="E1507" s="0" t="s">
        <v>485</v>
      </c>
    </row>
    <row r="1508" customFormat="false" ht="15" hidden="false" customHeight="false" outlineLevel="0" collapsed="false">
      <c r="A1508" s="1" t="n">
        <v>15866</v>
      </c>
      <c r="B1508" s="1" t="s">
        <v>3048</v>
      </c>
      <c r="C1508" s="324" t="s">
        <v>3049</v>
      </c>
      <c r="D1508" s="324" t="s">
        <v>643</v>
      </c>
      <c r="E1508" s="0" t="s">
        <v>576</v>
      </c>
    </row>
    <row r="1509" customFormat="false" ht="15" hidden="false" customHeight="false" outlineLevel="0" collapsed="false">
      <c r="A1509" s="1" t="n">
        <v>15865</v>
      </c>
      <c r="B1509" s="1" t="s">
        <v>3050</v>
      </c>
      <c r="D1509" s="1" t="s">
        <v>637</v>
      </c>
      <c r="E1509" s="0" t="s">
        <v>485</v>
      </c>
    </row>
    <row r="1510" customFormat="false" ht="15" hidden="false" customHeight="false" outlineLevel="0" collapsed="false">
      <c r="A1510" s="1" t="n">
        <v>15864</v>
      </c>
      <c r="B1510" s="1" t="s">
        <v>3051</v>
      </c>
      <c r="C1510" s="324" t="s">
        <v>3052</v>
      </c>
      <c r="D1510" s="1" t="s">
        <v>682</v>
      </c>
      <c r="E1510" s="0" t="s">
        <v>576</v>
      </c>
    </row>
    <row r="1511" customFormat="false" ht="15" hidden="false" customHeight="false" outlineLevel="0" collapsed="false">
      <c r="A1511" s="1" t="n">
        <v>15863</v>
      </c>
      <c r="B1511" s="1" t="s">
        <v>3053</v>
      </c>
      <c r="D1511" s="324" t="s">
        <v>3054</v>
      </c>
      <c r="E1511" s="0" t="s">
        <v>485</v>
      </c>
    </row>
    <row r="1512" customFormat="false" ht="15" hidden="false" customHeight="false" outlineLevel="0" collapsed="false">
      <c r="A1512" s="1" t="n">
        <v>15862</v>
      </c>
      <c r="B1512" s="1" t="s">
        <v>3055</v>
      </c>
      <c r="C1512" s="1" t="s">
        <v>3056</v>
      </c>
      <c r="D1512" s="1" t="s">
        <v>787</v>
      </c>
      <c r="E1512" s="0" t="s">
        <v>485</v>
      </c>
    </row>
    <row r="1513" customFormat="false" ht="15" hidden="false" customHeight="false" outlineLevel="0" collapsed="false">
      <c r="A1513" s="1" t="n">
        <v>15861</v>
      </c>
      <c r="B1513" s="1" t="s">
        <v>3057</v>
      </c>
      <c r="D1513" s="324" t="s">
        <v>3058</v>
      </c>
      <c r="E1513" s="324" t="s">
        <v>3059</v>
      </c>
    </row>
    <row r="1514" customFormat="false" ht="15" hidden="false" customHeight="false" outlineLevel="0" collapsed="false">
      <c r="A1514" s="1" t="n">
        <v>15860</v>
      </c>
      <c r="B1514" s="1" t="s">
        <v>3060</v>
      </c>
      <c r="D1514" s="324" t="s">
        <v>599</v>
      </c>
      <c r="E1514" s="0" t="s">
        <v>485</v>
      </c>
    </row>
    <row r="1515" customFormat="false" ht="15" hidden="false" customHeight="false" outlineLevel="0" collapsed="false">
      <c r="A1515" s="1" t="n">
        <v>15859</v>
      </c>
      <c r="B1515" s="1" t="s">
        <v>3061</v>
      </c>
      <c r="C1515" s="324" t="s">
        <v>3062</v>
      </c>
      <c r="D1515" s="324" t="s">
        <v>643</v>
      </c>
      <c r="E1515" s="0" t="s">
        <v>576</v>
      </c>
    </row>
    <row r="1516" customFormat="false" ht="15" hidden="false" customHeight="false" outlineLevel="0" collapsed="false">
      <c r="A1516" s="1" t="n">
        <v>15858</v>
      </c>
      <c r="B1516" s="1" t="s">
        <v>3063</v>
      </c>
      <c r="D1516" s="1" t="s">
        <v>499</v>
      </c>
      <c r="E1516" s="0" t="s">
        <v>485</v>
      </c>
    </row>
    <row r="1517" customFormat="false" ht="15" hidden="false" customHeight="false" outlineLevel="0" collapsed="false">
      <c r="A1517" s="1" t="n">
        <v>15857</v>
      </c>
      <c r="B1517" s="1" t="s">
        <v>3064</v>
      </c>
      <c r="D1517" s="1" t="s">
        <v>499</v>
      </c>
      <c r="E1517" s="0" t="s">
        <v>590</v>
      </c>
    </row>
    <row r="1518" customFormat="false" ht="15" hidden="false" customHeight="false" outlineLevel="0" collapsed="false">
      <c r="A1518" s="1" t="n">
        <v>15856</v>
      </c>
      <c r="B1518" s="1" t="s">
        <v>3065</v>
      </c>
      <c r="D1518" s="1" t="s">
        <v>499</v>
      </c>
      <c r="E1518" s="0" t="s">
        <v>590</v>
      </c>
    </row>
    <row r="1519" customFormat="false" ht="15" hidden="false" customHeight="false" outlineLevel="0" collapsed="false">
      <c r="A1519" s="1" t="n">
        <v>15855</v>
      </c>
      <c r="B1519" s="1" t="s">
        <v>3066</v>
      </c>
      <c r="C1519" s="1" t="s">
        <v>3067</v>
      </c>
      <c r="D1519" s="1" t="s">
        <v>682</v>
      </c>
      <c r="E1519" s="324" t="s">
        <v>550</v>
      </c>
    </row>
    <row r="1520" customFormat="false" ht="15" hidden="false" customHeight="false" outlineLevel="0" collapsed="false">
      <c r="A1520" s="1" t="n">
        <v>15854</v>
      </c>
      <c r="B1520" s="1" t="s">
        <v>3068</v>
      </c>
      <c r="D1520" s="1" t="s">
        <v>499</v>
      </c>
      <c r="E1520" s="324" t="s">
        <v>500</v>
      </c>
    </row>
    <row r="1521" customFormat="false" ht="15" hidden="false" customHeight="false" outlineLevel="0" collapsed="false">
      <c r="A1521" s="1" t="n">
        <v>15853</v>
      </c>
      <c r="B1521" s="1" t="s">
        <v>3069</v>
      </c>
      <c r="C1521" s="1" t="s">
        <v>3070</v>
      </c>
      <c r="D1521" s="1" t="s">
        <v>1031</v>
      </c>
      <c r="E1521" s="0" t="s">
        <v>485</v>
      </c>
    </row>
    <row r="1522" customFormat="false" ht="15" hidden="false" customHeight="false" outlineLevel="0" collapsed="false">
      <c r="A1522" s="1" t="n">
        <v>15852</v>
      </c>
      <c r="B1522" s="1" t="s">
        <v>3071</v>
      </c>
      <c r="D1522" s="1" t="s">
        <v>1031</v>
      </c>
      <c r="E1522" s="0" t="s">
        <v>485</v>
      </c>
    </row>
    <row r="1523" customFormat="false" ht="15" hidden="false" customHeight="false" outlineLevel="0" collapsed="false">
      <c r="A1523" s="1" t="n">
        <v>15851</v>
      </c>
      <c r="B1523" s="1" t="s">
        <v>3072</v>
      </c>
      <c r="D1523" s="1" t="s">
        <v>1031</v>
      </c>
      <c r="E1523" s="0" t="s">
        <v>485</v>
      </c>
    </row>
    <row r="1524" customFormat="false" ht="15" hidden="false" customHeight="false" outlineLevel="0" collapsed="false">
      <c r="A1524" s="1" t="n">
        <v>15850</v>
      </c>
      <c r="B1524" s="1" t="s">
        <v>3073</v>
      </c>
      <c r="D1524" s="1" t="s">
        <v>1031</v>
      </c>
      <c r="E1524" s="0" t="s">
        <v>485</v>
      </c>
    </row>
    <row r="1525" customFormat="false" ht="15" hidden="false" customHeight="false" outlineLevel="0" collapsed="false">
      <c r="A1525" s="1" t="n">
        <v>15849</v>
      </c>
      <c r="B1525" s="1" t="s">
        <v>3074</v>
      </c>
      <c r="D1525" s="1" t="s">
        <v>499</v>
      </c>
      <c r="E1525" s="0" t="s">
        <v>485</v>
      </c>
    </row>
    <row r="1526" customFormat="false" ht="15" hidden="false" customHeight="false" outlineLevel="0" collapsed="false">
      <c r="A1526" s="1" t="n">
        <v>15848</v>
      </c>
      <c r="B1526" s="1" t="s">
        <v>3075</v>
      </c>
      <c r="D1526" s="324" t="s">
        <v>3076</v>
      </c>
      <c r="E1526" s="0" t="s">
        <v>485</v>
      </c>
    </row>
    <row r="1527" customFormat="false" ht="15" hidden="false" customHeight="false" outlineLevel="0" collapsed="false">
      <c r="A1527" s="1" t="n">
        <v>15847</v>
      </c>
      <c r="B1527" s="1" t="s">
        <v>3077</v>
      </c>
      <c r="C1527" s="1" t="s">
        <v>3077</v>
      </c>
      <c r="D1527" s="324" t="s">
        <v>1320</v>
      </c>
      <c r="E1527" s="324" t="s">
        <v>488</v>
      </c>
    </row>
    <row r="1528" customFormat="false" ht="15" hidden="false" customHeight="false" outlineLevel="0" collapsed="false">
      <c r="A1528" s="1" t="n">
        <v>15846</v>
      </c>
      <c r="B1528" s="1" t="s">
        <v>3078</v>
      </c>
      <c r="D1528" s="1" t="s">
        <v>499</v>
      </c>
      <c r="E1528" s="324" t="s">
        <v>500</v>
      </c>
    </row>
    <row r="1529" customFormat="false" ht="15" hidden="false" customHeight="false" outlineLevel="0" collapsed="false">
      <c r="A1529" s="1" t="n">
        <v>15845</v>
      </c>
      <c r="B1529" s="1" t="s">
        <v>3079</v>
      </c>
      <c r="D1529" s="1" t="s">
        <v>499</v>
      </c>
      <c r="E1529" s="324" t="s">
        <v>500</v>
      </c>
    </row>
    <row r="1530" customFormat="false" ht="15" hidden="false" customHeight="false" outlineLevel="0" collapsed="false">
      <c r="A1530" s="1" t="n">
        <v>15844</v>
      </c>
      <c r="B1530" s="1" t="s">
        <v>3080</v>
      </c>
      <c r="D1530" s="1" t="s">
        <v>1707</v>
      </c>
      <c r="E1530" s="0" t="s">
        <v>485</v>
      </c>
    </row>
    <row r="1531" customFormat="false" ht="15" hidden="false" customHeight="false" outlineLevel="0" collapsed="false">
      <c r="A1531" s="1" t="n">
        <v>15843</v>
      </c>
      <c r="B1531" s="1" t="s">
        <v>3081</v>
      </c>
      <c r="D1531" s="1" t="s">
        <v>1067</v>
      </c>
      <c r="E1531" s="0" t="s">
        <v>485</v>
      </c>
    </row>
    <row r="1532" customFormat="false" ht="15" hidden="false" customHeight="false" outlineLevel="0" collapsed="false">
      <c r="A1532" s="1" t="n">
        <v>15842</v>
      </c>
      <c r="B1532" s="1" t="s">
        <v>3082</v>
      </c>
      <c r="C1532" s="324" t="s">
        <v>3083</v>
      </c>
      <c r="D1532" s="1" t="s">
        <v>736</v>
      </c>
      <c r="E1532" s="0" t="s">
        <v>485</v>
      </c>
    </row>
    <row r="1533" customFormat="false" ht="15" hidden="false" customHeight="false" outlineLevel="0" collapsed="false">
      <c r="A1533" s="1" t="n">
        <v>15841</v>
      </c>
      <c r="B1533" s="1" t="s">
        <v>3084</v>
      </c>
      <c r="C1533" s="1" t="s">
        <v>3085</v>
      </c>
      <c r="D1533" s="324" t="s">
        <v>1501</v>
      </c>
      <c r="E1533" s="324" t="s">
        <v>500</v>
      </c>
    </row>
    <row r="1534" customFormat="false" ht="15" hidden="false" customHeight="false" outlineLevel="0" collapsed="false">
      <c r="A1534" s="1" t="n">
        <v>15840</v>
      </c>
      <c r="B1534" s="1" t="s">
        <v>3086</v>
      </c>
      <c r="D1534" s="324" t="s">
        <v>3087</v>
      </c>
      <c r="E1534" s="0" t="s">
        <v>485</v>
      </c>
    </row>
    <row r="1535" customFormat="false" ht="15" hidden="false" customHeight="false" outlineLevel="0" collapsed="false">
      <c r="A1535" s="1" t="n">
        <v>15839</v>
      </c>
      <c r="B1535" s="1" t="s">
        <v>3088</v>
      </c>
      <c r="C1535" s="1" t="s">
        <v>3089</v>
      </c>
      <c r="D1535" s="1" t="s">
        <v>651</v>
      </c>
      <c r="E1535" s="0" t="s">
        <v>485</v>
      </c>
    </row>
    <row r="1536" customFormat="false" ht="15" hidden="false" customHeight="false" outlineLevel="0" collapsed="false">
      <c r="A1536" s="1" t="n">
        <v>15838</v>
      </c>
      <c r="B1536" s="1" t="s">
        <v>3090</v>
      </c>
      <c r="C1536" s="324" t="s">
        <v>3091</v>
      </c>
      <c r="D1536" s="1" t="s">
        <v>682</v>
      </c>
      <c r="E1536" s="0" t="s">
        <v>590</v>
      </c>
    </row>
    <row r="1537" customFormat="false" ht="15" hidden="false" customHeight="false" outlineLevel="0" collapsed="false">
      <c r="A1537" s="1" t="n">
        <v>15837</v>
      </c>
      <c r="B1537" s="1" t="s">
        <v>3092</v>
      </c>
      <c r="D1537" s="1" t="s">
        <v>499</v>
      </c>
      <c r="E1537" s="324" t="s">
        <v>500</v>
      </c>
    </row>
    <row r="1538" customFormat="false" ht="15" hidden="false" customHeight="false" outlineLevel="0" collapsed="false">
      <c r="A1538" s="1" t="n">
        <v>15836</v>
      </c>
      <c r="B1538" s="1" t="s">
        <v>3093</v>
      </c>
      <c r="D1538" s="324" t="s">
        <v>3094</v>
      </c>
      <c r="E1538" s="0" t="s">
        <v>485</v>
      </c>
    </row>
    <row r="1539" customFormat="false" ht="15" hidden="false" customHeight="false" outlineLevel="0" collapsed="false">
      <c r="A1539" s="1" t="n">
        <v>15835</v>
      </c>
      <c r="B1539" s="1" t="s">
        <v>3095</v>
      </c>
      <c r="D1539" s="1" t="s">
        <v>510</v>
      </c>
      <c r="E1539" s="0" t="s">
        <v>609</v>
      </c>
    </row>
    <row r="1540" customFormat="false" ht="15" hidden="false" customHeight="false" outlineLevel="0" collapsed="false">
      <c r="A1540" s="1" t="n">
        <v>15834</v>
      </c>
      <c r="B1540" s="1" t="s">
        <v>3096</v>
      </c>
      <c r="D1540" s="1" t="s">
        <v>637</v>
      </c>
      <c r="E1540" s="0" t="s">
        <v>485</v>
      </c>
    </row>
    <row r="1541" customFormat="false" ht="15" hidden="false" customHeight="false" outlineLevel="0" collapsed="false">
      <c r="A1541" s="1" t="n">
        <v>15833</v>
      </c>
      <c r="B1541" s="1" t="s">
        <v>3097</v>
      </c>
      <c r="D1541" s="1" t="s">
        <v>1318</v>
      </c>
      <c r="E1541" s="324" t="s">
        <v>488</v>
      </c>
    </row>
    <row r="1542" customFormat="false" ht="15" hidden="false" customHeight="false" outlineLevel="0" collapsed="false">
      <c r="A1542" s="1" t="n">
        <v>15832</v>
      </c>
      <c r="B1542" s="1" t="s">
        <v>3098</v>
      </c>
      <c r="D1542" s="1" t="s">
        <v>499</v>
      </c>
      <c r="E1542" s="0" t="s">
        <v>485</v>
      </c>
    </row>
    <row r="1543" customFormat="false" ht="15" hidden="false" customHeight="false" outlineLevel="0" collapsed="false">
      <c r="A1543" s="1" t="n">
        <v>15831</v>
      </c>
      <c r="B1543" s="1" t="s">
        <v>3099</v>
      </c>
      <c r="D1543" s="1" t="s">
        <v>1187</v>
      </c>
      <c r="E1543" s="0" t="s">
        <v>485</v>
      </c>
    </row>
    <row r="1544" customFormat="false" ht="15" hidden="false" customHeight="false" outlineLevel="0" collapsed="false">
      <c r="A1544" s="1" t="n">
        <v>15830</v>
      </c>
      <c r="B1544" s="1" t="s">
        <v>3100</v>
      </c>
      <c r="D1544" s="1" t="s">
        <v>2912</v>
      </c>
      <c r="E1544" s="324" t="s">
        <v>548</v>
      </c>
    </row>
    <row r="1545" customFormat="false" ht="15" hidden="false" customHeight="false" outlineLevel="0" collapsed="false">
      <c r="A1545" s="1" t="n">
        <v>15829</v>
      </c>
      <c r="B1545" s="1" t="s">
        <v>3101</v>
      </c>
      <c r="C1545" s="1" t="s">
        <v>3102</v>
      </c>
      <c r="D1545" s="1" t="s">
        <v>811</v>
      </c>
      <c r="E1545" s="0" t="s">
        <v>485</v>
      </c>
    </row>
    <row r="1546" customFormat="false" ht="15" hidden="false" customHeight="false" outlineLevel="0" collapsed="false">
      <c r="A1546" s="1" t="n">
        <v>15828</v>
      </c>
      <c r="B1546" s="1" t="s">
        <v>3103</v>
      </c>
      <c r="D1546" s="1" t="s">
        <v>922</v>
      </c>
      <c r="E1546" s="0" t="s">
        <v>576</v>
      </c>
    </row>
    <row r="1547" customFormat="false" ht="15" hidden="false" customHeight="false" outlineLevel="0" collapsed="false">
      <c r="A1547" s="1" t="n">
        <v>15827</v>
      </c>
      <c r="B1547" s="1" t="s">
        <v>3104</v>
      </c>
      <c r="C1547" s="1" t="s">
        <v>3105</v>
      </c>
      <c r="D1547" s="1" t="s">
        <v>922</v>
      </c>
      <c r="E1547" s="0" t="s">
        <v>576</v>
      </c>
    </row>
    <row r="1548" customFormat="false" ht="15" hidden="false" customHeight="false" outlineLevel="0" collapsed="false">
      <c r="A1548" s="1" t="n">
        <v>15826</v>
      </c>
      <c r="B1548" s="1" t="s">
        <v>3106</v>
      </c>
      <c r="D1548" s="1" t="s">
        <v>922</v>
      </c>
      <c r="E1548" s="0" t="s">
        <v>576</v>
      </c>
    </row>
    <row r="1549" customFormat="false" ht="15" hidden="false" customHeight="false" outlineLevel="0" collapsed="false">
      <c r="A1549" s="1" t="n">
        <v>15825</v>
      </c>
      <c r="B1549" s="1" t="s">
        <v>3107</v>
      </c>
      <c r="D1549" s="324" t="s">
        <v>586</v>
      </c>
      <c r="E1549" s="0" t="s">
        <v>590</v>
      </c>
    </row>
    <row r="1550" customFormat="false" ht="15" hidden="false" customHeight="false" outlineLevel="0" collapsed="false">
      <c r="A1550" s="1" t="n">
        <v>15824</v>
      </c>
      <c r="B1550" s="1" t="s">
        <v>3108</v>
      </c>
      <c r="D1550" s="1" t="s">
        <v>1739</v>
      </c>
      <c r="E1550" s="324" t="s">
        <v>488</v>
      </c>
    </row>
    <row r="1551" customFormat="false" ht="15" hidden="false" customHeight="false" outlineLevel="0" collapsed="false">
      <c r="A1551" s="1" t="n">
        <v>15823</v>
      </c>
      <c r="B1551" s="1" t="s">
        <v>3109</v>
      </c>
      <c r="C1551" s="1" t="s">
        <v>3110</v>
      </c>
      <c r="D1551" s="1" t="s">
        <v>811</v>
      </c>
      <c r="E1551" s="0" t="s">
        <v>485</v>
      </c>
    </row>
    <row r="1552" customFormat="false" ht="15" hidden="false" customHeight="false" outlineLevel="0" collapsed="false">
      <c r="A1552" s="1" t="n">
        <v>15822</v>
      </c>
      <c r="B1552" s="1" t="s">
        <v>3111</v>
      </c>
      <c r="D1552" s="324" t="s">
        <v>3112</v>
      </c>
      <c r="E1552" s="0" t="s">
        <v>485</v>
      </c>
    </row>
    <row r="1553" customFormat="false" ht="15" hidden="false" customHeight="false" outlineLevel="0" collapsed="false">
      <c r="A1553" s="1" t="n">
        <v>15821</v>
      </c>
      <c r="B1553" s="1" t="s">
        <v>3113</v>
      </c>
      <c r="D1553" s="1" t="s">
        <v>499</v>
      </c>
      <c r="E1553" s="0" t="s">
        <v>485</v>
      </c>
    </row>
    <row r="1554" customFormat="false" ht="15" hidden="false" customHeight="false" outlineLevel="0" collapsed="false">
      <c r="A1554" s="1" t="n">
        <v>15820</v>
      </c>
      <c r="B1554" s="1" t="s">
        <v>3114</v>
      </c>
      <c r="D1554" s="1" t="s">
        <v>499</v>
      </c>
      <c r="E1554" s="324" t="s">
        <v>500</v>
      </c>
    </row>
    <row r="1555" customFormat="false" ht="15" hidden="false" customHeight="false" outlineLevel="0" collapsed="false">
      <c r="A1555" s="1" t="n">
        <v>15819</v>
      </c>
      <c r="B1555" s="1" t="s">
        <v>3115</v>
      </c>
      <c r="D1555" s="324" t="s">
        <v>3116</v>
      </c>
      <c r="E1555" s="0" t="s">
        <v>485</v>
      </c>
    </row>
    <row r="1556" customFormat="false" ht="15" hidden="false" customHeight="false" outlineLevel="0" collapsed="false">
      <c r="A1556" s="1" t="n">
        <v>15818</v>
      </c>
      <c r="B1556" s="1" t="s">
        <v>3117</v>
      </c>
      <c r="D1556" s="1" t="s">
        <v>484</v>
      </c>
      <c r="E1556" s="0" t="s">
        <v>485</v>
      </c>
    </row>
    <row r="1557" customFormat="false" ht="15" hidden="false" customHeight="false" outlineLevel="0" collapsed="false">
      <c r="A1557" s="1" t="n">
        <v>15817</v>
      </c>
      <c r="B1557" s="1" t="s">
        <v>3118</v>
      </c>
      <c r="C1557" s="1" t="s">
        <v>2881</v>
      </c>
      <c r="D1557" s="324" t="s">
        <v>3119</v>
      </c>
      <c r="E1557" s="0" t="s">
        <v>576</v>
      </c>
    </row>
    <row r="1558" customFormat="false" ht="15" hidden="false" customHeight="false" outlineLevel="0" collapsed="false">
      <c r="A1558" s="1" t="n">
        <v>15816</v>
      </c>
      <c r="B1558" s="1" t="s">
        <v>3120</v>
      </c>
      <c r="C1558" s="1" t="s">
        <v>3121</v>
      </c>
      <c r="D1558" s="1" t="s">
        <v>499</v>
      </c>
      <c r="E1558" s="0" t="s">
        <v>590</v>
      </c>
    </row>
    <row r="1559" customFormat="false" ht="15" hidden="false" customHeight="false" outlineLevel="0" collapsed="false">
      <c r="A1559" s="1" t="n">
        <v>15815</v>
      </c>
      <c r="B1559" s="1" t="s">
        <v>3122</v>
      </c>
      <c r="D1559" s="1" t="s">
        <v>575</v>
      </c>
      <c r="E1559" s="0" t="s">
        <v>576</v>
      </c>
    </row>
    <row r="1560" customFormat="false" ht="15" hidden="false" customHeight="false" outlineLevel="0" collapsed="false">
      <c r="A1560" s="1" t="n">
        <v>15814</v>
      </c>
      <c r="B1560" s="1" t="s">
        <v>3123</v>
      </c>
      <c r="C1560" s="1" t="s">
        <v>3124</v>
      </c>
      <c r="D1560" s="1" t="s">
        <v>499</v>
      </c>
      <c r="E1560" s="0" t="s">
        <v>590</v>
      </c>
    </row>
    <row r="1561" customFormat="false" ht="15" hidden="false" customHeight="false" outlineLevel="0" collapsed="false">
      <c r="A1561" s="1" t="n">
        <v>15813</v>
      </c>
      <c r="B1561" s="1" t="s">
        <v>3125</v>
      </c>
      <c r="C1561" s="1" t="s">
        <v>2876</v>
      </c>
      <c r="D1561" s="324" t="s">
        <v>2877</v>
      </c>
      <c r="E1561" s="0" t="s">
        <v>576</v>
      </c>
    </row>
    <row r="1562" customFormat="false" ht="15" hidden="false" customHeight="false" outlineLevel="0" collapsed="false">
      <c r="A1562" s="1" t="n">
        <v>15812</v>
      </c>
      <c r="B1562" s="1" t="s">
        <v>3126</v>
      </c>
      <c r="C1562" s="1" t="s">
        <v>2876</v>
      </c>
      <c r="D1562" s="324" t="s">
        <v>2877</v>
      </c>
      <c r="E1562" s="0" t="s">
        <v>576</v>
      </c>
    </row>
    <row r="1563" customFormat="false" ht="15" hidden="false" customHeight="false" outlineLevel="0" collapsed="false">
      <c r="A1563" s="1" t="n">
        <v>15811</v>
      </c>
      <c r="B1563" s="1" t="s">
        <v>3127</v>
      </c>
      <c r="D1563" s="1" t="s">
        <v>1291</v>
      </c>
      <c r="E1563" s="324" t="s">
        <v>488</v>
      </c>
    </row>
    <row r="1564" customFormat="false" ht="15" hidden="false" customHeight="false" outlineLevel="0" collapsed="false">
      <c r="A1564" s="1" t="n">
        <v>15810</v>
      </c>
      <c r="B1564" s="1" t="s">
        <v>3128</v>
      </c>
      <c r="D1564" s="1" t="s">
        <v>637</v>
      </c>
      <c r="E1564" s="0" t="s">
        <v>485</v>
      </c>
    </row>
    <row r="1565" customFormat="false" ht="15" hidden="false" customHeight="false" outlineLevel="0" collapsed="false">
      <c r="A1565" s="1" t="n">
        <v>15809</v>
      </c>
      <c r="B1565" s="1" t="s">
        <v>3129</v>
      </c>
      <c r="D1565" s="324" t="s">
        <v>3130</v>
      </c>
      <c r="E1565" s="324" t="s">
        <v>519</v>
      </c>
    </row>
    <row r="1566" customFormat="false" ht="15" hidden="false" customHeight="false" outlineLevel="0" collapsed="false">
      <c r="A1566" s="1" t="n">
        <v>15808</v>
      </c>
      <c r="B1566" s="1" t="s">
        <v>3131</v>
      </c>
      <c r="C1566" s="324" t="s">
        <v>3132</v>
      </c>
      <c r="D1566" s="1" t="s">
        <v>1318</v>
      </c>
      <c r="E1566" s="324" t="s">
        <v>488</v>
      </c>
    </row>
    <row r="1567" customFormat="false" ht="15" hidden="false" customHeight="false" outlineLevel="0" collapsed="false">
      <c r="A1567" s="1" t="n">
        <v>15807</v>
      </c>
      <c r="B1567" s="1" t="s">
        <v>3133</v>
      </c>
      <c r="D1567" s="324" t="s">
        <v>3134</v>
      </c>
      <c r="E1567" s="324" t="s">
        <v>3135</v>
      </c>
    </row>
    <row r="1568" customFormat="false" ht="15" hidden="false" customHeight="false" outlineLevel="0" collapsed="false">
      <c r="A1568" s="1" t="n">
        <v>15806</v>
      </c>
      <c r="B1568" s="1" t="s">
        <v>3136</v>
      </c>
      <c r="C1568" s="1" t="s">
        <v>3137</v>
      </c>
      <c r="D1568" s="324" t="s">
        <v>1073</v>
      </c>
      <c r="E1568" s="324" t="s">
        <v>519</v>
      </c>
    </row>
    <row r="1569" customFormat="false" ht="15" hidden="false" customHeight="false" outlineLevel="0" collapsed="false">
      <c r="A1569" s="1" t="n">
        <v>15805</v>
      </c>
      <c r="B1569" s="1" t="s">
        <v>3138</v>
      </c>
      <c r="C1569" s="1" t="s">
        <v>3139</v>
      </c>
      <c r="D1569" s="324" t="s">
        <v>1073</v>
      </c>
      <c r="E1569" s="324" t="s">
        <v>519</v>
      </c>
    </row>
    <row r="1570" customFormat="false" ht="15" hidden="false" customHeight="false" outlineLevel="0" collapsed="false">
      <c r="A1570" s="1" t="n">
        <v>15804</v>
      </c>
      <c r="B1570" s="1" t="s">
        <v>3140</v>
      </c>
      <c r="C1570" s="1" t="s">
        <v>3141</v>
      </c>
      <c r="D1570" s="324" t="s">
        <v>1972</v>
      </c>
      <c r="E1570" s="324" t="s">
        <v>500</v>
      </c>
    </row>
    <row r="1571" customFormat="false" ht="15" hidden="false" customHeight="false" outlineLevel="0" collapsed="false">
      <c r="A1571" s="1" t="n">
        <v>15803</v>
      </c>
      <c r="B1571" s="1" t="s">
        <v>3142</v>
      </c>
      <c r="C1571" s="1" t="s">
        <v>3143</v>
      </c>
      <c r="D1571" s="324" t="s">
        <v>3144</v>
      </c>
      <c r="E1571" s="0" t="s">
        <v>485</v>
      </c>
    </row>
    <row r="1572" customFormat="false" ht="15" hidden="false" customHeight="false" outlineLevel="0" collapsed="false">
      <c r="A1572" s="1" t="n">
        <v>15802</v>
      </c>
      <c r="B1572" s="1" t="s">
        <v>3145</v>
      </c>
      <c r="C1572" s="1" t="s">
        <v>3146</v>
      </c>
      <c r="D1572" s="1" t="s">
        <v>484</v>
      </c>
      <c r="E1572" s="0" t="s">
        <v>485</v>
      </c>
    </row>
    <row r="1573" customFormat="false" ht="15" hidden="false" customHeight="false" outlineLevel="0" collapsed="false">
      <c r="A1573" s="1" t="n">
        <v>15801</v>
      </c>
      <c r="B1573" s="1" t="s">
        <v>3147</v>
      </c>
      <c r="C1573" s="324" t="s">
        <v>3148</v>
      </c>
      <c r="D1573" s="324" t="s">
        <v>695</v>
      </c>
      <c r="E1573" s="324" t="s">
        <v>696</v>
      </c>
    </row>
    <row r="1574" customFormat="false" ht="15" hidden="false" customHeight="false" outlineLevel="0" collapsed="false">
      <c r="A1574" s="1" t="n">
        <v>15800</v>
      </c>
      <c r="B1574" s="1" t="s">
        <v>3149</v>
      </c>
      <c r="C1574" s="324" t="s">
        <v>3150</v>
      </c>
      <c r="D1574" s="1" t="s">
        <v>736</v>
      </c>
      <c r="E1574" s="0" t="s">
        <v>485</v>
      </c>
    </row>
    <row r="1575" customFormat="false" ht="15" hidden="false" customHeight="false" outlineLevel="0" collapsed="false">
      <c r="A1575" s="1" t="n">
        <v>15799</v>
      </c>
      <c r="B1575" s="1" t="s">
        <v>3151</v>
      </c>
      <c r="C1575" s="1" t="s">
        <v>3152</v>
      </c>
      <c r="D1575" s="324" t="s">
        <v>1073</v>
      </c>
      <c r="E1575" s="324" t="s">
        <v>519</v>
      </c>
    </row>
    <row r="1576" customFormat="false" ht="15" hidden="false" customHeight="false" outlineLevel="0" collapsed="false">
      <c r="A1576" s="1" t="n">
        <v>15798</v>
      </c>
      <c r="B1576" s="1" t="s">
        <v>3153</v>
      </c>
      <c r="C1576" s="324" t="s">
        <v>3154</v>
      </c>
      <c r="D1576" s="324" t="s">
        <v>695</v>
      </c>
      <c r="E1576" s="324" t="s">
        <v>696</v>
      </c>
    </row>
    <row r="1577" customFormat="false" ht="15" hidden="false" customHeight="false" outlineLevel="0" collapsed="false">
      <c r="A1577" s="1" t="n">
        <v>15797</v>
      </c>
      <c r="B1577" s="1" t="s">
        <v>3155</v>
      </c>
      <c r="C1577" s="324" t="s">
        <v>3156</v>
      </c>
      <c r="D1577" s="1" t="s">
        <v>1798</v>
      </c>
      <c r="E1577" s="324" t="s">
        <v>525</v>
      </c>
    </row>
    <row r="1578" customFormat="false" ht="15" hidden="false" customHeight="false" outlineLevel="0" collapsed="false">
      <c r="A1578" s="1" t="n">
        <v>15796</v>
      </c>
      <c r="B1578" s="1" t="s">
        <v>3157</v>
      </c>
      <c r="D1578" s="324" t="s">
        <v>3158</v>
      </c>
      <c r="E1578" s="324" t="s">
        <v>500</v>
      </c>
    </row>
    <row r="1579" customFormat="false" ht="15" hidden="false" customHeight="false" outlineLevel="0" collapsed="false">
      <c r="A1579" s="1" t="n">
        <v>15795</v>
      </c>
      <c r="B1579" s="1" t="s">
        <v>3159</v>
      </c>
      <c r="D1579" s="324" t="s">
        <v>695</v>
      </c>
      <c r="E1579" s="324" t="s">
        <v>696</v>
      </c>
    </row>
    <row r="1580" customFormat="false" ht="15" hidden="false" customHeight="false" outlineLevel="0" collapsed="false">
      <c r="A1580" s="1" t="n">
        <v>15794</v>
      </c>
      <c r="B1580" s="1" t="s">
        <v>3160</v>
      </c>
      <c r="D1580" s="1" t="s">
        <v>499</v>
      </c>
      <c r="E1580" s="324" t="s">
        <v>500</v>
      </c>
    </row>
    <row r="1581" customFormat="false" ht="15" hidden="false" customHeight="false" outlineLevel="0" collapsed="false">
      <c r="A1581" s="1" t="n">
        <v>15793</v>
      </c>
      <c r="B1581" s="1" t="s">
        <v>3161</v>
      </c>
      <c r="D1581" s="1" t="s">
        <v>499</v>
      </c>
      <c r="E1581" s="324" t="s">
        <v>500</v>
      </c>
    </row>
    <row r="1582" customFormat="false" ht="15" hidden="false" customHeight="false" outlineLevel="0" collapsed="false">
      <c r="A1582" s="1" t="n">
        <v>15792</v>
      </c>
      <c r="B1582" s="1" t="s">
        <v>3162</v>
      </c>
      <c r="D1582" s="1" t="s">
        <v>776</v>
      </c>
      <c r="E1582" s="324" t="s">
        <v>519</v>
      </c>
    </row>
    <row r="1583" customFormat="false" ht="15" hidden="false" customHeight="false" outlineLevel="0" collapsed="false">
      <c r="A1583" s="1" t="n">
        <v>15791</v>
      </c>
      <c r="B1583" s="1" t="s">
        <v>3163</v>
      </c>
      <c r="D1583" s="1" t="s">
        <v>499</v>
      </c>
      <c r="E1583" s="324" t="s">
        <v>500</v>
      </c>
    </row>
    <row r="1584" customFormat="false" ht="15" hidden="false" customHeight="false" outlineLevel="0" collapsed="false">
      <c r="A1584" s="1" t="n">
        <v>15790</v>
      </c>
      <c r="B1584" s="1" t="s">
        <v>3164</v>
      </c>
      <c r="D1584" s="1" t="s">
        <v>2113</v>
      </c>
      <c r="E1584" s="324" t="s">
        <v>488</v>
      </c>
    </row>
    <row r="1585" customFormat="false" ht="15" hidden="false" customHeight="false" outlineLevel="0" collapsed="false">
      <c r="A1585" s="1" t="n">
        <v>15789</v>
      </c>
      <c r="B1585" s="1" t="s">
        <v>3165</v>
      </c>
      <c r="D1585" s="324" t="s">
        <v>3166</v>
      </c>
      <c r="E1585" s="324" t="s">
        <v>488</v>
      </c>
    </row>
    <row r="1586" customFormat="false" ht="15" hidden="false" customHeight="false" outlineLevel="0" collapsed="false">
      <c r="A1586" s="1" t="n">
        <v>15788</v>
      </c>
      <c r="B1586" s="1" t="s">
        <v>3167</v>
      </c>
      <c r="D1586" s="1" t="s">
        <v>499</v>
      </c>
      <c r="E1586" s="324" t="s">
        <v>500</v>
      </c>
    </row>
    <row r="1587" customFormat="false" ht="15" hidden="false" customHeight="false" outlineLevel="0" collapsed="false">
      <c r="A1587" s="1" t="n">
        <v>15787</v>
      </c>
      <c r="B1587" s="1" t="s">
        <v>3168</v>
      </c>
      <c r="C1587" s="1" t="s">
        <v>3169</v>
      </c>
      <c r="D1587" s="324" t="s">
        <v>3170</v>
      </c>
      <c r="E1587" s="324" t="s">
        <v>494</v>
      </c>
    </row>
    <row r="1588" customFormat="false" ht="15" hidden="false" customHeight="false" outlineLevel="0" collapsed="false">
      <c r="A1588" s="1" t="n">
        <v>15786</v>
      </c>
      <c r="B1588" s="1" t="s">
        <v>3171</v>
      </c>
      <c r="D1588" s="324" t="s">
        <v>3172</v>
      </c>
      <c r="E1588" s="324" t="s">
        <v>2886</v>
      </c>
    </row>
    <row r="1589" customFormat="false" ht="15" hidden="false" customHeight="false" outlineLevel="0" collapsed="false">
      <c r="A1589" s="1" t="n">
        <v>15785</v>
      </c>
      <c r="B1589" s="1" t="s">
        <v>3173</v>
      </c>
      <c r="D1589" s="1" t="s">
        <v>653</v>
      </c>
      <c r="E1589" s="324" t="s">
        <v>519</v>
      </c>
    </row>
    <row r="1590" customFormat="false" ht="15" hidden="false" customHeight="false" outlineLevel="0" collapsed="false">
      <c r="A1590" s="1" t="n">
        <v>15784</v>
      </c>
      <c r="B1590" s="1" t="s">
        <v>3174</v>
      </c>
      <c r="C1590" s="324" t="s">
        <v>3175</v>
      </c>
      <c r="D1590" s="1" t="s">
        <v>499</v>
      </c>
      <c r="E1590" s="324" t="s">
        <v>500</v>
      </c>
    </row>
    <row r="1591" customFormat="false" ht="15" hidden="false" customHeight="false" outlineLevel="0" collapsed="false">
      <c r="A1591" s="1" t="n">
        <v>15783</v>
      </c>
      <c r="B1591" s="1" t="s">
        <v>3176</v>
      </c>
      <c r="C1591" s="324" t="s">
        <v>3177</v>
      </c>
      <c r="D1591" s="324" t="s">
        <v>3178</v>
      </c>
      <c r="E1591" s="324" t="s">
        <v>500</v>
      </c>
    </row>
    <row r="1592" customFormat="false" ht="15" hidden="false" customHeight="false" outlineLevel="0" collapsed="false">
      <c r="A1592" s="1" t="n">
        <v>15782</v>
      </c>
      <c r="B1592" s="1" t="s">
        <v>3179</v>
      </c>
      <c r="D1592" s="324" t="s">
        <v>3180</v>
      </c>
      <c r="E1592" s="324" t="s">
        <v>519</v>
      </c>
    </row>
    <row r="1593" customFormat="false" ht="15" hidden="false" customHeight="false" outlineLevel="0" collapsed="false">
      <c r="A1593" s="1" t="n">
        <v>15781</v>
      </c>
      <c r="B1593" s="1" t="s">
        <v>3181</v>
      </c>
      <c r="C1593" s="1" t="s">
        <v>3182</v>
      </c>
      <c r="D1593" s="1" t="s">
        <v>647</v>
      </c>
      <c r="E1593" s="0" t="s">
        <v>485</v>
      </c>
    </row>
    <row r="1594" customFormat="false" ht="15" hidden="false" customHeight="false" outlineLevel="0" collapsed="false">
      <c r="A1594" s="1" t="n">
        <v>15780</v>
      </c>
      <c r="B1594" s="1" t="s">
        <v>3183</v>
      </c>
      <c r="C1594" s="324" t="s">
        <v>3184</v>
      </c>
      <c r="D1594" s="1" t="s">
        <v>499</v>
      </c>
      <c r="E1594" s="324" t="s">
        <v>500</v>
      </c>
    </row>
    <row r="1595" customFormat="false" ht="15" hidden="false" customHeight="false" outlineLevel="0" collapsed="false">
      <c r="A1595" s="1" t="n">
        <v>15779</v>
      </c>
      <c r="B1595" s="1" t="s">
        <v>3185</v>
      </c>
      <c r="C1595" s="1" t="s">
        <v>3185</v>
      </c>
      <c r="D1595" s="324" t="s">
        <v>3186</v>
      </c>
      <c r="E1595" s="324" t="s">
        <v>500</v>
      </c>
    </row>
    <row r="1596" customFormat="false" ht="15" hidden="false" customHeight="false" outlineLevel="0" collapsed="false">
      <c r="A1596" s="1" t="n">
        <v>15778</v>
      </c>
      <c r="B1596" s="1" t="s">
        <v>3187</v>
      </c>
      <c r="D1596" s="1" t="s">
        <v>484</v>
      </c>
      <c r="E1596" s="0" t="s">
        <v>485</v>
      </c>
    </row>
    <row r="1597" customFormat="false" ht="15" hidden="false" customHeight="false" outlineLevel="0" collapsed="false">
      <c r="A1597" s="1" t="n">
        <v>15777</v>
      </c>
      <c r="B1597" s="1" t="s">
        <v>3188</v>
      </c>
      <c r="D1597" s="324" t="s">
        <v>528</v>
      </c>
      <c r="E1597" s="324" t="s">
        <v>500</v>
      </c>
    </row>
    <row r="1598" customFormat="false" ht="15" hidden="false" customHeight="false" outlineLevel="0" collapsed="false">
      <c r="A1598" s="1" t="n">
        <v>15776</v>
      </c>
      <c r="B1598" s="1" t="s">
        <v>3189</v>
      </c>
      <c r="C1598" s="1" t="s">
        <v>3190</v>
      </c>
      <c r="D1598" s="324" t="s">
        <v>3191</v>
      </c>
      <c r="E1598" s="0" t="s">
        <v>485</v>
      </c>
    </row>
    <row r="1599" customFormat="false" ht="15" hidden="false" customHeight="false" outlineLevel="0" collapsed="false">
      <c r="A1599" s="1" t="n">
        <v>15775</v>
      </c>
      <c r="B1599" s="1" t="s">
        <v>3192</v>
      </c>
      <c r="D1599" s="324" t="s">
        <v>601</v>
      </c>
      <c r="E1599" s="324" t="s">
        <v>500</v>
      </c>
    </row>
    <row r="1600" customFormat="false" ht="15" hidden="false" customHeight="false" outlineLevel="0" collapsed="false">
      <c r="A1600" s="1" t="n">
        <v>15774</v>
      </c>
      <c r="B1600" s="1" t="s">
        <v>3193</v>
      </c>
      <c r="D1600" s="1" t="s">
        <v>484</v>
      </c>
      <c r="E1600" s="0" t="s">
        <v>485</v>
      </c>
    </row>
    <row r="1601" customFormat="false" ht="15" hidden="false" customHeight="false" outlineLevel="0" collapsed="false">
      <c r="A1601" s="1" t="n">
        <v>15773</v>
      </c>
      <c r="B1601" s="1" t="s">
        <v>3194</v>
      </c>
      <c r="D1601" s="1" t="s">
        <v>499</v>
      </c>
      <c r="E1601" s="324" t="s">
        <v>500</v>
      </c>
    </row>
    <row r="1602" customFormat="false" ht="15" hidden="false" customHeight="false" outlineLevel="0" collapsed="false">
      <c r="A1602" s="1" t="n">
        <v>15772</v>
      </c>
      <c r="B1602" s="1" t="s">
        <v>3195</v>
      </c>
      <c r="D1602" s="324" t="s">
        <v>3196</v>
      </c>
      <c r="E1602" s="324" t="s">
        <v>802</v>
      </c>
    </row>
    <row r="1603" customFormat="false" ht="15" hidden="false" customHeight="false" outlineLevel="0" collapsed="false">
      <c r="A1603" s="1" t="n">
        <v>15771</v>
      </c>
      <c r="B1603" s="1" t="s">
        <v>3197</v>
      </c>
      <c r="C1603" s="1" t="s">
        <v>3198</v>
      </c>
      <c r="D1603" s="1" t="s">
        <v>651</v>
      </c>
      <c r="E1603" s="324" t="s">
        <v>525</v>
      </c>
    </row>
    <row r="1604" customFormat="false" ht="15" hidden="false" customHeight="false" outlineLevel="0" collapsed="false">
      <c r="A1604" s="1" t="n">
        <v>15770</v>
      </c>
      <c r="B1604" s="1" t="s">
        <v>3199</v>
      </c>
      <c r="D1604" s="1" t="s">
        <v>496</v>
      </c>
      <c r="E1604" s="0" t="s">
        <v>485</v>
      </c>
    </row>
    <row r="1605" customFormat="false" ht="15" hidden="false" customHeight="false" outlineLevel="0" collapsed="false">
      <c r="A1605" s="1" t="n">
        <v>15769</v>
      </c>
      <c r="B1605" s="1" t="s">
        <v>3200</v>
      </c>
      <c r="C1605" s="1" t="s">
        <v>3201</v>
      </c>
      <c r="D1605" s="324" t="s">
        <v>3202</v>
      </c>
      <c r="E1605" s="324" t="s">
        <v>494</v>
      </c>
    </row>
    <row r="1606" customFormat="false" ht="15" hidden="false" customHeight="false" outlineLevel="0" collapsed="false">
      <c r="A1606" s="1" t="n">
        <v>15768</v>
      </c>
      <c r="B1606" s="1" t="s">
        <v>3203</v>
      </c>
      <c r="D1606" s="324" t="s">
        <v>841</v>
      </c>
      <c r="E1606" s="324" t="s">
        <v>519</v>
      </c>
    </row>
    <row r="1607" customFormat="false" ht="15" hidden="false" customHeight="false" outlineLevel="0" collapsed="false">
      <c r="A1607" s="1" t="n">
        <v>15767</v>
      </c>
      <c r="B1607" s="1" t="s">
        <v>3204</v>
      </c>
      <c r="D1607" s="324" t="s">
        <v>528</v>
      </c>
      <c r="E1607" s="324" t="s">
        <v>500</v>
      </c>
    </row>
    <row r="1608" customFormat="false" ht="15" hidden="false" customHeight="false" outlineLevel="0" collapsed="false">
      <c r="A1608" s="1" t="n">
        <v>15766</v>
      </c>
      <c r="B1608" s="1" t="s">
        <v>3205</v>
      </c>
      <c r="D1608" s="324" t="s">
        <v>3206</v>
      </c>
      <c r="E1608" s="324" t="s">
        <v>3059</v>
      </c>
    </row>
    <row r="1609" customFormat="false" ht="15" hidden="false" customHeight="false" outlineLevel="0" collapsed="false">
      <c r="A1609" s="1" t="n">
        <v>15765</v>
      </c>
      <c r="B1609" s="1" t="s">
        <v>3207</v>
      </c>
      <c r="C1609" s="324" t="s">
        <v>3208</v>
      </c>
      <c r="D1609" s="324" t="s">
        <v>528</v>
      </c>
      <c r="E1609" s="324" t="s">
        <v>500</v>
      </c>
    </row>
    <row r="1610" customFormat="false" ht="15" hidden="false" customHeight="false" outlineLevel="0" collapsed="false">
      <c r="A1610" s="1" t="n">
        <v>15764</v>
      </c>
      <c r="B1610" s="1" t="s">
        <v>3209</v>
      </c>
      <c r="C1610" s="324" t="s">
        <v>3210</v>
      </c>
      <c r="D1610" s="324" t="s">
        <v>528</v>
      </c>
      <c r="E1610" s="324" t="s">
        <v>500</v>
      </c>
    </row>
    <row r="1611" customFormat="false" ht="15" hidden="false" customHeight="false" outlineLevel="0" collapsed="false">
      <c r="A1611" s="1" t="n">
        <v>15763</v>
      </c>
      <c r="B1611" s="1" t="s">
        <v>3211</v>
      </c>
      <c r="C1611" s="324" t="s">
        <v>3212</v>
      </c>
      <c r="D1611" s="324" t="s">
        <v>528</v>
      </c>
      <c r="E1611" s="324" t="s">
        <v>500</v>
      </c>
    </row>
    <row r="1612" customFormat="false" ht="15" hidden="false" customHeight="false" outlineLevel="0" collapsed="false">
      <c r="A1612" s="1" t="n">
        <v>15762</v>
      </c>
      <c r="B1612" s="1" t="s">
        <v>3213</v>
      </c>
      <c r="D1612" s="324" t="s">
        <v>3214</v>
      </c>
      <c r="E1612" s="324" t="s">
        <v>500</v>
      </c>
    </row>
    <row r="1613" customFormat="false" ht="15" hidden="false" customHeight="false" outlineLevel="0" collapsed="false">
      <c r="A1613" s="1" t="n">
        <v>15761</v>
      </c>
      <c r="B1613" s="1" t="s">
        <v>3215</v>
      </c>
      <c r="C1613" s="324" t="s">
        <v>3216</v>
      </c>
      <c r="D1613" s="1" t="s">
        <v>776</v>
      </c>
      <c r="E1613" s="324" t="s">
        <v>519</v>
      </c>
    </row>
    <row r="1614" customFormat="false" ht="15" hidden="false" customHeight="false" outlineLevel="0" collapsed="false">
      <c r="A1614" s="1" t="n">
        <v>15760</v>
      </c>
      <c r="B1614" s="1" t="s">
        <v>3217</v>
      </c>
      <c r="D1614" s="1" t="s">
        <v>499</v>
      </c>
      <c r="E1614" s="0" t="s">
        <v>590</v>
      </c>
    </row>
    <row r="1615" customFormat="false" ht="15" hidden="false" customHeight="false" outlineLevel="0" collapsed="false">
      <c r="A1615" s="1" t="n">
        <v>15759</v>
      </c>
      <c r="B1615" s="1" t="s">
        <v>3218</v>
      </c>
      <c r="C1615" s="1" t="s">
        <v>3219</v>
      </c>
      <c r="D1615" s="1" t="s">
        <v>499</v>
      </c>
      <c r="E1615" s="0" t="s">
        <v>485</v>
      </c>
    </row>
    <row r="1616" customFormat="false" ht="15" hidden="false" customHeight="false" outlineLevel="0" collapsed="false">
      <c r="A1616" s="1" t="n">
        <v>15758</v>
      </c>
      <c r="B1616" s="1" t="s">
        <v>3220</v>
      </c>
      <c r="C1616" s="1" t="s">
        <v>3221</v>
      </c>
      <c r="D1616" s="324" t="s">
        <v>3222</v>
      </c>
      <c r="E1616" s="0" t="s">
        <v>485</v>
      </c>
    </row>
    <row r="1617" customFormat="false" ht="15" hidden="false" customHeight="false" outlineLevel="0" collapsed="false">
      <c r="A1617" s="1" t="n">
        <v>15757</v>
      </c>
      <c r="B1617" s="1" t="s">
        <v>3223</v>
      </c>
      <c r="D1617" s="1" t="s">
        <v>776</v>
      </c>
      <c r="E1617" s="0" t="s">
        <v>485</v>
      </c>
    </row>
    <row r="1618" customFormat="false" ht="15" hidden="false" customHeight="false" outlineLevel="0" collapsed="false">
      <c r="A1618" s="1" t="n">
        <v>15756</v>
      </c>
      <c r="B1618" s="1" t="s">
        <v>3224</v>
      </c>
      <c r="C1618" s="1" t="s">
        <v>187</v>
      </c>
      <c r="D1618" s="1" t="s">
        <v>499</v>
      </c>
      <c r="E1618" s="0" t="s">
        <v>590</v>
      </c>
    </row>
    <row r="1619" customFormat="false" ht="15" hidden="false" customHeight="false" outlineLevel="0" collapsed="false">
      <c r="A1619" s="1" t="n">
        <v>15755</v>
      </c>
      <c r="B1619" s="1" t="s">
        <v>3225</v>
      </c>
      <c r="D1619" s="324" t="s">
        <v>3226</v>
      </c>
      <c r="E1619" s="0" t="s">
        <v>485</v>
      </c>
    </row>
    <row r="1620" customFormat="false" ht="15" hidden="false" customHeight="false" outlineLevel="0" collapsed="false">
      <c r="A1620" s="1" t="n">
        <v>15754</v>
      </c>
      <c r="B1620" s="1" t="s">
        <v>3227</v>
      </c>
      <c r="C1620" s="1" t="s">
        <v>3228</v>
      </c>
      <c r="D1620" s="1" t="s">
        <v>499</v>
      </c>
      <c r="E1620" s="0" t="s">
        <v>590</v>
      </c>
    </row>
    <row r="1621" customFormat="false" ht="15" hidden="false" customHeight="false" outlineLevel="0" collapsed="false">
      <c r="A1621" s="1" t="n">
        <v>15753</v>
      </c>
      <c r="B1621" s="1" t="s">
        <v>3229</v>
      </c>
      <c r="D1621" s="1" t="s">
        <v>1031</v>
      </c>
      <c r="E1621" s="0" t="s">
        <v>485</v>
      </c>
    </row>
    <row r="1622" customFormat="false" ht="15" hidden="false" customHeight="false" outlineLevel="0" collapsed="false">
      <c r="A1622" s="1" t="n">
        <v>15752</v>
      </c>
      <c r="B1622" s="1" t="s">
        <v>3230</v>
      </c>
      <c r="D1622" s="1" t="s">
        <v>499</v>
      </c>
      <c r="E1622" s="324" t="s">
        <v>500</v>
      </c>
    </row>
    <row r="1623" customFormat="false" ht="15" hidden="false" customHeight="false" outlineLevel="0" collapsed="false">
      <c r="A1623" s="1" t="n">
        <v>15751</v>
      </c>
      <c r="B1623" s="1" t="s">
        <v>3231</v>
      </c>
      <c r="D1623" s="1" t="s">
        <v>641</v>
      </c>
      <c r="E1623" s="0" t="s">
        <v>576</v>
      </c>
    </row>
    <row r="1624" customFormat="false" ht="15" hidden="false" customHeight="false" outlineLevel="0" collapsed="false">
      <c r="A1624" s="1" t="n">
        <v>15750</v>
      </c>
      <c r="B1624" s="1" t="s">
        <v>3232</v>
      </c>
      <c r="D1624" s="324" t="s">
        <v>3076</v>
      </c>
      <c r="E1624" s="0" t="s">
        <v>485</v>
      </c>
    </row>
    <row r="1625" customFormat="false" ht="15" hidden="false" customHeight="false" outlineLevel="0" collapsed="false">
      <c r="A1625" s="1" t="n">
        <v>15749</v>
      </c>
      <c r="B1625" s="1" t="s">
        <v>3233</v>
      </c>
      <c r="C1625" s="324" t="s">
        <v>3234</v>
      </c>
      <c r="D1625" s="1" t="s">
        <v>682</v>
      </c>
      <c r="E1625" s="0" t="s">
        <v>576</v>
      </c>
    </row>
    <row r="1626" customFormat="false" ht="15" hidden="false" customHeight="false" outlineLevel="0" collapsed="false">
      <c r="A1626" s="1" t="n">
        <v>15748</v>
      </c>
      <c r="B1626" s="1" t="s">
        <v>3235</v>
      </c>
      <c r="D1626" s="324" t="s">
        <v>1333</v>
      </c>
      <c r="E1626" s="324" t="s">
        <v>519</v>
      </c>
    </row>
    <row r="1627" customFormat="false" ht="15" hidden="false" customHeight="false" outlineLevel="0" collapsed="false">
      <c r="A1627" s="1" t="n">
        <v>15747</v>
      </c>
      <c r="B1627" s="1" t="s">
        <v>3236</v>
      </c>
      <c r="D1627" s="1" t="s">
        <v>499</v>
      </c>
      <c r="E1627" s="324" t="s">
        <v>500</v>
      </c>
    </row>
    <row r="1628" customFormat="false" ht="15" hidden="false" customHeight="false" outlineLevel="0" collapsed="false">
      <c r="A1628" s="1" t="n">
        <v>15746</v>
      </c>
      <c r="B1628" s="1" t="s">
        <v>3237</v>
      </c>
      <c r="D1628" s="1" t="s">
        <v>499</v>
      </c>
      <c r="E1628" s="324" t="s">
        <v>500</v>
      </c>
    </row>
    <row r="1629" customFormat="false" ht="15" hidden="false" customHeight="false" outlineLevel="0" collapsed="false">
      <c r="A1629" s="1" t="n">
        <v>15745</v>
      </c>
      <c r="B1629" s="1" t="s">
        <v>3238</v>
      </c>
      <c r="C1629" s="1" t="s">
        <v>3239</v>
      </c>
      <c r="D1629" s="324" t="s">
        <v>528</v>
      </c>
      <c r="E1629" s="324" t="s">
        <v>500</v>
      </c>
    </row>
    <row r="1630" customFormat="false" ht="15" hidden="false" customHeight="false" outlineLevel="0" collapsed="false">
      <c r="A1630" s="1" t="n">
        <v>15744</v>
      </c>
      <c r="B1630" s="1" t="s">
        <v>3240</v>
      </c>
      <c r="C1630" s="1" t="s">
        <v>3241</v>
      </c>
      <c r="D1630" s="324" t="s">
        <v>1749</v>
      </c>
      <c r="E1630" s="324" t="s">
        <v>508</v>
      </c>
    </row>
    <row r="1631" customFormat="false" ht="15" hidden="false" customHeight="false" outlineLevel="0" collapsed="false">
      <c r="A1631" s="1" t="n">
        <v>15743</v>
      </c>
      <c r="B1631" s="1" t="s">
        <v>3242</v>
      </c>
      <c r="C1631" s="1" t="s">
        <v>3243</v>
      </c>
      <c r="D1631" s="1" t="s">
        <v>484</v>
      </c>
      <c r="E1631" s="0" t="s">
        <v>485</v>
      </c>
    </row>
    <row r="1632" customFormat="false" ht="15" hidden="false" customHeight="false" outlineLevel="0" collapsed="false">
      <c r="A1632" s="1" t="n">
        <v>15742</v>
      </c>
      <c r="B1632" s="1" t="s">
        <v>3244</v>
      </c>
      <c r="D1632" s="324" t="s">
        <v>830</v>
      </c>
      <c r="E1632" s="0" t="s">
        <v>590</v>
      </c>
    </row>
    <row r="1633" customFormat="false" ht="15" hidden="false" customHeight="false" outlineLevel="0" collapsed="false">
      <c r="A1633" s="1" t="n">
        <v>15741</v>
      </c>
      <c r="B1633" s="1" t="s">
        <v>3245</v>
      </c>
      <c r="D1633" s="1" t="s">
        <v>499</v>
      </c>
      <c r="E1633" s="0" t="s">
        <v>485</v>
      </c>
    </row>
    <row r="1634" customFormat="false" ht="15" hidden="false" customHeight="false" outlineLevel="0" collapsed="false">
      <c r="A1634" s="1" t="n">
        <v>15740</v>
      </c>
      <c r="B1634" s="1" t="s">
        <v>3246</v>
      </c>
      <c r="D1634" s="324" t="s">
        <v>528</v>
      </c>
      <c r="E1634" s="0" t="s">
        <v>590</v>
      </c>
    </row>
    <row r="1635" customFormat="false" ht="15" hidden="false" customHeight="false" outlineLevel="0" collapsed="false">
      <c r="A1635" s="1" t="n">
        <v>15739</v>
      </c>
      <c r="B1635" s="1" t="s">
        <v>3247</v>
      </c>
      <c r="C1635" s="1" t="s">
        <v>3248</v>
      </c>
      <c r="D1635" s="324" t="s">
        <v>3249</v>
      </c>
      <c r="E1635" s="0" t="s">
        <v>485</v>
      </c>
    </row>
    <row r="1636" customFormat="false" ht="15" hidden="false" customHeight="false" outlineLevel="0" collapsed="false">
      <c r="A1636" s="1" t="n">
        <v>15738</v>
      </c>
      <c r="B1636" s="1" t="s">
        <v>3250</v>
      </c>
      <c r="D1636" s="1" t="s">
        <v>484</v>
      </c>
      <c r="E1636" s="0" t="s">
        <v>485</v>
      </c>
    </row>
    <row r="1637" customFormat="false" ht="15" hidden="false" customHeight="false" outlineLevel="0" collapsed="false">
      <c r="A1637" s="1" t="n">
        <v>15737</v>
      </c>
      <c r="B1637" s="1" t="s">
        <v>3251</v>
      </c>
      <c r="D1637" s="1" t="s">
        <v>510</v>
      </c>
      <c r="E1637" s="0" t="s">
        <v>485</v>
      </c>
    </row>
    <row r="1638" customFormat="false" ht="15" hidden="false" customHeight="false" outlineLevel="0" collapsed="false">
      <c r="A1638" s="1" t="n">
        <v>15736</v>
      </c>
      <c r="B1638" s="1" t="s">
        <v>3252</v>
      </c>
      <c r="D1638" s="324" t="s">
        <v>3253</v>
      </c>
      <c r="E1638" s="0" t="s">
        <v>883</v>
      </c>
    </row>
    <row r="1639" customFormat="false" ht="15" hidden="false" customHeight="false" outlineLevel="0" collapsed="false">
      <c r="A1639" s="1" t="n">
        <v>15735</v>
      </c>
      <c r="B1639" s="1" t="s">
        <v>3254</v>
      </c>
      <c r="D1639" s="1" t="s">
        <v>647</v>
      </c>
      <c r="E1639" s="0" t="s">
        <v>485</v>
      </c>
    </row>
    <row r="1640" customFormat="false" ht="15" hidden="false" customHeight="false" outlineLevel="0" collapsed="false">
      <c r="A1640" s="1" t="n">
        <v>15734</v>
      </c>
      <c r="B1640" s="1" t="s">
        <v>3255</v>
      </c>
      <c r="D1640" s="1" t="s">
        <v>647</v>
      </c>
      <c r="E1640" s="0" t="s">
        <v>485</v>
      </c>
    </row>
    <row r="1641" customFormat="false" ht="15" hidden="false" customHeight="false" outlineLevel="0" collapsed="false">
      <c r="A1641" s="1" t="n">
        <v>15733</v>
      </c>
      <c r="B1641" s="1" t="s">
        <v>3256</v>
      </c>
      <c r="C1641" s="324" t="s">
        <v>3257</v>
      </c>
      <c r="D1641" s="1" t="s">
        <v>499</v>
      </c>
      <c r="E1641" s="324" t="s">
        <v>500</v>
      </c>
    </row>
    <row r="1642" customFormat="false" ht="15" hidden="false" customHeight="false" outlineLevel="0" collapsed="false">
      <c r="A1642" s="1" t="n">
        <v>15732</v>
      </c>
      <c r="B1642" s="1" t="s">
        <v>3258</v>
      </c>
      <c r="D1642" s="324" t="s">
        <v>3259</v>
      </c>
      <c r="E1642" s="324" t="s">
        <v>550</v>
      </c>
    </row>
    <row r="1643" customFormat="false" ht="15" hidden="false" customHeight="false" outlineLevel="0" collapsed="false">
      <c r="A1643" s="1" t="n">
        <v>15731</v>
      </c>
      <c r="B1643" s="1" t="s">
        <v>3260</v>
      </c>
      <c r="C1643" s="324" t="s">
        <v>3261</v>
      </c>
      <c r="D1643" s="1" t="s">
        <v>776</v>
      </c>
      <c r="E1643" s="0" t="s">
        <v>576</v>
      </c>
    </row>
    <row r="1644" customFormat="false" ht="15" hidden="false" customHeight="false" outlineLevel="0" collapsed="false">
      <c r="A1644" s="1" t="n">
        <v>15730</v>
      </c>
      <c r="B1644" s="1" t="s">
        <v>3262</v>
      </c>
      <c r="C1644" s="1" t="s">
        <v>3263</v>
      </c>
      <c r="D1644" s="324" t="s">
        <v>1587</v>
      </c>
      <c r="E1644" s="0" t="s">
        <v>590</v>
      </c>
    </row>
    <row r="1645" customFormat="false" ht="15" hidden="false" customHeight="false" outlineLevel="0" collapsed="false">
      <c r="A1645" s="1" t="n">
        <v>15729</v>
      </c>
      <c r="B1645" s="1" t="s">
        <v>3264</v>
      </c>
      <c r="D1645" s="1" t="s">
        <v>832</v>
      </c>
      <c r="E1645" s="324" t="s">
        <v>519</v>
      </c>
    </row>
    <row r="1646" customFormat="false" ht="15" hidden="false" customHeight="false" outlineLevel="0" collapsed="false">
      <c r="A1646" s="1" t="n">
        <v>15728</v>
      </c>
      <c r="B1646" s="1" t="s">
        <v>3265</v>
      </c>
      <c r="D1646" s="324" t="s">
        <v>3266</v>
      </c>
      <c r="E1646" s="0" t="s">
        <v>485</v>
      </c>
    </row>
    <row r="1647" customFormat="false" ht="15" hidden="false" customHeight="false" outlineLevel="0" collapsed="false">
      <c r="A1647" s="1" t="n">
        <v>15727</v>
      </c>
      <c r="B1647" s="1" t="s">
        <v>3267</v>
      </c>
      <c r="C1647" s="1" t="s">
        <v>3268</v>
      </c>
      <c r="D1647" s="324" t="s">
        <v>3269</v>
      </c>
      <c r="E1647" s="324" t="s">
        <v>548</v>
      </c>
    </row>
    <row r="1648" customFormat="false" ht="15" hidden="false" customHeight="false" outlineLevel="0" collapsed="false">
      <c r="A1648" s="1" t="n">
        <v>15726</v>
      </c>
      <c r="B1648" s="1" t="s">
        <v>3270</v>
      </c>
      <c r="D1648" s="1" t="s">
        <v>832</v>
      </c>
      <c r="E1648" s="0" t="s">
        <v>485</v>
      </c>
    </row>
    <row r="1649" customFormat="false" ht="15" hidden="false" customHeight="false" outlineLevel="0" collapsed="false">
      <c r="A1649" s="1" t="n">
        <v>15725</v>
      </c>
      <c r="B1649" s="1" t="s">
        <v>3271</v>
      </c>
      <c r="C1649" s="324" t="s">
        <v>3272</v>
      </c>
      <c r="D1649" s="1" t="s">
        <v>1902</v>
      </c>
      <c r="E1649" s="324" t="s">
        <v>1443</v>
      </c>
    </row>
    <row r="1650" customFormat="false" ht="15" hidden="false" customHeight="false" outlineLevel="0" collapsed="false">
      <c r="A1650" s="1" t="n">
        <v>15724</v>
      </c>
      <c r="B1650" s="1" t="s">
        <v>3273</v>
      </c>
      <c r="D1650" s="324" t="s">
        <v>3274</v>
      </c>
      <c r="E1650" s="324" t="s">
        <v>488</v>
      </c>
    </row>
    <row r="1651" customFormat="false" ht="15" hidden="false" customHeight="false" outlineLevel="0" collapsed="false">
      <c r="A1651" s="1" t="n">
        <v>15723</v>
      </c>
      <c r="B1651" s="1" t="s">
        <v>3275</v>
      </c>
      <c r="D1651" s="324" t="s">
        <v>3276</v>
      </c>
      <c r="E1651" s="324" t="s">
        <v>519</v>
      </c>
    </row>
    <row r="1652" customFormat="false" ht="15" hidden="false" customHeight="false" outlineLevel="0" collapsed="false">
      <c r="A1652" s="1" t="n">
        <v>15722</v>
      </c>
      <c r="B1652" s="1" t="s">
        <v>3277</v>
      </c>
      <c r="D1652" s="1" t="s">
        <v>1293</v>
      </c>
      <c r="E1652" s="0" t="s">
        <v>576</v>
      </c>
    </row>
    <row r="1653" customFormat="false" ht="15" hidden="false" customHeight="false" outlineLevel="0" collapsed="false">
      <c r="A1653" s="1" t="n">
        <v>15721</v>
      </c>
      <c r="B1653" s="1" t="s">
        <v>3278</v>
      </c>
      <c r="D1653" s="1" t="s">
        <v>720</v>
      </c>
      <c r="E1653" s="0" t="s">
        <v>485</v>
      </c>
    </row>
    <row r="1654" customFormat="false" ht="15" hidden="false" customHeight="false" outlineLevel="0" collapsed="false">
      <c r="A1654" s="1" t="n">
        <v>15720</v>
      </c>
      <c r="B1654" s="1" t="s">
        <v>3279</v>
      </c>
      <c r="C1654" s="1" t="s">
        <v>3280</v>
      </c>
      <c r="D1654" s="1" t="s">
        <v>496</v>
      </c>
      <c r="E1654" s="0" t="s">
        <v>485</v>
      </c>
    </row>
    <row r="1655" customFormat="false" ht="15" hidden="false" customHeight="false" outlineLevel="0" collapsed="false">
      <c r="A1655" s="1" t="n">
        <v>15719</v>
      </c>
      <c r="B1655" s="1" t="s">
        <v>3281</v>
      </c>
      <c r="C1655" s="1" t="s">
        <v>3282</v>
      </c>
      <c r="D1655" s="1" t="s">
        <v>736</v>
      </c>
      <c r="E1655" s="0" t="s">
        <v>485</v>
      </c>
    </row>
    <row r="1656" customFormat="false" ht="15" hidden="false" customHeight="false" outlineLevel="0" collapsed="false">
      <c r="A1656" s="1" t="n">
        <v>15718</v>
      </c>
      <c r="B1656" s="1" t="s">
        <v>3283</v>
      </c>
      <c r="D1656" s="324" t="s">
        <v>586</v>
      </c>
      <c r="E1656" s="0" t="s">
        <v>590</v>
      </c>
    </row>
    <row r="1657" customFormat="false" ht="15" hidden="false" customHeight="false" outlineLevel="0" collapsed="false">
      <c r="A1657" s="1" t="n">
        <v>15717</v>
      </c>
      <c r="B1657" s="1" t="s">
        <v>3284</v>
      </c>
      <c r="D1657" s="324" t="s">
        <v>1854</v>
      </c>
      <c r="E1657" s="0" t="s">
        <v>485</v>
      </c>
    </row>
    <row r="1658" customFormat="false" ht="15" hidden="false" customHeight="false" outlineLevel="0" collapsed="false">
      <c r="A1658" s="1" t="n">
        <v>15716</v>
      </c>
      <c r="B1658" s="1" t="s">
        <v>3285</v>
      </c>
      <c r="D1658" s="1" t="s">
        <v>776</v>
      </c>
      <c r="E1658" s="0" t="s">
        <v>590</v>
      </c>
    </row>
    <row r="1659" customFormat="false" ht="15" hidden="false" customHeight="false" outlineLevel="0" collapsed="false">
      <c r="A1659" s="1" t="n">
        <v>15715</v>
      </c>
      <c r="B1659" s="1" t="s">
        <v>3286</v>
      </c>
      <c r="D1659" s="1" t="s">
        <v>647</v>
      </c>
      <c r="E1659" s="0" t="s">
        <v>485</v>
      </c>
    </row>
    <row r="1660" customFormat="false" ht="15" hidden="false" customHeight="false" outlineLevel="0" collapsed="false">
      <c r="A1660" s="1" t="n">
        <v>15714</v>
      </c>
      <c r="B1660" s="1" t="s">
        <v>3287</v>
      </c>
      <c r="D1660" s="1" t="s">
        <v>499</v>
      </c>
      <c r="E1660" s="0" t="s">
        <v>485</v>
      </c>
    </row>
    <row r="1661" customFormat="false" ht="15" hidden="false" customHeight="false" outlineLevel="0" collapsed="false">
      <c r="A1661" s="1" t="n">
        <v>15713</v>
      </c>
      <c r="B1661" s="1" t="s">
        <v>3288</v>
      </c>
      <c r="D1661" s="324" t="s">
        <v>3289</v>
      </c>
      <c r="E1661" s="324" t="s">
        <v>488</v>
      </c>
    </row>
    <row r="1662" customFormat="false" ht="15" hidden="false" customHeight="false" outlineLevel="0" collapsed="false">
      <c r="A1662" s="1" t="n">
        <v>15712</v>
      </c>
      <c r="B1662" s="1" t="s">
        <v>3290</v>
      </c>
      <c r="D1662" s="1" t="s">
        <v>720</v>
      </c>
      <c r="E1662" s="0" t="s">
        <v>485</v>
      </c>
    </row>
    <row r="1663" customFormat="false" ht="15" hidden="false" customHeight="false" outlineLevel="0" collapsed="false">
      <c r="A1663" s="1" t="n">
        <v>15711</v>
      </c>
      <c r="B1663" s="1" t="s">
        <v>3291</v>
      </c>
      <c r="C1663" s="324" t="s">
        <v>3292</v>
      </c>
      <c r="D1663" s="324" t="s">
        <v>3293</v>
      </c>
      <c r="E1663" s="324" t="s">
        <v>488</v>
      </c>
    </row>
    <row r="1664" customFormat="false" ht="15" hidden="false" customHeight="false" outlineLevel="0" collapsed="false">
      <c r="A1664" s="1" t="n">
        <v>15710</v>
      </c>
      <c r="B1664" s="1" t="s">
        <v>3294</v>
      </c>
      <c r="C1664" s="324" t="s">
        <v>3295</v>
      </c>
      <c r="D1664" s="1" t="s">
        <v>1291</v>
      </c>
      <c r="E1664" s="0" t="s">
        <v>485</v>
      </c>
    </row>
    <row r="1665" customFormat="false" ht="15" hidden="false" customHeight="false" outlineLevel="0" collapsed="false">
      <c r="A1665" s="1" t="n">
        <v>15709</v>
      </c>
      <c r="B1665" s="1" t="s">
        <v>3296</v>
      </c>
      <c r="D1665" s="324" t="s">
        <v>1244</v>
      </c>
      <c r="E1665" s="0" t="s">
        <v>485</v>
      </c>
    </row>
    <row r="1666" customFormat="false" ht="15" hidden="false" customHeight="false" outlineLevel="0" collapsed="false">
      <c r="A1666" s="1" t="n">
        <v>15708</v>
      </c>
      <c r="B1666" s="1" t="s">
        <v>3297</v>
      </c>
      <c r="D1666" s="1" t="s">
        <v>499</v>
      </c>
      <c r="E1666" s="0" t="s">
        <v>590</v>
      </c>
    </row>
    <row r="1667" customFormat="false" ht="15" hidden="false" customHeight="false" outlineLevel="0" collapsed="false">
      <c r="A1667" s="1" t="n">
        <v>15707</v>
      </c>
      <c r="B1667" s="1" t="s">
        <v>3298</v>
      </c>
      <c r="C1667" s="1" t="s">
        <v>3299</v>
      </c>
      <c r="D1667" s="324" t="s">
        <v>611</v>
      </c>
      <c r="E1667" s="0" t="s">
        <v>485</v>
      </c>
    </row>
    <row r="1668" customFormat="false" ht="15" hidden="false" customHeight="false" outlineLevel="0" collapsed="false">
      <c r="A1668" s="1" t="n">
        <v>15706</v>
      </c>
      <c r="B1668" s="1" t="s">
        <v>3300</v>
      </c>
      <c r="D1668" s="1" t="s">
        <v>499</v>
      </c>
      <c r="E1668" s="0" t="s">
        <v>590</v>
      </c>
    </row>
    <row r="1669" customFormat="false" ht="15" hidden="false" customHeight="false" outlineLevel="0" collapsed="false">
      <c r="A1669" s="1" t="n">
        <v>15705</v>
      </c>
      <c r="B1669" s="1" t="s">
        <v>3301</v>
      </c>
      <c r="D1669" s="324" t="s">
        <v>3302</v>
      </c>
      <c r="E1669" s="324" t="s">
        <v>548</v>
      </c>
    </row>
    <row r="1670" customFormat="false" ht="15" hidden="false" customHeight="false" outlineLevel="0" collapsed="false">
      <c r="A1670" s="1" t="n">
        <v>15704</v>
      </c>
      <c r="B1670" s="1" t="s">
        <v>3303</v>
      </c>
      <c r="C1670" s="1" t="s">
        <v>3304</v>
      </c>
      <c r="D1670" s="1" t="s">
        <v>682</v>
      </c>
      <c r="E1670" s="0" t="s">
        <v>485</v>
      </c>
    </row>
    <row r="1671" customFormat="false" ht="15" hidden="false" customHeight="false" outlineLevel="0" collapsed="false">
      <c r="A1671" s="1" t="n">
        <v>15703</v>
      </c>
      <c r="B1671" s="1" t="s">
        <v>3305</v>
      </c>
      <c r="D1671" s="1" t="s">
        <v>3306</v>
      </c>
      <c r="E1671" s="0" t="s">
        <v>590</v>
      </c>
    </row>
    <row r="1672" customFormat="false" ht="15" hidden="false" customHeight="false" outlineLevel="0" collapsed="false">
      <c r="A1672" s="1" t="n">
        <v>15702</v>
      </c>
      <c r="B1672" s="1" t="s">
        <v>3307</v>
      </c>
      <c r="C1672" s="324" t="s">
        <v>3308</v>
      </c>
      <c r="D1672" s="324" t="s">
        <v>3309</v>
      </c>
      <c r="E1672" s="324" t="s">
        <v>488</v>
      </c>
    </row>
    <row r="1673" customFormat="false" ht="15" hidden="false" customHeight="false" outlineLevel="0" collapsed="false">
      <c r="A1673" s="1" t="n">
        <v>15701</v>
      </c>
      <c r="B1673" s="1" t="s">
        <v>3310</v>
      </c>
      <c r="C1673" s="1" t="s">
        <v>3311</v>
      </c>
      <c r="D1673" s="324" t="s">
        <v>3312</v>
      </c>
      <c r="E1673" s="324" t="s">
        <v>519</v>
      </c>
    </row>
    <row r="1674" customFormat="false" ht="15" hidden="false" customHeight="false" outlineLevel="0" collapsed="false">
      <c r="A1674" s="1" t="n">
        <v>15700</v>
      </c>
      <c r="B1674" s="1" t="s">
        <v>3313</v>
      </c>
      <c r="D1674" s="324" t="s">
        <v>2950</v>
      </c>
      <c r="E1674" s="0" t="s">
        <v>485</v>
      </c>
    </row>
    <row r="1675" customFormat="false" ht="15" hidden="false" customHeight="false" outlineLevel="0" collapsed="false">
      <c r="A1675" s="1" t="n">
        <v>15699</v>
      </c>
      <c r="B1675" s="1" t="s">
        <v>3314</v>
      </c>
      <c r="D1675" s="1" t="s">
        <v>484</v>
      </c>
      <c r="E1675" s="0" t="s">
        <v>485</v>
      </c>
    </row>
    <row r="1676" customFormat="false" ht="15" hidden="false" customHeight="false" outlineLevel="0" collapsed="false">
      <c r="A1676" s="1" t="n">
        <v>15698</v>
      </c>
      <c r="B1676" s="1" t="s">
        <v>3315</v>
      </c>
      <c r="C1676" s="1" t="s">
        <v>3316</v>
      </c>
      <c r="D1676" s="1" t="s">
        <v>499</v>
      </c>
      <c r="E1676" s="324" t="s">
        <v>500</v>
      </c>
    </row>
    <row r="1677" customFormat="false" ht="15" hidden="false" customHeight="false" outlineLevel="0" collapsed="false">
      <c r="A1677" s="1" t="n">
        <v>15697</v>
      </c>
      <c r="B1677" s="1" t="s">
        <v>3317</v>
      </c>
      <c r="D1677" s="1" t="s">
        <v>510</v>
      </c>
      <c r="E1677" s="324" t="s">
        <v>508</v>
      </c>
    </row>
    <row r="1678" customFormat="false" ht="15" hidden="false" customHeight="false" outlineLevel="0" collapsed="false">
      <c r="A1678" s="1" t="n">
        <v>15696</v>
      </c>
      <c r="B1678" s="1" t="s">
        <v>3318</v>
      </c>
      <c r="D1678" s="1" t="s">
        <v>720</v>
      </c>
      <c r="E1678" s="0" t="s">
        <v>485</v>
      </c>
    </row>
    <row r="1679" customFormat="false" ht="15" hidden="false" customHeight="false" outlineLevel="0" collapsed="false">
      <c r="A1679" s="1" t="n">
        <v>15695</v>
      </c>
      <c r="B1679" s="1" t="s">
        <v>3319</v>
      </c>
      <c r="D1679" s="324" t="s">
        <v>3320</v>
      </c>
      <c r="E1679" s="324" t="s">
        <v>488</v>
      </c>
    </row>
    <row r="1680" customFormat="false" ht="15" hidden="false" customHeight="false" outlineLevel="0" collapsed="false">
      <c r="A1680" s="1" t="n">
        <v>15694</v>
      </c>
      <c r="B1680" s="1" t="s">
        <v>3321</v>
      </c>
      <c r="C1680" s="324" t="s">
        <v>3322</v>
      </c>
      <c r="D1680" s="324" t="s">
        <v>3323</v>
      </c>
      <c r="E1680" s="324" t="s">
        <v>3324</v>
      </c>
    </row>
    <row r="1681" customFormat="false" ht="15" hidden="false" customHeight="false" outlineLevel="0" collapsed="false">
      <c r="A1681" s="1" t="n">
        <v>15693</v>
      </c>
      <c r="B1681" s="1" t="s">
        <v>3325</v>
      </c>
      <c r="D1681" s="324" t="s">
        <v>3326</v>
      </c>
      <c r="E1681" s="324" t="s">
        <v>3327</v>
      </c>
    </row>
    <row r="1682" customFormat="false" ht="15" hidden="false" customHeight="false" outlineLevel="0" collapsed="false">
      <c r="A1682" s="1" t="n">
        <v>15692</v>
      </c>
      <c r="B1682" s="1" t="s">
        <v>3328</v>
      </c>
      <c r="D1682" s="324" t="s">
        <v>1865</v>
      </c>
      <c r="E1682" s="324" t="s">
        <v>500</v>
      </c>
    </row>
    <row r="1683" customFormat="false" ht="15" hidden="false" customHeight="false" outlineLevel="0" collapsed="false">
      <c r="A1683" s="1" t="n">
        <v>15691</v>
      </c>
      <c r="B1683" s="1" t="s">
        <v>3329</v>
      </c>
      <c r="C1683" s="324" t="s">
        <v>3330</v>
      </c>
      <c r="D1683" s="324" t="s">
        <v>695</v>
      </c>
      <c r="E1683" s="324" t="s">
        <v>696</v>
      </c>
    </row>
    <row r="1684" customFormat="false" ht="15" hidden="false" customHeight="false" outlineLevel="0" collapsed="false">
      <c r="A1684" s="1" t="n">
        <v>15690</v>
      </c>
      <c r="B1684" s="1" t="s">
        <v>3331</v>
      </c>
      <c r="C1684" s="324" t="s">
        <v>3332</v>
      </c>
      <c r="D1684" s="1" t="s">
        <v>499</v>
      </c>
      <c r="E1684" s="324" t="s">
        <v>500</v>
      </c>
    </row>
    <row r="1685" customFormat="false" ht="15" hidden="false" customHeight="false" outlineLevel="0" collapsed="false">
      <c r="A1685" s="1" t="n">
        <v>15689</v>
      </c>
      <c r="B1685" s="1" t="s">
        <v>3333</v>
      </c>
      <c r="C1685" s="1" t="s">
        <v>3334</v>
      </c>
      <c r="D1685" s="1" t="s">
        <v>647</v>
      </c>
      <c r="E1685" s="0" t="s">
        <v>485</v>
      </c>
    </row>
    <row r="1686" customFormat="false" ht="15" hidden="false" customHeight="false" outlineLevel="0" collapsed="false">
      <c r="A1686" s="1" t="n">
        <v>15688</v>
      </c>
      <c r="B1686" s="1" t="s">
        <v>3335</v>
      </c>
      <c r="C1686" s="1" t="s">
        <v>3336</v>
      </c>
      <c r="D1686" s="1" t="s">
        <v>499</v>
      </c>
      <c r="E1686" s="324" t="s">
        <v>500</v>
      </c>
    </row>
    <row r="1687" customFormat="false" ht="15" hidden="false" customHeight="false" outlineLevel="0" collapsed="false">
      <c r="A1687" s="1" t="n">
        <v>15687</v>
      </c>
      <c r="B1687" s="1" t="s">
        <v>3337</v>
      </c>
      <c r="C1687" s="324" t="s">
        <v>3338</v>
      </c>
      <c r="D1687" s="324" t="s">
        <v>3339</v>
      </c>
      <c r="E1687" s="324" t="s">
        <v>500</v>
      </c>
    </row>
    <row r="1688" customFormat="false" ht="15" hidden="false" customHeight="false" outlineLevel="0" collapsed="false">
      <c r="A1688" s="1" t="n">
        <v>15686</v>
      </c>
      <c r="B1688" s="1" t="s">
        <v>3340</v>
      </c>
      <c r="C1688" s="324" t="s">
        <v>3341</v>
      </c>
      <c r="D1688" s="324" t="s">
        <v>2985</v>
      </c>
      <c r="E1688" s="324" t="s">
        <v>494</v>
      </c>
    </row>
    <row r="1689" customFormat="false" ht="15" hidden="false" customHeight="false" outlineLevel="0" collapsed="false">
      <c r="A1689" s="1" t="n">
        <v>15685</v>
      </c>
      <c r="B1689" s="1" t="s">
        <v>3342</v>
      </c>
      <c r="C1689" s="1" t="s">
        <v>3343</v>
      </c>
      <c r="D1689" s="1" t="s">
        <v>1109</v>
      </c>
      <c r="E1689" s="324" t="s">
        <v>488</v>
      </c>
    </row>
    <row r="1690" customFormat="false" ht="15" hidden="false" customHeight="false" outlineLevel="0" collapsed="false">
      <c r="A1690" s="1" t="n">
        <v>15684</v>
      </c>
      <c r="B1690" s="1" t="s">
        <v>3344</v>
      </c>
      <c r="C1690" s="324" t="s">
        <v>3345</v>
      </c>
      <c r="D1690" s="1" t="s">
        <v>512</v>
      </c>
      <c r="E1690" s="324" t="s">
        <v>500</v>
      </c>
    </row>
    <row r="1691" customFormat="false" ht="15" hidden="false" customHeight="false" outlineLevel="0" collapsed="false">
      <c r="A1691" s="1" t="n">
        <v>15683</v>
      </c>
      <c r="B1691" s="1" t="s">
        <v>3346</v>
      </c>
      <c r="C1691" s="1" t="s">
        <v>3347</v>
      </c>
      <c r="D1691" s="1" t="s">
        <v>1222</v>
      </c>
      <c r="E1691" s="324" t="s">
        <v>488</v>
      </c>
    </row>
    <row r="1692" customFormat="false" ht="15" hidden="false" customHeight="false" outlineLevel="0" collapsed="false">
      <c r="A1692" s="1" t="n">
        <v>15682</v>
      </c>
      <c r="B1692" s="1" t="s">
        <v>3348</v>
      </c>
      <c r="D1692" s="324" t="s">
        <v>3349</v>
      </c>
      <c r="E1692" s="0" t="s">
        <v>485</v>
      </c>
    </row>
    <row r="1693" customFormat="false" ht="15" hidden="false" customHeight="false" outlineLevel="0" collapsed="false">
      <c r="A1693" s="1" t="n">
        <v>15681</v>
      </c>
      <c r="B1693" s="1" t="s">
        <v>3350</v>
      </c>
      <c r="D1693" s="324" t="s">
        <v>3349</v>
      </c>
      <c r="E1693" s="0" t="s">
        <v>485</v>
      </c>
    </row>
    <row r="1694" customFormat="false" ht="15" hidden="false" customHeight="false" outlineLevel="0" collapsed="false">
      <c r="A1694" s="1" t="n">
        <v>15680</v>
      </c>
      <c r="B1694" s="1" t="s">
        <v>3351</v>
      </c>
      <c r="C1694" s="324" t="s">
        <v>3352</v>
      </c>
      <c r="D1694" s="324" t="s">
        <v>3353</v>
      </c>
      <c r="E1694" s="324" t="s">
        <v>500</v>
      </c>
    </row>
    <row r="1695" customFormat="false" ht="15" hidden="false" customHeight="false" outlineLevel="0" collapsed="false">
      <c r="A1695" s="1" t="n">
        <v>15679</v>
      </c>
      <c r="B1695" s="1" t="s">
        <v>3354</v>
      </c>
      <c r="D1695" s="1" t="s">
        <v>641</v>
      </c>
      <c r="E1695" s="324" t="s">
        <v>548</v>
      </c>
    </row>
    <row r="1696" customFormat="false" ht="15" hidden="false" customHeight="false" outlineLevel="0" collapsed="false">
      <c r="A1696" s="1" t="n">
        <v>15678</v>
      </c>
      <c r="B1696" s="1" t="s">
        <v>3355</v>
      </c>
      <c r="D1696" s="1" t="s">
        <v>2351</v>
      </c>
      <c r="E1696" s="324" t="s">
        <v>488</v>
      </c>
    </row>
    <row r="1697" customFormat="false" ht="15" hidden="false" customHeight="false" outlineLevel="0" collapsed="false">
      <c r="A1697" s="1" t="n">
        <v>15677</v>
      </c>
      <c r="B1697" s="1" t="s">
        <v>3356</v>
      </c>
      <c r="C1697" s="324" t="s">
        <v>3357</v>
      </c>
      <c r="D1697" s="324" t="s">
        <v>528</v>
      </c>
      <c r="E1697" s="324" t="s">
        <v>500</v>
      </c>
    </row>
    <row r="1698" customFormat="false" ht="15" hidden="false" customHeight="false" outlineLevel="0" collapsed="false">
      <c r="A1698" s="1" t="n">
        <v>15676</v>
      </c>
      <c r="B1698" s="1" t="s">
        <v>3358</v>
      </c>
      <c r="C1698" s="324" t="s">
        <v>3359</v>
      </c>
      <c r="D1698" s="324" t="s">
        <v>528</v>
      </c>
      <c r="E1698" s="324" t="s">
        <v>500</v>
      </c>
    </row>
    <row r="1699" customFormat="false" ht="15" hidden="false" customHeight="false" outlineLevel="0" collapsed="false">
      <c r="A1699" s="1" t="n">
        <v>15675</v>
      </c>
      <c r="B1699" s="1" t="s">
        <v>3360</v>
      </c>
      <c r="D1699" s="324" t="s">
        <v>768</v>
      </c>
      <c r="E1699" s="0" t="s">
        <v>485</v>
      </c>
    </row>
    <row r="1700" customFormat="false" ht="15" hidden="false" customHeight="false" outlineLevel="0" collapsed="false">
      <c r="A1700" s="1" t="n">
        <v>15674</v>
      </c>
      <c r="B1700" s="1" t="s">
        <v>3361</v>
      </c>
      <c r="C1700" s="324" t="s">
        <v>3362</v>
      </c>
      <c r="D1700" s="324" t="s">
        <v>528</v>
      </c>
      <c r="E1700" s="0" t="s">
        <v>590</v>
      </c>
    </row>
    <row r="1701" customFormat="false" ht="15" hidden="false" customHeight="false" outlineLevel="0" collapsed="false">
      <c r="A1701" s="1" t="n">
        <v>15673</v>
      </c>
      <c r="B1701" s="1" t="s">
        <v>3363</v>
      </c>
      <c r="D1701" s="1" t="s">
        <v>499</v>
      </c>
      <c r="E1701" s="0" t="s">
        <v>590</v>
      </c>
    </row>
    <row r="1702" customFormat="false" ht="15" hidden="false" customHeight="false" outlineLevel="0" collapsed="false">
      <c r="A1702" s="1" t="n">
        <v>15672</v>
      </c>
      <c r="B1702" s="1" t="s">
        <v>3364</v>
      </c>
      <c r="C1702" s="324" t="s">
        <v>3365</v>
      </c>
      <c r="D1702" s="1" t="s">
        <v>510</v>
      </c>
      <c r="E1702" s="324" t="s">
        <v>508</v>
      </c>
    </row>
    <row r="1703" customFormat="false" ht="15" hidden="false" customHeight="false" outlineLevel="0" collapsed="false">
      <c r="A1703" s="1" t="n">
        <v>15671</v>
      </c>
      <c r="B1703" s="1" t="s">
        <v>3366</v>
      </c>
      <c r="C1703" s="1" t="s">
        <v>3367</v>
      </c>
      <c r="D1703" s="324" t="s">
        <v>3368</v>
      </c>
      <c r="E1703" s="324" t="s">
        <v>2626</v>
      </c>
    </row>
    <row r="1704" customFormat="false" ht="15" hidden="false" customHeight="false" outlineLevel="0" collapsed="false">
      <c r="A1704" s="1" t="n">
        <v>15670</v>
      </c>
      <c r="B1704" s="1" t="s">
        <v>3369</v>
      </c>
      <c r="D1704" s="1" t="s">
        <v>499</v>
      </c>
      <c r="E1704" s="0" t="s">
        <v>590</v>
      </c>
    </row>
    <row r="1705" customFormat="false" ht="15" hidden="false" customHeight="false" outlineLevel="0" collapsed="false">
      <c r="A1705" s="1" t="n">
        <v>15669</v>
      </c>
      <c r="B1705" s="1" t="s">
        <v>3370</v>
      </c>
      <c r="D1705" s="324" t="s">
        <v>2030</v>
      </c>
      <c r="E1705" s="0" t="s">
        <v>485</v>
      </c>
    </row>
    <row r="1706" customFormat="false" ht="15" hidden="false" customHeight="false" outlineLevel="0" collapsed="false">
      <c r="A1706" s="1" t="n">
        <v>15668</v>
      </c>
      <c r="B1706" s="1" t="s">
        <v>3371</v>
      </c>
      <c r="D1706" s="1" t="s">
        <v>776</v>
      </c>
      <c r="E1706" s="324" t="s">
        <v>519</v>
      </c>
    </row>
    <row r="1707" customFormat="false" ht="15" hidden="false" customHeight="false" outlineLevel="0" collapsed="false">
      <c r="A1707" s="1" t="n">
        <v>15667</v>
      </c>
      <c r="B1707" s="1" t="s">
        <v>3372</v>
      </c>
      <c r="D1707" s="1" t="s">
        <v>499</v>
      </c>
      <c r="E1707" s="0" t="s">
        <v>590</v>
      </c>
    </row>
    <row r="1708" customFormat="false" ht="15" hidden="false" customHeight="false" outlineLevel="0" collapsed="false">
      <c r="A1708" s="1" t="n">
        <v>15666</v>
      </c>
      <c r="B1708" s="1" t="s">
        <v>3373</v>
      </c>
      <c r="D1708" s="1" t="s">
        <v>832</v>
      </c>
      <c r="E1708" s="0" t="s">
        <v>576</v>
      </c>
    </row>
    <row r="1709" customFormat="false" ht="15" hidden="false" customHeight="false" outlineLevel="0" collapsed="false">
      <c r="A1709" s="1" t="n">
        <v>15665</v>
      </c>
      <c r="B1709" s="1" t="s">
        <v>3374</v>
      </c>
      <c r="C1709" s="324" t="s">
        <v>3375</v>
      </c>
      <c r="D1709" s="1" t="s">
        <v>682</v>
      </c>
      <c r="E1709" s="0" t="s">
        <v>576</v>
      </c>
    </row>
    <row r="1710" customFormat="false" ht="15" hidden="false" customHeight="false" outlineLevel="0" collapsed="false">
      <c r="A1710" s="1" t="n">
        <v>15664</v>
      </c>
      <c r="B1710" s="1" t="s">
        <v>3376</v>
      </c>
      <c r="D1710" s="1" t="s">
        <v>484</v>
      </c>
      <c r="E1710" s="0" t="s">
        <v>485</v>
      </c>
    </row>
    <row r="1711" customFormat="false" ht="15" hidden="false" customHeight="false" outlineLevel="0" collapsed="false">
      <c r="A1711" s="1" t="n">
        <v>15663</v>
      </c>
      <c r="B1711" s="1" t="s">
        <v>3377</v>
      </c>
      <c r="D1711" s="324" t="s">
        <v>1333</v>
      </c>
      <c r="E1711" s="324" t="s">
        <v>519</v>
      </c>
    </row>
    <row r="1712" customFormat="false" ht="15" hidden="false" customHeight="false" outlineLevel="0" collapsed="false">
      <c r="A1712" s="1" t="n">
        <v>15662</v>
      </c>
      <c r="B1712" s="1" t="s">
        <v>3378</v>
      </c>
      <c r="D1712" s="324" t="s">
        <v>541</v>
      </c>
      <c r="E1712" s="324" t="s">
        <v>519</v>
      </c>
    </row>
    <row r="1713" customFormat="false" ht="15" hidden="false" customHeight="false" outlineLevel="0" collapsed="false">
      <c r="A1713" s="1" t="n">
        <v>15661</v>
      </c>
      <c r="B1713" s="1" t="s">
        <v>3379</v>
      </c>
      <c r="D1713" s="324" t="s">
        <v>552</v>
      </c>
      <c r="E1713" s="324" t="s">
        <v>519</v>
      </c>
    </row>
    <row r="1714" customFormat="false" ht="15" hidden="false" customHeight="false" outlineLevel="0" collapsed="false">
      <c r="A1714" s="1" t="n">
        <v>15660</v>
      </c>
      <c r="B1714" s="1" t="s">
        <v>3380</v>
      </c>
      <c r="C1714" s="324" t="s">
        <v>3381</v>
      </c>
      <c r="D1714" s="1" t="s">
        <v>499</v>
      </c>
      <c r="E1714" s="0" t="s">
        <v>485</v>
      </c>
    </row>
    <row r="1715" customFormat="false" ht="15" hidden="false" customHeight="false" outlineLevel="0" collapsed="false">
      <c r="A1715" s="1" t="n">
        <v>15659</v>
      </c>
      <c r="B1715" s="1" t="s">
        <v>3382</v>
      </c>
      <c r="D1715" s="1" t="s">
        <v>3383</v>
      </c>
      <c r="E1715" s="0" t="s">
        <v>485</v>
      </c>
    </row>
    <row r="1716" customFormat="false" ht="15" hidden="false" customHeight="false" outlineLevel="0" collapsed="false">
      <c r="A1716" s="1" t="n">
        <v>15658</v>
      </c>
      <c r="B1716" s="1" t="s">
        <v>3384</v>
      </c>
      <c r="D1716" s="1" t="s">
        <v>647</v>
      </c>
      <c r="E1716" s="0" t="s">
        <v>485</v>
      </c>
    </row>
    <row r="1717" customFormat="false" ht="15" hidden="false" customHeight="false" outlineLevel="0" collapsed="false">
      <c r="A1717" s="1" t="n">
        <v>15657</v>
      </c>
      <c r="B1717" s="1" t="s">
        <v>3385</v>
      </c>
      <c r="C1717" s="1" t="s">
        <v>3386</v>
      </c>
      <c r="D1717" s="324" t="s">
        <v>3387</v>
      </c>
      <c r="E1717" s="0" t="s">
        <v>590</v>
      </c>
    </row>
    <row r="1718" customFormat="false" ht="15" hidden="false" customHeight="false" outlineLevel="0" collapsed="false">
      <c r="A1718" s="1" t="n">
        <v>15656</v>
      </c>
      <c r="B1718" s="1" t="s">
        <v>3388</v>
      </c>
      <c r="C1718" s="324" t="s">
        <v>3389</v>
      </c>
      <c r="D1718" s="324" t="s">
        <v>2879</v>
      </c>
      <c r="E1718" s="0" t="s">
        <v>576</v>
      </c>
    </row>
    <row r="1719" customFormat="false" ht="15" hidden="false" customHeight="false" outlineLevel="0" collapsed="false">
      <c r="A1719" s="1" t="n">
        <v>15655</v>
      </c>
      <c r="B1719" s="1" t="s">
        <v>3390</v>
      </c>
      <c r="D1719" s="324" t="s">
        <v>3391</v>
      </c>
      <c r="E1719" s="0" t="s">
        <v>485</v>
      </c>
    </row>
    <row r="1720" customFormat="false" ht="15" hidden="false" customHeight="false" outlineLevel="0" collapsed="false">
      <c r="A1720" s="1" t="n">
        <v>15654</v>
      </c>
      <c r="B1720" s="1" t="s">
        <v>3392</v>
      </c>
      <c r="C1720" s="324" t="s">
        <v>3393</v>
      </c>
      <c r="D1720" s="1" t="s">
        <v>682</v>
      </c>
      <c r="E1720" s="0" t="s">
        <v>576</v>
      </c>
    </row>
    <row r="1721" customFormat="false" ht="15" hidden="false" customHeight="false" outlineLevel="0" collapsed="false">
      <c r="A1721" s="1" t="n">
        <v>15653</v>
      </c>
      <c r="B1721" s="1" t="s">
        <v>3394</v>
      </c>
      <c r="D1721" s="1" t="s">
        <v>776</v>
      </c>
      <c r="E1721" s="324" t="s">
        <v>519</v>
      </c>
    </row>
    <row r="1722" customFormat="false" ht="15" hidden="false" customHeight="false" outlineLevel="0" collapsed="false">
      <c r="A1722" s="1" t="n">
        <v>15652</v>
      </c>
      <c r="B1722" s="1" t="s">
        <v>3395</v>
      </c>
      <c r="D1722" s="1" t="s">
        <v>776</v>
      </c>
      <c r="E1722" s="0" t="s">
        <v>590</v>
      </c>
    </row>
    <row r="1723" customFormat="false" ht="15" hidden="false" customHeight="false" outlineLevel="0" collapsed="false">
      <c r="A1723" s="1" t="n">
        <v>15651</v>
      </c>
      <c r="B1723" s="1" t="s">
        <v>3396</v>
      </c>
      <c r="D1723" s="324" t="s">
        <v>507</v>
      </c>
      <c r="E1723" s="0" t="s">
        <v>485</v>
      </c>
    </row>
    <row r="1724" customFormat="false" ht="15" hidden="false" customHeight="false" outlineLevel="0" collapsed="false">
      <c r="A1724" s="1" t="n">
        <v>15650</v>
      </c>
      <c r="B1724" s="1" t="s">
        <v>3397</v>
      </c>
      <c r="C1724" s="1" t="s">
        <v>3398</v>
      </c>
      <c r="D1724" s="1" t="s">
        <v>682</v>
      </c>
      <c r="E1724" s="0" t="s">
        <v>576</v>
      </c>
    </row>
    <row r="1725" customFormat="false" ht="15" hidden="false" customHeight="false" outlineLevel="0" collapsed="false">
      <c r="A1725" s="1" t="n">
        <v>15649</v>
      </c>
      <c r="B1725" s="1" t="s">
        <v>3399</v>
      </c>
      <c r="D1725" s="1" t="s">
        <v>776</v>
      </c>
      <c r="E1725" s="0" t="s">
        <v>590</v>
      </c>
    </row>
    <row r="1726" customFormat="false" ht="15" hidden="false" customHeight="false" outlineLevel="0" collapsed="false">
      <c r="A1726" s="1" t="n">
        <v>15648</v>
      </c>
      <c r="B1726" s="1" t="s">
        <v>3400</v>
      </c>
      <c r="D1726" s="1" t="s">
        <v>499</v>
      </c>
      <c r="E1726" s="0" t="s">
        <v>590</v>
      </c>
    </row>
    <row r="1727" customFormat="false" ht="15" hidden="false" customHeight="false" outlineLevel="0" collapsed="false">
      <c r="A1727" s="1" t="n">
        <v>15647</v>
      </c>
      <c r="B1727" s="1" t="s">
        <v>3401</v>
      </c>
      <c r="D1727" s="324" t="s">
        <v>2030</v>
      </c>
      <c r="E1727" s="0" t="s">
        <v>485</v>
      </c>
    </row>
    <row r="1728" customFormat="false" ht="15" hidden="false" customHeight="false" outlineLevel="0" collapsed="false">
      <c r="A1728" s="1" t="n">
        <v>15646</v>
      </c>
      <c r="B1728" s="1" t="s">
        <v>3402</v>
      </c>
      <c r="C1728" s="324" t="s">
        <v>3403</v>
      </c>
      <c r="D1728" s="1" t="s">
        <v>682</v>
      </c>
      <c r="E1728" s="0" t="s">
        <v>576</v>
      </c>
    </row>
    <row r="1729" customFormat="false" ht="15" hidden="false" customHeight="false" outlineLevel="0" collapsed="false">
      <c r="A1729" s="1" t="n">
        <v>15645</v>
      </c>
      <c r="B1729" s="1" t="s">
        <v>3404</v>
      </c>
      <c r="D1729" s="1" t="s">
        <v>499</v>
      </c>
      <c r="E1729" s="0" t="s">
        <v>485</v>
      </c>
    </row>
    <row r="1730" customFormat="false" ht="15" hidden="false" customHeight="false" outlineLevel="0" collapsed="false">
      <c r="A1730" s="1" t="n">
        <v>15644</v>
      </c>
      <c r="B1730" s="1" t="s">
        <v>3405</v>
      </c>
      <c r="D1730" s="324" t="s">
        <v>528</v>
      </c>
      <c r="E1730" s="324" t="s">
        <v>500</v>
      </c>
    </row>
    <row r="1731" customFormat="false" ht="15" hidden="false" customHeight="false" outlineLevel="0" collapsed="false">
      <c r="A1731" s="1" t="n">
        <v>15643</v>
      </c>
      <c r="B1731" s="1" t="s">
        <v>3406</v>
      </c>
      <c r="D1731" s="324" t="s">
        <v>552</v>
      </c>
      <c r="E1731" s="324" t="s">
        <v>519</v>
      </c>
    </row>
    <row r="1732" customFormat="false" ht="15" hidden="false" customHeight="false" outlineLevel="0" collapsed="false">
      <c r="A1732" s="1" t="n">
        <v>15642</v>
      </c>
      <c r="B1732" s="1" t="s">
        <v>3407</v>
      </c>
      <c r="C1732" s="324" t="s">
        <v>3408</v>
      </c>
      <c r="D1732" s="324" t="s">
        <v>3409</v>
      </c>
      <c r="E1732" s="324" t="s">
        <v>519</v>
      </c>
    </row>
    <row r="1733" customFormat="false" ht="15" hidden="false" customHeight="false" outlineLevel="0" collapsed="false">
      <c r="A1733" s="1" t="n">
        <v>15641</v>
      </c>
      <c r="B1733" s="1" t="s">
        <v>3410</v>
      </c>
      <c r="C1733" s="1" t="s">
        <v>3411</v>
      </c>
      <c r="D1733" s="324" t="s">
        <v>678</v>
      </c>
      <c r="E1733" s="324" t="s">
        <v>494</v>
      </c>
    </row>
    <row r="1734" customFormat="false" ht="15" hidden="false" customHeight="false" outlineLevel="0" collapsed="false">
      <c r="A1734" s="1" t="n">
        <v>15640</v>
      </c>
      <c r="B1734" s="1" t="s">
        <v>3412</v>
      </c>
      <c r="D1734" s="324" t="s">
        <v>2030</v>
      </c>
      <c r="E1734" s="0" t="s">
        <v>485</v>
      </c>
    </row>
    <row r="1735" customFormat="false" ht="15" hidden="false" customHeight="false" outlineLevel="0" collapsed="false">
      <c r="A1735" s="1" t="n">
        <v>15639</v>
      </c>
      <c r="B1735" s="1" t="s">
        <v>3413</v>
      </c>
      <c r="C1735" s="324" t="s">
        <v>3414</v>
      </c>
      <c r="D1735" s="1" t="s">
        <v>499</v>
      </c>
      <c r="E1735" s="0" t="s">
        <v>485</v>
      </c>
    </row>
    <row r="1736" customFormat="false" ht="15" hidden="false" customHeight="false" outlineLevel="0" collapsed="false">
      <c r="A1736" s="1" t="n">
        <v>15638</v>
      </c>
      <c r="B1736" s="1" t="s">
        <v>3415</v>
      </c>
      <c r="D1736" s="1" t="s">
        <v>499</v>
      </c>
      <c r="E1736" s="0" t="s">
        <v>485</v>
      </c>
    </row>
    <row r="1737" customFormat="false" ht="15" hidden="false" customHeight="false" outlineLevel="0" collapsed="false">
      <c r="A1737" s="1" t="n">
        <v>15637</v>
      </c>
      <c r="B1737" s="1" t="s">
        <v>3416</v>
      </c>
      <c r="D1737" s="324" t="s">
        <v>768</v>
      </c>
      <c r="E1737" s="0" t="s">
        <v>485</v>
      </c>
    </row>
    <row r="1738" customFormat="false" ht="15" hidden="false" customHeight="false" outlineLevel="0" collapsed="false">
      <c r="A1738" s="1" t="n">
        <v>15636</v>
      </c>
      <c r="B1738" s="1" t="s">
        <v>3417</v>
      </c>
      <c r="D1738" s="1" t="s">
        <v>1031</v>
      </c>
      <c r="E1738" s="0" t="s">
        <v>485</v>
      </c>
    </row>
    <row r="1739" customFormat="false" ht="15" hidden="false" customHeight="false" outlineLevel="0" collapsed="false">
      <c r="A1739" s="1" t="n">
        <v>15635</v>
      </c>
      <c r="B1739" s="1" t="s">
        <v>3418</v>
      </c>
      <c r="C1739" s="324" t="s">
        <v>3419</v>
      </c>
      <c r="D1739" s="324" t="s">
        <v>1360</v>
      </c>
      <c r="E1739" s="324" t="s">
        <v>1361</v>
      </c>
    </row>
    <row r="1740" customFormat="false" ht="15" hidden="false" customHeight="false" outlineLevel="0" collapsed="false">
      <c r="A1740" s="1" t="n">
        <v>15634</v>
      </c>
      <c r="B1740" s="1" t="s">
        <v>3420</v>
      </c>
      <c r="C1740" s="324" t="s">
        <v>3421</v>
      </c>
      <c r="D1740" s="324" t="s">
        <v>3422</v>
      </c>
      <c r="E1740" s="0" t="s">
        <v>576</v>
      </c>
    </row>
    <row r="1741" customFormat="false" ht="15" hidden="false" customHeight="false" outlineLevel="0" collapsed="false">
      <c r="A1741" s="1" t="n">
        <v>15633</v>
      </c>
      <c r="B1741" s="1" t="s">
        <v>3423</v>
      </c>
      <c r="D1741" s="324" t="s">
        <v>3424</v>
      </c>
      <c r="E1741" s="324" t="s">
        <v>3425</v>
      </c>
    </row>
    <row r="1742" customFormat="false" ht="15" hidden="false" customHeight="false" outlineLevel="0" collapsed="false">
      <c r="A1742" s="1" t="n">
        <v>15632</v>
      </c>
      <c r="B1742" s="1" t="s">
        <v>3426</v>
      </c>
      <c r="C1742" s="324" t="s">
        <v>3427</v>
      </c>
      <c r="D1742" s="324" t="s">
        <v>528</v>
      </c>
      <c r="E1742" s="0" t="s">
        <v>485</v>
      </c>
    </row>
    <row r="1743" customFormat="false" ht="15" hidden="false" customHeight="false" outlineLevel="0" collapsed="false">
      <c r="A1743" s="1" t="n">
        <v>15631</v>
      </c>
      <c r="B1743" s="1" t="s">
        <v>3428</v>
      </c>
      <c r="D1743" s="1" t="s">
        <v>647</v>
      </c>
      <c r="E1743" s="0" t="s">
        <v>485</v>
      </c>
    </row>
    <row r="1744" customFormat="false" ht="15" hidden="false" customHeight="false" outlineLevel="0" collapsed="false">
      <c r="A1744" s="1" t="n">
        <v>15630</v>
      </c>
      <c r="B1744" s="1" t="s">
        <v>3429</v>
      </c>
      <c r="D1744" s="1" t="s">
        <v>641</v>
      </c>
      <c r="E1744" s="0" t="s">
        <v>576</v>
      </c>
    </row>
    <row r="1745" customFormat="false" ht="15" hidden="false" customHeight="false" outlineLevel="0" collapsed="false">
      <c r="A1745" s="1" t="n">
        <v>15629</v>
      </c>
      <c r="B1745" s="1" t="s">
        <v>3430</v>
      </c>
      <c r="D1745" s="1" t="s">
        <v>832</v>
      </c>
      <c r="E1745" s="324" t="s">
        <v>519</v>
      </c>
    </row>
    <row r="1746" customFormat="false" ht="15" hidden="false" customHeight="false" outlineLevel="0" collapsed="false">
      <c r="A1746" s="1" t="n">
        <v>15628</v>
      </c>
      <c r="B1746" s="1" t="s">
        <v>3431</v>
      </c>
      <c r="D1746" s="1" t="s">
        <v>647</v>
      </c>
      <c r="E1746" s="0" t="s">
        <v>485</v>
      </c>
    </row>
    <row r="1747" customFormat="false" ht="15" hidden="false" customHeight="false" outlineLevel="0" collapsed="false">
      <c r="A1747" s="1" t="n">
        <v>15627</v>
      </c>
      <c r="B1747" s="1" t="s">
        <v>3432</v>
      </c>
      <c r="D1747" s="324" t="s">
        <v>2030</v>
      </c>
      <c r="E1747" s="0" t="s">
        <v>485</v>
      </c>
    </row>
    <row r="1748" customFormat="false" ht="15" hidden="false" customHeight="false" outlineLevel="0" collapsed="false">
      <c r="A1748" s="1" t="n">
        <v>15626</v>
      </c>
      <c r="B1748" s="1" t="s">
        <v>3433</v>
      </c>
      <c r="D1748" s="324" t="s">
        <v>3434</v>
      </c>
      <c r="E1748" s="0" t="s">
        <v>485</v>
      </c>
    </row>
    <row r="1749" customFormat="false" ht="15" hidden="false" customHeight="false" outlineLevel="0" collapsed="false">
      <c r="A1749" s="1" t="n">
        <v>15625</v>
      </c>
      <c r="B1749" s="1" t="s">
        <v>3435</v>
      </c>
      <c r="D1749" s="324" t="s">
        <v>3436</v>
      </c>
      <c r="E1749" s="324" t="s">
        <v>550</v>
      </c>
    </row>
    <row r="1750" customFormat="false" ht="15" hidden="false" customHeight="false" outlineLevel="0" collapsed="false">
      <c r="A1750" s="1" t="n">
        <v>15624</v>
      </c>
      <c r="B1750" s="1" t="s">
        <v>3437</v>
      </c>
      <c r="D1750" s="324" t="s">
        <v>3438</v>
      </c>
      <c r="E1750" s="0" t="s">
        <v>485</v>
      </c>
    </row>
    <row r="1751" customFormat="false" ht="15" hidden="false" customHeight="false" outlineLevel="0" collapsed="false">
      <c r="A1751" s="1" t="n">
        <v>15623</v>
      </c>
      <c r="B1751" s="1" t="s">
        <v>3439</v>
      </c>
      <c r="D1751" s="1" t="s">
        <v>1293</v>
      </c>
      <c r="E1751" s="324" t="s">
        <v>548</v>
      </c>
    </row>
    <row r="1752" customFormat="false" ht="15" hidden="false" customHeight="false" outlineLevel="0" collapsed="false">
      <c r="A1752" s="1" t="n">
        <v>15622</v>
      </c>
      <c r="B1752" s="1" t="s">
        <v>3440</v>
      </c>
      <c r="C1752" s="324" t="s">
        <v>3441</v>
      </c>
      <c r="D1752" s="324" t="s">
        <v>821</v>
      </c>
      <c r="E1752" s="0" t="s">
        <v>485</v>
      </c>
    </row>
    <row r="1753" customFormat="false" ht="15" hidden="false" customHeight="false" outlineLevel="0" collapsed="false">
      <c r="A1753" s="1" t="n">
        <v>15621</v>
      </c>
      <c r="B1753" s="1" t="s">
        <v>3442</v>
      </c>
      <c r="D1753" s="1" t="s">
        <v>724</v>
      </c>
      <c r="E1753" s="324" t="s">
        <v>548</v>
      </c>
    </row>
    <row r="1754" customFormat="false" ht="15" hidden="false" customHeight="false" outlineLevel="0" collapsed="false">
      <c r="A1754" s="1" t="n">
        <v>15620</v>
      </c>
      <c r="B1754" s="1" t="s">
        <v>3443</v>
      </c>
      <c r="D1754" s="324" t="s">
        <v>3444</v>
      </c>
      <c r="E1754" s="0" t="s">
        <v>485</v>
      </c>
    </row>
    <row r="1755" customFormat="false" ht="15" hidden="false" customHeight="false" outlineLevel="0" collapsed="false">
      <c r="A1755" s="1" t="n">
        <v>15619</v>
      </c>
      <c r="B1755" s="1" t="s">
        <v>3445</v>
      </c>
      <c r="D1755" s="1" t="s">
        <v>499</v>
      </c>
      <c r="E1755" s="324" t="s">
        <v>500</v>
      </c>
    </row>
    <row r="1756" customFormat="false" ht="15" hidden="false" customHeight="false" outlineLevel="0" collapsed="false">
      <c r="A1756" s="1" t="n">
        <v>15618</v>
      </c>
      <c r="B1756" s="1" t="s">
        <v>3446</v>
      </c>
      <c r="C1756" s="1" t="s">
        <v>3447</v>
      </c>
      <c r="D1756" s="324" t="s">
        <v>3448</v>
      </c>
      <c r="E1756" s="324" t="s">
        <v>3449</v>
      </c>
    </row>
    <row r="1757" customFormat="false" ht="15" hidden="false" customHeight="false" outlineLevel="0" collapsed="false">
      <c r="A1757" s="1" t="n">
        <v>15617</v>
      </c>
      <c r="B1757" s="1" t="s">
        <v>3450</v>
      </c>
      <c r="D1757" s="324" t="s">
        <v>620</v>
      </c>
      <c r="E1757" s="324" t="s">
        <v>804</v>
      </c>
    </row>
    <row r="1758" customFormat="false" ht="15" hidden="false" customHeight="false" outlineLevel="0" collapsed="false">
      <c r="A1758" s="1" t="n">
        <v>15616</v>
      </c>
      <c r="B1758" s="1" t="s">
        <v>3451</v>
      </c>
      <c r="D1758" s="324" t="s">
        <v>3452</v>
      </c>
      <c r="E1758" s="324" t="s">
        <v>1617</v>
      </c>
    </row>
    <row r="1759" customFormat="false" ht="15" hidden="false" customHeight="false" outlineLevel="0" collapsed="false">
      <c r="A1759" s="1" t="n">
        <v>15615</v>
      </c>
      <c r="B1759" s="1" t="s">
        <v>3453</v>
      </c>
      <c r="C1759" s="1" t="s">
        <v>521</v>
      </c>
      <c r="D1759" s="1" t="s">
        <v>499</v>
      </c>
      <c r="E1759" s="324" t="s">
        <v>500</v>
      </c>
    </row>
    <row r="1760" customFormat="false" ht="15" hidden="false" customHeight="false" outlineLevel="0" collapsed="false">
      <c r="A1760" s="1" t="n">
        <v>15614</v>
      </c>
      <c r="B1760" s="1" t="s">
        <v>3454</v>
      </c>
      <c r="D1760" s="324" t="s">
        <v>3455</v>
      </c>
      <c r="E1760" s="324" t="s">
        <v>519</v>
      </c>
    </row>
    <row r="1761" customFormat="false" ht="15" hidden="false" customHeight="false" outlineLevel="0" collapsed="false">
      <c r="A1761" s="1" t="n">
        <v>15613</v>
      </c>
      <c r="B1761" s="1" t="s">
        <v>3456</v>
      </c>
      <c r="C1761" s="1" t="s">
        <v>3457</v>
      </c>
      <c r="D1761" s="324" t="s">
        <v>761</v>
      </c>
      <c r="E1761" s="0" t="s">
        <v>485</v>
      </c>
    </row>
    <row r="1762" customFormat="false" ht="15" hidden="false" customHeight="false" outlineLevel="0" collapsed="false">
      <c r="A1762" s="1" t="n">
        <v>15612</v>
      </c>
      <c r="B1762" s="1" t="s">
        <v>3458</v>
      </c>
      <c r="D1762" s="324" t="s">
        <v>3459</v>
      </c>
      <c r="E1762" s="324" t="s">
        <v>2898</v>
      </c>
    </row>
    <row r="1763" customFormat="false" ht="15" hidden="false" customHeight="false" outlineLevel="0" collapsed="false">
      <c r="A1763" s="1" t="n">
        <v>15611</v>
      </c>
      <c r="B1763" s="1" t="s">
        <v>3460</v>
      </c>
      <c r="C1763" s="1" t="s">
        <v>3461</v>
      </c>
      <c r="D1763" s="1" t="s">
        <v>499</v>
      </c>
      <c r="E1763" s="324" t="s">
        <v>500</v>
      </c>
    </row>
    <row r="1764" customFormat="false" ht="15" hidden="false" customHeight="false" outlineLevel="0" collapsed="false">
      <c r="A1764" s="1" t="n">
        <v>15610</v>
      </c>
      <c r="B1764" s="1" t="s">
        <v>3462</v>
      </c>
      <c r="C1764" s="324" t="s">
        <v>3463</v>
      </c>
      <c r="D1764" s="1" t="s">
        <v>1897</v>
      </c>
      <c r="E1764" s="324" t="s">
        <v>488</v>
      </c>
    </row>
    <row r="1765" customFormat="false" ht="15" hidden="false" customHeight="false" outlineLevel="0" collapsed="false">
      <c r="A1765" s="1" t="n">
        <v>15609</v>
      </c>
      <c r="B1765" s="1" t="s">
        <v>3464</v>
      </c>
      <c r="C1765" s="1" t="s">
        <v>3465</v>
      </c>
      <c r="D1765" s="324" t="s">
        <v>1913</v>
      </c>
      <c r="E1765" s="324" t="s">
        <v>548</v>
      </c>
    </row>
    <row r="1766" customFormat="false" ht="15" hidden="false" customHeight="false" outlineLevel="0" collapsed="false">
      <c r="A1766" s="1" t="n">
        <v>15608</v>
      </c>
      <c r="B1766" s="1" t="s">
        <v>3466</v>
      </c>
      <c r="C1766" s="324" t="s">
        <v>3467</v>
      </c>
      <c r="D1766" s="324" t="s">
        <v>1592</v>
      </c>
      <c r="E1766" s="324" t="s">
        <v>500</v>
      </c>
    </row>
    <row r="1767" customFormat="false" ht="15" hidden="false" customHeight="false" outlineLevel="0" collapsed="false">
      <c r="A1767" s="1" t="n">
        <v>15607</v>
      </c>
      <c r="B1767" s="1" t="s">
        <v>3468</v>
      </c>
      <c r="D1767" s="324" t="s">
        <v>698</v>
      </c>
      <c r="E1767" s="324" t="s">
        <v>494</v>
      </c>
    </row>
    <row r="1768" customFormat="false" ht="15" hidden="false" customHeight="false" outlineLevel="0" collapsed="false">
      <c r="A1768" s="1" t="n">
        <v>15606</v>
      </c>
      <c r="B1768" s="1" t="s">
        <v>3469</v>
      </c>
      <c r="D1768" s="324" t="s">
        <v>3444</v>
      </c>
      <c r="E1768" s="0" t="s">
        <v>485</v>
      </c>
    </row>
    <row r="1769" customFormat="false" ht="15" hidden="false" customHeight="false" outlineLevel="0" collapsed="false">
      <c r="A1769" s="1" t="n">
        <v>15605</v>
      </c>
      <c r="B1769" s="1" t="s">
        <v>3470</v>
      </c>
      <c r="C1769" s="1" t="s">
        <v>3471</v>
      </c>
      <c r="D1769" s="324" t="s">
        <v>528</v>
      </c>
      <c r="E1769" s="324" t="s">
        <v>500</v>
      </c>
    </row>
    <row r="1770" customFormat="false" ht="15" hidden="false" customHeight="false" outlineLevel="0" collapsed="false">
      <c r="A1770" s="1" t="n">
        <v>15604</v>
      </c>
      <c r="B1770" s="1" t="s">
        <v>3472</v>
      </c>
      <c r="C1770" s="324" t="s">
        <v>3473</v>
      </c>
      <c r="D1770" s="1" t="s">
        <v>682</v>
      </c>
      <c r="E1770" s="0" t="s">
        <v>576</v>
      </c>
    </row>
    <row r="1771" customFormat="false" ht="15" hidden="false" customHeight="false" outlineLevel="0" collapsed="false">
      <c r="A1771" s="1" t="n">
        <v>15603</v>
      </c>
      <c r="B1771" s="1" t="s">
        <v>3474</v>
      </c>
      <c r="D1771" s="1" t="s">
        <v>1293</v>
      </c>
      <c r="E1771" s="324" t="s">
        <v>548</v>
      </c>
    </row>
    <row r="1772" customFormat="false" ht="15" hidden="false" customHeight="false" outlineLevel="0" collapsed="false">
      <c r="A1772" s="1" t="n">
        <v>15602</v>
      </c>
      <c r="B1772" s="1" t="s">
        <v>3475</v>
      </c>
      <c r="C1772" s="324" t="s">
        <v>3476</v>
      </c>
      <c r="D1772" s="1" t="s">
        <v>499</v>
      </c>
      <c r="E1772" s="0" t="s">
        <v>485</v>
      </c>
    </row>
    <row r="1773" customFormat="false" ht="15" hidden="false" customHeight="false" outlineLevel="0" collapsed="false">
      <c r="A1773" s="1" t="n">
        <v>15601</v>
      </c>
      <c r="B1773" s="1" t="s">
        <v>3477</v>
      </c>
      <c r="D1773" s="1" t="s">
        <v>499</v>
      </c>
      <c r="E1773" s="0" t="s">
        <v>590</v>
      </c>
    </row>
    <row r="1774" customFormat="false" ht="15" hidden="false" customHeight="false" outlineLevel="0" collapsed="false">
      <c r="A1774" s="1" t="n">
        <v>15600</v>
      </c>
      <c r="B1774" s="1" t="s">
        <v>3478</v>
      </c>
      <c r="C1774" s="1" t="s">
        <v>3479</v>
      </c>
      <c r="D1774" s="324" t="s">
        <v>3480</v>
      </c>
      <c r="E1774" s="0" t="s">
        <v>576</v>
      </c>
    </row>
    <row r="1775" customFormat="false" ht="15" hidden="false" customHeight="false" outlineLevel="0" collapsed="false">
      <c r="A1775" s="1" t="n">
        <v>15599</v>
      </c>
      <c r="B1775" s="1" t="s">
        <v>3481</v>
      </c>
      <c r="D1775" s="1" t="s">
        <v>499</v>
      </c>
      <c r="E1775" s="0" t="s">
        <v>590</v>
      </c>
    </row>
    <row r="1776" customFormat="false" ht="15" hidden="false" customHeight="false" outlineLevel="0" collapsed="false">
      <c r="A1776" s="1" t="n">
        <v>15598</v>
      </c>
      <c r="B1776" s="1" t="s">
        <v>3482</v>
      </c>
      <c r="D1776" s="324" t="s">
        <v>1765</v>
      </c>
      <c r="E1776" s="0" t="s">
        <v>485</v>
      </c>
    </row>
    <row r="1777" customFormat="false" ht="15" hidden="false" customHeight="false" outlineLevel="0" collapsed="false">
      <c r="A1777" s="1" t="n">
        <v>15597</v>
      </c>
      <c r="B1777" s="1" t="s">
        <v>3483</v>
      </c>
      <c r="C1777" s="1" t="s">
        <v>3483</v>
      </c>
      <c r="D1777" s="1" t="s">
        <v>1798</v>
      </c>
      <c r="E1777" s="0" t="s">
        <v>544</v>
      </c>
    </row>
    <row r="1778" customFormat="false" ht="15" hidden="false" customHeight="false" outlineLevel="0" collapsed="false">
      <c r="A1778" s="1" t="n">
        <v>15596</v>
      </c>
      <c r="B1778" s="1" t="s">
        <v>3484</v>
      </c>
      <c r="D1778" s="1" t="s">
        <v>499</v>
      </c>
      <c r="E1778" s="0" t="s">
        <v>485</v>
      </c>
    </row>
    <row r="1779" customFormat="false" ht="15" hidden="false" customHeight="false" outlineLevel="0" collapsed="false">
      <c r="A1779" s="1" t="n">
        <v>15595</v>
      </c>
      <c r="B1779" s="1" t="s">
        <v>3485</v>
      </c>
      <c r="D1779" s="1" t="s">
        <v>832</v>
      </c>
      <c r="E1779" s="324" t="s">
        <v>550</v>
      </c>
    </row>
    <row r="1780" customFormat="false" ht="15" hidden="false" customHeight="false" outlineLevel="0" collapsed="false">
      <c r="A1780" s="1" t="n">
        <v>15594</v>
      </c>
      <c r="B1780" s="1" t="s">
        <v>3486</v>
      </c>
      <c r="D1780" s="1" t="s">
        <v>510</v>
      </c>
      <c r="E1780" s="0" t="s">
        <v>485</v>
      </c>
    </row>
    <row r="1781" customFormat="false" ht="15" hidden="false" customHeight="false" outlineLevel="0" collapsed="false">
      <c r="A1781" s="1" t="n">
        <v>15593</v>
      </c>
      <c r="B1781" s="1" t="s">
        <v>3487</v>
      </c>
      <c r="D1781" s="324" t="s">
        <v>1123</v>
      </c>
      <c r="E1781" s="0" t="s">
        <v>485</v>
      </c>
    </row>
    <row r="1782" customFormat="false" ht="15" hidden="false" customHeight="false" outlineLevel="0" collapsed="false">
      <c r="A1782" s="1" t="n">
        <v>15592</v>
      </c>
      <c r="B1782" s="1" t="s">
        <v>3488</v>
      </c>
      <c r="C1782" s="1" t="s">
        <v>3489</v>
      </c>
      <c r="D1782" s="1" t="s">
        <v>499</v>
      </c>
      <c r="E1782" s="324" t="s">
        <v>500</v>
      </c>
    </row>
    <row r="1783" customFormat="false" ht="15" hidden="false" customHeight="false" outlineLevel="0" collapsed="false">
      <c r="A1783" s="1" t="n">
        <v>15591</v>
      </c>
      <c r="B1783" s="1" t="s">
        <v>3490</v>
      </c>
      <c r="C1783" s="324" t="s">
        <v>3491</v>
      </c>
      <c r="D1783" s="1" t="s">
        <v>682</v>
      </c>
      <c r="E1783" s="0" t="s">
        <v>576</v>
      </c>
    </row>
    <row r="1784" customFormat="false" ht="15" hidden="false" customHeight="false" outlineLevel="0" collapsed="false">
      <c r="A1784" s="1" t="n">
        <v>15590</v>
      </c>
      <c r="B1784" s="1" t="s">
        <v>3492</v>
      </c>
      <c r="D1784" s="1" t="s">
        <v>499</v>
      </c>
      <c r="E1784" s="0" t="s">
        <v>485</v>
      </c>
    </row>
    <row r="1785" customFormat="false" ht="15" hidden="false" customHeight="false" outlineLevel="0" collapsed="false">
      <c r="A1785" s="1" t="n">
        <v>15589</v>
      </c>
      <c r="B1785" s="1" t="s">
        <v>3493</v>
      </c>
      <c r="D1785" s="1" t="s">
        <v>499</v>
      </c>
      <c r="E1785" s="0" t="s">
        <v>485</v>
      </c>
    </row>
    <row r="1786" customFormat="false" ht="15" hidden="false" customHeight="false" outlineLevel="0" collapsed="false">
      <c r="A1786" s="1" t="n">
        <v>15588</v>
      </c>
      <c r="B1786" s="1" t="s">
        <v>3494</v>
      </c>
      <c r="D1786" s="1" t="s">
        <v>499</v>
      </c>
      <c r="E1786" s="0" t="s">
        <v>485</v>
      </c>
    </row>
    <row r="1787" customFormat="false" ht="15" hidden="false" customHeight="false" outlineLevel="0" collapsed="false">
      <c r="A1787" s="1" t="n">
        <v>15587</v>
      </c>
      <c r="B1787" s="1" t="s">
        <v>3495</v>
      </c>
      <c r="D1787" s="1" t="s">
        <v>499</v>
      </c>
      <c r="E1787" s="324" t="s">
        <v>500</v>
      </c>
    </row>
    <row r="1788" customFormat="false" ht="15" hidden="false" customHeight="false" outlineLevel="0" collapsed="false">
      <c r="A1788" s="1" t="n">
        <v>15586</v>
      </c>
      <c r="B1788" s="1" t="s">
        <v>3496</v>
      </c>
      <c r="D1788" s="1" t="s">
        <v>512</v>
      </c>
      <c r="E1788" s="324" t="s">
        <v>500</v>
      </c>
    </row>
    <row r="1789" customFormat="false" ht="15" hidden="false" customHeight="false" outlineLevel="0" collapsed="false">
      <c r="A1789" s="1" t="n">
        <v>15585</v>
      </c>
      <c r="B1789" s="1" t="s">
        <v>3497</v>
      </c>
      <c r="C1789" s="324" t="s">
        <v>3498</v>
      </c>
      <c r="D1789" s="1" t="s">
        <v>3499</v>
      </c>
      <c r="E1789" s="0" t="s">
        <v>485</v>
      </c>
    </row>
    <row r="1790" customFormat="false" ht="15" hidden="false" customHeight="false" outlineLevel="0" collapsed="false">
      <c r="A1790" s="1" t="n">
        <v>15584</v>
      </c>
      <c r="B1790" s="1" t="s">
        <v>3500</v>
      </c>
      <c r="D1790" s="1" t="s">
        <v>499</v>
      </c>
      <c r="E1790" s="0" t="s">
        <v>485</v>
      </c>
    </row>
    <row r="1791" customFormat="false" ht="15" hidden="false" customHeight="false" outlineLevel="0" collapsed="false">
      <c r="A1791" s="1" t="n">
        <v>15583</v>
      </c>
      <c r="B1791" s="1" t="s">
        <v>3501</v>
      </c>
      <c r="C1791" s="1" t="s">
        <v>3502</v>
      </c>
      <c r="D1791" s="1" t="s">
        <v>754</v>
      </c>
      <c r="E1791" s="324" t="s">
        <v>525</v>
      </c>
    </row>
    <row r="1792" customFormat="false" ht="15" hidden="false" customHeight="false" outlineLevel="0" collapsed="false">
      <c r="A1792" s="1" t="n">
        <v>15582</v>
      </c>
      <c r="B1792" s="1" t="s">
        <v>3503</v>
      </c>
      <c r="D1792" s="1" t="s">
        <v>499</v>
      </c>
      <c r="E1792" s="0" t="s">
        <v>485</v>
      </c>
    </row>
    <row r="1793" customFormat="false" ht="15" hidden="false" customHeight="false" outlineLevel="0" collapsed="false">
      <c r="A1793" s="1" t="n">
        <v>15581</v>
      </c>
      <c r="B1793" s="1" t="s">
        <v>3504</v>
      </c>
      <c r="D1793" s="1" t="s">
        <v>736</v>
      </c>
      <c r="E1793" s="0" t="s">
        <v>485</v>
      </c>
    </row>
    <row r="1794" customFormat="false" ht="15" hidden="false" customHeight="false" outlineLevel="0" collapsed="false">
      <c r="A1794" s="1" t="n">
        <v>15580</v>
      </c>
      <c r="B1794" s="1" t="s">
        <v>3505</v>
      </c>
      <c r="D1794" s="1" t="s">
        <v>776</v>
      </c>
      <c r="E1794" s="324" t="s">
        <v>519</v>
      </c>
    </row>
    <row r="1795" customFormat="false" ht="15" hidden="false" customHeight="false" outlineLevel="0" collapsed="false">
      <c r="A1795" s="1" t="n">
        <v>15579</v>
      </c>
      <c r="B1795" s="1" t="s">
        <v>3506</v>
      </c>
      <c r="D1795" s="1" t="s">
        <v>736</v>
      </c>
      <c r="E1795" s="0" t="s">
        <v>485</v>
      </c>
    </row>
    <row r="1796" customFormat="false" ht="15" hidden="false" customHeight="false" outlineLevel="0" collapsed="false">
      <c r="A1796" s="1" t="n">
        <v>15578</v>
      </c>
      <c r="B1796" s="1" t="s">
        <v>3507</v>
      </c>
      <c r="C1796" s="1" t="s">
        <v>3508</v>
      </c>
      <c r="D1796" s="1" t="s">
        <v>510</v>
      </c>
      <c r="E1796" s="0" t="s">
        <v>485</v>
      </c>
    </row>
    <row r="1797" customFormat="false" ht="15" hidden="false" customHeight="false" outlineLevel="0" collapsed="false">
      <c r="A1797" s="1" t="n">
        <v>15577</v>
      </c>
      <c r="B1797" s="1" t="s">
        <v>3509</v>
      </c>
      <c r="D1797" s="1" t="s">
        <v>499</v>
      </c>
      <c r="E1797" s="0" t="s">
        <v>485</v>
      </c>
    </row>
    <row r="1798" customFormat="false" ht="15" hidden="false" customHeight="false" outlineLevel="0" collapsed="false">
      <c r="A1798" s="1" t="n">
        <v>15576</v>
      </c>
      <c r="B1798" s="1" t="s">
        <v>3510</v>
      </c>
      <c r="C1798" s="1" t="s">
        <v>521</v>
      </c>
      <c r="D1798" s="324" t="s">
        <v>1430</v>
      </c>
      <c r="E1798" s="0" t="s">
        <v>590</v>
      </c>
    </row>
    <row r="1799" customFormat="false" ht="15" hidden="false" customHeight="false" outlineLevel="0" collapsed="false">
      <c r="A1799" s="1" t="n">
        <v>15575</v>
      </c>
      <c r="B1799" s="1" t="s">
        <v>3511</v>
      </c>
      <c r="C1799" s="324" t="s">
        <v>3512</v>
      </c>
      <c r="D1799" s="1" t="s">
        <v>3513</v>
      </c>
      <c r="E1799" s="324" t="s">
        <v>488</v>
      </c>
    </row>
    <row r="1800" customFormat="false" ht="15" hidden="false" customHeight="false" outlineLevel="0" collapsed="false">
      <c r="A1800" s="1" t="n">
        <v>15574</v>
      </c>
      <c r="B1800" s="1" t="s">
        <v>3514</v>
      </c>
      <c r="C1800" s="1" t="s">
        <v>3515</v>
      </c>
      <c r="D1800" s="1" t="s">
        <v>499</v>
      </c>
      <c r="E1800" s="0" t="s">
        <v>590</v>
      </c>
    </row>
    <row r="1801" customFormat="false" ht="15" hidden="false" customHeight="false" outlineLevel="0" collapsed="false">
      <c r="A1801" s="1" t="n">
        <v>15573</v>
      </c>
      <c r="B1801" s="1" t="s">
        <v>3516</v>
      </c>
      <c r="C1801" s="324" t="s">
        <v>3517</v>
      </c>
      <c r="D1801" s="324" t="s">
        <v>3518</v>
      </c>
      <c r="E1801" s="324" t="s">
        <v>500</v>
      </c>
    </row>
    <row r="1802" customFormat="false" ht="15" hidden="false" customHeight="false" outlineLevel="0" collapsed="false">
      <c r="A1802" s="1" t="n">
        <v>15572</v>
      </c>
      <c r="B1802" s="1" t="s">
        <v>3519</v>
      </c>
      <c r="C1802" s="324" t="s">
        <v>3520</v>
      </c>
      <c r="D1802" s="324" t="s">
        <v>528</v>
      </c>
      <c r="E1802" s="0" t="s">
        <v>590</v>
      </c>
    </row>
    <row r="1803" customFormat="false" ht="15" hidden="false" customHeight="false" outlineLevel="0" collapsed="false">
      <c r="A1803" s="1" t="n">
        <v>15571</v>
      </c>
      <c r="B1803" s="1" t="s">
        <v>3521</v>
      </c>
      <c r="D1803" s="1" t="s">
        <v>1031</v>
      </c>
      <c r="E1803" s="0" t="s">
        <v>485</v>
      </c>
    </row>
    <row r="1804" customFormat="false" ht="15" hidden="false" customHeight="false" outlineLevel="0" collapsed="false">
      <c r="A1804" s="1" t="n">
        <v>15570</v>
      </c>
      <c r="B1804" s="1" t="s">
        <v>3522</v>
      </c>
      <c r="D1804" s="324" t="s">
        <v>1123</v>
      </c>
      <c r="E1804" s="324" t="s">
        <v>500</v>
      </c>
    </row>
    <row r="1805" customFormat="false" ht="15" hidden="false" customHeight="false" outlineLevel="0" collapsed="false">
      <c r="A1805" s="1" t="n">
        <v>15569</v>
      </c>
      <c r="B1805" s="1" t="s">
        <v>3523</v>
      </c>
      <c r="D1805" s="1" t="s">
        <v>499</v>
      </c>
      <c r="E1805" s="0" t="s">
        <v>485</v>
      </c>
    </row>
    <row r="1806" customFormat="false" ht="15" hidden="false" customHeight="false" outlineLevel="0" collapsed="false">
      <c r="A1806" s="1" t="n">
        <v>15568</v>
      </c>
      <c r="B1806" s="1" t="s">
        <v>3524</v>
      </c>
      <c r="D1806" s="1" t="s">
        <v>811</v>
      </c>
      <c r="E1806" s="0" t="s">
        <v>485</v>
      </c>
    </row>
    <row r="1807" customFormat="false" ht="15" hidden="false" customHeight="false" outlineLevel="0" collapsed="false">
      <c r="A1807" s="1" t="n">
        <v>15567</v>
      </c>
      <c r="B1807" s="1" t="s">
        <v>3525</v>
      </c>
      <c r="D1807" s="324" t="s">
        <v>3526</v>
      </c>
      <c r="E1807" s="0" t="s">
        <v>590</v>
      </c>
    </row>
    <row r="1808" customFormat="false" ht="15" hidden="false" customHeight="false" outlineLevel="0" collapsed="false">
      <c r="A1808" s="1" t="n">
        <v>15566</v>
      </c>
      <c r="B1808" s="1" t="s">
        <v>3527</v>
      </c>
      <c r="D1808" s="324" t="s">
        <v>3528</v>
      </c>
      <c r="E1808" s="324" t="s">
        <v>525</v>
      </c>
    </row>
    <row r="1809" customFormat="false" ht="15" hidden="false" customHeight="false" outlineLevel="0" collapsed="false">
      <c r="A1809" s="1" t="n">
        <v>15565</v>
      </c>
      <c r="B1809" s="1" t="s">
        <v>3529</v>
      </c>
      <c r="D1809" s="1" t="s">
        <v>1902</v>
      </c>
      <c r="E1809" s="324" t="s">
        <v>3530</v>
      </c>
    </row>
    <row r="1810" customFormat="false" ht="15" hidden="false" customHeight="false" outlineLevel="0" collapsed="false">
      <c r="A1810" s="1" t="n">
        <v>15564</v>
      </c>
      <c r="B1810" s="1" t="s">
        <v>3531</v>
      </c>
      <c r="C1810" s="324" t="s">
        <v>3532</v>
      </c>
      <c r="D1810" s="1" t="s">
        <v>484</v>
      </c>
      <c r="E1810" s="0" t="s">
        <v>485</v>
      </c>
    </row>
    <row r="1811" customFormat="false" ht="15" hidden="false" customHeight="false" outlineLevel="0" collapsed="false">
      <c r="A1811" s="1" t="n">
        <v>15563</v>
      </c>
      <c r="B1811" s="1" t="s">
        <v>3533</v>
      </c>
      <c r="D1811" s="1" t="s">
        <v>3534</v>
      </c>
      <c r="E1811" s="324" t="s">
        <v>548</v>
      </c>
    </row>
    <row r="1812" customFormat="false" ht="15" hidden="false" customHeight="false" outlineLevel="0" collapsed="false">
      <c r="A1812" s="1" t="n">
        <v>15562</v>
      </c>
      <c r="B1812" s="1" t="s">
        <v>3535</v>
      </c>
      <c r="D1812" s="1" t="s">
        <v>499</v>
      </c>
      <c r="E1812" s="324" t="s">
        <v>500</v>
      </c>
    </row>
    <row r="1813" customFormat="false" ht="15" hidden="false" customHeight="false" outlineLevel="0" collapsed="false">
      <c r="A1813" s="1" t="n">
        <v>15561</v>
      </c>
      <c r="B1813" s="1" t="s">
        <v>3536</v>
      </c>
      <c r="D1813" s="1" t="s">
        <v>906</v>
      </c>
      <c r="E1813" s="324" t="s">
        <v>3537</v>
      </c>
    </row>
    <row r="1814" customFormat="false" ht="15" hidden="false" customHeight="false" outlineLevel="0" collapsed="false">
      <c r="A1814" s="1" t="n">
        <v>15560</v>
      </c>
      <c r="B1814" s="1" t="s">
        <v>3538</v>
      </c>
      <c r="C1814" s="324" t="s">
        <v>3539</v>
      </c>
      <c r="D1814" s="324" t="s">
        <v>771</v>
      </c>
      <c r="E1814" s="0" t="s">
        <v>609</v>
      </c>
    </row>
    <row r="1815" customFormat="false" ht="15" hidden="false" customHeight="false" outlineLevel="0" collapsed="false">
      <c r="A1815" s="1" t="n">
        <v>15559</v>
      </c>
      <c r="B1815" s="1" t="s">
        <v>3540</v>
      </c>
      <c r="C1815" s="324" t="s">
        <v>3541</v>
      </c>
      <c r="D1815" s="1" t="s">
        <v>3499</v>
      </c>
      <c r="E1815" s="0" t="s">
        <v>485</v>
      </c>
    </row>
    <row r="1816" customFormat="false" ht="15" hidden="false" customHeight="false" outlineLevel="0" collapsed="false">
      <c r="A1816" s="1" t="n">
        <v>15558</v>
      </c>
      <c r="B1816" s="1" t="s">
        <v>3542</v>
      </c>
      <c r="C1816" s="1" t="s">
        <v>3543</v>
      </c>
      <c r="D1816" s="324" t="s">
        <v>3544</v>
      </c>
      <c r="E1816" s="324" t="s">
        <v>488</v>
      </c>
    </row>
    <row r="1817" customFormat="false" ht="15" hidden="false" customHeight="false" outlineLevel="0" collapsed="false">
      <c r="A1817" s="1" t="n">
        <v>15557</v>
      </c>
      <c r="B1817" s="1" t="s">
        <v>3545</v>
      </c>
      <c r="C1817" s="324" t="s">
        <v>3546</v>
      </c>
      <c r="D1817" s="1" t="s">
        <v>3499</v>
      </c>
      <c r="E1817" s="0" t="s">
        <v>485</v>
      </c>
    </row>
    <row r="1818" customFormat="false" ht="15" hidden="false" customHeight="false" outlineLevel="0" collapsed="false">
      <c r="A1818" s="1" t="n">
        <v>15556</v>
      </c>
      <c r="B1818" s="1" t="s">
        <v>3547</v>
      </c>
      <c r="C1818" s="324" t="s">
        <v>3548</v>
      </c>
      <c r="D1818" s="1" t="s">
        <v>3499</v>
      </c>
      <c r="E1818" s="0" t="s">
        <v>485</v>
      </c>
    </row>
    <row r="1819" customFormat="false" ht="15" hidden="false" customHeight="false" outlineLevel="0" collapsed="false">
      <c r="A1819" s="1" t="n">
        <v>15555</v>
      </c>
      <c r="B1819" s="1" t="s">
        <v>3549</v>
      </c>
      <c r="D1819" s="324" t="s">
        <v>3550</v>
      </c>
      <c r="E1819" s="324" t="s">
        <v>3551</v>
      </c>
    </row>
    <row r="1820" customFormat="false" ht="15" hidden="false" customHeight="false" outlineLevel="0" collapsed="false">
      <c r="A1820" s="1" t="n">
        <v>15554</v>
      </c>
      <c r="B1820" s="1" t="s">
        <v>3552</v>
      </c>
      <c r="D1820" s="1" t="s">
        <v>2351</v>
      </c>
      <c r="E1820" s="324" t="s">
        <v>488</v>
      </c>
    </row>
    <row r="1821" customFormat="false" ht="15" hidden="false" customHeight="false" outlineLevel="0" collapsed="false">
      <c r="A1821" s="1" t="n">
        <v>15553</v>
      </c>
      <c r="B1821" s="1" t="s">
        <v>3553</v>
      </c>
      <c r="D1821" s="1" t="s">
        <v>499</v>
      </c>
      <c r="E1821" s="324" t="s">
        <v>500</v>
      </c>
    </row>
    <row r="1822" customFormat="false" ht="15" hidden="false" customHeight="false" outlineLevel="0" collapsed="false">
      <c r="A1822" s="1" t="n">
        <v>15552</v>
      </c>
      <c r="B1822" s="1" t="s">
        <v>3554</v>
      </c>
      <c r="D1822" s="1" t="s">
        <v>1067</v>
      </c>
      <c r="E1822" s="324" t="s">
        <v>488</v>
      </c>
    </row>
    <row r="1823" customFormat="false" ht="15" hidden="false" customHeight="false" outlineLevel="0" collapsed="false">
      <c r="A1823" s="1" t="n">
        <v>15551</v>
      </c>
      <c r="B1823" s="1" t="s">
        <v>3555</v>
      </c>
      <c r="C1823" s="1" t="s">
        <v>3556</v>
      </c>
      <c r="D1823" s="1" t="s">
        <v>499</v>
      </c>
      <c r="E1823" s="324" t="s">
        <v>500</v>
      </c>
    </row>
    <row r="1824" customFormat="false" ht="15" hidden="false" customHeight="false" outlineLevel="0" collapsed="false">
      <c r="A1824" s="1" t="n">
        <v>15550</v>
      </c>
      <c r="B1824" s="1" t="s">
        <v>3557</v>
      </c>
      <c r="D1824" s="1" t="s">
        <v>510</v>
      </c>
      <c r="E1824" s="324" t="s">
        <v>508</v>
      </c>
    </row>
    <row r="1825" customFormat="false" ht="15" hidden="false" customHeight="false" outlineLevel="0" collapsed="false">
      <c r="A1825" s="1" t="n">
        <v>15549</v>
      </c>
      <c r="B1825" s="1" t="s">
        <v>3558</v>
      </c>
      <c r="D1825" s="1" t="s">
        <v>2351</v>
      </c>
      <c r="E1825" s="324" t="s">
        <v>488</v>
      </c>
    </row>
    <row r="1826" customFormat="false" ht="15" hidden="false" customHeight="false" outlineLevel="0" collapsed="false">
      <c r="A1826" s="1" t="n">
        <v>15548</v>
      </c>
      <c r="B1826" s="1" t="s">
        <v>3559</v>
      </c>
      <c r="D1826" s="324" t="s">
        <v>528</v>
      </c>
      <c r="E1826" s="324" t="s">
        <v>500</v>
      </c>
    </row>
    <row r="1827" customFormat="false" ht="15" hidden="false" customHeight="false" outlineLevel="0" collapsed="false">
      <c r="A1827" s="1" t="n">
        <v>15547</v>
      </c>
      <c r="B1827" s="1" t="s">
        <v>3560</v>
      </c>
      <c r="D1827" s="1" t="s">
        <v>651</v>
      </c>
      <c r="E1827" s="324" t="s">
        <v>525</v>
      </c>
    </row>
    <row r="1828" customFormat="false" ht="15" hidden="false" customHeight="false" outlineLevel="0" collapsed="false">
      <c r="A1828" s="1" t="n">
        <v>15546</v>
      </c>
      <c r="B1828" s="1" t="s">
        <v>3561</v>
      </c>
      <c r="D1828" s="1" t="s">
        <v>499</v>
      </c>
      <c r="E1828" s="324" t="s">
        <v>500</v>
      </c>
    </row>
    <row r="1829" customFormat="false" ht="15" hidden="false" customHeight="false" outlineLevel="0" collapsed="false">
      <c r="A1829" s="1" t="n">
        <v>15545</v>
      </c>
      <c r="B1829" s="1" t="s">
        <v>3562</v>
      </c>
      <c r="D1829" s="324" t="s">
        <v>1913</v>
      </c>
      <c r="E1829" s="324" t="s">
        <v>548</v>
      </c>
    </row>
    <row r="1830" customFormat="false" ht="15" hidden="false" customHeight="false" outlineLevel="0" collapsed="false">
      <c r="A1830" s="1" t="n">
        <v>15544</v>
      </c>
      <c r="B1830" s="1" t="s">
        <v>3563</v>
      </c>
      <c r="D1830" s="324" t="s">
        <v>528</v>
      </c>
      <c r="E1830" s="324" t="s">
        <v>500</v>
      </c>
    </row>
    <row r="1831" customFormat="false" ht="15" hidden="false" customHeight="false" outlineLevel="0" collapsed="false">
      <c r="A1831" s="1" t="n">
        <v>15543</v>
      </c>
      <c r="B1831" s="1" t="s">
        <v>3564</v>
      </c>
      <c r="D1831" s="324" t="s">
        <v>547</v>
      </c>
      <c r="E1831" s="324" t="s">
        <v>548</v>
      </c>
    </row>
    <row r="1832" customFormat="false" ht="15" hidden="false" customHeight="false" outlineLevel="0" collapsed="false">
      <c r="A1832" s="1" t="n">
        <v>15542</v>
      </c>
      <c r="B1832" s="1" t="s">
        <v>3565</v>
      </c>
      <c r="D1832" s="324" t="s">
        <v>2061</v>
      </c>
      <c r="E1832" s="324" t="s">
        <v>804</v>
      </c>
    </row>
    <row r="1833" customFormat="false" ht="15" hidden="false" customHeight="false" outlineLevel="0" collapsed="false">
      <c r="A1833" s="1" t="n">
        <v>15541</v>
      </c>
      <c r="B1833" s="1" t="s">
        <v>3566</v>
      </c>
      <c r="D1833" s="324" t="s">
        <v>3567</v>
      </c>
      <c r="E1833" s="324" t="s">
        <v>1357</v>
      </c>
    </row>
    <row r="1834" customFormat="false" ht="15" hidden="false" customHeight="false" outlineLevel="0" collapsed="false">
      <c r="A1834" s="1" t="n">
        <v>15540</v>
      </c>
      <c r="B1834" s="1" t="s">
        <v>3568</v>
      </c>
      <c r="C1834" s="1" t="s">
        <v>521</v>
      </c>
      <c r="D1834" s="324" t="s">
        <v>3569</v>
      </c>
      <c r="E1834" s="324" t="s">
        <v>1443</v>
      </c>
    </row>
    <row r="1835" customFormat="false" ht="15" hidden="false" customHeight="false" outlineLevel="0" collapsed="false">
      <c r="A1835" s="1" t="n">
        <v>15539</v>
      </c>
      <c r="B1835" s="1" t="s">
        <v>3570</v>
      </c>
      <c r="C1835" s="1" t="s">
        <v>521</v>
      </c>
      <c r="D1835" s="324" t="s">
        <v>3571</v>
      </c>
      <c r="E1835" s="324" t="s">
        <v>1443</v>
      </c>
    </row>
    <row r="1836" customFormat="false" ht="15" hidden="false" customHeight="false" outlineLevel="0" collapsed="false">
      <c r="A1836" s="1" t="n">
        <v>15538</v>
      </c>
      <c r="B1836" s="1" t="s">
        <v>3572</v>
      </c>
      <c r="C1836" s="1" t="s">
        <v>546</v>
      </c>
      <c r="D1836" s="324" t="s">
        <v>528</v>
      </c>
      <c r="E1836" s="324" t="s">
        <v>500</v>
      </c>
    </row>
    <row r="1837" customFormat="false" ht="15" hidden="false" customHeight="false" outlineLevel="0" collapsed="false">
      <c r="A1837" s="1" t="n">
        <v>15537</v>
      </c>
      <c r="B1837" s="1" t="s">
        <v>3573</v>
      </c>
      <c r="C1837" s="1" t="s">
        <v>546</v>
      </c>
      <c r="D1837" s="324" t="s">
        <v>528</v>
      </c>
      <c r="E1837" s="324" t="s">
        <v>500</v>
      </c>
    </row>
    <row r="1838" customFormat="false" ht="15" hidden="false" customHeight="false" outlineLevel="0" collapsed="false">
      <c r="A1838" s="1" t="n">
        <v>15536</v>
      </c>
      <c r="B1838" s="1" t="s">
        <v>3574</v>
      </c>
      <c r="D1838" s="1" t="s">
        <v>499</v>
      </c>
      <c r="E1838" s="0" t="s">
        <v>485</v>
      </c>
    </row>
    <row r="1839" customFormat="false" ht="15" hidden="false" customHeight="false" outlineLevel="0" collapsed="false">
      <c r="A1839" s="1" t="n">
        <v>15535</v>
      </c>
      <c r="B1839" s="1" t="s">
        <v>3575</v>
      </c>
      <c r="D1839" s="1" t="s">
        <v>499</v>
      </c>
      <c r="E1839" s="0" t="s">
        <v>485</v>
      </c>
    </row>
    <row r="1840" customFormat="false" ht="15" hidden="false" customHeight="false" outlineLevel="0" collapsed="false">
      <c r="A1840" s="1" t="n">
        <v>15534</v>
      </c>
      <c r="B1840" s="1" t="s">
        <v>3576</v>
      </c>
      <c r="D1840" s="1" t="s">
        <v>499</v>
      </c>
      <c r="E1840" s="0" t="s">
        <v>485</v>
      </c>
    </row>
    <row r="1841" customFormat="false" ht="15" hidden="false" customHeight="false" outlineLevel="0" collapsed="false">
      <c r="A1841" s="1" t="n">
        <v>15533</v>
      </c>
      <c r="B1841" s="1" t="s">
        <v>3577</v>
      </c>
      <c r="D1841" s="1" t="s">
        <v>499</v>
      </c>
      <c r="E1841" s="0" t="s">
        <v>485</v>
      </c>
    </row>
    <row r="1842" customFormat="false" ht="15" hidden="false" customHeight="false" outlineLevel="0" collapsed="false">
      <c r="A1842" s="1" t="n">
        <v>15532</v>
      </c>
      <c r="B1842" s="1" t="s">
        <v>3578</v>
      </c>
      <c r="C1842" s="1" t="s">
        <v>521</v>
      </c>
      <c r="D1842" s="324" t="s">
        <v>3579</v>
      </c>
      <c r="E1842" s="324" t="s">
        <v>548</v>
      </c>
    </row>
    <row r="1843" customFormat="false" ht="15" hidden="false" customHeight="false" outlineLevel="0" collapsed="false">
      <c r="A1843" s="1" t="n">
        <v>15531</v>
      </c>
      <c r="B1843" s="1" t="s">
        <v>3580</v>
      </c>
      <c r="D1843" s="1" t="s">
        <v>499</v>
      </c>
      <c r="E1843" s="0" t="s">
        <v>590</v>
      </c>
    </row>
    <row r="1844" customFormat="false" ht="15" hidden="false" customHeight="false" outlineLevel="0" collapsed="false">
      <c r="A1844" s="1" t="n">
        <v>15530</v>
      </c>
      <c r="B1844" s="1" t="s">
        <v>3581</v>
      </c>
      <c r="D1844" s="324" t="s">
        <v>678</v>
      </c>
      <c r="E1844" s="324" t="s">
        <v>500</v>
      </c>
    </row>
    <row r="1845" customFormat="false" ht="15" hidden="false" customHeight="false" outlineLevel="0" collapsed="false">
      <c r="A1845" s="1" t="n">
        <v>15529</v>
      </c>
      <c r="B1845" s="1" t="s">
        <v>3582</v>
      </c>
      <c r="D1845" s="1" t="s">
        <v>499</v>
      </c>
      <c r="E1845" s="0" t="s">
        <v>485</v>
      </c>
    </row>
    <row r="1846" customFormat="false" ht="15" hidden="false" customHeight="false" outlineLevel="0" collapsed="false">
      <c r="A1846" s="1" t="n">
        <v>15528</v>
      </c>
      <c r="B1846" s="1" t="s">
        <v>3583</v>
      </c>
      <c r="D1846" s="1" t="s">
        <v>736</v>
      </c>
      <c r="E1846" s="0" t="s">
        <v>485</v>
      </c>
    </row>
    <row r="1847" customFormat="false" ht="15" hidden="false" customHeight="false" outlineLevel="0" collapsed="false">
      <c r="A1847" s="1" t="n">
        <v>15527</v>
      </c>
      <c r="B1847" s="1" t="s">
        <v>3584</v>
      </c>
      <c r="D1847" s="1" t="s">
        <v>736</v>
      </c>
      <c r="E1847" s="0" t="s">
        <v>485</v>
      </c>
    </row>
    <row r="1848" customFormat="false" ht="15" hidden="false" customHeight="false" outlineLevel="0" collapsed="false">
      <c r="A1848" s="1" t="n">
        <v>15526</v>
      </c>
      <c r="B1848" s="1" t="s">
        <v>3585</v>
      </c>
      <c r="C1848" s="1" t="s">
        <v>3586</v>
      </c>
      <c r="D1848" s="324" t="s">
        <v>3587</v>
      </c>
      <c r="E1848" s="0" t="s">
        <v>576</v>
      </c>
    </row>
    <row r="1849" customFormat="false" ht="15" hidden="false" customHeight="false" outlineLevel="0" collapsed="false">
      <c r="A1849" s="1" t="n">
        <v>15525</v>
      </c>
      <c r="B1849" s="1" t="s">
        <v>3588</v>
      </c>
      <c r="C1849" s="1" t="s">
        <v>3589</v>
      </c>
      <c r="D1849" s="1" t="s">
        <v>558</v>
      </c>
      <c r="E1849" s="0" t="s">
        <v>485</v>
      </c>
    </row>
    <row r="1850" customFormat="false" ht="15" hidden="false" customHeight="false" outlineLevel="0" collapsed="false">
      <c r="A1850" s="1" t="n">
        <v>15524</v>
      </c>
      <c r="B1850" s="1" t="s">
        <v>3590</v>
      </c>
      <c r="D1850" s="1" t="s">
        <v>832</v>
      </c>
      <c r="E1850" s="324" t="s">
        <v>519</v>
      </c>
    </row>
    <row r="1851" customFormat="false" ht="15" hidden="false" customHeight="false" outlineLevel="0" collapsed="false">
      <c r="A1851" s="1" t="n">
        <v>15523</v>
      </c>
      <c r="B1851" s="1" t="s">
        <v>3591</v>
      </c>
      <c r="C1851" s="1" t="s">
        <v>3592</v>
      </c>
      <c r="D1851" s="324" t="s">
        <v>1587</v>
      </c>
      <c r="E1851" s="324" t="s">
        <v>696</v>
      </c>
    </row>
    <row r="1852" customFormat="false" ht="15" hidden="false" customHeight="false" outlineLevel="0" collapsed="false">
      <c r="A1852" s="1" t="n">
        <v>15522</v>
      </c>
      <c r="B1852" s="1" t="s">
        <v>3593</v>
      </c>
      <c r="D1852" s="1" t="s">
        <v>499</v>
      </c>
      <c r="E1852" s="0" t="s">
        <v>590</v>
      </c>
    </row>
    <row r="1853" customFormat="false" ht="15" hidden="false" customHeight="false" outlineLevel="0" collapsed="false">
      <c r="A1853" s="1" t="n">
        <v>15521</v>
      </c>
      <c r="B1853" s="1" t="s">
        <v>3594</v>
      </c>
      <c r="C1853" s="1" t="s">
        <v>3595</v>
      </c>
      <c r="D1853" s="1" t="s">
        <v>3596</v>
      </c>
      <c r="E1853" s="0" t="s">
        <v>686</v>
      </c>
    </row>
    <row r="1854" customFormat="false" ht="15" hidden="false" customHeight="false" outlineLevel="0" collapsed="false">
      <c r="A1854" s="1" t="n">
        <v>15520</v>
      </c>
      <c r="B1854" s="1" t="s">
        <v>3597</v>
      </c>
      <c r="C1854" s="324" t="s">
        <v>3598</v>
      </c>
      <c r="D1854" s="324" t="s">
        <v>1865</v>
      </c>
      <c r="E1854" s="324" t="s">
        <v>500</v>
      </c>
    </row>
    <row r="1855" customFormat="false" ht="15" hidden="false" customHeight="false" outlineLevel="0" collapsed="false">
      <c r="A1855" s="1" t="n">
        <v>15519</v>
      </c>
      <c r="B1855" s="1" t="s">
        <v>3599</v>
      </c>
      <c r="D1855" s="1" t="s">
        <v>499</v>
      </c>
      <c r="E1855" s="0" t="s">
        <v>485</v>
      </c>
    </row>
    <row r="1856" customFormat="false" ht="15" hidden="false" customHeight="false" outlineLevel="0" collapsed="false">
      <c r="A1856" s="1" t="n">
        <v>15518</v>
      </c>
      <c r="B1856" s="1" t="s">
        <v>3600</v>
      </c>
      <c r="D1856" s="324" t="s">
        <v>3601</v>
      </c>
      <c r="E1856" s="324" t="s">
        <v>1473</v>
      </c>
    </row>
    <row r="1857" customFormat="false" ht="15" hidden="false" customHeight="false" outlineLevel="0" collapsed="false">
      <c r="A1857" s="1" t="n">
        <v>15517</v>
      </c>
      <c r="B1857" s="1" t="s">
        <v>3602</v>
      </c>
      <c r="C1857" s="1" t="s">
        <v>3602</v>
      </c>
      <c r="D1857" s="1" t="s">
        <v>499</v>
      </c>
      <c r="E1857" s="0" t="s">
        <v>590</v>
      </c>
    </row>
    <row r="1858" customFormat="false" ht="15" hidden="false" customHeight="false" outlineLevel="0" collapsed="false">
      <c r="A1858" s="1" t="n">
        <v>15516</v>
      </c>
      <c r="B1858" s="1" t="s">
        <v>3603</v>
      </c>
      <c r="D1858" s="1" t="s">
        <v>1293</v>
      </c>
      <c r="E1858" s="324" t="s">
        <v>548</v>
      </c>
    </row>
    <row r="1859" customFormat="false" ht="15" hidden="false" customHeight="false" outlineLevel="0" collapsed="false">
      <c r="A1859" s="1" t="n">
        <v>15515</v>
      </c>
      <c r="B1859" s="1" t="s">
        <v>3604</v>
      </c>
      <c r="C1859" s="1" t="s">
        <v>3605</v>
      </c>
      <c r="D1859" s="1" t="s">
        <v>783</v>
      </c>
      <c r="E1859" s="0" t="s">
        <v>485</v>
      </c>
    </row>
    <row r="1860" customFormat="false" ht="15" hidden="false" customHeight="false" outlineLevel="0" collapsed="false">
      <c r="A1860" s="1" t="n">
        <v>15514</v>
      </c>
      <c r="B1860" s="1" t="s">
        <v>3606</v>
      </c>
      <c r="C1860" s="1" t="s">
        <v>3607</v>
      </c>
      <c r="D1860" s="1" t="s">
        <v>787</v>
      </c>
      <c r="E1860" s="0" t="s">
        <v>485</v>
      </c>
    </row>
    <row r="1861" customFormat="false" ht="15" hidden="false" customHeight="false" outlineLevel="0" collapsed="false">
      <c r="A1861" s="1" t="n">
        <v>15513</v>
      </c>
      <c r="B1861" s="1" t="s">
        <v>3608</v>
      </c>
      <c r="D1861" s="1" t="s">
        <v>499</v>
      </c>
      <c r="E1861" s="0" t="s">
        <v>485</v>
      </c>
    </row>
    <row r="1862" customFormat="false" ht="15" hidden="false" customHeight="false" outlineLevel="0" collapsed="false">
      <c r="A1862" s="1" t="n">
        <v>15512</v>
      </c>
      <c r="B1862" s="1" t="s">
        <v>3609</v>
      </c>
      <c r="C1862" s="1" t="s">
        <v>3610</v>
      </c>
      <c r="D1862" s="1" t="s">
        <v>832</v>
      </c>
      <c r="E1862" s="0" t="s">
        <v>590</v>
      </c>
    </row>
    <row r="1863" customFormat="false" ht="15" hidden="false" customHeight="false" outlineLevel="0" collapsed="false">
      <c r="A1863" s="1" t="n">
        <v>15511</v>
      </c>
      <c r="B1863" s="1" t="s">
        <v>3611</v>
      </c>
      <c r="D1863" s="1" t="s">
        <v>575</v>
      </c>
      <c r="E1863" s="0" t="s">
        <v>485</v>
      </c>
    </row>
    <row r="1864" customFormat="false" ht="15" hidden="false" customHeight="false" outlineLevel="0" collapsed="false">
      <c r="A1864" s="1" t="n">
        <v>15510</v>
      </c>
      <c r="B1864" s="1" t="s">
        <v>3612</v>
      </c>
      <c r="D1864" s="324" t="s">
        <v>3613</v>
      </c>
      <c r="E1864" s="324" t="s">
        <v>1473</v>
      </c>
    </row>
    <row r="1865" customFormat="false" ht="15" hidden="false" customHeight="false" outlineLevel="0" collapsed="false">
      <c r="A1865" s="1" t="n">
        <v>15509</v>
      </c>
      <c r="B1865" s="1" t="s">
        <v>3614</v>
      </c>
      <c r="D1865" s="1" t="s">
        <v>499</v>
      </c>
      <c r="E1865" s="0" t="s">
        <v>590</v>
      </c>
    </row>
    <row r="1866" customFormat="false" ht="15" hidden="false" customHeight="false" outlineLevel="0" collapsed="false">
      <c r="A1866" s="1" t="n">
        <v>15508</v>
      </c>
      <c r="B1866" s="1" t="s">
        <v>3615</v>
      </c>
      <c r="C1866" s="1" t="s">
        <v>3616</v>
      </c>
      <c r="D1866" s="1" t="s">
        <v>776</v>
      </c>
      <c r="E1866" s="324" t="s">
        <v>550</v>
      </c>
    </row>
    <row r="1867" customFormat="false" ht="15" hidden="false" customHeight="false" outlineLevel="0" collapsed="false">
      <c r="A1867" s="1" t="n">
        <v>15507</v>
      </c>
      <c r="B1867" s="1" t="s">
        <v>3617</v>
      </c>
      <c r="D1867" s="1" t="s">
        <v>499</v>
      </c>
      <c r="E1867" s="0" t="s">
        <v>590</v>
      </c>
    </row>
    <row r="1868" customFormat="false" ht="15" hidden="false" customHeight="false" outlineLevel="0" collapsed="false">
      <c r="A1868" s="1" t="n">
        <v>15506</v>
      </c>
      <c r="B1868" s="1" t="s">
        <v>3618</v>
      </c>
      <c r="D1868" s="1" t="s">
        <v>637</v>
      </c>
      <c r="E1868" s="0" t="s">
        <v>485</v>
      </c>
    </row>
    <row r="1869" customFormat="false" ht="15" hidden="false" customHeight="false" outlineLevel="0" collapsed="false">
      <c r="A1869" s="1" t="n">
        <v>15505</v>
      </c>
      <c r="B1869" s="1" t="s">
        <v>3619</v>
      </c>
      <c r="C1869" s="1" t="s">
        <v>3620</v>
      </c>
      <c r="D1869" s="324" t="s">
        <v>678</v>
      </c>
      <c r="E1869" s="0" t="s">
        <v>590</v>
      </c>
    </row>
    <row r="1870" customFormat="false" ht="15" hidden="false" customHeight="false" outlineLevel="0" collapsed="false">
      <c r="A1870" s="1" t="n">
        <v>15504</v>
      </c>
      <c r="B1870" s="1" t="s">
        <v>3621</v>
      </c>
      <c r="D1870" s="324" t="s">
        <v>1356</v>
      </c>
      <c r="E1870" s="324" t="s">
        <v>500</v>
      </c>
    </row>
    <row r="1871" customFormat="false" ht="15" hidden="false" customHeight="false" outlineLevel="0" collapsed="false">
      <c r="A1871" s="1" t="n">
        <v>15503</v>
      </c>
      <c r="B1871" s="1" t="s">
        <v>3622</v>
      </c>
      <c r="C1871" s="324" t="s">
        <v>3623</v>
      </c>
      <c r="D1871" s="1" t="s">
        <v>3499</v>
      </c>
      <c r="E1871" s="0" t="s">
        <v>485</v>
      </c>
    </row>
    <row r="1872" customFormat="false" ht="15" hidden="false" customHeight="false" outlineLevel="0" collapsed="false">
      <c r="A1872" s="1" t="n">
        <v>15502</v>
      </c>
      <c r="B1872" s="1" t="s">
        <v>3624</v>
      </c>
      <c r="C1872" s="324" t="s">
        <v>3625</v>
      </c>
      <c r="D1872" s="1" t="s">
        <v>3499</v>
      </c>
      <c r="E1872" s="0" t="s">
        <v>485</v>
      </c>
    </row>
    <row r="1873" customFormat="false" ht="15" hidden="false" customHeight="false" outlineLevel="0" collapsed="false">
      <c r="A1873" s="1" t="n">
        <v>15501</v>
      </c>
      <c r="B1873" s="1" t="s">
        <v>3626</v>
      </c>
      <c r="D1873" s="324" t="s">
        <v>1177</v>
      </c>
      <c r="E1873" s="324" t="s">
        <v>508</v>
      </c>
    </row>
    <row r="1874" customFormat="false" ht="15" hidden="false" customHeight="false" outlineLevel="0" collapsed="false">
      <c r="A1874" s="1" t="n">
        <v>15500</v>
      </c>
      <c r="B1874" s="1" t="s">
        <v>3627</v>
      </c>
      <c r="D1874" s="324" t="s">
        <v>3628</v>
      </c>
      <c r="E1874" s="324" t="s">
        <v>494</v>
      </c>
    </row>
    <row r="1875" customFormat="false" ht="15" hidden="false" customHeight="false" outlineLevel="0" collapsed="false">
      <c r="A1875" s="1" t="n">
        <v>15499</v>
      </c>
      <c r="B1875" s="1" t="s">
        <v>3629</v>
      </c>
      <c r="C1875" s="324" t="s">
        <v>3630</v>
      </c>
      <c r="D1875" s="324" t="s">
        <v>3631</v>
      </c>
      <c r="E1875" s="324" t="s">
        <v>500</v>
      </c>
    </row>
    <row r="1876" customFormat="false" ht="15" hidden="false" customHeight="false" outlineLevel="0" collapsed="false">
      <c r="A1876" s="1" t="n">
        <v>15498</v>
      </c>
      <c r="B1876" s="1" t="s">
        <v>3632</v>
      </c>
      <c r="D1876" s="324" t="s">
        <v>758</v>
      </c>
      <c r="E1876" s="324" t="s">
        <v>519</v>
      </c>
    </row>
    <row r="1877" customFormat="false" ht="15" hidden="false" customHeight="false" outlineLevel="0" collapsed="false">
      <c r="A1877" s="1" t="n">
        <v>15497</v>
      </c>
      <c r="B1877" s="1" t="s">
        <v>3633</v>
      </c>
      <c r="D1877" s="1" t="s">
        <v>575</v>
      </c>
      <c r="E1877" s="324" t="s">
        <v>548</v>
      </c>
    </row>
    <row r="1878" customFormat="false" ht="15" hidden="false" customHeight="false" outlineLevel="0" collapsed="false">
      <c r="A1878" s="1" t="n">
        <v>15496</v>
      </c>
      <c r="B1878" s="1" t="s">
        <v>3634</v>
      </c>
      <c r="D1878" s="324" t="s">
        <v>758</v>
      </c>
      <c r="E1878" s="324" t="s">
        <v>519</v>
      </c>
    </row>
    <row r="1879" customFormat="false" ht="15" hidden="false" customHeight="false" outlineLevel="0" collapsed="false">
      <c r="A1879" s="1" t="n">
        <v>15495</v>
      </c>
      <c r="B1879" s="1" t="s">
        <v>3635</v>
      </c>
      <c r="D1879" s="324" t="s">
        <v>3636</v>
      </c>
      <c r="E1879" s="0" t="s">
        <v>485</v>
      </c>
    </row>
    <row r="1880" customFormat="false" ht="15" hidden="false" customHeight="false" outlineLevel="0" collapsed="false">
      <c r="A1880" s="1" t="n">
        <v>15494</v>
      </c>
      <c r="B1880" s="1" t="s">
        <v>3637</v>
      </c>
      <c r="D1880" s="324" t="s">
        <v>3638</v>
      </c>
      <c r="E1880" s="324" t="s">
        <v>500</v>
      </c>
    </row>
    <row r="1881" customFormat="false" ht="15" hidden="false" customHeight="false" outlineLevel="0" collapsed="false">
      <c r="A1881" s="1" t="n">
        <v>15493</v>
      </c>
      <c r="B1881" s="1" t="s">
        <v>3639</v>
      </c>
      <c r="D1881" s="1" t="s">
        <v>1293</v>
      </c>
      <c r="E1881" s="324" t="s">
        <v>548</v>
      </c>
    </row>
    <row r="1882" customFormat="false" ht="15" hidden="false" customHeight="false" outlineLevel="0" collapsed="false">
      <c r="A1882" s="1" t="n">
        <v>15492</v>
      </c>
      <c r="B1882" s="1" t="s">
        <v>3640</v>
      </c>
      <c r="D1882" s="324" t="s">
        <v>3641</v>
      </c>
      <c r="E1882" s="324" t="s">
        <v>804</v>
      </c>
    </row>
    <row r="1883" customFormat="false" ht="15" hidden="false" customHeight="false" outlineLevel="0" collapsed="false">
      <c r="A1883" s="1" t="n">
        <v>15491</v>
      </c>
      <c r="B1883" s="1" t="s">
        <v>3642</v>
      </c>
      <c r="D1883" s="324" t="s">
        <v>3643</v>
      </c>
      <c r="E1883" s="324" t="s">
        <v>804</v>
      </c>
    </row>
    <row r="1884" customFormat="false" ht="15" hidden="false" customHeight="false" outlineLevel="0" collapsed="false">
      <c r="A1884" s="1" t="n">
        <v>15490</v>
      </c>
      <c r="B1884" s="1" t="s">
        <v>3644</v>
      </c>
      <c r="D1884" s="324" t="s">
        <v>3645</v>
      </c>
      <c r="E1884" s="0" t="s">
        <v>485</v>
      </c>
    </row>
    <row r="1885" customFormat="false" ht="15" hidden="false" customHeight="false" outlineLevel="0" collapsed="false">
      <c r="A1885" s="1" t="n">
        <v>15489</v>
      </c>
      <c r="B1885" s="1" t="s">
        <v>3646</v>
      </c>
      <c r="C1885" s="1" t="s">
        <v>3647</v>
      </c>
      <c r="D1885" s="1" t="s">
        <v>927</v>
      </c>
      <c r="E1885" s="324" t="s">
        <v>500</v>
      </c>
    </row>
    <row r="1886" customFormat="false" ht="15" hidden="false" customHeight="false" outlineLevel="0" collapsed="false">
      <c r="A1886" s="1" t="n">
        <v>15488</v>
      </c>
      <c r="B1886" s="1" t="s">
        <v>3648</v>
      </c>
      <c r="D1886" s="324" t="s">
        <v>1725</v>
      </c>
      <c r="E1886" s="324" t="s">
        <v>488</v>
      </c>
    </row>
    <row r="1887" customFormat="false" ht="15" hidden="false" customHeight="false" outlineLevel="0" collapsed="false">
      <c r="A1887" s="1" t="n">
        <v>15487</v>
      </c>
      <c r="B1887" s="1" t="s">
        <v>3649</v>
      </c>
      <c r="D1887" s="324" t="s">
        <v>3650</v>
      </c>
      <c r="E1887" s="324" t="s">
        <v>500</v>
      </c>
    </row>
    <row r="1888" customFormat="false" ht="15" hidden="false" customHeight="false" outlineLevel="0" collapsed="false">
      <c r="A1888" s="1" t="n">
        <v>15486</v>
      </c>
      <c r="B1888" s="1" t="s">
        <v>3651</v>
      </c>
      <c r="C1888" s="324" t="s">
        <v>3652</v>
      </c>
      <c r="D1888" s="324" t="s">
        <v>1452</v>
      </c>
      <c r="E1888" s="324" t="s">
        <v>500</v>
      </c>
    </row>
    <row r="1889" customFormat="false" ht="15" hidden="false" customHeight="false" outlineLevel="0" collapsed="false">
      <c r="A1889" s="1" t="n">
        <v>15485</v>
      </c>
      <c r="B1889" s="1" t="s">
        <v>3653</v>
      </c>
      <c r="D1889" s="1" t="s">
        <v>1031</v>
      </c>
      <c r="E1889" s="0" t="s">
        <v>485</v>
      </c>
    </row>
    <row r="1890" customFormat="false" ht="15" hidden="false" customHeight="false" outlineLevel="0" collapsed="false">
      <c r="A1890" s="1" t="n">
        <v>15484</v>
      </c>
      <c r="B1890" s="1" t="s">
        <v>3654</v>
      </c>
      <c r="D1890" s="324" t="s">
        <v>1587</v>
      </c>
      <c r="E1890" s="324" t="s">
        <v>696</v>
      </c>
    </row>
    <row r="1891" customFormat="false" ht="15" hidden="false" customHeight="false" outlineLevel="0" collapsed="false">
      <c r="A1891" s="1" t="n">
        <v>15483</v>
      </c>
      <c r="B1891" s="1" t="s">
        <v>3655</v>
      </c>
      <c r="C1891" s="1" t="s">
        <v>3656</v>
      </c>
      <c r="D1891" s="324" t="s">
        <v>1356</v>
      </c>
      <c r="E1891" s="324" t="s">
        <v>1357</v>
      </c>
    </row>
    <row r="1892" customFormat="false" ht="15" hidden="false" customHeight="false" outlineLevel="0" collapsed="false">
      <c r="A1892" s="1" t="n">
        <v>15482</v>
      </c>
      <c r="B1892" s="1" t="s">
        <v>3657</v>
      </c>
      <c r="C1892" s="324" t="s">
        <v>3658</v>
      </c>
      <c r="D1892" s="324" t="s">
        <v>528</v>
      </c>
      <c r="E1892" s="324" t="s">
        <v>500</v>
      </c>
    </row>
    <row r="1893" customFormat="false" ht="15" hidden="false" customHeight="false" outlineLevel="0" collapsed="false">
      <c r="A1893" s="1" t="n">
        <v>15481</v>
      </c>
      <c r="B1893" s="1" t="s">
        <v>3659</v>
      </c>
      <c r="D1893" s="1" t="s">
        <v>1067</v>
      </c>
      <c r="E1893" s="0" t="s">
        <v>485</v>
      </c>
    </row>
    <row r="1894" customFormat="false" ht="15" hidden="false" customHeight="false" outlineLevel="0" collapsed="false">
      <c r="A1894" s="1" t="n">
        <v>15480</v>
      </c>
      <c r="B1894" s="1" t="s">
        <v>3660</v>
      </c>
      <c r="D1894" s="1" t="s">
        <v>499</v>
      </c>
      <c r="E1894" s="0" t="s">
        <v>590</v>
      </c>
    </row>
    <row r="1895" customFormat="false" ht="15" hidden="false" customHeight="false" outlineLevel="0" collapsed="false">
      <c r="A1895" s="1" t="n">
        <v>15479</v>
      </c>
      <c r="B1895" s="1" t="s">
        <v>3661</v>
      </c>
      <c r="D1895" s="1" t="s">
        <v>3662</v>
      </c>
      <c r="E1895" s="0" t="s">
        <v>485</v>
      </c>
    </row>
    <row r="1896" customFormat="false" ht="15" hidden="false" customHeight="false" outlineLevel="0" collapsed="false">
      <c r="A1896" s="1" t="n">
        <v>15478</v>
      </c>
      <c r="B1896" s="1" t="s">
        <v>3663</v>
      </c>
      <c r="D1896" s="1" t="s">
        <v>484</v>
      </c>
      <c r="E1896" s="0" t="s">
        <v>485</v>
      </c>
    </row>
    <row r="1897" customFormat="false" ht="15" hidden="false" customHeight="false" outlineLevel="0" collapsed="false">
      <c r="A1897" s="1" t="n">
        <v>15477</v>
      </c>
      <c r="B1897" s="1" t="s">
        <v>3664</v>
      </c>
      <c r="D1897" s="324" t="s">
        <v>1052</v>
      </c>
      <c r="E1897" s="0" t="s">
        <v>590</v>
      </c>
    </row>
    <row r="1898" customFormat="false" ht="15" hidden="false" customHeight="false" outlineLevel="0" collapsed="false">
      <c r="A1898" s="1" t="n">
        <v>15476</v>
      </c>
      <c r="B1898" s="1" t="s">
        <v>3665</v>
      </c>
      <c r="C1898" s="1" t="s">
        <v>3666</v>
      </c>
      <c r="D1898" s="324" t="s">
        <v>3667</v>
      </c>
      <c r="E1898" s="324" t="s">
        <v>488</v>
      </c>
    </row>
    <row r="1899" customFormat="false" ht="15" hidden="false" customHeight="false" outlineLevel="0" collapsed="false">
      <c r="A1899" s="1" t="n">
        <v>15475</v>
      </c>
      <c r="B1899" s="1" t="s">
        <v>3668</v>
      </c>
      <c r="D1899" s="324" t="s">
        <v>3669</v>
      </c>
      <c r="E1899" s="324" t="s">
        <v>1127</v>
      </c>
    </row>
    <row r="1900" customFormat="false" ht="15" hidden="false" customHeight="false" outlineLevel="0" collapsed="false">
      <c r="A1900" s="1" t="n">
        <v>15474</v>
      </c>
      <c r="B1900" s="1" t="s">
        <v>3670</v>
      </c>
      <c r="C1900" s="1" t="s">
        <v>3671</v>
      </c>
      <c r="D1900" s="1" t="s">
        <v>1798</v>
      </c>
      <c r="E1900" s="324" t="s">
        <v>525</v>
      </c>
    </row>
    <row r="1901" customFormat="false" ht="15" hidden="false" customHeight="false" outlineLevel="0" collapsed="false">
      <c r="A1901" s="1" t="n">
        <v>15473</v>
      </c>
      <c r="B1901" s="1" t="s">
        <v>3672</v>
      </c>
      <c r="C1901" s="1" t="s">
        <v>3673</v>
      </c>
      <c r="D1901" s="1" t="s">
        <v>1798</v>
      </c>
      <c r="E1901" s="324" t="s">
        <v>525</v>
      </c>
    </row>
    <row r="1902" customFormat="false" ht="15" hidden="false" customHeight="false" outlineLevel="0" collapsed="false">
      <c r="A1902" s="1" t="n">
        <v>15472</v>
      </c>
      <c r="B1902" s="1" t="s">
        <v>3674</v>
      </c>
      <c r="C1902" s="1" t="s">
        <v>3675</v>
      </c>
      <c r="D1902" s="1" t="s">
        <v>1222</v>
      </c>
      <c r="E1902" s="0" t="s">
        <v>485</v>
      </c>
    </row>
    <row r="1903" customFormat="false" ht="15" hidden="false" customHeight="false" outlineLevel="0" collapsed="false">
      <c r="A1903" s="1" t="n">
        <v>15471</v>
      </c>
      <c r="B1903" s="1" t="s">
        <v>3676</v>
      </c>
      <c r="D1903" s="1" t="s">
        <v>499</v>
      </c>
      <c r="E1903" s="0" t="s">
        <v>590</v>
      </c>
    </row>
    <row r="1904" customFormat="false" ht="15" hidden="false" customHeight="false" outlineLevel="0" collapsed="false">
      <c r="A1904" s="1" t="n">
        <v>15470</v>
      </c>
      <c r="B1904" s="1" t="s">
        <v>3677</v>
      </c>
      <c r="D1904" s="1" t="s">
        <v>499</v>
      </c>
      <c r="E1904" s="0" t="s">
        <v>590</v>
      </c>
    </row>
    <row r="1905" customFormat="false" ht="15" hidden="false" customHeight="false" outlineLevel="0" collapsed="false">
      <c r="A1905" s="1" t="n">
        <v>15469</v>
      </c>
      <c r="B1905" s="1" t="s">
        <v>3678</v>
      </c>
      <c r="D1905" s="1" t="s">
        <v>499</v>
      </c>
      <c r="E1905" s="0" t="s">
        <v>590</v>
      </c>
    </row>
    <row r="1906" customFormat="false" ht="15" hidden="false" customHeight="false" outlineLevel="0" collapsed="false">
      <c r="A1906" s="1" t="n">
        <v>15468</v>
      </c>
      <c r="B1906" s="1" t="s">
        <v>3679</v>
      </c>
      <c r="C1906" s="1" t="s">
        <v>3680</v>
      </c>
      <c r="D1906" s="1" t="s">
        <v>1067</v>
      </c>
      <c r="E1906" s="324" t="s">
        <v>488</v>
      </c>
    </row>
    <row r="1907" customFormat="false" ht="15" hidden="false" customHeight="false" outlineLevel="0" collapsed="false">
      <c r="A1907" s="1" t="n">
        <v>15467</v>
      </c>
      <c r="B1907" s="1" t="s">
        <v>3681</v>
      </c>
      <c r="D1907" s="1" t="s">
        <v>499</v>
      </c>
      <c r="E1907" s="0" t="s">
        <v>590</v>
      </c>
    </row>
    <row r="1908" customFormat="false" ht="15" hidden="false" customHeight="false" outlineLevel="0" collapsed="false">
      <c r="A1908" s="1" t="n">
        <v>15466</v>
      </c>
      <c r="B1908" s="1" t="s">
        <v>3682</v>
      </c>
      <c r="C1908" s="324" t="s">
        <v>3683</v>
      </c>
      <c r="D1908" s="324" t="s">
        <v>3684</v>
      </c>
      <c r="E1908" s="0" t="s">
        <v>609</v>
      </c>
    </row>
    <row r="1909" customFormat="false" ht="15" hidden="false" customHeight="false" outlineLevel="0" collapsed="false">
      <c r="A1909" s="1" t="n">
        <v>15465</v>
      </c>
      <c r="B1909" s="1" t="s">
        <v>3685</v>
      </c>
      <c r="C1909" s="324" t="s">
        <v>3686</v>
      </c>
      <c r="D1909" s="324" t="s">
        <v>3687</v>
      </c>
      <c r="E1909" s="0" t="s">
        <v>485</v>
      </c>
    </row>
    <row r="1910" customFormat="false" ht="15" hidden="false" customHeight="false" outlineLevel="0" collapsed="false">
      <c r="A1910" s="1" t="n">
        <v>15464</v>
      </c>
      <c r="B1910" s="1" t="s">
        <v>3688</v>
      </c>
      <c r="D1910" s="1" t="s">
        <v>499</v>
      </c>
      <c r="E1910" s="0" t="s">
        <v>590</v>
      </c>
    </row>
    <row r="1911" customFormat="false" ht="15" hidden="false" customHeight="false" outlineLevel="0" collapsed="false">
      <c r="A1911" s="1" t="n">
        <v>15463</v>
      </c>
      <c r="B1911" s="1" t="s">
        <v>3689</v>
      </c>
      <c r="C1911" s="324" t="s">
        <v>3690</v>
      </c>
      <c r="D1911" s="324" t="s">
        <v>620</v>
      </c>
      <c r="E1911" s="324" t="s">
        <v>1731</v>
      </c>
    </row>
    <row r="1912" customFormat="false" ht="15" hidden="false" customHeight="false" outlineLevel="0" collapsed="false">
      <c r="A1912" s="1" t="n">
        <v>15462</v>
      </c>
      <c r="B1912" s="1" t="s">
        <v>3691</v>
      </c>
      <c r="D1912" s="1" t="s">
        <v>575</v>
      </c>
      <c r="E1912" s="0" t="s">
        <v>485</v>
      </c>
    </row>
    <row r="1913" customFormat="false" ht="15" hidden="false" customHeight="false" outlineLevel="0" collapsed="false">
      <c r="A1913" s="1" t="n">
        <v>15461</v>
      </c>
      <c r="B1913" s="1" t="s">
        <v>3692</v>
      </c>
      <c r="D1913" s="1" t="s">
        <v>499</v>
      </c>
      <c r="E1913" s="0" t="s">
        <v>590</v>
      </c>
    </row>
    <row r="1914" customFormat="false" ht="15" hidden="false" customHeight="false" outlineLevel="0" collapsed="false">
      <c r="A1914" s="1" t="n">
        <v>15460</v>
      </c>
      <c r="B1914" s="1" t="s">
        <v>3693</v>
      </c>
      <c r="D1914" s="324" t="s">
        <v>2079</v>
      </c>
      <c r="E1914" s="324" t="s">
        <v>3694</v>
      </c>
    </row>
    <row r="1915" customFormat="false" ht="15" hidden="false" customHeight="false" outlineLevel="0" collapsed="false">
      <c r="A1915" s="1" t="n">
        <v>15459</v>
      </c>
      <c r="B1915" s="1" t="s">
        <v>3695</v>
      </c>
      <c r="D1915" s="324" t="s">
        <v>3696</v>
      </c>
      <c r="E1915" s="0" t="s">
        <v>485</v>
      </c>
    </row>
    <row r="1916" customFormat="false" ht="15" hidden="false" customHeight="false" outlineLevel="0" collapsed="false">
      <c r="A1916" s="1" t="n">
        <v>15458</v>
      </c>
      <c r="B1916" s="1" t="s">
        <v>3697</v>
      </c>
      <c r="C1916" s="1" t="s">
        <v>3698</v>
      </c>
      <c r="D1916" s="324" t="s">
        <v>678</v>
      </c>
      <c r="E1916" s="0" t="s">
        <v>485</v>
      </c>
    </row>
    <row r="1917" customFormat="false" ht="15" hidden="false" customHeight="false" outlineLevel="0" collapsed="false">
      <c r="A1917" s="1" t="n">
        <v>15457</v>
      </c>
      <c r="B1917" s="1" t="s">
        <v>3699</v>
      </c>
      <c r="C1917" s="1" t="s">
        <v>3700</v>
      </c>
      <c r="D1917" s="1" t="s">
        <v>1293</v>
      </c>
      <c r="E1917" s="0" t="s">
        <v>576</v>
      </c>
    </row>
    <row r="1918" customFormat="false" ht="15" hidden="false" customHeight="false" outlineLevel="0" collapsed="false">
      <c r="A1918" s="1" t="n">
        <v>15456</v>
      </c>
      <c r="B1918" s="1" t="s">
        <v>3701</v>
      </c>
      <c r="C1918" s="1" t="s">
        <v>3702</v>
      </c>
      <c r="D1918" s="324" t="s">
        <v>1587</v>
      </c>
      <c r="E1918" s="324" t="s">
        <v>696</v>
      </c>
    </row>
    <row r="1919" customFormat="false" ht="15" hidden="false" customHeight="false" outlineLevel="0" collapsed="false">
      <c r="A1919" s="1" t="n">
        <v>15455</v>
      </c>
      <c r="B1919" s="1" t="s">
        <v>3703</v>
      </c>
      <c r="C1919" s="1" t="s">
        <v>3704</v>
      </c>
      <c r="D1919" s="324" t="s">
        <v>2771</v>
      </c>
      <c r="E1919" s="0" t="s">
        <v>485</v>
      </c>
    </row>
    <row r="1920" customFormat="false" ht="15" hidden="false" customHeight="false" outlineLevel="0" collapsed="false">
      <c r="A1920" s="1" t="n">
        <v>15454</v>
      </c>
      <c r="B1920" s="1" t="s">
        <v>3705</v>
      </c>
      <c r="C1920" s="1" t="s">
        <v>3706</v>
      </c>
      <c r="D1920" s="324" t="s">
        <v>528</v>
      </c>
      <c r="E1920" s="0" t="s">
        <v>485</v>
      </c>
    </row>
    <row r="1921" customFormat="false" ht="15" hidden="false" customHeight="false" outlineLevel="0" collapsed="false">
      <c r="A1921" s="1" t="n">
        <v>15453</v>
      </c>
      <c r="B1921" s="1" t="s">
        <v>3707</v>
      </c>
      <c r="C1921" s="324" t="s">
        <v>3708</v>
      </c>
      <c r="D1921" s="1" t="s">
        <v>2874</v>
      </c>
      <c r="E1921" s="0" t="s">
        <v>485</v>
      </c>
    </row>
    <row r="1922" customFormat="false" ht="15" hidden="false" customHeight="false" outlineLevel="0" collapsed="false">
      <c r="A1922" s="1" t="n">
        <v>15452</v>
      </c>
      <c r="B1922" s="1" t="s">
        <v>3709</v>
      </c>
      <c r="D1922" s="1" t="s">
        <v>1821</v>
      </c>
      <c r="E1922" s="0" t="s">
        <v>485</v>
      </c>
    </row>
    <row r="1923" customFormat="false" ht="15" hidden="false" customHeight="false" outlineLevel="0" collapsed="false">
      <c r="A1923" s="1" t="n">
        <v>15451</v>
      </c>
      <c r="B1923" s="1" t="s">
        <v>3710</v>
      </c>
      <c r="D1923" s="324" t="s">
        <v>3711</v>
      </c>
      <c r="E1923" s="0" t="s">
        <v>485</v>
      </c>
    </row>
    <row r="1924" customFormat="false" ht="15" hidden="false" customHeight="false" outlineLevel="0" collapsed="false">
      <c r="A1924" s="1" t="n">
        <v>15450</v>
      </c>
      <c r="B1924" s="1" t="s">
        <v>3712</v>
      </c>
      <c r="D1924" s="1" t="s">
        <v>909</v>
      </c>
      <c r="E1924" s="0" t="s">
        <v>485</v>
      </c>
    </row>
    <row r="1925" customFormat="false" ht="15" hidden="false" customHeight="false" outlineLevel="0" collapsed="false">
      <c r="A1925" s="1" t="n">
        <v>15449</v>
      </c>
      <c r="B1925" s="1" t="s">
        <v>3713</v>
      </c>
      <c r="D1925" s="324" t="s">
        <v>3714</v>
      </c>
      <c r="E1925" s="324" t="s">
        <v>587</v>
      </c>
    </row>
    <row r="1926" customFormat="false" ht="15" hidden="false" customHeight="false" outlineLevel="0" collapsed="false">
      <c r="A1926" s="1" t="n">
        <v>15448</v>
      </c>
      <c r="B1926" s="1" t="s">
        <v>3715</v>
      </c>
      <c r="D1926" s="1" t="s">
        <v>647</v>
      </c>
      <c r="E1926" s="0" t="s">
        <v>485</v>
      </c>
    </row>
    <row r="1927" customFormat="false" ht="15" hidden="false" customHeight="false" outlineLevel="0" collapsed="false">
      <c r="A1927" s="1" t="n">
        <v>15447</v>
      </c>
      <c r="B1927" s="1" t="s">
        <v>3716</v>
      </c>
      <c r="D1927" s="1" t="s">
        <v>484</v>
      </c>
      <c r="E1927" s="0" t="s">
        <v>485</v>
      </c>
    </row>
    <row r="1928" customFormat="false" ht="15" hidden="false" customHeight="false" outlineLevel="0" collapsed="false">
      <c r="A1928" s="1" t="n">
        <v>15446</v>
      </c>
      <c r="B1928" s="1" t="s">
        <v>3717</v>
      </c>
      <c r="D1928" s="324" t="s">
        <v>3718</v>
      </c>
      <c r="E1928" s="324" t="s">
        <v>1485</v>
      </c>
    </row>
    <row r="1929" customFormat="false" ht="15" hidden="false" customHeight="false" outlineLevel="0" collapsed="false">
      <c r="A1929" s="1" t="n">
        <v>15445</v>
      </c>
      <c r="B1929" s="1" t="s">
        <v>3719</v>
      </c>
      <c r="D1929" s="1" t="s">
        <v>499</v>
      </c>
      <c r="E1929" s="0" t="s">
        <v>590</v>
      </c>
    </row>
    <row r="1930" customFormat="false" ht="15" hidden="false" customHeight="false" outlineLevel="0" collapsed="false">
      <c r="A1930" s="1" t="n">
        <v>15444</v>
      </c>
      <c r="B1930" s="1" t="s">
        <v>3720</v>
      </c>
      <c r="D1930" s="324" t="s">
        <v>3721</v>
      </c>
      <c r="E1930" s="0" t="s">
        <v>485</v>
      </c>
    </row>
    <row r="1931" customFormat="false" ht="15" hidden="false" customHeight="false" outlineLevel="0" collapsed="false">
      <c r="A1931" s="1" t="n">
        <v>15443</v>
      </c>
      <c r="B1931" s="1" t="s">
        <v>3722</v>
      </c>
      <c r="D1931" s="1" t="s">
        <v>499</v>
      </c>
      <c r="E1931" s="0" t="s">
        <v>590</v>
      </c>
    </row>
    <row r="1932" customFormat="false" ht="15" hidden="false" customHeight="false" outlineLevel="0" collapsed="false">
      <c r="A1932" s="1" t="n">
        <v>15442</v>
      </c>
      <c r="B1932" s="1" t="s">
        <v>3723</v>
      </c>
      <c r="D1932" s="324" t="s">
        <v>3724</v>
      </c>
      <c r="E1932" s="324" t="s">
        <v>488</v>
      </c>
    </row>
    <row r="1933" customFormat="false" ht="15" hidden="false" customHeight="false" outlineLevel="0" collapsed="false">
      <c r="A1933" s="1" t="n">
        <v>15441</v>
      </c>
      <c r="B1933" s="1" t="s">
        <v>3725</v>
      </c>
      <c r="D1933" s="324" t="s">
        <v>1356</v>
      </c>
      <c r="E1933" s="324" t="s">
        <v>500</v>
      </c>
    </row>
    <row r="1934" customFormat="false" ht="15" hidden="false" customHeight="false" outlineLevel="0" collapsed="false">
      <c r="A1934" s="1" t="n">
        <v>15440</v>
      </c>
      <c r="B1934" s="1" t="s">
        <v>3726</v>
      </c>
      <c r="D1934" s="1" t="s">
        <v>499</v>
      </c>
      <c r="E1934" s="0" t="s">
        <v>590</v>
      </c>
    </row>
    <row r="1935" customFormat="false" ht="15" hidden="false" customHeight="false" outlineLevel="0" collapsed="false">
      <c r="A1935" s="1" t="n">
        <v>15439</v>
      </c>
      <c r="B1935" s="1" t="s">
        <v>3727</v>
      </c>
      <c r="D1935" s="1" t="s">
        <v>499</v>
      </c>
      <c r="E1935" s="0" t="s">
        <v>590</v>
      </c>
    </row>
    <row r="1936" customFormat="false" ht="15" hidden="false" customHeight="false" outlineLevel="0" collapsed="false">
      <c r="A1936" s="1" t="n">
        <v>15438</v>
      </c>
      <c r="B1936" s="1" t="s">
        <v>3728</v>
      </c>
      <c r="C1936" s="324" t="s">
        <v>3729</v>
      </c>
      <c r="D1936" s="1" t="s">
        <v>647</v>
      </c>
      <c r="E1936" s="0" t="s">
        <v>485</v>
      </c>
    </row>
    <row r="1937" customFormat="false" ht="15" hidden="false" customHeight="false" outlineLevel="0" collapsed="false">
      <c r="A1937" s="1" t="n">
        <v>15437</v>
      </c>
      <c r="B1937" s="1" t="s">
        <v>3730</v>
      </c>
      <c r="C1937" s="324" t="s">
        <v>3731</v>
      </c>
      <c r="D1937" s="324" t="s">
        <v>1649</v>
      </c>
      <c r="E1937" s="324" t="s">
        <v>3537</v>
      </c>
    </row>
    <row r="1938" customFormat="false" ht="15" hidden="false" customHeight="false" outlineLevel="0" collapsed="false">
      <c r="A1938" s="1" t="n">
        <v>15436</v>
      </c>
      <c r="B1938" s="1" t="s">
        <v>3732</v>
      </c>
      <c r="C1938" s="324" t="s">
        <v>3733</v>
      </c>
      <c r="D1938" s="324" t="s">
        <v>1273</v>
      </c>
      <c r="E1938" s="0" t="s">
        <v>590</v>
      </c>
    </row>
    <row r="1939" customFormat="false" ht="15" hidden="false" customHeight="false" outlineLevel="0" collapsed="false">
      <c r="A1939" s="1" t="n">
        <v>15435</v>
      </c>
      <c r="B1939" s="1" t="s">
        <v>3734</v>
      </c>
      <c r="D1939" s="324" t="s">
        <v>1190</v>
      </c>
      <c r="E1939" s="0" t="s">
        <v>485</v>
      </c>
    </row>
    <row r="1940" customFormat="false" ht="15" hidden="false" customHeight="false" outlineLevel="0" collapsed="false">
      <c r="A1940" s="1" t="n">
        <v>15434</v>
      </c>
      <c r="B1940" s="1" t="s">
        <v>3735</v>
      </c>
      <c r="C1940" s="1" t="s">
        <v>521</v>
      </c>
      <c r="D1940" s="1" t="s">
        <v>906</v>
      </c>
      <c r="E1940" s="324" t="s">
        <v>2065</v>
      </c>
    </row>
    <row r="1941" customFormat="false" ht="15" hidden="false" customHeight="false" outlineLevel="0" collapsed="false">
      <c r="A1941" s="1" t="n">
        <v>15433</v>
      </c>
      <c r="B1941" s="1" t="s">
        <v>3736</v>
      </c>
      <c r="D1941" s="1" t="s">
        <v>811</v>
      </c>
      <c r="E1941" s="0" t="s">
        <v>485</v>
      </c>
    </row>
    <row r="1942" customFormat="false" ht="15" hidden="false" customHeight="false" outlineLevel="0" collapsed="false">
      <c r="A1942" s="1" t="n">
        <v>15432</v>
      </c>
      <c r="B1942" s="1" t="s">
        <v>3737</v>
      </c>
      <c r="C1942" s="324" t="s">
        <v>3738</v>
      </c>
      <c r="D1942" s="1" t="s">
        <v>484</v>
      </c>
      <c r="E1942" s="0" t="s">
        <v>485</v>
      </c>
    </row>
    <row r="1943" customFormat="false" ht="15" hidden="false" customHeight="false" outlineLevel="0" collapsed="false">
      <c r="A1943" s="1" t="n">
        <v>15431</v>
      </c>
      <c r="B1943" s="1" t="s">
        <v>3739</v>
      </c>
      <c r="D1943" s="324" t="s">
        <v>3740</v>
      </c>
      <c r="E1943" s="324" t="s">
        <v>488</v>
      </c>
    </row>
    <row r="1944" customFormat="false" ht="15" hidden="false" customHeight="false" outlineLevel="0" collapsed="false">
      <c r="A1944" s="1" t="n">
        <v>15430</v>
      </c>
      <c r="B1944" s="1" t="s">
        <v>3741</v>
      </c>
      <c r="D1944" s="324" t="s">
        <v>3742</v>
      </c>
      <c r="E1944" s="324" t="s">
        <v>516</v>
      </c>
    </row>
    <row r="1945" customFormat="false" ht="15" hidden="false" customHeight="false" outlineLevel="0" collapsed="false">
      <c r="A1945" s="1" t="n">
        <v>15429</v>
      </c>
      <c r="B1945" s="1" t="s">
        <v>3743</v>
      </c>
      <c r="D1945" s="1" t="s">
        <v>575</v>
      </c>
      <c r="E1945" s="324" t="s">
        <v>548</v>
      </c>
    </row>
    <row r="1946" customFormat="false" ht="15" hidden="false" customHeight="false" outlineLevel="0" collapsed="false">
      <c r="A1946" s="1" t="n">
        <v>15428</v>
      </c>
      <c r="B1946" s="1" t="s">
        <v>3744</v>
      </c>
      <c r="D1946" s="324" t="s">
        <v>599</v>
      </c>
      <c r="E1946" s="324" t="s">
        <v>500</v>
      </c>
    </row>
    <row r="1947" customFormat="false" ht="15" hidden="false" customHeight="false" outlineLevel="0" collapsed="false">
      <c r="A1947" s="1" t="n">
        <v>15427</v>
      </c>
      <c r="B1947" s="1" t="s">
        <v>3745</v>
      </c>
      <c r="D1947" s="324" t="s">
        <v>1489</v>
      </c>
      <c r="E1947" s="324" t="s">
        <v>488</v>
      </c>
    </row>
    <row r="1948" customFormat="false" ht="15" hidden="false" customHeight="false" outlineLevel="0" collapsed="false">
      <c r="A1948" s="1" t="n">
        <v>15426</v>
      </c>
      <c r="B1948" s="1" t="s">
        <v>3746</v>
      </c>
      <c r="C1948" s="1" t="s">
        <v>3747</v>
      </c>
      <c r="D1948" s="324" t="s">
        <v>890</v>
      </c>
      <c r="E1948" s="324" t="s">
        <v>494</v>
      </c>
    </row>
    <row r="1949" customFormat="false" ht="15" hidden="false" customHeight="false" outlineLevel="0" collapsed="false">
      <c r="A1949" s="1" t="n">
        <v>15425</v>
      </c>
      <c r="B1949" s="1" t="s">
        <v>3748</v>
      </c>
      <c r="C1949" s="324" t="s">
        <v>3749</v>
      </c>
      <c r="D1949" s="1" t="s">
        <v>1095</v>
      </c>
      <c r="E1949" s="324" t="s">
        <v>500</v>
      </c>
    </row>
    <row r="1950" customFormat="false" ht="15" hidden="false" customHeight="false" outlineLevel="0" collapsed="false">
      <c r="A1950" s="1" t="n">
        <v>15424</v>
      </c>
      <c r="B1950" s="1" t="s">
        <v>3750</v>
      </c>
      <c r="D1950" s="1" t="s">
        <v>499</v>
      </c>
      <c r="E1950" s="324" t="s">
        <v>500</v>
      </c>
    </row>
    <row r="1951" customFormat="false" ht="15" hidden="false" customHeight="false" outlineLevel="0" collapsed="false">
      <c r="A1951" s="1" t="n">
        <v>15423</v>
      </c>
      <c r="B1951" s="1" t="s">
        <v>3751</v>
      </c>
      <c r="C1951" s="1" t="s">
        <v>3752</v>
      </c>
      <c r="D1951" s="324" t="s">
        <v>649</v>
      </c>
      <c r="E1951" s="324" t="s">
        <v>500</v>
      </c>
    </row>
    <row r="1952" customFormat="false" ht="15" hidden="false" customHeight="false" outlineLevel="0" collapsed="false">
      <c r="A1952" s="1" t="n">
        <v>15422</v>
      </c>
      <c r="B1952" s="1" t="s">
        <v>3753</v>
      </c>
      <c r="C1952" s="1" t="s">
        <v>3754</v>
      </c>
      <c r="D1952" s="324" t="s">
        <v>3755</v>
      </c>
      <c r="E1952" s="324" t="s">
        <v>488</v>
      </c>
    </row>
    <row r="1953" customFormat="false" ht="15" hidden="false" customHeight="false" outlineLevel="0" collapsed="false">
      <c r="A1953" s="1" t="n">
        <v>15421</v>
      </c>
      <c r="B1953" s="1" t="s">
        <v>3756</v>
      </c>
      <c r="D1953" s="324" t="s">
        <v>3757</v>
      </c>
      <c r="E1953" s="324" t="s">
        <v>3758</v>
      </c>
    </row>
    <row r="1954" customFormat="false" ht="15" hidden="false" customHeight="false" outlineLevel="0" collapsed="false">
      <c r="A1954" s="1" t="n">
        <v>15420</v>
      </c>
      <c r="B1954" s="1" t="s">
        <v>3759</v>
      </c>
      <c r="D1954" s="324" t="s">
        <v>3434</v>
      </c>
      <c r="E1954" s="0" t="s">
        <v>485</v>
      </c>
    </row>
    <row r="1955" customFormat="false" ht="15" hidden="false" customHeight="false" outlineLevel="0" collapsed="false">
      <c r="A1955" s="1" t="n">
        <v>15419</v>
      </c>
      <c r="B1955" s="1" t="s">
        <v>3760</v>
      </c>
      <c r="D1955" s="1" t="s">
        <v>647</v>
      </c>
      <c r="E1955" s="0" t="s">
        <v>485</v>
      </c>
    </row>
    <row r="1956" customFormat="false" ht="15" hidden="false" customHeight="false" outlineLevel="0" collapsed="false">
      <c r="A1956" s="1" t="n">
        <v>15418</v>
      </c>
      <c r="B1956" s="1" t="s">
        <v>3761</v>
      </c>
      <c r="D1956" s="1" t="s">
        <v>647</v>
      </c>
      <c r="E1956" s="0" t="s">
        <v>485</v>
      </c>
    </row>
    <row r="1957" customFormat="false" ht="15" hidden="false" customHeight="false" outlineLevel="0" collapsed="false">
      <c r="A1957" s="1" t="n">
        <v>15417</v>
      </c>
      <c r="B1957" s="1" t="s">
        <v>3762</v>
      </c>
      <c r="D1957" s="1" t="s">
        <v>647</v>
      </c>
      <c r="E1957" s="0" t="s">
        <v>485</v>
      </c>
    </row>
    <row r="1958" customFormat="false" ht="15" hidden="false" customHeight="false" outlineLevel="0" collapsed="false">
      <c r="A1958" s="1" t="n">
        <v>15416</v>
      </c>
      <c r="B1958" s="1" t="s">
        <v>3763</v>
      </c>
      <c r="D1958" s="324" t="s">
        <v>3764</v>
      </c>
      <c r="E1958" s="324" t="s">
        <v>494</v>
      </c>
    </row>
    <row r="1959" customFormat="false" ht="15" hidden="false" customHeight="false" outlineLevel="0" collapsed="false">
      <c r="A1959" s="1" t="n">
        <v>15415</v>
      </c>
      <c r="B1959" s="1" t="s">
        <v>3765</v>
      </c>
      <c r="D1959" s="1" t="s">
        <v>647</v>
      </c>
      <c r="E1959" s="0" t="s">
        <v>485</v>
      </c>
    </row>
    <row r="1960" customFormat="false" ht="15" hidden="false" customHeight="false" outlineLevel="0" collapsed="false">
      <c r="A1960" s="1" t="n">
        <v>15414</v>
      </c>
      <c r="B1960" s="1" t="s">
        <v>3766</v>
      </c>
      <c r="C1960" s="1" t="s">
        <v>3767</v>
      </c>
      <c r="D1960" s="324" t="s">
        <v>3768</v>
      </c>
      <c r="E1960" s="324" t="s">
        <v>500</v>
      </c>
    </row>
    <row r="1961" customFormat="false" ht="15" hidden="false" customHeight="false" outlineLevel="0" collapsed="false">
      <c r="A1961" s="1" t="n">
        <v>15413</v>
      </c>
      <c r="B1961" s="1" t="s">
        <v>3769</v>
      </c>
      <c r="C1961" s="1" t="s">
        <v>3770</v>
      </c>
      <c r="D1961" s="1" t="s">
        <v>637</v>
      </c>
      <c r="E1961" s="0" t="s">
        <v>485</v>
      </c>
    </row>
    <row r="1962" customFormat="false" ht="15" hidden="false" customHeight="false" outlineLevel="0" collapsed="false">
      <c r="A1962" s="1" t="n">
        <v>15412</v>
      </c>
      <c r="B1962" s="1" t="s">
        <v>3771</v>
      </c>
      <c r="D1962" s="1" t="s">
        <v>499</v>
      </c>
      <c r="E1962" s="324" t="s">
        <v>500</v>
      </c>
    </row>
    <row r="1963" customFormat="false" ht="15" hidden="false" customHeight="false" outlineLevel="0" collapsed="false">
      <c r="A1963" s="1" t="n">
        <v>15411</v>
      </c>
      <c r="B1963" s="1" t="s">
        <v>3772</v>
      </c>
      <c r="C1963" s="1" t="s">
        <v>3773</v>
      </c>
      <c r="D1963" s="324" t="s">
        <v>3567</v>
      </c>
      <c r="E1963" s="324" t="s">
        <v>1357</v>
      </c>
    </row>
    <row r="1964" customFormat="false" ht="15" hidden="false" customHeight="false" outlineLevel="0" collapsed="false">
      <c r="A1964" s="1" t="n">
        <v>15410</v>
      </c>
      <c r="B1964" s="1" t="s">
        <v>3774</v>
      </c>
      <c r="C1964" s="1" t="s">
        <v>3775</v>
      </c>
      <c r="D1964" s="324" t="s">
        <v>838</v>
      </c>
      <c r="E1964" s="324" t="s">
        <v>488</v>
      </c>
    </row>
    <row r="1965" customFormat="false" ht="15" hidden="false" customHeight="false" outlineLevel="0" collapsed="false">
      <c r="A1965" s="1" t="n">
        <v>15409</v>
      </c>
      <c r="B1965" s="1" t="s">
        <v>3776</v>
      </c>
      <c r="C1965" s="324" t="s">
        <v>3777</v>
      </c>
      <c r="D1965" s="324" t="s">
        <v>2606</v>
      </c>
      <c r="E1965" s="324" t="s">
        <v>2275</v>
      </c>
    </row>
    <row r="1966" customFormat="false" ht="15" hidden="false" customHeight="false" outlineLevel="0" collapsed="false">
      <c r="A1966" s="1" t="n">
        <v>15408</v>
      </c>
      <c r="B1966" s="1" t="s">
        <v>3778</v>
      </c>
      <c r="D1966" s="324" t="s">
        <v>620</v>
      </c>
      <c r="E1966" s="324" t="s">
        <v>804</v>
      </c>
    </row>
    <row r="1967" customFormat="false" ht="15" hidden="false" customHeight="false" outlineLevel="0" collapsed="false">
      <c r="A1967" s="1" t="n">
        <v>15407</v>
      </c>
      <c r="B1967" s="1" t="s">
        <v>3779</v>
      </c>
      <c r="D1967" s="324" t="s">
        <v>611</v>
      </c>
      <c r="E1967" s="324" t="s">
        <v>494</v>
      </c>
    </row>
    <row r="1968" customFormat="false" ht="15" hidden="false" customHeight="false" outlineLevel="0" collapsed="false">
      <c r="A1968" s="1" t="n">
        <v>15406</v>
      </c>
      <c r="B1968" s="1" t="s">
        <v>3780</v>
      </c>
      <c r="D1968" s="324" t="s">
        <v>2716</v>
      </c>
      <c r="E1968" s="324" t="s">
        <v>519</v>
      </c>
    </row>
    <row r="1969" customFormat="false" ht="15" hidden="false" customHeight="false" outlineLevel="0" collapsed="false">
      <c r="A1969" s="1" t="n">
        <v>15405</v>
      </c>
      <c r="B1969" s="1" t="s">
        <v>3781</v>
      </c>
      <c r="D1969" s="324" t="s">
        <v>2716</v>
      </c>
      <c r="E1969" s="324" t="s">
        <v>519</v>
      </c>
    </row>
    <row r="1970" customFormat="false" ht="15" hidden="false" customHeight="false" outlineLevel="0" collapsed="false">
      <c r="A1970" s="1" t="n">
        <v>15404</v>
      </c>
      <c r="B1970" s="1" t="s">
        <v>3782</v>
      </c>
      <c r="D1970" s="324" t="s">
        <v>2716</v>
      </c>
      <c r="E1970" s="324" t="s">
        <v>519</v>
      </c>
    </row>
    <row r="1971" customFormat="false" ht="15" hidden="false" customHeight="false" outlineLevel="0" collapsed="false">
      <c r="A1971" s="1" t="n">
        <v>15403</v>
      </c>
      <c r="B1971" s="1" t="s">
        <v>3783</v>
      </c>
      <c r="D1971" s="324" t="s">
        <v>2716</v>
      </c>
      <c r="E1971" s="324" t="s">
        <v>519</v>
      </c>
    </row>
    <row r="1972" customFormat="false" ht="15" hidden="false" customHeight="false" outlineLevel="0" collapsed="false">
      <c r="A1972" s="1" t="n">
        <v>15402</v>
      </c>
      <c r="B1972" s="1" t="s">
        <v>3784</v>
      </c>
      <c r="C1972" s="1" t="s">
        <v>3785</v>
      </c>
      <c r="D1972" s="324" t="s">
        <v>3786</v>
      </c>
      <c r="E1972" s="324" t="s">
        <v>488</v>
      </c>
    </row>
    <row r="1973" customFormat="false" ht="15" hidden="false" customHeight="false" outlineLevel="0" collapsed="false">
      <c r="A1973" s="1" t="n">
        <v>15401</v>
      </c>
      <c r="B1973" s="1" t="s">
        <v>3787</v>
      </c>
      <c r="D1973" s="324" t="s">
        <v>3788</v>
      </c>
      <c r="E1973" s="324" t="s">
        <v>1357</v>
      </c>
    </row>
    <row r="1974" customFormat="false" ht="15" hidden="false" customHeight="false" outlineLevel="0" collapsed="false">
      <c r="A1974" s="1" t="n">
        <v>15400</v>
      </c>
      <c r="B1974" s="1" t="s">
        <v>3789</v>
      </c>
      <c r="C1974" s="1" t="s">
        <v>3790</v>
      </c>
      <c r="D1974" s="324" t="s">
        <v>673</v>
      </c>
      <c r="E1974" s="324" t="s">
        <v>1965</v>
      </c>
    </row>
    <row r="1975" customFormat="false" ht="15" hidden="false" customHeight="false" outlineLevel="0" collapsed="false">
      <c r="A1975" s="1" t="n">
        <v>15399</v>
      </c>
      <c r="B1975" s="1" t="s">
        <v>3791</v>
      </c>
      <c r="C1975" s="1" t="s">
        <v>3792</v>
      </c>
      <c r="D1975" s="1" t="s">
        <v>499</v>
      </c>
      <c r="E1975" s="0" t="s">
        <v>485</v>
      </c>
    </row>
    <row r="1976" customFormat="false" ht="15" hidden="false" customHeight="false" outlineLevel="0" collapsed="false">
      <c r="A1976" s="1" t="n">
        <v>15398</v>
      </c>
      <c r="B1976" s="1" t="s">
        <v>3793</v>
      </c>
      <c r="D1976" s="324" t="s">
        <v>841</v>
      </c>
      <c r="E1976" s="0" t="s">
        <v>485</v>
      </c>
    </row>
    <row r="1977" customFormat="false" ht="15" hidden="false" customHeight="false" outlineLevel="0" collapsed="false">
      <c r="A1977" s="1" t="n">
        <v>15397</v>
      </c>
      <c r="B1977" s="1" t="s">
        <v>3794</v>
      </c>
      <c r="D1977" s="1" t="s">
        <v>1248</v>
      </c>
      <c r="E1977" s="0" t="s">
        <v>485</v>
      </c>
    </row>
    <row r="1978" customFormat="false" ht="15" hidden="false" customHeight="false" outlineLevel="0" collapsed="false">
      <c r="A1978" s="1" t="n">
        <v>15396</v>
      </c>
      <c r="B1978" s="1" t="s">
        <v>3795</v>
      </c>
      <c r="D1978" s="1" t="s">
        <v>499</v>
      </c>
      <c r="E1978" s="324" t="s">
        <v>500</v>
      </c>
    </row>
    <row r="1979" customFormat="false" ht="15" hidden="false" customHeight="false" outlineLevel="0" collapsed="false">
      <c r="A1979" s="1" t="n">
        <v>15395</v>
      </c>
      <c r="B1979" s="1" t="s">
        <v>3796</v>
      </c>
      <c r="D1979" s="1" t="s">
        <v>614</v>
      </c>
      <c r="E1979" s="0" t="s">
        <v>485</v>
      </c>
    </row>
    <row r="1980" customFormat="false" ht="15" hidden="false" customHeight="false" outlineLevel="0" collapsed="false">
      <c r="A1980" s="1" t="n">
        <v>15394</v>
      </c>
      <c r="B1980" s="1" t="s">
        <v>3797</v>
      </c>
      <c r="C1980" s="1" t="s">
        <v>3798</v>
      </c>
      <c r="D1980" s="1" t="s">
        <v>682</v>
      </c>
      <c r="E1980" s="0" t="s">
        <v>590</v>
      </c>
    </row>
    <row r="1981" customFormat="false" ht="15" hidden="false" customHeight="false" outlineLevel="0" collapsed="false">
      <c r="A1981" s="1" t="n">
        <v>15393</v>
      </c>
      <c r="B1981" s="1" t="s">
        <v>3799</v>
      </c>
      <c r="C1981" s="1" t="s">
        <v>3800</v>
      </c>
      <c r="D1981" s="1" t="s">
        <v>682</v>
      </c>
      <c r="E1981" s="0" t="s">
        <v>590</v>
      </c>
    </row>
    <row r="1982" customFormat="false" ht="15" hidden="false" customHeight="false" outlineLevel="0" collapsed="false">
      <c r="A1982" s="1" t="n">
        <v>15392</v>
      </c>
      <c r="B1982" s="1" t="s">
        <v>3801</v>
      </c>
      <c r="C1982" s="1" t="s">
        <v>3802</v>
      </c>
      <c r="D1982" s="1" t="s">
        <v>682</v>
      </c>
      <c r="E1982" s="0" t="s">
        <v>590</v>
      </c>
    </row>
    <row r="1983" customFormat="false" ht="15" hidden="false" customHeight="false" outlineLevel="0" collapsed="false">
      <c r="A1983" s="1" t="n">
        <v>15391</v>
      </c>
      <c r="B1983" s="1" t="s">
        <v>3803</v>
      </c>
      <c r="D1983" s="1" t="s">
        <v>1031</v>
      </c>
      <c r="E1983" s="0" t="s">
        <v>485</v>
      </c>
    </row>
    <row r="1984" customFormat="false" ht="15" hidden="false" customHeight="false" outlineLevel="0" collapsed="false">
      <c r="A1984" s="1" t="n">
        <v>15390</v>
      </c>
      <c r="B1984" s="1" t="s">
        <v>3804</v>
      </c>
      <c r="C1984" s="1" t="s">
        <v>3805</v>
      </c>
      <c r="D1984" s="1" t="s">
        <v>637</v>
      </c>
      <c r="E1984" s="0" t="s">
        <v>485</v>
      </c>
    </row>
    <row r="1985" customFormat="false" ht="15" hidden="false" customHeight="false" outlineLevel="0" collapsed="false">
      <c r="A1985" s="1" t="n">
        <v>15389</v>
      </c>
      <c r="B1985" s="1" t="s">
        <v>3806</v>
      </c>
      <c r="C1985" s="1" t="s">
        <v>3807</v>
      </c>
      <c r="D1985" s="1" t="s">
        <v>499</v>
      </c>
      <c r="E1985" s="324" t="s">
        <v>500</v>
      </c>
    </row>
    <row r="1986" customFormat="false" ht="15" hidden="false" customHeight="false" outlineLevel="0" collapsed="false">
      <c r="A1986" s="1" t="n">
        <v>15388</v>
      </c>
      <c r="B1986" s="1" t="s">
        <v>3808</v>
      </c>
      <c r="D1986" s="324" t="s">
        <v>3809</v>
      </c>
      <c r="E1986" s="0" t="s">
        <v>576</v>
      </c>
    </row>
    <row r="1987" customFormat="false" ht="15" hidden="false" customHeight="false" outlineLevel="0" collapsed="false">
      <c r="A1987" s="1" t="n">
        <v>15387</v>
      </c>
      <c r="B1987" s="1" t="s">
        <v>3810</v>
      </c>
      <c r="D1987" s="1" t="s">
        <v>499</v>
      </c>
      <c r="E1987" s="0" t="s">
        <v>485</v>
      </c>
    </row>
    <row r="1988" customFormat="false" ht="15" hidden="false" customHeight="false" outlineLevel="0" collapsed="false">
      <c r="A1988" s="1" t="n">
        <v>15386</v>
      </c>
      <c r="B1988" s="1" t="s">
        <v>3811</v>
      </c>
      <c r="C1988" s="1" t="s">
        <v>3790</v>
      </c>
      <c r="D1988" s="324" t="s">
        <v>2867</v>
      </c>
      <c r="E1988" s="0" t="s">
        <v>485</v>
      </c>
    </row>
    <row r="1989" customFormat="false" ht="15" hidden="false" customHeight="false" outlineLevel="0" collapsed="false">
      <c r="A1989" s="1" t="n">
        <v>15385</v>
      </c>
      <c r="B1989" s="1" t="s">
        <v>3812</v>
      </c>
      <c r="D1989" s="1" t="s">
        <v>499</v>
      </c>
      <c r="E1989" s="0" t="s">
        <v>485</v>
      </c>
    </row>
    <row r="1990" customFormat="false" ht="15" hidden="false" customHeight="false" outlineLevel="0" collapsed="false">
      <c r="A1990" s="1" t="n">
        <v>15384</v>
      </c>
      <c r="B1990" s="1" t="s">
        <v>3813</v>
      </c>
      <c r="D1990" s="1" t="s">
        <v>499</v>
      </c>
      <c r="E1990" s="324" t="s">
        <v>500</v>
      </c>
    </row>
    <row r="1991" customFormat="false" ht="15" hidden="false" customHeight="false" outlineLevel="0" collapsed="false">
      <c r="A1991" s="1" t="n">
        <v>15383</v>
      </c>
      <c r="B1991" s="1" t="s">
        <v>3814</v>
      </c>
      <c r="D1991" s="1" t="s">
        <v>499</v>
      </c>
      <c r="E1991" s="324" t="s">
        <v>500</v>
      </c>
    </row>
    <row r="1992" customFormat="false" ht="15" hidden="false" customHeight="false" outlineLevel="0" collapsed="false">
      <c r="A1992" s="1" t="n">
        <v>15382</v>
      </c>
      <c r="B1992" s="1" t="s">
        <v>3815</v>
      </c>
      <c r="D1992" s="1" t="s">
        <v>499</v>
      </c>
      <c r="E1992" s="0" t="s">
        <v>590</v>
      </c>
    </row>
    <row r="1993" customFormat="false" ht="15" hidden="false" customHeight="false" outlineLevel="0" collapsed="false">
      <c r="A1993" s="1" t="n">
        <v>15381</v>
      </c>
      <c r="B1993" s="1" t="s">
        <v>3816</v>
      </c>
      <c r="C1993" s="1" t="s">
        <v>3817</v>
      </c>
      <c r="D1993" s="324" t="s">
        <v>3818</v>
      </c>
      <c r="E1993" s="0" t="s">
        <v>485</v>
      </c>
    </row>
    <row r="1994" customFormat="false" ht="15" hidden="false" customHeight="false" outlineLevel="0" collapsed="false">
      <c r="A1994" s="1" t="n">
        <v>15380</v>
      </c>
      <c r="B1994" s="1" t="s">
        <v>3819</v>
      </c>
      <c r="D1994" s="324" t="s">
        <v>3820</v>
      </c>
      <c r="E1994" s="0" t="s">
        <v>485</v>
      </c>
    </row>
    <row r="1995" customFormat="false" ht="15" hidden="false" customHeight="false" outlineLevel="0" collapsed="false">
      <c r="A1995" s="1" t="n">
        <v>15379</v>
      </c>
      <c r="B1995" s="1" t="s">
        <v>3821</v>
      </c>
      <c r="C1995" s="1" t="s">
        <v>3822</v>
      </c>
      <c r="D1995" s="1" t="s">
        <v>512</v>
      </c>
      <c r="E1995" s="0" t="s">
        <v>485</v>
      </c>
    </row>
    <row r="1996" customFormat="false" ht="15" hidden="false" customHeight="false" outlineLevel="0" collapsed="false">
      <c r="A1996" s="1" t="n">
        <v>15378</v>
      </c>
      <c r="B1996" s="1" t="s">
        <v>3823</v>
      </c>
      <c r="D1996" s="324" t="s">
        <v>620</v>
      </c>
      <c r="E1996" s="324" t="s">
        <v>804</v>
      </c>
    </row>
    <row r="1997" customFormat="false" ht="15" hidden="false" customHeight="false" outlineLevel="0" collapsed="false">
      <c r="A1997" s="1" t="n">
        <v>15377</v>
      </c>
      <c r="B1997" s="1" t="s">
        <v>3824</v>
      </c>
      <c r="D1997" s="1" t="s">
        <v>575</v>
      </c>
      <c r="E1997" s="0" t="s">
        <v>576</v>
      </c>
    </row>
    <row r="1998" customFormat="false" ht="15" hidden="false" customHeight="false" outlineLevel="0" collapsed="false">
      <c r="A1998" s="1" t="n">
        <v>15376</v>
      </c>
      <c r="B1998" s="1" t="s">
        <v>3825</v>
      </c>
      <c r="D1998" s="1" t="s">
        <v>499</v>
      </c>
      <c r="E1998" s="0" t="s">
        <v>590</v>
      </c>
    </row>
    <row r="1999" customFormat="false" ht="15" hidden="false" customHeight="false" outlineLevel="0" collapsed="false">
      <c r="A1999" s="1" t="n">
        <v>15375</v>
      </c>
      <c r="B1999" s="1" t="s">
        <v>3826</v>
      </c>
      <c r="C1999" s="324" t="s">
        <v>3827</v>
      </c>
      <c r="D1999" s="1" t="s">
        <v>1095</v>
      </c>
      <c r="E1999" s="0" t="s">
        <v>485</v>
      </c>
    </row>
    <row r="2000" customFormat="false" ht="15" hidden="false" customHeight="false" outlineLevel="0" collapsed="false">
      <c r="A2000" s="1" t="n">
        <v>15374</v>
      </c>
      <c r="B2000" s="1" t="s">
        <v>3828</v>
      </c>
      <c r="C2000" s="324" t="s">
        <v>3827</v>
      </c>
      <c r="D2000" s="1" t="s">
        <v>1095</v>
      </c>
      <c r="E2000" s="0" t="s">
        <v>485</v>
      </c>
    </row>
    <row r="2001" customFormat="false" ht="15" hidden="false" customHeight="false" outlineLevel="0" collapsed="false">
      <c r="A2001" s="1" t="n">
        <v>15373</v>
      </c>
      <c r="B2001" s="1" t="s">
        <v>3829</v>
      </c>
      <c r="C2001" s="324" t="s">
        <v>3827</v>
      </c>
      <c r="D2001" s="1" t="s">
        <v>1095</v>
      </c>
      <c r="E2001" s="0" t="s">
        <v>485</v>
      </c>
    </row>
    <row r="2002" customFormat="false" ht="15" hidden="false" customHeight="false" outlineLevel="0" collapsed="false">
      <c r="A2002" s="1" t="n">
        <v>15372</v>
      </c>
      <c r="B2002" s="1" t="s">
        <v>3830</v>
      </c>
      <c r="D2002" s="1" t="s">
        <v>499</v>
      </c>
      <c r="E2002" s="0" t="s">
        <v>485</v>
      </c>
    </row>
    <row r="2003" customFormat="false" ht="15" hidden="false" customHeight="false" outlineLevel="0" collapsed="false">
      <c r="A2003" s="1" t="n">
        <v>15371</v>
      </c>
      <c r="B2003" s="1" t="s">
        <v>3831</v>
      </c>
      <c r="C2003" s="1" t="s">
        <v>3832</v>
      </c>
      <c r="D2003" s="324" t="s">
        <v>599</v>
      </c>
      <c r="E2003" s="0" t="s">
        <v>590</v>
      </c>
    </row>
    <row r="2004" customFormat="false" ht="15" hidden="false" customHeight="false" outlineLevel="0" collapsed="false">
      <c r="A2004" s="1" t="n">
        <v>15370</v>
      </c>
      <c r="B2004" s="1" t="s">
        <v>3833</v>
      </c>
      <c r="C2004" s="1" t="s">
        <v>3834</v>
      </c>
      <c r="D2004" s="1" t="s">
        <v>499</v>
      </c>
      <c r="E2004" s="0" t="s">
        <v>590</v>
      </c>
    </row>
    <row r="2005" customFormat="false" ht="15" hidden="false" customHeight="false" outlineLevel="0" collapsed="false">
      <c r="A2005" s="1" t="n">
        <v>15369</v>
      </c>
      <c r="B2005" s="1" t="s">
        <v>3835</v>
      </c>
      <c r="D2005" s="1" t="s">
        <v>484</v>
      </c>
      <c r="E2005" s="0" t="s">
        <v>485</v>
      </c>
    </row>
    <row r="2006" customFormat="false" ht="15" hidden="false" customHeight="false" outlineLevel="0" collapsed="false">
      <c r="A2006" s="1" t="n">
        <v>15368</v>
      </c>
      <c r="B2006" s="1" t="s">
        <v>3836</v>
      </c>
      <c r="C2006" s="324" t="s">
        <v>3837</v>
      </c>
      <c r="D2006" s="1" t="s">
        <v>499</v>
      </c>
      <c r="E2006" s="324" t="s">
        <v>500</v>
      </c>
    </row>
    <row r="2007" customFormat="false" ht="15" hidden="false" customHeight="false" outlineLevel="0" collapsed="false">
      <c r="A2007" s="1" t="n">
        <v>15367</v>
      </c>
      <c r="B2007" s="1" t="s">
        <v>3838</v>
      </c>
      <c r="D2007" s="324" t="s">
        <v>830</v>
      </c>
      <c r="E2007" s="0" t="s">
        <v>590</v>
      </c>
    </row>
    <row r="2008" customFormat="false" ht="15" hidden="false" customHeight="false" outlineLevel="0" collapsed="false">
      <c r="A2008" s="1" t="n">
        <v>15366</v>
      </c>
      <c r="B2008" s="1" t="s">
        <v>3839</v>
      </c>
      <c r="D2008" s="1" t="s">
        <v>499</v>
      </c>
      <c r="E2008" s="324" t="s">
        <v>500</v>
      </c>
    </row>
    <row r="2009" customFormat="false" ht="15" hidden="false" customHeight="false" outlineLevel="0" collapsed="false">
      <c r="A2009" s="1" t="n">
        <v>15365</v>
      </c>
      <c r="B2009" s="1" t="s">
        <v>3840</v>
      </c>
      <c r="D2009" s="1" t="s">
        <v>637</v>
      </c>
      <c r="E2009" s="0" t="s">
        <v>485</v>
      </c>
    </row>
    <row r="2010" customFormat="false" ht="15" hidden="false" customHeight="false" outlineLevel="0" collapsed="false">
      <c r="A2010" s="1" t="n">
        <v>15364</v>
      </c>
      <c r="B2010" s="1" t="s">
        <v>3841</v>
      </c>
      <c r="C2010" s="324" t="s">
        <v>3842</v>
      </c>
      <c r="D2010" s="324" t="s">
        <v>3843</v>
      </c>
      <c r="E2010" s="0" t="s">
        <v>609</v>
      </c>
    </row>
    <row r="2011" customFormat="false" ht="15" hidden="false" customHeight="false" outlineLevel="0" collapsed="false">
      <c r="A2011" s="1" t="n">
        <v>15363</v>
      </c>
      <c r="B2011" s="1" t="s">
        <v>3844</v>
      </c>
      <c r="D2011" s="1" t="s">
        <v>575</v>
      </c>
      <c r="E2011" s="0" t="s">
        <v>576</v>
      </c>
    </row>
    <row r="2012" customFormat="false" ht="15" hidden="false" customHeight="false" outlineLevel="0" collapsed="false">
      <c r="A2012" s="1" t="n">
        <v>15362</v>
      </c>
      <c r="B2012" s="1" t="s">
        <v>3845</v>
      </c>
      <c r="D2012" s="324" t="s">
        <v>3846</v>
      </c>
      <c r="E2012" s="0" t="s">
        <v>485</v>
      </c>
    </row>
    <row r="2013" customFormat="false" ht="15" hidden="false" customHeight="false" outlineLevel="0" collapsed="false">
      <c r="A2013" s="1" t="n">
        <v>15361</v>
      </c>
      <c r="B2013" s="1" t="s">
        <v>3847</v>
      </c>
      <c r="D2013" s="324" t="s">
        <v>3848</v>
      </c>
      <c r="E2013" s="0" t="s">
        <v>485</v>
      </c>
    </row>
    <row r="2014" customFormat="false" ht="15" hidden="false" customHeight="false" outlineLevel="0" collapsed="false">
      <c r="A2014" s="1" t="n">
        <v>15360</v>
      </c>
      <c r="B2014" s="1" t="s">
        <v>3849</v>
      </c>
      <c r="D2014" s="324" t="s">
        <v>2693</v>
      </c>
      <c r="E2014" s="0" t="s">
        <v>485</v>
      </c>
    </row>
    <row r="2015" customFormat="false" ht="15" hidden="false" customHeight="false" outlineLevel="0" collapsed="false">
      <c r="A2015" s="1" t="n">
        <v>15359</v>
      </c>
      <c r="B2015" s="1" t="s">
        <v>3850</v>
      </c>
      <c r="C2015" s="1" t="s">
        <v>3851</v>
      </c>
      <c r="D2015" s="324" t="s">
        <v>3852</v>
      </c>
      <c r="E2015" s="0" t="s">
        <v>485</v>
      </c>
    </row>
    <row r="2016" customFormat="false" ht="15" hidden="false" customHeight="false" outlineLevel="0" collapsed="false">
      <c r="A2016" s="1" t="n">
        <v>15358</v>
      </c>
      <c r="B2016" s="1" t="s">
        <v>3853</v>
      </c>
      <c r="C2016" s="1" t="s">
        <v>3854</v>
      </c>
      <c r="D2016" s="324" t="s">
        <v>1622</v>
      </c>
      <c r="E2016" s="0" t="s">
        <v>590</v>
      </c>
    </row>
    <row r="2017" customFormat="false" ht="15" hidden="false" customHeight="false" outlineLevel="0" collapsed="false">
      <c r="A2017" s="1" t="n">
        <v>15357</v>
      </c>
      <c r="B2017" s="1" t="s">
        <v>3855</v>
      </c>
      <c r="D2017" s="324" t="s">
        <v>643</v>
      </c>
      <c r="E2017" s="324" t="s">
        <v>550</v>
      </c>
    </row>
    <row r="2018" customFormat="false" ht="15" hidden="false" customHeight="false" outlineLevel="0" collapsed="false">
      <c r="A2018" s="1" t="n">
        <v>15356</v>
      </c>
      <c r="B2018" s="1" t="s">
        <v>3856</v>
      </c>
      <c r="C2018" s="1" t="s">
        <v>3647</v>
      </c>
      <c r="D2018" s="324" t="s">
        <v>3857</v>
      </c>
      <c r="E2018" s="0" t="s">
        <v>590</v>
      </c>
    </row>
    <row r="2019" customFormat="false" ht="15" hidden="false" customHeight="false" outlineLevel="0" collapsed="false">
      <c r="A2019" s="1" t="n">
        <v>15355</v>
      </c>
      <c r="B2019" s="1" t="s">
        <v>3858</v>
      </c>
      <c r="D2019" s="324" t="s">
        <v>771</v>
      </c>
      <c r="E2019" s="0" t="s">
        <v>590</v>
      </c>
    </row>
    <row r="2020" customFormat="false" ht="15" hidden="false" customHeight="false" outlineLevel="0" collapsed="false">
      <c r="A2020" s="1" t="n">
        <v>15354</v>
      </c>
      <c r="B2020" s="1" t="s">
        <v>3859</v>
      </c>
      <c r="D2020" s="1" t="s">
        <v>894</v>
      </c>
      <c r="E2020" s="0" t="s">
        <v>485</v>
      </c>
    </row>
    <row r="2021" customFormat="false" ht="15" hidden="false" customHeight="false" outlineLevel="0" collapsed="false">
      <c r="A2021" s="1" t="n">
        <v>15353</v>
      </c>
      <c r="B2021" s="1" t="s">
        <v>3860</v>
      </c>
      <c r="C2021" s="324" t="s">
        <v>3861</v>
      </c>
      <c r="D2021" s="324" t="s">
        <v>3862</v>
      </c>
      <c r="E2021" s="0" t="s">
        <v>485</v>
      </c>
    </row>
    <row r="2022" customFormat="false" ht="15" hidden="false" customHeight="false" outlineLevel="0" collapsed="false">
      <c r="A2022" s="1" t="n">
        <v>15352</v>
      </c>
      <c r="B2022" s="1" t="s">
        <v>3863</v>
      </c>
      <c r="D2022" s="324" t="s">
        <v>3864</v>
      </c>
      <c r="E2022" s="0" t="s">
        <v>485</v>
      </c>
    </row>
    <row r="2023" customFormat="false" ht="15" hidden="false" customHeight="false" outlineLevel="0" collapsed="false">
      <c r="A2023" s="1" t="n">
        <v>15351</v>
      </c>
      <c r="B2023" s="1" t="s">
        <v>3865</v>
      </c>
      <c r="C2023" s="324" t="s">
        <v>3866</v>
      </c>
      <c r="D2023" s="324" t="s">
        <v>3867</v>
      </c>
      <c r="E2023" s="0" t="s">
        <v>576</v>
      </c>
    </row>
    <row r="2024" customFormat="false" ht="15" hidden="false" customHeight="false" outlineLevel="0" collapsed="false">
      <c r="A2024" s="1" t="n">
        <v>15350</v>
      </c>
      <c r="B2024" s="1" t="s">
        <v>3868</v>
      </c>
      <c r="D2024" s="1" t="s">
        <v>2278</v>
      </c>
      <c r="E2024" s="0" t="s">
        <v>485</v>
      </c>
    </row>
    <row r="2025" customFormat="false" ht="15" hidden="false" customHeight="false" outlineLevel="0" collapsed="false">
      <c r="A2025" s="1" t="n">
        <v>15349</v>
      </c>
      <c r="B2025" s="1" t="s">
        <v>3869</v>
      </c>
      <c r="D2025" s="324" t="s">
        <v>503</v>
      </c>
      <c r="E2025" s="0" t="s">
        <v>485</v>
      </c>
    </row>
    <row r="2026" customFormat="false" ht="15" hidden="false" customHeight="false" outlineLevel="0" collapsed="false">
      <c r="A2026" s="1" t="n">
        <v>15348</v>
      </c>
      <c r="B2026" s="1" t="s">
        <v>3870</v>
      </c>
      <c r="D2026" s="324" t="s">
        <v>3871</v>
      </c>
      <c r="E2026" s="324" t="s">
        <v>488</v>
      </c>
    </row>
    <row r="2027" customFormat="false" ht="15" hidden="false" customHeight="false" outlineLevel="0" collapsed="false">
      <c r="A2027" s="1" t="n">
        <v>15347</v>
      </c>
      <c r="B2027" s="1" t="s">
        <v>3872</v>
      </c>
      <c r="C2027" s="1" t="s">
        <v>3873</v>
      </c>
      <c r="D2027" s="1" t="s">
        <v>499</v>
      </c>
      <c r="E2027" s="0" t="s">
        <v>590</v>
      </c>
    </row>
    <row r="2028" customFormat="false" ht="15" hidden="false" customHeight="false" outlineLevel="0" collapsed="false">
      <c r="A2028" s="1" t="n">
        <v>15346</v>
      </c>
      <c r="B2028" s="1" t="s">
        <v>3874</v>
      </c>
      <c r="C2028" s="1" t="s">
        <v>3875</v>
      </c>
      <c r="D2028" s="324" t="s">
        <v>3876</v>
      </c>
      <c r="E2028" s="0" t="s">
        <v>485</v>
      </c>
    </row>
    <row r="2029" customFormat="false" ht="15" hidden="false" customHeight="false" outlineLevel="0" collapsed="false">
      <c r="A2029" s="1" t="n">
        <v>15345</v>
      </c>
      <c r="B2029" s="1" t="s">
        <v>3877</v>
      </c>
      <c r="C2029" s="1" t="s">
        <v>3878</v>
      </c>
      <c r="D2029" s="324" t="s">
        <v>3876</v>
      </c>
      <c r="E2029" s="0" t="s">
        <v>485</v>
      </c>
    </row>
    <row r="2030" customFormat="false" ht="15" hidden="false" customHeight="false" outlineLevel="0" collapsed="false">
      <c r="A2030" s="1" t="n">
        <v>15344</v>
      </c>
      <c r="B2030" s="1" t="s">
        <v>3879</v>
      </c>
      <c r="C2030" s="1" t="s">
        <v>3880</v>
      </c>
      <c r="D2030" s="324" t="s">
        <v>3881</v>
      </c>
      <c r="E2030" s="0" t="s">
        <v>485</v>
      </c>
    </row>
    <row r="2031" customFormat="false" ht="15" hidden="false" customHeight="false" outlineLevel="0" collapsed="false">
      <c r="A2031" s="1" t="n">
        <v>15343</v>
      </c>
      <c r="B2031" s="1" t="s">
        <v>3882</v>
      </c>
      <c r="D2031" s="324" t="s">
        <v>1282</v>
      </c>
      <c r="E2031" s="324" t="s">
        <v>1127</v>
      </c>
    </row>
    <row r="2032" customFormat="false" ht="15" hidden="false" customHeight="false" outlineLevel="0" collapsed="false">
      <c r="A2032" s="1" t="n">
        <v>15342</v>
      </c>
      <c r="B2032" s="1" t="s">
        <v>3883</v>
      </c>
      <c r="C2032" s="1" t="s">
        <v>3884</v>
      </c>
      <c r="D2032" s="324" t="s">
        <v>3885</v>
      </c>
      <c r="E2032" s="0" t="s">
        <v>485</v>
      </c>
    </row>
    <row r="2033" customFormat="false" ht="15" hidden="false" customHeight="false" outlineLevel="0" collapsed="false">
      <c r="A2033" s="1" t="n">
        <v>15341</v>
      </c>
      <c r="B2033" s="1" t="s">
        <v>3886</v>
      </c>
      <c r="C2033" s="324" t="s">
        <v>3887</v>
      </c>
      <c r="D2033" s="1" t="s">
        <v>499</v>
      </c>
      <c r="E2033" s="324" t="s">
        <v>500</v>
      </c>
    </row>
    <row r="2034" customFormat="false" ht="15" hidden="false" customHeight="false" outlineLevel="0" collapsed="false">
      <c r="A2034" s="1" t="n">
        <v>15340</v>
      </c>
      <c r="B2034" s="1" t="s">
        <v>3888</v>
      </c>
      <c r="C2034" s="324" t="s">
        <v>3889</v>
      </c>
      <c r="D2034" s="1" t="s">
        <v>499</v>
      </c>
      <c r="E2034" s="0" t="s">
        <v>485</v>
      </c>
    </row>
    <row r="2035" customFormat="false" ht="15" hidden="false" customHeight="false" outlineLevel="0" collapsed="false">
      <c r="A2035" s="1" t="n">
        <v>15339</v>
      </c>
      <c r="B2035" s="1" t="s">
        <v>3890</v>
      </c>
      <c r="D2035" s="1" t="s">
        <v>499</v>
      </c>
      <c r="E2035" s="0" t="s">
        <v>590</v>
      </c>
    </row>
    <row r="2036" customFormat="false" ht="15" hidden="false" customHeight="false" outlineLevel="0" collapsed="false">
      <c r="A2036" s="1" t="n">
        <v>15338</v>
      </c>
      <c r="B2036" s="1" t="s">
        <v>3891</v>
      </c>
      <c r="D2036" s="1" t="s">
        <v>651</v>
      </c>
      <c r="E2036" s="324" t="s">
        <v>525</v>
      </c>
    </row>
    <row r="2037" customFormat="false" ht="15" hidden="false" customHeight="false" outlineLevel="0" collapsed="false">
      <c r="A2037" s="1" t="n">
        <v>15337</v>
      </c>
      <c r="B2037" s="1" t="s">
        <v>3892</v>
      </c>
      <c r="C2037" s="324" t="s">
        <v>3893</v>
      </c>
      <c r="D2037" s="1" t="s">
        <v>575</v>
      </c>
      <c r="E2037" s="0" t="s">
        <v>485</v>
      </c>
    </row>
    <row r="2038" customFormat="false" ht="15" hidden="false" customHeight="false" outlineLevel="0" collapsed="false">
      <c r="A2038" s="1" t="n">
        <v>15336</v>
      </c>
      <c r="B2038" s="1" t="s">
        <v>3894</v>
      </c>
      <c r="D2038" s="324" t="s">
        <v>670</v>
      </c>
      <c r="E2038" s="0" t="s">
        <v>576</v>
      </c>
    </row>
    <row r="2039" customFormat="false" ht="15" hidden="false" customHeight="false" outlineLevel="0" collapsed="false">
      <c r="A2039" s="1" t="n">
        <v>15335</v>
      </c>
      <c r="B2039" s="1" t="s">
        <v>3895</v>
      </c>
      <c r="C2039" s="1" t="s">
        <v>521</v>
      </c>
      <c r="D2039" s="1" t="s">
        <v>906</v>
      </c>
      <c r="E2039" s="324" t="s">
        <v>907</v>
      </c>
    </row>
    <row r="2040" customFormat="false" ht="15" hidden="false" customHeight="false" outlineLevel="0" collapsed="false">
      <c r="A2040" s="1" t="n">
        <v>15334</v>
      </c>
      <c r="B2040" s="1" t="s">
        <v>3896</v>
      </c>
      <c r="C2040" s="1" t="s">
        <v>521</v>
      </c>
      <c r="D2040" s="1" t="s">
        <v>783</v>
      </c>
      <c r="E2040" s="0" t="s">
        <v>485</v>
      </c>
    </row>
    <row r="2041" customFormat="false" ht="15" hidden="false" customHeight="false" outlineLevel="0" collapsed="false">
      <c r="A2041" s="1" t="n">
        <v>15333</v>
      </c>
      <c r="B2041" s="1" t="s">
        <v>3897</v>
      </c>
      <c r="D2041" s="1" t="s">
        <v>1031</v>
      </c>
      <c r="E2041" s="0" t="s">
        <v>485</v>
      </c>
    </row>
    <row r="2042" customFormat="false" ht="15" hidden="false" customHeight="false" outlineLevel="0" collapsed="false">
      <c r="A2042" s="1" t="n">
        <v>15332</v>
      </c>
      <c r="B2042" s="1" t="s">
        <v>3898</v>
      </c>
      <c r="D2042" s="1" t="s">
        <v>2113</v>
      </c>
      <c r="E2042" s="0" t="s">
        <v>485</v>
      </c>
    </row>
    <row r="2043" customFormat="false" ht="15" hidden="false" customHeight="false" outlineLevel="0" collapsed="false">
      <c r="A2043" s="1" t="n">
        <v>15331</v>
      </c>
      <c r="B2043" s="1" t="s">
        <v>3899</v>
      </c>
      <c r="D2043" s="1" t="s">
        <v>2113</v>
      </c>
      <c r="E2043" s="0" t="s">
        <v>485</v>
      </c>
    </row>
    <row r="2044" customFormat="false" ht="15" hidden="false" customHeight="false" outlineLevel="0" collapsed="false">
      <c r="A2044" s="1" t="n">
        <v>15330</v>
      </c>
      <c r="B2044" s="1" t="s">
        <v>3900</v>
      </c>
      <c r="D2044" s="1" t="s">
        <v>2113</v>
      </c>
      <c r="E2044" s="0" t="s">
        <v>485</v>
      </c>
    </row>
    <row r="2045" customFormat="false" ht="15" hidden="false" customHeight="false" outlineLevel="0" collapsed="false">
      <c r="A2045" s="1" t="n">
        <v>15329</v>
      </c>
      <c r="B2045" s="1" t="s">
        <v>3901</v>
      </c>
      <c r="D2045" s="1" t="s">
        <v>2113</v>
      </c>
      <c r="E2045" s="0" t="s">
        <v>485</v>
      </c>
    </row>
    <row r="2046" customFormat="false" ht="15" hidden="false" customHeight="false" outlineLevel="0" collapsed="false">
      <c r="A2046" s="1" t="n">
        <v>15328</v>
      </c>
      <c r="B2046" s="1" t="s">
        <v>3902</v>
      </c>
      <c r="C2046" s="1" t="s">
        <v>3903</v>
      </c>
      <c r="D2046" s="324" t="s">
        <v>3904</v>
      </c>
      <c r="E2046" s="0" t="s">
        <v>485</v>
      </c>
    </row>
    <row r="2047" customFormat="false" ht="15" hidden="false" customHeight="false" outlineLevel="0" collapsed="false">
      <c r="A2047" s="1" t="n">
        <v>15327</v>
      </c>
      <c r="B2047" s="1" t="s">
        <v>3905</v>
      </c>
      <c r="D2047" s="1" t="s">
        <v>499</v>
      </c>
      <c r="E2047" s="0" t="s">
        <v>485</v>
      </c>
    </row>
    <row r="2048" customFormat="false" ht="15" hidden="false" customHeight="false" outlineLevel="0" collapsed="false">
      <c r="A2048" s="1" t="n">
        <v>15326</v>
      </c>
      <c r="B2048" s="1" t="s">
        <v>3906</v>
      </c>
      <c r="D2048" s="324" t="s">
        <v>3907</v>
      </c>
      <c r="E2048" s="0" t="s">
        <v>485</v>
      </c>
    </row>
    <row r="2049" customFormat="false" ht="15" hidden="false" customHeight="false" outlineLevel="0" collapsed="false">
      <c r="A2049" s="1" t="n">
        <v>15325</v>
      </c>
      <c r="B2049" s="1" t="s">
        <v>3908</v>
      </c>
      <c r="C2049" s="1" t="s">
        <v>3909</v>
      </c>
      <c r="D2049" s="1" t="s">
        <v>1470</v>
      </c>
      <c r="E2049" s="0" t="s">
        <v>485</v>
      </c>
    </row>
    <row r="2050" customFormat="false" ht="15" hidden="false" customHeight="false" outlineLevel="0" collapsed="false">
      <c r="A2050" s="1" t="n">
        <v>15324</v>
      </c>
      <c r="B2050" s="1" t="s">
        <v>3910</v>
      </c>
      <c r="D2050" s="324" t="s">
        <v>3911</v>
      </c>
      <c r="E2050" s="0" t="s">
        <v>485</v>
      </c>
    </row>
    <row r="2051" customFormat="false" ht="15" hidden="false" customHeight="false" outlineLevel="0" collapsed="false">
      <c r="A2051" s="1" t="n">
        <v>15323</v>
      </c>
      <c r="B2051" s="1" t="s">
        <v>3912</v>
      </c>
      <c r="D2051" s="324" t="s">
        <v>620</v>
      </c>
      <c r="E2051" s="324" t="s">
        <v>804</v>
      </c>
    </row>
    <row r="2052" customFormat="false" ht="15" hidden="false" customHeight="false" outlineLevel="0" collapsed="false">
      <c r="A2052" s="1" t="n">
        <v>15322</v>
      </c>
      <c r="B2052" s="1" t="s">
        <v>3913</v>
      </c>
      <c r="D2052" s="324" t="s">
        <v>3914</v>
      </c>
      <c r="E2052" s="324" t="s">
        <v>516</v>
      </c>
    </row>
    <row r="2053" customFormat="false" ht="15" hidden="false" customHeight="false" outlineLevel="0" collapsed="false">
      <c r="A2053" s="1" t="n">
        <v>15321</v>
      </c>
      <c r="B2053" s="1" t="s">
        <v>3915</v>
      </c>
      <c r="D2053" s="324" t="s">
        <v>3444</v>
      </c>
      <c r="E2053" s="0" t="s">
        <v>485</v>
      </c>
    </row>
    <row r="2054" customFormat="false" ht="15" hidden="false" customHeight="false" outlineLevel="0" collapsed="false">
      <c r="A2054" s="1" t="n">
        <v>15320</v>
      </c>
      <c r="B2054" s="1" t="s">
        <v>3916</v>
      </c>
      <c r="D2054" s="324" t="s">
        <v>3917</v>
      </c>
      <c r="E2054" s="324" t="s">
        <v>519</v>
      </c>
    </row>
    <row r="2055" customFormat="false" ht="15" hidden="false" customHeight="false" outlineLevel="0" collapsed="false">
      <c r="A2055" s="1" t="n">
        <v>15319</v>
      </c>
      <c r="B2055" s="1" t="s">
        <v>3918</v>
      </c>
      <c r="D2055" s="324" t="s">
        <v>1452</v>
      </c>
      <c r="E2055" s="324" t="s">
        <v>500</v>
      </c>
    </row>
    <row r="2056" customFormat="false" ht="15" hidden="false" customHeight="false" outlineLevel="0" collapsed="false">
      <c r="A2056" s="1" t="n">
        <v>15318</v>
      </c>
      <c r="B2056" s="1" t="s">
        <v>3919</v>
      </c>
      <c r="D2056" s="324" t="s">
        <v>761</v>
      </c>
      <c r="E2056" s="0" t="s">
        <v>485</v>
      </c>
    </row>
    <row r="2057" customFormat="false" ht="15" hidden="false" customHeight="false" outlineLevel="0" collapsed="false">
      <c r="A2057" s="1" t="n">
        <v>15317</v>
      </c>
      <c r="B2057" s="1" t="s">
        <v>3920</v>
      </c>
      <c r="C2057" s="324" t="s">
        <v>3921</v>
      </c>
      <c r="D2057" s="324" t="s">
        <v>3922</v>
      </c>
      <c r="E2057" s="324" t="s">
        <v>500</v>
      </c>
    </row>
    <row r="2058" customFormat="false" ht="15" hidden="false" customHeight="false" outlineLevel="0" collapsed="false">
      <c r="A2058" s="1" t="n">
        <v>15316</v>
      </c>
      <c r="B2058" s="1" t="s">
        <v>3923</v>
      </c>
      <c r="D2058" s="324" t="s">
        <v>3924</v>
      </c>
      <c r="E2058" s="324" t="s">
        <v>519</v>
      </c>
    </row>
    <row r="2059" customFormat="false" ht="15" hidden="false" customHeight="false" outlineLevel="0" collapsed="false">
      <c r="A2059" s="1" t="n">
        <v>15315</v>
      </c>
      <c r="B2059" s="1" t="s">
        <v>3925</v>
      </c>
      <c r="D2059" s="324" t="s">
        <v>3926</v>
      </c>
      <c r="E2059" s="324" t="s">
        <v>3927</v>
      </c>
    </row>
    <row r="2060" customFormat="false" ht="15" hidden="false" customHeight="false" outlineLevel="0" collapsed="false">
      <c r="A2060" s="1" t="n">
        <v>15314</v>
      </c>
      <c r="B2060" s="1" t="s">
        <v>3928</v>
      </c>
      <c r="C2060" s="1" t="s">
        <v>3929</v>
      </c>
      <c r="D2060" s="324" t="s">
        <v>3930</v>
      </c>
      <c r="E2060" s="324" t="s">
        <v>525</v>
      </c>
    </row>
    <row r="2061" customFormat="false" ht="15" hidden="false" customHeight="false" outlineLevel="0" collapsed="false">
      <c r="A2061" s="1" t="n">
        <v>15313</v>
      </c>
      <c r="B2061" s="1" t="s">
        <v>3931</v>
      </c>
      <c r="C2061" s="324" t="s">
        <v>3932</v>
      </c>
      <c r="D2061" s="324" t="s">
        <v>1230</v>
      </c>
      <c r="E2061" s="324" t="s">
        <v>1357</v>
      </c>
    </row>
    <row r="2062" customFormat="false" ht="15" hidden="false" customHeight="false" outlineLevel="0" collapsed="false">
      <c r="A2062" s="1" t="n">
        <v>15312</v>
      </c>
      <c r="B2062" s="1" t="s">
        <v>3933</v>
      </c>
      <c r="C2062" s="324" t="s">
        <v>3934</v>
      </c>
      <c r="D2062" s="324" t="s">
        <v>3935</v>
      </c>
      <c r="E2062" s="324" t="s">
        <v>2626</v>
      </c>
    </row>
    <row r="2063" customFormat="false" ht="15" hidden="false" customHeight="false" outlineLevel="0" collapsed="false">
      <c r="A2063" s="1" t="n">
        <v>15311</v>
      </c>
      <c r="B2063" s="1" t="s">
        <v>3936</v>
      </c>
      <c r="C2063" s="1" t="s">
        <v>3937</v>
      </c>
      <c r="D2063" s="324" t="s">
        <v>3938</v>
      </c>
      <c r="E2063" s="324" t="s">
        <v>3939</v>
      </c>
    </row>
    <row r="2064" customFormat="false" ht="15" hidden="false" customHeight="false" outlineLevel="0" collapsed="false">
      <c r="A2064" s="1" t="n">
        <v>15310</v>
      </c>
      <c r="B2064" s="1" t="s">
        <v>3940</v>
      </c>
      <c r="C2064" s="1" t="s">
        <v>3941</v>
      </c>
      <c r="D2064" s="324" t="s">
        <v>3938</v>
      </c>
      <c r="E2064" s="324" t="s">
        <v>3939</v>
      </c>
    </row>
    <row r="2065" customFormat="false" ht="15" hidden="false" customHeight="false" outlineLevel="0" collapsed="false">
      <c r="A2065" s="1" t="n">
        <v>15309</v>
      </c>
      <c r="B2065" s="1" t="s">
        <v>3942</v>
      </c>
      <c r="C2065" s="1" t="s">
        <v>3943</v>
      </c>
      <c r="D2065" s="324" t="s">
        <v>3938</v>
      </c>
      <c r="E2065" s="324" t="s">
        <v>3939</v>
      </c>
    </row>
    <row r="2066" customFormat="false" ht="15" hidden="false" customHeight="false" outlineLevel="0" collapsed="false">
      <c r="A2066" s="1" t="n">
        <v>15308</v>
      </c>
      <c r="B2066" s="1" t="s">
        <v>3944</v>
      </c>
      <c r="C2066" s="1" t="s">
        <v>3945</v>
      </c>
      <c r="D2066" s="1" t="s">
        <v>1031</v>
      </c>
      <c r="E2066" s="0" t="s">
        <v>485</v>
      </c>
    </row>
    <row r="2067" customFormat="false" ht="15" hidden="false" customHeight="false" outlineLevel="0" collapsed="false">
      <c r="A2067" s="1" t="n">
        <v>15307</v>
      </c>
      <c r="B2067" s="1" t="s">
        <v>3946</v>
      </c>
      <c r="D2067" s="1" t="s">
        <v>499</v>
      </c>
      <c r="E2067" s="324" t="s">
        <v>500</v>
      </c>
    </row>
    <row r="2068" customFormat="false" ht="15" hidden="false" customHeight="false" outlineLevel="0" collapsed="false">
      <c r="A2068" s="1" t="n">
        <v>15306</v>
      </c>
      <c r="B2068" s="1" t="s">
        <v>3947</v>
      </c>
      <c r="D2068" s="324" t="s">
        <v>3948</v>
      </c>
      <c r="E2068" s="0" t="s">
        <v>485</v>
      </c>
    </row>
    <row r="2069" customFormat="false" ht="15" hidden="false" customHeight="false" outlineLevel="0" collapsed="false">
      <c r="A2069" s="1" t="n">
        <v>15305</v>
      </c>
      <c r="B2069" s="1" t="s">
        <v>3949</v>
      </c>
      <c r="D2069" s="324" t="s">
        <v>3950</v>
      </c>
      <c r="E2069" s="324" t="s">
        <v>500</v>
      </c>
    </row>
    <row r="2070" customFormat="false" ht="15" hidden="false" customHeight="false" outlineLevel="0" collapsed="false">
      <c r="A2070" s="1" t="n">
        <v>15304</v>
      </c>
      <c r="B2070" s="1" t="s">
        <v>3951</v>
      </c>
      <c r="C2070" s="324" t="s">
        <v>3952</v>
      </c>
      <c r="D2070" s="324" t="s">
        <v>857</v>
      </c>
      <c r="E2070" s="324" t="s">
        <v>500</v>
      </c>
    </row>
    <row r="2071" customFormat="false" ht="15" hidden="false" customHeight="false" outlineLevel="0" collapsed="false">
      <c r="A2071" s="1" t="n">
        <v>15303</v>
      </c>
      <c r="B2071" s="1" t="s">
        <v>3953</v>
      </c>
      <c r="C2071" s="1" t="s">
        <v>3954</v>
      </c>
      <c r="D2071" s="1" t="s">
        <v>3662</v>
      </c>
      <c r="E2071" s="0" t="s">
        <v>485</v>
      </c>
    </row>
    <row r="2072" customFormat="false" ht="15" hidden="false" customHeight="false" outlineLevel="0" collapsed="false">
      <c r="A2072" s="1" t="n">
        <v>15302</v>
      </c>
      <c r="B2072" s="1" t="s">
        <v>3955</v>
      </c>
      <c r="D2072" s="1" t="s">
        <v>653</v>
      </c>
      <c r="E2072" s="324" t="s">
        <v>519</v>
      </c>
    </row>
    <row r="2073" customFormat="false" ht="15" hidden="false" customHeight="false" outlineLevel="0" collapsed="false">
      <c r="A2073" s="1" t="n">
        <v>15301</v>
      </c>
      <c r="B2073" s="1" t="s">
        <v>3956</v>
      </c>
      <c r="C2073" s="1" t="s">
        <v>3957</v>
      </c>
      <c r="D2073" s="1" t="s">
        <v>575</v>
      </c>
      <c r="E2073" s="324" t="s">
        <v>548</v>
      </c>
    </row>
    <row r="2074" customFormat="false" ht="15" hidden="false" customHeight="false" outlineLevel="0" collapsed="false">
      <c r="A2074" s="1" t="n">
        <v>15300</v>
      </c>
      <c r="B2074" s="1" t="s">
        <v>3958</v>
      </c>
      <c r="D2074" s="324" t="s">
        <v>3959</v>
      </c>
      <c r="E2074" s="324" t="s">
        <v>488</v>
      </c>
    </row>
    <row r="2075" customFormat="false" ht="15" hidden="false" customHeight="false" outlineLevel="0" collapsed="false">
      <c r="A2075" s="1" t="n">
        <v>15299</v>
      </c>
      <c r="B2075" s="1" t="s">
        <v>3960</v>
      </c>
      <c r="C2075" s="1" t="s">
        <v>3961</v>
      </c>
      <c r="D2075" s="324" t="s">
        <v>1230</v>
      </c>
      <c r="E2075" s="324" t="s">
        <v>1357</v>
      </c>
    </row>
    <row r="2076" customFormat="false" ht="15" hidden="false" customHeight="false" outlineLevel="0" collapsed="false">
      <c r="A2076" s="1" t="n">
        <v>15298</v>
      </c>
      <c r="B2076" s="1" t="s">
        <v>3962</v>
      </c>
      <c r="D2076" s="324" t="s">
        <v>3963</v>
      </c>
      <c r="E2076" s="324" t="s">
        <v>494</v>
      </c>
    </row>
    <row r="2077" customFormat="false" ht="15" hidden="false" customHeight="false" outlineLevel="0" collapsed="false">
      <c r="A2077" s="1" t="n">
        <v>15297</v>
      </c>
      <c r="B2077" s="1" t="s">
        <v>3964</v>
      </c>
      <c r="C2077" s="324" t="s">
        <v>3965</v>
      </c>
      <c r="D2077" s="1" t="s">
        <v>1222</v>
      </c>
      <c r="E2077" s="324" t="s">
        <v>488</v>
      </c>
    </row>
    <row r="2078" customFormat="false" ht="15" hidden="false" customHeight="false" outlineLevel="0" collapsed="false">
      <c r="A2078" s="1" t="n">
        <v>15296</v>
      </c>
      <c r="B2078" s="1" t="s">
        <v>3966</v>
      </c>
      <c r="D2078" s="1" t="s">
        <v>499</v>
      </c>
      <c r="E2078" s="0" t="s">
        <v>590</v>
      </c>
    </row>
    <row r="2079" customFormat="false" ht="15" hidden="false" customHeight="false" outlineLevel="0" collapsed="false">
      <c r="A2079" s="1" t="n">
        <v>15295</v>
      </c>
      <c r="B2079" s="1" t="s">
        <v>3967</v>
      </c>
      <c r="D2079" s="1" t="s">
        <v>484</v>
      </c>
      <c r="E2079" s="0" t="s">
        <v>485</v>
      </c>
    </row>
    <row r="2080" customFormat="false" ht="15" hidden="false" customHeight="false" outlineLevel="0" collapsed="false">
      <c r="A2080" s="1" t="n">
        <v>15294</v>
      </c>
      <c r="B2080" s="1" t="s">
        <v>3968</v>
      </c>
      <c r="D2080" s="324" t="s">
        <v>698</v>
      </c>
      <c r="E2080" s="0" t="s">
        <v>590</v>
      </c>
    </row>
    <row r="2081" customFormat="false" ht="15" hidden="false" customHeight="false" outlineLevel="0" collapsed="false">
      <c r="A2081" s="1" t="n">
        <v>15293</v>
      </c>
      <c r="B2081" s="1" t="s">
        <v>3969</v>
      </c>
      <c r="D2081" s="324" t="s">
        <v>3312</v>
      </c>
      <c r="E2081" s="0" t="s">
        <v>590</v>
      </c>
    </row>
    <row r="2082" customFormat="false" ht="15" hidden="false" customHeight="false" outlineLevel="0" collapsed="false">
      <c r="A2082" s="1" t="n">
        <v>15292</v>
      </c>
      <c r="B2082" s="1" t="s">
        <v>3970</v>
      </c>
      <c r="D2082" s="324" t="s">
        <v>698</v>
      </c>
      <c r="E2082" s="0" t="s">
        <v>590</v>
      </c>
    </row>
    <row r="2083" customFormat="false" ht="15" hidden="false" customHeight="false" outlineLevel="0" collapsed="false">
      <c r="A2083" s="1" t="n">
        <v>15291</v>
      </c>
      <c r="B2083" s="1" t="s">
        <v>3971</v>
      </c>
      <c r="D2083" s="1" t="s">
        <v>499</v>
      </c>
      <c r="E2083" s="0" t="s">
        <v>590</v>
      </c>
    </row>
    <row r="2084" customFormat="false" ht="15" hidden="false" customHeight="false" outlineLevel="0" collapsed="false">
      <c r="A2084" s="1" t="n">
        <v>15290</v>
      </c>
      <c r="B2084" s="1" t="s">
        <v>3972</v>
      </c>
      <c r="C2084" s="324" t="s">
        <v>3973</v>
      </c>
      <c r="D2084" s="324" t="s">
        <v>620</v>
      </c>
      <c r="E2084" s="0" t="s">
        <v>609</v>
      </c>
    </row>
    <row r="2085" customFormat="false" ht="15" hidden="false" customHeight="false" outlineLevel="0" collapsed="false">
      <c r="A2085" s="1" t="n">
        <v>15289</v>
      </c>
      <c r="B2085" s="1" t="s">
        <v>3974</v>
      </c>
      <c r="C2085" s="1" t="s">
        <v>3975</v>
      </c>
      <c r="D2085" s="324" t="s">
        <v>3444</v>
      </c>
      <c r="E2085" s="0" t="s">
        <v>485</v>
      </c>
    </row>
    <row r="2086" customFormat="false" ht="15" hidden="false" customHeight="false" outlineLevel="0" collapsed="false">
      <c r="A2086" s="1" t="n">
        <v>15288</v>
      </c>
      <c r="B2086" s="1" t="s">
        <v>3976</v>
      </c>
      <c r="D2086" s="1" t="s">
        <v>499</v>
      </c>
      <c r="E2086" s="0" t="s">
        <v>485</v>
      </c>
    </row>
    <row r="2087" customFormat="false" ht="15" hidden="false" customHeight="false" outlineLevel="0" collapsed="false">
      <c r="A2087" s="1" t="n">
        <v>15287</v>
      </c>
      <c r="B2087" s="1" t="s">
        <v>3977</v>
      </c>
      <c r="D2087" s="324" t="s">
        <v>3978</v>
      </c>
      <c r="E2087" s="0" t="s">
        <v>590</v>
      </c>
    </row>
    <row r="2088" customFormat="false" ht="15" hidden="false" customHeight="false" outlineLevel="0" collapsed="false">
      <c r="A2088" s="1" t="n">
        <v>15286</v>
      </c>
      <c r="B2088" s="1" t="s">
        <v>3979</v>
      </c>
      <c r="D2088" s="324" t="s">
        <v>3980</v>
      </c>
      <c r="E2088" s="0" t="s">
        <v>1088</v>
      </c>
    </row>
    <row r="2089" customFormat="false" ht="15" hidden="false" customHeight="false" outlineLevel="0" collapsed="false">
      <c r="A2089" s="1" t="n">
        <v>15285</v>
      </c>
      <c r="B2089" s="1" t="s">
        <v>3981</v>
      </c>
      <c r="D2089" s="324" t="s">
        <v>1115</v>
      </c>
      <c r="E2089" s="324" t="s">
        <v>500</v>
      </c>
    </row>
    <row r="2090" customFormat="false" ht="15" hidden="false" customHeight="false" outlineLevel="0" collapsed="false">
      <c r="A2090" s="1" t="n">
        <v>15284</v>
      </c>
      <c r="B2090" s="1" t="s">
        <v>3982</v>
      </c>
      <c r="D2090" s="1" t="s">
        <v>499</v>
      </c>
      <c r="E2090" s="0" t="s">
        <v>485</v>
      </c>
    </row>
    <row r="2091" customFormat="false" ht="15" hidden="false" customHeight="false" outlineLevel="0" collapsed="false">
      <c r="A2091" s="1" t="n">
        <v>15283</v>
      </c>
      <c r="B2091" s="1" t="s">
        <v>3983</v>
      </c>
      <c r="C2091" s="324" t="s">
        <v>3984</v>
      </c>
      <c r="D2091" s="324" t="s">
        <v>3985</v>
      </c>
      <c r="E2091" s="324" t="s">
        <v>519</v>
      </c>
    </row>
    <row r="2092" customFormat="false" ht="15" hidden="false" customHeight="false" outlineLevel="0" collapsed="false">
      <c r="A2092" s="1" t="n">
        <v>15282</v>
      </c>
      <c r="B2092" s="1" t="s">
        <v>3986</v>
      </c>
      <c r="C2092" s="324" t="s">
        <v>3987</v>
      </c>
      <c r="D2092" s="324" t="s">
        <v>3988</v>
      </c>
      <c r="E2092" s="324" t="s">
        <v>500</v>
      </c>
    </row>
    <row r="2093" customFormat="false" ht="15" hidden="false" customHeight="false" outlineLevel="0" collapsed="false">
      <c r="A2093" s="1" t="n">
        <v>15281</v>
      </c>
      <c r="B2093" s="1" t="s">
        <v>3989</v>
      </c>
      <c r="C2093" s="324" t="s">
        <v>3990</v>
      </c>
      <c r="D2093" s="324" t="s">
        <v>3991</v>
      </c>
      <c r="E2093" s="324" t="s">
        <v>494</v>
      </c>
    </row>
    <row r="2094" customFormat="false" ht="15" hidden="false" customHeight="false" outlineLevel="0" collapsed="false">
      <c r="A2094" s="1" t="n">
        <v>15280</v>
      </c>
      <c r="B2094" s="1" t="s">
        <v>3992</v>
      </c>
      <c r="D2094" s="1" t="s">
        <v>499</v>
      </c>
      <c r="E2094" s="0" t="s">
        <v>590</v>
      </c>
    </row>
    <row r="2095" customFormat="false" ht="15" hidden="false" customHeight="false" outlineLevel="0" collapsed="false">
      <c r="A2095" s="1" t="n">
        <v>15279</v>
      </c>
      <c r="B2095" s="1" t="s">
        <v>3993</v>
      </c>
      <c r="C2095" s="324" t="s">
        <v>3994</v>
      </c>
      <c r="D2095" s="1" t="s">
        <v>682</v>
      </c>
      <c r="E2095" s="0" t="s">
        <v>576</v>
      </c>
    </row>
    <row r="2096" customFormat="false" ht="15" hidden="false" customHeight="false" outlineLevel="0" collapsed="false">
      <c r="A2096" s="1" t="n">
        <v>15278</v>
      </c>
      <c r="B2096" s="1" t="s">
        <v>3995</v>
      </c>
      <c r="D2096" s="1" t="s">
        <v>499</v>
      </c>
      <c r="E2096" s="0" t="s">
        <v>485</v>
      </c>
    </row>
    <row r="2097" customFormat="false" ht="15" hidden="false" customHeight="false" outlineLevel="0" collapsed="false">
      <c r="A2097" s="1" t="n">
        <v>15277</v>
      </c>
      <c r="B2097" s="1" t="s">
        <v>3996</v>
      </c>
      <c r="D2097" s="1" t="s">
        <v>2113</v>
      </c>
      <c r="E2097" s="0" t="s">
        <v>485</v>
      </c>
    </row>
    <row r="2098" customFormat="false" ht="15" hidden="false" customHeight="false" outlineLevel="0" collapsed="false">
      <c r="A2098" s="1" t="n">
        <v>15276</v>
      </c>
      <c r="B2098" s="1" t="s">
        <v>3997</v>
      </c>
      <c r="D2098" s="324" t="s">
        <v>3998</v>
      </c>
      <c r="E2098" s="0" t="s">
        <v>590</v>
      </c>
    </row>
    <row r="2099" customFormat="false" ht="15" hidden="false" customHeight="false" outlineLevel="0" collapsed="false">
      <c r="A2099" s="1" t="n">
        <v>15275</v>
      </c>
      <c r="B2099" s="1" t="s">
        <v>3999</v>
      </c>
      <c r="D2099" s="324" t="s">
        <v>3978</v>
      </c>
      <c r="E2099" s="0" t="s">
        <v>590</v>
      </c>
    </row>
    <row r="2100" customFormat="false" ht="15" hidden="false" customHeight="false" outlineLevel="0" collapsed="false">
      <c r="A2100" s="1" t="n">
        <v>15274</v>
      </c>
      <c r="B2100" s="1" t="s">
        <v>4000</v>
      </c>
      <c r="C2100" s="1" t="s">
        <v>4001</v>
      </c>
      <c r="D2100" s="1" t="s">
        <v>1739</v>
      </c>
      <c r="E2100" s="324" t="s">
        <v>488</v>
      </c>
    </row>
    <row r="2101" customFormat="false" ht="15" hidden="false" customHeight="false" outlineLevel="0" collapsed="false">
      <c r="A2101" s="1" t="n">
        <v>15273</v>
      </c>
      <c r="B2101" s="1" t="s">
        <v>4002</v>
      </c>
      <c r="C2101" s="1" t="s">
        <v>4003</v>
      </c>
      <c r="D2101" s="1" t="s">
        <v>499</v>
      </c>
      <c r="E2101" s="324" t="s">
        <v>500</v>
      </c>
    </row>
    <row r="2102" customFormat="false" ht="15" hidden="false" customHeight="false" outlineLevel="0" collapsed="false">
      <c r="A2102" s="1" t="n">
        <v>15272</v>
      </c>
      <c r="B2102" s="1" t="s">
        <v>4004</v>
      </c>
      <c r="D2102" s="1" t="s">
        <v>499</v>
      </c>
      <c r="E2102" s="0" t="s">
        <v>485</v>
      </c>
    </row>
    <row r="2103" customFormat="false" ht="15" hidden="false" customHeight="false" outlineLevel="0" collapsed="false">
      <c r="A2103" s="1" t="n">
        <v>15271</v>
      </c>
      <c r="B2103" s="1" t="s">
        <v>4005</v>
      </c>
      <c r="D2103" s="324" t="s">
        <v>4006</v>
      </c>
      <c r="E2103" s="324" t="s">
        <v>4007</v>
      </c>
    </row>
    <row r="2104" customFormat="false" ht="15" hidden="false" customHeight="false" outlineLevel="0" collapsed="false">
      <c r="A2104" s="1" t="n">
        <v>15270</v>
      </c>
      <c r="B2104" s="1" t="s">
        <v>4008</v>
      </c>
      <c r="C2104" s="1" t="s">
        <v>4009</v>
      </c>
      <c r="D2104" s="324" t="s">
        <v>4010</v>
      </c>
      <c r="E2104" s="324" t="s">
        <v>4011</v>
      </c>
    </row>
    <row r="2105" customFormat="false" ht="15" hidden="false" customHeight="false" outlineLevel="0" collapsed="false">
      <c r="A2105" s="1" t="n">
        <v>15269</v>
      </c>
      <c r="B2105" s="1" t="s">
        <v>4012</v>
      </c>
      <c r="D2105" s="1" t="s">
        <v>2113</v>
      </c>
      <c r="E2105" s="0" t="s">
        <v>485</v>
      </c>
    </row>
    <row r="2106" customFormat="false" ht="15" hidden="false" customHeight="false" outlineLevel="0" collapsed="false">
      <c r="A2106" s="1" t="n">
        <v>15268</v>
      </c>
      <c r="B2106" s="1" t="s">
        <v>4013</v>
      </c>
      <c r="D2106" s="1" t="s">
        <v>499</v>
      </c>
      <c r="E2106" s="0" t="s">
        <v>590</v>
      </c>
    </row>
    <row r="2107" customFormat="false" ht="15" hidden="false" customHeight="false" outlineLevel="0" collapsed="false">
      <c r="A2107" s="1" t="n">
        <v>15267</v>
      </c>
      <c r="B2107" s="1" t="s">
        <v>4014</v>
      </c>
      <c r="C2107" s="324" t="s">
        <v>4015</v>
      </c>
      <c r="D2107" s="1" t="s">
        <v>682</v>
      </c>
      <c r="E2107" s="0" t="s">
        <v>576</v>
      </c>
    </row>
    <row r="2108" customFormat="false" ht="15" hidden="false" customHeight="false" outlineLevel="0" collapsed="false">
      <c r="A2108" s="1" t="n">
        <v>15266</v>
      </c>
      <c r="B2108" s="1" t="s">
        <v>4016</v>
      </c>
      <c r="C2108" s="1" t="s">
        <v>4017</v>
      </c>
      <c r="D2108" s="1" t="s">
        <v>682</v>
      </c>
      <c r="E2108" s="0" t="s">
        <v>590</v>
      </c>
    </row>
    <row r="2109" customFormat="false" ht="15" hidden="false" customHeight="false" outlineLevel="0" collapsed="false">
      <c r="A2109" s="1" t="n">
        <v>15265</v>
      </c>
      <c r="B2109" s="1" t="s">
        <v>4018</v>
      </c>
      <c r="D2109" s="1" t="s">
        <v>499</v>
      </c>
      <c r="E2109" s="0" t="s">
        <v>590</v>
      </c>
    </row>
    <row r="2110" customFormat="false" ht="15" hidden="false" customHeight="false" outlineLevel="0" collapsed="false">
      <c r="A2110" s="1" t="n">
        <v>15264</v>
      </c>
      <c r="B2110" s="1" t="s">
        <v>4019</v>
      </c>
      <c r="C2110" s="324" t="s">
        <v>4020</v>
      </c>
      <c r="D2110" s="1" t="s">
        <v>499</v>
      </c>
      <c r="E2110" s="0" t="s">
        <v>485</v>
      </c>
    </row>
    <row r="2111" customFormat="false" ht="15" hidden="false" customHeight="false" outlineLevel="0" collapsed="false">
      <c r="A2111" s="1" t="n">
        <v>15263</v>
      </c>
      <c r="B2111" s="1" t="s">
        <v>4021</v>
      </c>
      <c r="D2111" s="1" t="s">
        <v>4022</v>
      </c>
      <c r="E2111" s="324" t="s">
        <v>488</v>
      </c>
    </row>
    <row r="2112" customFormat="false" ht="15" hidden="false" customHeight="false" outlineLevel="0" collapsed="false">
      <c r="A2112" s="1" t="n">
        <v>15262</v>
      </c>
      <c r="B2112" s="1" t="s">
        <v>4023</v>
      </c>
      <c r="D2112" s="1" t="s">
        <v>3513</v>
      </c>
      <c r="E2112" s="324" t="s">
        <v>488</v>
      </c>
    </row>
    <row r="2113" customFormat="false" ht="15" hidden="false" customHeight="false" outlineLevel="0" collapsed="false">
      <c r="A2113" s="1" t="n">
        <v>15261</v>
      </c>
      <c r="B2113" s="1" t="s">
        <v>4024</v>
      </c>
      <c r="D2113" s="1" t="s">
        <v>512</v>
      </c>
      <c r="E2113" s="324" t="s">
        <v>500</v>
      </c>
    </row>
    <row r="2114" customFormat="false" ht="15" hidden="false" customHeight="false" outlineLevel="0" collapsed="false">
      <c r="A2114" s="1" t="n">
        <v>15260</v>
      </c>
      <c r="B2114" s="1" t="s">
        <v>4025</v>
      </c>
      <c r="D2114" s="324" t="s">
        <v>4026</v>
      </c>
      <c r="E2114" s="0" t="s">
        <v>485</v>
      </c>
    </row>
    <row r="2115" customFormat="false" ht="15" hidden="false" customHeight="false" outlineLevel="0" collapsed="false">
      <c r="A2115" s="1" t="n">
        <v>15259</v>
      </c>
      <c r="B2115" s="1" t="s">
        <v>4027</v>
      </c>
      <c r="D2115" s="1" t="s">
        <v>736</v>
      </c>
      <c r="E2115" s="0" t="s">
        <v>485</v>
      </c>
    </row>
    <row r="2116" customFormat="false" ht="15" hidden="false" customHeight="false" outlineLevel="0" collapsed="false">
      <c r="A2116" s="1" t="n">
        <v>15258</v>
      </c>
      <c r="B2116" s="1" t="s">
        <v>4028</v>
      </c>
      <c r="C2116" s="1" t="s">
        <v>4029</v>
      </c>
      <c r="D2116" s="324" t="s">
        <v>4030</v>
      </c>
      <c r="E2116" s="0" t="s">
        <v>485</v>
      </c>
    </row>
    <row r="2117" customFormat="false" ht="15" hidden="false" customHeight="false" outlineLevel="0" collapsed="false">
      <c r="A2117" s="1" t="n">
        <v>15257</v>
      </c>
      <c r="B2117" s="1" t="s">
        <v>4031</v>
      </c>
      <c r="C2117" s="324" t="s">
        <v>4032</v>
      </c>
      <c r="D2117" s="324" t="s">
        <v>4033</v>
      </c>
      <c r="E2117" s="0" t="s">
        <v>485</v>
      </c>
    </row>
    <row r="2118" customFormat="false" ht="15" hidden="false" customHeight="false" outlineLevel="0" collapsed="false">
      <c r="A2118" s="1" t="n">
        <v>15256</v>
      </c>
      <c r="B2118" s="1" t="s">
        <v>4034</v>
      </c>
      <c r="D2118" s="324" t="s">
        <v>809</v>
      </c>
      <c r="E2118" s="0" t="s">
        <v>485</v>
      </c>
    </row>
    <row r="2119" customFormat="false" ht="15" hidden="false" customHeight="false" outlineLevel="0" collapsed="false">
      <c r="A2119" s="1" t="n">
        <v>15255</v>
      </c>
      <c r="B2119" s="1" t="s">
        <v>4035</v>
      </c>
      <c r="D2119" s="1" t="s">
        <v>964</v>
      </c>
      <c r="E2119" s="0" t="s">
        <v>485</v>
      </c>
    </row>
    <row r="2120" customFormat="false" ht="15" hidden="false" customHeight="false" outlineLevel="0" collapsed="false">
      <c r="A2120" s="1" t="n">
        <v>15254</v>
      </c>
      <c r="B2120" s="1" t="s">
        <v>4036</v>
      </c>
      <c r="C2120" s="324" t="s">
        <v>4037</v>
      </c>
      <c r="D2120" s="324" t="s">
        <v>528</v>
      </c>
      <c r="E2120" s="324" t="s">
        <v>500</v>
      </c>
    </row>
    <row r="2121" customFormat="false" ht="15" hidden="false" customHeight="false" outlineLevel="0" collapsed="false">
      <c r="A2121" s="1" t="n">
        <v>15253</v>
      </c>
      <c r="B2121" s="1" t="s">
        <v>4038</v>
      </c>
      <c r="D2121" s="324" t="s">
        <v>4039</v>
      </c>
      <c r="E2121" s="0" t="s">
        <v>576</v>
      </c>
    </row>
    <row r="2122" customFormat="false" ht="15" hidden="false" customHeight="false" outlineLevel="0" collapsed="false">
      <c r="A2122" s="1" t="n">
        <v>15252</v>
      </c>
      <c r="B2122" s="1" t="s">
        <v>4040</v>
      </c>
      <c r="D2122" s="1" t="s">
        <v>647</v>
      </c>
      <c r="E2122" s="0" t="s">
        <v>485</v>
      </c>
    </row>
    <row r="2123" customFormat="false" ht="15" hidden="false" customHeight="false" outlineLevel="0" collapsed="false">
      <c r="A2123" s="1" t="n">
        <v>15251</v>
      </c>
      <c r="B2123" s="1" t="s">
        <v>4041</v>
      </c>
      <c r="D2123" s="1" t="s">
        <v>510</v>
      </c>
      <c r="E2123" s="0" t="s">
        <v>485</v>
      </c>
    </row>
    <row r="2124" customFormat="false" ht="15" hidden="false" customHeight="false" outlineLevel="0" collapsed="false">
      <c r="A2124" s="1" t="n">
        <v>15250</v>
      </c>
      <c r="B2124" s="1" t="s">
        <v>4042</v>
      </c>
      <c r="C2124" s="1" t="s">
        <v>521</v>
      </c>
      <c r="D2124" s="1" t="s">
        <v>510</v>
      </c>
      <c r="E2124" s="0" t="s">
        <v>485</v>
      </c>
    </row>
    <row r="2125" customFormat="false" ht="15" hidden="false" customHeight="false" outlineLevel="0" collapsed="false">
      <c r="A2125" s="1" t="n">
        <v>15249</v>
      </c>
      <c r="B2125" s="1" t="s">
        <v>4043</v>
      </c>
      <c r="C2125" s="324" t="s">
        <v>4044</v>
      </c>
      <c r="D2125" s="1" t="s">
        <v>499</v>
      </c>
      <c r="E2125" s="0" t="s">
        <v>485</v>
      </c>
    </row>
    <row r="2126" customFormat="false" ht="15" hidden="false" customHeight="false" outlineLevel="0" collapsed="false">
      <c r="A2126" s="1" t="n">
        <v>15248</v>
      </c>
      <c r="B2126" s="1" t="s">
        <v>4045</v>
      </c>
      <c r="D2126" s="1" t="s">
        <v>1222</v>
      </c>
      <c r="E2126" s="0" t="s">
        <v>883</v>
      </c>
    </row>
    <row r="2127" customFormat="false" ht="15" hidden="false" customHeight="false" outlineLevel="0" collapsed="false">
      <c r="A2127" s="1" t="n">
        <v>15247</v>
      </c>
      <c r="B2127" s="1" t="s">
        <v>4046</v>
      </c>
      <c r="C2127" s="324" t="s">
        <v>4047</v>
      </c>
      <c r="D2127" s="1" t="s">
        <v>1067</v>
      </c>
      <c r="E2127" s="324" t="s">
        <v>488</v>
      </c>
    </row>
    <row r="2128" customFormat="false" ht="15" hidden="false" customHeight="false" outlineLevel="0" collapsed="false">
      <c r="A2128" s="1" t="n">
        <v>15246</v>
      </c>
      <c r="B2128" s="1" t="s">
        <v>4048</v>
      </c>
      <c r="D2128" s="1" t="s">
        <v>499</v>
      </c>
      <c r="E2128" s="0" t="s">
        <v>590</v>
      </c>
    </row>
    <row r="2129" customFormat="false" ht="15" hidden="false" customHeight="false" outlineLevel="0" collapsed="false">
      <c r="A2129" s="1" t="n">
        <v>15245</v>
      </c>
      <c r="B2129" s="1" t="s">
        <v>4049</v>
      </c>
      <c r="D2129" s="1" t="s">
        <v>964</v>
      </c>
      <c r="E2129" s="0" t="s">
        <v>485</v>
      </c>
    </row>
    <row r="2130" customFormat="false" ht="15" hidden="false" customHeight="false" outlineLevel="0" collapsed="false">
      <c r="A2130" s="1" t="n">
        <v>15244</v>
      </c>
      <c r="B2130" s="1" t="s">
        <v>4050</v>
      </c>
      <c r="D2130" s="324" t="s">
        <v>4051</v>
      </c>
      <c r="E2130" s="0" t="s">
        <v>485</v>
      </c>
    </row>
    <row r="2131" customFormat="false" ht="15" hidden="false" customHeight="false" outlineLevel="0" collapsed="false">
      <c r="A2131" s="1" t="n">
        <v>15243</v>
      </c>
      <c r="B2131" s="1" t="s">
        <v>4052</v>
      </c>
      <c r="C2131" s="324" t="s">
        <v>4053</v>
      </c>
      <c r="D2131" s="324" t="s">
        <v>528</v>
      </c>
      <c r="E2131" s="324" t="s">
        <v>500</v>
      </c>
    </row>
    <row r="2132" customFormat="false" ht="15" hidden="false" customHeight="false" outlineLevel="0" collapsed="false">
      <c r="A2132" s="1" t="n">
        <v>15242</v>
      </c>
      <c r="B2132" s="1" t="s">
        <v>4054</v>
      </c>
      <c r="D2132" s="324" t="s">
        <v>4055</v>
      </c>
      <c r="E2132" s="324" t="s">
        <v>525</v>
      </c>
    </row>
    <row r="2133" customFormat="false" ht="15" hidden="false" customHeight="false" outlineLevel="0" collapsed="false">
      <c r="A2133" s="1" t="n">
        <v>15241</v>
      </c>
      <c r="B2133" s="1" t="s">
        <v>4056</v>
      </c>
      <c r="C2133" s="324" t="s">
        <v>4057</v>
      </c>
      <c r="D2133" s="1" t="s">
        <v>641</v>
      </c>
      <c r="E2133" s="0" t="s">
        <v>576</v>
      </c>
    </row>
    <row r="2134" customFormat="false" ht="15" hidden="false" customHeight="false" outlineLevel="0" collapsed="false">
      <c r="A2134" s="1" t="n">
        <v>15240</v>
      </c>
      <c r="B2134" s="1" t="s">
        <v>4058</v>
      </c>
      <c r="D2134" s="1" t="s">
        <v>1707</v>
      </c>
      <c r="E2134" s="0" t="s">
        <v>485</v>
      </c>
    </row>
    <row r="2135" customFormat="false" ht="15" hidden="false" customHeight="false" outlineLevel="0" collapsed="false">
      <c r="A2135" s="1" t="n">
        <v>15239</v>
      </c>
      <c r="B2135" s="1" t="s">
        <v>4059</v>
      </c>
      <c r="D2135" s="324" t="s">
        <v>4060</v>
      </c>
      <c r="E2135" s="324" t="s">
        <v>4061</v>
      </c>
    </row>
    <row r="2136" customFormat="false" ht="15" hidden="false" customHeight="false" outlineLevel="0" collapsed="false">
      <c r="A2136" s="1" t="n">
        <v>15238</v>
      </c>
      <c r="B2136" s="1" t="s">
        <v>4062</v>
      </c>
      <c r="C2136" s="324" t="s">
        <v>4063</v>
      </c>
      <c r="D2136" s="324" t="s">
        <v>2480</v>
      </c>
      <c r="E2136" s="324" t="s">
        <v>508</v>
      </c>
    </row>
    <row r="2137" customFormat="false" ht="15" hidden="false" customHeight="false" outlineLevel="0" collapsed="false">
      <c r="A2137" s="1" t="n">
        <v>15237</v>
      </c>
      <c r="B2137" s="1" t="s">
        <v>4064</v>
      </c>
      <c r="C2137" s="1" t="s">
        <v>4065</v>
      </c>
      <c r="D2137" s="324" t="s">
        <v>4066</v>
      </c>
      <c r="E2137" s="324" t="s">
        <v>494</v>
      </c>
    </row>
    <row r="2138" customFormat="false" ht="15" hidden="false" customHeight="false" outlineLevel="0" collapsed="false">
      <c r="A2138" s="1" t="n">
        <v>15236</v>
      </c>
      <c r="B2138" s="1" t="s">
        <v>4067</v>
      </c>
      <c r="C2138" s="324" t="s">
        <v>4068</v>
      </c>
      <c r="D2138" s="324" t="s">
        <v>4069</v>
      </c>
      <c r="E2138" s="324" t="s">
        <v>4070</v>
      </c>
    </row>
    <row r="2139" customFormat="false" ht="15" hidden="false" customHeight="false" outlineLevel="0" collapsed="false">
      <c r="A2139" s="1" t="n">
        <v>15235</v>
      </c>
      <c r="B2139" s="1" t="s">
        <v>4071</v>
      </c>
      <c r="D2139" s="324" t="s">
        <v>3764</v>
      </c>
      <c r="E2139" s="324" t="s">
        <v>494</v>
      </c>
    </row>
    <row r="2140" customFormat="false" ht="15" hidden="false" customHeight="false" outlineLevel="0" collapsed="false">
      <c r="A2140" s="1" t="n">
        <v>15234</v>
      </c>
      <c r="B2140" s="1" t="s">
        <v>4072</v>
      </c>
      <c r="C2140" s="324" t="s">
        <v>4073</v>
      </c>
      <c r="D2140" s="1" t="s">
        <v>1222</v>
      </c>
      <c r="E2140" s="324" t="s">
        <v>488</v>
      </c>
    </row>
    <row r="2141" customFormat="false" ht="15" hidden="false" customHeight="false" outlineLevel="0" collapsed="false">
      <c r="A2141" s="1" t="n">
        <v>15233</v>
      </c>
      <c r="B2141" s="1" t="s">
        <v>4074</v>
      </c>
      <c r="D2141" s="324" t="s">
        <v>771</v>
      </c>
      <c r="E2141" s="324" t="s">
        <v>3324</v>
      </c>
    </row>
    <row r="2142" customFormat="false" ht="15" hidden="false" customHeight="false" outlineLevel="0" collapsed="false">
      <c r="A2142" s="1" t="n">
        <v>15232</v>
      </c>
      <c r="B2142" s="1" t="s">
        <v>4075</v>
      </c>
      <c r="C2142" s="1" t="s">
        <v>4076</v>
      </c>
      <c r="D2142" s="324" t="s">
        <v>3459</v>
      </c>
      <c r="E2142" s="324" t="s">
        <v>2898</v>
      </c>
    </row>
    <row r="2143" customFormat="false" ht="15" hidden="false" customHeight="false" outlineLevel="0" collapsed="false">
      <c r="A2143" s="1" t="n">
        <v>15231</v>
      </c>
      <c r="B2143" s="1" t="s">
        <v>4077</v>
      </c>
      <c r="D2143" s="324" t="s">
        <v>586</v>
      </c>
      <c r="E2143" s="324" t="s">
        <v>804</v>
      </c>
    </row>
    <row r="2144" customFormat="false" ht="15" hidden="false" customHeight="false" outlineLevel="0" collapsed="false">
      <c r="A2144" s="1" t="n">
        <v>15230</v>
      </c>
      <c r="B2144" s="1" t="s">
        <v>4078</v>
      </c>
      <c r="D2144" s="324" t="s">
        <v>2271</v>
      </c>
      <c r="E2144" s="0" t="s">
        <v>485</v>
      </c>
    </row>
    <row r="2145" customFormat="false" ht="15" hidden="false" customHeight="false" outlineLevel="0" collapsed="false">
      <c r="A2145" s="1" t="n">
        <v>15229</v>
      </c>
      <c r="B2145" s="1" t="s">
        <v>4079</v>
      </c>
      <c r="D2145" s="324" t="s">
        <v>695</v>
      </c>
      <c r="E2145" s="324" t="s">
        <v>4080</v>
      </c>
    </row>
    <row r="2146" customFormat="false" ht="15" hidden="false" customHeight="false" outlineLevel="0" collapsed="false">
      <c r="A2146" s="1" t="n">
        <v>15228</v>
      </c>
      <c r="B2146" s="1" t="s">
        <v>4081</v>
      </c>
      <c r="C2146" s="1" t="s">
        <v>4082</v>
      </c>
      <c r="D2146" s="324" t="s">
        <v>4083</v>
      </c>
      <c r="E2146" s="324" t="s">
        <v>519</v>
      </c>
    </row>
    <row r="2147" customFormat="false" ht="15" hidden="false" customHeight="false" outlineLevel="0" collapsed="false">
      <c r="A2147" s="1" t="n">
        <v>15227</v>
      </c>
      <c r="B2147" s="1" t="s">
        <v>4084</v>
      </c>
      <c r="D2147" s="324" t="s">
        <v>2460</v>
      </c>
      <c r="E2147" s="324" t="s">
        <v>1357</v>
      </c>
    </row>
    <row r="2148" customFormat="false" ht="15" hidden="false" customHeight="false" outlineLevel="0" collapsed="false">
      <c r="A2148" s="1" t="n">
        <v>15226</v>
      </c>
      <c r="B2148" s="1" t="s">
        <v>4085</v>
      </c>
      <c r="D2148" s="324" t="s">
        <v>528</v>
      </c>
      <c r="E2148" s="324" t="s">
        <v>500</v>
      </c>
    </row>
    <row r="2149" customFormat="false" ht="15" hidden="false" customHeight="false" outlineLevel="0" collapsed="false">
      <c r="A2149" s="1" t="n">
        <v>15225</v>
      </c>
      <c r="B2149" s="1" t="s">
        <v>4086</v>
      </c>
      <c r="D2149" s="1" t="s">
        <v>484</v>
      </c>
      <c r="E2149" s="0" t="s">
        <v>485</v>
      </c>
    </row>
    <row r="2150" customFormat="false" ht="15" hidden="false" customHeight="false" outlineLevel="0" collapsed="false">
      <c r="A2150" s="1" t="n">
        <v>15224</v>
      </c>
      <c r="B2150" s="1" t="s">
        <v>4087</v>
      </c>
      <c r="C2150" s="1" t="s">
        <v>4088</v>
      </c>
      <c r="D2150" s="324" t="s">
        <v>528</v>
      </c>
      <c r="E2150" s="324" t="s">
        <v>500</v>
      </c>
    </row>
    <row r="2151" customFormat="false" ht="15" hidden="false" customHeight="false" outlineLevel="0" collapsed="false">
      <c r="A2151" s="1" t="n">
        <v>15223</v>
      </c>
      <c r="B2151" s="1" t="s">
        <v>4089</v>
      </c>
      <c r="C2151" s="1" t="s">
        <v>4090</v>
      </c>
      <c r="D2151" s="1" t="s">
        <v>499</v>
      </c>
      <c r="E2151" s="0" t="s">
        <v>485</v>
      </c>
    </row>
    <row r="2152" customFormat="false" ht="15" hidden="false" customHeight="false" outlineLevel="0" collapsed="false">
      <c r="A2152" s="1" t="n">
        <v>15222</v>
      </c>
      <c r="B2152" s="1" t="s">
        <v>4091</v>
      </c>
      <c r="D2152" s="324" t="s">
        <v>643</v>
      </c>
      <c r="E2152" s="0" t="s">
        <v>590</v>
      </c>
    </row>
    <row r="2153" customFormat="false" ht="15" hidden="false" customHeight="false" outlineLevel="0" collapsed="false">
      <c r="A2153" s="1" t="n">
        <v>15221</v>
      </c>
      <c r="B2153" s="1" t="s">
        <v>4092</v>
      </c>
      <c r="C2153" s="1" t="s">
        <v>4093</v>
      </c>
      <c r="D2153" s="1" t="s">
        <v>1707</v>
      </c>
      <c r="E2153" s="324" t="s">
        <v>488</v>
      </c>
    </row>
    <row r="2154" customFormat="false" ht="15" hidden="false" customHeight="false" outlineLevel="0" collapsed="false">
      <c r="A2154" s="1" t="n">
        <v>15220</v>
      </c>
      <c r="B2154" s="1" t="s">
        <v>4094</v>
      </c>
      <c r="D2154" s="1" t="s">
        <v>499</v>
      </c>
      <c r="E2154" s="0" t="s">
        <v>485</v>
      </c>
    </row>
    <row r="2155" customFormat="false" ht="15" hidden="false" customHeight="false" outlineLevel="0" collapsed="false">
      <c r="A2155" s="1" t="n">
        <v>15219</v>
      </c>
      <c r="B2155" s="1" t="s">
        <v>4095</v>
      </c>
      <c r="D2155" s="1" t="s">
        <v>1345</v>
      </c>
      <c r="E2155" s="0" t="s">
        <v>485</v>
      </c>
    </row>
    <row r="2156" customFormat="false" ht="15" hidden="false" customHeight="false" outlineLevel="0" collapsed="false">
      <c r="A2156" s="1" t="n">
        <v>15218</v>
      </c>
      <c r="B2156" s="1" t="s">
        <v>4096</v>
      </c>
      <c r="C2156" s="324" t="s">
        <v>4097</v>
      </c>
      <c r="D2156" s="324" t="s">
        <v>1865</v>
      </c>
      <c r="E2156" s="0" t="s">
        <v>485</v>
      </c>
    </row>
    <row r="2157" customFormat="false" ht="15" hidden="false" customHeight="false" outlineLevel="0" collapsed="false">
      <c r="A2157" s="1" t="n">
        <v>15217</v>
      </c>
      <c r="B2157" s="1" t="s">
        <v>4098</v>
      </c>
      <c r="D2157" s="1" t="s">
        <v>1293</v>
      </c>
      <c r="E2157" s="0" t="s">
        <v>576</v>
      </c>
    </row>
    <row r="2158" customFormat="false" ht="15" hidden="false" customHeight="false" outlineLevel="0" collapsed="false">
      <c r="A2158" s="1" t="n">
        <v>15216</v>
      </c>
      <c r="B2158" s="1" t="s">
        <v>4099</v>
      </c>
      <c r="D2158" s="324" t="s">
        <v>1220</v>
      </c>
      <c r="E2158" s="0" t="s">
        <v>609</v>
      </c>
    </row>
    <row r="2159" customFormat="false" ht="15" hidden="false" customHeight="false" outlineLevel="0" collapsed="false">
      <c r="A2159" s="1" t="n">
        <v>15215</v>
      </c>
      <c r="B2159" s="1" t="s">
        <v>4100</v>
      </c>
      <c r="D2159" s="1" t="s">
        <v>4101</v>
      </c>
      <c r="E2159" s="324" t="s">
        <v>488</v>
      </c>
    </row>
    <row r="2160" customFormat="false" ht="15" hidden="false" customHeight="false" outlineLevel="0" collapsed="false">
      <c r="A2160" s="1" t="n">
        <v>15214</v>
      </c>
      <c r="B2160" s="1" t="s">
        <v>4102</v>
      </c>
      <c r="C2160" s="324" t="s">
        <v>4103</v>
      </c>
      <c r="D2160" s="1" t="s">
        <v>1470</v>
      </c>
      <c r="E2160" s="324" t="s">
        <v>488</v>
      </c>
    </row>
    <row r="2161" customFormat="false" ht="15" hidden="false" customHeight="false" outlineLevel="0" collapsed="false">
      <c r="A2161" s="1" t="n">
        <v>15213</v>
      </c>
      <c r="B2161" s="1" t="s">
        <v>4104</v>
      </c>
      <c r="D2161" s="324" t="s">
        <v>698</v>
      </c>
      <c r="E2161" s="324" t="s">
        <v>494</v>
      </c>
    </row>
    <row r="2162" customFormat="false" ht="15" hidden="false" customHeight="false" outlineLevel="0" collapsed="false">
      <c r="A2162" s="1" t="n">
        <v>15212</v>
      </c>
      <c r="B2162" s="1" t="s">
        <v>4105</v>
      </c>
      <c r="C2162" s="1" t="s">
        <v>4106</v>
      </c>
      <c r="D2162" s="1" t="s">
        <v>682</v>
      </c>
      <c r="E2162" s="0" t="s">
        <v>576</v>
      </c>
    </row>
    <row r="2163" customFormat="false" ht="15" hidden="false" customHeight="false" outlineLevel="0" collapsed="false">
      <c r="A2163" s="1" t="n">
        <v>15211</v>
      </c>
      <c r="B2163" s="1" t="s">
        <v>4107</v>
      </c>
      <c r="D2163" s="1" t="s">
        <v>776</v>
      </c>
      <c r="E2163" s="0" t="s">
        <v>590</v>
      </c>
    </row>
    <row r="2164" customFormat="false" ht="15" hidden="false" customHeight="false" outlineLevel="0" collapsed="false">
      <c r="A2164" s="1" t="n">
        <v>15210</v>
      </c>
      <c r="B2164" s="1" t="s">
        <v>4108</v>
      </c>
      <c r="D2164" s="324" t="s">
        <v>528</v>
      </c>
      <c r="E2164" s="0" t="s">
        <v>485</v>
      </c>
    </row>
    <row r="2165" customFormat="false" ht="15" hidden="false" customHeight="false" outlineLevel="0" collapsed="false">
      <c r="A2165" s="1" t="n">
        <v>15209</v>
      </c>
      <c r="B2165" s="1" t="s">
        <v>4109</v>
      </c>
      <c r="D2165" s="324" t="s">
        <v>4110</v>
      </c>
      <c r="E2165" s="324" t="s">
        <v>519</v>
      </c>
    </row>
    <row r="2166" customFormat="false" ht="15" hidden="false" customHeight="false" outlineLevel="0" collapsed="false">
      <c r="A2166" s="1" t="n">
        <v>15208</v>
      </c>
      <c r="B2166" s="1" t="s">
        <v>4111</v>
      </c>
      <c r="D2166" s="324" t="s">
        <v>586</v>
      </c>
      <c r="E2166" s="0" t="s">
        <v>609</v>
      </c>
    </row>
    <row r="2167" customFormat="false" ht="15" hidden="false" customHeight="false" outlineLevel="0" collapsed="false">
      <c r="A2167" s="1" t="n">
        <v>15207</v>
      </c>
      <c r="B2167" s="1" t="s">
        <v>4112</v>
      </c>
      <c r="D2167" s="324" t="s">
        <v>4113</v>
      </c>
      <c r="E2167" s="0" t="s">
        <v>896</v>
      </c>
    </row>
    <row r="2168" customFormat="false" ht="15" hidden="false" customHeight="false" outlineLevel="0" collapsed="false">
      <c r="A2168" s="1" t="n">
        <v>15206</v>
      </c>
      <c r="B2168" s="1" t="s">
        <v>4114</v>
      </c>
      <c r="C2168" s="324" t="s">
        <v>4115</v>
      </c>
      <c r="D2168" s="324" t="s">
        <v>4116</v>
      </c>
      <c r="E2168" s="0" t="s">
        <v>576</v>
      </c>
    </row>
    <row r="2169" customFormat="false" ht="15" hidden="false" customHeight="false" outlineLevel="0" collapsed="false">
      <c r="A2169" s="1" t="n">
        <v>15205</v>
      </c>
      <c r="B2169" s="1" t="s">
        <v>4117</v>
      </c>
      <c r="C2169" s="1" t="s">
        <v>4118</v>
      </c>
      <c r="D2169" s="324" t="s">
        <v>3978</v>
      </c>
      <c r="E2169" s="0" t="s">
        <v>590</v>
      </c>
    </row>
    <row r="2170" customFormat="false" ht="15" hidden="false" customHeight="false" outlineLevel="0" collapsed="false">
      <c r="A2170" s="1" t="n">
        <v>15204</v>
      </c>
      <c r="B2170" s="1" t="s">
        <v>4119</v>
      </c>
      <c r="C2170" s="324" t="s">
        <v>4120</v>
      </c>
      <c r="D2170" s="324" t="s">
        <v>4121</v>
      </c>
      <c r="E2170" s="0" t="s">
        <v>590</v>
      </c>
    </row>
    <row r="2171" customFormat="false" ht="15" hidden="false" customHeight="false" outlineLevel="0" collapsed="false">
      <c r="A2171" s="1" t="n">
        <v>15203</v>
      </c>
      <c r="B2171" s="1" t="s">
        <v>4122</v>
      </c>
      <c r="D2171" s="324" t="s">
        <v>4123</v>
      </c>
      <c r="E2171" s="0" t="s">
        <v>485</v>
      </c>
    </row>
    <row r="2172" customFormat="false" ht="15" hidden="false" customHeight="false" outlineLevel="0" collapsed="false">
      <c r="A2172" s="1" t="n">
        <v>15202</v>
      </c>
      <c r="B2172" s="1" t="s">
        <v>4124</v>
      </c>
      <c r="C2172" s="324" t="s">
        <v>4125</v>
      </c>
      <c r="D2172" s="1" t="s">
        <v>1031</v>
      </c>
      <c r="E2172" s="0" t="s">
        <v>485</v>
      </c>
    </row>
    <row r="2173" customFormat="false" ht="15" hidden="false" customHeight="false" outlineLevel="0" collapsed="false">
      <c r="A2173" s="1" t="n">
        <v>15201</v>
      </c>
      <c r="B2173" s="1" t="s">
        <v>4126</v>
      </c>
      <c r="C2173" s="324" t="s">
        <v>4127</v>
      </c>
      <c r="D2173" s="324" t="s">
        <v>4116</v>
      </c>
      <c r="E2173" s="0" t="s">
        <v>576</v>
      </c>
    </row>
    <row r="2174" customFormat="false" ht="15" hidden="false" customHeight="false" outlineLevel="0" collapsed="false">
      <c r="A2174" s="1" t="n">
        <v>15200</v>
      </c>
      <c r="B2174" s="1" t="s">
        <v>4128</v>
      </c>
      <c r="C2174" s="324" t="s">
        <v>4129</v>
      </c>
      <c r="D2174" s="1" t="s">
        <v>1031</v>
      </c>
      <c r="E2174" s="0" t="s">
        <v>485</v>
      </c>
    </row>
    <row r="2175" customFormat="false" ht="15" hidden="false" customHeight="false" outlineLevel="0" collapsed="false">
      <c r="A2175" s="1" t="n">
        <v>15199</v>
      </c>
      <c r="B2175" s="1" t="s">
        <v>4130</v>
      </c>
      <c r="C2175" s="324" t="s">
        <v>4131</v>
      </c>
      <c r="D2175" s="1" t="s">
        <v>1031</v>
      </c>
      <c r="E2175" s="0" t="s">
        <v>485</v>
      </c>
    </row>
    <row r="2176" customFormat="false" ht="15" hidden="false" customHeight="false" outlineLevel="0" collapsed="false">
      <c r="A2176" s="1" t="n">
        <v>15198</v>
      </c>
      <c r="B2176" s="1" t="s">
        <v>4132</v>
      </c>
      <c r="C2176" s="324" t="s">
        <v>4133</v>
      </c>
      <c r="D2176" s="1" t="s">
        <v>1031</v>
      </c>
      <c r="E2176" s="0" t="s">
        <v>485</v>
      </c>
    </row>
    <row r="2177" customFormat="false" ht="15" hidden="false" customHeight="false" outlineLevel="0" collapsed="false">
      <c r="A2177" s="1" t="n">
        <v>15197</v>
      </c>
      <c r="B2177" s="1" t="s">
        <v>4134</v>
      </c>
      <c r="D2177" s="1" t="s">
        <v>653</v>
      </c>
      <c r="E2177" s="0" t="s">
        <v>485</v>
      </c>
    </row>
    <row r="2178" customFormat="false" ht="15" hidden="false" customHeight="false" outlineLevel="0" collapsed="false">
      <c r="A2178" s="1" t="n">
        <v>15196</v>
      </c>
      <c r="B2178" s="1" t="s">
        <v>4135</v>
      </c>
      <c r="D2178" s="1" t="s">
        <v>641</v>
      </c>
      <c r="E2178" s="0" t="s">
        <v>576</v>
      </c>
    </row>
    <row r="2179" customFormat="false" ht="15" hidden="false" customHeight="false" outlineLevel="0" collapsed="false">
      <c r="A2179" s="1" t="n">
        <v>15195</v>
      </c>
      <c r="B2179" s="1" t="s">
        <v>4136</v>
      </c>
      <c r="D2179" s="324" t="s">
        <v>2579</v>
      </c>
      <c r="E2179" s="0" t="s">
        <v>485</v>
      </c>
    </row>
    <row r="2180" customFormat="false" ht="15" hidden="false" customHeight="false" outlineLevel="0" collapsed="false">
      <c r="A2180" s="1" t="n">
        <v>15194</v>
      </c>
      <c r="B2180" s="1" t="s">
        <v>4137</v>
      </c>
      <c r="C2180" s="1" t="s">
        <v>4138</v>
      </c>
      <c r="D2180" s="324" t="s">
        <v>643</v>
      </c>
      <c r="E2180" s="324" t="s">
        <v>550</v>
      </c>
    </row>
    <row r="2181" customFormat="false" ht="15" hidden="false" customHeight="false" outlineLevel="0" collapsed="false">
      <c r="A2181" s="1" t="n">
        <v>15193</v>
      </c>
      <c r="B2181" s="1" t="s">
        <v>4139</v>
      </c>
      <c r="D2181" s="1" t="s">
        <v>499</v>
      </c>
      <c r="E2181" s="0" t="s">
        <v>485</v>
      </c>
    </row>
    <row r="2182" customFormat="false" ht="15" hidden="false" customHeight="false" outlineLevel="0" collapsed="false">
      <c r="A2182" s="1" t="n">
        <v>15192</v>
      </c>
      <c r="B2182" s="1" t="s">
        <v>4140</v>
      </c>
      <c r="D2182" s="324" t="s">
        <v>3170</v>
      </c>
      <c r="E2182" s="0" t="s">
        <v>485</v>
      </c>
    </row>
    <row r="2183" customFormat="false" ht="15" hidden="false" customHeight="false" outlineLevel="0" collapsed="false">
      <c r="A2183" s="1" t="n">
        <v>15191</v>
      </c>
      <c r="B2183" s="1" t="s">
        <v>4141</v>
      </c>
      <c r="D2183" s="324" t="s">
        <v>4142</v>
      </c>
      <c r="E2183" s="0" t="s">
        <v>485</v>
      </c>
    </row>
    <row r="2184" customFormat="false" ht="15" hidden="false" customHeight="false" outlineLevel="0" collapsed="false">
      <c r="A2184" s="1" t="n">
        <v>15190</v>
      </c>
      <c r="B2184" s="1" t="s">
        <v>4143</v>
      </c>
      <c r="D2184" s="324" t="s">
        <v>4144</v>
      </c>
      <c r="E2184" s="0" t="s">
        <v>485</v>
      </c>
    </row>
    <row r="2185" customFormat="false" ht="15" hidden="false" customHeight="false" outlineLevel="0" collapsed="false">
      <c r="A2185" s="1" t="n">
        <v>15189</v>
      </c>
      <c r="B2185" s="1" t="s">
        <v>4145</v>
      </c>
      <c r="C2185" s="1" t="s">
        <v>4146</v>
      </c>
      <c r="D2185" s="1" t="s">
        <v>499</v>
      </c>
      <c r="E2185" s="0" t="s">
        <v>590</v>
      </c>
    </row>
    <row r="2186" customFormat="false" ht="15" hidden="false" customHeight="false" outlineLevel="0" collapsed="false">
      <c r="A2186" s="1" t="n">
        <v>15188</v>
      </c>
      <c r="B2186" s="1" t="s">
        <v>4147</v>
      </c>
      <c r="D2186" s="324" t="s">
        <v>4148</v>
      </c>
      <c r="E2186" s="324" t="s">
        <v>1127</v>
      </c>
    </row>
    <row r="2187" customFormat="false" ht="15" hidden="false" customHeight="false" outlineLevel="0" collapsed="false">
      <c r="A2187" s="1" t="n">
        <v>15187</v>
      </c>
      <c r="B2187" s="1" t="s">
        <v>4149</v>
      </c>
      <c r="D2187" s="324" t="s">
        <v>4150</v>
      </c>
      <c r="E2187" s="0" t="s">
        <v>485</v>
      </c>
    </row>
    <row r="2188" customFormat="false" ht="15" hidden="false" customHeight="false" outlineLevel="0" collapsed="false">
      <c r="A2188" s="1" t="n">
        <v>15186</v>
      </c>
      <c r="B2188" s="1" t="s">
        <v>4151</v>
      </c>
      <c r="D2188" s="1" t="s">
        <v>2278</v>
      </c>
      <c r="E2188" s="0" t="s">
        <v>485</v>
      </c>
    </row>
    <row r="2189" customFormat="false" ht="15" hidden="false" customHeight="false" outlineLevel="0" collapsed="false">
      <c r="A2189" s="1" t="n">
        <v>15185</v>
      </c>
      <c r="B2189" s="1" t="s">
        <v>4152</v>
      </c>
      <c r="D2189" s="324" t="s">
        <v>1123</v>
      </c>
      <c r="E2189" s="0" t="s">
        <v>485</v>
      </c>
    </row>
    <row r="2190" customFormat="false" ht="15" hidden="false" customHeight="false" outlineLevel="0" collapsed="false">
      <c r="A2190" s="1" t="n">
        <v>15184</v>
      </c>
      <c r="B2190" s="1" t="s">
        <v>4153</v>
      </c>
      <c r="D2190" s="1" t="s">
        <v>1511</v>
      </c>
      <c r="E2190" s="0" t="s">
        <v>485</v>
      </c>
    </row>
    <row r="2191" customFormat="false" ht="15" hidden="false" customHeight="false" outlineLevel="0" collapsed="false">
      <c r="A2191" s="1" t="n">
        <v>15183</v>
      </c>
      <c r="B2191" s="1" t="s">
        <v>4154</v>
      </c>
      <c r="D2191" s="1" t="s">
        <v>637</v>
      </c>
      <c r="E2191" s="0" t="s">
        <v>485</v>
      </c>
    </row>
    <row r="2192" customFormat="false" ht="15" hidden="false" customHeight="false" outlineLevel="0" collapsed="false">
      <c r="A2192" s="1" t="n">
        <v>15182</v>
      </c>
      <c r="B2192" s="1" t="s">
        <v>4155</v>
      </c>
      <c r="D2192" s="1" t="s">
        <v>3662</v>
      </c>
      <c r="E2192" s="0" t="s">
        <v>485</v>
      </c>
    </row>
    <row r="2193" customFormat="false" ht="15" hidden="false" customHeight="false" outlineLevel="0" collapsed="false">
      <c r="A2193" s="1" t="n">
        <v>15181</v>
      </c>
      <c r="B2193" s="1" t="s">
        <v>4156</v>
      </c>
      <c r="D2193" s="1" t="s">
        <v>575</v>
      </c>
      <c r="E2193" s="0" t="s">
        <v>576</v>
      </c>
    </row>
    <row r="2194" customFormat="false" ht="15" hidden="false" customHeight="false" outlineLevel="0" collapsed="false">
      <c r="A2194" s="1" t="n">
        <v>15180</v>
      </c>
      <c r="B2194" s="1" t="s">
        <v>4157</v>
      </c>
      <c r="D2194" s="1" t="s">
        <v>2113</v>
      </c>
      <c r="E2194" s="0" t="s">
        <v>485</v>
      </c>
    </row>
    <row r="2195" customFormat="false" ht="15" hidden="false" customHeight="false" outlineLevel="0" collapsed="false">
      <c r="A2195" s="1" t="n">
        <v>15179</v>
      </c>
      <c r="B2195" s="1" t="s">
        <v>4158</v>
      </c>
      <c r="D2195" s="1" t="s">
        <v>2113</v>
      </c>
      <c r="E2195" s="0" t="s">
        <v>485</v>
      </c>
    </row>
    <row r="2196" customFormat="false" ht="15" hidden="false" customHeight="false" outlineLevel="0" collapsed="false">
      <c r="A2196" s="1" t="n">
        <v>15178</v>
      </c>
      <c r="B2196" s="1" t="s">
        <v>4159</v>
      </c>
      <c r="D2196" s="1" t="s">
        <v>4160</v>
      </c>
      <c r="E2196" s="324" t="s">
        <v>488</v>
      </c>
    </row>
    <row r="2197" customFormat="false" ht="15" hidden="false" customHeight="false" outlineLevel="0" collapsed="false">
      <c r="A2197" s="1" t="n">
        <v>15177</v>
      </c>
      <c r="B2197" s="1" t="s">
        <v>4161</v>
      </c>
      <c r="D2197" s="324" t="s">
        <v>4162</v>
      </c>
      <c r="E2197" s="0" t="s">
        <v>485</v>
      </c>
    </row>
    <row r="2198" customFormat="false" ht="15" hidden="false" customHeight="false" outlineLevel="0" collapsed="false">
      <c r="A2198" s="1" t="n">
        <v>15176</v>
      </c>
      <c r="B2198" s="1" t="s">
        <v>4163</v>
      </c>
      <c r="D2198" s="1" t="s">
        <v>2113</v>
      </c>
      <c r="E2198" s="0" t="s">
        <v>485</v>
      </c>
    </row>
    <row r="2199" customFormat="false" ht="15" hidden="false" customHeight="false" outlineLevel="0" collapsed="false">
      <c r="A2199" s="1" t="n">
        <v>15175</v>
      </c>
      <c r="B2199" s="1" t="s">
        <v>4164</v>
      </c>
      <c r="D2199" s="324" t="s">
        <v>4165</v>
      </c>
      <c r="E2199" s="0" t="s">
        <v>485</v>
      </c>
    </row>
    <row r="2200" customFormat="false" ht="15" hidden="false" customHeight="false" outlineLevel="0" collapsed="false">
      <c r="A2200" s="1" t="n">
        <v>15174</v>
      </c>
      <c r="B2200" s="1" t="s">
        <v>4166</v>
      </c>
      <c r="D2200" s="1" t="s">
        <v>499</v>
      </c>
      <c r="E2200" s="0" t="s">
        <v>485</v>
      </c>
    </row>
    <row r="2201" customFormat="false" ht="15" hidden="false" customHeight="false" outlineLevel="0" collapsed="false">
      <c r="A2201" s="1" t="n">
        <v>15173</v>
      </c>
      <c r="B2201" s="1" t="s">
        <v>4167</v>
      </c>
      <c r="C2201" s="1" t="s">
        <v>4168</v>
      </c>
      <c r="D2201" s="1" t="s">
        <v>906</v>
      </c>
      <c r="E2201" s="324" t="s">
        <v>2065</v>
      </c>
    </row>
    <row r="2202" customFormat="false" ht="15" hidden="false" customHeight="false" outlineLevel="0" collapsed="false">
      <c r="A2202" s="1" t="n">
        <v>15172</v>
      </c>
      <c r="B2202" s="1" t="s">
        <v>4169</v>
      </c>
      <c r="D2202" s="1" t="s">
        <v>682</v>
      </c>
      <c r="E2202" s="0" t="s">
        <v>590</v>
      </c>
    </row>
    <row r="2203" customFormat="false" ht="15" hidden="false" customHeight="false" outlineLevel="0" collapsed="false">
      <c r="A2203" s="1" t="n">
        <v>15171</v>
      </c>
      <c r="B2203" s="1" t="s">
        <v>4170</v>
      </c>
      <c r="C2203" s="1" t="s">
        <v>4171</v>
      </c>
      <c r="D2203" s="1" t="s">
        <v>499</v>
      </c>
      <c r="E2203" s="0" t="s">
        <v>590</v>
      </c>
    </row>
    <row r="2204" customFormat="false" ht="15" hidden="false" customHeight="false" outlineLevel="0" collapsed="false">
      <c r="A2204" s="1" t="n">
        <v>15170</v>
      </c>
      <c r="B2204" s="1" t="s">
        <v>4172</v>
      </c>
      <c r="D2204" s="1" t="s">
        <v>575</v>
      </c>
      <c r="E2204" s="324" t="s">
        <v>548</v>
      </c>
    </row>
    <row r="2205" customFormat="false" ht="15" hidden="false" customHeight="false" outlineLevel="0" collapsed="false">
      <c r="A2205" s="1" t="n">
        <v>15169</v>
      </c>
      <c r="B2205" s="1" t="s">
        <v>4173</v>
      </c>
      <c r="D2205" s="324" t="s">
        <v>4174</v>
      </c>
      <c r="E2205" s="324" t="s">
        <v>488</v>
      </c>
    </row>
    <row r="2206" customFormat="false" ht="15" hidden="false" customHeight="false" outlineLevel="0" collapsed="false">
      <c r="A2206" s="1" t="n">
        <v>15168</v>
      </c>
      <c r="B2206" s="1" t="s">
        <v>4175</v>
      </c>
      <c r="D2206" s="324" t="s">
        <v>2229</v>
      </c>
      <c r="E2206" s="324" t="s">
        <v>516</v>
      </c>
    </row>
    <row r="2207" customFormat="false" ht="15" hidden="false" customHeight="false" outlineLevel="0" collapsed="false">
      <c r="A2207" s="1" t="n">
        <v>15167</v>
      </c>
      <c r="B2207" s="1" t="s">
        <v>4176</v>
      </c>
      <c r="C2207" s="1" t="s">
        <v>4177</v>
      </c>
      <c r="D2207" s="1" t="s">
        <v>510</v>
      </c>
      <c r="E2207" s="0" t="s">
        <v>485</v>
      </c>
    </row>
    <row r="2208" customFormat="false" ht="15" hidden="false" customHeight="false" outlineLevel="0" collapsed="false">
      <c r="A2208" s="1" t="n">
        <v>15166</v>
      </c>
      <c r="B2208" s="1" t="s">
        <v>4178</v>
      </c>
      <c r="C2208" s="1" t="s">
        <v>4179</v>
      </c>
      <c r="D2208" s="324" t="s">
        <v>3711</v>
      </c>
      <c r="E2208" s="324" t="s">
        <v>1473</v>
      </c>
    </row>
    <row r="2209" customFormat="false" ht="15" hidden="false" customHeight="false" outlineLevel="0" collapsed="false">
      <c r="A2209" s="1" t="n">
        <v>15165</v>
      </c>
      <c r="B2209" s="1" t="s">
        <v>4180</v>
      </c>
      <c r="D2209" s="1" t="s">
        <v>1031</v>
      </c>
      <c r="E2209" s="0" t="s">
        <v>485</v>
      </c>
    </row>
    <row r="2210" customFormat="false" ht="15" hidden="false" customHeight="false" outlineLevel="0" collapsed="false">
      <c r="A2210" s="1" t="n">
        <v>15164</v>
      </c>
      <c r="B2210" s="1" t="s">
        <v>4181</v>
      </c>
      <c r="D2210" s="324" t="s">
        <v>698</v>
      </c>
      <c r="E2210" s="324" t="s">
        <v>494</v>
      </c>
    </row>
    <row r="2211" customFormat="false" ht="15" hidden="false" customHeight="false" outlineLevel="0" collapsed="false">
      <c r="A2211" s="1" t="n">
        <v>15163</v>
      </c>
      <c r="B2211" s="1" t="s">
        <v>4182</v>
      </c>
      <c r="C2211" s="1" t="s">
        <v>4183</v>
      </c>
      <c r="D2211" s="1" t="s">
        <v>499</v>
      </c>
      <c r="E2211" s="324" t="s">
        <v>500</v>
      </c>
    </row>
    <row r="2212" customFormat="false" ht="15" hidden="false" customHeight="false" outlineLevel="0" collapsed="false">
      <c r="A2212" s="1" t="n">
        <v>15162</v>
      </c>
      <c r="B2212" s="1" t="s">
        <v>4184</v>
      </c>
      <c r="C2212" s="1" t="s">
        <v>4185</v>
      </c>
      <c r="D2212" s="324" t="s">
        <v>620</v>
      </c>
      <c r="E2212" s="324" t="s">
        <v>804</v>
      </c>
    </row>
    <row r="2213" customFormat="false" ht="15" hidden="false" customHeight="false" outlineLevel="0" collapsed="false">
      <c r="A2213" s="1" t="n">
        <v>15161</v>
      </c>
      <c r="B2213" s="1" t="s">
        <v>4186</v>
      </c>
      <c r="C2213" s="324" t="s">
        <v>4187</v>
      </c>
      <c r="D2213" s="1" t="s">
        <v>499</v>
      </c>
      <c r="E2213" s="324" t="s">
        <v>500</v>
      </c>
    </row>
    <row r="2214" customFormat="false" ht="15" hidden="false" customHeight="false" outlineLevel="0" collapsed="false">
      <c r="A2214" s="1" t="n">
        <v>15160</v>
      </c>
      <c r="B2214" s="1" t="s">
        <v>4188</v>
      </c>
      <c r="C2214" s="1" t="s">
        <v>4189</v>
      </c>
      <c r="D2214" s="1" t="s">
        <v>4190</v>
      </c>
      <c r="E2214" s="0" t="s">
        <v>485</v>
      </c>
    </row>
    <row r="2215" customFormat="false" ht="15" hidden="false" customHeight="false" outlineLevel="0" collapsed="false">
      <c r="A2215" s="1" t="n">
        <v>15159</v>
      </c>
      <c r="B2215" s="1" t="s">
        <v>4191</v>
      </c>
      <c r="D2215" s="324" t="s">
        <v>3948</v>
      </c>
      <c r="E2215" s="0" t="s">
        <v>485</v>
      </c>
    </row>
    <row r="2216" customFormat="false" ht="15" hidden="false" customHeight="false" outlineLevel="0" collapsed="false">
      <c r="A2216" s="1" t="n">
        <v>15158</v>
      </c>
      <c r="B2216" s="1" t="s">
        <v>4192</v>
      </c>
      <c r="C2216" s="1" t="s">
        <v>4193</v>
      </c>
      <c r="D2216" s="324" t="s">
        <v>761</v>
      </c>
      <c r="E2216" s="0" t="s">
        <v>485</v>
      </c>
    </row>
    <row r="2217" customFormat="false" ht="15" hidden="false" customHeight="false" outlineLevel="0" collapsed="false">
      <c r="A2217" s="1" t="n">
        <v>15157</v>
      </c>
      <c r="B2217" s="1" t="s">
        <v>4194</v>
      </c>
      <c r="D2217" s="324" t="s">
        <v>4195</v>
      </c>
      <c r="E2217" s="324" t="s">
        <v>488</v>
      </c>
    </row>
    <row r="2218" customFormat="false" ht="15" hidden="false" customHeight="false" outlineLevel="0" collapsed="false">
      <c r="A2218" s="1" t="n">
        <v>15156</v>
      </c>
      <c r="B2218" s="1" t="s">
        <v>4196</v>
      </c>
      <c r="D2218" s="1" t="s">
        <v>1318</v>
      </c>
      <c r="E2218" s="324" t="s">
        <v>488</v>
      </c>
    </row>
    <row r="2219" customFormat="false" ht="15" hidden="false" customHeight="false" outlineLevel="0" collapsed="false">
      <c r="A2219" s="1" t="n">
        <v>15155</v>
      </c>
      <c r="B2219" s="1" t="s">
        <v>4197</v>
      </c>
      <c r="D2219" s="1" t="s">
        <v>510</v>
      </c>
      <c r="E2219" s="324" t="s">
        <v>508</v>
      </c>
    </row>
    <row r="2220" customFormat="false" ht="15" hidden="false" customHeight="false" outlineLevel="0" collapsed="false">
      <c r="A2220" s="1" t="n">
        <v>15154</v>
      </c>
      <c r="B2220" s="1" t="s">
        <v>4198</v>
      </c>
      <c r="C2220" s="1" t="s">
        <v>4199</v>
      </c>
      <c r="D2220" s="324" t="s">
        <v>4200</v>
      </c>
      <c r="E2220" s="324" t="s">
        <v>500</v>
      </c>
    </row>
    <row r="2221" customFormat="false" ht="15" hidden="false" customHeight="false" outlineLevel="0" collapsed="false">
      <c r="A2221" s="1" t="n">
        <v>15153</v>
      </c>
      <c r="B2221" s="1" t="s">
        <v>4201</v>
      </c>
      <c r="D2221" s="324" t="s">
        <v>528</v>
      </c>
      <c r="E2221" s="0" t="s">
        <v>590</v>
      </c>
    </row>
    <row r="2222" customFormat="false" ht="15" hidden="false" customHeight="false" outlineLevel="0" collapsed="false">
      <c r="A2222" s="1" t="n">
        <v>15152</v>
      </c>
      <c r="B2222" s="1" t="s">
        <v>4202</v>
      </c>
      <c r="C2222" s="324" t="s">
        <v>4203</v>
      </c>
      <c r="D2222" s="324" t="s">
        <v>528</v>
      </c>
      <c r="E2222" s="0" t="s">
        <v>590</v>
      </c>
    </row>
    <row r="2223" customFormat="false" ht="15" hidden="false" customHeight="false" outlineLevel="0" collapsed="false">
      <c r="A2223" s="1" t="n">
        <v>15151</v>
      </c>
      <c r="B2223" s="1" t="s">
        <v>4204</v>
      </c>
      <c r="D2223" s="324" t="s">
        <v>4205</v>
      </c>
      <c r="E2223" s="324" t="s">
        <v>548</v>
      </c>
    </row>
    <row r="2224" customFormat="false" ht="15" hidden="false" customHeight="false" outlineLevel="0" collapsed="false">
      <c r="A2224" s="1" t="n">
        <v>15150</v>
      </c>
      <c r="B2224" s="1" t="s">
        <v>4206</v>
      </c>
      <c r="D2224" s="1" t="s">
        <v>499</v>
      </c>
      <c r="E2224" s="0" t="s">
        <v>485</v>
      </c>
    </row>
    <row r="2225" customFormat="false" ht="15" hidden="false" customHeight="false" outlineLevel="0" collapsed="false">
      <c r="A2225" s="1" t="n">
        <v>15149</v>
      </c>
      <c r="B2225" s="1" t="s">
        <v>4207</v>
      </c>
      <c r="C2225" s="324" t="s">
        <v>4208</v>
      </c>
      <c r="D2225" s="1" t="s">
        <v>682</v>
      </c>
      <c r="E2225" s="0" t="s">
        <v>576</v>
      </c>
    </row>
    <row r="2226" customFormat="false" ht="15" hidden="false" customHeight="false" outlineLevel="0" collapsed="false">
      <c r="A2226" s="1" t="n">
        <v>15148</v>
      </c>
      <c r="B2226" s="1" t="s">
        <v>4209</v>
      </c>
      <c r="D2226" s="1" t="s">
        <v>499</v>
      </c>
      <c r="E2226" s="0" t="s">
        <v>485</v>
      </c>
    </row>
    <row r="2227" customFormat="false" ht="15" hidden="false" customHeight="false" outlineLevel="0" collapsed="false">
      <c r="A2227" s="1" t="n">
        <v>15147</v>
      </c>
      <c r="B2227" s="1" t="s">
        <v>4210</v>
      </c>
      <c r="D2227" s="1" t="s">
        <v>1031</v>
      </c>
      <c r="E2227" s="0" t="s">
        <v>485</v>
      </c>
    </row>
    <row r="2228" customFormat="false" ht="15" hidden="false" customHeight="false" outlineLevel="0" collapsed="false">
      <c r="A2228" s="1" t="n">
        <v>15146</v>
      </c>
      <c r="B2228" s="1" t="s">
        <v>4211</v>
      </c>
      <c r="C2228" s="1" t="s">
        <v>4212</v>
      </c>
      <c r="D2228" s="1" t="s">
        <v>720</v>
      </c>
      <c r="E2228" s="0" t="s">
        <v>485</v>
      </c>
    </row>
    <row r="2229" customFormat="false" ht="15" hidden="false" customHeight="false" outlineLevel="0" collapsed="false">
      <c r="A2229" s="1" t="n">
        <v>15145</v>
      </c>
      <c r="B2229" s="1" t="s">
        <v>4213</v>
      </c>
      <c r="C2229" s="1" t="s">
        <v>4214</v>
      </c>
      <c r="D2229" s="1" t="s">
        <v>484</v>
      </c>
      <c r="E2229" s="0" t="s">
        <v>485</v>
      </c>
    </row>
    <row r="2230" customFormat="false" ht="15" hidden="false" customHeight="false" outlineLevel="0" collapsed="false">
      <c r="A2230" s="1" t="n">
        <v>15144</v>
      </c>
      <c r="B2230" s="1" t="s">
        <v>4215</v>
      </c>
      <c r="C2230" s="324" t="s">
        <v>4216</v>
      </c>
      <c r="D2230" s="324" t="s">
        <v>4217</v>
      </c>
      <c r="E2230" s="324" t="s">
        <v>488</v>
      </c>
    </row>
    <row r="2231" customFormat="false" ht="15" hidden="false" customHeight="false" outlineLevel="0" collapsed="false">
      <c r="A2231" s="1" t="n">
        <v>15143</v>
      </c>
      <c r="B2231" s="1" t="s">
        <v>4218</v>
      </c>
      <c r="D2231" s="324" t="s">
        <v>695</v>
      </c>
      <c r="E2231" s="0" t="s">
        <v>485</v>
      </c>
    </row>
    <row r="2232" customFormat="false" ht="15" hidden="false" customHeight="false" outlineLevel="0" collapsed="false">
      <c r="A2232" s="1" t="n">
        <v>15142</v>
      </c>
      <c r="B2232" s="1" t="s">
        <v>4219</v>
      </c>
      <c r="D2232" s="1" t="s">
        <v>510</v>
      </c>
      <c r="E2232" s="0" t="s">
        <v>485</v>
      </c>
    </row>
    <row r="2233" customFormat="false" ht="15" hidden="false" customHeight="false" outlineLevel="0" collapsed="false">
      <c r="A2233" s="1" t="n">
        <v>15141</v>
      </c>
      <c r="B2233" s="1" t="s">
        <v>4220</v>
      </c>
      <c r="D2233" s="1" t="s">
        <v>1739</v>
      </c>
      <c r="E2233" s="324" t="s">
        <v>488</v>
      </c>
    </row>
    <row r="2234" customFormat="false" ht="15" hidden="false" customHeight="false" outlineLevel="0" collapsed="false">
      <c r="A2234" s="1" t="n">
        <v>15140</v>
      </c>
      <c r="B2234" s="1" t="s">
        <v>4221</v>
      </c>
      <c r="D2234" s="1" t="s">
        <v>1248</v>
      </c>
      <c r="E2234" s="0" t="s">
        <v>485</v>
      </c>
    </row>
    <row r="2235" customFormat="false" ht="15" hidden="false" customHeight="false" outlineLevel="0" collapsed="false">
      <c r="A2235" s="1" t="n">
        <v>15139</v>
      </c>
      <c r="B2235" s="1" t="s">
        <v>4222</v>
      </c>
      <c r="C2235" s="1" t="s">
        <v>4223</v>
      </c>
      <c r="D2235" s="1" t="s">
        <v>787</v>
      </c>
      <c r="E2235" s="0" t="s">
        <v>485</v>
      </c>
    </row>
    <row r="2236" customFormat="false" ht="15" hidden="false" customHeight="false" outlineLevel="0" collapsed="false">
      <c r="A2236" s="1" t="n">
        <v>15138</v>
      </c>
      <c r="B2236" s="1" t="s">
        <v>4224</v>
      </c>
      <c r="D2236" s="1" t="s">
        <v>647</v>
      </c>
      <c r="E2236" s="0" t="s">
        <v>485</v>
      </c>
    </row>
    <row r="2237" customFormat="false" ht="15" hidden="false" customHeight="false" outlineLevel="0" collapsed="false">
      <c r="A2237" s="1" t="n">
        <v>15137</v>
      </c>
      <c r="B2237" s="1" t="s">
        <v>4225</v>
      </c>
      <c r="D2237" s="1" t="s">
        <v>647</v>
      </c>
      <c r="E2237" s="0" t="s">
        <v>485</v>
      </c>
    </row>
    <row r="2238" customFormat="false" ht="15" hidden="false" customHeight="false" outlineLevel="0" collapsed="false">
      <c r="A2238" s="1" t="n">
        <v>15136</v>
      </c>
      <c r="B2238" s="1" t="s">
        <v>4226</v>
      </c>
      <c r="C2238" s="1" t="s">
        <v>4227</v>
      </c>
      <c r="D2238" s="324" t="s">
        <v>4228</v>
      </c>
      <c r="E2238" s="0" t="s">
        <v>609</v>
      </c>
    </row>
    <row r="2239" customFormat="false" ht="15" hidden="false" customHeight="false" outlineLevel="0" collapsed="false">
      <c r="A2239" s="1" t="n">
        <v>15135</v>
      </c>
      <c r="B2239" s="1" t="s">
        <v>4229</v>
      </c>
      <c r="D2239" s="1" t="s">
        <v>499</v>
      </c>
      <c r="E2239" s="324" t="s">
        <v>500</v>
      </c>
    </row>
    <row r="2240" customFormat="false" ht="15" hidden="false" customHeight="false" outlineLevel="0" collapsed="false">
      <c r="A2240" s="1" t="n">
        <v>15134</v>
      </c>
      <c r="B2240" s="1" t="s">
        <v>4230</v>
      </c>
      <c r="C2240" s="324" t="s">
        <v>4231</v>
      </c>
      <c r="D2240" s="1" t="s">
        <v>2278</v>
      </c>
      <c r="E2240" s="0" t="s">
        <v>485</v>
      </c>
    </row>
    <row r="2241" customFormat="false" ht="15" hidden="false" customHeight="false" outlineLevel="0" collapsed="false">
      <c r="A2241" s="1" t="n">
        <v>15133</v>
      </c>
      <c r="B2241" s="1" t="s">
        <v>4232</v>
      </c>
      <c r="D2241" s="324" t="s">
        <v>4233</v>
      </c>
      <c r="E2241" s="0" t="s">
        <v>485</v>
      </c>
    </row>
    <row r="2242" customFormat="false" ht="15" hidden="false" customHeight="false" outlineLevel="0" collapsed="false">
      <c r="A2242" s="1" t="n">
        <v>15132</v>
      </c>
      <c r="B2242" s="1" t="s">
        <v>4234</v>
      </c>
      <c r="D2242" s="324" t="s">
        <v>4235</v>
      </c>
      <c r="E2242" s="0" t="s">
        <v>485</v>
      </c>
    </row>
    <row r="2243" customFormat="false" ht="15" hidden="false" customHeight="false" outlineLevel="0" collapsed="false">
      <c r="A2243" s="1" t="n">
        <v>15131</v>
      </c>
      <c r="B2243" s="1" t="s">
        <v>4236</v>
      </c>
      <c r="D2243" s="324" t="s">
        <v>4235</v>
      </c>
      <c r="E2243" s="0" t="s">
        <v>485</v>
      </c>
    </row>
    <row r="2244" customFormat="false" ht="15" hidden="false" customHeight="false" outlineLevel="0" collapsed="false">
      <c r="A2244" s="1" t="n">
        <v>15130</v>
      </c>
      <c r="B2244" s="1" t="s">
        <v>4237</v>
      </c>
      <c r="D2244" s="324" t="s">
        <v>4235</v>
      </c>
      <c r="E2244" s="0" t="s">
        <v>485</v>
      </c>
    </row>
    <row r="2245" customFormat="false" ht="15" hidden="false" customHeight="false" outlineLevel="0" collapsed="false">
      <c r="A2245" s="1" t="n">
        <v>15129</v>
      </c>
      <c r="B2245" s="1" t="s">
        <v>4238</v>
      </c>
      <c r="D2245" s="324" t="s">
        <v>4239</v>
      </c>
      <c r="E2245" s="0" t="s">
        <v>485</v>
      </c>
    </row>
    <row r="2246" customFormat="false" ht="15" hidden="false" customHeight="false" outlineLevel="0" collapsed="false">
      <c r="A2246" s="1" t="n">
        <v>15128</v>
      </c>
      <c r="B2246" s="1" t="s">
        <v>4240</v>
      </c>
      <c r="C2246" s="1" t="s">
        <v>4241</v>
      </c>
      <c r="D2246" s="1" t="s">
        <v>787</v>
      </c>
      <c r="E2246" s="0" t="s">
        <v>485</v>
      </c>
    </row>
    <row r="2247" customFormat="false" ht="15" hidden="false" customHeight="false" outlineLevel="0" collapsed="false">
      <c r="A2247" s="1" t="n">
        <v>15127</v>
      </c>
      <c r="B2247" s="1" t="s">
        <v>4242</v>
      </c>
      <c r="C2247" s="1" t="s">
        <v>4243</v>
      </c>
      <c r="D2247" s="324" t="s">
        <v>4244</v>
      </c>
      <c r="E2247" s="0" t="s">
        <v>485</v>
      </c>
    </row>
    <row r="2248" customFormat="false" ht="15" hidden="false" customHeight="false" outlineLevel="0" collapsed="false">
      <c r="A2248" s="1" t="n">
        <v>15126</v>
      </c>
      <c r="B2248" s="1" t="s">
        <v>4245</v>
      </c>
      <c r="D2248" s="1" t="s">
        <v>499</v>
      </c>
      <c r="E2248" s="0" t="s">
        <v>590</v>
      </c>
    </row>
    <row r="2249" customFormat="false" ht="15" hidden="false" customHeight="false" outlineLevel="0" collapsed="false">
      <c r="A2249" s="1" t="n">
        <v>15125</v>
      </c>
      <c r="B2249" s="1" t="s">
        <v>4246</v>
      </c>
      <c r="C2249" s="324" t="s">
        <v>4247</v>
      </c>
      <c r="D2249" s="324" t="s">
        <v>1073</v>
      </c>
      <c r="E2249" s="324" t="s">
        <v>550</v>
      </c>
    </row>
    <row r="2250" customFormat="false" ht="15" hidden="false" customHeight="false" outlineLevel="0" collapsed="false">
      <c r="A2250" s="1" t="n">
        <v>15124</v>
      </c>
      <c r="B2250" s="1" t="s">
        <v>4248</v>
      </c>
      <c r="C2250" s="324" t="s">
        <v>4249</v>
      </c>
      <c r="D2250" s="324" t="s">
        <v>2056</v>
      </c>
      <c r="E2250" s="324" t="s">
        <v>772</v>
      </c>
    </row>
    <row r="2251" customFormat="false" ht="15" hidden="false" customHeight="false" outlineLevel="0" collapsed="false">
      <c r="A2251" s="1" t="n">
        <v>15123</v>
      </c>
      <c r="B2251" s="1" t="s">
        <v>4250</v>
      </c>
      <c r="D2251" s="1" t="s">
        <v>647</v>
      </c>
      <c r="E2251" s="0" t="s">
        <v>485</v>
      </c>
    </row>
    <row r="2252" customFormat="false" ht="15" hidden="false" customHeight="false" outlineLevel="0" collapsed="false">
      <c r="A2252" s="1" t="n">
        <v>15122</v>
      </c>
      <c r="B2252" s="1" t="s">
        <v>4251</v>
      </c>
      <c r="D2252" s="1" t="s">
        <v>909</v>
      </c>
      <c r="E2252" s="0" t="s">
        <v>485</v>
      </c>
    </row>
    <row r="2253" customFormat="false" ht="15" hidden="false" customHeight="false" outlineLevel="0" collapsed="false">
      <c r="A2253" s="1" t="n">
        <v>15121</v>
      </c>
      <c r="B2253" s="1" t="s">
        <v>4252</v>
      </c>
      <c r="D2253" s="324" t="s">
        <v>4253</v>
      </c>
      <c r="E2253" s="0" t="s">
        <v>485</v>
      </c>
    </row>
    <row r="2254" customFormat="false" ht="15" hidden="false" customHeight="false" outlineLevel="0" collapsed="false">
      <c r="A2254" s="1" t="n">
        <v>15120</v>
      </c>
      <c r="B2254" s="1" t="s">
        <v>4254</v>
      </c>
      <c r="D2254" s="1" t="s">
        <v>647</v>
      </c>
      <c r="E2254" s="0" t="s">
        <v>485</v>
      </c>
    </row>
    <row r="2255" customFormat="false" ht="15" hidden="false" customHeight="false" outlineLevel="0" collapsed="false">
      <c r="A2255" s="1" t="n">
        <v>15119</v>
      </c>
      <c r="B2255" s="1" t="s">
        <v>4255</v>
      </c>
      <c r="C2255" s="1" t="s">
        <v>4256</v>
      </c>
      <c r="D2255" s="324" t="s">
        <v>4257</v>
      </c>
      <c r="E2255" s="0" t="s">
        <v>590</v>
      </c>
    </row>
    <row r="2256" customFormat="false" ht="15" hidden="false" customHeight="false" outlineLevel="0" collapsed="false">
      <c r="A2256" s="1" t="n">
        <v>15118</v>
      </c>
      <c r="B2256" s="1" t="s">
        <v>4258</v>
      </c>
      <c r="D2256" s="1" t="s">
        <v>499</v>
      </c>
      <c r="E2256" s="324" t="s">
        <v>500</v>
      </c>
    </row>
    <row r="2257" customFormat="false" ht="15" hidden="false" customHeight="false" outlineLevel="0" collapsed="false">
      <c r="A2257" s="1" t="n">
        <v>15117</v>
      </c>
      <c r="B2257" s="1" t="s">
        <v>4259</v>
      </c>
      <c r="D2257" s="1" t="s">
        <v>499</v>
      </c>
      <c r="E2257" s="0" t="s">
        <v>485</v>
      </c>
    </row>
    <row r="2258" customFormat="false" ht="15" hidden="false" customHeight="false" outlineLevel="0" collapsed="false">
      <c r="A2258" s="1" t="n">
        <v>15116</v>
      </c>
      <c r="B2258" s="1" t="s">
        <v>4260</v>
      </c>
      <c r="D2258" s="1" t="s">
        <v>499</v>
      </c>
      <c r="E2258" s="0" t="s">
        <v>485</v>
      </c>
    </row>
    <row r="2259" customFormat="false" ht="15" hidden="false" customHeight="false" outlineLevel="0" collapsed="false">
      <c r="A2259" s="1" t="n">
        <v>15115</v>
      </c>
      <c r="B2259" s="1" t="s">
        <v>4261</v>
      </c>
      <c r="C2259" s="1" t="s">
        <v>4262</v>
      </c>
      <c r="D2259" s="324" t="s">
        <v>1913</v>
      </c>
      <c r="E2259" s="0" t="s">
        <v>576</v>
      </c>
    </row>
    <row r="2260" customFormat="false" ht="15" hidden="false" customHeight="false" outlineLevel="0" collapsed="false">
      <c r="A2260" s="1" t="n">
        <v>15114</v>
      </c>
      <c r="B2260" s="1" t="s">
        <v>4263</v>
      </c>
      <c r="C2260" s="1" t="s">
        <v>4264</v>
      </c>
      <c r="D2260" s="324" t="s">
        <v>2233</v>
      </c>
      <c r="E2260" s="0" t="s">
        <v>485</v>
      </c>
    </row>
    <row r="2261" customFormat="false" ht="15" hidden="false" customHeight="false" outlineLevel="0" collapsed="false">
      <c r="A2261" s="1" t="n">
        <v>15113</v>
      </c>
      <c r="B2261" s="1" t="s">
        <v>4265</v>
      </c>
      <c r="D2261" s="1" t="s">
        <v>647</v>
      </c>
      <c r="E2261" s="0" t="s">
        <v>485</v>
      </c>
    </row>
    <row r="2262" customFormat="false" ht="15" hidden="false" customHeight="false" outlineLevel="0" collapsed="false">
      <c r="A2262" s="1" t="n">
        <v>15112</v>
      </c>
      <c r="B2262" s="1" t="s">
        <v>4266</v>
      </c>
      <c r="D2262" s="1" t="s">
        <v>783</v>
      </c>
      <c r="E2262" s="0" t="s">
        <v>485</v>
      </c>
    </row>
    <row r="2263" customFormat="false" ht="15" hidden="false" customHeight="false" outlineLevel="0" collapsed="false">
      <c r="A2263" s="1" t="n">
        <v>15111</v>
      </c>
      <c r="B2263" s="1" t="s">
        <v>4267</v>
      </c>
      <c r="D2263" s="1" t="s">
        <v>832</v>
      </c>
      <c r="E2263" s="0" t="s">
        <v>590</v>
      </c>
    </row>
    <row r="2264" customFormat="false" ht="15" hidden="false" customHeight="false" outlineLevel="0" collapsed="false">
      <c r="A2264" s="1" t="n">
        <v>15110</v>
      </c>
      <c r="B2264" s="1" t="s">
        <v>4268</v>
      </c>
      <c r="D2264" s="324" t="s">
        <v>2821</v>
      </c>
      <c r="E2264" s="324" t="s">
        <v>550</v>
      </c>
    </row>
    <row r="2265" customFormat="false" ht="15" hidden="false" customHeight="false" outlineLevel="0" collapsed="false">
      <c r="A2265" s="1" t="n">
        <v>15109</v>
      </c>
      <c r="B2265" s="1" t="s">
        <v>4269</v>
      </c>
      <c r="D2265" s="1" t="s">
        <v>922</v>
      </c>
      <c r="E2265" s="0" t="s">
        <v>590</v>
      </c>
    </row>
    <row r="2266" customFormat="false" ht="15" hidden="false" customHeight="false" outlineLevel="0" collapsed="false">
      <c r="A2266" s="1" t="n">
        <v>15108</v>
      </c>
      <c r="B2266" s="1" t="s">
        <v>4270</v>
      </c>
      <c r="D2266" s="1" t="s">
        <v>499</v>
      </c>
      <c r="E2266" s="324" t="s">
        <v>500</v>
      </c>
    </row>
    <row r="2267" customFormat="false" ht="15" hidden="false" customHeight="false" outlineLevel="0" collapsed="false">
      <c r="A2267" s="1" t="n">
        <v>15107</v>
      </c>
      <c r="B2267" s="1" t="s">
        <v>4271</v>
      </c>
      <c r="D2267" s="1" t="s">
        <v>496</v>
      </c>
      <c r="E2267" s="0" t="s">
        <v>485</v>
      </c>
    </row>
    <row r="2268" customFormat="false" ht="15" hidden="false" customHeight="false" outlineLevel="0" collapsed="false">
      <c r="A2268" s="1" t="n">
        <v>15106</v>
      </c>
      <c r="B2268" s="1" t="s">
        <v>4272</v>
      </c>
      <c r="D2268" s="1" t="s">
        <v>499</v>
      </c>
      <c r="E2268" s="0" t="s">
        <v>485</v>
      </c>
    </row>
    <row r="2269" customFormat="false" ht="15" hidden="false" customHeight="false" outlineLevel="0" collapsed="false">
      <c r="A2269" s="1" t="n">
        <v>15105</v>
      </c>
      <c r="B2269" s="1" t="s">
        <v>4273</v>
      </c>
      <c r="C2269" s="1" t="s">
        <v>4274</v>
      </c>
      <c r="D2269" s="324" t="s">
        <v>2402</v>
      </c>
      <c r="E2269" s="0" t="s">
        <v>485</v>
      </c>
    </row>
    <row r="2270" customFormat="false" ht="15" hidden="false" customHeight="false" outlineLevel="0" collapsed="false">
      <c r="A2270" s="1" t="n">
        <v>15104</v>
      </c>
      <c r="B2270" s="1" t="s">
        <v>4275</v>
      </c>
      <c r="D2270" s="1" t="s">
        <v>3383</v>
      </c>
      <c r="E2270" s="0" t="s">
        <v>485</v>
      </c>
    </row>
    <row r="2271" customFormat="false" ht="15" hidden="false" customHeight="false" outlineLevel="0" collapsed="false">
      <c r="A2271" s="1" t="n">
        <v>15103</v>
      </c>
      <c r="B2271" s="1" t="s">
        <v>4276</v>
      </c>
      <c r="D2271" s="1" t="s">
        <v>499</v>
      </c>
      <c r="E2271" s="0" t="s">
        <v>590</v>
      </c>
    </row>
    <row r="2272" customFormat="false" ht="15" hidden="false" customHeight="false" outlineLevel="0" collapsed="false">
      <c r="A2272" s="1" t="n">
        <v>15102</v>
      </c>
      <c r="B2272" s="1" t="s">
        <v>4277</v>
      </c>
      <c r="D2272" s="1" t="s">
        <v>499</v>
      </c>
      <c r="E2272" s="324" t="s">
        <v>500</v>
      </c>
    </row>
    <row r="2273" customFormat="false" ht="15" hidden="false" customHeight="false" outlineLevel="0" collapsed="false">
      <c r="A2273" s="1" t="n">
        <v>15101</v>
      </c>
      <c r="B2273" s="1" t="s">
        <v>4278</v>
      </c>
      <c r="D2273" s="324" t="s">
        <v>4279</v>
      </c>
      <c r="E2273" s="0" t="s">
        <v>576</v>
      </c>
    </row>
    <row r="2274" customFormat="false" ht="15" hidden="false" customHeight="false" outlineLevel="0" collapsed="false">
      <c r="A2274" s="1" t="n">
        <v>15100</v>
      </c>
      <c r="B2274" s="1" t="s">
        <v>4280</v>
      </c>
      <c r="C2274" s="1" t="s">
        <v>4281</v>
      </c>
      <c r="D2274" s="1" t="s">
        <v>499</v>
      </c>
      <c r="E2274" s="324" t="s">
        <v>500</v>
      </c>
    </row>
    <row r="2275" customFormat="false" ht="15" hidden="false" customHeight="false" outlineLevel="0" collapsed="false">
      <c r="A2275" s="1" t="n">
        <v>15099</v>
      </c>
      <c r="B2275" s="1" t="s">
        <v>4282</v>
      </c>
      <c r="D2275" s="1" t="s">
        <v>967</v>
      </c>
      <c r="E2275" s="324" t="s">
        <v>488</v>
      </c>
    </row>
    <row r="2276" customFormat="false" ht="15" hidden="false" customHeight="false" outlineLevel="0" collapsed="false">
      <c r="A2276" s="1" t="n">
        <v>15098</v>
      </c>
      <c r="B2276" s="1" t="s">
        <v>4283</v>
      </c>
      <c r="D2276" s="324" t="s">
        <v>1869</v>
      </c>
      <c r="E2276" s="0" t="s">
        <v>485</v>
      </c>
    </row>
    <row r="2277" customFormat="false" ht="15" hidden="false" customHeight="false" outlineLevel="0" collapsed="false">
      <c r="A2277" s="1" t="n">
        <v>15097</v>
      </c>
      <c r="B2277" s="1" t="s">
        <v>4284</v>
      </c>
      <c r="D2277" s="1" t="s">
        <v>811</v>
      </c>
      <c r="E2277" s="0" t="s">
        <v>485</v>
      </c>
    </row>
    <row r="2278" customFormat="false" ht="15" hidden="false" customHeight="false" outlineLevel="0" collapsed="false">
      <c r="A2278" s="1" t="n">
        <v>15096</v>
      </c>
      <c r="B2278" s="1" t="s">
        <v>4285</v>
      </c>
      <c r="D2278" s="1" t="s">
        <v>682</v>
      </c>
      <c r="E2278" s="0" t="s">
        <v>590</v>
      </c>
    </row>
    <row r="2279" customFormat="false" ht="15" hidden="false" customHeight="false" outlineLevel="0" collapsed="false">
      <c r="A2279" s="1" t="n">
        <v>15095</v>
      </c>
      <c r="B2279" s="1" t="s">
        <v>4286</v>
      </c>
      <c r="D2279" s="324" t="s">
        <v>4287</v>
      </c>
      <c r="E2279" s="324" t="s">
        <v>4011</v>
      </c>
    </row>
    <row r="2280" customFormat="false" ht="15" hidden="false" customHeight="false" outlineLevel="0" collapsed="false">
      <c r="A2280" s="1" t="n">
        <v>15094</v>
      </c>
      <c r="B2280" s="1" t="s">
        <v>4288</v>
      </c>
      <c r="D2280" s="324" t="s">
        <v>4289</v>
      </c>
      <c r="E2280" s="0" t="s">
        <v>485</v>
      </c>
    </row>
    <row r="2281" customFormat="false" ht="15" hidden="false" customHeight="false" outlineLevel="0" collapsed="false">
      <c r="A2281" s="1" t="n">
        <v>15093</v>
      </c>
      <c r="B2281" s="1" t="s">
        <v>4290</v>
      </c>
      <c r="D2281" s="1" t="s">
        <v>499</v>
      </c>
      <c r="E2281" s="0" t="s">
        <v>485</v>
      </c>
    </row>
    <row r="2282" customFormat="false" ht="15" hidden="false" customHeight="false" outlineLevel="0" collapsed="false">
      <c r="A2282" s="1" t="n">
        <v>15092</v>
      </c>
      <c r="B2282" s="1" t="s">
        <v>4291</v>
      </c>
      <c r="D2282" s="1" t="s">
        <v>499</v>
      </c>
      <c r="E2282" s="0" t="s">
        <v>485</v>
      </c>
    </row>
    <row r="2283" customFormat="false" ht="15" hidden="false" customHeight="false" outlineLevel="0" collapsed="false">
      <c r="A2283" s="1" t="n">
        <v>15091</v>
      </c>
      <c r="B2283" s="1" t="s">
        <v>4292</v>
      </c>
      <c r="C2283" s="324" t="s">
        <v>4293</v>
      </c>
      <c r="D2283" s="324" t="s">
        <v>4294</v>
      </c>
      <c r="E2283" s="0" t="s">
        <v>485</v>
      </c>
    </row>
    <row r="2284" customFormat="false" ht="15" hidden="false" customHeight="false" outlineLevel="0" collapsed="false">
      <c r="A2284" s="1" t="n">
        <v>15090</v>
      </c>
      <c r="B2284" s="1" t="s">
        <v>4295</v>
      </c>
      <c r="D2284" s="1" t="s">
        <v>1318</v>
      </c>
      <c r="E2284" s="0" t="s">
        <v>485</v>
      </c>
    </row>
    <row r="2285" customFormat="false" ht="15" hidden="false" customHeight="false" outlineLevel="0" collapsed="false">
      <c r="A2285" s="1" t="n">
        <v>15089</v>
      </c>
      <c r="B2285" s="1" t="s">
        <v>4296</v>
      </c>
      <c r="D2285" s="1" t="s">
        <v>499</v>
      </c>
      <c r="E2285" s="0" t="s">
        <v>485</v>
      </c>
    </row>
    <row r="2286" customFormat="false" ht="15" hidden="false" customHeight="false" outlineLevel="0" collapsed="false">
      <c r="A2286" s="1" t="n">
        <v>15088</v>
      </c>
      <c r="B2286" s="1" t="s">
        <v>4297</v>
      </c>
      <c r="D2286" s="324" t="s">
        <v>4298</v>
      </c>
      <c r="E2286" s="324" t="s">
        <v>3694</v>
      </c>
    </row>
    <row r="2287" customFormat="false" ht="15" hidden="false" customHeight="false" outlineLevel="0" collapsed="false">
      <c r="A2287" s="1" t="n">
        <v>15087</v>
      </c>
      <c r="B2287" s="1" t="s">
        <v>4299</v>
      </c>
      <c r="C2287" s="1" t="s">
        <v>4300</v>
      </c>
      <c r="D2287" s="324" t="s">
        <v>3628</v>
      </c>
      <c r="E2287" s="0" t="s">
        <v>485</v>
      </c>
    </row>
    <row r="2288" customFormat="false" ht="15" hidden="false" customHeight="false" outlineLevel="0" collapsed="false">
      <c r="A2288" s="1" t="n">
        <v>15086</v>
      </c>
      <c r="B2288" s="1" t="s">
        <v>4301</v>
      </c>
      <c r="D2288" s="324" t="s">
        <v>4302</v>
      </c>
      <c r="E2288" s="324" t="s">
        <v>2275</v>
      </c>
    </row>
    <row r="2289" customFormat="false" ht="15" hidden="false" customHeight="false" outlineLevel="0" collapsed="false">
      <c r="A2289" s="1" t="n">
        <v>15085</v>
      </c>
      <c r="B2289" s="1" t="s">
        <v>4303</v>
      </c>
      <c r="C2289" s="1" t="s">
        <v>4304</v>
      </c>
      <c r="D2289" s="324" t="s">
        <v>4305</v>
      </c>
      <c r="E2289" s="0" t="s">
        <v>485</v>
      </c>
    </row>
    <row r="2290" customFormat="false" ht="15" hidden="false" customHeight="false" outlineLevel="0" collapsed="false">
      <c r="A2290" s="1" t="n">
        <v>15084</v>
      </c>
      <c r="B2290" s="1" t="s">
        <v>4306</v>
      </c>
      <c r="D2290" s="324" t="s">
        <v>4307</v>
      </c>
      <c r="E2290" s="0" t="s">
        <v>590</v>
      </c>
    </row>
    <row r="2291" customFormat="false" ht="15" hidden="false" customHeight="false" outlineLevel="0" collapsed="false">
      <c r="A2291" s="1" t="n">
        <v>15083</v>
      </c>
      <c r="B2291" s="1" t="s">
        <v>4308</v>
      </c>
      <c r="D2291" s="1" t="s">
        <v>510</v>
      </c>
      <c r="E2291" s="0" t="s">
        <v>485</v>
      </c>
    </row>
    <row r="2292" customFormat="false" ht="15" hidden="false" customHeight="false" outlineLevel="0" collapsed="false">
      <c r="A2292" s="1" t="n">
        <v>15082</v>
      </c>
      <c r="B2292" s="1" t="s">
        <v>4309</v>
      </c>
      <c r="D2292" s="324" t="s">
        <v>4310</v>
      </c>
      <c r="E2292" s="0" t="s">
        <v>485</v>
      </c>
    </row>
    <row r="2293" customFormat="false" ht="15" hidden="false" customHeight="false" outlineLevel="0" collapsed="false">
      <c r="A2293" s="1" t="n">
        <v>15081</v>
      </c>
      <c r="B2293" s="1" t="s">
        <v>4311</v>
      </c>
      <c r="D2293" s="324" t="s">
        <v>4312</v>
      </c>
      <c r="E2293" s="0" t="s">
        <v>590</v>
      </c>
    </row>
    <row r="2294" customFormat="false" ht="15" hidden="false" customHeight="false" outlineLevel="0" collapsed="false">
      <c r="A2294" s="1" t="n">
        <v>15080</v>
      </c>
      <c r="B2294" s="1" t="s">
        <v>4313</v>
      </c>
      <c r="C2294" s="324" t="s">
        <v>4314</v>
      </c>
      <c r="D2294" s="324" t="s">
        <v>2373</v>
      </c>
      <c r="E2294" s="0" t="s">
        <v>485</v>
      </c>
    </row>
    <row r="2295" customFormat="false" ht="15" hidden="false" customHeight="false" outlineLevel="0" collapsed="false">
      <c r="A2295" s="1" t="n">
        <v>15079</v>
      </c>
      <c r="B2295" s="1" t="s">
        <v>4315</v>
      </c>
      <c r="D2295" s="1" t="s">
        <v>499</v>
      </c>
      <c r="E2295" s="324" t="s">
        <v>500</v>
      </c>
    </row>
    <row r="2296" customFormat="false" ht="15" hidden="false" customHeight="false" outlineLevel="0" collapsed="false">
      <c r="A2296" s="1" t="n">
        <v>15078</v>
      </c>
      <c r="B2296" s="1" t="s">
        <v>4316</v>
      </c>
      <c r="D2296" s="324" t="s">
        <v>758</v>
      </c>
      <c r="E2296" s="324" t="s">
        <v>519</v>
      </c>
    </row>
    <row r="2297" customFormat="false" ht="15" hidden="false" customHeight="false" outlineLevel="0" collapsed="false">
      <c r="A2297" s="1" t="n">
        <v>15077</v>
      </c>
      <c r="B2297" s="1" t="s">
        <v>4317</v>
      </c>
      <c r="C2297" s="324" t="s">
        <v>4318</v>
      </c>
      <c r="D2297" s="324" t="s">
        <v>807</v>
      </c>
      <c r="E2297" s="0" t="s">
        <v>485</v>
      </c>
    </row>
    <row r="2298" customFormat="false" ht="15" hidden="false" customHeight="false" outlineLevel="0" collapsed="false">
      <c r="A2298" s="1" t="n">
        <v>15076</v>
      </c>
      <c r="B2298" s="1" t="s">
        <v>4319</v>
      </c>
      <c r="D2298" s="1" t="s">
        <v>499</v>
      </c>
      <c r="E2298" s="324" t="s">
        <v>500</v>
      </c>
    </row>
    <row r="2299" customFormat="false" ht="15" hidden="false" customHeight="false" outlineLevel="0" collapsed="false">
      <c r="A2299" s="1" t="n">
        <v>15075</v>
      </c>
      <c r="B2299" s="1" t="s">
        <v>4320</v>
      </c>
      <c r="D2299" s="1" t="s">
        <v>499</v>
      </c>
      <c r="E2299" s="324" t="s">
        <v>500</v>
      </c>
    </row>
    <row r="2300" customFormat="false" ht="15" hidden="false" customHeight="false" outlineLevel="0" collapsed="false">
      <c r="A2300" s="1" t="n">
        <v>15074</v>
      </c>
      <c r="B2300" s="1" t="s">
        <v>4321</v>
      </c>
      <c r="D2300" s="324" t="s">
        <v>4289</v>
      </c>
      <c r="E2300" s="324" t="s">
        <v>804</v>
      </c>
    </row>
    <row r="2301" customFormat="false" ht="15" hidden="false" customHeight="false" outlineLevel="0" collapsed="false">
      <c r="A2301" s="1" t="n">
        <v>15073</v>
      </c>
      <c r="B2301" s="1" t="s">
        <v>4322</v>
      </c>
      <c r="D2301" s="1" t="s">
        <v>499</v>
      </c>
      <c r="E2301" s="324" t="s">
        <v>500</v>
      </c>
    </row>
    <row r="2302" customFormat="false" ht="15" hidden="false" customHeight="false" outlineLevel="0" collapsed="false">
      <c r="A2302" s="1" t="n">
        <v>15072</v>
      </c>
      <c r="B2302" s="1" t="s">
        <v>4323</v>
      </c>
      <c r="C2302" s="1" t="s">
        <v>4324</v>
      </c>
      <c r="D2302" s="324" t="s">
        <v>4325</v>
      </c>
      <c r="E2302" s="324" t="s">
        <v>519</v>
      </c>
    </row>
    <row r="2303" customFormat="false" ht="15" hidden="false" customHeight="false" outlineLevel="0" collapsed="false">
      <c r="A2303" s="1" t="n">
        <v>15071</v>
      </c>
      <c r="B2303" s="1" t="s">
        <v>4326</v>
      </c>
      <c r="C2303" s="1" t="s">
        <v>4327</v>
      </c>
      <c r="D2303" s="324" t="s">
        <v>528</v>
      </c>
      <c r="E2303" s="324" t="s">
        <v>500</v>
      </c>
    </row>
    <row r="2304" customFormat="false" ht="15" hidden="false" customHeight="false" outlineLevel="0" collapsed="false">
      <c r="A2304" s="1" t="n">
        <v>15070</v>
      </c>
      <c r="B2304" s="1" t="s">
        <v>4328</v>
      </c>
      <c r="C2304" s="1" t="s">
        <v>4329</v>
      </c>
      <c r="D2304" s="324" t="s">
        <v>4330</v>
      </c>
      <c r="E2304" s="324" t="s">
        <v>525</v>
      </c>
    </row>
    <row r="2305" customFormat="false" ht="15" hidden="false" customHeight="false" outlineLevel="0" collapsed="false">
      <c r="A2305" s="1" t="n">
        <v>15069</v>
      </c>
      <c r="B2305" s="1" t="s">
        <v>4331</v>
      </c>
      <c r="C2305" s="1" t="s">
        <v>4332</v>
      </c>
      <c r="D2305" s="1" t="s">
        <v>787</v>
      </c>
      <c r="E2305" s="0" t="s">
        <v>485</v>
      </c>
    </row>
    <row r="2306" customFormat="false" ht="15" hidden="false" customHeight="false" outlineLevel="0" collapsed="false">
      <c r="A2306" s="1" t="n">
        <v>15068</v>
      </c>
      <c r="B2306" s="1" t="s">
        <v>4333</v>
      </c>
      <c r="D2306" s="1" t="s">
        <v>499</v>
      </c>
      <c r="E2306" s="0" t="s">
        <v>485</v>
      </c>
    </row>
    <row r="2307" customFormat="false" ht="15" hidden="false" customHeight="false" outlineLevel="0" collapsed="false">
      <c r="A2307" s="1" t="n">
        <v>15067</v>
      </c>
      <c r="B2307" s="1" t="s">
        <v>4334</v>
      </c>
      <c r="D2307" s="324" t="s">
        <v>1063</v>
      </c>
      <c r="E2307" s="324" t="s">
        <v>500</v>
      </c>
    </row>
    <row r="2308" customFormat="false" ht="15" hidden="false" customHeight="false" outlineLevel="0" collapsed="false">
      <c r="A2308" s="1" t="n">
        <v>15066</v>
      </c>
      <c r="B2308" s="1" t="s">
        <v>4335</v>
      </c>
      <c r="D2308" s="1" t="s">
        <v>499</v>
      </c>
      <c r="E2308" s="0" t="s">
        <v>590</v>
      </c>
    </row>
    <row r="2309" customFormat="false" ht="15" hidden="false" customHeight="false" outlineLevel="0" collapsed="false">
      <c r="A2309" s="1" t="n">
        <v>15065</v>
      </c>
      <c r="B2309" s="1" t="s">
        <v>4336</v>
      </c>
      <c r="D2309" s="324" t="s">
        <v>3444</v>
      </c>
      <c r="E2309" s="0" t="s">
        <v>485</v>
      </c>
    </row>
    <row r="2310" customFormat="false" ht="15" hidden="false" customHeight="false" outlineLevel="0" collapsed="false">
      <c r="A2310" s="1" t="n">
        <v>15064</v>
      </c>
      <c r="B2310" s="1" t="s">
        <v>4337</v>
      </c>
      <c r="D2310" s="1" t="s">
        <v>499</v>
      </c>
      <c r="E2310" s="324" t="s">
        <v>500</v>
      </c>
    </row>
    <row r="2311" customFormat="false" ht="15" hidden="false" customHeight="false" outlineLevel="0" collapsed="false">
      <c r="A2311" s="1" t="n">
        <v>15063</v>
      </c>
      <c r="B2311" s="1" t="s">
        <v>4338</v>
      </c>
      <c r="C2311" s="324" t="s">
        <v>4339</v>
      </c>
      <c r="D2311" s="1" t="s">
        <v>499</v>
      </c>
      <c r="E2311" s="0" t="s">
        <v>590</v>
      </c>
    </row>
    <row r="2312" customFormat="false" ht="15" hidden="false" customHeight="false" outlineLevel="0" collapsed="false">
      <c r="A2312" s="1" t="n">
        <v>15062</v>
      </c>
      <c r="B2312" s="1" t="s">
        <v>4340</v>
      </c>
      <c r="D2312" s="1" t="s">
        <v>499</v>
      </c>
      <c r="E2312" s="0" t="s">
        <v>590</v>
      </c>
    </row>
    <row r="2313" customFormat="false" ht="15" hidden="false" customHeight="false" outlineLevel="0" collapsed="false">
      <c r="A2313" s="1" t="n">
        <v>15061</v>
      </c>
      <c r="B2313" s="1" t="s">
        <v>4341</v>
      </c>
      <c r="D2313" s="1" t="s">
        <v>927</v>
      </c>
      <c r="E2313" s="0" t="s">
        <v>485</v>
      </c>
    </row>
    <row r="2314" customFormat="false" ht="15" hidden="false" customHeight="false" outlineLevel="0" collapsed="false">
      <c r="A2314" s="1" t="n">
        <v>15060</v>
      </c>
      <c r="B2314" s="1" t="s">
        <v>4342</v>
      </c>
      <c r="D2314" s="324" t="s">
        <v>528</v>
      </c>
      <c r="E2314" s="0" t="s">
        <v>485</v>
      </c>
    </row>
    <row r="2315" customFormat="false" ht="15" hidden="false" customHeight="false" outlineLevel="0" collapsed="false">
      <c r="A2315" s="1" t="n">
        <v>15059</v>
      </c>
      <c r="B2315" s="1" t="s">
        <v>4343</v>
      </c>
      <c r="D2315" s="324" t="s">
        <v>4344</v>
      </c>
      <c r="E2315" s="0" t="s">
        <v>485</v>
      </c>
    </row>
    <row r="2316" customFormat="false" ht="15" hidden="false" customHeight="false" outlineLevel="0" collapsed="false">
      <c r="A2316" s="1" t="n">
        <v>15058</v>
      </c>
      <c r="B2316" s="1" t="s">
        <v>4345</v>
      </c>
      <c r="C2316" s="1" t="s">
        <v>4346</v>
      </c>
      <c r="D2316" s="1" t="s">
        <v>832</v>
      </c>
      <c r="E2316" s="0" t="s">
        <v>590</v>
      </c>
    </row>
    <row r="2317" customFormat="false" ht="15" hidden="false" customHeight="false" outlineLevel="0" collapsed="false">
      <c r="A2317" s="1" t="n">
        <v>15057</v>
      </c>
      <c r="B2317" s="1" t="s">
        <v>4347</v>
      </c>
      <c r="C2317" s="1" t="s">
        <v>4348</v>
      </c>
      <c r="D2317" s="324" t="s">
        <v>4289</v>
      </c>
      <c r="E2317" s="0" t="s">
        <v>485</v>
      </c>
    </row>
    <row r="2318" customFormat="false" ht="15" hidden="false" customHeight="false" outlineLevel="0" collapsed="false">
      <c r="A2318" s="1" t="n">
        <v>15056</v>
      </c>
      <c r="B2318" s="1" t="s">
        <v>4349</v>
      </c>
      <c r="D2318" s="324" t="s">
        <v>4350</v>
      </c>
      <c r="E2318" s="0" t="s">
        <v>485</v>
      </c>
    </row>
    <row r="2319" customFormat="false" ht="15" hidden="false" customHeight="false" outlineLevel="0" collapsed="false">
      <c r="A2319" s="1" t="n">
        <v>15055</v>
      </c>
      <c r="B2319" s="1" t="s">
        <v>4351</v>
      </c>
      <c r="C2319" s="1" t="s">
        <v>4352</v>
      </c>
      <c r="D2319" s="1" t="s">
        <v>832</v>
      </c>
      <c r="E2319" s="324" t="s">
        <v>519</v>
      </c>
    </row>
    <row r="2320" customFormat="false" ht="15" hidden="false" customHeight="false" outlineLevel="0" collapsed="false">
      <c r="A2320" s="1" t="n">
        <v>15054</v>
      </c>
      <c r="B2320" s="1" t="s">
        <v>4353</v>
      </c>
      <c r="C2320" s="324" t="s">
        <v>4354</v>
      </c>
      <c r="D2320" s="1" t="s">
        <v>787</v>
      </c>
      <c r="E2320" s="0" t="s">
        <v>485</v>
      </c>
    </row>
    <row r="2321" customFormat="false" ht="15" hidden="false" customHeight="false" outlineLevel="0" collapsed="false">
      <c r="A2321" s="1" t="n">
        <v>15053</v>
      </c>
      <c r="B2321" s="1" t="s">
        <v>4355</v>
      </c>
      <c r="C2321" s="324" t="s">
        <v>4356</v>
      </c>
      <c r="D2321" s="1" t="s">
        <v>787</v>
      </c>
      <c r="E2321" s="0" t="s">
        <v>485</v>
      </c>
    </row>
    <row r="2322" customFormat="false" ht="15" hidden="false" customHeight="false" outlineLevel="0" collapsed="false">
      <c r="A2322" s="1" t="n">
        <v>15052</v>
      </c>
      <c r="B2322" s="1" t="s">
        <v>4357</v>
      </c>
      <c r="C2322" s="324" t="s">
        <v>4358</v>
      </c>
      <c r="D2322" s="1" t="s">
        <v>787</v>
      </c>
      <c r="E2322" s="0" t="s">
        <v>485</v>
      </c>
    </row>
    <row r="2323" customFormat="false" ht="15" hidden="false" customHeight="false" outlineLevel="0" collapsed="false">
      <c r="A2323" s="1" t="n">
        <v>15051</v>
      </c>
      <c r="B2323" s="1" t="s">
        <v>4359</v>
      </c>
      <c r="C2323" s="1" t="s">
        <v>4360</v>
      </c>
      <c r="D2323" s="324" t="s">
        <v>4361</v>
      </c>
      <c r="E2323" s="324" t="s">
        <v>500</v>
      </c>
    </row>
    <row r="2324" customFormat="false" ht="15" hidden="false" customHeight="false" outlineLevel="0" collapsed="false">
      <c r="A2324" s="1" t="n">
        <v>15050</v>
      </c>
      <c r="B2324" s="1" t="s">
        <v>4362</v>
      </c>
      <c r="D2324" s="324" t="s">
        <v>4363</v>
      </c>
      <c r="E2324" s="324" t="s">
        <v>519</v>
      </c>
    </row>
    <row r="2325" customFormat="false" ht="15" hidden="false" customHeight="false" outlineLevel="0" collapsed="false">
      <c r="A2325" s="1" t="n">
        <v>15049</v>
      </c>
      <c r="B2325" s="1" t="s">
        <v>4364</v>
      </c>
      <c r="C2325" s="324" t="s">
        <v>4365</v>
      </c>
      <c r="D2325" s="1" t="s">
        <v>499</v>
      </c>
      <c r="E2325" s="324" t="s">
        <v>500</v>
      </c>
    </row>
    <row r="2326" customFormat="false" ht="15" hidden="false" customHeight="false" outlineLevel="0" collapsed="false">
      <c r="A2326" s="1" t="n">
        <v>15048</v>
      </c>
      <c r="B2326" s="1" t="s">
        <v>4366</v>
      </c>
      <c r="D2326" s="1" t="s">
        <v>614</v>
      </c>
      <c r="E2326" s="0" t="s">
        <v>485</v>
      </c>
    </row>
    <row r="2327" customFormat="false" ht="15" hidden="false" customHeight="false" outlineLevel="0" collapsed="false">
      <c r="A2327" s="1" t="n">
        <v>15047</v>
      </c>
      <c r="B2327" s="1" t="s">
        <v>4367</v>
      </c>
      <c r="D2327" s="324" t="s">
        <v>4368</v>
      </c>
      <c r="E2327" s="324" t="s">
        <v>4061</v>
      </c>
    </row>
    <row r="2328" customFormat="false" ht="15" hidden="false" customHeight="false" outlineLevel="0" collapsed="false">
      <c r="A2328" s="1" t="n">
        <v>15046</v>
      </c>
      <c r="B2328" s="1" t="s">
        <v>4369</v>
      </c>
      <c r="C2328" s="1" t="s">
        <v>4370</v>
      </c>
      <c r="D2328" s="1" t="s">
        <v>575</v>
      </c>
      <c r="E2328" s="0" t="s">
        <v>485</v>
      </c>
    </row>
    <row r="2329" customFormat="false" ht="15" hidden="false" customHeight="false" outlineLevel="0" collapsed="false">
      <c r="A2329" s="1" t="n">
        <v>15045</v>
      </c>
      <c r="B2329" s="1" t="s">
        <v>4371</v>
      </c>
      <c r="C2329" s="1" t="s">
        <v>4372</v>
      </c>
      <c r="D2329" s="324" t="s">
        <v>678</v>
      </c>
      <c r="E2329" s="0" t="s">
        <v>485</v>
      </c>
    </row>
    <row r="2330" customFormat="false" ht="15" hidden="false" customHeight="false" outlineLevel="0" collapsed="false">
      <c r="A2330" s="1" t="n">
        <v>15044</v>
      </c>
      <c r="B2330" s="1" t="s">
        <v>4373</v>
      </c>
      <c r="D2330" s="1" t="s">
        <v>484</v>
      </c>
      <c r="E2330" s="0" t="s">
        <v>485</v>
      </c>
    </row>
    <row r="2331" customFormat="false" ht="15" hidden="false" customHeight="false" outlineLevel="0" collapsed="false">
      <c r="A2331" s="1" t="n">
        <v>15043</v>
      </c>
      <c r="B2331" s="1" t="s">
        <v>4374</v>
      </c>
      <c r="C2331" s="1" t="s">
        <v>4375</v>
      </c>
      <c r="D2331" s="1" t="s">
        <v>653</v>
      </c>
      <c r="E2331" s="324" t="s">
        <v>519</v>
      </c>
    </row>
    <row r="2332" customFormat="false" ht="15" hidden="false" customHeight="false" outlineLevel="0" collapsed="false">
      <c r="A2332" s="1" t="n">
        <v>15042</v>
      </c>
      <c r="B2332" s="1" t="s">
        <v>4376</v>
      </c>
      <c r="D2332" s="1" t="s">
        <v>647</v>
      </c>
      <c r="E2332" s="0" t="s">
        <v>485</v>
      </c>
    </row>
    <row r="2333" customFormat="false" ht="15" hidden="false" customHeight="false" outlineLevel="0" collapsed="false">
      <c r="A2333" s="1" t="n">
        <v>15041</v>
      </c>
      <c r="B2333" s="1" t="s">
        <v>4377</v>
      </c>
      <c r="D2333" s="1" t="s">
        <v>499</v>
      </c>
      <c r="E2333" s="0" t="s">
        <v>485</v>
      </c>
    </row>
    <row r="2334" customFormat="false" ht="15" hidden="false" customHeight="false" outlineLevel="0" collapsed="false">
      <c r="A2334" s="1" t="n">
        <v>15040</v>
      </c>
      <c r="B2334" s="1" t="s">
        <v>4378</v>
      </c>
      <c r="C2334" s="1" t="s">
        <v>4379</v>
      </c>
      <c r="D2334" s="324" t="s">
        <v>4380</v>
      </c>
      <c r="E2334" s="324" t="s">
        <v>4061</v>
      </c>
    </row>
    <row r="2335" customFormat="false" ht="15" hidden="false" customHeight="false" outlineLevel="0" collapsed="false">
      <c r="A2335" s="1" t="n">
        <v>15039</v>
      </c>
      <c r="B2335" s="1" t="s">
        <v>4381</v>
      </c>
      <c r="D2335" s="1" t="s">
        <v>1031</v>
      </c>
      <c r="E2335" s="0" t="s">
        <v>485</v>
      </c>
    </row>
    <row r="2336" customFormat="false" ht="15" hidden="false" customHeight="false" outlineLevel="0" collapsed="false">
      <c r="A2336" s="1" t="n">
        <v>15038</v>
      </c>
      <c r="B2336" s="1" t="s">
        <v>4382</v>
      </c>
      <c r="D2336" s="1" t="s">
        <v>499</v>
      </c>
      <c r="E2336" s="0" t="s">
        <v>590</v>
      </c>
    </row>
    <row r="2337" customFormat="false" ht="15" hidden="false" customHeight="false" outlineLevel="0" collapsed="false">
      <c r="A2337" s="1" t="n">
        <v>15037</v>
      </c>
      <c r="B2337" s="1" t="s">
        <v>4383</v>
      </c>
      <c r="D2337" s="324" t="s">
        <v>673</v>
      </c>
      <c r="E2337" s="324" t="s">
        <v>1965</v>
      </c>
    </row>
    <row r="2338" customFormat="false" ht="15" hidden="false" customHeight="false" outlineLevel="0" collapsed="false">
      <c r="A2338" s="1" t="n">
        <v>15036</v>
      </c>
      <c r="B2338" s="1" t="s">
        <v>4384</v>
      </c>
      <c r="D2338" s="324" t="s">
        <v>4385</v>
      </c>
      <c r="E2338" s="324" t="s">
        <v>500</v>
      </c>
    </row>
    <row r="2339" customFormat="false" ht="15" hidden="false" customHeight="false" outlineLevel="0" collapsed="false">
      <c r="A2339" s="1" t="n">
        <v>15035</v>
      </c>
      <c r="B2339" s="1" t="s">
        <v>4386</v>
      </c>
      <c r="D2339" s="1" t="s">
        <v>1318</v>
      </c>
      <c r="E2339" s="324" t="s">
        <v>488</v>
      </c>
    </row>
    <row r="2340" customFormat="false" ht="15" hidden="false" customHeight="false" outlineLevel="0" collapsed="false">
      <c r="A2340" s="1" t="n">
        <v>15034</v>
      </c>
      <c r="B2340" s="1" t="s">
        <v>4387</v>
      </c>
      <c r="D2340" s="324" t="s">
        <v>4388</v>
      </c>
      <c r="E2340" s="0" t="s">
        <v>485</v>
      </c>
    </row>
    <row r="2341" customFormat="false" ht="15" hidden="false" customHeight="false" outlineLevel="0" collapsed="false">
      <c r="A2341" s="1" t="n">
        <v>15033</v>
      </c>
      <c r="B2341" s="1" t="s">
        <v>4389</v>
      </c>
      <c r="C2341" s="1" t="s">
        <v>4390</v>
      </c>
      <c r="D2341" s="1" t="s">
        <v>499</v>
      </c>
      <c r="E2341" s="0" t="s">
        <v>590</v>
      </c>
    </row>
    <row r="2342" customFormat="false" ht="15" hidden="false" customHeight="false" outlineLevel="0" collapsed="false">
      <c r="A2342" s="1" t="n">
        <v>15032</v>
      </c>
      <c r="B2342" s="1" t="s">
        <v>4391</v>
      </c>
      <c r="C2342" s="1" t="s">
        <v>4392</v>
      </c>
      <c r="D2342" s="1" t="s">
        <v>499</v>
      </c>
      <c r="E2342" s="0" t="s">
        <v>590</v>
      </c>
    </row>
    <row r="2343" customFormat="false" ht="15" hidden="false" customHeight="false" outlineLevel="0" collapsed="false">
      <c r="A2343" s="1" t="n">
        <v>15031</v>
      </c>
      <c r="B2343" s="1" t="s">
        <v>4393</v>
      </c>
      <c r="C2343" s="1" t="s">
        <v>4394</v>
      </c>
      <c r="D2343" s="1" t="s">
        <v>499</v>
      </c>
      <c r="E2343" s="0" t="s">
        <v>590</v>
      </c>
    </row>
    <row r="2344" customFormat="false" ht="15" hidden="false" customHeight="false" outlineLevel="0" collapsed="false">
      <c r="A2344" s="1" t="n">
        <v>15030</v>
      </c>
      <c r="B2344" s="1" t="s">
        <v>4395</v>
      </c>
      <c r="C2344" s="324" t="s">
        <v>4396</v>
      </c>
      <c r="D2344" s="1" t="s">
        <v>499</v>
      </c>
      <c r="E2344" s="0" t="s">
        <v>590</v>
      </c>
    </row>
    <row r="2345" customFormat="false" ht="15" hidden="false" customHeight="false" outlineLevel="0" collapsed="false">
      <c r="A2345" s="1" t="n">
        <v>15029</v>
      </c>
      <c r="B2345" s="1" t="s">
        <v>4397</v>
      </c>
      <c r="C2345" s="324" t="s">
        <v>4398</v>
      </c>
      <c r="D2345" s="324" t="s">
        <v>768</v>
      </c>
      <c r="E2345" s="324" t="s">
        <v>500</v>
      </c>
    </row>
    <row r="2346" customFormat="false" ht="15" hidden="false" customHeight="false" outlineLevel="0" collapsed="false">
      <c r="A2346" s="1" t="n">
        <v>15028</v>
      </c>
      <c r="B2346" s="1" t="s">
        <v>4399</v>
      </c>
      <c r="C2346" s="1" t="s">
        <v>4189</v>
      </c>
      <c r="D2346" s="324" t="s">
        <v>688</v>
      </c>
      <c r="E2346" s="324" t="s">
        <v>500</v>
      </c>
    </row>
    <row r="2347" customFormat="false" ht="15" hidden="false" customHeight="false" outlineLevel="0" collapsed="false">
      <c r="A2347" s="1" t="n">
        <v>15027</v>
      </c>
      <c r="B2347" s="1" t="s">
        <v>4400</v>
      </c>
      <c r="C2347" s="1" t="s">
        <v>4401</v>
      </c>
      <c r="D2347" s="324" t="s">
        <v>4402</v>
      </c>
      <c r="E2347" s="324" t="s">
        <v>500</v>
      </c>
    </row>
    <row r="2348" customFormat="false" ht="15" hidden="false" customHeight="false" outlineLevel="0" collapsed="false">
      <c r="A2348" s="1" t="n">
        <v>15026</v>
      </c>
      <c r="B2348" s="1" t="s">
        <v>4403</v>
      </c>
      <c r="D2348" s="1" t="s">
        <v>499</v>
      </c>
      <c r="E2348" s="324" t="s">
        <v>500</v>
      </c>
    </row>
    <row r="2349" customFormat="false" ht="15" hidden="false" customHeight="false" outlineLevel="0" collapsed="false">
      <c r="A2349" s="1" t="n">
        <v>15025</v>
      </c>
      <c r="B2349" s="1" t="s">
        <v>4404</v>
      </c>
      <c r="C2349" s="324" t="s">
        <v>4405</v>
      </c>
      <c r="D2349" s="324" t="s">
        <v>794</v>
      </c>
      <c r="E2349" s="324" t="s">
        <v>500</v>
      </c>
    </row>
    <row r="2350" customFormat="false" ht="15" hidden="false" customHeight="false" outlineLevel="0" collapsed="false">
      <c r="A2350" s="1" t="n">
        <v>15024</v>
      </c>
      <c r="B2350" s="1" t="s">
        <v>4406</v>
      </c>
      <c r="D2350" s="324" t="s">
        <v>4407</v>
      </c>
      <c r="E2350" s="324" t="s">
        <v>500</v>
      </c>
    </row>
    <row r="2351" customFormat="false" ht="15" hidden="false" customHeight="false" outlineLevel="0" collapsed="false">
      <c r="A2351" s="1" t="n">
        <v>15023</v>
      </c>
      <c r="B2351" s="1" t="s">
        <v>4408</v>
      </c>
      <c r="D2351" s="324" t="s">
        <v>4409</v>
      </c>
      <c r="E2351" s="324" t="s">
        <v>519</v>
      </c>
    </row>
    <row r="2352" customFormat="false" ht="15" hidden="false" customHeight="false" outlineLevel="0" collapsed="false">
      <c r="A2352" s="1" t="n">
        <v>15022</v>
      </c>
      <c r="B2352" s="1" t="s">
        <v>4410</v>
      </c>
      <c r="C2352" s="1" t="s">
        <v>4411</v>
      </c>
      <c r="D2352" s="324" t="s">
        <v>1465</v>
      </c>
      <c r="E2352" s="324" t="s">
        <v>519</v>
      </c>
    </row>
    <row r="2353" customFormat="false" ht="15" hidden="false" customHeight="false" outlineLevel="0" collapsed="false">
      <c r="A2353" s="1" t="n">
        <v>15021</v>
      </c>
      <c r="B2353" s="1" t="s">
        <v>4412</v>
      </c>
      <c r="D2353" s="324" t="s">
        <v>4413</v>
      </c>
      <c r="E2353" s="324" t="s">
        <v>500</v>
      </c>
    </row>
    <row r="2354" customFormat="false" ht="15" hidden="false" customHeight="false" outlineLevel="0" collapsed="false">
      <c r="A2354" s="1" t="n">
        <v>15020</v>
      </c>
      <c r="B2354" s="1" t="s">
        <v>4414</v>
      </c>
      <c r="D2354" s="1" t="s">
        <v>1318</v>
      </c>
      <c r="E2354" s="324" t="s">
        <v>488</v>
      </c>
    </row>
    <row r="2355" customFormat="false" ht="15" hidden="false" customHeight="false" outlineLevel="0" collapsed="false">
      <c r="A2355" s="1" t="n">
        <v>15019</v>
      </c>
      <c r="B2355" s="1" t="s">
        <v>4415</v>
      </c>
      <c r="D2355" s="324" t="s">
        <v>4416</v>
      </c>
      <c r="E2355" s="324" t="s">
        <v>2000</v>
      </c>
    </row>
    <row r="2356" customFormat="false" ht="15" hidden="false" customHeight="false" outlineLevel="0" collapsed="false">
      <c r="A2356" s="1" t="n">
        <v>15018</v>
      </c>
      <c r="B2356" s="1" t="s">
        <v>4417</v>
      </c>
      <c r="D2356" s="324" t="s">
        <v>4418</v>
      </c>
      <c r="E2356" s="324" t="s">
        <v>1357</v>
      </c>
    </row>
    <row r="2357" customFormat="false" ht="15" hidden="false" customHeight="false" outlineLevel="0" collapsed="false">
      <c r="A2357" s="1" t="n">
        <v>15017</v>
      </c>
      <c r="B2357" s="1" t="s">
        <v>4419</v>
      </c>
      <c r="D2357" s="324" t="s">
        <v>4420</v>
      </c>
      <c r="E2357" s="324" t="s">
        <v>1361</v>
      </c>
    </row>
    <row r="2358" customFormat="false" ht="15" hidden="false" customHeight="false" outlineLevel="0" collapsed="false">
      <c r="A2358" s="1" t="n">
        <v>15016</v>
      </c>
      <c r="B2358" s="1" t="s">
        <v>4421</v>
      </c>
      <c r="D2358" s="324" t="s">
        <v>586</v>
      </c>
      <c r="E2358" s="324" t="s">
        <v>804</v>
      </c>
    </row>
    <row r="2359" customFormat="false" ht="15" hidden="false" customHeight="false" outlineLevel="0" collapsed="false">
      <c r="A2359" s="1" t="n">
        <v>15015</v>
      </c>
      <c r="B2359" s="1" t="s">
        <v>4422</v>
      </c>
      <c r="C2359" s="324" t="s">
        <v>4423</v>
      </c>
      <c r="D2359" s="324" t="s">
        <v>4424</v>
      </c>
      <c r="E2359" s="324" t="s">
        <v>500</v>
      </c>
    </row>
    <row r="2360" customFormat="false" ht="15" hidden="false" customHeight="false" outlineLevel="0" collapsed="false">
      <c r="A2360" s="1" t="n">
        <v>15014</v>
      </c>
      <c r="B2360" s="1" t="s">
        <v>4425</v>
      </c>
      <c r="D2360" s="324" t="s">
        <v>4426</v>
      </c>
      <c r="E2360" s="324" t="s">
        <v>500</v>
      </c>
    </row>
    <row r="2361" customFormat="false" ht="15" hidden="false" customHeight="false" outlineLevel="0" collapsed="false">
      <c r="A2361" s="1" t="n">
        <v>15013</v>
      </c>
      <c r="B2361" s="1" t="s">
        <v>4427</v>
      </c>
      <c r="D2361" s="1" t="s">
        <v>499</v>
      </c>
      <c r="E2361" s="0" t="s">
        <v>590</v>
      </c>
    </row>
    <row r="2362" customFormat="false" ht="15" hidden="false" customHeight="false" outlineLevel="0" collapsed="false">
      <c r="A2362" s="1" t="n">
        <v>15012</v>
      </c>
      <c r="B2362" s="1" t="s">
        <v>4428</v>
      </c>
      <c r="C2362" s="1" t="s">
        <v>4429</v>
      </c>
      <c r="D2362" s="1" t="s">
        <v>614</v>
      </c>
      <c r="E2362" s="0" t="s">
        <v>485</v>
      </c>
    </row>
    <row r="2363" customFormat="false" ht="15" hidden="false" customHeight="false" outlineLevel="0" collapsed="false">
      <c r="A2363" s="1" t="n">
        <v>15011</v>
      </c>
      <c r="B2363" s="1" t="s">
        <v>4430</v>
      </c>
      <c r="D2363" s="1" t="s">
        <v>499</v>
      </c>
      <c r="E2363" s="324" t="s">
        <v>500</v>
      </c>
    </row>
    <row r="2364" customFormat="false" ht="15" hidden="false" customHeight="false" outlineLevel="0" collapsed="false">
      <c r="A2364" s="1" t="n">
        <v>15010</v>
      </c>
      <c r="B2364" s="1" t="s">
        <v>4431</v>
      </c>
      <c r="C2364" s="1" t="s">
        <v>4432</v>
      </c>
      <c r="D2364" s="1" t="s">
        <v>637</v>
      </c>
      <c r="E2364" s="0" t="s">
        <v>485</v>
      </c>
    </row>
    <row r="2365" customFormat="false" ht="15" hidden="false" customHeight="false" outlineLevel="0" collapsed="false">
      <c r="A2365" s="1" t="n">
        <v>15009</v>
      </c>
      <c r="B2365" s="1" t="s">
        <v>4433</v>
      </c>
      <c r="D2365" s="1" t="s">
        <v>499</v>
      </c>
      <c r="E2365" s="0" t="s">
        <v>590</v>
      </c>
    </row>
    <row r="2366" customFormat="false" ht="15" hidden="false" customHeight="false" outlineLevel="0" collapsed="false">
      <c r="A2366" s="1" t="n">
        <v>15008</v>
      </c>
      <c r="B2366" s="1" t="s">
        <v>4434</v>
      </c>
      <c r="C2366" s="1" t="s">
        <v>4435</v>
      </c>
      <c r="D2366" s="324" t="s">
        <v>528</v>
      </c>
      <c r="E2366" s="0" t="s">
        <v>485</v>
      </c>
    </row>
    <row r="2367" customFormat="false" ht="15" hidden="false" customHeight="false" outlineLevel="0" collapsed="false">
      <c r="A2367" s="1" t="n">
        <v>15007</v>
      </c>
      <c r="B2367" s="1" t="s">
        <v>4436</v>
      </c>
      <c r="D2367" s="324" t="s">
        <v>4437</v>
      </c>
      <c r="E2367" s="0" t="s">
        <v>485</v>
      </c>
    </row>
    <row r="2368" customFormat="false" ht="15" hidden="false" customHeight="false" outlineLevel="0" collapsed="false">
      <c r="A2368" s="1" t="n">
        <v>15006</v>
      </c>
      <c r="B2368" s="1" t="s">
        <v>4438</v>
      </c>
      <c r="D2368" s="324" t="s">
        <v>1913</v>
      </c>
      <c r="E2368" s="0" t="s">
        <v>485</v>
      </c>
    </row>
    <row r="2369" customFormat="false" ht="15" hidden="false" customHeight="false" outlineLevel="0" collapsed="false">
      <c r="A2369" s="1" t="n">
        <v>15005</v>
      </c>
      <c r="B2369" s="1" t="s">
        <v>4439</v>
      </c>
      <c r="C2369" s="1" t="s">
        <v>4440</v>
      </c>
      <c r="D2369" s="1" t="s">
        <v>499</v>
      </c>
      <c r="E2369" s="0" t="s">
        <v>485</v>
      </c>
    </row>
    <row r="2370" customFormat="false" ht="15" hidden="false" customHeight="false" outlineLevel="0" collapsed="false">
      <c r="A2370" s="1" t="n">
        <v>15004</v>
      </c>
      <c r="B2370" s="1" t="s">
        <v>4441</v>
      </c>
      <c r="C2370" s="1" t="s">
        <v>4442</v>
      </c>
      <c r="D2370" s="1" t="s">
        <v>499</v>
      </c>
      <c r="E2370" s="0" t="s">
        <v>590</v>
      </c>
    </row>
    <row r="2371" customFormat="false" ht="15" hidden="false" customHeight="false" outlineLevel="0" collapsed="false">
      <c r="A2371" s="1" t="n">
        <v>15003</v>
      </c>
      <c r="B2371" s="1" t="s">
        <v>4443</v>
      </c>
      <c r="D2371" s="324" t="s">
        <v>4444</v>
      </c>
      <c r="E2371" s="0" t="s">
        <v>485</v>
      </c>
    </row>
    <row r="2372" customFormat="false" ht="15" hidden="false" customHeight="false" outlineLevel="0" collapsed="false">
      <c r="A2372" s="1" t="n">
        <v>15002</v>
      </c>
      <c r="B2372" s="1" t="s">
        <v>4445</v>
      </c>
      <c r="C2372" s="1" t="s">
        <v>4446</v>
      </c>
      <c r="D2372" s="324" t="s">
        <v>670</v>
      </c>
      <c r="E2372" s="0" t="s">
        <v>590</v>
      </c>
    </row>
    <row r="2373" customFormat="false" ht="15" hidden="false" customHeight="false" outlineLevel="0" collapsed="false">
      <c r="A2373" s="1" t="n">
        <v>15001</v>
      </c>
      <c r="B2373" s="1" t="s">
        <v>4447</v>
      </c>
      <c r="D2373" s="324" t="s">
        <v>670</v>
      </c>
      <c r="E2373" s="0" t="s">
        <v>485</v>
      </c>
    </row>
    <row r="2374" customFormat="false" ht="15" hidden="false" customHeight="false" outlineLevel="0" collapsed="false">
      <c r="A2374" s="1" t="n">
        <v>15000</v>
      </c>
      <c r="B2374" s="1" t="s">
        <v>4448</v>
      </c>
      <c r="C2374" s="324" t="s">
        <v>4449</v>
      </c>
      <c r="D2374" s="324" t="s">
        <v>4450</v>
      </c>
      <c r="E2374" s="324" t="s">
        <v>500</v>
      </c>
    </row>
    <row r="2375" customFormat="false" ht="15" hidden="false" customHeight="false" outlineLevel="0" collapsed="false">
      <c r="A2375" s="1" t="n">
        <v>14999</v>
      </c>
      <c r="B2375" s="1" t="s">
        <v>4451</v>
      </c>
      <c r="D2375" s="1" t="s">
        <v>499</v>
      </c>
      <c r="E2375" s="324" t="s">
        <v>500</v>
      </c>
    </row>
    <row r="2376" customFormat="false" ht="15" hidden="false" customHeight="false" outlineLevel="0" collapsed="false">
      <c r="A2376" s="1" t="n">
        <v>14998</v>
      </c>
      <c r="B2376" s="1" t="s">
        <v>4452</v>
      </c>
      <c r="D2376" s="324" t="s">
        <v>3180</v>
      </c>
      <c r="E2376" s="324" t="s">
        <v>548</v>
      </c>
    </row>
    <row r="2377" customFormat="false" ht="15" hidden="false" customHeight="false" outlineLevel="0" collapsed="false">
      <c r="A2377" s="1" t="n">
        <v>14997</v>
      </c>
      <c r="B2377" s="1" t="s">
        <v>4453</v>
      </c>
      <c r="D2377" s="324" t="s">
        <v>620</v>
      </c>
      <c r="E2377" s="0" t="s">
        <v>590</v>
      </c>
    </row>
    <row r="2378" customFormat="false" ht="15" hidden="false" customHeight="false" outlineLevel="0" collapsed="false">
      <c r="A2378" s="1" t="n">
        <v>14996</v>
      </c>
      <c r="B2378" s="1" t="s">
        <v>4454</v>
      </c>
      <c r="C2378" s="324" t="s">
        <v>4455</v>
      </c>
      <c r="D2378" s="324" t="s">
        <v>1527</v>
      </c>
      <c r="E2378" s="324" t="s">
        <v>519</v>
      </c>
    </row>
    <row r="2379" customFormat="false" ht="15" hidden="false" customHeight="false" outlineLevel="0" collapsed="false">
      <c r="A2379" s="1" t="n">
        <v>14995</v>
      </c>
      <c r="B2379" s="1" t="s">
        <v>4456</v>
      </c>
      <c r="D2379" s="324" t="s">
        <v>4457</v>
      </c>
      <c r="E2379" s="0" t="s">
        <v>485</v>
      </c>
    </row>
    <row r="2380" customFormat="false" ht="15" hidden="false" customHeight="false" outlineLevel="0" collapsed="false">
      <c r="A2380" s="1" t="n">
        <v>14994</v>
      </c>
      <c r="B2380" s="1" t="s">
        <v>4458</v>
      </c>
      <c r="D2380" s="1" t="s">
        <v>894</v>
      </c>
      <c r="E2380" s="324" t="s">
        <v>488</v>
      </c>
    </row>
    <row r="2381" customFormat="false" ht="15" hidden="false" customHeight="false" outlineLevel="0" collapsed="false">
      <c r="A2381" s="1" t="n">
        <v>14993</v>
      </c>
      <c r="B2381" s="1" t="s">
        <v>4459</v>
      </c>
      <c r="D2381" s="1" t="s">
        <v>499</v>
      </c>
      <c r="E2381" s="0" t="s">
        <v>485</v>
      </c>
    </row>
    <row r="2382" customFormat="false" ht="15" hidden="false" customHeight="false" outlineLevel="0" collapsed="false">
      <c r="A2382" s="1" t="n">
        <v>14992</v>
      </c>
      <c r="B2382" s="1" t="s">
        <v>4460</v>
      </c>
      <c r="C2382" s="1" t="s">
        <v>4461</v>
      </c>
      <c r="D2382" s="1" t="s">
        <v>558</v>
      </c>
      <c r="E2382" s="0" t="s">
        <v>485</v>
      </c>
    </row>
    <row r="2383" customFormat="false" ht="15" hidden="false" customHeight="false" outlineLevel="0" collapsed="false">
      <c r="A2383" s="1" t="n">
        <v>14991</v>
      </c>
      <c r="B2383" s="1" t="s">
        <v>4462</v>
      </c>
      <c r="C2383" s="1" t="s">
        <v>4463</v>
      </c>
      <c r="D2383" s="1" t="s">
        <v>499</v>
      </c>
      <c r="E2383" s="0" t="s">
        <v>485</v>
      </c>
    </row>
    <row r="2384" customFormat="false" ht="15" hidden="false" customHeight="false" outlineLevel="0" collapsed="false">
      <c r="A2384" s="1" t="n">
        <v>14990</v>
      </c>
      <c r="B2384" s="1" t="s">
        <v>4464</v>
      </c>
      <c r="C2384" s="324" t="s">
        <v>4465</v>
      </c>
      <c r="D2384" s="1" t="s">
        <v>496</v>
      </c>
      <c r="E2384" s="0" t="s">
        <v>485</v>
      </c>
    </row>
    <row r="2385" customFormat="false" ht="15" hidden="false" customHeight="false" outlineLevel="0" collapsed="false">
      <c r="A2385" s="1" t="n">
        <v>14989</v>
      </c>
      <c r="B2385" s="1" t="s">
        <v>4466</v>
      </c>
      <c r="C2385" s="324" t="s">
        <v>4467</v>
      </c>
      <c r="D2385" s="1" t="s">
        <v>682</v>
      </c>
      <c r="E2385" s="0" t="s">
        <v>576</v>
      </c>
    </row>
    <row r="2386" customFormat="false" ht="15" hidden="false" customHeight="false" outlineLevel="0" collapsed="false">
      <c r="A2386" s="1" t="n">
        <v>14988</v>
      </c>
      <c r="B2386" s="1" t="s">
        <v>4468</v>
      </c>
      <c r="D2386" s="1" t="s">
        <v>1031</v>
      </c>
      <c r="E2386" s="0" t="s">
        <v>485</v>
      </c>
    </row>
    <row r="2387" customFormat="false" ht="15" hidden="false" customHeight="false" outlineLevel="0" collapsed="false">
      <c r="A2387" s="1" t="n">
        <v>14987</v>
      </c>
      <c r="B2387" s="1" t="s">
        <v>4469</v>
      </c>
      <c r="D2387" s="1" t="s">
        <v>499</v>
      </c>
      <c r="E2387" s="0" t="s">
        <v>590</v>
      </c>
    </row>
    <row r="2388" customFormat="false" ht="15" hidden="false" customHeight="false" outlineLevel="0" collapsed="false">
      <c r="A2388" s="1" t="n">
        <v>14986</v>
      </c>
      <c r="B2388" s="1" t="s">
        <v>4470</v>
      </c>
      <c r="C2388" s="1" t="s">
        <v>4471</v>
      </c>
      <c r="D2388" s="324" t="s">
        <v>4368</v>
      </c>
      <c r="E2388" s="324" t="s">
        <v>4061</v>
      </c>
    </row>
    <row r="2389" customFormat="false" ht="15" hidden="false" customHeight="false" outlineLevel="0" collapsed="false">
      <c r="A2389" s="1" t="n">
        <v>14985</v>
      </c>
      <c r="B2389" s="1" t="s">
        <v>4472</v>
      </c>
      <c r="C2389" s="1" t="s">
        <v>4473</v>
      </c>
      <c r="D2389" s="324" t="s">
        <v>4368</v>
      </c>
      <c r="E2389" s="324" t="s">
        <v>4061</v>
      </c>
    </row>
    <row r="2390" customFormat="false" ht="15" hidden="false" customHeight="false" outlineLevel="0" collapsed="false">
      <c r="A2390" s="1" t="n">
        <v>14984</v>
      </c>
      <c r="B2390" s="1" t="s">
        <v>4474</v>
      </c>
      <c r="D2390" s="324" t="s">
        <v>4368</v>
      </c>
      <c r="E2390" s="324" t="s">
        <v>4061</v>
      </c>
    </row>
    <row r="2391" customFormat="false" ht="15" hidden="false" customHeight="false" outlineLevel="0" collapsed="false">
      <c r="A2391" s="1" t="n">
        <v>14983</v>
      </c>
      <c r="B2391" s="1" t="s">
        <v>4475</v>
      </c>
      <c r="D2391" s="324" t="s">
        <v>4368</v>
      </c>
      <c r="E2391" s="324" t="s">
        <v>4061</v>
      </c>
    </row>
    <row r="2392" customFormat="false" ht="15" hidden="false" customHeight="false" outlineLevel="0" collapsed="false">
      <c r="A2392" s="1" t="n">
        <v>14982</v>
      </c>
      <c r="B2392" s="1" t="s">
        <v>4476</v>
      </c>
      <c r="D2392" s="324" t="s">
        <v>4368</v>
      </c>
      <c r="E2392" s="324" t="s">
        <v>4061</v>
      </c>
    </row>
    <row r="2393" customFormat="false" ht="15" hidden="false" customHeight="false" outlineLevel="0" collapsed="false">
      <c r="A2393" s="1" t="n">
        <v>14981</v>
      </c>
      <c r="B2393" s="1" t="s">
        <v>4477</v>
      </c>
      <c r="D2393" s="324" t="s">
        <v>4478</v>
      </c>
      <c r="E2393" s="0" t="s">
        <v>485</v>
      </c>
    </row>
    <row r="2394" customFormat="false" ht="15" hidden="false" customHeight="false" outlineLevel="0" collapsed="false">
      <c r="A2394" s="1" t="n">
        <v>14980</v>
      </c>
      <c r="B2394" s="1" t="s">
        <v>4479</v>
      </c>
      <c r="D2394" s="1" t="s">
        <v>499</v>
      </c>
      <c r="E2394" s="0" t="s">
        <v>590</v>
      </c>
    </row>
    <row r="2395" customFormat="false" ht="15" hidden="false" customHeight="false" outlineLevel="0" collapsed="false">
      <c r="A2395" s="1" t="n">
        <v>14979</v>
      </c>
      <c r="B2395" s="1" t="s">
        <v>4480</v>
      </c>
      <c r="D2395" s="324" t="s">
        <v>3436</v>
      </c>
      <c r="E2395" s="324" t="s">
        <v>550</v>
      </c>
    </row>
    <row r="2396" customFormat="false" ht="15" hidden="false" customHeight="false" outlineLevel="0" collapsed="false">
      <c r="A2396" s="1" t="n">
        <v>14978</v>
      </c>
      <c r="B2396" s="1" t="s">
        <v>4481</v>
      </c>
      <c r="D2396" s="324" t="s">
        <v>4482</v>
      </c>
      <c r="E2396" s="324" t="s">
        <v>494</v>
      </c>
    </row>
    <row r="2397" customFormat="false" ht="15" hidden="false" customHeight="false" outlineLevel="0" collapsed="false">
      <c r="A2397" s="1" t="n">
        <v>14977</v>
      </c>
      <c r="B2397" s="1" t="s">
        <v>4483</v>
      </c>
      <c r="C2397" s="324" t="s">
        <v>4484</v>
      </c>
      <c r="D2397" s="1" t="s">
        <v>651</v>
      </c>
      <c r="E2397" s="0" t="s">
        <v>544</v>
      </c>
    </row>
    <row r="2398" customFormat="false" ht="15" hidden="false" customHeight="false" outlineLevel="0" collapsed="false">
      <c r="A2398" s="1" t="n">
        <v>14976</v>
      </c>
      <c r="B2398" s="1" t="s">
        <v>4485</v>
      </c>
      <c r="D2398" s="324" t="s">
        <v>2402</v>
      </c>
      <c r="E2398" s="324" t="s">
        <v>500</v>
      </c>
    </row>
    <row r="2399" customFormat="false" ht="15" hidden="false" customHeight="false" outlineLevel="0" collapsed="false">
      <c r="A2399" s="1" t="n">
        <v>14975</v>
      </c>
      <c r="B2399" s="1" t="s">
        <v>4486</v>
      </c>
      <c r="D2399" s="324" t="s">
        <v>627</v>
      </c>
      <c r="E2399" s="324" t="s">
        <v>519</v>
      </c>
    </row>
    <row r="2400" customFormat="false" ht="15" hidden="false" customHeight="false" outlineLevel="0" collapsed="false">
      <c r="A2400" s="1" t="n">
        <v>14974</v>
      </c>
      <c r="B2400" s="1" t="s">
        <v>4487</v>
      </c>
      <c r="D2400" s="324" t="s">
        <v>601</v>
      </c>
      <c r="E2400" s="0" t="s">
        <v>590</v>
      </c>
    </row>
    <row r="2401" customFormat="false" ht="15" hidden="false" customHeight="false" outlineLevel="0" collapsed="false">
      <c r="A2401" s="1" t="n">
        <v>14973</v>
      </c>
      <c r="B2401" s="1" t="s">
        <v>4488</v>
      </c>
      <c r="C2401" s="1" t="s">
        <v>4489</v>
      </c>
      <c r="D2401" s="1" t="s">
        <v>682</v>
      </c>
      <c r="E2401" s="324" t="s">
        <v>519</v>
      </c>
    </row>
    <row r="2402" customFormat="false" ht="15" hidden="false" customHeight="false" outlineLevel="0" collapsed="false">
      <c r="A2402" s="1" t="n">
        <v>14972</v>
      </c>
      <c r="B2402" s="1" t="s">
        <v>4490</v>
      </c>
      <c r="C2402" s="1" t="s">
        <v>4491</v>
      </c>
      <c r="D2402" s="1" t="s">
        <v>1293</v>
      </c>
      <c r="E2402" s="0" t="s">
        <v>576</v>
      </c>
    </row>
    <row r="2403" customFormat="false" ht="15" hidden="false" customHeight="false" outlineLevel="0" collapsed="false">
      <c r="A2403" s="1" t="n">
        <v>14971</v>
      </c>
      <c r="B2403" s="1" t="s">
        <v>4492</v>
      </c>
      <c r="C2403" s="1" t="s">
        <v>4493</v>
      </c>
      <c r="D2403" s="324" t="s">
        <v>3638</v>
      </c>
      <c r="E2403" s="0" t="s">
        <v>590</v>
      </c>
    </row>
    <row r="2404" customFormat="false" ht="15" hidden="false" customHeight="false" outlineLevel="0" collapsed="false">
      <c r="A2404" s="1" t="n">
        <v>14970</v>
      </c>
      <c r="B2404" s="1" t="s">
        <v>4494</v>
      </c>
      <c r="C2404" s="324" t="s">
        <v>4495</v>
      </c>
      <c r="D2404" s="324" t="s">
        <v>3764</v>
      </c>
      <c r="E2404" s="324" t="s">
        <v>500</v>
      </c>
    </row>
    <row r="2405" customFormat="false" ht="15" hidden="false" customHeight="false" outlineLevel="0" collapsed="false">
      <c r="A2405" s="1" t="n">
        <v>14969</v>
      </c>
      <c r="B2405" s="1" t="s">
        <v>4496</v>
      </c>
      <c r="D2405" s="1" t="s">
        <v>922</v>
      </c>
      <c r="E2405" s="0" t="s">
        <v>590</v>
      </c>
    </row>
    <row r="2406" customFormat="false" ht="15" hidden="false" customHeight="false" outlineLevel="0" collapsed="false">
      <c r="A2406" s="1" t="n">
        <v>14968</v>
      </c>
      <c r="B2406" s="1" t="s">
        <v>4497</v>
      </c>
      <c r="D2406" s="324" t="s">
        <v>4498</v>
      </c>
      <c r="E2406" s="324" t="s">
        <v>519</v>
      </c>
    </row>
    <row r="2407" customFormat="false" ht="15" hidden="false" customHeight="false" outlineLevel="0" collapsed="false">
      <c r="A2407" s="1" t="n">
        <v>14967</v>
      </c>
      <c r="B2407" s="1" t="s">
        <v>4499</v>
      </c>
      <c r="C2407" s="324" t="s">
        <v>4500</v>
      </c>
      <c r="D2407" s="324" t="s">
        <v>4501</v>
      </c>
      <c r="E2407" s="324" t="s">
        <v>3927</v>
      </c>
    </row>
    <row r="2408" customFormat="false" ht="15" hidden="false" customHeight="false" outlineLevel="0" collapsed="false">
      <c r="A2408" s="1" t="n">
        <v>14966</v>
      </c>
      <c r="B2408" s="1" t="s">
        <v>4502</v>
      </c>
      <c r="D2408" s="1" t="s">
        <v>499</v>
      </c>
      <c r="E2408" s="324" t="s">
        <v>500</v>
      </c>
    </row>
    <row r="2409" customFormat="false" ht="15" hidden="false" customHeight="false" outlineLevel="0" collapsed="false">
      <c r="A2409" s="1" t="n">
        <v>14965</v>
      </c>
      <c r="B2409" s="1" t="s">
        <v>4503</v>
      </c>
      <c r="D2409" s="324" t="s">
        <v>4504</v>
      </c>
      <c r="E2409" s="324" t="s">
        <v>519</v>
      </c>
    </row>
    <row r="2410" customFormat="false" ht="15" hidden="false" customHeight="false" outlineLevel="0" collapsed="false">
      <c r="A2410" s="1" t="n">
        <v>14964</v>
      </c>
      <c r="B2410" s="1" t="s">
        <v>4505</v>
      </c>
      <c r="C2410" s="324" t="s">
        <v>4506</v>
      </c>
      <c r="D2410" s="1" t="s">
        <v>776</v>
      </c>
      <c r="E2410" s="324" t="s">
        <v>519</v>
      </c>
    </row>
    <row r="2411" customFormat="false" ht="15" hidden="false" customHeight="false" outlineLevel="0" collapsed="false">
      <c r="A2411" s="1" t="n">
        <v>14963</v>
      </c>
      <c r="B2411" s="1" t="s">
        <v>4507</v>
      </c>
      <c r="C2411" s="1" t="s">
        <v>4508</v>
      </c>
      <c r="D2411" s="1" t="s">
        <v>499</v>
      </c>
      <c r="E2411" s="324" t="s">
        <v>500</v>
      </c>
    </row>
    <row r="2412" customFormat="false" ht="15" hidden="false" customHeight="false" outlineLevel="0" collapsed="false">
      <c r="A2412" s="1" t="n">
        <v>14962</v>
      </c>
      <c r="B2412" s="1" t="s">
        <v>4509</v>
      </c>
      <c r="D2412" s="324" t="s">
        <v>4510</v>
      </c>
      <c r="E2412" s="324" t="s">
        <v>500</v>
      </c>
    </row>
    <row r="2413" customFormat="false" ht="15" hidden="false" customHeight="false" outlineLevel="0" collapsed="false">
      <c r="A2413" s="1" t="n">
        <v>14961</v>
      </c>
      <c r="B2413" s="1" t="s">
        <v>4511</v>
      </c>
      <c r="D2413" s="1" t="s">
        <v>651</v>
      </c>
      <c r="E2413" s="324" t="s">
        <v>525</v>
      </c>
    </row>
    <row r="2414" customFormat="false" ht="15" hidden="false" customHeight="false" outlineLevel="0" collapsed="false">
      <c r="A2414" s="1" t="n">
        <v>14960</v>
      </c>
      <c r="B2414" s="1" t="s">
        <v>4512</v>
      </c>
      <c r="C2414" s="1" t="s">
        <v>4513</v>
      </c>
      <c r="D2414" s="324" t="s">
        <v>4514</v>
      </c>
      <c r="E2414" s="324" t="s">
        <v>519</v>
      </c>
    </row>
    <row r="2415" customFormat="false" ht="15" hidden="false" customHeight="false" outlineLevel="0" collapsed="false">
      <c r="A2415" s="1" t="n">
        <v>14959</v>
      </c>
      <c r="B2415" s="1" t="s">
        <v>4515</v>
      </c>
      <c r="D2415" s="324" t="s">
        <v>4110</v>
      </c>
      <c r="E2415" s="324" t="s">
        <v>519</v>
      </c>
    </row>
    <row r="2416" customFormat="false" ht="15" hidden="false" customHeight="false" outlineLevel="0" collapsed="false">
      <c r="A2416" s="1" t="n">
        <v>14958</v>
      </c>
      <c r="B2416" s="1" t="s">
        <v>4516</v>
      </c>
      <c r="C2416" s="1" t="s">
        <v>4517</v>
      </c>
      <c r="D2416" s="1" t="s">
        <v>499</v>
      </c>
      <c r="E2416" s="0" t="s">
        <v>590</v>
      </c>
    </row>
    <row r="2417" customFormat="false" ht="15" hidden="false" customHeight="false" outlineLevel="0" collapsed="false">
      <c r="A2417" s="1" t="n">
        <v>14957</v>
      </c>
      <c r="B2417" s="1" t="s">
        <v>4518</v>
      </c>
      <c r="D2417" s="1" t="s">
        <v>499</v>
      </c>
      <c r="E2417" s="0" t="s">
        <v>590</v>
      </c>
    </row>
    <row r="2418" customFormat="false" ht="15" hidden="false" customHeight="false" outlineLevel="0" collapsed="false">
      <c r="A2418" s="1" t="n">
        <v>14956</v>
      </c>
      <c r="B2418" s="1" t="s">
        <v>4519</v>
      </c>
      <c r="D2418" s="324" t="s">
        <v>4520</v>
      </c>
      <c r="E2418" s="0" t="s">
        <v>590</v>
      </c>
    </row>
    <row r="2419" customFormat="false" ht="15" hidden="false" customHeight="false" outlineLevel="0" collapsed="false">
      <c r="A2419" s="1" t="n">
        <v>14955</v>
      </c>
      <c r="B2419" s="1" t="s">
        <v>4521</v>
      </c>
      <c r="C2419" s="324" t="s">
        <v>4522</v>
      </c>
      <c r="D2419" s="324" t="s">
        <v>830</v>
      </c>
      <c r="E2419" s="0" t="s">
        <v>485</v>
      </c>
    </row>
    <row r="2420" customFormat="false" ht="15" hidden="false" customHeight="false" outlineLevel="0" collapsed="false">
      <c r="A2420" s="1" t="n">
        <v>14954</v>
      </c>
      <c r="B2420" s="1" t="s">
        <v>4523</v>
      </c>
      <c r="D2420" s="1" t="s">
        <v>1248</v>
      </c>
      <c r="E2420" s="0" t="s">
        <v>485</v>
      </c>
    </row>
    <row r="2421" customFormat="false" ht="15" hidden="false" customHeight="false" outlineLevel="0" collapsed="false">
      <c r="A2421" s="1" t="n">
        <v>14953</v>
      </c>
      <c r="B2421" s="1" t="s">
        <v>4524</v>
      </c>
      <c r="D2421" s="1" t="s">
        <v>1187</v>
      </c>
      <c r="E2421" s="0" t="s">
        <v>485</v>
      </c>
    </row>
    <row r="2422" customFormat="false" ht="15" hidden="false" customHeight="false" outlineLevel="0" collapsed="false">
      <c r="A2422" s="1" t="n">
        <v>14952</v>
      </c>
      <c r="B2422" s="1" t="s">
        <v>4525</v>
      </c>
      <c r="C2422" s="324" t="s">
        <v>4526</v>
      </c>
      <c r="D2422" s="1" t="s">
        <v>510</v>
      </c>
      <c r="E2422" s="324" t="s">
        <v>508</v>
      </c>
    </row>
    <row r="2423" customFormat="false" ht="15" hidden="false" customHeight="false" outlineLevel="0" collapsed="false">
      <c r="A2423" s="1" t="n">
        <v>14951</v>
      </c>
      <c r="B2423" s="1" t="s">
        <v>4527</v>
      </c>
      <c r="D2423" s="324" t="s">
        <v>4528</v>
      </c>
      <c r="E2423" s="324" t="s">
        <v>516</v>
      </c>
    </row>
    <row r="2424" customFormat="false" ht="15" hidden="false" customHeight="false" outlineLevel="0" collapsed="false">
      <c r="A2424" s="1" t="n">
        <v>14950</v>
      </c>
      <c r="B2424" s="1" t="s">
        <v>4529</v>
      </c>
      <c r="D2424" s="1" t="s">
        <v>499</v>
      </c>
      <c r="E2424" s="0" t="s">
        <v>485</v>
      </c>
    </row>
    <row r="2425" customFormat="false" ht="15" hidden="false" customHeight="false" outlineLevel="0" collapsed="false">
      <c r="A2425" s="1" t="n">
        <v>14949</v>
      </c>
      <c r="B2425" s="1" t="s">
        <v>4530</v>
      </c>
      <c r="D2425" s="324" t="s">
        <v>1333</v>
      </c>
      <c r="E2425" s="324" t="s">
        <v>519</v>
      </c>
    </row>
    <row r="2426" customFormat="false" ht="15" hidden="false" customHeight="false" outlineLevel="0" collapsed="false">
      <c r="A2426" s="1" t="n">
        <v>14948</v>
      </c>
      <c r="B2426" s="1" t="s">
        <v>4531</v>
      </c>
      <c r="D2426" s="324" t="s">
        <v>1333</v>
      </c>
      <c r="E2426" s="324" t="s">
        <v>548</v>
      </c>
    </row>
    <row r="2427" customFormat="false" ht="15" hidden="false" customHeight="false" outlineLevel="0" collapsed="false">
      <c r="A2427" s="1" t="n">
        <v>14947</v>
      </c>
      <c r="B2427" s="1" t="s">
        <v>4532</v>
      </c>
      <c r="C2427" s="324" t="s">
        <v>4533</v>
      </c>
      <c r="D2427" s="324" t="s">
        <v>4534</v>
      </c>
      <c r="E2427" s="324" t="s">
        <v>488</v>
      </c>
    </row>
    <row r="2428" customFormat="false" ht="15" hidden="false" customHeight="false" outlineLevel="0" collapsed="false">
      <c r="A2428" s="1" t="n">
        <v>14946</v>
      </c>
      <c r="B2428" s="1" t="s">
        <v>4535</v>
      </c>
      <c r="D2428" s="324" t="s">
        <v>4536</v>
      </c>
      <c r="E2428" s="324" t="s">
        <v>548</v>
      </c>
    </row>
    <row r="2429" customFormat="false" ht="15" hidden="false" customHeight="false" outlineLevel="0" collapsed="false">
      <c r="A2429" s="1" t="n">
        <v>14945</v>
      </c>
      <c r="B2429" s="1" t="s">
        <v>4537</v>
      </c>
      <c r="C2429" s="324" t="s">
        <v>4538</v>
      </c>
      <c r="D2429" s="1" t="s">
        <v>499</v>
      </c>
      <c r="E2429" s="0" t="s">
        <v>485</v>
      </c>
    </row>
    <row r="2430" customFormat="false" ht="15" hidden="false" customHeight="false" outlineLevel="0" collapsed="false">
      <c r="A2430" s="1" t="n">
        <v>14944</v>
      </c>
      <c r="B2430" s="1" t="s">
        <v>4539</v>
      </c>
      <c r="D2430" s="1" t="s">
        <v>499</v>
      </c>
      <c r="E2430" s="0" t="s">
        <v>485</v>
      </c>
    </row>
    <row r="2431" customFormat="false" ht="15" hidden="false" customHeight="false" outlineLevel="0" collapsed="false">
      <c r="A2431" s="1" t="n">
        <v>14943</v>
      </c>
      <c r="B2431" s="1" t="s">
        <v>4540</v>
      </c>
      <c r="C2431" s="1" t="s">
        <v>521</v>
      </c>
      <c r="D2431" s="1" t="s">
        <v>1324</v>
      </c>
      <c r="E2431" s="0" t="s">
        <v>576</v>
      </c>
    </row>
    <row r="2432" customFormat="false" ht="15" hidden="false" customHeight="false" outlineLevel="0" collapsed="false">
      <c r="A2432" s="1" t="n">
        <v>14942</v>
      </c>
      <c r="B2432" s="1" t="s">
        <v>4541</v>
      </c>
      <c r="C2432" s="1" t="s">
        <v>4542</v>
      </c>
      <c r="D2432" s="1" t="s">
        <v>2278</v>
      </c>
      <c r="E2432" s="0" t="s">
        <v>485</v>
      </c>
    </row>
    <row r="2433" customFormat="false" ht="15" hidden="false" customHeight="false" outlineLevel="0" collapsed="false">
      <c r="A2433" s="1" t="n">
        <v>14941</v>
      </c>
      <c r="B2433" s="1" t="s">
        <v>4543</v>
      </c>
      <c r="D2433" s="1" t="s">
        <v>776</v>
      </c>
      <c r="E2433" s="0" t="s">
        <v>576</v>
      </c>
    </row>
    <row r="2434" customFormat="false" ht="15" hidden="false" customHeight="false" outlineLevel="0" collapsed="false">
      <c r="A2434" s="1" t="n">
        <v>14940</v>
      </c>
      <c r="B2434" s="1" t="s">
        <v>4544</v>
      </c>
      <c r="D2434" s="1" t="s">
        <v>484</v>
      </c>
      <c r="E2434" s="0" t="s">
        <v>485</v>
      </c>
    </row>
    <row r="2435" customFormat="false" ht="15" hidden="false" customHeight="false" outlineLevel="0" collapsed="false">
      <c r="A2435" s="1" t="n">
        <v>14939</v>
      </c>
      <c r="B2435" s="1" t="s">
        <v>4545</v>
      </c>
      <c r="C2435" s="1" t="s">
        <v>4546</v>
      </c>
      <c r="D2435" s="1" t="s">
        <v>499</v>
      </c>
      <c r="E2435" s="0" t="s">
        <v>590</v>
      </c>
    </row>
    <row r="2436" customFormat="false" ht="15" hidden="false" customHeight="false" outlineLevel="0" collapsed="false">
      <c r="A2436" s="1" t="n">
        <v>14938</v>
      </c>
      <c r="B2436" s="1" t="s">
        <v>4547</v>
      </c>
      <c r="D2436" s="1" t="s">
        <v>499</v>
      </c>
      <c r="E2436" s="0" t="s">
        <v>485</v>
      </c>
    </row>
    <row r="2437" customFormat="false" ht="15" hidden="false" customHeight="false" outlineLevel="0" collapsed="false">
      <c r="A2437" s="1" t="n">
        <v>14937</v>
      </c>
      <c r="B2437" s="1" t="s">
        <v>4548</v>
      </c>
      <c r="D2437" s="1" t="s">
        <v>499</v>
      </c>
      <c r="E2437" s="0" t="s">
        <v>485</v>
      </c>
    </row>
    <row r="2438" customFormat="false" ht="15" hidden="false" customHeight="false" outlineLevel="0" collapsed="false">
      <c r="A2438" s="1" t="n">
        <v>14936</v>
      </c>
      <c r="B2438" s="1" t="s">
        <v>4549</v>
      </c>
      <c r="C2438" s="1" t="s">
        <v>4550</v>
      </c>
      <c r="D2438" s="1" t="s">
        <v>499</v>
      </c>
      <c r="E2438" s="0" t="s">
        <v>590</v>
      </c>
    </row>
    <row r="2439" customFormat="false" ht="15" hidden="false" customHeight="false" outlineLevel="0" collapsed="false">
      <c r="A2439" s="1" t="n">
        <v>14935</v>
      </c>
      <c r="B2439" s="1" t="s">
        <v>4551</v>
      </c>
      <c r="D2439" s="1" t="s">
        <v>499</v>
      </c>
      <c r="E2439" s="0" t="s">
        <v>590</v>
      </c>
    </row>
    <row r="2440" customFormat="false" ht="15" hidden="false" customHeight="false" outlineLevel="0" collapsed="false">
      <c r="A2440" s="1" t="n">
        <v>14934</v>
      </c>
      <c r="B2440" s="1" t="s">
        <v>4552</v>
      </c>
      <c r="C2440" s="1" t="s">
        <v>4553</v>
      </c>
      <c r="D2440" s="1" t="s">
        <v>499</v>
      </c>
      <c r="E2440" s="0" t="s">
        <v>590</v>
      </c>
    </row>
    <row r="2441" customFormat="false" ht="15" hidden="false" customHeight="false" outlineLevel="0" collapsed="false">
      <c r="A2441" s="1" t="n">
        <v>14933</v>
      </c>
      <c r="B2441" s="1" t="s">
        <v>4554</v>
      </c>
      <c r="C2441" s="1" t="s">
        <v>4555</v>
      </c>
      <c r="D2441" s="1" t="s">
        <v>499</v>
      </c>
      <c r="E2441" s="0" t="s">
        <v>590</v>
      </c>
    </row>
    <row r="2442" customFormat="false" ht="15" hidden="false" customHeight="false" outlineLevel="0" collapsed="false">
      <c r="A2442" s="1" t="n">
        <v>14932</v>
      </c>
      <c r="B2442" s="1" t="s">
        <v>4556</v>
      </c>
      <c r="D2442" s="1" t="s">
        <v>499</v>
      </c>
      <c r="E2442" s="0" t="s">
        <v>590</v>
      </c>
    </row>
    <row r="2443" customFormat="false" ht="15" hidden="false" customHeight="false" outlineLevel="0" collapsed="false">
      <c r="A2443" s="1" t="n">
        <v>14931</v>
      </c>
      <c r="B2443" s="1" t="s">
        <v>4557</v>
      </c>
      <c r="D2443" s="1" t="s">
        <v>499</v>
      </c>
      <c r="E2443" s="0" t="s">
        <v>590</v>
      </c>
    </row>
    <row r="2444" customFormat="false" ht="15" hidden="false" customHeight="false" outlineLevel="0" collapsed="false">
      <c r="A2444" s="1" t="n">
        <v>14930</v>
      </c>
      <c r="B2444" s="1" t="s">
        <v>4558</v>
      </c>
      <c r="D2444" s="1" t="s">
        <v>499</v>
      </c>
      <c r="E2444" s="0" t="s">
        <v>485</v>
      </c>
    </row>
    <row r="2445" customFormat="false" ht="15" hidden="false" customHeight="false" outlineLevel="0" collapsed="false">
      <c r="A2445" s="1" t="n">
        <v>14929</v>
      </c>
      <c r="B2445" s="1" t="s">
        <v>4559</v>
      </c>
      <c r="D2445" s="1" t="s">
        <v>510</v>
      </c>
      <c r="E2445" s="0" t="s">
        <v>609</v>
      </c>
    </row>
    <row r="2446" customFormat="false" ht="15" hidden="false" customHeight="false" outlineLevel="0" collapsed="false">
      <c r="A2446" s="1" t="n">
        <v>14928</v>
      </c>
      <c r="B2446" s="1" t="s">
        <v>4560</v>
      </c>
      <c r="D2446" s="324" t="s">
        <v>599</v>
      </c>
      <c r="E2446" s="0" t="s">
        <v>590</v>
      </c>
    </row>
    <row r="2447" customFormat="false" ht="15" hidden="false" customHeight="false" outlineLevel="0" collapsed="false">
      <c r="A2447" s="1" t="n">
        <v>14927</v>
      </c>
      <c r="B2447" s="1" t="s">
        <v>4561</v>
      </c>
      <c r="D2447" s="1" t="s">
        <v>499</v>
      </c>
      <c r="E2447" s="324" t="s">
        <v>500</v>
      </c>
    </row>
    <row r="2448" customFormat="false" ht="15" hidden="false" customHeight="false" outlineLevel="0" collapsed="false">
      <c r="A2448" s="1" t="n">
        <v>14926</v>
      </c>
      <c r="B2448" s="1" t="s">
        <v>4562</v>
      </c>
      <c r="D2448" s="1" t="s">
        <v>558</v>
      </c>
      <c r="E2448" s="0" t="s">
        <v>485</v>
      </c>
    </row>
    <row r="2449" customFormat="false" ht="15" hidden="false" customHeight="false" outlineLevel="0" collapsed="false">
      <c r="A2449" s="1" t="n">
        <v>14925</v>
      </c>
      <c r="B2449" s="1" t="s">
        <v>4563</v>
      </c>
      <c r="C2449" s="324" t="s">
        <v>4564</v>
      </c>
      <c r="D2449" s="1" t="s">
        <v>499</v>
      </c>
      <c r="E2449" s="0" t="s">
        <v>590</v>
      </c>
    </row>
    <row r="2450" customFormat="false" ht="15" hidden="false" customHeight="false" outlineLevel="0" collapsed="false">
      <c r="A2450" s="1" t="n">
        <v>14924</v>
      </c>
      <c r="B2450" s="1" t="s">
        <v>4565</v>
      </c>
      <c r="D2450" s="324" t="s">
        <v>599</v>
      </c>
      <c r="E2450" s="324" t="s">
        <v>500</v>
      </c>
    </row>
    <row r="2451" customFormat="false" ht="15" hidden="false" customHeight="false" outlineLevel="0" collapsed="false">
      <c r="A2451" s="1" t="n">
        <v>14923</v>
      </c>
      <c r="B2451" s="1" t="s">
        <v>4566</v>
      </c>
      <c r="C2451" s="324" t="s">
        <v>4567</v>
      </c>
      <c r="D2451" s="324" t="s">
        <v>4568</v>
      </c>
      <c r="E2451" s="324" t="s">
        <v>548</v>
      </c>
    </row>
    <row r="2452" customFormat="false" ht="15" hidden="false" customHeight="false" outlineLevel="0" collapsed="false">
      <c r="A2452" s="1" t="n">
        <v>14922</v>
      </c>
      <c r="B2452" s="1" t="s">
        <v>4569</v>
      </c>
      <c r="C2452" s="1" t="s">
        <v>4570</v>
      </c>
      <c r="D2452" s="1" t="s">
        <v>499</v>
      </c>
      <c r="E2452" s="0" t="s">
        <v>485</v>
      </c>
    </row>
    <row r="2453" customFormat="false" ht="15" hidden="false" customHeight="false" outlineLevel="0" collapsed="false">
      <c r="A2453" s="1" t="n">
        <v>14921</v>
      </c>
      <c r="B2453" s="1" t="s">
        <v>4571</v>
      </c>
      <c r="D2453" s="1" t="s">
        <v>510</v>
      </c>
      <c r="E2453" s="324" t="s">
        <v>508</v>
      </c>
    </row>
    <row r="2454" customFormat="false" ht="15" hidden="false" customHeight="false" outlineLevel="0" collapsed="false">
      <c r="A2454" s="1" t="n">
        <v>14920</v>
      </c>
      <c r="B2454" s="1" t="s">
        <v>4572</v>
      </c>
      <c r="D2454" s="324" t="s">
        <v>601</v>
      </c>
      <c r="E2454" s="324" t="s">
        <v>500</v>
      </c>
    </row>
    <row r="2455" customFormat="false" ht="15" hidden="false" customHeight="false" outlineLevel="0" collapsed="false">
      <c r="A2455" s="1" t="n">
        <v>14919</v>
      </c>
      <c r="B2455" s="1" t="s">
        <v>4573</v>
      </c>
      <c r="C2455" s="324" t="s">
        <v>4574</v>
      </c>
      <c r="D2455" s="324" t="s">
        <v>2606</v>
      </c>
      <c r="E2455" s="324" t="s">
        <v>2275</v>
      </c>
    </row>
    <row r="2456" customFormat="false" ht="15" hidden="false" customHeight="false" outlineLevel="0" collapsed="false">
      <c r="A2456" s="1" t="n">
        <v>14918</v>
      </c>
      <c r="B2456" s="1" t="s">
        <v>4575</v>
      </c>
      <c r="C2456" s="1" t="s">
        <v>4576</v>
      </c>
      <c r="D2456" s="324" t="s">
        <v>1622</v>
      </c>
      <c r="E2456" s="324" t="s">
        <v>494</v>
      </c>
    </row>
    <row r="2457" customFormat="false" ht="15" hidden="false" customHeight="false" outlineLevel="0" collapsed="false">
      <c r="A2457" s="1" t="n">
        <v>14917</v>
      </c>
      <c r="B2457" s="1" t="s">
        <v>4577</v>
      </c>
      <c r="D2457" s="324" t="s">
        <v>3764</v>
      </c>
      <c r="E2457" s="324" t="s">
        <v>494</v>
      </c>
    </row>
    <row r="2458" customFormat="false" ht="15" hidden="false" customHeight="false" outlineLevel="0" collapsed="false">
      <c r="A2458" s="1" t="n">
        <v>14916</v>
      </c>
      <c r="B2458" s="1" t="s">
        <v>4578</v>
      </c>
      <c r="C2458" s="1" t="s">
        <v>4579</v>
      </c>
      <c r="D2458" s="324" t="s">
        <v>4580</v>
      </c>
      <c r="E2458" s="324" t="s">
        <v>519</v>
      </c>
    </row>
    <row r="2459" customFormat="false" ht="15" hidden="false" customHeight="false" outlineLevel="0" collapsed="false">
      <c r="A2459" s="1" t="n">
        <v>14915</v>
      </c>
      <c r="B2459" s="1" t="s">
        <v>4581</v>
      </c>
      <c r="D2459" s="1" t="s">
        <v>811</v>
      </c>
      <c r="E2459" s="324" t="s">
        <v>772</v>
      </c>
    </row>
    <row r="2460" customFormat="false" ht="15" hidden="false" customHeight="false" outlineLevel="0" collapsed="false">
      <c r="A2460" s="1" t="n">
        <v>14914</v>
      </c>
      <c r="B2460" s="1" t="s">
        <v>4582</v>
      </c>
      <c r="C2460" s="1" t="s">
        <v>4583</v>
      </c>
      <c r="D2460" s="324" t="s">
        <v>4584</v>
      </c>
      <c r="E2460" s="324" t="s">
        <v>1357</v>
      </c>
    </row>
    <row r="2461" customFormat="false" ht="15" hidden="false" customHeight="false" outlineLevel="0" collapsed="false">
      <c r="A2461" s="1" t="n">
        <v>14913</v>
      </c>
      <c r="B2461" s="1" t="s">
        <v>4585</v>
      </c>
      <c r="D2461" s="324" t="s">
        <v>4586</v>
      </c>
      <c r="E2461" s="324" t="s">
        <v>519</v>
      </c>
    </row>
    <row r="2462" customFormat="false" ht="15" hidden="false" customHeight="false" outlineLevel="0" collapsed="false">
      <c r="A2462" s="1" t="n">
        <v>14912</v>
      </c>
      <c r="B2462" s="1" t="s">
        <v>4587</v>
      </c>
      <c r="D2462" s="324" t="s">
        <v>758</v>
      </c>
      <c r="E2462" s="324" t="s">
        <v>519</v>
      </c>
    </row>
    <row r="2463" customFormat="false" ht="15" hidden="false" customHeight="false" outlineLevel="0" collapsed="false">
      <c r="A2463" s="1" t="n">
        <v>14911</v>
      </c>
      <c r="B2463" s="1" t="s">
        <v>4588</v>
      </c>
      <c r="C2463" s="324" t="s">
        <v>4589</v>
      </c>
      <c r="D2463" s="324" t="s">
        <v>1592</v>
      </c>
      <c r="E2463" s="324" t="s">
        <v>500</v>
      </c>
    </row>
    <row r="2464" customFormat="false" ht="15" hidden="false" customHeight="false" outlineLevel="0" collapsed="false">
      <c r="A2464" s="1" t="n">
        <v>14910</v>
      </c>
      <c r="B2464" s="1" t="s">
        <v>4590</v>
      </c>
      <c r="D2464" s="324" t="s">
        <v>541</v>
      </c>
      <c r="E2464" s="324" t="s">
        <v>519</v>
      </c>
    </row>
    <row r="2465" customFormat="false" ht="15" hidden="false" customHeight="false" outlineLevel="0" collapsed="false">
      <c r="A2465" s="1" t="n">
        <v>14909</v>
      </c>
      <c r="B2465" s="1" t="s">
        <v>4591</v>
      </c>
      <c r="D2465" s="324" t="s">
        <v>3764</v>
      </c>
      <c r="E2465" s="324" t="s">
        <v>494</v>
      </c>
    </row>
    <row r="2466" customFormat="false" ht="15" hidden="false" customHeight="false" outlineLevel="0" collapsed="false">
      <c r="A2466" s="1" t="n">
        <v>14908</v>
      </c>
      <c r="B2466" s="1" t="s">
        <v>4592</v>
      </c>
      <c r="D2466" s="1" t="s">
        <v>499</v>
      </c>
      <c r="E2466" s="324" t="s">
        <v>500</v>
      </c>
    </row>
    <row r="2467" customFormat="false" ht="15" hidden="false" customHeight="false" outlineLevel="0" collapsed="false">
      <c r="A2467" s="1" t="n">
        <v>14907</v>
      </c>
      <c r="B2467" s="1" t="s">
        <v>4593</v>
      </c>
      <c r="C2467" s="1" t="s">
        <v>4594</v>
      </c>
      <c r="D2467" s="324" t="s">
        <v>528</v>
      </c>
      <c r="E2467" s="324" t="s">
        <v>500</v>
      </c>
    </row>
    <row r="2468" customFormat="false" ht="15" hidden="false" customHeight="false" outlineLevel="0" collapsed="false">
      <c r="A2468" s="1" t="n">
        <v>14906</v>
      </c>
      <c r="B2468" s="1" t="s">
        <v>4595</v>
      </c>
      <c r="D2468" s="324" t="s">
        <v>4596</v>
      </c>
      <c r="E2468" s="324" t="s">
        <v>494</v>
      </c>
    </row>
    <row r="2469" customFormat="false" ht="15" hidden="false" customHeight="false" outlineLevel="0" collapsed="false">
      <c r="A2469" s="1" t="n">
        <v>14905</v>
      </c>
      <c r="B2469" s="1" t="s">
        <v>4597</v>
      </c>
      <c r="C2469" s="324" t="s">
        <v>4598</v>
      </c>
      <c r="D2469" s="324" t="s">
        <v>1123</v>
      </c>
      <c r="E2469" s="324" t="s">
        <v>500</v>
      </c>
    </row>
    <row r="2470" customFormat="false" ht="15" hidden="false" customHeight="false" outlineLevel="0" collapsed="false">
      <c r="A2470" s="1" t="n">
        <v>14904</v>
      </c>
      <c r="B2470" s="1" t="s">
        <v>4599</v>
      </c>
      <c r="C2470" s="324" t="s">
        <v>4600</v>
      </c>
      <c r="D2470" s="324" t="s">
        <v>698</v>
      </c>
      <c r="E2470" s="324" t="s">
        <v>494</v>
      </c>
    </row>
    <row r="2471" customFormat="false" ht="15" hidden="false" customHeight="false" outlineLevel="0" collapsed="false">
      <c r="A2471" s="1" t="n">
        <v>14903</v>
      </c>
      <c r="B2471" s="1" t="s">
        <v>4601</v>
      </c>
      <c r="C2471" s="1" t="s">
        <v>4601</v>
      </c>
      <c r="D2471" s="1" t="s">
        <v>647</v>
      </c>
      <c r="E2471" s="0" t="s">
        <v>485</v>
      </c>
    </row>
    <row r="2472" customFormat="false" ht="15" hidden="false" customHeight="false" outlineLevel="0" collapsed="false">
      <c r="A2472" s="1" t="n">
        <v>14902</v>
      </c>
      <c r="B2472" s="1" t="s">
        <v>4602</v>
      </c>
      <c r="C2472" s="1" t="s">
        <v>4602</v>
      </c>
      <c r="D2472" s="1" t="s">
        <v>647</v>
      </c>
      <c r="E2472" s="0" t="s">
        <v>485</v>
      </c>
    </row>
    <row r="2473" customFormat="false" ht="15" hidden="false" customHeight="false" outlineLevel="0" collapsed="false">
      <c r="A2473" s="1" t="n">
        <v>14901</v>
      </c>
      <c r="B2473" s="1" t="s">
        <v>4603</v>
      </c>
      <c r="D2473" s="1" t="s">
        <v>637</v>
      </c>
      <c r="E2473" s="0" t="s">
        <v>485</v>
      </c>
    </row>
    <row r="2474" customFormat="false" ht="15" hidden="false" customHeight="false" outlineLevel="0" collapsed="false">
      <c r="A2474" s="1" t="n">
        <v>14900</v>
      </c>
      <c r="B2474" s="1" t="s">
        <v>4604</v>
      </c>
      <c r="C2474" s="1" t="s">
        <v>4605</v>
      </c>
      <c r="D2474" s="1" t="s">
        <v>510</v>
      </c>
      <c r="E2474" s="324" t="s">
        <v>508</v>
      </c>
    </row>
    <row r="2475" customFormat="false" ht="15" hidden="false" customHeight="false" outlineLevel="0" collapsed="false">
      <c r="A2475" s="1" t="n">
        <v>14899</v>
      </c>
      <c r="B2475" s="1" t="s">
        <v>4606</v>
      </c>
      <c r="C2475" s="1" t="s">
        <v>4607</v>
      </c>
      <c r="D2475" s="1" t="s">
        <v>682</v>
      </c>
      <c r="E2475" s="0" t="s">
        <v>576</v>
      </c>
    </row>
    <row r="2476" customFormat="false" ht="15" hidden="false" customHeight="false" outlineLevel="0" collapsed="false">
      <c r="A2476" s="1" t="n">
        <v>14898</v>
      </c>
      <c r="B2476" s="1" t="s">
        <v>4608</v>
      </c>
      <c r="C2476" s="324" t="s">
        <v>4609</v>
      </c>
      <c r="D2476" s="1" t="s">
        <v>682</v>
      </c>
      <c r="E2476" s="0" t="s">
        <v>576</v>
      </c>
    </row>
    <row r="2477" customFormat="false" ht="15" hidden="false" customHeight="false" outlineLevel="0" collapsed="false">
      <c r="A2477" s="1" t="n">
        <v>14897</v>
      </c>
      <c r="B2477" s="1" t="s">
        <v>4610</v>
      </c>
      <c r="D2477" s="1" t="s">
        <v>499</v>
      </c>
      <c r="E2477" s="0" t="s">
        <v>485</v>
      </c>
    </row>
    <row r="2478" customFormat="false" ht="15" hidden="false" customHeight="false" outlineLevel="0" collapsed="false">
      <c r="A2478" s="1" t="n">
        <v>14896</v>
      </c>
      <c r="B2478" s="1" t="s">
        <v>4611</v>
      </c>
      <c r="D2478" s="1" t="s">
        <v>499</v>
      </c>
      <c r="E2478" s="0" t="s">
        <v>590</v>
      </c>
    </row>
    <row r="2479" customFormat="false" ht="15" hidden="false" customHeight="false" outlineLevel="0" collapsed="false">
      <c r="A2479" s="1" t="n">
        <v>14895</v>
      </c>
      <c r="B2479" s="1" t="s">
        <v>4612</v>
      </c>
      <c r="C2479" s="1" t="s">
        <v>4613</v>
      </c>
      <c r="D2479" s="1" t="s">
        <v>484</v>
      </c>
      <c r="E2479" s="0" t="s">
        <v>485</v>
      </c>
    </row>
    <row r="2480" customFormat="false" ht="15" hidden="false" customHeight="false" outlineLevel="0" collapsed="false">
      <c r="A2480" s="1" t="n">
        <v>14894</v>
      </c>
      <c r="B2480" s="1" t="s">
        <v>4614</v>
      </c>
      <c r="C2480" s="324" t="s">
        <v>4615</v>
      </c>
      <c r="D2480" s="1" t="s">
        <v>499</v>
      </c>
      <c r="E2480" s="324" t="s">
        <v>500</v>
      </c>
    </row>
    <row r="2481" customFormat="false" ht="15" hidden="false" customHeight="false" outlineLevel="0" collapsed="false">
      <c r="A2481" s="1" t="n">
        <v>14893</v>
      </c>
      <c r="B2481" s="1" t="s">
        <v>4616</v>
      </c>
      <c r="C2481" s="1" t="s">
        <v>4617</v>
      </c>
      <c r="D2481" s="324" t="s">
        <v>643</v>
      </c>
      <c r="E2481" s="0" t="s">
        <v>590</v>
      </c>
    </row>
    <row r="2482" customFormat="false" ht="15" hidden="false" customHeight="false" outlineLevel="0" collapsed="false">
      <c r="A2482" s="1" t="n">
        <v>14892</v>
      </c>
      <c r="B2482" s="1" t="s">
        <v>4618</v>
      </c>
      <c r="D2482" s="324" t="s">
        <v>2897</v>
      </c>
      <c r="E2482" s="324" t="s">
        <v>772</v>
      </c>
    </row>
    <row r="2483" customFormat="false" ht="15" hidden="false" customHeight="false" outlineLevel="0" collapsed="false">
      <c r="A2483" s="1" t="n">
        <v>14891</v>
      </c>
      <c r="B2483" s="1" t="s">
        <v>4619</v>
      </c>
      <c r="D2483" s="1" t="s">
        <v>499</v>
      </c>
      <c r="E2483" s="0" t="s">
        <v>590</v>
      </c>
    </row>
    <row r="2484" customFormat="false" ht="15" hidden="false" customHeight="false" outlineLevel="0" collapsed="false">
      <c r="A2484" s="1" t="n">
        <v>14890</v>
      </c>
      <c r="B2484" s="1" t="s">
        <v>4620</v>
      </c>
      <c r="D2484" s="1" t="s">
        <v>1511</v>
      </c>
      <c r="E2484" s="0" t="s">
        <v>485</v>
      </c>
    </row>
    <row r="2485" customFormat="false" ht="15" hidden="false" customHeight="false" outlineLevel="0" collapsed="false">
      <c r="A2485" s="1" t="n">
        <v>14889</v>
      </c>
      <c r="B2485" s="1" t="s">
        <v>4621</v>
      </c>
      <c r="C2485" s="324" t="s">
        <v>4622</v>
      </c>
      <c r="D2485" s="324" t="s">
        <v>4623</v>
      </c>
      <c r="E2485" s="324" t="s">
        <v>500</v>
      </c>
    </row>
    <row r="2486" customFormat="false" ht="15" hidden="false" customHeight="false" outlineLevel="0" collapsed="false">
      <c r="A2486" s="1" t="n">
        <v>14888</v>
      </c>
      <c r="B2486" s="1" t="s">
        <v>4624</v>
      </c>
      <c r="D2486" s="324" t="s">
        <v>643</v>
      </c>
      <c r="E2486" s="324" t="s">
        <v>519</v>
      </c>
    </row>
    <row r="2487" customFormat="false" ht="15" hidden="false" customHeight="false" outlineLevel="0" collapsed="false">
      <c r="A2487" s="1" t="n">
        <v>14887</v>
      </c>
      <c r="B2487" s="1" t="s">
        <v>4625</v>
      </c>
      <c r="D2487" s="1" t="s">
        <v>499</v>
      </c>
      <c r="E2487" s="0" t="s">
        <v>590</v>
      </c>
    </row>
    <row r="2488" customFormat="false" ht="15" hidden="false" customHeight="false" outlineLevel="0" collapsed="false">
      <c r="A2488" s="1" t="n">
        <v>14886</v>
      </c>
      <c r="B2488" s="1" t="s">
        <v>4626</v>
      </c>
      <c r="C2488" s="1" t="s">
        <v>521</v>
      </c>
      <c r="D2488" s="1" t="s">
        <v>1739</v>
      </c>
      <c r="E2488" s="0" t="s">
        <v>485</v>
      </c>
    </row>
    <row r="2489" customFormat="false" ht="15" hidden="false" customHeight="false" outlineLevel="0" collapsed="false">
      <c r="A2489" s="1" t="n">
        <v>14885</v>
      </c>
      <c r="B2489" s="1" t="s">
        <v>4627</v>
      </c>
      <c r="C2489" s="324" t="s">
        <v>4628</v>
      </c>
      <c r="D2489" s="1" t="s">
        <v>499</v>
      </c>
      <c r="E2489" s="324" t="s">
        <v>500</v>
      </c>
    </row>
    <row r="2490" customFormat="false" ht="15" hidden="false" customHeight="false" outlineLevel="0" collapsed="false">
      <c r="A2490" s="1" t="n">
        <v>14884</v>
      </c>
      <c r="B2490" s="1" t="s">
        <v>4629</v>
      </c>
      <c r="D2490" s="1" t="s">
        <v>499</v>
      </c>
      <c r="E2490" s="0" t="s">
        <v>590</v>
      </c>
    </row>
    <row r="2491" customFormat="false" ht="15" hidden="false" customHeight="false" outlineLevel="0" collapsed="false">
      <c r="A2491" s="1" t="n">
        <v>14883</v>
      </c>
      <c r="B2491" s="1" t="s">
        <v>4630</v>
      </c>
      <c r="C2491" s="1" t="s">
        <v>4631</v>
      </c>
      <c r="D2491" s="1" t="s">
        <v>499</v>
      </c>
      <c r="E2491" s="0" t="s">
        <v>590</v>
      </c>
    </row>
    <row r="2492" customFormat="false" ht="15" hidden="false" customHeight="false" outlineLevel="0" collapsed="false">
      <c r="A2492" s="1" t="n">
        <v>14882</v>
      </c>
      <c r="B2492" s="1" t="s">
        <v>4632</v>
      </c>
      <c r="C2492" s="1" t="s">
        <v>4633</v>
      </c>
      <c r="D2492" s="324" t="s">
        <v>4634</v>
      </c>
      <c r="E2492" s="0" t="s">
        <v>1088</v>
      </c>
    </row>
    <row r="2493" customFormat="false" ht="15" hidden="false" customHeight="false" outlineLevel="0" collapsed="false">
      <c r="A2493" s="1" t="n">
        <v>14881</v>
      </c>
      <c r="B2493" s="1" t="s">
        <v>4635</v>
      </c>
      <c r="C2493" s="324" t="s">
        <v>4636</v>
      </c>
      <c r="D2493" s="1" t="s">
        <v>741</v>
      </c>
      <c r="E2493" s="0" t="s">
        <v>485</v>
      </c>
    </row>
    <row r="2494" customFormat="false" ht="15" hidden="false" customHeight="false" outlineLevel="0" collapsed="false">
      <c r="A2494" s="1" t="n">
        <v>14880</v>
      </c>
      <c r="B2494" s="1" t="s">
        <v>4637</v>
      </c>
      <c r="C2494" s="324" t="s">
        <v>4638</v>
      </c>
      <c r="D2494" s="1" t="s">
        <v>499</v>
      </c>
      <c r="E2494" s="0" t="s">
        <v>590</v>
      </c>
    </row>
    <row r="2495" customFormat="false" ht="15" hidden="false" customHeight="false" outlineLevel="0" collapsed="false">
      <c r="A2495" s="1" t="n">
        <v>14879</v>
      </c>
      <c r="B2495" s="1" t="s">
        <v>4639</v>
      </c>
      <c r="D2495" s="324" t="s">
        <v>4640</v>
      </c>
      <c r="E2495" s="0" t="s">
        <v>544</v>
      </c>
    </row>
    <row r="2496" customFormat="false" ht="15" hidden="false" customHeight="false" outlineLevel="0" collapsed="false">
      <c r="A2496" s="1" t="n">
        <v>14878</v>
      </c>
      <c r="B2496" s="1" t="s">
        <v>4641</v>
      </c>
      <c r="C2496" s="1" t="s">
        <v>4642</v>
      </c>
      <c r="D2496" s="1" t="s">
        <v>499</v>
      </c>
      <c r="E2496" s="0" t="s">
        <v>485</v>
      </c>
    </row>
    <row r="2497" customFormat="false" ht="15" hidden="false" customHeight="false" outlineLevel="0" collapsed="false">
      <c r="A2497" s="1" t="n">
        <v>14877</v>
      </c>
      <c r="B2497" s="1" t="s">
        <v>4643</v>
      </c>
      <c r="D2497" s="1" t="s">
        <v>647</v>
      </c>
      <c r="E2497" s="0" t="s">
        <v>485</v>
      </c>
    </row>
    <row r="2498" customFormat="false" ht="15" hidden="false" customHeight="false" outlineLevel="0" collapsed="false">
      <c r="A2498" s="1" t="n">
        <v>14876</v>
      </c>
      <c r="B2498" s="1" t="s">
        <v>4644</v>
      </c>
      <c r="D2498" s="1" t="s">
        <v>510</v>
      </c>
      <c r="E2498" s="0" t="s">
        <v>609</v>
      </c>
    </row>
    <row r="2499" customFormat="false" ht="15" hidden="false" customHeight="false" outlineLevel="0" collapsed="false">
      <c r="A2499" s="1" t="n">
        <v>14875</v>
      </c>
      <c r="B2499" s="1" t="s">
        <v>4645</v>
      </c>
      <c r="C2499" s="1" t="s">
        <v>4646</v>
      </c>
      <c r="D2499" s="1" t="s">
        <v>499</v>
      </c>
      <c r="E2499" s="324" t="s">
        <v>500</v>
      </c>
    </row>
    <row r="2500" customFormat="false" ht="15" hidden="false" customHeight="false" outlineLevel="0" collapsed="false">
      <c r="A2500" s="1" t="n">
        <v>14874</v>
      </c>
      <c r="B2500" s="1" t="s">
        <v>4647</v>
      </c>
      <c r="D2500" s="1" t="s">
        <v>1739</v>
      </c>
      <c r="E2500" s="0" t="s">
        <v>485</v>
      </c>
    </row>
    <row r="2501" customFormat="false" ht="15" hidden="false" customHeight="false" outlineLevel="0" collapsed="false">
      <c r="A2501" s="1" t="n">
        <v>14873</v>
      </c>
      <c r="B2501" s="1" t="s">
        <v>4648</v>
      </c>
      <c r="C2501" s="1" t="s">
        <v>4649</v>
      </c>
      <c r="D2501" s="1" t="s">
        <v>499</v>
      </c>
      <c r="E2501" s="0" t="s">
        <v>485</v>
      </c>
    </row>
    <row r="2502" customFormat="false" ht="15" hidden="false" customHeight="false" outlineLevel="0" collapsed="false">
      <c r="A2502" s="1" t="n">
        <v>14872</v>
      </c>
      <c r="B2502" s="1" t="s">
        <v>4650</v>
      </c>
      <c r="C2502" s="1" t="s">
        <v>4651</v>
      </c>
      <c r="D2502" s="1" t="s">
        <v>499</v>
      </c>
      <c r="E2502" s="0" t="s">
        <v>485</v>
      </c>
    </row>
    <row r="2503" customFormat="false" ht="15" hidden="false" customHeight="false" outlineLevel="0" collapsed="false">
      <c r="A2503" s="1" t="n">
        <v>14871</v>
      </c>
      <c r="B2503" s="1" t="s">
        <v>4652</v>
      </c>
      <c r="D2503" s="1" t="s">
        <v>647</v>
      </c>
      <c r="E2503" s="0" t="s">
        <v>485</v>
      </c>
    </row>
    <row r="2504" customFormat="false" ht="15" hidden="false" customHeight="false" outlineLevel="0" collapsed="false">
      <c r="A2504" s="1" t="n">
        <v>14870</v>
      </c>
      <c r="B2504" s="1" t="s">
        <v>4653</v>
      </c>
      <c r="D2504" s="1" t="s">
        <v>647</v>
      </c>
      <c r="E2504" s="0" t="s">
        <v>485</v>
      </c>
    </row>
    <row r="2505" customFormat="false" ht="15" hidden="false" customHeight="false" outlineLevel="0" collapsed="false">
      <c r="A2505" s="1" t="n">
        <v>14869</v>
      </c>
      <c r="B2505" s="1" t="s">
        <v>4654</v>
      </c>
      <c r="D2505" s="1" t="s">
        <v>1067</v>
      </c>
      <c r="E2505" s="324" t="s">
        <v>488</v>
      </c>
    </row>
    <row r="2506" customFormat="false" ht="15" hidden="false" customHeight="false" outlineLevel="0" collapsed="false">
      <c r="A2506" s="1" t="n">
        <v>14868</v>
      </c>
      <c r="B2506" s="1" t="s">
        <v>4655</v>
      </c>
      <c r="C2506" s="324" t="s">
        <v>4656</v>
      </c>
      <c r="D2506" s="1" t="s">
        <v>682</v>
      </c>
      <c r="E2506" s="0" t="s">
        <v>576</v>
      </c>
    </row>
    <row r="2507" customFormat="false" ht="15" hidden="false" customHeight="false" outlineLevel="0" collapsed="false">
      <c r="A2507" s="1" t="n">
        <v>14867</v>
      </c>
      <c r="B2507" s="1" t="s">
        <v>4657</v>
      </c>
      <c r="D2507" s="324" t="s">
        <v>4658</v>
      </c>
      <c r="E2507" s="0" t="s">
        <v>485</v>
      </c>
    </row>
    <row r="2508" customFormat="false" ht="15" hidden="false" customHeight="false" outlineLevel="0" collapsed="false">
      <c r="A2508" s="1" t="n">
        <v>14866</v>
      </c>
      <c r="B2508" s="1" t="s">
        <v>4659</v>
      </c>
      <c r="D2508" s="1" t="s">
        <v>499</v>
      </c>
      <c r="E2508" s="0" t="s">
        <v>590</v>
      </c>
    </row>
    <row r="2509" customFormat="false" ht="15" hidden="false" customHeight="false" outlineLevel="0" collapsed="false">
      <c r="A2509" s="1" t="n">
        <v>14865</v>
      </c>
      <c r="B2509" s="1" t="s">
        <v>4660</v>
      </c>
      <c r="C2509" s="1" t="s">
        <v>521</v>
      </c>
      <c r="D2509" s="1" t="s">
        <v>1739</v>
      </c>
      <c r="E2509" s="0" t="s">
        <v>485</v>
      </c>
    </row>
    <row r="2510" customFormat="false" ht="15" hidden="false" customHeight="false" outlineLevel="0" collapsed="false">
      <c r="A2510" s="1" t="n">
        <v>14864</v>
      </c>
      <c r="B2510" s="1" t="s">
        <v>4661</v>
      </c>
      <c r="D2510" s="1" t="s">
        <v>3662</v>
      </c>
      <c r="E2510" s="0" t="s">
        <v>485</v>
      </c>
    </row>
    <row r="2511" customFormat="false" ht="15" hidden="false" customHeight="false" outlineLevel="0" collapsed="false">
      <c r="A2511" s="1" t="n">
        <v>14863</v>
      </c>
      <c r="B2511" s="1" t="s">
        <v>4662</v>
      </c>
      <c r="C2511" s="1" t="s">
        <v>4663</v>
      </c>
      <c r="D2511" s="1" t="s">
        <v>1109</v>
      </c>
      <c r="E2511" s="0" t="s">
        <v>485</v>
      </c>
    </row>
    <row r="2512" customFormat="false" ht="15" hidden="false" customHeight="false" outlineLevel="0" collapsed="false">
      <c r="A2512" s="1" t="n">
        <v>14862</v>
      </c>
      <c r="B2512" s="1" t="s">
        <v>4664</v>
      </c>
      <c r="C2512" s="1" t="s">
        <v>4665</v>
      </c>
      <c r="D2512" s="1" t="s">
        <v>1109</v>
      </c>
      <c r="E2512" s="0" t="s">
        <v>485</v>
      </c>
    </row>
    <row r="2513" customFormat="false" ht="15" hidden="false" customHeight="false" outlineLevel="0" collapsed="false">
      <c r="A2513" s="1" t="n">
        <v>14861</v>
      </c>
      <c r="B2513" s="1" t="s">
        <v>4666</v>
      </c>
      <c r="D2513" s="1" t="s">
        <v>2278</v>
      </c>
      <c r="E2513" s="0" t="s">
        <v>485</v>
      </c>
    </row>
    <row r="2514" customFormat="false" ht="15" hidden="false" customHeight="false" outlineLevel="0" collapsed="false">
      <c r="A2514" s="1" t="n">
        <v>14860</v>
      </c>
      <c r="B2514" s="1" t="s">
        <v>4667</v>
      </c>
      <c r="C2514" s="1" t="s">
        <v>4668</v>
      </c>
      <c r="D2514" s="1" t="s">
        <v>2278</v>
      </c>
      <c r="E2514" s="0" t="s">
        <v>485</v>
      </c>
    </row>
    <row r="2515" customFormat="false" ht="15" hidden="false" customHeight="false" outlineLevel="0" collapsed="false">
      <c r="A2515" s="1" t="n">
        <v>14859</v>
      </c>
      <c r="B2515" s="1" t="s">
        <v>4669</v>
      </c>
      <c r="D2515" s="324" t="s">
        <v>620</v>
      </c>
      <c r="E2515" s="0" t="s">
        <v>1017</v>
      </c>
    </row>
    <row r="2516" customFormat="false" ht="15" hidden="false" customHeight="false" outlineLevel="0" collapsed="false">
      <c r="A2516" s="1" t="n">
        <v>14858</v>
      </c>
      <c r="B2516" s="1" t="s">
        <v>4670</v>
      </c>
      <c r="C2516" s="324" t="s">
        <v>4671</v>
      </c>
      <c r="D2516" s="1" t="s">
        <v>682</v>
      </c>
      <c r="E2516" s="0" t="s">
        <v>576</v>
      </c>
    </row>
    <row r="2517" customFormat="false" ht="15" hidden="false" customHeight="false" outlineLevel="0" collapsed="false">
      <c r="A2517" s="1" t="n">
        <v>14857</v>
      </c>
      <c r="B2517" s="1" t="s">
        <v>4672</v>
      </c>
      <c r="C2517" s="324" t="s">
        <v>4673</v>
      </c>
      <c r="D2517" s="1" t="s">
        <v>682</v>
      </c>
      <c r="E2517" s="0" t="s">
        <v>576</v>
      </c>
    </row>
    <row r="2518" customFormat="false" ht="15" hidden="false" customHeight="false" outlineLevel="0" collapsed="false">
      <c r="A2518" s="1" t="n">
        <v>14856</v>
      </c>
      <c r="B2518" s="1" t="s">
        <v>4674</v>
      </c>
      <c r="D2518" s="1" t="s">
        <v>499</v>
      </c>
      <c r="E2518" s="0" t="s">
        <v>590</v>
      </c>
    </row>
    <row r="2519" customFormat="false" ht="15" hidden="false" customHeight="false" outlineLevel="0" collapsed="false">
      <c r="A2519" s="1" t="n">
        <v>14855</v>
      </c>
      <c r="B2519" s="1" t="s">
        <v>4675</v>
      </c>
      <c r="D2519" s="324" t="s">
        <v>4676</v>
      </c>
      <c r="E2519" s="0" t="s">
        <v>576</v>
      </c>
    </row>
    <row r="2520" customFormat="false" ht="15" hidden="false" customHeight="false" outlineLevel="0" collapsed="false">
      <c r="A2520" s="1" t="n">
        <v>14854</v>
      </c>
      <c r="B2520" s="1" t="s">
        <v>4677</v>
      </c>
      <c r="C2520" s="1" t="s">
        <v>4678</v>
      </c>
      <c r="D2520" s="324" t="s">
        <v>586</v>
      </c>
      <c r="E2520" s="324" t="s">
        <v>500</v>
      </c>
    </row>
    <row r="2521" customFormat="false" ht="15" hidden="false" customHeight="false" outlineLevel="0" collapsed="false">
      <c r="A2521" s="1" t="n">
        <v>14853</v>
      </c>
      <c r="B2521" s="1" t="s">
        <v>4679</v>
      </c>
      <c r="C2521" s="1" t="s">
        <v>4678</v>
      </c>
      <c r="D2521" s="324" t="s">
        <v>4680</v>
      </c>
      <c r="E2521" s="0" t="s">
        <v>485</v>
      </c>
    </row>
    <row r="2522" customFormat="false" ht="15" hidden="false" customHeight="false" outlineLevel="0" collapsed="false">
      <c r="A2522" s="1" t="n">
        <v>14852</v>
      </c>
      <c r="B2522" s="1" t="s">
        <v>4681</v>
      </c>
      <c r="C2522" s="324" t="s">
        <v>4682</v>
      </c>
      <c r="D2522" s="1" t="s">
        <v>499</v>
      </c>
      <c r="E2522" s="324" t="s">
        <v>500</v>
      </c>
    </row>
    <row r="2523" customFormat="false" ht="15" hidden="false" customHeight="false" outlineLevel="0" collapsed="false">
      <c r="A2523" s="1" t="n">
        <v>14851</v>
      </c>
      <c r="B2523" s="1" t="s">
        <v>4683</v>
      </c>
      <c r="D2523" s="324" t="s">
        <v>1527</v>
      </c>
      <c r="E2523" s="0" t="s">
        <v>576</v>
      </c>
    </row>
    <row r="2524" customFormat="false" ht="15" hidden="false" customHeight="false" outlineLevel="0" collapsed="false">
      <c r="A2524" s="1" t="n">
        <v>14850</v>
      </c>
      <c r="B2524" s="1" t="s">
        <v>4684</v>
      </c>
      <c r="C2524" s="324" t="s">
        <v>4685</v>
      </c>
      <c r="D2524" s="324" t="s">
        <v>4686</v>
      </c>
      <c r="E2524" s="0" t="s">
        <v>485</v>
      </c>
    </row>
    <row r="2525" customFormat="false" ht="15" hidden="false" customHeight="false" outlineLevel="0" collapsed="false">
      <c r="A2525" s="1" t="n">
        <v>14849</v>
      </c>
      <c r="B2525" s="1" t="s">
        <v>4687</v>
      </c>
      <c r="D2525" s="1" t="s">
        <v>1470</v>
      </c>
      <c r="E2525" s="0" t="s">
        <v>485</v>
      </c>
    </row>
    <row r="2526" customFormat="false" ht="15" hidden="false" customHeight="false" outlineLevel="0" collapsed="false">
      <c r="A2526" s="1" t="n">
        <v>14848</v>
      </c>
      <c r="B2526" s="1" t="s">
        <v>4688</v>
      </c>
      <c r="D2526" s="324" t="s">
        <v>1333</v>
      </c>
      <c r="E2526" s="324" t="s">
        <v>519</v>
      </c>
    </row>
    <row r="2527" customFormat="false" ht="15" hidden="false" customHeight="false" outlineLevel="0" collapsed="false">
      <c r="A2527" s="1" t="n">
        <v>14847</v>
      </c>
      <c r="B2527" s="1" t="s">
        <v>4689</v>
      </c>
      <c r="C2527" s="1" t="s">
        <v>4690</v>
      </c>
      <c r="D2527" s="1" t="s">
        <v>776</v>
      </c>
      <c r="E2527" s="0" t="s">
        <v>590</v>
      </c>
    </row>
    <row r="2528" customFormat="false" ht="15" hidden="false" customHeight="false" outlineLevel="0" collapsed="false">
      <c r="A2528" s="1" t="n">
        <v>14846</v>
      </c>
      <c r="B2528" s="1" t="s">
        <v>4691</v>
      </c>
      <c r="D2528" s="324" t="s">
        <v>4692</v>
      </c>
      <c r="E2528" s="0" t="s">
        <v>485</v>
      </c>
    </row>
    <row r="2529" customFormat="false" ht="15" hidden="false" customHeight="false" outlineLevel="0" collapsed="false">
      <c r="A2529" s="1" t="n">
        <v>14845</v>
      </c>
      <c r="B2529" s="1" t="s">
        <v>4693</v>
      </c>
      <c r="C2529" s="1" t="s">
        <v>4694</v>
      </c>
      <c r="D2529" s="324" t="s">
        <v>1527</v>
      </c>
      <c r="E2529" s="0" t="s">
        <v>576</v>
      </c>
    </row>
    <row r="2530" customFormat="false" ht="15" hidden="false" customHeight="false" outlineLevel="0" collapsed="false">
      <c r="A2530" s="1" t="n">
        <v>14844</v>
      </c>
      <c r="B2530" s="1" t="s">
        <v>4695</v>
      </c>
      <c r="D2530" s="324" t="s">
        <v>4696</v>
      </c>
      <c r="E2530" s="324" t="s">
        <v>488</v>
      </c>
    </row>
    <row r="2531" customFormat="false" ht="15" hidden="false" customHeight="false" outlineLevel="0" collapsed="false">
      <c r="A2531" s="1" t="n">
        <v>14843</v>
      </c>
      <c r="B2531" s="1" t="s">
        <v>4697</v>
      </c>
      <c r="D2531" s="1" t="s">
        <v>2351</v>
      </c>
      <c r="E2531" s="324" t="s">
        <v>488</v>
      </c>
    </row>
    <row r="2532" customFormat="false" ht="15" hidden="false" customHeight="false" outlineLevel="0" collapsed="false">
      <c r="A2532" s="1" t="n">
        <v>14842</v>
      </c>
      <c r="B2532" s="1" t="s">
        <v>4698</v>
      </c>
      <c r="D2532" s="1" t="s">
        <v>499</v>
      </c>
      <c r="E2532" s="0" t="s">
        <v>590</v>
      </c>
    </row>
    <row r="2533" customFormat="false" ht="15" hidden="false" customHeight="false" outlineLevel="0" collapsed="false">
      <c r="A2533" s="1" t="n">
        <v>14841</v>
      </c>
      <c r="B2533" s="1" t="s">
        <v>4699</v>
      </c>
      <c r="C2533" s="324" t="s">
        <v>4700</v>
      </c>
      <c r="D2533" s="324" t="s">
        <v>2579</v>
      </c>
      <c r="E2533" s="0" t="s">
        <v>485</v>
      </c>
    </row>
    <row r="2534" customFormat="false" ht="15" hidden="false" customHeight="false" outlineLevel="0" collapsed="false">
      <c r="A2534" s="1" t="n">
        <v>14840</v>
      </c>
      <c r="B2534" s="1" t="s">
        <v>4701</v>
      </c>
      <c r="C2534" s="1" t="s">
        <v>521</v>
      </c>
      <c r="D2534" s="1" t="s">
        <v>1324</v>
      </c>
      <c r="E2534" s="0" t="s">
        <v>576</v>
      </c>
    </row>
    <row r="2535" customFormat="false" ht="15" hidden="false" customHeight="false" outlineLevel="0" collapsed="false">
      <c r="A2535" s="1" t="n">
        <v>14839</v>
      </c>
      <c r="B2535" s="1" t="s">
        <v>4702</v>
      </c>
      <c r="D2535" s="324" t="s">
        <v>4703</v>
      </c>
      <c r="E2535" s="0" t="s">
        <v>590</v>
      </c>
    </row>
    <row r="2536" customFormat="false" ht="15" hidden="false" customHeight="false" outlineLevel="0" collapsed="false">
      <c r="A2536" s="1" t="n">
        <v>14838</v>
      </c>
      <c r="B2536" s="1" t="s">
        <v>4704</v>
      </c>
      <c r="D2536" s="324" t="s">
        <v>2094</v>
      </c>
      <c r="E2536" s="0" t="s">
        <v>485</v>
      </c>
    </row>
    <row r="2537" customFormat="false" ht="15" hidden="false" customHeight="false" outlineLevel="0" collapsed="false">
      <c r="A2537" s="1" t="n">
        <v>14837</v>
      </c>
      <c r="B2537" s="1" t="s">
        <v>4705</v>
      </c>
      <c r="C2537" s="324" t="s">
        <v>4706</v>
      </c>
      <c r="D2537" s="1" t="s">
        <v>682</v>
      </c>
      <c r="E2537" s="0" t="s">
        <v>576</v>
      </c>
    </row>
    <row r="2538" customFormat="false" ht="15" hidden="false" customHeight="false" outlineLevel="0" collapsed="false">
      <c r="A2538" s="1" t="n">
        <v>14836</v>
      </c>
      <c r="B2538" s="1" t="s">
        <v>4707</v>
      </c>
      <c r="C2538" s="1" t="s">
        <v>4708</v>
      </c>
      <c r="D2538" s="324" t="s">
        <v>2579</v>
      </c>
      <c r="E2538" s="0" t="s">
        <v>485</v>
      </c>
    </row>
    <row r="2539" customFormat="false" ht="15" hidden="false" customHeight="false" outlineLevel="0" collapsed="false">
      <c r="A2539" s="1" t="n">
        <v>14835</v>
      </c>
      <c r="B2539" s="1" t="s">
        <v>4709</v>
      </c>
      <c r="D2539" s="1" t="s">
        <v>754</v>
      </c>
      <c r="E2539" s="324" t="s">
        <v>525</v>
      </c>
    </row>
    <row r="2540" customFormat="false" ht="15" hidden="false" customHeight="false" outlineLevel="0" collapsed="false">
      <c r="A2540" s="1" t="n">
        <v>14834</v>
      </c>
      <c r="B2540" s="1" t="s">
        <v>4710</v>
      </c>
      <c r="C2540" s="1" t="s">
        <v>4711</v>
      </c>
      <c r="D2540" s="1" t="s">
        <v>499</v>
      </c>
      <c r="E2540" s="324" t="s">
        <v>500</v>
      </c>
    </row>
    <row r="2541" customFormat="false" ht="15" hidden="false" customHeight="false" outlineLevel="0" collapsed="false">
      <c r="A2541" s="1" t="n">
        <v>14833</v>
      </c>
      <c r="B2541" s="1" t="s">
        <v>4712</v>
      </c>
      <c r="D2541" s="1" t="s">
        <v>499</v>
      </c>
      <c r="E2541" s="0" t="s">
        <v>590</v>
      </c>
    </row>
    <row r="2542" customFormat="false" ht="15" hidden="false" customHeight="false" outlineLevel="0" collapsed="false">
      <c r="A2542" s="1" t="n">
        <v>14832</v>
      </c>
      <c r="B2542" s="1" t="s">
        <v>4713</v>
      </c>
      <c r="D2542" s="1" t="s">
        <v>1187</v>
      </c>
      <c r="E2542" s="0" t="s">
        <v>485</v>
      </c>
    </row>
    <row r="2543" customFormat="false" ht="15" hidden="false" customHeight="false" outlineLevel="0" collapsed="false">
      <c r="A2543" s="1" t="n">
        <v>14831</v>
      </c>
      <c r="B2543" s="1" t="s">
        <v>4714</v>
      </c>
      <c r="D2543" s="324" t="s">
        <v>4715</v>
      </c>
      <c r="E2543" s="0" t="s">
        <v>485</v>
      </c>
    </row>
    <row r="2544" customFormat="false" ht="15" hidden="false" customHeight="false" outlineLevel="0" collapsed="false">
      <c r="A2544" s="1" t="n">
        <v>14830</v>
      </c>
      <c r="B2544" s="1" t="s">
        <v>4716</v>
      </c>
      <c r="D2544" s="324" t="s">
        <v>3650</v>
      </c>
      <c r="E2544" s="324" t="s">
        <v>500</v>
      </c>
    </row>
    <row r="2545" customFormat="false" ht="15" hidden="false" customHeight="false" outlineLevel="0" collapsed="false">
      <c r="A2545" s="1" t="n">
        <v>14829</v>
      </c>
      <c r="B2545" s="1" t="s">
        <v>4717</v>
      </c>
      <c r="C2545" s="1" t="s">
        <v>4718</v>
      </c>
      <c r="D2545" s="1" t="s">
        <v>641</v>
      </c>
      <c r="E2545" s="0" t="s">
        <v>576</v>
      </c>
    </row>
    <row r="2546" customFormat="false" ht="15" hidden="false" customHeight="false" outlineLevel="0" collapsed="false">
      <c r="A2546" s="1" t="n">
        <v>14828</v>
      </c>
      <c r="B2546" s="1" t="s">
        <v>4719</v>
      </c>
      <c r="D2546" s="1" t="s">
        <v>2113</v>
      </c>
      <c r="E2546" s="0" t="s">
        <v>485</v>
      </c>
    </row>
    <row r="2547" customFormat="false" ht="15" hidden="false" customHeight="false" outlineLevel="0" collapsed="false">
      <c r="A2547" s="1" t="n">
        <v>14827</v>
      </c>
      <c r="B2547" s="1" t="s">
        <v>4720</v>
      </c>
      <c r="D2547" s="1" t="s">
        <v>647</v>
      </c>
      <c r="E2547" s="0" t="s">
        <v>485</v>
      </c>
    </row>
    <row r="2548" customFormat="false" ht="15" hidden="false" customHeight="false" outlineLevel="0" collapsed="false">
      <c r="A2548" s="1" t="n">
        <v>14826</v>
      </c>
      <c r="B2548" s="1" t="s">
        <v>4721</v>
      </c>
      <c r="D2548" s="1" t="s">
        <v>4022</v>
      </c>
      <c r="E2548" s="324" t="s">
        <v>488</v>
      </c>
    </row>
    <row r="2549" customFormat="false" ht="15" hidden="false" customHeight="false" outlineLevel="0" collapsed="false">
      <c r="A2549" s="1" t="n">
        <v>14825</v>
      </c>
      <c r="B2549" s="1" t="s">
        <v>4722</v>
      </c>
      <c r="D2549" s="1" t="s">
        <v>499</v>
      </c>
      <c r="E2549" s="324" t="s">
        <v>500</v>
      </c>
    </row>
    <row r="2550" customFormat="false" ht="15" hidden="false" customHeight="false" outlineLevel="0" collapsed="false">
      <c r="A2550" s="1" t="n">
        <v>14824</v>
      </c>
      <c r="B2550" s="1" t="s">
        <v>4723</v>
      </c>
      <c r="C2550" s="1" t="s">
        <v>4724</v>
      </c>
      <c r="D2550" s="1" t="s">
        <v>499</v>
      </c>
      <c r="E2550" s="0" t="s">
        <v>485</v>
      </c>
    </row>
    <row r="2551" customFormat="false" ht="15" hidden="false" customHeight="false" outlineLevel="0" collapsed="false">
      <c r="A2551" s="1" t="n">
        <v>14823</v>
      </c>
      <c r="B2551" s="1" t="s">
        <v>4725</v>
      </c>
      <c r="D2551" s="1" t="s">
        <v>499</v>
      </c>
      <c r="E2551" s="324" t="s">
        <v>500</v>
      </c>
    </row>
    <row r="2552" customFormat="false" ht="15" hidden="false" customHeight="false" outlineLevel="0" collapsed="false">
      <c r="A2552" s="1" t="n">
        <v>14822</v>
      </c>
      <c r="B2552" s="1" t="s">
        <v>4726</v>
      </c>
      <c r="D2552" s="1" t="s">
        <v>499</v>
      </c>
      <c r="E2552" s="0" t="s">
        <v>485</v>
      </c>
    </row>
    <row r="2553" customFormat="false" ht="15" hidden="false" customHeight="false" outlineLevel="0" collapsed="false">
      <c r="A2553" s="1" t="n">
        <v>14821</v>
      </c>
      <c r="B2553" s="1" t="s">
        <v>4727</v>
      </c>
      <c r="D2553" s="1" t="s">
        <v>641</v>
      </c>
      <c r="E2553" s="0" t="s">
        <v>485</v>
      </c>
    </row>
    <row r="2554" customFormat="false" ht="15" hidden="false" customHeight="false" outlineLevel="0" collapsed="false">
      <c r="A2554" s="1" t="n">
        <v>14820</v>
      </c>
      <c r="B2554" s="1" t="s">
        <v>4728</v>
      </c>
      <c r="C2554" s="1" t="s">
        <v>4729</v>
      </c>
      <c r="D2554" s="324" t="s">
        <v>4730</v>
      </c>
      <c r="E2554" s="0" t="s">
        <v>485</v>
      </c>
    </row>
    <row r="2555" customFormat="false" ht="15" hidden="false" customHeight="false" outlineLevel="0" collapsed="false">
      <c r="A2555" s="1" t="n">
        <v>14819</v>
      </c>
      <c r="B2555" s="1" t="s">
        <v>4731</v>
      </c>
      <c r="D2555" s="1" t="s">
        <v>499</v>
      </c>
      <c r="E2555" s="0" t="s">
        <v>590</v>
      </c>
    </row>
    <row r="2556" customFormat="false" ht="15" hidden="false" customHeight="false" outlineLevel="0" collapsed="false">
      <c r="A2556" s="1" t="n">
        <v>14818</v>
      </c>
      <c r="B2556" s="1" t="s">
        <v>4732</v>
      </c>
      <c r="C2556" s="324" t="s">
        <v>4733</v>
      </c>
      <c r="D2556" s="1" t="s">
        <v>906</v>
      </c>
      <c r="E2556" s="0" t="s">
        <v>1088</v>
      </c>
    </row>
    <row r="2557" customFormat="false" ht="15" hidden="false" customHeight="false" outlineLevel="0" collapsed="false">
      <c r="A2557" s="1" t="n">
        <v>14817</v>
      </c>
      <c r="B2557" s="1" t="s">
        <v>4734</v>
      </c>
      <c r="D2557" s="324" t="s">
        <v>4735</v>
      </c>
      <c r="E2557" s="324" t="s">
        <v>4736</v>
      </c>
    </row>
    <row r="2558" customFormat="false" ht="15" hidden="false" customHeight="false" outlineLevel="0" collapsed="false">
      <c r="A2558" s="1" t="n">
        <v>14816</v>
      </c>
      <c r="B2558" s="1" t="s">
        <v>4737</v>
      </c>
      <c r="D2558" s="324" t="s">
        <v>1584</v>
      </c>
      <c r="E2558" s="324" t="s">
        <v>525</v>
      </c>
    </row>
    <row r="2559" customFormat="false" ht="15" hidden="false" customHeight="false" outlineLevel="0" collapsed="false">
      <c r="A2559" s="1" t="n">
        <v>14815</v>
      </c>
      <c r="B2559" s="1" t="s">
        <v>4738</v>
      </c>
      <c r="C2559" s="1" t="s">
        <v>4739</v>
      </c>
      <c r="D2559" s="1" t="s">
        <v>499</v>
      </c>
      <c r="E2559" s="324" t="s">
        <v>500</v>
      </c>
    </row>
    <row r="2560" customFormat="false" ht="15" hidden="false" customHeight="false" outlineLevel="0" collapsed="false">
      <c r="A2560" s="1" t="n">
        <v>14814</v>
      </c>
      <c r="B2560" s="1" t="s">
        <v>4740</v>
      </c>
      <c r="D2560" s="324" t="s">
        <v>3764</v>
      </c>
      <c r="E2560" s="0" t="s">
        <v>590</v>
      </c>
    </row>
    <row r="2561" customFormat="false" ht="15" hidden="false" customHeight="false" outlineLevel="0" collapsed="false">
      <c r="A2561" s="1" t="n">
        <v>14813</v>
      </c>
      <c r="B2561" s="1" t="s">
        <v>4741</v>
      </c>
      <c r="D2561" s="1" t="s">
        <v>1577</v>
      </c>
      <c r="E2561" s="0" t="s">
        <v>883</v>
      </c>
    </row>
    <row r="2562" customFormat="false" ht="15" hidden="false" customHeight="false" outlineLevel="0" collapsed="false">
      <c r="A2562" s="1" t="n">
        <v>14812</v>
      </c>
      <c r="B2562" s="1" t="s">
        <v>4742</v>
      </c>
      <c r="D2562" s="324" t="s">
        <v>892</v>
      </c>
      <c r="E2562" s="0" t="s">
        <v>485</v>
      </c>
    </row>
    <row r="2563" customFormat="false" ht="15" hidden="false" customHeight="false" outlineLevel="0" collapsed="false">
      <c r="A2563" s="1" t="n">
        <v>14811</v>
      </c>
      <c r="B2563" s="1" t="s">
        <v>4743</v>
      </c>
      <c r="D2563" s="1" t="s">
        <v>647</v>
      </c>
      <c r="E2563" s="0" t="s">
        <v>485</v>
      </c>
    </row>
    <row r="2564" customFormat="false" ht="15" hidden="false" customHeight="false" outlineLevel="0" collapsed="false">
      <c r="A2564" s="1" t="n">
        <v>14810</v>
      </c>
      <c r="B2564" s="1" t="s">
        <v>4744</v>
      </c>
      <c r="D2564" s="324" t="s">
        <v>4745</v>
      </c>
      <c r="E2564" s="324" t="s">
        <v>488</v>
      </c>
    </row>
    <row r="2565" customFormat="false" ht="15" hidden="false" customHeight="false" outlineLevel="0" collapsed="false">
      <c r="A2565" s="1" t="n">
        <v>14809</v>
      </c>
      <c r="B2565" s="1" t="s">
        <v>4746</v>
      </c>
      <c r="D2565" s="324" t="s">
        <v>4747</v>
      </c>
      <c r="E2565" s="324" t="s">
        <v>488</v>
      </c>
    </row>
    <row r="2566" customFormat="false" ht="15" hidden="false" customHeight="false" outlineLevel="0" collapsed="false">
      <c r="A2566" s="1" t="n">
        <v>14808</v>
      </c>
      <c r="B2566" s="1" t="s">
        <v>4748</v>
      </c>
      <c r="D2566" s="324" t="s">
        <v>620</v>
      </c>
      <c r="E2566" s="324" t="s">
        <v>804</v>
      </c>
    </row>
    <row r="2567" customFormat="false" ht="15" hidden="false" customHeight="false" outlineLevel="0" collapsed="false">
      <c r="A2567" s="1" t="n">
        <v>14807</v>
      </c>
      <c r="B2567" s="1" t="s">
        <v>4749</v>
      </c>
      <c r="D2567" s="324" t="s">
        <v>3764</v>
      </c>
      <c r="E2567" s="324" t="s">
        <v>494</v>
      </c>
    </row>
    <row r="2568" customFormat="false" ht="15" hidden="false" customHeight="false" outlineLevel="0" collapsed="false">
      <c r="A2568" s="1" t="n">
        <v>14806</v>
      </c>
      <c r="B2568" s="1" t="s">
        <v>4750</v>
      </c>
      <c r="D2568" s="1" t="s">
        <v>499</v>
      </c>
      <c r="E2568" s="324" t="s">
        <v>500</v>
      </c>
    </row>
    <row r="2569" customFormat="false" ht="15" hidden="false" customHeight="false" outlineLevel="0" collapsed="false">
      <c r="A2569" s="1" t="n">
        <v>14805</v>
      </c>
      <c r="B2569" s="1" t="s">
        <v>4751</v>
      </c>
      <c r="D2569" s="324" t="s">
        <v>3650</v>
      </c>
      <c r="E2569" s="324" t="s">
        <v>500</v>
      </c>
    </row>
    <row r="2570" customFormat="false" ht="15" hidden="false" customHeight="false" outlineLevel="0" collapsed="false">
      <c r="A2570" s="1" t="n">
        <v>14804</v>
      </c>
      <c r="B2570" s="1" t="s">
        <v>4752</v>
      </c>
      <c r="C2570" s="324" t="s">
        <v>4753</v>
      </c>
      <c r="D2570" s="1" t="s">
        <v>4754</v>
      </c>
      <c r="E2570" s="324" t="s">
        <v>500</v>
      </c>
    </row>
    <row r="2571" customFormat="false" ht="15" hidden="false" customHeight="false" outlineLevel="0" collapsed="false">
      <c r="A2571" s="1" t="n">
        <v>14803</v>
      </c>
      <c r="B2571" s="1" t="s">
        <v>4755</v>
      </c>
      <c r="C2571" s="324" t="s">
        <v>4756</v>
      </c>
      <c r="D2571" s="1" t="s">
        <v>4754</v>
      </c>
      <c r="E2571" s="324" t="s">
        <v>500</v>
      </c>
    </row>
    <row r="2572" customFormat="false" ht="15" hidden="false" customHeight="false" outlineLevel="0" collapsed="false">
      <c r="A2572" s="1" t="n">
        <v>14802</v>
      </c>
      <c r="B2572" s="1" t="s">
        <v>4757</v>
      </c>
      <c r="C2572" s="324" t="s">
        <v>4758</v>
      </c>
      <c r="D2572" s="1" t="s">
        <v>4754</v>
      </c>
      <c r="E2572" s="324" t="s">
        <v>500</v>
      </c>
    </row>
    <row r="2573" customFormat="false" ht="15" hidden="false" customHeight="false" outlineLevel="0" collapsed="false">
      <c r="A2573" s="1" t="n">
        <v>14801</v>
      </c>
      <c r="B2573" s="1" t="s">
        <v>4759</v>
      </c>
      <c r="C2573" s="1" t="s">
        <v>4760</v>
      </c>
      <c r="D2573" s="324" t="s">
        <v>3601</v>
      </c>
      <c r="E2573" s="324" t="s">
        <v>508</v>
      </c>
    </row>
    <row r="2574" customFormat="false" ht="15" hidden="false" customHeight="false" outlineLevel="0" collapsed="false">
      <c r="A2574" s="1" t="n">
        <v>14800</v>
      </c>
      <c r="B2574" s="1" t="s">
        <v>4761</v>
      </c>
      <c r="D2574" s="324" t="s">
        <v>3601</v>
      </c>
      <c r="E2574" s="324" t="s">
        <v>508</v>
      </c>
    </row>
    <row r="2575" customFormat="false" ht="15" hidden="false" customHeight="false" outlineLevel="0" collapsed="false">
      <c r="A2575" s="1" t="n">
        <v>14799</v>
      </c>
      <c r="B2575" s="1" t="s">
        <v>4762</v>
      </c>
      <c r="D2575" s="324" t="s">
        <v>4763</v>
      </c>
      <c r="E2575" s="324" t="s">
        <v>3939</v>
      </c>
    </row>
    <row r="2576" customFormat="false" ht="15" hidden="false" customHeight="false" outlineLevel="0" collapsed="false">
      <c r="A2576" s="1" t="n">
        <v>14798</v>
      </c>
      <c r="B2576" s="1" t="s">
        <v>4764</v>
      </c>
      <c r="C2576" s="324" t="s">
        <v>4765</v>
      </c>
      <c r="D2576" s="1" t="s">
        <v>4754</v>
      </c>
      <c r="E2576" s="324" t="s">
        <v>500</v>
      </c>
    </row>
    <row r="2577" customFormat="false" ht="15" hidden="false" customHeight="false" outlineLevel="0" collapsed="false">
      <c r="A2577" s="1" t="n">
        <v>14797</v>
      </c>
      <c r="B2577" s="1" t="s">
        <v>4766</v>
      </c>
      <c r="C2577" s="1" t="s">
        <v>4767</v>
      </c>
      <c r="D2577" s="324" t="s">
        <v>1678</v>
      </c>
      <c r="E2577" s="324" t="s">
        <v>508</v>
      </c>
    </row>
    <row r="2578" customFormat="false" ht="15" hidden="false" customHeight="false" outlineLevel="0" collapsed="false">
      <c r="A2578" s="1" t="n">
        <v>14796</v>
      </c>
      <c r="B2578" s="1" t="s">
        <v>4768</v>
      </c>
      <c r="C2578" s="1" t="s">
        <v>4769</v>
      </c>
      <c r="D2578" s="324" t="s">
        <v>4770</v>
      </c>
      <c r="E2578" s="324" t="s">
        <v>4771</v>
      </c>
    </row>
    <row r="2579" customFormat="false" ht="15" hidden="false" customHeight="false" outlineLevel="0" collapsed="false">
      <c r="A2579" s="1" t="n">
        <v>14795</v>
      </c>
      <c r="B2579" s="1" t="s">
        <v>4772</v>
      </c>
      <c r="C2579" s="1" t="s">
        <v>4773</v>
      </c>
      <c r="D2579" s="324" t="s">
        <v>4501</v>
      </c>
      <c r="E2579" s="324" t="s">
        <v>3927</v>
      </c>
    </row>
    <row r="2580" customFormat="false" ht="15" hidden="false" customHeight="false" outlineLevel="0" collapsed="false">
      <c r="A2580" s="1" t="n">
        <v>14794</v>
      </c>
      <c r="B2580" s="1" t="s">
        <v>4774</v>
      </c>
      <c r="D2580" s="324" t="s">
        <v>552</v>
      </c>
      <c r="E2580" s="324" t="s">
        <v>519</v>
      </c>
    </row>
    <row r="2581" customFormat="false" ht="15" hidden="false" customHeight="false" outlineLevel="0" collapsed="false">
      <c r="A2581" s="1" t="n">
        <v>14793</v>
      </c>
      <c r="B2581" s="1" t="s">
        <v>4775</v>
      </c>
      <c r="C2581" s="1" t="s">
        <v>4776</v>
      </c>
      <c r="D2581" s="1" t="s">
        <v>499</v>
      </c>
      <c r="E2581" s="324" t="s">
        <v>500</v>
      </c>
    </row>
    <row r="2582" customFormat="false" ht="15" hidden="false" customHeight="false" outlineLevel="0" collapsed="false">
      <c r="A2582" s="1" t="n">
        <v>14792</v>
      </c>
      <c r="B2582" s="1" t="s">
        <v>4777</v>
      </c>
      <c r="D2582" s="324" t="s">
        <v>4778</v>
      </c>
      <c r="E2582" s="324" t="s">
        <v>4007</v>
      </c>
    </row>
    <row r="2583" customFormat="false" ht="15" hidden="false" customHeight="false" outlineLevel="0" collapsed="false">
      <c r="A2583" s="1" t="n">
        <v>14791</v>
      </c>
      <c r="B2583" s="1" t="s">
        <v>4779</v>
      </c>
      <c r="D2583" s="324" t="s">
        <v>528</v>
      </c>
      <c r="E2583" s="324" t="s">
        <v>500</v>
      </c>
    </row>
    <row r="2584" customFormat="false" ht="15" hidden="false" customHeight="false" outlineLevel="0" collapsed="false">
      <c r="A2584" s="1" t="n">
        <v>14790</v>
      </c>
      <c r="B2584" s="1" t="s">
        <v>4780</v>
      </c>
      <c r="C2584" s="1" t="s">
        <v>4781</v>
      </c>
      <c r="D2584" s="1" t="s">
        <v>4022</v>
      </c>
      <c r="E2584" s="324" t="s">
        <v>488</v>
      </c>
    </row>
    <row r="2585" customFormat="false" ht="15" hidden="false" customHeight="false" outlineLevel="0" collapsed="false">
      <c r="A2585" s="1" t="n">
        <v>14789</v>
      </c>
      <c r="B2585" s="1" t="s">
        <v>4782</v>
      </c>
      <c r="C2585" s="1" t="s">
        <v>4783</v>
      </c>
      <c r="D2585" s="1" t="s">
        <v>4022</v>
      </c>
      <c r="E2585" s="324" t="s">
        <v>488</v>
      </c>
    </row>
    <row r="2586" customFormat="false" ht="15" hidden="false" customHeight="false" outlineLevel="0" collapsed="false">
      <c r="A2586" s="1" t="n">
        <v>14788</v>
      </c>
      <c r="B2586" s="1" t="s">
        <v>4784</v>
      </c>
      <c r="C2586" s="1" t="s">
        <v>4785</v>
      </c>
      <c r="D2586" s="1" t="s">
        <v>4022</v>
      </c>
      <c r="E2586" s="324" t="s">
        <v>488</v>
      </c>
    </row>
    <row r="2587" customFormat="false" ht="15" hidden="false" customHeight="false" outlineLevel="0" collapsed="false">
      <c r="A2587" s="1" t="n">
        <v>14787</v>
      </c>
      <c r="B2587" s="1" t="s">
        <v>4786</v>
      </c>
      <c r="C2587" s="1" t="s">
        <v>4787</v>
      </c>
      <c r="D2587" s="1" t="s">
        <v>499</v>
      </c>
      <c r="E2587" s="324" t="s">
        <v>500</v>
      </c>
    </row>
    <row r="2588" customFormat="false" ht="15" hidden="false" customHeight="false" outlineLevel="0" collapsed="false">
      <c r="A2588" s="1" t="n">
        <v>14786</v>
      </c>
      <c r="B2588" s="1" t="s">
        <v>4788</v>
      </c>
      <c r="D2588" s="324" t="s">
        <v>4789</v>
      </c>
      <c r="E2588" s="324" t="s">
        <v>3927</v>
      </c>
    </row>
    <row r="2589" customFormat="false" ht="15" hidden="false" customHeight="false" outlineLevel="0" collapsed="false">
      <c r="A2589" s="1" t="n">
        <v>14785</v>
      </c>
      <c r="B2589" s="1" t="s">
        <v>4790</v>
      </c>
      <c r="D2589" s="1" t="s">
        <v>499</v>
      </c>
      <c r="E2589" s="324" t="s">
        <v>500</v>
      </c>
    </row>
    <row r="2590" customFormat="false" ht="15" hidden="false" customHeight="false" outlineLevel="0" collapsed="false">
      <c r="A2590" s="1" t="n">
        <v>14784</v>
      </c>
      <c r="B2590" s="1" t="s">
        <v>4791</v>
      </c>
      <c r="D2590" s="324" t="s">
        <v>4792</v>
      </c>
      <c r="E2590" s="324" t="s">
        <v>488</v>
      </c>
    </row>
    <row r="2591" customFormat="false" ht="15" hidden="false" customHeight="false" outlineLevel="0" collapsed="false">
      <c r="A2591" s="1" t="n">
        <v>14783</v>
      </c>
      <c r="B2591" s="1" t="s">
        <v>4793</v>
      </c>
      <c r="C2591" s="1" t="s">
        <v>4794</v>
      </c>
      <c r="D2591" s="324" t="s">
        <v>4795</v>
      </c>
      <c r="E2591" s="324" t="s">
        <v>548</v>
      </c>
    </row>
    <row r="2592" customFormat="false" ht="15" hidden="false" customHeight="false" outlineLevel="0" collapsed="false">
      <c r="A2592" s="1" t="n">
        <v>14782</v>
      </c>
      <c r="B2592" s="1" t="s">
        <v>4796</v>
      </c>
      <c r="C2592" s="1" t="s">
        <v>546</v>
      </c>
      <c r="D2592" s="324" t="s">
        <v>4797</v>
      </c>
      <c r="E2592" s="324" t="s">
        <v>500</v>
      </c>
    </row>
    <row r="2593" customFormat="false" ht="15" hidden="false" customHeight="false" outlineLevel="0" collapsed="false">
      <c r="A2593" s="1" t="n">
        <v>14781</v>
      </c>
      <c r="B2593" s="1" t="s">
        <v>4798</v>
      </c>
      <c r="D2593" s="1" t="s">
        <v>647</v>
      </c>
      <c r="E2593" s="0" t="s">
        <v>485</v>
      </c>
    </row>
    <row r="2594" customFormat="false" ht="15" hidden="false" customHeight="false" outlineLevel="0" collapsed="false">
      <c r="A2594" s="1" t="n">
        <v>14780</v>
      </c>
      <c r="B2594" s="1" t="s">
        <v>4799</v>
      </c>
      <c r="C2594" s="324" t="s">
        <v>4800</v>
      </c>
      <c r="D2594" s="1" t="s">
        <v>647</v>
      </c>
      <c r="E2594" s="0" t="s">
        <v>485</v>
      </c>
    </row>
    <row r="2595" customFormat="false" ht="15" hidden="false" customHeight="false" outlineLevel="0" collapsed="false">
      <c r="A2595" s="1" t="n">
        <v>14779</v>
      </c>
      <c r="B2595" s="1" t="s">
        <v>4801</v>
      </c>
      <c r="C2595" s="324" t="s">
        <v>4802</v>
      </c>
      <c r="D2595" s="1" t="s">
        <v>647</v>
      </c>
      <c r="E2595" s="0" t="s">
        <v>485</v>
      </c>
    </row>
    <row r="2596" customFormat="false" ht="15" hidden="false" customHeight="false" outlineLevel="0" collapsed="false">
      <c r="A2596" s="1" t="n">
        <v>14778</v>
      </c>
      <c r="B2596" s="1" t="s">
        <v>4803</v>
      </c>
      <c r="C2596" s="324" t="s">
        <v>4804</v>
      </c>
      <c r="D2596" s="1" t="s">
        <v>647</v>
      </c>
      <c r="E2596" s="0" t="s">
        <v>485</v>
      </c>
    </row>
    <row r="2597" customFormat="false" ht="15" hidden="false" customHeight="false" outlineLevel="0" collapsed="false">
      <c r="A2597" s="1" t="n">
        <v>14777</v>
      </c>
      <c r="B2597" s="1" t="s">
        <v>4805</v>
      </c>
      <c r="C2597" s="324" t="s">
        <v>4806</v>
      </c>
      <c r="D2597" s="1" t="s">
        <v>647</v>
      </c>
      <c r="E2597" s="0" t="s">
        <v>485</v>
      </c>
    </row>
    <row r="2598" customFormat="false" ht="15" hidden="false" customHeight="false" outlineLevel="0" collapsed="false">
      <c r="A2598" s="1" t="n">
        <v>14776</v>
      </c>
      <c r="B2598" s="1" t="s">
        <v>4807</v>
      </c>
      <c r="C2598" s="324" t="s">
        <v>4808</v>
      </c>
      <c r="D2598" s="1" t="s">
        <v>647</v>
      </c>
      <c r="E2598" s="0" t="s">
        <v>485</v>
      </c>
    </row>
    <row r="2599" customFormat="false" ht="15" hidden="false" customHeight="false" outlineLevel="0" collapsed="false">
      <c r="A2599" s="1" t="n">
        <v>14775</v>
      </c>
      <c r="B2599" s="1" t="s">
        <v>4809</v>
      </c>
      <c r="C2599" s="324" t="s">
        <v>4810</v>
      </c>
      <c r="D2599" s="1" t="s">
        <v>647</v>
      </c>
      <c r="E2599" s="0" t="s">
        <v>485</v>
      </c>
    </row>
    <row r="2600" customFormat="false" ht="15" hidden="false" customHeight="false" outlineLevel="0" collapsed="false">
      <c r="A2600" s="1" t="n">
        <v>14774</v>
      </c>
      <c r="B2600" s="1" t="s">
        <v>4811</v>
      </c>
      <c r="D2600" s="1" t="s">
        <v>499</v>
      </c>
      <c r="E2600" s="0" t="s">
        <v>590</v>
      </c>
    </row>
    <row r="2601" customFormat="false" ht="15" hidden="false" customHeight="false" outlineLevel="0" collapsed="false">
      <c r="A2601" s="1" t="n">
        <v>14773</v>
      </c>
      <c r="B2601" s="1" t="s">
        <v>4812</v>
      </c>
      <c r="D2601" s="1" t="s">
        <v>1248</v>
      </c>
      <c r="E2601" s="0" t="s">
        <v>485</v>
      </c>
    </row>
    <row r="2602" customFormat="false" ht="15" hidden="false" customHeight="false" outlineLevel="0" collapsed="false">
      <c r="A2602" s="1" t="n">
        <v>14772</v>
      </c>
      <c r="B2602" s="1" t="s">
        <v>4813</v>
      </c>
      <c r="C2602" s="324" t="s">
        <v>4814</v>
      </c>
      <c r="D2602" s="324" t="s">
        <v>982</v>
      </c>
      <c r="E2602" s="0" t="s">
        <v>485</v>
      </c>
    </row>
    <row r="2603" customFormat="false" ht="15" hidden="false" customHeight="false" outlineLevel="0" collapsed="false">
      <c r="A2603" s="1" t="n">
        <v>14771</v>
      </c>
      <c r="B2603" s="1" t="s">
        <v>4815</v>
      </c>
      <c r="D2603" s="1" t="s">
        <v>499</v>
      </c>
      <c r="E2603" s="324" t="s">
        <v>500</v>
      </c>
    </row>
    <row r="2604" customFormat="false" ht="15" hidden="false" customHeight="false" outlineLevel="0" collapsed="false">
      <c r="A2604" s="1" t="n">
        <v>14770</v>
      </c>
      <c r="B2604" s="1" t="s">
        <v>4816</v>
      </c>
      <c r="C2604" s="1" t="s">
        <v>4817</v>
      </c>
      <c r="D2604" s="324" t="s">
        <v>841</v>
      </c>
      <c r="E2604" s="0" t="s">
        <v>485</v>
      </c>
    </row>
    <row r="2605" customFormat="false" ht="15" hidden="false" customHeight="false" outlineLevel="0" collapsed="false">
      <c r="A2605" s="1" t="n">
        <v>14769</v>
      </c>
      <c r="B2605" s="1" t="s">
        <v>4818</v>
      </c>
      <c r="C2605" s="324" t="s">
        <v>4819</v>
      </c>
      <c r="D2605" s="1" t="s">
        <v>682</v>
      </c>
      <c r="E2605" s="0" t="s">
        <v>576</v>
      </c>
    </row>
    <row r="2606" customFormat="false" ht="15" hidden="false" customHeight="false" outlineLevel="0" collapsed="false">
      <c r="A2606" s="1" t="n">
        <v>14768</v>
      </c>
      <c r="B2606" s="1" t="s">
        <v>4820</v>
      </c>
      <c r="C2606" s="324" t="s">
        <v>4821</v>
      </c>
      <c r="D2606" s="1" t="s">
        <v>682</v>
      </c>
      <c r="E2606" s="0" t="s">
        <v>576</v>
      </c>
    </row>
    <row r="2607" customFormat="false" ht="15" hidden="false" customHeight="false" outlineLevel="0" collapsed="false">
      <c r="A2607" s="1" t="n">
        <v>14767</v>
      </c>
      <c r="B2607" s="1" t="s">
        <v>4822</v>
      </c>
      <c r="D2607" s="324" t="s">
        <v>4823</v>
      </c>
      <c r="E2607" s="324" t="s">
        <v>500</v>
      </c>
    </row>
    <row r="2608" customFormat="false" ht="15" hidden="false" customHeight="false" outlineLevel="0" collapsed="false">
      <c r="A2608" s="1" t="n">
        <v>14766</v>
      </c>
      <c r="B2608" s="1" t="s">
        <v>4824</v>
      </c>
      <c r="D2608" s="1" t="s">
        <v>832</v>
      </c>
      <c r="E2608" s="324" t="s">
        <v>519</v>
      </c>
    </row>
    <row r="2609" customFormat="false" ht="15" hidden="false" customHeight="false" outlineLevel="0" collapsed="false">
      <c r="A2609" s="1" t="n">
        <v>14765</v>
      </c>
      <c r="B2609" s="1" t="s">
        <v>4825</v>
      </c>
      <c r="C2609" s="1" t="s">
        <v>4826</v>
      </c>
      <c r="D2609" s="1" t="s">
        <v>2278</v>
      </c>
      <c r="E2609" s="0" t="s">
        <v>485</v>
      </c>
    </row>
    <row r="2610" customFormat="false" ht="15" hidden="false" customHeight="false" outlineLevel="0" collapsed="false">
      <c r="A2610" s="1" t="n">
        <v>14764</v>
      </c>
      <c r="B2610" s="1" t="s">
        <v>4827</v>
      </c>
      <c r="D2610" s="1" t="s">
        <v>484</v>
      </c>
      <c r="E2610" s="0" t="s">
        <v>485</v>
      </c>
    </row>
    <row r="2611" customFormat="false" ht="15" hidden="false" customHeight="false" outlineLevel="0" collapsed="false">
      <c r="A2611" s="1" t="n">
        <v>14763</v>
      </c>
      <c r="B2611" s="1" t="s">
        <v>4828</v>
      </c>
      <c r="D2611" s="324" t="s">
        <v>4829</v>
      </c>
      <c r="E2611" s="324" t="s">
        <v>4830</v>
      </c>
    </row>
    <row r="2612" customFormat="false" ht="15" hidden="false" customHeight="false" outlineLevel="0" collapsed="false">
      <c r="A2612" s="1" t="n">
        <v>14762</v>
      </c>
      <c r="B2612" s="1" t="s">
        <v>4831</v>
      </c>
      <c r="C2612" s="324" t="s">
        <v>4832</v>
      </c>
      <c r="D2612" s="1" t="s">
        <v>682</v>
      </c>
      <c r="E2612" s="0" t="s">
        <v>576</v>
      </c>
    </row>
    <row r="2613" customFormat="false" ht="15" hidden="false" customHeight="false" outlineLevel="0" collapsed="false">
      <c r="A2613" s="1" t="n">
        <v>14761</v>
      </c>
      <c r="B2613" s="1" t="s">
        <v>4833</v>
      </c>
      <c r="C2613" s="1" t="s">
        <v>4834</v>
      </c>
      <c r="D2613" s="1" t="s">
        <v>682</v>
      </c>
      <c r="E2613" s="0" t="s">
        <v>576</v>
      </c>
    </row>
    <row r="2614" customFormat="false" ht="15" hidden="false" customHeight="false" outlineLevel="0" collapsed="false">
      <c r="A2614" s="1" t="n">
        <v>14760</v>
      </c>
      <c r="B2614" s="1" t="s">
        <v>4835</v>
      </c>
      <c r="C2614" s="1" t="s">
        <v>4836</v>
      </c>
      <c r="D2614" s="324" t="s">
        <v>4235</v>
      </c>
      <c r="E2614" s="0" t="s">
        <v>485</v>
      </c>
    </row>
    <row r="2615" customFormat="false" ht="15" hidden="false" customHeight="false" outlineLevel="0" collapsed="false">
      <c r="A2615" s="1" t="n">
        <v>14759</v>
      </c>
      <c r="B2615" s="1" t="s">
        <v>4837</v>
      </c>
      <c r="C2615" s="1" t="s">
        <v>4838</v>
      </c>
      <c r="D2615" s="324" t="s">
        <v>4235</v>
      </c>
      <c r="E2615" s="0" t="s">
        <v>485</v>
      </c>
    </row>
    <row r="2616" customFormat="false" ht="15" hidden="false" customHeight="false" outlineLevel="0" collapsed="false">
      <c r="A2616" s="1" t="n">
        <v>14758</v>
      </c>
      <c r="B2616" s="1" t="s">
        <v>4839</v>
      </c>
      <c r="D2616" s="1" t="s">
        <v>2113</v>
      </c>
      <c r="E2616" s="0" t="s">
        <v>485</v>
      </c>
    </row>
    <row r="2617" customFormat="false" ht="15" hidden="false" customHeight="false" outlineLevel="0" collapsed="false">
      <c r="A2617" s="1" t="n">
        <v>14757</v>
      </c>
      <c r="B2617" s="1" t="s">
        <v>4840</v>
      </c>
      <c r="D2617" s="324" t="s">
        <v>4841</v>
      </c>
      <c r="E2617" s="324" t="s">
        <v>488</v>
      </c>
    </row>
    <row r="2618" customFormat="false" ht="15" hidden="false" customHeight="false" outlineLevel="0" collapsed="false">
      <c r="A2618" s="1" t="n">
        <v>14756</v>
      </c>
      <c r="B2618" s="1" t="s">
        <v>4842</v>
      </c>
      <c r="D2618" s="324" t="s">
        <v>599</v>
      </c>
      <c r="E2618" s="324" t="s">
        <v>500</v>
      </c>
    </row>
    <row r="2619" customFormat="false" ht="15" hidden="false" customHeight="false" outlineLevel="0" collapsed="false">
      <c r="A2619" s="1" t="n">
        <v>14755</v>
      </c>
      <c r="B2619" s="1" t="s">
        <v>4843</v>
      </c>
      <c r="C2619" s="1" t="s">
        <v>521</v>
      </c>
      <c r="D2619" s="1" t="s">
        <v>909</v>
      </c>
      <c r="E2619" s="0" t="s">
        <v>485</v>
      </c>
    </row>
    <row r="2620" customFormat="false" ht="15" hidden="false" customHeight="false" outlineLevel="0" collapsed="false">
      <c r="A2620" s="1" t="n">
        <v>14754</v>
      </c>
      <c r="B2620" s="1" t="s">
        <v>4844</v>
      </c>
      <c r="D2620" s="324" t="s">
        <v>4845</v>
      </c>
      <c r="E2620" s="324" t="s">
        <v>500</v>
      </c>
    </row>
    <row r="2621" customFormat="false" ht="15" hidden="false" customHeight="false" outlineLevel="0" collapsed="false">
      <c r="A2621" s="1" t="n">
        <v>14753</v>
      </c>
      <c r="B2621" s="1" t="s">
        <v>4846</v>
      </c>
      <c r="D2621" s="324" t="s">
        <v>4845</v>
      </c>
      <c r="E2621" s="324" t="s">
        <v>500</v>
      </c>
    </row>
    <row r="2622" customFormat="false" ht="15" hidden="false" customHeight="false" outlineLevel="0" collapsed="false">
      <c r="A2622" s="1" t="n">
        <v>14752</v>
      </c>
      <c r="B2622" s="1" t="s">
        <v>4847</v>
      </c>
      <c r="D2622" s="324" t="s">
        <v>4848</v>
      </c>
      <c r="E2622" s="324" t="s">
        <v>500</v>
      </c>
    </row>
    <row r="2623" customFormat="false" ht="15" hidden="false" customHeight="false" outlineLevel="0" collapsed="false">
      <c r="A2623" s="1" t="n">
        <v>14751</v>
      </c>
      <c r="B2623" s="1" t="s">
        <v>4849</v>
      </c>
      <c r="D2623" s="324" t="s">
        <v>4848</v>
      </c>
      <c r="E2623" s="324" t="s">
        <v>500</v>
      </c>
    </row>
    <row r="2624" customFormat="false" ht="15" hidden="false" customHeight="false" outlineLevel="0" collapsed="false">
      <c r="A2624" s="1" t="n">
        <v>14750</v>
      </c>
      <c r="B2624" s="1" t="s">
        <v>4850</v>
      </c>
      <c r="D2624" s="1" t="s">
        <v>4160</v>
      </c>
      <c r="E2624" s="0" t="s">
        <v>883</v>
      </c>
    </row>
    <row r="2625" customFormat="false" ht="15" hidden="false" customHeight="false" outlineLevel="0" collapsed="false">
      <c r="A2625" s="1" t="n">
        <v>14749</v>
      </c>
      <c r="B2625" s="1" t="s">
        <v>4851</v>
      </c>
      <c r="D2625" s="1" t="s">
        <v>499</v>
      </c>
      <c r="E2625" s="0" t="s">
        <v>485</v>
      </c>
    </row>
    <row r="2626" customFormat="false" ht="15" hidden="false" customHeight="false" outlineLevel="0" collapsed="false">
      <c r="A2626" s="1" t="n">
        <v>14748</v>
      </c>
      <c r="B2626" s="1" t="s">
        <v>4852</v>
      </c>
      <c r="D2626" s="1" t="s">
        <v>499</v>
      </c>
      <c r="E2626" s="324" t="s">
        <v>500</v>
      </c>
    </row>
    <row r="2627" customFormat="false" ht="15" hidden="false" customHeight="false" outlineLevel="0" collapsed="false">
      <c r="A2627" s="1" t="n">
        <v>14747</v>
      </c>
      <c r="B2627" s="1" t="s">
        <v>4853</v>
      </c>
      <c r="D2627" s="324" t="s">
        <v>3764</v>
      </c>
      <c r="E2627" s="0" t="s">
        <v>590</v>
      </c>
    </row>
    <row r="2628" customFormat="false" ht="15" hidden="false" customHeight="false" outlineLevel="0" collapsed="false">
      <c r="A2628" s="1" t="n">
        <v>14746</v>
      </c>
      <c r="B2628" s="1" t="s">
        <v>4854</v>
      </c>
      <c r="C2628" s="1" t="s">
        <v>4855</v>
      </c>
      <c r="D2628" s="324" t="s">
        <v>4856</v>
      </c>
      <c r="E2628" s="324" t="s">
        <v>488</v>
      </c>
    </row>
    <row r="2629" customFormat="false" ht="15" hidden="false" customHeight="false" outlineLevel="0" collapsed="false">
      <c r="A2629" s="1" t="n">
        <v>14745</v>
      </c>
      <c r="B2629" s="1" t="s">
        <v>4857</v>
      </c>
      <c r="D2629" s="1" t="s">
        <v>499</v>
      </c>
      <c r="E2629" s="0" t="s">
        <v>590</v>
      </c>
    </row>
    <row r="2630" customFormat="false" ht="15" hidden="false" customHeight="false" outlineLevel="0" collapsed="false">
      <c r="A2630" s="1" t="n">
        <v>14744</v>
      </c>
      <c r="B2630" s="1" t="s">
        <v>4858</v>
      </c>
      <c r="D2630" s="1" t="s">
        <v>2113</v>
      </c>
      <c r="E2630" s="0" t="s">
        <v>485</v>
      </c>
    </row>
    <row r="2631" customFormat="false" ht="15" hidden="false" customHeight="false" outlineLevel="0" collapsed="false">
      <c r="A2631" s="1" t="n">
        <v>14743</v>
      </c>
      <c r="B2631" s="1" t="s">
        <v>4859</v>
      </c>
      <c r="D2631" s="1" t="s">
        <v>1187</v>
      </c>
      <c r="E2631" s="0" t="s">
        <v>485</v>
      </c>
    </row>
    <row r="2632" customFormat="false" ht="15" hidden="false" customHeight="false" outlineLevel="0" collapsed="false">
      <c r="A2632" s="1" t="n">
        <v>14742</v>
      </c>
      <c r="B2632" s="1" t="s">
        <v>4860</v>
      </c>
      <c r="C2632" s="324" t="s">
        <v>4861</v>
      </c>
      <c r="D2632" s="1" t="s">
        <v>499</v>
      </c>
      <c r="E2632" s="0" t="s">
        <v>590</v>
      </c>
    </row>
    <row r="2633" customFormat="false" ht="15" hidden="false" customHeight="false" outlineLevel="0" collapsed="false">
      <c r="A2633" s="1" t="n">
        <v>14741</v>
      </c>
      <c r="B2633" s="1" t="s">
        <v>4862</v>
      </c>
      <c r="D2633" s="324" t="s">
        <v>3764</v>
      </c>
      <c r="E2633" s="0" t="s">
        <v>590</v>
      </c>
    </row>
    <row r="2634" customFormat="false" ht="15" hidden="false" customHeight="false" outlineLevel="0" collapsed="false">
      <c r="A2634" s="1" t="n">
        <v>14740</v>
      </c>
      <c r="B2634" s="1" t="s">
        <v>4863</v>
      </c>
      <c r="D2634" s="324" t="s">
        <v>3764</v>
      </c>
      <c r="E2634" s="0" t="s">
        <v>590</v>
      </c>
    </row>
    <row r="2635" customFormat="false" ht="15" hidden="false" customHeight="false" outlineLevel="0" collapsed="false">
      <c r="A2635" s="1" t="n">
        <v>14739</v>
      </c>
      <c r="B2635" s="1" t="s">
        <v>4864</v>
      </c>
      <c r="D2635" s="1" t="s">
        <v>647</v>
      </c>
      <c r="E2635" s="0" t="s">
        <v>485</v>
      </c>
    </row>
    <row r="2636" customFormat="false" ht="15" hidden="false" customHeight="false" outlineLevel="0" collapsed="false">
      <c r="A2636" s="1" t="n">
        <v>14738</v>
      </c>
      <c r="B2636" s="1" t="s">
        <v>4865</v>
      </c>
      <c r="D2636" s="1" t="s">
        <v>484</v>
      </c>
      <c r="E2636" s="0" t="s">
        <v>485</v>
      </c>
    </row>
    <row r="2637" customFormat="false" ht="15" hidden="false" customHeight="false" outlineLevel="0" collapsed="false">
      <c r="A2637" s="1" t="n">
        <v>14737</v>
      </c>
      <c r="B2637" s="1" t="s">
        <v>4866</v>
      </c>
      <c r="C2637" s="1" t="s">
        <v>4867</v>
      </c>
      <c r="D2637" s="1" t="s">
        <v>641</v>
      </c>
      <c r="E2637" s="324" t="s">
        <v>548</v>
      </c>
    </row>
    <row r="2638" customFormat="false" ht="15" hidden="false" customHeight="false" outlineLevel="0" collapsed="false">
      <c r="A2638" s="1" t="n">
        <v>14736</v>
      </c>
      <c r="B2638" s="1" t="s">
        <v>4868</v>
      </c>
      <c r="C2638" s="1" t="s">
        <v>4869</v>
      </c>
      <c r="D2638" s="1" t="s">
        <v>811</v>
      </c>
      <c r="E2638" s="324" t="s">
        <v>1485</v>
      </c>
    </row>
    <row r="2639" customFormat="false" ht="15" hidden="false" customHeight="false" outlineLevel="0" collapsed="false">
      <c r="A2639" s="1" t="n">
        <v>14735</v>
      </c>
      <c r="B2639" s="1" t="s">
        <v>4870</v>
      </c>
      <c r="D2639" s="1" t="s">
        <v>647</v>
      </c>
      <c r="E2639" s="0" t="s">
        <v>485</v>
      </c>
    </row>
    <row r="2640" customFormat="false" ht="15" hidden="false" customHeight="false" outlineLevel="0" collapsed="false">
      <c r="A2640" s="1" t="n">
        <v>14734</v>
      </c>
      <c r="B2640" s="1" t="s">
        <v>4871</v>
      </c>
      <c r="C2640" s="1" t="s">
        <v>4872</v>
      </c>
      <c r="D2640" s="1" t="s">
        <v>906</v>
      </c>
      <c r="E2640" s="324" t="s">
        <v>2065</v>
      </c>
    </row>
    <row r="2641" customFormat="false" ht="15" hidden="false" customHeight="false" outlineLevel="0" collapsed="false">
      <c r="A2641" s="1" t="n">
        <v>14733</v>
      </c>
      <c r="B2641" s="1" t="s">
        <v>4873</v>
      </c>
      <c r="C2641" s="1" t="s">
        <v>4874</v>
      </c>
      <c r="D2641" s="324" t="s">
        <v>528</v>
      </c>
      <c r="E2641" s="0" t="s">
        <v>485</v>
      </c>
    </row>
    <row r="2642" customFormat="false" ht="15" hidden="false" customHeight="false" outlineLevel="0" collapsed="false">
      <c r="A2642" s="1" t="n">
        <v>14732</v>
      </c>
      <c r="B2642" s="1" t="s">
        <v>4875</v>
      </c>
      <c r="C2642" s="324" t="s">
        <v>4876</v>
      </c>
      <c r="D2642" s="324" t="s">
        <v>4877</v>
      </c>
      <c r="E2642" s="0" t="s">
        <v>576</v>
      </c>
    </row>
    <row r="2643" customFormat="false" ht="15" hidden="false" customHeight="false" outlineLevel="0" collapsed="false">
      <c r="A2643" s="1" t="n">
        <v>14731</v>
      </c>
      <c r="B2643" s="1" t="s">
        <v>4878</v>
      </c>
      <c r="C2643" s="1" t="s">
        <v>4878</v>
      </c>
      <c r="D2643" s="1" t="s">
        <v>499</v>
      </c>
      <c r="E2643" s="0" t="s">
        <v>590</v>
      </c>
    </row>
    <row r="2644" customFormat="false" ht="15" hidden="false" customHeight="false" outlineLevel="0" collapsed="false">
      <c r="A2644" s="1" t="n">
        <v>14730</v>
      </c>
      <c r="B2644" s="1" t="s">
        <v>4879</v>
      </c>
      <c r="D2644" s="1" t="s">
        <v>2113</v>
      </c>
      <c r="E2644" s="0" t="s">
        <v>485</v>
      </c>
    </row>
    <row r="2645" customFormat="false" ht="15" hidden="false" customHeight="false" outlineLevel="0" collapsed="false">
      <c r="A2645" s="1" t="n">
        <v>14729</v>
      </c>
      <c r="B2645" s="1" t="s">
        <v>4880</v>
      </c>
      <c r="D2645" s="1" t="s">
        <v>510</v>
      </c>
      <c r="E2645" s="0" t="s">
        <v>609</v>
      </c>
    </row>
    <row r="2646" customFormat="false" ht="15" hidden="false" customHeight="false" outlineLevel="0" collapsed="false">
      <c r="A2646" s="1" t="n">
        <v>14728</v>
      </c>
      <c r="B2646" s="1" t="s">
        <v>4881</v>
      </c>
      <c r="C2646" s="324" t="s">
        <v>4882</v>
      </c>
      <c r="D2646" s="324" t="s">
        <v>1333</v>
      </c>
      <c r="E2646" s="324" t="s">
        <v>519</v>
      </c>
    </row>
    <row r="2647" customFormat="false" ht="15" hidden="false" customHeight="false" outlineLevel="0" collapsed="false">
      <c r="A2647" s="1" t="n">
        <v>14727</v>
      </c>
      <c r="B2647" s="1" t="s">
        <v>4883</v>
      </c>
      <c r="C2647" s="324" t="s">
        <v>4884</v>
      </c>
      <c r="D2647" s="324" t="s">
        <v>4885</v>
      </c>
      <c r="E2647" s="0" t="s">
        <v>485</v>
      </c>
    </row>
    <row r="2648" customFormat="false" ht="15" hidden="false" customHeight="false" outlineLevel="0" collapsed="false">
      <c r="A2648" s="1" t="n">
        <v>14726</v>
      </c>
      <c r="B2648" s="1" t="s">
        <v>4886</v>
      </c>
      <c r="D2648" s="324" t="s">
        <v>2402</v>
      </c>
      <c r="E2648" s="324" t="s">
        <v>500</v>
      </c>
    </row>
    <row r="2649" customFormat="false" ht="15" hidden="false" customHeight="false" outlineLevel="0" collapsed="false">
      <c r="A2649" s="1" t="n">
        <v>14725</v>
      </c>
      <c r="B2649" s="1" t="s">
        <v>4887</v>
      </c>
      <c r="C2649" s="1" t="s">
        <v>4888</v>
      </c>
      <c r="D2649" s="1" t="s">
        <v>787</v>
      </c>
      <c r="E2649" s="0" t="s">
        <v>485</v>
      </c>
    </row>
    <row r="2650" customFormat="false" ht="15" hidden="false" customHeight="false" outlineLevel="0" collapsed="false">
      <c r="A2650" s="1" t="n">
        <v>14724</v>
      </c>
      <c r="B2650" s="1" t="s">
        <v>4889</v>
      </c>
      <c r="C2650" s="1" t="s">
        <v>4890</v>
      </c>
      <c r="D2650" s="324" t="s">
        <v>4640</v>
      </c>
      <c r="E2650" s="0" t="s">
        <v>485</v>
      </c>
    </row>
    <row r="2651" customFormat="false" ht="15" hidden="false" customHeight="false" outlineLevel="0" collapsed="false">
      <c r="A2651" s="1" t="n">
        <v>14723</v>
      </c>
      <c r="B2651" s="1" t="s">
        <v>4891</v>
      </c>
      <c r="D2651" s="1" t="s">
        <v>1821</v>
      </c>
      <c r="E2651" s="0" t="s">
        <v>485</v>
      </c>
    </row>
    <row r="2652" customFormat="false" ht="15" hidden="false" customHeight="false" outlineLevel="0" collapsed="false">
      <c r="A2652" s="1" t="n">
        <v>14722</v>
      </c>
      <c r="B2652" s="1" t="s">
        <v>4892</v>
      </c>
      <c r="C2652" s="1" t="s">
        <v>521</v>
      </c>
      <c r="D2652" s="1" t="s">
        <v>4893</v>
      </c>
      <c r="E2652" s="324" t="s">
        <v>488</v>
      </c>
    </row>
    <row r="2653" customFormat="false" ht="15" hidden="false" customHeight="false" outlineLevel="0" collapsed="false">
      <c r="A2653" s="1" t="n">
        <v>14721</v>
      </c>
      <c r="B2653" s="1" t="s">
        <v>4894</v>
      </c>
      <c r="C2653" s="1" t="s">
        <v>4895</v>
      </c>
      <c r="D2653" s="1" t="s">
        <v>4101</v>
      </c>
      <c r="E2653" s="0" t="s">
        <v>485</v>
      </c>
    </row>
    <row r="2654" customFormat="false" ht="15" hidden="false" customHeight="false" outlineLevel="0" collapsed="false">
      <c r="A2654" s="1" t="n">
        <v>14720</v>
      </c>
      <c r="B2654" s="1" t="s">
        <v>4896</v>
      </c>
      <c r="C2654" s="324" t="s">
        <v>4897</v>
      </c>
      <c r="D2654" s="324" t="s">
        <v>4898</v>
      </c>
      <c r="E2654" s="324" t="s">
        <v>519</v>
      </c>
    </row>
    <row r="2655" customFormat="false" ht="15" hidden="false" customHeight="false" outlineLevel="0" collapsed="false">
      <c r="A2655" s="1" t="n">
        <v>14719</v>
      </c>
      <c r="B2655" s="1" t="s">
        <v>4899</v>
      </c>
      <c r="C2655" s="1" t="s">
        <v>4900</v>
      </c>
      <c r="D2655" s="324" t="s">
        <v>4898</v>
      </c>
      <c r="E2655" s="324" t="s">
        <v>519</v>
      </c>
    </row>
    <row r="2656" customFormat="false" ht="15" hidden="false" customHeight="false" outlineLevel="0" collapsed="false">
      <c r="A2656" s="1" t="n">
        <v>14718</v>
      </c>
      <c r="B2656" s="1" t="s">
        <v>4901</v>
      </c>
      <c r="C2656" s="1" t="s">
        <v>4902</v>
      </c>
      <c r="D2656" s="324" t="s">
        <v>4898</v>
      </c>
      <c r="E2656" s="324" t="s">
        <v>519</v>
      </c>
    </row>
    <row r="2657" customFormat="false" ht="15" hidden="false" customHeight="false" outlineLevel="0" collapsed="false">
      <c r="A2657" s="1" t="n">
        <v>14717</v>
      </c>
      <c r="B2657" s="1" t="s">
        <v>4903</v>
      </c>
      <c r="D2657" s="1" t="s">
        <v>499</v>
      </c>
      <c r="E2657" s="324" t="s">
        <v>500</v>
      </c>
    </row>
    <row r="2658" customFormat="false" ht="15" hidden="false" customHeight="false" outlineLevel="0" collapsed="false">
      <c r="A2658" s="1" t="n">
        <v>14716</v>
      </c>
      <c r="B2658" s="1" t="s">
        <v>4904</v>
      </c>
      <c r="D2658" s="1" t="s">
        <v>510</v>
      </c>
      <c r="E2658" s="324" t="s">
        <v>508</v>
      </c>
    </row>
    <row r="2659" customFormat="false" ht="15" hidden="false" customHeight="false" outlineLevel="0" collapsed="false">
      <c r="A2659" s="1" t="n">
        <v>14715</v>
      </c>
      <c r="B2659" s="1" t="s">
        <v>4905</v>
      </c>
      <c r="D2659" s="1" t="s">
        <v>484</v>
      </c>
      <c r="E2659" s="0" t="s">
        <v>485</v>
      </c>
    </row>
    <row r="2660" customFormat="false" ht="15" hidden="false" customHeight="false" outlineLevel="0" collapsed="false">
      <c r="A2660" s="1" t="n">
        <v>14714</v>
      </c>
      <c r="B2660" s="1" t="s">
        <v>4906</v>
      </c>
      <c r="D2660" s="1" t="s">
        <v>484</v>
      </c>
      <c r="E2660" s="0" t="s">
        <v>485</v>
      </c>
    </row>
    <row r="2661" customFormat="false" ht="15" hidden="false" customHeight="false" outlineLevel="0" collapsed="false">
      <c r="A2661" s="1" t="n">
        <v>14713</v>
      </c>
      <c r="B2661" s="1" t="s">
        <v>4907</v>
      </c>
      <c r="C2661" s="1" t="s">
        <v>4908</v>
      </c>
      <c r="D2661" s="324" t="s">
        <v>620</v>
      </c>
      <c r="E2661" s="324" t="s">
        <v>804</v>
      </c>
    </row>
    <row r="2662" customFormat="false" ht="15" hidden="false" customHeight="false" outlineLevel="0" collapsed="false">
      <c r="A2662" s="1" t="n">
        <v>14712</v>
      </c>
      <c r="B2662" s="1" t="s">
        <v>4909</v>
      </c>
      <c r="D2662" s="324" t="s">
        <v>528</v>
      </c>
      <c r="E2662" s="324" t="s">
        <v>500</v>
      </c>
    </row>
    <row r="2663" customFormat="false" ht="15" hidden="false" customHeight="false" outlineLevel="0" collapsed="false">
      <c r="A2663" s="1" t="n">
        <v>14711</v>
      </c>
      <c r="B2663" s="1" t="s">
        <v>4910</v>
      </c>
      <c r="D2663" s="1" t="s">
        <v>499</v>
      </c>
      <c r="E2663" s="324" t="s">
        <v>500</v>
      </c>
    </row>
    <row r="2664" customFormat="false" ht="15" hidden="false" customHeight="false" outlineLevel="0" collapsed="false">
      <c r="A2664" s="1" t="n">
        <v>14710</v>
      </c>
      <c r="B2664" s="1" t="s">
        <v>4911</v>
      </c>
      <c r="D2664" s="1" t="s">
        <v>499</v>
      </c>
      <c r="E2664" s="324" t="s">
        <v>500</v>
      </c>
    </row>
    <row r="2665" customFormat="false" ht="15" hidden="false" customHeight="false" outlineLevel="0" collapsed="false">
      <c r="A2665" s="1" t="n">
        <v>14709</v>
      </c>
      <c r="B2665" s="1" t="s">
        <v>4912</v>
      </c>
      <c r="D2665" s="324" t="s">
        <v>4913</v>
      </c>
      <c r="E2665" s="0" t="s">
        <v>485</v>
      </c>
    </row>
    <row r="2666" customFormat="false" ht="15" hidden="false" customHeight="false" outlineLevel="0" collapsed="false">
      <c r="A2666" s="1" t="n">
        <v>14708</v>
      </c>
      <c r="B2666" s="1" t="s">
        <v>4914</v>
      </c>
      <c r="D2666" s="324" t="s">
        <v>4915</v>
      </c>
      <c r="E2666" s="324" t="s">
        <v>4007</v>
      </c>
    </row>
    <row r="2667" customFormat="false" ht="15" hidden="false" customHeight="false" outlineLevel="0" collapsed="false">
      <c r="A2667" s="1" t="n">
        <v>14707</v>
      </c>
      <c r="B2667" s="1" t="s">
        <v>4916</v>
      </c>
      <c r="C2667" s="1" t="s">
        <v>4917</v>
      </c>
      <c r="D2667" s="324" t="s">
        <v>4918</v>
      </c>
      <c r="E2667" s="324" t="s">
        <v>525</v>
      </c>
    </row>
    <row r="2668" customFormat="false" ht="15" hidden="false" customHeight="false" outlineLevel="0" collapsed="false">
      <c r="A2668" s="1" t="n">
        <v>14706</v>
      </c>
      <c r="B2668" s="1" t="s">
        <v>4919</v>
      </c>
      <c r="C2668" s="1" t="s">
        <v>4920</v>
      </c>
      <c r="D2668" s="324" t="s">
        <v>4921</v>
      </c>
      <c r="E2668" s="324" t="s">
        <v>4922</v>
      </c>
    </row>
    <row r="2669" customFormat="false" ht="15" hidden="false" customHeight="false" outlineLevel="0" collapsed="false">
      <c r="A2669" s="1" t="n">
        <v>14705</v>
      </c>
      <c r="B2669" s="1" t="s">
        <v>4923</v>
      </c>
      <c r="D2669" s="1" t="s">
        <v>499</v>
      </c>
      <c r="E2669" s="324" t="s">
        <v>500</v>
      </c>
    </row>
    <row r="2670" customFormat="false" ht="15" hidden="false" customHeight="false" outlineLevel="0" collapsed="false">
      <c r="A2670" s="1" t="n">
        <v>14704</v>
      </c>
      <c r="B2670" s="1" t="s">
        <v>4924</v>
      </c>
      <c r="D2670" s="1" t="s">
        <v>499</v>
      </c>
      <c r="E2670" s="324" t="s">
        <v>500</v>
      </c>
    </row>
    <row r="2671" customFormat="false" ht="15" hidden="false" customHeight="false" outlineLevel="0" collapsed="false">
      <c r="A2671" s="1" t="n">
        <v>14703</v>
      </c>
      <c r="B2671" s="1" t="s">
        <v>4925</v>
      </c>
      <c r="D2671" s="324" t="s">
        <v>4926</v>
      </c>
      <c r="E2671" s="324" t="s">
        <v>500</v>
      </c>
    </row>
    <row r="2672" customFormat="false" ht="15" hidden="false" customHeight="false" outlineLevel="0" collapsed="false">
      <c r="A2672" s="1" t="n">
        <v>14702</v>
      </c>
      <c r="B2672" s="1" t="s">
        <v>4927</v>
      </c>
      <c r="D2672" s="1" t="s">
        <v>499</v>
      </c>
      <c r="E2672" s="324" t="s">
        <v>500</v>
      </c>
    </row>
    <row r="2673" customFormat="false" ht="15" hidden="false" customHeight="false" outlineLevel="0" collapsed="false">
      <c r="A2673" s="1" t="n">
        <v>14701</v>
      </c>
      <c r="B2673" s="1" t="s">
        <v>4928</v>
      </c>
      <c r="D2673" s="324" t="s">
        <v>620</v>
      </c>
      <c r="E2673" s="324" t="s">
        <v>804</v>
      </c>
    </row>
    <row r="2674" customFormat="false" ht="15" hidden="false" customHeight="false" outlineLevel="0" collapsed="false">
      <c r="A2674" s="1" t="n">
        <v>14700</v>
      </c>
      <c r="B2674" s="1" t="s">
        <v>4929</v>
      </c>
      <c r="D2674" s="1" t="s">
        <v>499</v>
      </c>
      <c r="E2674" s="324" t="s">
        <v>500</v>
      </c>
    </row>
    <row r="2675" customFormat="false" ht="15" hidden="false" customHeight="false" outlineLevel="0" collapsed="false">
      <c r="A2675" s="1" t="n">
        <v>14699</v>
      </c>
      <c r="B2675" s="1" t="s">
        <v>4930</v>
      </c>
      <c r="C2675" s="1" t="s">
        <v>4931</v>
      </c>
      <c r="D2675" s="324" t="s">
        <v>1498</v>
      </c>
      <c r="E2675" s="324" t="s">
        <v>488</v>
      </c>
    </row>
    <row r="2676" customFormat="false" ht="15" hidden="false" customHeight="false" outlineLevel="0" collapsed="false">
      <c r="A2676" s="1" t="n">
        <v>14698</v>
      </c>
      <c r="B2676" s="1" t="s">
        <v>4932</v>
      </c>
      <c r="D2676" s="1" t="s">
        <v>499</v>
      </c>
      <c r="E2676" s="0" t="s">
        <v>485</v>
      </c>
    </row>
    <row r="2677" customFormat="false" ht="15" hidden="false" customHeight="false" outlineLevel="0" collapsed="false">
      <c r="A2677" s="1" t="n">
        <v>14697</v>
      </c>
      <c r="B2677" s="1" t="s">
        <v>4933</v>
      </c>
      <c r="C2677" s="324" t="s">
        <v>4934</v>
      </c>
      <c r="D2677" s="1" t="s">
        <v>1426</v>
      </c>
      <c r="E2677" s="324" t="s">
        <v>525</v>
      </c>
    </row>
    <row r="2678" customFormat="false" ht="15" hidden="false" customHeight="false" outlineLevel="0" collapsed="false">
      <c r="A2678" s="1" t="n">
        <v>14696</v>
      </c>
      <c r="B2678" s="1" t="s">
        <v>4935</v>
      </c>
      <c r="D2678" s="324" t="s">
        <v>4936</v>
      </c>
      <c r="E2678" s="324" t="s">
        <v>525</v>
      </c>
    </row>
    <row r="2679" customFormat="false" ht="15" hidden="false" customHeight="false" outlineLevel="0" collapsed="false">
      <c r="A2679" s="1" t="n">
        <v>14695</v>
      </c>
      <c r="B2679" s="1" t="s">
        <v>4937</v>
      </c>
      <c r="D2679" s="1" t="s">
        <v>651</v>
      </c>
      <c r="E2679" s="324" t="s">
        <v>525</v>
      </c>
    </row>
    <row r="2680" customFormat="false" ht="15" hidden="false" customHeight="false" outlineLevel="0" collapsed="false">
      <c r="A2680" s="1" t="n">
        <v>14694</v>
      </c>
      <c r="B2680" s="1" t="s">
        <v>4938</v>
      </c>
      <c r="C2680" s="1" t="s">
        <v>4939</v>
      </c>
      <c r="D2680" s="1" t="s">
        <v>1031</v>
      </c>
      <c r="E2680" s="0" t="s">
        <v>485</v>
      </c>
    </row>
    <row r="2681" customFormat="false" ht="15" hidden="false" customHeight="false" outlineLevel="0" collapsed="false">
      <c r="A2681" s="1" t="n">
        <v>14693</v>
      </c>
      <c r="B2681" s="1" t="s">
        <v>4940</v>
      </c>
      <c r="C2681" s="1" t="s">
        <v>4941</v>
      </c>
      <c r="D2681" s="324" t="s">
        <v>4235</v>
      </c>
      <c r="E2681" s="0" t="s">
        <v>485</v>
      </c>
    </row>
    <row r="2682" customFormat="false" ht="15" hidden="false" customHeight="false" outlineLevel="0" collapsed="false">
      <c r="A2682" s="1" t="n">
        <v>14692</v>
      </c>
      <c r="B2682" s="1" t="s">
        <v>4942</v>
      </c>
      <c r="C2682" s="1" t="s">
        <v>4943</v>
      </c>
      <c r="D2682" s="324" t="s">
        <v>768</v>
      </c>
      <c r="E2682" s="324" t="s">
        <v>500</v>
      </c>
    </row>
    <row r="2683" customFormat="false" ht="15" hidden="false" customHeight="false" outlineLevel="0" collapsed="false">
      <c r="A2683" s="1" t="n">
        <v>14691</v>
      </c>
      <c r="B2683" s="1" t="s">
        <v>4944</v>
      </c>
      <c r="C2683" s="1" t="s">
        <v>4945</v>
      </c>
      <c r="D2683" s="1" t="s">
        <v>499</v>
      </c>
      <c r="E2683" s="0" t="s">
        <v>485</v>
      </c>
    </row>
    <row r="2684" customFormat="false" ht="15" hidden="false" customHeight="false" outlineLevel="0" collapsed="false">
      <c r="A2684" s="1" t="n">
        <v>14690</v>
      </c>
      <c r="B2684" s="1" t="s">
        <v>4946</v>
      </c>
      <c r="D2684" s="1" t="s">
        <v>499</v>
      </c>
      <c r="E2684" s="0" t="s">
        <v>590</v>
      </c>
    </row>
    <row r="2685" customFormat="false" ht="15" hidden="false" customHeight="false" outlineLevel="0" collapsed="false">
      <c r="A2685" s="1" t="n">
        <v>14689</v>
      </c>
      <c r="B2685" s="1" t="s">
        <v>4947</v>
      </c>
      <c r="C2685" s="324" t="s">
        <v>4948</v>
      </c>
      <c r="D2685" s="1" t="s">
        <v>499</v>
      </c>
      <c r="E2685" s="324" t="s">
        <v>500</v>
      </c>
    </row>
    <row r="2686" customFormat="false" ht="15" hidden="false" customHeight="false" outlineLevel="0" collapsed="false">
      <c r="A2686" s="1" t="n">
        <v>14688</v>
      </c>
      <c r="B2686" s="1" t="s">
        <v>4949</v>
      </c>
      <c r="D2686" s="324" t="s">
        <v>599</v>
      </c>
      <c r="E2686" s="0" t="s">
        <v>485</v>
      </c>
    </row>
    <row r="2687" customFormat="false" ht="15" hidden="false" customHeight="false" outlineLevel="0" collapsed="false">
      <c r="A2687" s="1" t="n">
        <v>14687</v>
      </c>
      <c r="B2687" s="1" t="s">
        <v>4950</v>
      </c>
      <c r="D2687" s="324" t="s">
        <v>599</v>
      </c>
      <c r="E2687" s="0" t="s">
        <v>485</v>
      </c>
    </row>
    <row r="2688" customFormat="false" ht="15" hidden="false" customHeight="false" outlineLevel="0" collapsed="false">
      <c r="A2688" s="1" t="n">
        <v>14686</v>
      </c>
      <c r="B2688" s="1" t="s">
        <v>4951</v>
      </c>
      <c r="D2688" s="324" t="s">
        <v>599</v>
      </c>
      <c r="E2688" s="0" t="s">
        <v>485</v>
      </c>
    </row>
    <row r="2689" customFormat="false" ht="15" hidden="false" customHeight="false" outlineLevel="0" collapsed="false">
      <c r="A2689" s="1" t="n">
        <v>14685</v>
      </c>
      <c r="B2689" s="1" t="s">
        <v>4952</v>
      </c>
      <c r="D2689" s="324" t="s">
        <v>522</v>
      </c>
      <c r="E2689" s="324" t="s">
        <v>500</v>
      </c>
    </row>
    <row r="2690" customFormat="false" ht="15" hidden="false" customHeight="false" outlineLevel="0" collapsed="false">
      <c r="A2690" s="1" t="n">
        <v>14684</v>
      </c>
      <c r="B2690" s="1" t="s">
        <v>4953</v>
      </c>
      <c r="D2690" s="1" t="s">
        <v>1222</v>
      </c>
      <c r="E2690" s="0" t="s">
        <v>485</v>
      </c>
    </row>
    <row r="2691" customFormat="false" ht="15" hidden="false" customHeight="false" outlineLevel="0" collapsed="false">
      <c r="A2691" s="1" t="n">
        <v>14683</v>
      </c>
      <c r="B2691" s="1" t="s">
        <v>4954</v>
      </c>
      <c r="D2691" s="324" t="s">
        <v>599</v>
      </c>
      <c r="E2691" s="0" t="s">
        <v>485</v>
      </c>
    </row>
    <row r="2692" customFormat="false" ht="15" hidden="false" customHeight="false" outlineLevel="0" collapsed="false">
      <c r="A2692" s="1" t="n">
        <v>14682</v>
      </c>
      <c r="B2692" s="1" t="s">
        <v>4955</v>
      </c>
      <c r="D2692" s="1" t="s">
        <v>647</v>
      </c>
      <c r="E2692" s="0" t="s">
        <v>485</v>
      </c>
    </row>
    <row r="2693" customFormat="false" ht="15" hidden="false" customHeight="false" outlineLevel="0" collapsed="false">
      <c r="A2693" s="1" t="n">
        <v>14681</v>
      </c>
      <c r="B2693" s="1" t="s">
        <v>4956</v>
      </c>
      <c r="D2693" s="1" t="s">
        <v>647</v>
      </c>
      <c r="E2693" s="0" t="s">
        <v>485</v>
      </c>
    </row>
    <row r="2694" customFormat="false" ht="15" hidden="false" customHeight="false" outlineLevel="0" collapsed="false">
      <c r="A2694" s="1" t="n">
        <v>14680</v>
      </c>
      <c r="B2694" s="1" t="s">
        <v>4957</v>
      </c>
      <c r="D2694" s="1" t="s">
        <v>647</v>
      </c>
      <c r="E2694" s="0" t="s">
        <v>485</v>
      </c>
    </row>
    <row r="2695" customFormat="false" ht="15" hidden="false" customHeight="false" outlineLevel="0" collapsed="false">
      <c r="A2695" s="1" t="n">
        <v>14679</v>
      </c>
      <c r="B2695" s="1" t="s">
        <v>4958</v>
      </c>
      <c r="D2695" s="1" t="s">
        <v>647</v>
      </c>
      <c r="E2695" s="0" t="s">
        <v>485</v>
      </c>
    </row>
    <row r="2696" customFormat="false" ht="15" hidden="false" customHeight="false" outlineLevel="0" collapsed="false">
      <c r="A2696" s="1" t="n">
        <v>14678</v>
      </c>
      <c r="B2696" s="1" t="s">
        <v>4959</v>
      </c>
      <c r="D2696" s="1" t="s">
        <v>1293</v>
      </c>
      <c r="E2696" s="0" t="s">
        <v>576</v>
      </c>
    </row>
    <row r="2697" customFormat="false" ht="15" hidden="false" customHeight="false" outlineLevel="0" collapsed="false">
      <c r="A2697" s="1" t="n">
        <v>14677</v>
      </c>
      <c r="B2697" s="1" t="s">
        <v>4960</v>
      </c>
      <c r="C2697" s="1" t="s">
        <v>4961</v>
      </c>
      <c r="D2697" s="1" t="s">
        <v>499</v>
      </c>
      <c r="E2697" s="0" t="s">
        <v>590</v>
      </c>
    </row>
    <row r="2698" customFormat="false" ht="15" hidden="false" customHeight="false" outlineLevel="0" collapsed="false">
      <c r="A2698" s="1" t="n">
        <v>14676</v>
      </c>
      <c r="B2698" s="1" t="s">
        <v>4962</v>
      </c>
      <c r="D2698" s="1" t="s">
        <v>496</v>
      </c>
      <c r="E2698" s="0" t="s">
        <v>485</v>
      </c>
    </row>
    <row r="2699" customFormat="false" ht="15" hidden="false" customHeight="false" outlineLevel="0" collapsed="false">
      <c r="A2699" s="1" t="n">
        <v>14675</v>
      </c>
      <c r="B2699" s="1" t="s">
        <v>4963</v>
      </c>
      <c r="C2699" s="1" t="s">
        <v>4964</v>
      </c>
      <c r="D2699" s="324" t="s">
        <v>643</v>
      </c>
      <c r="E2699" s="0" t="s">
        <v>590</v>
      </c>
    </row>
    <row r="2700" customFormat="false" ht="15" hidden="false" customHeight="false" outlineLevel="0" collapsed="false">
      <c r="A2700" s="1" t="n">
        <v>14674</v>
      </c>
      <c r="B2700" s="1" t="s">
        <v>4965</v>
      </c>
      <c r="C2700" s="1" t="s">
        <v>4964</v>
      </c>
      <c r="D2700" s="324" t="s">
        <v>643</v>
      </c>
      <c r="E2700" s="0" t="s">
        <v>590</v>
      </c>
    </row>
    <row r="2701" customFormat="false" ht="15" hidden="false" customHeight="false" outlineLevel="0" collapsed="false">
      <c r="A2701" s="1" t="n">
        <v>14673</v>
      </c>
      <c r="B2701" s="1" t="s">
        <v>4966</v>
      </c>
      <c r="D2701" s="324" t="s">
        <v>695</v>
      </c>
      <c r="E2701" s="0" t="s">
        <v>590</v>
      </c>
    </row>
    <row r="2702" customFormat="false" ht="15" hidden="false" customHeight="false" outlineLevel="0" collapsed="false">
      <c r="A2702" s="1" t="n">
        <v>14672</v>
      </c>
      <c r="B2702" s="1" t="s">
        <v>4967</v>
      </c>
      <c r="C2702" s="1" t="s">
        <v>4968</v>
      </c>
      <c r="D2702" s="324" t="s">
        <v>620</v>
      </c>
      <c r="E2702" s="324" t="s">
        <v>1731</v>
      </c>
    </row>
    <row r="2703" customFormat="false" ht="15" hidden="false" customHeight="false" outlineLevel="0" collapsed="false">
      <c r="A2703" s="1" t="n">
        <v>14671</v>
      </c>
      <c r="B2703" s="1" t="s">
        <v>4969</v>
      </c>
      <c r="D2703" s="1" t="s">
        <v>499</v>
      </c>
      <c r="E2703" s="0" t="s">
        <v>590</v>
      </c>
    </row>
    <row r="2704" customFormat="false" ht="15" hidden="false" customHeight="false" outlineLevel="0" collapsed="false">
      <c r="A2704" s="1" t="n">
        <v>14670</v>
      </c>
      <c r="B2704" s="1" t="s">
        <v>4970</v>
      </c>
      <c r="D2704" s="324" t="s">
        <v>4971</v>
      </c>
      <c r="E2704" s="0" t="s">
        <v>485</v>
      </c>
    </row>
    <row r="2705" customFormat="false" ht="15" hidden="false" customHeight="false" outlineLevel="0" collapsed="false">
      <c r="A2705" s="1" t="n">
        <v>14669</v>
      </c>
      <c r="B2705" s="1" t="s">
        <v>4972</v>
      </c>
      <c r="D2705" s="324" t="s">
        <v>4973</v>
      </c>
      <c r="E2705" s="324" t="s">
        <v>488</v>
      </c>
    </row>
    <row r="2706" customFormat="false" ht="15" hidden="false" customHeight="false" outlineLevel="0" collapsed="false">
      <c r="A2706" s="1" t="n">
        <v>14668</v>
      </c>
      <c r="B2706" s="1" t="s">
        <v>4974</v>
      </c>
      <c r="D2706" s="324" t="s">
        <v>4975</v>
      </c>
      <c r="E2706" s="0" t="s">
        <v>485</v>
      </c>
    </row>
    <row r="2707" customFormat="false" ht="15" hidden="false" customHeight="false" outlineLevel="0" collapsed="false">
      <c r="A2707" s="1" t="n">
        <v>14667</v>
      </c>
      <c r="B2707" s="1" t="s">
        <v>4976</v>
      </c>
      <c r="C2707" s="1" t="s">
        <v>521</v>
      </c>
      <c r="D2707" s="1" t="s">
        <v>1324</v>
      </c>
      <c r="E2707" s="0" t="s">
        <v>576</v>
      </c>
    </row>
    <row r="2708" customFormat="false" ht="15" hidden="false" customHeight="false" outlineLevel="0" collapsed="false">
      <c r="A2708" s="1" t="n">
        <v>14666</v>
      </c>
      <c r="B2708" s="1" t="s">
        <v>4977</v>
      </c>
      <c r="C2708" s="1" t="s">
        <v>521</v>
      </c>
      <c r="D2708" s="1" t="s">
        <v>1324</v>
      </c>
      <c r="E2708" s="0" t="s">
        <v>576</v>
      </c>
    </row>
    <row r="2709" customFormat="false" ht="15" hidden="false" customHeight="false" outlineLevel="0" collapsed="false">
      <c r="A2709" s="1" t="n">
        <v>14665</v>
      </c>
      <c r="B2709" s="1" t="s">
        <v>4978</v>
      </c>
      <c r="C2709" s="324" t="s">
        <v>4979</v>
      </c>
      <c r="D2709" s="1" t="s">
        <v>682</v>
      </c>
      <c r="E2709" s="0" t="s">
        <v>576</v>
      </c>
    </row>
    <row r="2710" customFormat="false" ht="15" hidden="false" customHeight="false" outlineLevel="0" collapsed="false">
      <c r="A2710" s="1" t="n">
        <v>14664</v>
      </c>
      <c r="B2710" s="1" t="s">
        <v>4980</v>
      </c>
      <c r="C2710" s="1" t="s">
        <v>4981</v>
      </c>
      <c r="D2710" s="1" t="s">
        <v>682</v>
      </c>
      <c r="E2710" s="0" t="s">
        <v>576</v>
      </c>
    </row>
    <row r="2711" customFormat="false" ht="15" hidden="false" customHeight="false" outlineLevel="0" collapsed="false">
      <c r="A2711" s="1" t="n">
        <v>14663</v>
      </c>
      <c r="B2711" s="1" t="s">
        <v>4982</v>
      </c>
      <c r="C2711" s="1" t="s">
        <v>4983</v>
      </c>
      <c r="D2711" s="1" t="s">
        <v>682</v>
      </c>
      <c r="E2711" s="0" t="s">
        <v>576</v>
      </c>
    </row>
    <row r="2712" customFormat="false" ht="15" hidden="false" customHeight="false" outlineLevel="0" collapsed="false">
      <c r="A2712" s="1" t="n">
        <v>14662</v>
      </c>
      <c r="B2712" s="1" t="s">
        <v>4984</v>
      </c>
      <c r="D2712" s="324" t="s">
        <v>620</v>
      </c>
      <c r="E2712" s="0" t="s">
        <v>590</v>
      </c>
    </row>
    <row r="2713" customFormat="false" ht="15" hidden="false" customHeight="false" outlineLevel="0" collapsed="false">
      <c r="A2713" s="1" t="n">
        <v>14661</v>
      </c>
      <c r="B2713" s="1" t="s">
        <v>4985</v>
      </c>
      <c r="D2713" s="324" t="s">
        <v>4986</v>
      </c>
      <c r="E2713" s="0" t="s">
        <v>485</v>
      </c>
    </row>
    <row r="2714" customFormat="false" ht="15" hidden="false" customHeight="false" outlineLevel="0" collapsed="false">
      <c r="A2714" s="1" t="n">
        <v>14660</v>
      </c>
      <c r="B2714" s="1" t="s">
        <v>4987</v>
      </c>
      <c r="D2714" s="324" t="s">
        <v>4988</v>
      </c>
      <c r="E2714" s="324" t="s">
        <v>500</v>
      </c>
    </row>
    <row r="2715" customFormat="false" ht="15" hidden="false" customHeight="false" outlineLevel="0" collapsed="false">
      <c r="A2715" s="1" t="n">
        <v>14659</v>
      </c>
      <c r="B2715" s="1" t="s">
        <v>4989</v>
      </c>
      <c r="D2715" s="324" t="s">
        <v>4990</v>
      </c>
      <c r="E2715" s="0" t="s">
        <v>485</v>
      </c>
    </row>
    <row r="2716" customFormat="false" ht="15" hidden="false" customHeight="false" outlineLevel="0" collapsed="false">
      <c r="A2716" s="1" t="n">
        <v>14658</v>
      </c>
      <c r="B2716" s="1" t="s">
        <v>4991</v>
      </c>
      <c r="C2716" s="324" t="s">
        <v>4992</v>
      </c>
      <c r="D2716" s="324" t="s">
        <v>4993</v>
      </c>
      <c r="E2716" s="0" t="s">
        <v>590</v>
      </c>
    </row>
    <row r="2717" customFormat="false" ht="15" hidden="false" customHeight="false" outlineLevel="0" collapsed="false">
      <c r="A2717" s="1" t="n">
        <v>14657</v>
      </c>
      <c r="B2717" s="1" t="s">
        <v>4994</v>
      </c>
      <c r="C2717" s="324" t="s">
        <v>4995</v>
      </c>
      <c r="D2717" s="1" t="s">
        <v>499</v>
      </c>
      <c r="E2717" s="0" t="s">
        <v>485</v>
      </c>
    </row>
    <row r="2718" customFormat="false" ht="15" hidden="false" customHeight="false" outlineLevel="0" collapsed="false">
      <c r="A2718" s="1" t="n">
        <v>14656</v>
      </c>
      <c r="B2718" s="1" t="s">
        <v>4996</v>
      </c>
      <c r="D2718" s="324" t="s">
        <v>595</v>
      </c>
      <c r="E2718" s="0" t="s">
        <v>590</v>
      </c>
    </row>
    <row r="2719" customFormat="false" ht="15" hidden="false" customHeight="false" outlineLevel="0" collapsed="false">
      <c r="A2719" s="1" t="n">
        <v>14655</v>
      </c>
      <c r="B2719" s="1" t="s">
        <v>4997</v>
      </c>
      <c r="D2719" s="324" t="s">
        <v>595</v>
      </c>
      <c r="E2719" s="0" t="s">
        <v>590</v>
      </c>
    </row>
    <row r="2720" customFormat="false" ht="15" hidden="false" customHeight="false" outlineLevel="0" collapsed="false">
      <c r="A2720" s="1" t="n">
        <v>14654</v>
      </c>
      <c r="B2720" s="1" t="s">
        <v>4998</v>
      </c>
      <c r="D2720" s="324" t="s">
        <v>595</v>
      </c>
      <c r="E2720" s="0" t="s">
        <v>590</v>
      </c>
    </row>
    <row r="2721" customFormat="false" ht="15" hidden="false" customHeight="false" outlineLevel="0" collapsed="false">
      <c r="A2721" s="1" t="n">
        <v>14653</v>
      </c>
      <c r="B2721" s="1" t="s">
        <v>4999</v>
      </c>
      <c r="D2721" s="1" t="s">
        <v>484</v>
      </c>
      <c r="E2721" s="0" t="s">
        <v>485</v>
      </c>
    </row>
    <row r="2722" customFormat="false" ht="15" hidden="false" customHeight="false" outlineLevel="0" collapsed="false">
      <c r="A2722" s="1" t="n">
        <v>14652</v>
      </c>
      <c r="B2722" s="1" t="s">
        <v>5000</v>
      </c>
      <c r="C2722" s="324" t="s">
        <v>5001</v>
      </c>
      <c r="D2722" s="324" t="s">
        <v>695</v>
      </c>
      <c r="E2722" s="0" t="s">
        <v>590</v>
      </c>
    </row>
    <row r="2723" customFormat="false" ht="15" hidden="false" customHeight="false" outlineLevel="0" collapsed="false">
      <c r="A2723" s="1" t="n">
        <v>14651</v>
      </c>
      <c r="B2723" s="1" t="s">
        <v>5002</v>
      </c>
      <c r="D2723" s="1" t="s">
        <v>484</v>
      </c>
      <c r="E2723" s="0" t="s">
        <v>485</v>
      </c>
    </row>
    <row r="2724" customFormat="false" ht="15" hidden="false" customHeight="false" outlineLevel="0" collapsed="false">
      <c r="A2724" s="1" t="n">
        <v>14650</v>
      </c>
      <c r="B2724" s="1" t="s">
        <v>5003</v>
      </c>
      <c r="C2724" s="1" t="s">
        <v>5004</v>
      </c>
      <c r="D2724" s="324" t="s">
        <v>5005</v>
      </c>
      <c r="E2724" s="324" t="s">
        <v>519</v>
      </c>
    </row>
    <row r="2725" customFormat="false" ht="15" hidden="false" customHeight="false" outlineLevel="0" collapsed="false">
      <c r="A2725" s="1" t="n">
        <v>14649</v>
      </c>
      <c r="B2725" s="1" t="s">
        <v>5006</v>
      </c>
      <c r="C2725" s="1" t="s">
        <v>5007</v>
      </c>
      <c r="D2725" s="324" t="s">
        <v>3601</v>
      </c>
      <c r="E2725" s="324" t="s">
        <v>508</v>
      </c>
    </row>
    <row r="2726" customFormat="false" ht="15" hidden="false" customHeight="false" outlineLevel="0" collapsed="false">
      <c r="A2726" s="1" t="n">
        <v>14648</v>
      </c>
      <c r="B2726" s="1" t="s">
        <v>5008</v>
      </c>
      <c r="D2726" s="324" t="s">
        <v>3601</v>
      </c>
      <c r="E2726" s="324" t="s">
        <v>508</v>
      </c>
    </row>
    <row r="2727" customFormat="false" ht="15" hidden="false" customHeight="false" outlineLevel="0" collapsed="false">
      <c r="A2727" s="1" t="n">
        <v>14647</v>
      </c>
      <c r="B2727" s="1" t="s">
        <v>5009</v>
      </c>
      <c r="D2727" s="324" t="s">
        <v>5010</v>
      </c>
      <c r="E2727" s="324" t="s">
        <v>2898</v>
      </c>
    </row>
    <row r="2728" customFormat="false" ht="15" hidden="false" customHeight="false" outlineLevel="0" collapsed="false">
      <c r="A2728" s="1" t="n">
        <v>14646</v>
      </c>
      <c r="B2728" s="1" t="s">
        <v>5011</v>
      </c>
      <c r="C2728" s="324" t="s">
        <v>5012</v>
      </c>
      <c r="D2728" s="324" t="s">
        <v>670</v>
      </c>
      <c r="E2728" s="324" t="s">
        <v>519</v>
      </c>
    </row>
    <row r="2729" customFormat="false" ht="15" hidden="false" customHeight="false" outlineLevel="0" collapsed="false">
      <c r="A2729" s="1" t="n">
        <v>14645</v>
      </c>
      <c r="B2729" s="1" t="s">
        <v>5013</v>
      </c>
      <c r="D2729" s="324" t="s">
        <v>4253</v>
      </c>
      <c r="E2729" s="324" t="s">
        <v>488</v>
      </c>
    </row>
    <row r="2730" customFormat="false" ht="15" hidden="false" customHeight="false" outlineLevel="0" collapsed="false">
      <c r="A2730" s="1" t="n">
        <v>14644</v>
      </c>
      <c r="B2730" s="1" t="s">
        <v>5014</v>
      </c>
      <c r="D2730" s="324" t="s">
        <v>1972</v>
      </c>
      <c r="E2730" s="324" t="s">
        <v>500</v>
      </c>
    </row>
    <row r="2731" customFormat="false" ht="15" hidden="false" customHeight="false" outlineLevel="0" collapsed="false">
      <c r="A2731" s="1" t="n">
        <v>14643</v>
      </c>
      <c r="B2731" s="1" t="s">
        <v>5015</v>
      </c>
      <c r="D2731" s="324" t="s">
        <v>5016</v>
      </c>
      <c r="E2731" s="324" t="s">
        <v>5017</v>
      </c>
    </row>
    <row r="2732" customFormat="false" ht="15" hidden="false" customHeight="false" outlineLevel="0" collapsed="false">
      <c r="A2732" s="1" t="n">
        <v>14642</v>
      </c>
      <c r="B2732" s="1" t="s">
        <v>5018</v>
      </c>
      <c r="D2732" s="324" t="s">
        <v>5019</v>
      </c>
      <c r="E2732" s="324" t="s">
        <v>500</v>
      </c>
    </row>
    <row r="2733" customFormat="false" ht="15" hidden="false" customHeight="false" outlineLevel="0" collapsed="false">
      <c r="A2733" s="1" t="n">
        <v>14641</v>
      </c>
      <c r="B2733" s="1" t="s">
        <v>5020</v>
      </c>
      <c r="D2733" s="324" t="s">
        <v>5021</v>
      </c>
      <c r="E2733" s="324" t="s">
        <v>519</v>
      </c>
    </row>
    <row r="2734" customFormat="false" ht="15" hidden="false" customHeight="false" outlineLevel="0" collapsed="false">
      <c r="A2734" s="1" t="n">
        <v>14640</v>
      </c>
      <c r="B2734" s="1" t="s">
        <v>5022</v>
      </c>
      <c r="C2734" s="1" t="s">
        <v>5022</v>
      </c>
      <c r="D2734" s="324" t="s">
        <v>761</v>
      </c>
      <c r="E2734" s="0" t="s">
        <v>485</v>
      </c>
    </row>
    <row r="2735" customFormat="false" ht="15" hidden="false" customHeight="false" outlineLevel="0" collapsed="false">
      <c r="A2735" s="1" t="n">
        <v>14639</v>
      </c>
      <c r="B2735" s="1" t="s">
        <v>5023</v>
      </c>
      <c r="D2735" s="324" t="s">
        <v>2683</v>
      </c>
      <c r="E2735" s="324" t="s">
        <v>500</v>
      </c>
    </row>
    <row r="2736" customFormat="false" ht="15" hidden="false" customHeight="false" outlineLevel="0" collapsed="false">
      <c r="A2736" s="1" t="n">
        <v>14638</v>
      </c>
      <c r="B2736" s="1" t="s">
        <v>5024</v>
      </c>
      <c r="C2736" s="1" t="s">
        <v>546</v>
      </c>
      <c r="D2736" s="324" t="s">
        <v>522</v>
      </c>
      <c r="E2736" s="324" t="s">
        <v>500</v>
      </c>
    </row>
    <row r="2737" customFormat="false" ht="15" hidden="false" customHeight="false" outlineLevel="0" collapsed="false">
      <c r="A2737" s="1" t="n">
        <v>14637</v>
      </c>
      <c r="B2737" s="1" t="s">
        <v>5025</v>
      </c>
      <c r="D2737" s="324" t="s">
        <v>5026</v>
      </c>
      <c r="E2737" s="0" t="s">
        <v>485</v>
      </c>
    </row>
    <row r="2738" customFormat="false" ht="15" hidden="false" customHeight="false" outlineLevel="0" collapsed="false">
      <c r="A2738" s="1" t="n">
        <v>14636</v>
      </c>
      <c r="B2738" s="1" t="s">
        <v>5027</v>
      </c>
      <c r="D2738" s="324" t="s">
        <v>3764</v>
      </c>
      <c r="E2738" s="0" t="s">
        <v>590</v>
      </c>
    </row>
    <row r="2739" customFormat="false" ht="15" hidden="false" customHeight="false" outlineLevel="0" collapsed="false">
      <c r="A2739" s="1" t="n">
        <v>14635</v>
      </c>
      <c r="B2739" s="1" t="s">
        <v>5028</v>
      </c>
      <c r="D2739" s="1" t="s">
        <v>499</v>
      </c>
      <c r="E2739" s="324" t="s">
        <v>500</v>
      </c>
    </row>
    <row r="2740" customFormat="false" ht="15" hidden="false" customHeight="false" outlineLevel="0" collapsed="false">
      <c r="A2740" s="1" t="n">
        <v>14634</v>
      </c>
      <c r="B2740" s="1" t="s">
        <v>5029</v>
      </c>
      <c r="D2740" s="324" t="s">
        <v>2402</v>
      </c>
      <c r="E2740" s="0" t="s">
        <v>590</v>
      </c>
    </row>
    <row r="2741" customFormat="false" ht="15" hidden="false" customHeight="false" outlineLevel="0" collapsed="false">
      <c r="A2741" s="1" t="n">
        <v>14633</v>
      </c>
      <c r="B2741" s="1" t="s">
        <v>5030</v>
      </c>
      <c r="D2741" s="1" t="s">
        <v>499</v>
      </c>
      <c r="E2741" s="0" t="s">
        <v>590</v>
      </c>
    </row>
    <row r="2742" customFormat="false" ht="15" hidden="false" customHeight="false" outlineLevel="0" collapsed="false">
      <c r="A2742" s="1" t="n">
        <v>14632</v>
      </c>
      <c r="B2742" s="1" t="s">
        <v>5031</v>
      </c>
      <c r="D2742" s="324" t="s">
        <v>5032</v>
      </c>
      <c r="E2742" s="0" t="s">
        <v>590</v>
      </c>
    </row>
    <row r="2743" customFormat="false" ht="15" hidden="false" customHeight="false" outlineLevel="0" collapsed="false">
      <c r="A2743" s="1" t="n">
        <v>14631</v>
      </c>
      <c r="B2743" s="1" t="s">
        <v>5033</v>
      </c>
      <c r="C2743" s="1" t="s">
        <v>5034</v>
      </c>
      <c r="D2743" s="324" t="s">
        <v>5035</v>
      </c>
      <c r="E2743" s="324" t="s">
        <v>5036</v>
      </c>
    </row>
    <row r="2744" customFormat="false" ht="15" hidden="false" customHeight="false" outlineLevel="0" collapsed="false">
      <c r="A2744" s="1" t="n">
        <v>14630</v>
      </c>
      <c r="B2744" s="1" t="s">
        <v>5037</v>
      </c>
      <c r="C2744" s="1" t="s">
        <v>5038</v>
      </c>
      <c r="D2744" s="1" t="s">
        <v>499</v>
      </c>
      <c r="E2744" s="324" t="s">
        <v>500</v>
      </c>
    </row>
    <row r="2745" customFormat="false" ht="15" hidden="false" customHeight="false" outlineLevel="0" collapsed="false">
      <c r="A2745" s="1" t="n">
        <v>14629</v>
      </c>
      <c r="B2745" s="1" t="s">
        <v>5039</v>
      </c>
      <c r="D2745" s="324" t="s">
        <v>678</v>
      </c>
      <c r="E2745" s="324" t="s">
        <v>656</v>
      </c>
    </row>
    <row r="2746" customFormat="false" ht="15" hidden="false" customHeight="false" outlineLevel="0" collapsed="false">
      <c r="A2746" s="1" t="n">
        <v>14628</v>
      </c>
      <c r="B2746" s="1" t="s">
        <v>5040</v>
      </c>
      <c r="D2746" s="1" t="s">
        <v>499</v>
      </c>
      <c r="E2746" s="324" t="s">
        <v>500</v>
      </c>
    </row>
    <row r="2747" customFormat="false" ht="15" hidden="false" customHeight="false" outlineLevel="0" collapsed="false">
      <c r="A2747" s="1" t="n">
        <v>14627</v>
      </c>
      <c r="B2747" s="1" t="s">
        <v>5041</v>
      </c>
      <c r="C2747" s="1" t="s">
        <v>5042</v>
      </c>
      <c r="D2747" s="324" t="s">
        <v>5043</v>
      </c>
      <c r="E2747" s="0" t="s">
        <v>485</v>
      </c>
    </row>
    <row r="2748" customFormat="false" ht="15" hidden="false" customHeight="false" outlineLevel="0" collapsed="false">
      <c r="A2748" s="1" t="n">
        <v>14626</v>
      </c>
      <c r="B2748" s="1" t="s">
        <v>5044</v>
      </c>
      <c r="D2748" s="1" t="s">
        <v>499</v>
      </c>
      <c r="E2748" s="0" t="s">
        <v>590</v>
      </c>
    </row>
    <row r="2749" customFormat="false" ht="15" hidden="false" customHeight="false" outlineLevel="0" collapsed="false">
      <c r="A2749" s="1" t="n">
        <v>14625</v>
      </c>
      <c r="B2749" s="1" t="s">
        <v>5045</v>
      </c>
      <c r="D2749" s="1" t="s">
        <v>499</v>
      </c>
      <c r="E2749" s="0" t="s">
        <v>590</v>
      </c>
    </row>
    <row r="2750" customFormat="false" ht="15" hidden="false" customHeight="false" outlineLevel="0" collapsed="false">
      <c r="A2750" s="1" t="n">
        <v>14624</v>
      </c>
      <c r="B2750" s="1" t="s">
        <v>5046</v>
      </c>
      <c r="C2750" s="1" t="s">
        <v>5047</v>
      </c>
      <c r="D2750" s="1" t="s">
        <v>499</v>
      </c>
      <c r="E2750" s="324" t="s">
        <v>500</v>
      </c>
    </row>
    <row r="2751" customFormat="false" ht="15" hidden="false" customHeight="false" outlineLevel="0" collapsed="false">
      <c r="A2751" s="1" t="n">
        <v>14623</v>
      </c>
      <c r="B2751" s="1" t="s">
        <v>5048</v>
      </c>
      <c r="D2751" s="1" t="s">
        <v>499</v>
      </c>
      <c r="E2751" s="0" t="s">
        <v>590</v>
      </c>
    </row>
    <row r="2752" customFormat="false" ht="15" hidden="false" customHeight="false" outlineLevel="0" collapsed="false">
      <c r="A2752" s="1" t="n">
        <v>14622</v>
      </c>
      <c r="B2752" s="1" t="s">
        <v>5049</v>
      </c>
      <c r="D2752" s="324" t="s">
        <v>5050</v>
      </c>
      <c r="E2752" s="0" t="s">
        <v>485</v>
      </c>
    </row>
    <row r="2753" customFormat="false" ht="15" hidden="false" customHeight="false" outlineLevel="0" collapsed="false">
      <c r="A2753" s="1" t="n">
        <v>14621</v>
      </c>
      <c r="B2753" s="1" t="s">
        <v>5051</v>
      </c>
      <c r="D2753" s="1" t="s">
        <v>499</v>
      </c>
      <c r="E2753" s="0" t="s">
        <v>485</v>
      </c>
    </row>
    <row r="2754" customFormat="false" ht="15" hidden="false" customHeight="false" outlineLevel="0" collapsed="false">
      <c r="A2754" s="1" t="n">
        <v>14620</v>
      </c>
      <c r="B2754" s="1" t="s">
        <v>5052</v>
      </c>
      <c r="D2754" s="1" t="s">
        <v>499</v>
      </c>
      <c r="E2754" s="0" t="s">
        <v>485</v>
      </c>
    </row>
    <row r="2755" customFormat="false" ht="15" hidden="false" customHeight="false" outlineLevel="0" collapsed="false">
      <c r="A2755" s="1" t="n">
        <v>14619</v>
      </c>
      <c r="B2755" s="1" t="s">
        <v>5053</v>
      </c>
      <c r="D2755" s="1" t="s">
        <v>682</v>
      </c>
      <c r="E2755" s="0" t="s">
        <v>590</v>
      </c>
    </row>
    <row r="2756" customFormat="false" ht="15" hidden="false" customHeight="false" outlineLevel="0" collapsed="false">
      <c r="A2756" s="1" t="n">
        <v>14618</v>
      </c>
      <c r="B2756" s="1" t="s">
        <v>5054</v>
      </c>
      <c r="D2756" s="1" t="s">
        <v>499</v>
      </c>
      <c r="E2756" s="0" t="s">
        <v>590</v>
      </c>
    </row>
    <row r="2757" customFormat="false" ht="15" hidden="false" customHeight="false" outlineLevel="0" collapsed="false">
      <c r="A2757" s="1" t="n">
        <v>14617</v>
      </c>
      <c r="B2757" s="1" t="s">
        <v>5055</v>
      </c>
      <c r="D2757" s="324" t="s">
        <v>522</v>
      </c>
      <c r="E2757" s="0" t="s">
        <v>485</v>
      </c>
    </row>
    <row r="2758" customFormat="false" ht="15" hidden="false" customHeight="false" outlineLevel="0" collapsed="false">
      <c r="A2758" s="1" t="n">
        <v>14616</v>
      </c>
      <c r="B2758" s="1" t="s">
        <v>5056</v>
      </c>
      <c r="D2758" s="1" t="s">
        <v>499</v>
      </c>
      <c r="E2758" s="0" t="s">
        <v>485</v>
      </c>
    </row>
    <row r="2759" customFormat="false" ht="15" hidden="false" customHeight="false" outlineLevel="0" collapsed="false">
      <c r="A2759" s="1" t="n">
        <v>14615</v>
      </c>
      <c r="B2759" s="1" t="s">
        <v>5057</v>
      </c>
      <c r="D2759" s="1" t="s">
        <v>1187</v>
      </c>
      <c r="E2759" s="0" t="s">
        <v>485</v>
      </c>
    </row>
    <row r="2760" customFormat="false" ht="15" hidden="false" customHeight="false" outlineLevel="0" collapsed="false">
      <c r="A2760" s="1" t="n">
        <v>14614</v>
      </c>
      <c r="B2760" s="1" t="s">
        <v>5058</v>
      </c>
      <c r="D2760" s="1" t="s">
        <v>1187</v>
      </c>
      <c r="E2760" s="0" t="s">
        <v>485</v>
      </c>
    </row>
    <row r="2761" customFormat="false" ht="15" hidden="false" customHeight="false" outlineLevel="0" collapsed="false">
      <c r="A2761" s="1" t="n">
        <v>14613</v>
      </c>
      <c r="B2761" s="1" t="s">
        <v>5059</v>
      </c>
      <c r="D2761" s="1" t="s">
        <v>499</v>
      </c>
      <c r="E2761" s="324" t="s">
        <v>500</v>
      </c>
    </row>
    <row r="2762" customFormat="false" ht="15" hidden="false" customHeight="false" outlineLevel="0" collapsed="false">
      <c r="A2762" s="1" t="n">
        <v>14612</v>
      </c>
      <c r="B2762" s="1" t="s">
        <v>5060</v>
      </c>
      <c r="D2762" s="1" t="s">
        <v>927</v>
      </c>
      <c r="E2762" s="0" t="s">
        <v>590</v>
      </c>
    </row>
    <row r="2763" customFormat="false" ht="15" hidden="false" customHeight="false" outlineLevel="0" collapsed="false">
      <c r="A2763" s="1" t="n">
        <v>14611</v>
      </c>
      <c r="B2763" s="1" t="s">
        <v>5061</v>
      </c>
      <c r="D2763" s="324" t="s">
        <v>649</v>
      </c>
      <c r="E2763" s="0" t="s">
        <v>485</v>
      </c>
    </row>
    <row r="2764" customFormat="false" ht="15" hidden="false" customHeight="false" outlineLevel="0" collapsed="false">
      <c r="A2764" s="1" t="n">
        <v>14610</v>
      </c>
      <c r="B2764" s="1" t="s">
        <v>5062</v>
      </c>
      <c r="D2764" s="1" t="s">
        <v>499</v>
      </c>
      <c r="E2764" s="0" t="s">
        <v>590</v>
      </c>
    </row>
    <row r="2765" customFormat="false" ht="15" hidden="false" customHeight="false" outlineLevel="0" collapsed="false">
      <c r="A2765" s="1" t="n">
        <v>14609</v>
      </c>
      <c r="B2765" s="1" t="s">
        <v>5063</v>
      </c>
      <c r="D2765" s="1" t="s">
        <v>499</v>
      </c>
      <c r="E2765" s="0" t="s">
        <v>485</v>
      </c>
    </row>
    <row r="2766" customFormat="false" ht="15" hidden="false" customHeight="false" outlineLevel="0" collapsed="false">
      <c r="A2766" s="1" t="n">
        <v>14608</v>
      </c>
      <c r="B2766" s="1" t="s">
        <v>5064</v>
      </c>
      <c r="D2766" s="324" t="s">
        <v>627</v>
      </c>
      <c r="E2766" s="0" t="s">
        <v>576</v>
      </c>
    </row>
    <row r="2767" customFormat="false" ht="15" hidden="false" customHeight="false" outlineLevel="0" collapsed="false">
      <c r="A2767" s="1" t="n">
        <v>14607</v>
      </c>
      <c r="B2767" s="1" t="s">
        <v>5065</v>
      </c>
      <c r="C2767" s="324" t="s">
        <v>5066</v>
      </c>
      <c r="D2767" s="1" t="s">
        <v>499</v>
      </c>
      <c r="E2767" s="324" t="s">
        <v>500</v>
      </c>
    </row>
    <row r="2768" customFormat="false" ht="15" hidden="false" customHeight="false" outlineLevel="0" collapsed="false">
      <c r="A2768" s="1" t="n">
        <v>14606</v>
      </c>
      <c r="B2768" s="1" t="s">
        <v>5067</v>
      </c>
      <c r="D2768" s="1" t="s">
        <v>499</v>
      </c>
      <c r="E2768" s="0" t="s">
        <v>590</v>
      </c>
    </row>
    <row r="2769" customFormat="false" ht="15" hidden="false" customHeight="false" outlineLevel="0" collapsed="false">
      <c r="A2769" s="1" t="n">
        <v>14605</v>
      </c>
      <c r="B2769" s="1" t="s">
        <v>5068</v>
      </c>
      <c r="D2769" s="1" t="s">
        <v>499</v>
      </c>
      <c r="E2769" s="0" t="s">
        <v>590</v>
      </c>
    </row>
    <row r="2770" customFormat="false" ht="15" hidden="false" customHeight="false" outlineLevel="0" collapsed="false">
      <c r="A2770" s="1" t="n">
        <v>14604</v>
      </c>
      <c r="B2770" s="1" t="s">
        <v>5069</v>
      </c>
      <c r="D2770" s="1" t="s">
        <v>499</v>
      </c>
      <c r="E2770" s="0" t="s">
        <v>485</v>
      </c>
    </row>
    <row r="2771" customFormat="false" ht="15" hidden="false" customHeight="false" outlineLevel="0" collapsed="false">
      <c r="A2771" s="1" t="n">
        <v>14603</v>
      </c>
      <c r="B2771" s="1" t="s">
        <v>5070</v>
      </c>
      <c r="D2771" s="324" t="s">
        <v>1491</v>
      </c>
      <c r="E2771" s="0" t="s">
        <v>576</v>
      </c>
    </row>
    <row r="2772" customFormat="false" ht="15" hidden="false" customHeight="false" outlineLevel="0" collapsed="false">
      <c r="A2772" s="1" t="n">
        <v>14602</v>
      </c>
      <c r="B2772" s="1" t="s">
        <v>5071</v>
      </c>
      <c r="D2772" s="1" t="s">
        <v>499</v>
      </c>
      <c r="E2772" s="0" t="s">
        <v>485</v>
      </c>
    </row>
    <row r="2773" customFormat="false" ht="15" hidden="false" customHeight="false" outlineLevel="0" collapsed="false">
      <c r="A2773" s="1" t="n">
        <v>14601</v>
      </c>
      <c r="B2773" s="1" t="s">
        <v>5072</v>
      </c>
      <c r="C2773" s="1" t="s">
        <v>5073</v>
      </c>
      <c r="D2773" s="1" t="s">
        <v>499</v>
      </c>
      <c r="E2773" s="0" t="s">
        <v>590</v>
      </c>
    </row>
    <row r="2774" customFormat="false" ht="15" hidden="false" customHeight="false" outlineLevel="0" collapsed="false">
      <c r="A2774" s="1" t="n">
        <v>14600</v>
      </c>
      <c r="B2774" s="1" t="s">
        <v>5074</v>
      </c>
      <c r="C2774" s="1" t="s">
        <v>5075</v>
      </c>
      <c r="D2774" s="1" t="s">
        <v>499</v>
      </c>
      <c r="E2774" s="0" t="s">
        <v>590</v>
      </c>
    </row>
    <row r="2775" customFormat="false" ht="15" hidden="false" customHeight="false" outlineLevel="0" collapsed="false">
      <c r="A2775" s="1" t="n">
        <v>14599</v>
      </c>
      <c r="B2775" s="1" t="s">
        <v>5076</v>
      </c>
      <c r="C2775" s="1" t="s">
        <v>521</v>
      </c>
      <c r="D2775" s="1" t="s">
        <v>1324</v>
      </c>
      <c r="E2775" s="0" t="s">
        <v>576</v>
      </c>
    </row>
    <row r="2776" customFormat="false" ht="15" hidden="false" customHeight="false" outlineLevel="0" collapsed="false">
      <c r="A2776" s="1" t="n">
        <v>14598</v>
      </c>
      <c r="B2776" s="1" t="s">
        <v>5077</v>
      </c>
      <c r="C2776" s="1" t="s">
        <v>521</v>
      </c>
      <c r="D2776" s="1" t="s">
        <v>1324</v>
      </c>
      <c r="E2776" s="0" t="s">
        <v>576</v>
      </c>
    </row>
    <row r="2777" customFormat="false" ht="15" hidden="false" customHeight="false" outlineLevel="0" collapsed="false">
      <c r="A2777" s="1" t="n">
        <v>14597</v>
      </c>
      <c r="B2777" s="1" t="s">
        <v>5078</v>
      </c>
      <c r="D2777" s="1" t="s">
        <v>499</v>
      </c>
      <c r="E2777" s="0" t="s">
        <v>485</v>
      </c>
    </row>
    <row r="2778" customFormat="false" ht="15" hidden="false" customHeight="false" outlineLevel="0" collapsed="false">
      <c r="A2778" s="1" t="n">
        <v>14596</v>
      </c>
      <c r="B2778" s="1" t="s">
        <v>5079</v>
      </c>
      <c r="D2778" s="1" t="s">
        <v>647</v>
      </c>
      <c r="E2778" s="0" t="s">
        <v>485</v>
      </c>
    </row>
    <row r="2779" customFormat="false" ht="15" hidden="false" customHeight="false" outlineLevel="0" collapsed="false">
      <c r="A2779" s="1" t="n">
        <v>14595</v>
      </c>
      <c r="B2779" s="1" t="s">
        <v>5080</v>
      </c>
      <c r="C2779" s="1" t="s">
        <v>5081</v>
      </c>
      <c r="D2779" s="1" t="s">
        <v>811</v>
      </c>
      <c r="E2779" s="0" t="s">
        <v>485</v>
      </c>
    </row>
    <row r="2780" customFormat="false" ht="15" hidden="false" customHeight="false" outlineLevel="0" collapsed="false">
      <c r="A2780" s="1" t="n">
        <v>14594</v>
      </c>
      <c r="B2780" s="1" t="s">
        <v>5082</v>
      </c>
      <c r="C2780" s="1" t="s">
        <v>5083</v>
      </c>
      <c r="D2780" s="324" t="s">
        <v>5084</v>
      </c>
      <c r="E2780" s="0" t="s">
        <v>485</v>
      </c>
    </row>
    <row r="2781" customFormat="false" ht="15" hidden="false" customHeight="false" outlineLevel="0" collapsed="false">
      <c r="A2781" s="1" t="n">
        <v>14593</v>
      </c>
      <c r="B2781" s="1" t="s">
        <v>5085</v>
      </c>
      <c r="D2781" s="324" t="s">
        <v>1592</v>
      </c>
      <c r="E2781" s="0" t="s">
        <v>485</v>
      </c>
    </row>
    <row r="2782" customFormat="false" ht="15" hidden="false" customHeight="false" outlineLevel="0" collapsed="false">
      <c r="A2782" s="1" t="n">
        <v>14592</v>
      </c>
      <c r="B2782" s="1" t="s">
        <v>5086</v>
      </c>
      <c r="C2782" s="1" t="s">
        <v>521</v>
      </c>
      <c r="D2782" s="1" t="s">
        <v>499</v>
      </c>
      <c r="E2782" s="0" t="s">
        <v>590</v>
      </c>
    </row>
    <row r="2783" customFormat="false" ht="15" hidden="false" customHeight="false" outlineLevel="0" collapsed="false">
      <c r="A2783" s="1" t="n">
        <v>14591</v>
      </c>
      <c r="B2783" s="1" t="s">
        <v>5087</v>
      </c>
      <c r="D2783" s="1" t="s">
        <v>499</v>
      </c>
      <c r="E2783" s="0" t="s">
        <v>590</v>
      </c>
    </row>
    <row r="2784" customFormat="false" ht="15" hidden="false" customHeight="false" outlineLevel="0" collapsed="false">
      <c r="A2784" s="1" t="n">
        <v>14590</v>
      </c>
      <c r="B2784" s="1" t="s">
        <v>5088</v>
      </c>
      <c r="C2784" s="324" t="s">
        <v>5089</v>
      </c>
      <c r="D2784" s="1" t="s">
        <v>682</v>
      </c>
      <c r="E2784" s="0" t="s">
        <v>576</v>
      </c>
    </row>
    <row r="2785" customFormat="false" ht="15" hidden="false" customHeight="false" outlineLevel="0" collapsed="false">
      <c r="A2785" s="1" t="n">
        <v>14589</v>
      </c>
      <c r="B2785" s="1" t="s">
        <v>5090</v>
      </c>
      <c r="D2785" s="1" t="s">
        <v>647</v>
      </c>
      <c r="E2785" s="0" t="s">
        <v>485</v>
      </c>
    </row>
    <row r="2786" customFormat="false" ht="15" hidden="false" customHeight="false" outlineLevel="0" collapsed="false">
      <c r="A2786" s="1" t="n">
        <v>14588</v>
      </c>
      <c r="B2786" s="1" t="s">
        <v>5091</v>
      </c>
      <c r="D2786" s="1" t="s">
        <v>496</v>
      </c>
      <c r="E2786" s="0" t="s">
        <v>485</v>
      </c>
    </row>
    <row r="2787" customFormat="false" ht="15" hidden="false" customHeight="false" outlineLevel="0" collapsed="false">
      <c r="A2787" s="1" t="n">
        <v>14587</v>
      </c>
      <c r="B2787" s="1" t="s">
        <v>5092</v>
      </c>
      <c r="D2787" s="324" t="s">
        <v>1587</v>
      </c>
      <c r="E2787" s="324" t="s">
        <v>772</v>
      </c>
    </row>
    <row r="2788" customFormat="false" ht="15" hidden="false" customHeight="false" outlineLevel="0" collapsed="false">
      <c r="A2788" s="1" t="n">
        <v>14586</v>
      </c>
      <c r="B2788" s="1" t="s">
        <v>5093</v>
      </c>
      <c r="C2788" s="1" t="s">
        <v>521</v>
      </c>
      <c r="D2788" s="1" t="s">
        <v>2874</v>
      </c>
      <c r="E2788" s="0" t="s">
        <v>485</v>
      </c>
    </row>
    <row r="2789" customFormat="false" ht="15" hidden="false" customHeight="false" outlineLevel="0" collapsed="false">
      <c r="A2789" s="1" t="n">
        <v>14585</v>
      </c>
      <c r="B2789" s="1" t="s">
        <v>5094</v>
      </c>
      <c r="D2789" s="324" t="s">
        <v>794</v>
      </c>
      <c r="E2789" s="0" t="s">
        <v>590</v>
      </c>
    </row>
    <row r="2790" customFormat="false" ht="15" hidden="false" customHeight="false" outlineLevel="0" collapsed="false">
      <c r="A2790" s="1" t="n">
        <v>14584</v>
      </c>
      <c r="B2790" s="1" t="s">
        <v>5095</v>
      </c>
      <c r="D2790" s="324" t="s">
        <v>5096</v>
      </c>
      <c r="E2790" s="324" t="s">
        <v>5097</v>
      </c>
    </row>
    <row r="2791" customFormat="false" ht="15" hidden="false" customHeight="false" outlineLevel="0" collapsed="false">
      <c r="A2791" s="1" t="n">
        <v>14583</v>
      </c>
      <c r="B2791" s="1" t="s">
        <v>5098</v>
      </c>
      <c r="C2791" s="324" t="s">
        <v>5099</v>
      </c>
      <c r="D2791" s="324" t="s">
        <v>5100</v>
      </c>
      <c r="E2791" s="324" t="s">
        <v>5101</v>
      </c>
    </row>
    <row r="2792" customFormat="false" ht="15" hidden="false" customHeight="false" outlineLevel="0" collapsed="false">
      <c r="A2792" s="1" t="n">
        <v>14582</v>
      </c>
      <c r="B2792" s="1" t="s">
        <v>5102</v>
      </c>
      <c r="D2792" s="1" t="s">
        <v>736</v>
      </c>
      <c r="E2792" s="0" t="s">
        <v>485</v>
      </c>
    </row>
    <row r="2793" customFormat="false" ht="15" hidden="false" customHeight="false" outlineLevel="0" collapsed="false">
      <c r="A2793" s="1" t="n">
        <v>14581</v>
      </c>
      <c r="B2793" s="1" t="s">
        <v>5103</v>
      </c>
      <c r="D2793" s="324" t="s">
        <v>5104</v>
      </c>
      <c r="E2793" s="324" t="s">
        <v>804</v>
      </c>
    </row>
    <row r="2794" customFormat="false" ht="15" hidden="false" customHeight="false" outlineLevel="0" collapsed="false">
      <c r="A2794" s="1" t="n">
        <v>14580</v>
      </c>
      <c r="B2794" s="1" t="s">
        <v>5105</v>
      </c>
      <c r="D2794" s="1" t="s">
        <v>575</v>
      </c>
      <c r="E2794" s="324" t="s">
        <v>548</v>
      </c>
    </row>
    <row r="2795" customFormat="false" ht="15" hidden="false" customHeight="false" outlineLevel="0" collapsed="false">
      <c r="A2795" s="1" t="n">
        <v>14579</v>
      </c>
      <c r="B2795" s="1" t="s">
        <v>5106</v>
      </c>
      <c r="D2795" s="1" t="s">
        <v>2113</v>
      </c>
      <c r="E2795" s="324" t="s">
        <v>488</v>
      </c>
    </row>
    <row r="2796" customFormat="false" ht="15" hidden="false" customHeight="false" outlineLevel="0" collapsed="false">
      <c r="A2796" s="1" t="n">
        <v>14578</v>
      </c>
      <c r="B2796" s="1" t="s">
        <v>5107</v>
      </c>
      <c r="D2796" s="1" t="s">
        <v>484</v>
      </c>
      <c r="E2796" s="0" t="s">
        <v>485</v>
      </c>
    </row>
    <row r="2797" customFormat="false" ht="15" hidden="false" customHeight="false" outlineLevel="0" collapsed="false">
      <c r="A2797" s="1" t="n">
        <v>14577</v>
      </c>
      <c r="B2797" s="1" t="s">
        <v>5108</v>
      </c>
      <c r="D2797" s="1" t="s">
        <v>5109</v>
      </c>
      <c r="E2797" s="324" t="s">
        <v>548</v>
      </c>
    </row>
    <row r="2798" customFormat="false" ht="15" hidden="false" customHeight="false" outlineLevel="0" collapsed="false">
      <c r="A2798" s="1" t="n">
        <v>14576</v>
      </c>
      <c r="B2798" s="1" t="s">
        <v>5110</v>
      </c>
      <c r="C2798" s="1" t="s">
        <v>5111</v>
      </c>
      <c r="D2798" s="1" t="s">
        <v>651</v>
      </c>
      <c r="E2798" s="324" t="s">
        <v>525</v>
      </c>
    </row>
    <row r="2799" customFormat="false" ht="15" hidden="false" customHeight="false" outlineLevel="0" collapsed="false">
      <c r="A2799" s="1" t="n">
        <v>14575</v>
      </c>
      <c r="B2799" s="1" t="s">
        <v>5112</v>
      </c>
      <c r="D2799" s="324" t="s">
        <v>2468</v>
      </c>
      <c r="E2799" s="324" t="s">
        <v>1127</v>
      </c>
    </row>
    <row r="2800" customFormat="false" ht="15" hidden="false" customHeight="false" outlineLevel="0" collapsed="false">
      <c r="A2800" s="1" t="n">
        <v>14574</v>
      </c>
      <c r="B2800" s="1" t="s">
        <v>5113</v>
      </c>
      <c r="D2800" s="1" t="s">
        <v>2113</v>
      </c>
      <c r="E2800" s="324" t="s">
        <v>488</v>
      </c>
    </row>
    <row r="2801" customFormat="false" ht="15" hidden="false" customHeight="false" outlineLevel="0" collapsed="false">
      <c r="A2801" s="1" t="n">
        <v>14573</v>
      </c>
      <c r="B2801" s="1" t="s">
        <v>5114</v>
      </c>
      <c r="D2801" s="1" t="s">
        <v>499</v>
      </c>
      <c r="E2801" s="324" t="s">
        <v>500</v>
      </c>
    </row>
    <row r="2802" customFormat="false" ht="15" hidden="false" customHeight="false" outlineLevel="0" collapsed="false">
      <c r="A2802" s="1" t="n">
        <v>14572</v>
      </c>
      <c r="B2802" s="1" t="s">
        <v>5115</v>
      </c>
      <c r="C2802" s="1" t="s">
        <v>5116</v>
      </c>
      <c r="D2802" s="1" t="s">
        <v>5117</v>
      </c>
      <c r="E2802" s="324" t="s">
        <v>488</v>
      </c>
    </row>
    <row r="2803" customFormat="false" ht="15" hidden="false" customHeight="false" outlineLevel="0" collapsed="false">
      <c r="A2803" s="1" t="n">
        <v>14571</v>
      </c>
      <c r="B2803" s="1" t="s">
        <v>5118</v>
      </c>
      <c r="D2803" s="1" t="s">
        <v>811</v>
      </c>
      <c r="E2803" s="324" t="s">
        <v>772</v>
      </c>
    </row>
    <row r="2804" customFormat="false" ht="15" hidden="false" customHeight="false" outlineLevel="0" collapsed="false">
      <c r="A2804" s="1" t="n">
        <v>14570</v>
      </c>
      <c r="B2804" s="1" t="s">
        <v>5119</v>
      </c>
      <c r="C2804" s="1" t="s">
        <v>5120</v>
      </c>
      <c r="D2804" s="1" t="s">
        <v>651</v>
      </c>
      <c r="E2804" s="324" t="s">
        <v>525</v>
      </c>
    </row>
    <row r="2805" customFormat="false" ht="15" hidden="false" customHeight="false" outlineLevel="0" collapsed="false">
      <c r="A2805" s="1" t="n">
        <v>14569</v>
      </c>
      <c r="B2805" s="1" t="s">
        <v>5121</v>
      </c>
      <c r="D2805" s="1" t="s">
        <v>499</v>
      </c>
      <c r="E2805" s="324" t="s">
        <v>500</v>
      </c>
    </row>
    <row r="2806" customFormat="false" ht="15" hidden="false" customHeight="false" outlineLevel="0" collapsed="false">
      <c r="A2806" s="1" t="n">
        <v>14568</v>
      </c>
      <c r="B2806" s="1" t="s">
        <v>5122</v>
      </c>
      <c r="D2806" s="324" t="s">
        <v>5123</v>
      </c>
      <c r="E2806" s="324" t="s">
        <v>500</v>
      </c>
    </row>
    <row r="2807" customFormat="false" ht="15" hidden="false" customHeight="false" outlineLevel="0" collapsed="false">
      <c r="A2807" s="1" t="n">
        <v>14567</v>
      </c>
      <c r="B2807" s="1" t="s">
        <v>5124</v>
      </c>
      <c r="C2807" s="1" t="s">
        <v>5125</v>
      </c>
      <c r="D2807" s="1" t="s">
        <v>499</v>
      </c>
      <c r="E2807" s="324" t="s">
        <v>500</v>
      </c>
    </row>
    <row r="2808" customFormat="false" ht="15" hidden="false" customHeight="false" outlineLevel="0" collapsed="false">
      <c r="A2808" s="1" t="n">
        <v>14566</v>
      </c>
      <c r="B2808" s="1" t="s">
        <v>5126</v>
      </c>
      <c r="D2808" s="1" t="s">
        <v>1031</v>
      </c>
      <c r="E2808" s="0" t="s">
        <v>485</v>
      </c>
    </row>
    <row r="2809" customFormat="false" ht="15" hidden="false" customHeight="false" outlineLevel="0" collapsed="false">
      <c r="A2809" s="1" t="n">
        <v>14565</v>
      </c>
      <c r="B2809" s="1" t="s">
        <v>5127</v>
      </c>
      <c r="D2809" s="324" t="s">
        <v>5128</v>
      </c>
      <c r="E2809" s="0" t="s">
        <v>485</v>
      </c>
    </row>
    <row r="2810" customFormat="false" ht="15" hidden="false" customHeight="false" outlineLevel="0" collapsed="false">
      <c r="A2810" s="1" t="n">
        <v>14564</v>
      </c>
      <c r="B2810" s="1" t="s">
        <v>5129</v>
      </c>
      <c r="D2810" s="1" t="s">
        <v>832</v>
      </c>
      <c r="E2810" s="324" t="s">
        <v>519</v>
      </c>
    </row>
    <row r="2811" customFormat="false" ht="15" hidden="false" customHeight="false" outlineLevel="0" collapsed="false">
      <c r="A2811" s="1" t="n">
        <v>14563</v>
      </c>
      <c r="B2811" s="1" t="s">
        <v>5130</v>
      </c>
      <c r="C2811" s="1" t="s">
        <v>5131</v>
      </c>
      <c r="D2811" s="324" t="s">
        <v>5132</v>
      </c>
      <c r="E2811" s="324" t="s">
        <v>488</v>
      </c>
    </row>
    <row r="2812" customFormat="false" ht="15" hidden="false" customHeight="false" outlineLevel="0" collapsed="false">
      <c r="A2812" s="1" t="n">
        <v>14562</v>
      </c>
      <c r="B2812" s="1" t="s">
        <v>5133</v>
      </c>
      <c r="D2812" s="324" t="s">
        <v>586</v>
      </c>
      <c r="E2812" s="324" t="s">
        <v>804</v>
      </c>
    </row>
    <row r="2813" customFormat="false" ht="15" hidden="false" customHeight="false" outlineLevel="0" collapsed="false">
      <c r="A2813" s="1" t="n">
        <v>14561</v>
      </c>
      <c r="B2813" s="1" t="s">
        <v>5134</v>
      </c>
      <c r="D2813" s="1" t="s">
        <v>499</v>
      </c>
      <c r="E2813" s="324" t="s">
        <v>500</v>
      </c>
    </row>
    <row r="2814" customFormat="false" ht="15" hidden="false" customHeight="false" outlineLevel="0" collapsed="false">
      <c r="A2814" s="1" t="n">
        <v>14560</v>
      </c>
      <c r="B2814" s="1" t="s">
        <v>5135</v>
      </c>
      <c r="C2814" s="1" t="s">
        <v>546</v>
      </c>
      <c r="D2814" s="324" t="s">
        <v>522</v>
      </c>
      <c r="E2814" s="324" t="s">
        <v>500</v>
      </c>
    </row>
    <row r="2815" customFormat="false" ht="15" hidden="false" customHeight="false" outlineLevel="0" collapsed="false">
      <c r="A2815" s="1" t="n">
        <v>14559</v>
      </c>
      <c r="B2815" s="1" t="s">
        <v>5136</v>
      </c>
      <c r="C2815" s="1" t="s">
        <v>546</v>
      </c>
      <c r="D2815" s="324" t="s">
        <v>522</v>
      </c>
      <c r="E2815" s="324" t="s">
        <v>500</v>
      </c>
    </row>
    <row r="2816" customFormat="false" ht="15" hidden="false" customHeight="false" outlineLevel="0" collapsed="false">
      <c r="A2816" s="1" t="n">
        <v>14558</v>
      </c>
      <c r="B2816" s="1" t="s">
        <v>5137</v>
      </c>
      <c r="D2816" s="1" t="s">
        <v>499</v>
      </c>
      <c r="E2816" s="324" t="s">
        <v>500</v>
      </c>
    </row>
    <row r="2817" customFormat="false" ht="15" hidden="false" customHeight="false" outlineLevel="0" collapsed="false">
      <c r="A2817" s="1" t="n">
        <v>14557</v>
      </c>
      <c r="B2817" s="1" t="s">
        <v>5138</v>
      </c>
      <c r="C2817" s="324" t="s">
        <v>5139</v>
      </c>
      <c r="D2817" s="324" t="s">
        <v>5140</v>
      </c>
      <c r="E2817" s="0" t="s">
        <v>485</v>
      </c>
    </row>
    <row r="2818" customFormat="false" ht="15" hidden="false" customHeight="false" outlineLevel="0" collapsed="false">
      <c r="A2818" s="1" t="n">
        <v>14556</v>
      </c>
      <c r="B2818" s="1" t="s">
        <v>5141</v>
      </c>
      <c r="D2818" s="1" t="s">
        <v>499</v>
      </c>
      <c r="E2818" s="0" t="s">
        <v>590</v>
      </c>
    </row>
    <row r="2819" customFormat="false" ht="15" hidden="false" customHeight="false" outlineLevel="0" collapsed="false">
      <c r="A2819" s="1" t="n">
        <v>14555</v>
      </c>
      <c r="B2819" s="1" t="s">
        <v>5142</v>
      </c>
      <c r="C2819" s="324" t="s">
        <v>5143</v>
      </c>
      <c r="D2819" s="324" t="s">
        <v>5144</v>
      </c>
      <c r="E2819" s="0" t="s">
        <v>485</v>
      </c>
    </row>
    <row r="2820" customFormat="false" ht="15" hidden="false" customHeight="false" outlineLevel="0" collapsed="false">
      <c r="A2820" s="1" t="n">
        <v>14554</v>
      </c>
      <c r="B2820" s="1" t="s">
        <v>5145</v>
      </c>
      <c r="D2820" s="1" t="s">
        <v>2113</v>
      </c>
      <c r="E2820" s="0" t="s">
        <v>485</v>
      </c>
    </row>
    <row r="2821" customFormat="false" ht="15" hidden="false" customHeight="false" outlineLevel="0" collapsed="false">
      <c r="A2821" s="1" t="n">
        <v>14553</v>
      </c>
      <c r="B2821" s="1" t="s">
        <v>5146</v>
      </c>
      <c r="D2821" s="1" t="s">
        <v>1707</v>
      </c>
      <c r="E2821" s="0" t="s">
        <v>485</v>
      </c>
    </row>
    <row r="2822" customFormat="false" ht="15" hidden="false" customHeight="false" outlineLevel="0" collapsed="false">
      <c r="A2822" s="1" t="n">
        <v>14552</v>
      </c>
      <c r="B2822" s="1" t="s">
        <v>5147</v>
      </c>
      <c r="D2822" s="1" t="s">
        <v>499</v>
      </c>
      <c r="E2822" s="0" t="s">
        <v>590</v>
      </c>
    </row>
    <row r="2823" customFormat="false" ht="15" hidden="false" customHeight="false" outlineLevel="0" collapsed="false">
      <c r="A2823" s="1" t="n">
        <v>14551</v>
      </c>
      <c r="B2823" s="1" t="s">
        <v>5148</v>
      </c>
      <c r="D2823" s="324" t="s">
        <v>5149</v>
      </c>
      <c r="E2823" s="324" t="s">
        <v>525</v>
      </c>
    </row>
    <row r="2824" customFormat="false" ht="15" hidden="false" customHeight="false" outlineLevel="0" collapsed="false">
      <c r="A2824" s="1" t="n">
        <v>14550</v>
      </c>
      <c r="B2824" s="1" t="s">
        <v>5150</v>
      </c>
      <c r="C2824" s="1" t="s">
        <v>5151</v>
      </c>
      <c r="D2824" s="1" t="s">
        <v>787</v>
      </c>
      <c r="E2824" s="324" t="s">
        <v>488</v>
      </c>
    </row>
    <row r="2825" customFormat="false" ht="15" hidden="false" customHeight="false" outlineLevel="0" collapsed="false">
      <c r="A2825" s="1" t="n">
        <v>14549</v>
      </c>
      <c r="B2825" s="1" t="s">
        <v>5152</v>
      </c>
      <c r="D2825" s="1" t="s">
        <v>499</v>
      </c>
      <c r="E2825" s="324" t="s">
        <v>500</v>
      </c>
    </row>
    <row r="2826" customFormat="false" ht="15" hidden="false" customHeight="false" outlineLevel="0" collapsed="false">
      <c r="A2826" s="1" t="n">
        <v>14548</v>
      </c>
      <c r="B2826" s="1" t="s">
        <v>5153</v>
      </c>
      <c r="D2826" s="1" t="s">
        <v>499</v>
      </c>
      <c r="E2826" s="0" t="s">
        <v>590</v>
      </c>
    </row>
    <row r="2827" customFormat="false" ht="15" hidden="false" customHeight="false" outlineLevel="0" collapsed="false">
      <c r="A2827" s="1" t="n">
        <v>14547</v>
      </c>
      <c r="B2827" s="1" t="s">
        <v>5154</v>
      </c>
      <c r="D2827" s="1" t="s">
        <v>499</v>
      </c>
      <c r="E2827" s="324" t="s">
        <v>500</v>
      </c>
    </row>
    <row r="2828" customFormat="false" ht="15" hidden="false" customHeight="false" outlineLevel="0" collapsed="false">
      <c r="A2828" s="1" t="n">
        <v>14546</v>
      </c>
      <c r="B2828" s="1" t="s">
        <v>5155</v>
      </c>
      <c r="D2828" s="1" t="s">
        <v>499</v>
      </c>
      <c r="E2828" s="324" t="s">
        <v>500</v>
      </c>
    </row>
    <row r="2829" customFormat="false" ht="15" hidden="false" customHeight="false" outlineLevel="0" collapsed="false">
      <c r="A2829" s="1" t="n">
        <v>14545</v>
      </c>
      <c r="B2829" s="1" t="s">
        <v>5156</v>
      </c>
      <c r="D2829" s="324" t="s">
        <v>5157</v>
      </c>
      <c r="E2829" s="324" t="s">
        <v>516</v>
      </c>
    </row>
    <row r="2830" customFormat="false" ht="15" hidden="false" customHeight="false" outlineLevel="0" collapsed="false">
      <c r="A2830" s="1" t="n">
        <v>14544</v>
      </c>
      <c r="B2830" s="1" t="s">
        <v>5158</v>
      </c>
      <c r="D2830" s="1" t="s">
        <v>510</v>
      </c>
      <c r="E2830" s="0" t="s">
        <v>485</v>
      </c>
    </row>
    <row r="2831" customFormat="false" ht="15" hidden="false" customHeight="false" outlineLevel="0" collapsed="false">
      <c r="A2831" s="1" t="n">
        <v>14543</v>
      </c>
      <c r="B2831" s="1" t="s">
        <v>5159</v>
      </c>
      <c r="C2831" s="1" t="s">
        <v>5160</v>
      </c>
      <c r="D2831" s="324" t="s">
        <v>5161</v>
      </c>
      <c r="E2831" s="0" t="s">
        <v>576</v>
      </c>
    </row>
    <row r="2832" customFormat="false" ht="15" hidden="false" customHeight="false" outlineLevel="0" collapsed="false">
      <c r="A2832" s="1" t="n">
        <v>14542</v>
      </c>
      <c r="B2832" s="1" t="s">
        <v>5162</v>
      </c>
      <c r="D2832" s="1" t="s">
        <v>647</v>
      </c>
      <c r="E2832" s="0" t="s">
        <v>485</v>
      </c>
    </row>
    <row r="2833" customFormat="false" ht="15" hidden="false" customHeight="false" outlineLevel="0" collapsed="false">
      <c r="A2833" s="1" t="n">
        <v>14541</v>
      </c>
      <c r="B2833" s="1" t="s">
        <v>5163</v>
      </c>
      <c r="C2833" s="1" t="s">
        <v>5164</v>
      </c>
      <c r="D2833" s="324" t="s">
        <v>5165</v>
      </c>
      <c r="E2833" s="0" t="s">
        <v>485</v>
      </c>
    </row>
    <row r="2834" customFormat="false" ht="15" hidden="false" customHeight="false" outlineLevel="0" collapsed="false">
      <c r="A2834" s="1" t="n">
        <v>14540</v>
      </c>
      <c r="B2834" s="1" t="s">
        <v>5166</v>
      </c>
      <c r="D2834" s="324" t="s">
        <v>643</v>
      </c>
      <c r="E2834" s="0" t="s">
        <v>590</v>
      </c>
    </row>
    <row r="2835" customFormat="false" ht="15" hidden="false" customHeight="false" outlineLevel="0" collapsed="false">
      <c r="A2835" s="1" t="n">
        <v>14539</v>
      </c>
      <c r="B2835" s="1" t="s">
        <v>5167</v>
      </c>
      <c r="C2835" s="1" t="s">
        <v>4964</v>
      </c>
      <c r="D2835" s="324" t="s">
        <v>643</v>
      </c>
      <c r="E2835" s="0" t="s">
        <v>590</v>
      </c>
    </row>
    <row r="2836" customFormat="false" ht="15" hidden="false" customHeight="false" outlineLevel="0" collapsed="false">
      <c r="A2836" s="1" t="n">
        <v>14538</v>
      </c>
      <c r="B2836" s="1" t="s">
        <v>5168</v>
      </c>
      <c r="C2836" s="1" t="s">
        <v>4964</v>
      </c>
      <c r="D2836" s="324" t="s">
        <v>643</v>
      </c>
      <c r="E2836" s="0" t="s">
        <v>590</v>
      </c>
    </row>
    <row r="2837" customFormat="false" ht="15" hidden="false" customHeight="false" outlineLevel="0" collapsed="false">
      <c r="A2837" s="1" t="n">
        <v>14537</v>
      </c>
      <c r="B2837" s="1" t="s">
        <v>5169</v>
      </c>
      <c r="D2837" s="1" t="s">
        <v>499</v>
      </c>
      <c r="E2837" s="324" t="s">
        <v>500</v>
      </c>
    </row>
    <row r="2838" customFormat="false" ht="15" hidden="false" customHeight="false" outlineLevel="0" collapsed="false">
      <c r="A2838" s="1" t="n">
        <v>14536</v>
      </c>
      <c r="B2838" s="1" t="s">
        <v>5170</v>
      </c>
      <c r="C2838" s="1" t="s">
        <v>4964</v>
      </c>
      <c r="D2838" s="324" t="s">
        <v>643</v>
      </c>
      <c r="E2838" s="0" t="s">
        <v>590</v>
      </c>
    </row>
    <row r="2839" customFormat="false" ht="15" hidden="false" customHeight="false" outlineLevel="0" collapsed="false">
      <c r="A2839" s="1" t="n">
        <v>14535</v>
      </c>
      <c r="B2839" s="1" t="s">
        <v>5171</v>
      </c>
      <c r="C2839" s="1" t="s">
        <v>4964</v>
      </c>
      <c r="D2839" s="324" t="s">
        <v>643</v>
      </c>
      <c r="E2839" s="0" t="s">
        <v>590</v>
      </c>
    </row>
    <row r="2840" customFormat="false" ht="15" hidden="false" customHeight="false" outlineLevel="0" collapsed="false">
      <c r="A2840" s="1" t="n">
        <v>14534</v>
      </c>
      <c r="B2840" s="1" t="s">
        <v>5172</v>
      </c>
      <c r="C2840" s="1" t="s">
        <v>4964</v>
      </c>
      <c r="D2840" s="324" t="s">
        <v>643</v>
      </c>
      <c r="E2840" s="0" t="s">
        <v>590</v>
      </c>
    </row>
    <row r="2841" customFormat="false" ht="15" hidden="false" customHeight="false" outlineLevel="0" collapsed="false">
      <c r="A2841" s="1" t="n">
        <v>14533</v>
      </c>
      <c r="B2841" s="1" t="s">
        <v>5173</v>
      </c>
      <c r="D2841" s="324" t="s">
        <v>5174</v>
      </c>
      <c r="E2841" s="324" t="s">
        <v>488</v>
      </c>
    </row>
    <row r="2842" customFormat="false" ht="15" hidden="false" customHeight="false" outlineLevel="0" collapsed="false">
      <c r="A2842" s="1" t="n">
        <v>14532</v>
      </c>
      <c r="B2842" s="1" t="s">
        <v>5175</v>
      </c>
      <c r="D2842" s="1" t="s">
        <v>499</v>
      </c>
      <c r="E2842" s="0" t="s">
        <v>485</v>
      </c>
    </row>
    <row r="2843" customFormat="false" ht="15" hidden="false" customHeight="false" outlineLevel="0" collapsed="false">
      <c r="A2843" s="1" t="n">
        <v>14531</v>
      </c>
      <c r="B2843" s="1" t="s">
        <v>5176</v>
      </c>
      <c r="C2843" s="1" t="s">
        <v>5177</v>
      </c>
      <c r="D2843" s="1" t="s">
        <v>499</v>
      </c>
      <c r="E2843" s="0" t="s">
        <v>590</v>
      </c>
    </row>
    <row r="2844" customFormat="false" ht="15" hidden="false" customHeight="false" outlineLevel="0" collapsed="false">
      <c r="A2844" s="1" t="n">
        <v>14530</v>
      </c>
      <c r="B2844" s="1" t="s">
        <v>5178</v>
      </c>
      <c r="C2844" s="1" t="s">
        <v>5179</v>
      </c>
      <c r="D2844" s="1" t="s">
        <v>484</v>
      </c>
      <c r="E2844" s="0" t="s">
        <v>485</v>
      </c>
    </row>
    <row r="2845" customFormat="false" ht="15" hidden="false" customHeight="false" outlineLevel="0" collapsed="false">
      <c r="A2845" s="1" t="n">
        <v>14529</v>
      </c>
      <c r="B2845" s="1" t="s">
        <v>5180</v>
      </c>
      <c r="C2845" s="1" t="s">
        <v>4964</v>
      </c>
      <c r="D2845" s="324" t="s">
        <v>643</v>
      </c>
      <c r="E2845" s="0" t="s">
        <v>590</v>
      </c>
    </row>
    <row r="2846" customFormat="false" ht="15" hidden="false" customHeight="false" outlineLevel="0" collapsed="false">
      <c r="A2846" s="1" t="n">
        <v>14528</v>
      </c>
      <c r="B2846" s="1" t="s">
        <v>5181</v>
      </c>
      <c r="C2846" s="1" t="s">
        <v>4964</v>
      </c>
      <c r="D2846" s="324" t="s">
        <v>643</v>
      </c>
      <c r="E2846" s="0" t="s">
        <v>590</v>
      </c>
    </row>
    <row r="2847" customFormat="false" ht="15" hidden="false" customHeight="false" outlineLevel="0" collapsed="false">
      <c r="A2847" s="1" t="n">
        <v>14527</v>
      </c>
      <c r="B2847" s="1" t="s">
        <v>5182</v>
      </c>
      <c r="D2847" s="324" t="s">
        <v>1052</v>
      </c>
      <c r="E2847" s="0" t="s">
        <v>590</v>
      </c>
    </row>
    <row r="2848" customFormat="false" ht="15" hidden="false" customHeight="false" outlineLevel="0" collapsed="false">
      <c r="A2848" s="1" t="n">
        <v>14526</v>
      </c>
      <c r="B2848" s="1" t="s">
        <v>5183</v>
      </c>
      <c r="D2848" s="324" t="s">
        <v>2831</v>
      </c>
      <c r="E2848" s="324" t="s">
        <v>525</v>
      </c>
    </row>
    <row r="2849" customFormat="false" ht="15" hidden="false" customHeight="false" outlineLevel="0" collapsed="false">
      <c r="A2849" s="1" t="n">
        <v>14525</v>
      </c>
      <c r="B2849" s="1" t="s">
        <v>5184</v>
      </c>
      <c r="C2849" s="324" t="s">
        <v>5185</v>
      </c>
      <c r="D2849" s="1" t="s">
        <v>1031</v>
      </c>
      <c r="E2849" s="0" t="s">
        <v>485</v>
      </c>
    </row>
    <row r="2850" customFormat="false" ht="15" hidden="false" customHeight="false" outlineLevel="0" collapsed="false">
      <c r="A2850" s="1" t="n">
        <v>14524</v>
      </c>
      <c r="B2850" s="1" t="s">
        <v>5186</v>
      </c>
      <c r="C2850" s="324" t="s">
        <v>5187</v>
      </c>
      <c r="D2850" s="324" t="s">
        <v>5188</v>
      </c>
      <c r="E2850" s="0" t="s">
        <v>544</v>
      </c>
    </row>
    <row r="2851" customFormat="false" ht="15" hidden="false" customHeight="false" outlineLevel="0" collapsed="false">
      <c r="A2851" s="1" t="n">
        <v>14523</v>
      </c>
      <c r="B2851" s="1" t="s">
        <v>5189</v>
      </c>
      <c r="D2851" s="1" t="s">
        <v>499</v>
      </c>
      <c r="E2851" s="0" t="s">
        <v>590</v>
      </c>
    </row>
    <row r="2852" customFormat="false" ht="15" hidden="false" customHeight="false" outlineLevel="0" collapsed="false">
      <c r="A2852" s="1" t="n">
        <v>14522</v>
      </c>
      <c r="B2852" s="1" t="s">
        <v>5190</v>
      </c>
      <c r="D2852" s="324" t="s">
        <v>528</v>
      </c>
      <c r="E2852" s="0" t="s">
        <v>485</v>
      </c>
    </row>
    <row r="2853" customFormat="false" ht="15" hidden="false" customHeight="false" outlineLevel="0" collapsed="false">
      <c r="A2853" s="1" t="n">
        <v>14521</v>
      </c>
      <c r="B2853" s="1" t="s">
        <v>5191</v>
      </c>
      <c r="D2853" s="324" t="s">
        <v>5192</v>
      </c>
      <c r="E2853" s="0" t="s">
        <v>485</v>
      </c>
    </row>
    <row r="2854" customFormat="false" ht="15" hidden="false" customHeight="false" outlineLevel="0" collapsed="false">
      <c r="A2854" s="1" t="n">
        <v>14520</v>
      </c>
      <c r="B2854" s="1" t="s">
        <v>5193</v>
      </c>
      <c r="D2854" s="324" t="s">
        <v>5194</v>
      </c>
      <c r="E2854" s="324" t="s">
        <v>1473</v>
      </c>
    </row>
    <row r="2855" customFormat="false" ht="15" hidden="false" customHeight="false" outlineLevel="0" collapsed="false">
      <c r="A2855" s="1" t="n">
        <v>14519</v>
      </c>
      <c r="B2855" s="1" t="s">
        <v>5195</v>
      </c>
      <c r="D2855" s="324" t="s">
        <v>5196</v>
      </c>
      <c r="E2855" s="324" t="s">
        <v>494</v>
      </c>
    </row>
    <row r="2856" customFormat="false" ht="15" hidden="false" customHeight="false" outlineLevel="0" collapsed="false">
      <c r="A2856" s="1" t="n">
        <v>14518</v>
      </c>
      <c r="B2856" s="1" t="s">
        <v>5197</v>
      </c>
      <c r="C2856" s="1" t="s">
        <v>5198</v>
      </c>
      <c r="D2856" s="324" t="s">
        <v>5199</v>
      </c>
      <c r="E2856" s="0" t="s">
        <v>485</v>
      </c>
    </row>
    <row r="2857" customFormat="false" ht="15" hidden="false" customHeight="false" outlineLevel="0" collapsed="false">
      <c r="A2857" s="1" t="n">
        <v>14517</v>
      </c>
      <c r="B2857" s="1" t="s">
        <v>5200</v>
      </c>
      <c r="C2857" s="324" t="s">
        <v>5187</v>
      </c>
      <c r="D2857" s="1" t="s">
        <v>651</v>
      </c>
      <c r="E2857" s="0" t="s">
        <v>544</v>
      </c>
    </row>
    <row r="2858" customFormat="false" ht="15" hidden="false" customHeight="false" outlineLevel="0" collapsed="false">
      <c r="A2858" s="1" t="n">
        <v>14516</v>
      </c>
      <c r="B2858" s="1" t="s">
        <v>5201</v>
      </c>
      <c r="C2858" s="1" t="s">
        <v>5202</v>
      </c>
      <c r="D2858" s="324" t="s">
        <v>5203</v>
      </c>
      <c r="E2858" s="0" t="s">
        <v>485</v>
      </c>
    </row>
    <row r="2859" customFormat="false" ht="15" hidden="false" customHeight="false" outlineLevel="0" collapsed="false">
      <c r="A2859" s="1" t="n">
        <v>14515</v>
      </c>
      <c r="B2859" s="1" t="s">
        <v>5204</v>
      </c>
      <c r="C2859" s="324" t="s">
        <v>5205</v>
      </c>
      <c r="D2859" s="324" t="s">
        <v>5206</v>
      </c>
      <c r="E2859" s="0" t="s">
        <v>883</v>
      </c>
    </row>
    <row r="2860" customFormat="false" ht="15" hidden="false" customHeight="false" outlineLevel="0" collapsed="false">
      <c r="A2860" s="1" t="n">
        <v>14514</v>
      </c>
      <c r="B2860" s="1" t="s">
        <v>5207</v>
      </c>
      <c r="D2860" s="1" t="s">
        <v>499</v>
      </c>
      <c r="E2860" s="0" t="s">
        <v>590</v>
      </c>
    </row>
    <row r="2861" customFormat="false" ht="15" hidden="false" customHeight="false" outlineLevel="0" collapsed="false">
      <c r="A2861" s="1" t="n">
        <v>14513</v>
      </c>
      <c r="B2861" s="1" t="s">
        <v>5208</v>
      </c>
      <c r="D2861" s="1" t="s">
        <v>499</v>
      </c>
      <c r="E2861" s="0" t="s">
        <v>590</v>
      </c>
    </row>
    <row r="2862" customFormat="false" ht="15" hidden="false" customHeight="false" outlineLevel="0" collapsed="false">
      <c r="A2862" s="1" t="n">
        <v>14512</v>
      </c>
      <c r="B2862" s="1" t="s">
        <v>5209</v>
      </c>
      <c r="D2862" s="1" t="s">
        <v>510</v>
      </c>
      <c r="E2862" s="0" t="s">
        <v>609</v>
      </c>
    </row>
    <row r="2863" customFormat="false" ht="15" hidden="false" customHeight="false" outlineLevel="0" collapsed="false">
      <c r="A2863" s="1" t="n">
        <v>14511</v>
      </c>
      <c r="B2863" s="1" t="s">
        <v>5210</v>
      </c>
      <c r="D2863" s="1" t="s">
        <v>510</v>
      </c>
      <c r="E2863" s="0" t="s">
        <v>609</v>
      </c>
    </row>
    <row r="2864" customFormat="false" ht="15" hidden="false" customHeight="false" outlineLevel="0" collapsed="false">
      <c r="A2864" s="1" t="n">
        <v>14510</v>
      </c>
      <c r="B2864" s="1" t="s">
        <v>5211</v>
      </c>
      <c r="D2864" s="1" t="s">
        <v>2113</v>
      </c>
      <c r="E2864" s="0" t="s">
        <v>883</v>
      </c>
    </row>
    <row r="2865" customFormat="false" ht="15" hidden="false" customHeight="false" outlineLevel="0" collapsed="false">
      <c r="A2865" s="1" t="n">
        <v>14509</v>
      </c>
      <c r="B2865" s="1" t="s">
        <v>5212</v>
      </c>
      <c r="D2865" s="1" t="s">
        <v>1222</v>
      </c>
      <c r="E2865" s="324" t="s">
        <v>488</v>
      </c>
    </row>
    <row r="2866" customFormat="false" ht="15" hidden="false" customHeight="false" outlineLevel="0" collapsed="false">
      <c r="A2866" s="1" t="n">
        <v>14508</v>
      </c>
      <c r="B2866" s="1" t="s">
        <v>5213</v>
      </c>
      <c r="C2866" s="1" t="s">
        <v>5214</v>
      </c>
      <c r="D2866" s="1" t="s">
        <v>682</v>
      </c>
      <c r="E2866" s="0" t="s">
        <v>590</v>
      </c>
    </row>
    <row r="2867" customFormat="false" ht="15" hidden="false" customHeight="false" outlineLevel="0" collapsed="false">
      <c r="A2867" s="1" t="n">
        <v>14507</v>
      </c>
      <c r="B2867" s="1" t="s">
        <v>5215</v>
      </c>
      <c r="C2867" s="1" t="s">
        <v>5216</v>
      </c>
      <c r="D2867" s="1" t="s">
        <v>682</v>
      </c>
      <c r="E2867" s="0" t="s">
        <v>590</v>
      </c>
    </row>
    <row r="2868" customFormat="false" ht="15" hidden="false" customHeight="false" outlineLevel="0" collapsed="false">
      <c r="A2868" s="1" t="n">
        <v>14506</v>
      </c>
      <c r="B2868" s="1" t="s">
        <v>5217</v>
      </c>
      <c r="C2868" s="1" t="s">
        <v>5218</v>
      </c>
      <c r="D2868" s="1" t="s">
        <v>682</v>
      </c>
      <c r="E2868" s="0" t="s">
        <v>590</v>
      </c>
    </row>
    <row r="2869" customFormat="false" ht="15" hidden="false" customHeight="false" outlineLevel="0" collapsed="false">
      <c r="A2869" s="1" t="n">
        <v>14505</v>
      </c>
      <c r="B2869" s="1" t="s">
        <v>5219</v>
      </c>
      <c r="C2869" s="1" t="s">
        <v>5220</v>
      </c>
      <c r="D2869" s="1" t="s">
        <v>682</v>
      </c>
      <c r="E2869" s="0" t="s">
        <v>590</v>
      </c>
    </row>
    <row r="2870" customFormat="false" ht="15" hidden="false" customHeight="false" outlineLevel="0" collapsed="false">
      <c r="A2870" s="1" t="n">
        <v>14504</v>
      </c>
      <c r="B2870" s="1" t="s">
        <v>5221</v>
      </c>
      <c r="D2870" s="1" t="s">
        <v>741</v>
      </c>
      <c r="E2870" s="0" t="s">
        <v>485</v>
      </c>
    </row>
    <row r="2871" customFormat="false" ht="15" hidden="false" customHeight="false" outlineLevel="0" collapsed="false">
      <c r="A2871" s="1" t="n">
        <v>14503</v>
      </c>
      <c r="B2871" s="1" t="s">
        <v>5222</v>
      </c>
      <c r="D2871" s="1" t="s">
        <v>1293</v>
      </c>
      <c r="E2871" s="0" t="s">
        <v>576</v>
      </c>
    </row>
    <row r="2872" customFormat="false" ht="15" hidden="false" customHeight="false" outlineLevel="0" collapsed="false">
      <c r="A2872" s="1" t="n">
        <v>14502</v>
      </c>
      <c r="B2872" s="1" t="s">
        <v>5223</v>
      </c>
      <c r="C2872" s="324" t="s">
        <v>5224</v>
      </c>
      <c r="D2872" s="1" t="s">
        <v>682</v>
      </c>
      <c r="E2872" s="0" t="s">
        <v>485</v>
      </c>
    </row>
    <row r="2873" customFormat="false" ht="15" hidden="false" customHeight="false" outlineLevel="0" collapsed="false">
      <c r="A2873" s="1" t="n">
        <v>14501</v>
      </c>
      <c r="B2873" s="1" t="s">
        <v>5225</v>
      </c>
      <c r="D2873" s="324" t="s">
        <v>1725</v>
      </c>
      <c r="E2873" s="0" t="s">
        <v>485</v>
      </c>
    </row>
    <row r="2874" customFormat="false" ht="15" hidden="false" customHeight="false" outlineLevel="0" collapsed="false">
      <c r="A2874" s="1" t="n">
        <v>14500</v>
      </c>
      <c r="B2874" s="1" t="s">
        <v>5226</v>
      </c>
      <c r="D2874" s="1" t="s">
        <v>682</v>
      </c>
      <c r="E2874" s="0" t="s">
        <v>590</v>
      </c>
    </row>
    <row r="2875" customFormat="false" ht="15" hidden="false" customHeight="false" outlineLevel="0" collapsed="false">
      <c r="A2875" s="1" t="n">
        <v>14499</v>
      </c>
      <c r="B2875" s="1" t="s">
        <v>5227</v>
      </c>
      <c r="D2875" s="324" t="s">
        <v>1749</v>
      </c>
      <c r="E2875" s="0" t="s">
        <v>609</v>
      </c>
    </row>
    <row r="2876" customFormat="false" ht="15" hidden="false" customHeight="false" outlineLevel="0" collapsed="false">
      <c r="A2876" s="1" t="n">
        <v>14498</v>
      </c>
      <c r="B2876" s="1" t="s">
        <v>5228</v>
      </c>
      <c r="C2876" s="1" t="s">
        <v>521</v>
      </c>
      <c r="D2876" s="1" t="s">
        <v>499</v>
      </c>
      <c r="E2876" s="0" t="s">
        <v>590</v>
      </c>
    </row>
    <row r="2877" customFormat="false" ht="15" hidden="false" customHeight="false" outlineLevel="0" collapsed="false">
      <c r="A2877" s="1" t="n">
        <v>14497</v>
      </c>
      <c r="B2877" s="1" t="s">
        <v>5229</v>
      </c>
      <c r="C2877" s="1" t="s">
        <v>5230</v>
      </c>
      <c r="D2877" s="1" t="s">
        <v>496</v>
      </c>
      <c r="E2877" s="0" t="s">
        <v>485</v>
      </c>
    </row>
    <row r="2878" customFormat="false" ht="15" hidden="false" customHeight="false" outlineLevel="0" collapsed="false">
      <c r="A2878" s="1" t="n">
        <v>14496</v>
      </c>
      <c r="B2878" s="1" t="s">
        <v>5231</v>
      </c>
      <c r="D2878" s="324" t="s">
        <v>5232</v>
      </c>
      <c r="E2878" s="324" t="s">
        <v>500</v>
      </c>
    </row>
    <row r="2879" customFormat="false" ht="15" hidden="false" customHeight="false" outlineLevel="0" collapsed="false">
      <c r="A2879" s="1" t="n">
        <v>14495</v>
      </c>
      <c r="B2879" s="1" t="s">
        <v>5233</v>
      </c>
      <c r="D2879" s="1" t="s">
        <v>1293</v>
      </c>
      <c r="E2879" s="0" t="s">
        <v>576</v>
      </c>
    </row>
    <row r="2880" customFormat="false" ht="15" hidden="false" customHeight="false" outlineLevel="0" collapsed="false">
      <c r="A2880" s="1" t="n">
        <v>14494</v>
      </c>
      <c r="B2880" s="1" t="s">
        <v>5234</v>
      </c>
      <c r="D2880" s="1" t="s">
        <v>499</v>
      </c>
      <c r="E2880" s="0" t="s">
        <v>590</v>
      </c>
    </row>
    <row r="2881" customFormat="false" ht="15" hidden="false" customHeight="false" outlineLevel="0" collapsed="false">
      <c r="A2881" s="1" t="n">
        <v>14493</v>
      </c>
      <c r="B2881" s="1" t="s">
        <v>5235</v>
      </c>
      <c r="D2881" s="324" t="s">
        <v>3650</v>
      </c>
      <c r="E2881" s="0" t="s">
        <v>590</v>
      </c>
    </row>
    <row r="2882" customFormat="false" ht="15" hidden="false" customHeight="false" outlineLevel="0" collapsed="false">
      <c r="A2882" s="1" t="n">
        <v>14492</v>
      </c>
      <c r="B2882" s="1" t="s">
        <v>5236</v>
      </c>
      <c r="C2882" s="1" t="s">
        <v>5237</v>
      </c>
      <c r="D2882" s="324" t="s">
        <v>794</v>
      </c>
      <c r="E2882" s="0" t="s">
        <v>590</v>
      </c>
    </row>
    <row r="2883" customFormat="false" ht="15" hidden="false" customHeight="false" outlineLevel="0" collapsed="false">
      <c r="A2883" s="1" t="n">
        <v>14491</v>
      </c>
      <c r="B2883" s="1" t="s">
        <v>5238</v>
      </c>
      <c r="D2883" s="324" t="s">
        <v>2092</v>
      </c>
      <c r="E2883" s="0" t="s">
        <v>576</v>
      </c>
    </row>
    <row r="2884" customFormat="false" ht="15" hidden="false" customHeight="false" outlineLevel="0" collapsed="false">
      <c r="A2884" s="1" t="n">
        <v>14490</v>
      </c>
      <c r="B2884" s="1" t="s">
        <v>5239</v>
      </c>
      <c r="C2884" s="1" t="s">
        <v>521</v>
      </c>
      <c r="D2884" s="1" t="s">
        <v>1681</v>
      </c>
      <c r="E2884" s="0" t="s">
        <v>485</v>
      </c>
    </row>
    <row r="2885" customFormat="false" ht="15" hidden="false" customHeight="false" outlineLevel="0" collapsed="false">
      <c r="A2885" s="1" t="n">
        <v>14489</v>
      </c>
      <c r="B2885" s="1" t="s">
        <v>5240</v>
      </c>
      <c r="D2885" s="1" t="s">
        <v>1798</v>
      </c>
      <c r="E2885" s="0" t="s">
        <v>544</v>
      </c>
    </row>
    <row r="2886" customFormat="false" ht="15" hidden="false" customHeight="false" outlineLevel="0" collapsed="false">
      <c r="A2886" s="1" t="n">
        <v>14488</v>
      </c>
      <c r="B2886" s="1" t="s">
        <v>5241</v>
      </c>
      <c r="D2886" s="1" t="s">
        <v>1798</v>
      </c>
      <c r="E2886" s="0" t="s">
        <v>544</v>
      </c>
    </row>
    <row r="2887" customFormat="false" ht="15" hidden="false" customHeight="false" outlineLevel="0" collapsed="false">
      <c r="A2887" s="1" t="n">
        <v>14487</v>
      </c>
      <c r="B2887" s="1" t="s">
        <v>5242</v>
      </c>
      <c r="D2887" s="324" t="s">
        <v>1879</v>
      </c>
      <c r="E2887" s="0" t="s">
        <v>590</v>
      </c>
    </row>
    <row r="2888" customFormat="false" ht="15" hidden="false" customHeight="false" outlineLevel="0" collapsed="false">
      <c r="A2888" s="1" t="n">
        <v>14486</v>
      </c>
      <c r="B2888" s="1" t="s">
        <v>5243</v>
      </c>
      <c r="D2888" s="324" t="s">
        <v>2079</v>
      </c>
      <c r="E2888" s="324" t="s">
        <v>500</v>
      </c>
    </row>
    <row r="2889" customFormat="false" ht="15" hidden="false" customHeight="false" outlineLevel="0" collapsed="false">
      <c r="A2889" s="1" t="n">
        <v>14485</v>
      </c>
      <c r="B2889" s="1" t="s">
        <v>5244</v>
      </c>
      <c r="C2889" s="1" t="s">
        <v>5245</v>
      </c>
      <c r="D2889" s="1" t="s">
        <v>510</v>
      </c>
      <c r="E2889" s="0" t="s">
        <v>609</v>
      </c>
    </row>
    <row r="2890" customFormat="false" ht="15" hidden="false" customHeight="false" outlineLevel="0" collapsed="false">
      <c r="A2890" s="1" t="n">
        <v>14484</v>
      </c>
      <c r="B2890" s="1" t="s">
        <v>5246</v>
      </c>
      <c r="D2890" s="324" t="s">
        <v>3601</v>
      </c>
      <c r="E2890" s="324" t="s">
        <v>508</v>
      </c>
    </row>
    <row r="2891" customFormat="false" ht="15" hidden="false" customHeight="false" outlineLevel="0" collapsed="false">
      <c r="A2891" s="1" t="n">
        <v>14483</v>
      </c>
      <c r="B2891" s="1" t="s">
        <v>5247</v>
      </c>
      <c r="D2891" s="324" t="s">
        <v>5248</v>
      </c>
      <c r="E2891" s="324" t="s">
        <v>519</v>
      </c>
    </row>
    <row r="2892" customFormat="false" ht="15" hidden="false" customHeight="false" outlineLevel="0" collapsed="false">
      <c r="A2892" s="1" t="n">
        <v>14482</v>
      </c>
      <c r="B2892" s="1" t="s">
        <v>5249</v>
      </c>
      <c r="D2892" s="1" t="s">
        <v>499</v>
      </c>
      <c r="E2892" s="324" t="s">
        <v>500</v>
      </c>
    </row>
    <row r="2893" customFormat="false" ht="15" hidden="false" customHeight="false" outlineLevel="0" collapsed="false">
      <c r="A2893" s="1" t="n">
        <v>14481</v>
      </c>
      <c r="B2893" s="1" t="s">
        <v>5250</v>
      </c>
      <c r="D2893" s="1" t="s">
        <v>499</v>
      </c>
      <c r="E2893" s="324" t="s">
        <v>500</v>
      </c>
    </row>
    <row r="2894" customFormat="false" ht="15" hidden="false" customHeight="false" outlineLevel="0" collapsed="false">
      <c r="A2894" s="1" t="n">
        <v>14480</v>
      </c>
      <c r="B2894" s="1" t="s">
        <v>5251</v>
      </c>
      <c r="D2894" s="324" t="s">
        <v>4144</v>
      </c>
      <c r="E2894" s="324" t="s">
        <v>696</v>
      </c>
    </row>
    <row r="2895" customFormat="false" ht="15" hidden="false" customHeight="false" outlineLevel="0" collapsed="false">
      <c r="A2895" s="1" t="n">
        <v>14479</v>
      </c>
      <c r="B2895" s="1" t="s">
        <v>5252</v>
      </c>
      <c r="D2895" s="1" t="s">
        <v>811</v>
      </c>
      <c r="E2895" s="324" t="s">
        <v>772</v>
      </c>
    </row>
    <row r="2896" customFormat="false" ht="15" hidden="false" customHeight="false" outlineLevel="0" collapsed="false">
      <c r="A2896" s="1" t="n">
        <v>14478</v>
      </c>
      <c r="B2896" s="1" t="s">
        <v>5253</v>
      </c>
      <c r="D2896" s="1" t="s">
        <v>776</v>
      </c>
      <c r="E2896" s="324" t="s">
        <v>519</v>
      </c>
    </row>
    <row r="2897" customFormat="false" ht="15" hidden="false" customHeight="false" outlineLevel="0" collapsed="false">
      <c r="A2897" s="1" t="n">
        <v>14477</v>
      </c>
      <c r="B2897" s="1" t="s">
        <v>5254</v>
      </c>
      <c r="D2897" s="324" t="s">
        <v>3094</v>
      </c>
      <c r="E2897" s="324" t="s">
        <v>500</v>
      </c>
    </row>
    <row r="2898" customFormat="false" ht="15" hidden="false" customHeight="false" outlineLevel="0" collapsed="false">
      <c r="A2898" s="1" t="n">
        <v>14476</v>
      </c>
      <c r="B2898" s="1" t="s">
        <v>5255</v>
      </c>
      <c r="D2898" s="1" t="s">
        <v>510</v>
      </c>
      <c r="E2898" s="324" t="s">
        <v>508</v>
      </c>
    </row>
    <row r="2899" customFormat="false" ht="15" hidden="false" customHeight="false" outlineLevel="0" collapsed="false">
      <c r="A2899" s="1" t="n">
        <v>14475</v>
      </c>
      <c r="B2899" s="1" t="s">
        <v>5256</v>
      </c>
      <c r="D2899" s="1" t="s">
        <v>510</v>
      </c>
      <c r="E2899" s="324" t="s">
        <v>508</v>
      </c>
    </row>
    <row r="2900" customFormat="false" ht="15" hidden="false" customHeight="false" outlineLevel="0" collapsed="false">
      <c r="A2900" s="1" t="n">
        <v>14474</v>
      </c>
      <c r="B2900" s="1" t="s">
        <v>5257</v>
      </c>
      <c r="D2900" s="1" t="s">
        <v>499</v>
      </c>
      <c r="E2900" s="324" t="s">
        <v>500</v>
      </c>
    </row>
    <row r="2901" customFormat="false" ht="15" hidden="false" customHeight="false" outlineLevel="0" collapsed="false">
      <c r="A2901" s="1" t="n">
        <v>14473</v>
      </c>
      <c r="B2901" s="1" t="s">
        <v>5258</v>
      </c>
      <c r="C2901" s="324" t="s">
        <v>5259</v>
      </c>
      <c r="D2901" s="1" t="s">
        <v>647</v>
      </c>
      <c r="E2901" s="0" t="s">
        <v>485</v>
      </c>
    </row>
    <row r="2902" customFormat="false" ht="15" hidden="false" customHeight="false" outlineLevel="0" collapsed="false">
      <c r="A2902" s="1" t="n">
        <v>14472</v>
      </c>
      <c r="B2902" s="1" t="s">
        <v>5260</v>
      </c>
      <c r="D2902" s="1" t="s">
        <v>1470</v>
      </c>
      <c r="E2902" s="324" t="s">
        <v>488</v>
      </c>
    </row>
    <row r="2903" customFormat="false" ht="15" hidden="false" customHeight="false" outlineLevel="0" collapsed="false">
      <c r="A2903" s="1" t="n">
        <v>14471</v>
      </c>
      <c r="B2903" s="1" t="s">
        <v>5261</v>
      </c>
      <c r="C2903" s="324" t="s">
        <v>5262</v>
      </c>
      <c r="D2903" s="324" t="s">
        <v>5263</v>
      </c>
      <c r="E2903" s="324" t="s">
        <v>488</v>
      </c>
    </row>
    <row r="2904" customFormat="false" ht="15" hidden="false" customHeight="false" outlineLevel="0" collapsed="false">
      <c r="A2904" s="1" t="n">
        <v>14470</v>
      </c>
      <c r="B2904" s="1" t="s">
        <v>5264</v>
      </c>
      <c r="D2904" s="1" t="s">
        <v>499</v>
      </c>
      <c r="E2904" s="324" t="s">
        <v>500</v>
      </c>
    </row>
    <row r="2905" customFormat="false" ht="15" hidden="false" customHeight="false" outlineLevel="0" collapsed="false">
      <c r="A2905" s="1" t="n">
        <v>14469</v>
      </c>
      <c r="B2905" s="1" t="s">
        <v>5265</v>
      </c>
      <c r="D2905" s="1" t="s">
        <v>484</v>
      </c>
      <c r="E2905" s="0" t="s">
        <v>485</v>
      </c>
    </row>
    <row r="2906" customFormat="false" ht="15" hidden="false" customHeight="false" outlineLevel="0" collapsed="false">
      <c r="A2906" s="1" t="n">
        <v>14468</v>
      </c>
      <c r="B2906" s="1" t="s">
        <v>5266</v>
      </c>
      <c r="C2906" s="324" t="s">
        <v>5267</v>
      </c>
      <c r="D2906" s="1" t="s">
        <v>967</v>
      </c>
      <c r="E2906" s="324" t="s">
        <v>488</v>
      </c>
    </row>
    <row r="2907" customFormat="false" ht="15" hidden="false" customHeight="false" outlineLevel="0" collapsed="false">
      <c r="A2907" s="1" t="n">
        <v>14467</v>
      </c>
      <c r="B2907" s="1" t="s">
        <v>5268</v>
      </c>
      <c r="D2907" s="324" t="s">
        <v>670</v>
      </c>
      <c r="E2907" s="324" t="s">
        <v>519</v>
      </c>
    </row>
    <row r="2908" customFormat="false" ht="15" hidden="false" customHeight="false" outlineLevel="0" collapsed="false">
      <c r="A2908" s="1" t="n">
        <v>14466</v>
      </c>
      <c r="B2908" s="1" t="s">
        <v>5269</v>
      </c>
      <c r="D2908" s="324" t="s">
        <v>5270</v>
      </c>
      <c r="E2908" s="324" t="s">
        <v>1357</v>
      </c>
    </row>
    <row r="2909" customFormat="false" ht="15" hidden="false" customHeight="false" outlineLevel="0" collapsed="false">
      <c r="A2909" s="1" t="n">
        <v>14465</v>
      </c>
      <c r="B2909" s="1" t="s">
        <v>5271</v>
      </c>
      <c r="D2909" s="324" t="s">
        <v>3191</v>
      </c>
      <c r="E2909" s="0" t="s">
        <v>485</v>
      </c>
    </row>
    <row r="2910" customFormat="false" ht="15" hidden="false" customHeight="false" outlineLevel="0" collapsed="false">
      <c r="A2910" s="1" t="n">
        <v>14464</v>
      </c>
      <c r="B2910" s="1" t="s">
        <v>5272</v>
      </c>
      <c r="D2910" s="324" t="s">
        <v>5273</v>
      </c>
      <c r="E2910" s="324" t="s">
        <v>488</v>
      </c>
    </row>
    <row r="2911" customFormat="false" ht="15" hidden="false" customHeight="false" outlineLevel="0" collapsed="false">
      <c r="A2911" s="1" t="n">
        <v>14463</v>
      </c>
      <c r="B2911" s="1" t="s">
        <v>5274</v>
      </c>
      <c r="C2911" s="324" t="s">
        <v>5275</v>
      </c>
      <c r="D2911" s="1" t="s">
        <v>967</v>
      </c>
      <c r="E2911" s="324" t="s">
        <v>488</v>
      </c>
    </row>
    <row r="2912" customFormat="false" ht="15" hidden="false" customHeight="false" outlineLevel="0" collapsed="false">
      <c r="A2912" s="1" t="n">
        <v>14462</v>
      </c>
      <c r="B2912" s="1" t="s">
        <v>5276</v>
      </c>
      <c r="D2912" s="1" t="s">
        <v>1739</v>
      </c>
      <c r="E2912" s="324" t="s">
        <v>488</v>
      </c>
    </row>
    <row r="2913" customFormat="false" ht="15" hidden="false" customHeight="false" outlineLevel="0" collapsed="false">
      <c r="A2913" s="1" t="n">
        <v>14461</v>
      </c>
      <c r="B2913" s="1" t="s">
        <v>5277</v>
      </c>
      <c r="C2913" s="1" t="s">
        <v>5278</v>
      </c>
      <c r="D2913" s="324" t="s">
        <v>5279</v>
      </c>
      <c r="E2913" s="324" t="s">
        <v>4061</v>
      </c>
    </row>
    <row r="2914" customFormat="false" ht="15" hidden="false" customHeight="false" outlineLevel="0" collapsed="false">
      <c r="A2914" s="1" t="n">
        <v>14460</v>
      </c>
      <c r="B2914" s="1" t="s">
        <v>5280</v>
      </c>
      <c r="D2914" s="1" t="s">
        <v>641</v>
      </c>
      <c r="E2914" s="324" t="s">
        <v>548</v>
      </c>
    </row>
    <row r="2915" customFormat="false" ht="15" hidden="false" customHeight="false" outlineLevel="0" collapsed="false">
      <c r="A2915" s="1" t="n">
        <v>14459</v>
      </c>
      <c r="B2915" s="1" t="s">
        <v>5281</v>
      </c>
      <c r="C2915" s="1" t="s">
        <v>5282</v>
      </c>
      <c r="D2915" s="324" t="s">
        <v>5283</v>
      </c>
      <c r="E2915" s="324" t="s">
        <v>519</v>
      </c>
    </row>
    <row r="2916" customFormat="false" ht="15" hidden="false" customHeight="false" outlineLevel="0" collapsed="false">
      <c r="A2916" s="1" t="n">
        <v>14458</v>
      </c>
      <c r="B2916" s="1" t="s">
        <v>5284</v>
      </c>
      <c r="D2916" s="324" t="s">
        <v>3087</v>
      </c>
      <c r="E2916" s="324" t="s">
        <v>488</v>
      </c>
    </row>
    <row r="2917" customFormat="false" ht="15" hidden="false" customHeight="false" outlineLevel="0" collapsed="false">
      <c r="A2917" s="1" t="n">
        <v>14457</v>
      </c>
      <c r="B2917" s="1" t="s">
        <v>5285</v>
      </c>
      <c r="D2917" s="324" t="s">
        <v>5286</v>
      </c>
      <c r="E2917" s="0" t="s">
        <v>485</v>
      </c>
    </row>
    <row r="2918" customFormat="false" ht="15" hidden="false" customHeight="false" outlineLevel="0" collapsed="false">
      <c r="A2918" s="1" t="n">
        <v>14456</v>
      </c>
      <c r="B2918" s="1" t="s">
        <v>5287</v>
      </c>
      <c r="D2918" s="324" t="s">
        <v>4235</v>
      </c>
      <c r="E2918" s="0" t="s">
        <v>485</v>
      </c>
    </row>
    <row r="2919" customFormat="false" ht="15" hidden="false" customHeight="false" outlineLevel="0" collapsed="false">
      <c r="A2919" s="1" t="n">
        <v>14455</v>
      </c>
      <c r="B2919" s="1" t="s">
        <v>5288</v>
      </c>
      <c r="D2919" s="324" t="s">
        <v>4235</v>
      </c>
      <c r="E2919" s="0" t="s">
        <v>485</v>
      </c>
    </row>
    <row r="2920" customFormat="false" ht="15" hidden="false" customHeight="false" outlineLevel="0" collapsed="false">
      <c r="A2920" s="1" t="n">
        <v>14454</v>
      </c>
      <c r="B2920" s="1" t="s">
        <v>5289</v>
      </c>
      <c r="C2920" s="1" t="s">
        <v>4964</v>
      </c>
      <c r="D2920" s="324" t="s">
        <v>643</v>
      </c>
      <c r="E2920" s="0" t="s">
        <v>590</v>
      </c>
    </row>
    <row r="2921" customFormat="false" ht="15" hidden="false" customHeight="false" outlineLevel="0" collapsed="false">
      <c r="A2921" s="1" t="n">
        <v>14453</v>
      </c>
      <c r="B2921" s="1" t="s">
        <v>5290</v>
      </c>
      <c r="C2921" s="1" t="s">
        <v>4964</v>
      </c>
      <c r="D2921" s="324" t="s">
        <v>643</v>
      </c>
      <c r="E2921" s="0" t="s">
        <v>590</v>
      </c>
    </row>
    <row r="2922" customFormat="false" ht="15" hidden="false" customHeight="false" outlineLevel="0" collapsed="false">
      <c r="A2922" s="1" t="n">
        <v>14452</v>
      </c>
      <c r="B2922" s="1" t="s">
        <v>5291</v>
      </c>
      <c r="C2922" s="1" t="s">
        <v>5292</v>
      </c>
      <c r="D2922" s="1" t="s">
        <v>499</v>
      </c>
      <c r="E2922" s="324" t="s">
        <v>500</v>
      </c>
    </row>
    <row r="2923" customFormat="false" ht="15" hidden="false" customHeight="false" outlineLevel="0" collapsed="false">
      <c r="A2923" s="1" t="n">
        <v>14451</v>
      </c>
      <c r="B2923" s="1" t="s">
        <v>5293</v>
      </c>
      <c r="C2923" s="324" t="s">
        <v>5294</v>
      </c>
      <c r="D2923" s="324" t="s">
        <v>5295</v>
      </c>
      <c r="E2923" s="0" t="s">
        <v>485</v>
      </c>
    </row>
    <row r="2924" customFormat="false" ht="15" hidden="false" customHeight="false" outlineLevel="0" collapsed="false">
      <c r="A2924" s="1" t="n">
        <v>14450</v>
      </c>
      <c r="B2924" s="1" t="s">
        <v>5296</v>
      </c>
      <c r="D2924" s="324" t="s">
        <v>643</v>
      </c>
      <c r="E2924" s="0" t="s">
        <v>590</v>
      </c>
    </row>
    <row r="2925" customFormat="false" ht="15" hidden="false" customHeight="false" outlineLevel="0" collapsed="false">
      <c r="A2925" s="1" t="n">
        <v>14449</v>
      </c>
      <c r="B2925" s="1" t="s">
        <v>5297</v>
      </c>
      <c r="C2925" s="1" t="s">
        <v>5298</v>
      </c>
      <c r="D2925" s="324" t="s">
        <v>599</v>
      </c>
      <c r="E2925" s="324" t="s">
        <v>500</v>
      </c>
    </row>
    <row r="2926" customFormat="false" ht="15" hidden="false" customHeight="false" outlineLevel="0" collapsed="false">
      <c r="A2926" s="1" t="n">
        <v>14448</v>
      </c>
      <c r="B2926" s="1" t="s">
        <v>5299</v>
      </c>
      <c r="D2926" s="1" t="s">
        <v>927</v>
      </c>
      <c r="E2926" s="324" t="s">
        <v>500</v>
      </c>
    </row>
    <row r="2927" customFormat="false" ht="15" hidden="false" customHeight="false" outlineLevel="0" collapsed="false">
      <c r="A2927" s="1" t="n">
        <v>14447</v>
      </c>
      <c r="B2927" s="1" t="s">
        <v>5300</v>
      </c>
      <c r="D2927" s="1" t="s">
        <v>811</v>
      </c>
      <c r="E2927" s="324" t="s">
        <v>772</v>
      </c>
    </row>
    <row r="2928" customFormat="false" ht="15" hidden="false" customHeight="false" outlineLevel="0" collapsed="false">
      <c r="A2928" s="1" t="n">
        <v>14446</v>
      </c>
      <c r="B2928" s="1" t="s">
        <v>5301</v>
      </c>
      <c r="D2928" s="1" t="s">
        <v>776</v>
      </c>
      <c r="E2928" s="0" t="s">
        <v>590</v>
      </c>
    </row>
    <row r="2929" customFormat="false" ht="15" hidden="false" customHeight="false" outlineLevel="0" collapsed="false">
      <c r="A2929" s="1" t="n">
        <v>14445</v>
      </c>
      <c r="B2929" s="1" t="s">
        <v>5302</v>
      </c>
      <c r="D2929" s="1" t="s">
        <v>776</v>
      </c>
      <c r="E2929" s="0" t="s">
        <v>590</v>
      </c>
    </row>
    <row r="2930" customFormat="false" ht="15" hidden="false" customHeight="false" outlineLevel="0" collapsed="false">
      <c r="A2930" s="1" t="n">
        <v>14444</v>
      </c>
      <c r="B2930" s="1" t="s">
        <v>5303</v>
      </c>
      <c r="C2930" s="1" t="s">
        <v>5304</v>
      </c>
      <c r="D2930" s="1" t="s">
        <v>499</v>
      </c>
      <c r="E2930" s="324" t="s">
        <v>500</v>
      </c>
    </row>
    <row r="2931" customFormat="false" ht="15" hidden="false" customHeight="false" outlineLevel="0" collapsed="false">
      <c r="A2931" s="1" t="n">
        <v>14443</v>
      </c>
      <c r="B2931" s="1" t="s">
        <v>5305</v>
      </c>
      <c r="D2931" s="324" t="s">
        <v>643</v>
      </c>
      <c r="E2931" s="0" t="s">
        <v>590</v>
      </c>
    </row>
    <row r="2932" customFormat="false" ht="15" hidden="false" customHeight="false" outlineLevel="0" collapsed="false">
      <c r="A2932" s="1" t="n">
        <v>14442</v>
      </c>
      <c r="B2932" s="1" t="s">
        <v>5306</v>
      </c>
      <c r="D2932" s="1" t="s">
        <v>558</v>
      </c>
      <c r="E2932" s="0" t="s">
        <v>485</v>
      </c>
    </row>
    <row r="2933" customFormat="false" ht="15" hidden="false" customHeight="false" outlineLevel="0" collapsed="false">
      <c r="A2933" s="1" t="n">
        <v>14441</v>
      </c>
      <c r="B2933" s="1" t="s">
        <v>5307</v>
      </c>
      <c r="C2933" s="1" t="s">
        <v>521</v>
      </c>
      <c r="D2933" s="324" t="s">
        <v>2867</v>
      </c>
      <c r="E2933" s="0" t="s">
        <v>485</v>
      </c>
    </row>
    <row r="2934" customFormat="false" ht="15" hidden="false" customHeight="false" outlineLevel="0" collapsed="false">
      <c r="A2934" s="1" t="n">
        <v>14440</v>
      </c>
      <c r="B2934" s="1" t="s">
        <v>5308</v>
      </c>
      <c r="D2934" s="324" t="s">
        <v>792</v>
      </c>
      <c r="E2934" s="324" t="s">
        <v>500</v>
      </c>
    </row>
    <row r="2935" customFormat="false" ht="15" hidden="false" customHeight="false" outlineLevel="0" collapsed="false">
      <c r="A2935" s="1" t="n">
        <v>14439</v>
      </c>
      <c r="B2935" s="1" t="s">
        <v>5309</v>
      </c>
      <c r="C2935" s="1" t="s">
        <v>5310</v>
      </c>
      <c r="D2935" s="324" t="s">
        <v>5311</v>
      </c>
      <c r="E2935" s="0" t="s">
        <v>485</v>
      </c>
    </row>
    <row r="2936" customFormat="false" ht="15" hidden="false" customHeight="false" outlineLevel="0" collapsed="false">
      <c r="A2936" s="1" t="n">
        <v>14438</v>
      </c>
      <c r="B2936" s="1" t="s">
        <v>5312</v>
      </c>
      <c r="D2936" s="1" t="s">
        <v>682</v>
      </c>
      <c r="E2936" s="0" t="s">
        <v>485</v>
      </c>
    </row>
    <row r="2937" customFormat="false" ht="15" hidden="false" customHeight="false" outlineLevel="0" collapsed="false">
      <c r="A2937" s="1" t="n">
        <v>14437</v>
      </c>
      <c r="B2937" s="1" t="s">
        <v>5313</v>
      </c>
      <c r="C2937" s="324" t="s">
        <v>5314</v>
      </c>
      <c r="D2937" s="1" t="s">
        <v>484</v>
      </c>
      <c r="E2937" s="0" t="s">
        <v>485</v>
      </c>
    </row>
    <row r="2938" customFormat="false" ht="15" hidden="false" customHeight="false" outlineLevel="0" collapsed="false">
      <c r="A2938" s="1" t="n">
        <v>14436</v>
      </c>
      <c r="B2938" s="1" t="s">
        <v>5315</v>
      </c>
      <c r="D2938" s="324" t="s">
        <v>809</v>
      </c>
      <c r="E2938" s="0" t="s">
        <v>590</v>
      </c>
    </row>
    <row r="2939" customFormat="false" ht="15" hidden="false" customHeight="false" outlineLevel="0" collapsed="false">
      <c r="A2939" s="1" t="n">
        <v>14435</v>
      </c>
      <c r="B2939" s="1" t="s">
        <v>5316</v>
      </c>
      <c r="D2939" s="1" t="s">
        <v>647</v>
      </c>
      <c r="E2939" s="0" t="s">
        <v>485</v>
      </c>
    </row>
    <row r="2940" customFormat="false" ht="15" hidden="false" customHeight="false" outlineLevel="0" collapsed="false">
      <c r="A2940" s="1" t="n">
        <v>14434</v>
      </c>
      <c r="B2940" s="1" t="s">
        <v>5317</v>
      </c>
      <c r="D2940" s="324" t="s">
        <v>821</v>
      </c>
      <c r="E2940" s="0" t="s">
        <v>485</v>
      </c>
    </row>
    <row r="2941" customFormat="false" ht="15" hidden="false" customHeight="false" outlineLevel="0" collapsed="false">
      <c r="A2941" s="1" t="n">
        <v>14433</v>
      </c>
      <c r="B2941" s="1" t="s">
        <v>5318</v>
      </c>
      <c r="C2941" s="1" t="s">
        <v>5319</v>
      </c>
      <c r="D2941" s="324" t="s">
        <v>5320</v>
      </c>
      <c r="E2941" s="324" t="s">
        <v>488</v>
      </c>
    </row>
    <row r="2942" customFormat="false" ht="15" hidden="false" customHeight="false" outlineLevel="0" collapsed="false">
      <c r="A2942" s="1" t="n">
        <v>14432</v>
      </c>
      <c r="B2942" s="1" t="s">
        <v>5321</v>
      </c>
      <c r="D2942" s="324" t="s">
        <v>5322</v>
      </c>
      <c r="E2942" s="324" t="s">
        <v>500</v>
      </c>
    </row>
    <row r="2943" customFormat="false" ht="15" hidden="false" customHeight="false" outlineLevel="0" collapsed="false">
      <c r="A2943" s="1" t="n">
        <v>14431</v>
      </c>
      <c r="B2943" s="1" t="s">
        <v>5323</v>
      </c>
      <c r="D2943" s="324" t="s">
        <v>5324</v>
      </c>
      <c r="E2943" s="324" t="s">
        <v>494</v>
      </c>
    </row>
    <row r="2944" customFormat="false" ht="15" hidden="false" customHeight="false" outlineLevel="0" collapsed="false">
      <c r="A2944" s="1" t="n">
        <v>14430</v>
      </c>
      <c r="B2944" s="1" t="s">
        <v>5325</v>
      </c>
      <c r="D2944" s="324" t="s">
        <v>1783</v>
      </c>
      <c r="E2944" s="324" t="s">
        <v>494</v>
      </c>
    </row>
    <row r="2945" customFormat="false" ht="15" hidden="false" customHeight="false" outlineLevel="0" collapsed="false">
      <c r="A2945" s="1" t="n">
        <v>14429</v>
      </c>
      <c r="B2945" s="1" t="s">
        <v>5326</v>
      </c>
      <c r="D2945" s="1" t="s">
        <v>499</v>
      </c>
      <c r="E2945" s="0" t="s">
        <v>590</v>
      </c>
    </row>
    <row r="2946" customFormat="false" ht="15" hidden="false" customHeight="false" outlineLevel="0" collapsed="false">
      <c r="A2946" s="1" t="n">
        <v>14428</v>
      </c>
      <c r="B2946" s="1" t="s">
        <v>5327</v>
      </c>
      <c r="C2946" s="324" t="s">
        <v>5328</v>
      </c>
      <c r="D2946" s="1" t="s">
        <v>682</v>
      </c>
      <c r="E2946" s="0" t="s">
        <v>576</v>
      </c>
    </row>
    <row r="2947" customFormat="false" ht="15" hidden="false" customHeight="false" outlineLevel="0" collapsed="false">
      <c r="A2947" s="1" t="n">
        <v>14427</v>
      </c>
      <c r="B2947" s="1" t="s">
        <v>5329</v>
      </c>
      <c r="D2947" s="324" t="s">
        <v>4715</v>
      </c>
      <c r="E2947" s="0" t="s">
        <v>590</v>
      </c>
    </row>
    <row r="2948" customFormat="false" ht="15" hidden="false" customHeight="false" outlineLevel="0" collapsed="false">
      <c r="A2948" s="1" t="n">
        <v>14426</v>
      </c>
      <c r="B2948" s="1" t="s">
        <v>5330</v>
      </c>
      <c r="C2948" s="1" t="s">
        <v>5331</v>
      </c>
      <c r="D2948" s="324" t="s">
        <v>5332</v>
      </c>
      <c r="E2948" s="0" t="s">
        <v>485</v>
      </c>
    </row>
    <row r="2949" customFormat="false" ht="15" hidden="false" customHeight="false" outlineLevel="0" collapsed="false">
      <c r="A2949" s="1" t="n">
        <v>14425</v>
      </c>
      <c r="B2949" s="1" t="s">
        <v>5333</v>
      </c>
      <c r="D2949" s="324" t="s">
        <v>1994</v>
      </c>
      <c r="E2949" s="324" t="s">
        <v>488</v>
      </c>
    </row>
    <row r="2950" customFormat="false" ht="15" hidden="false" customHeight="false" outlineLevel="0" collapsed="false">
      <c r="A2950" s="1" t="n">
        <v>14424</v>
      </c>
      <c r="B2950" s="1" t="s">
        <v>5334</v>
      </c>
      <c r="D2950" s="324" t="s">
        <v>5335</v>
      </c>
      <c r="E2950" s="324" t="s">
        <v>1473</v>
      </c>
    </row>
    <row r="2951" customFormat="false" ht="15" hidden="false" customHeight="false" outlineLevel="0" collapsed="false">
      <c r="A2951" s="1" t="n">
        <v>14423</v>
      </c>
      <c r="B2951" s="1" t="s">
        <v>5336</v>
      </c>
      <c r="C2951" s="324" t="s">
        <v>5337</v>
      </c>
      <c r="D2951" s="1" t="s">
        <v>496</v>
      </c>
      <c r="E2951" s="0" t="s">
        <v>485</v>
      </c>
    </row>
    <row r="2952" customFormat="false" ht="15" hidden="false" customHeight="false" outlineLevel="0" collapsed="false">
      <c r="A2952" s="1" t="n">
        <v>14422</v>
      </c>
      <c r="B2952" s="1" t="s">
        <v>5338</v>
      </c>
      <c r="C2952" s="1" t="s">
        <v>5339</v>
      </c>
      <c r="D2952" s="324" t="s">
        <v>5340</v>
      </c>
      <c r="E2952" s="0" t="s">
        <v>485</v>
      </c>
    </row>
    <row r="2953" customFormat="false" ht="15" hidden="false" customHeight="false" outlineLevel="0" collapsed="false">
      <c r="A2953" s="1" t="n">
        <v>14421</v>
      </c>
      <c r="B2953" s="1" t="s">
        <v>5341</v>
      </c>
      <c r="D2953" s="324" t="s">
        <v>3650</v>
      </c>
      <c r="E2953" s="0" t="s">
        <v>590</v>
      </c>
    </row>
    <row r="2954" customFormat="false" ht="15" hidden="false" customHeight="false" outlineLevel="0" collapsed="false">
      <c r="A2954" s="1" t="n">
        <v>14420</v>
      </c>
      <c r="B2954" s="1" t="s">
        <v>5342</v>
      </c>
      <c r="D2954" s="1" t="s">
        <v>499</v>
      </c>
      <c r="E2954" s="0" t="s">
        <v>590</v>
      </c>
    </row>
    <row r="2955" customFormat="false" ht="15" hidden="false" customHeight="false" outlineLevel="0" collapsed="false">
      <c r="A2955" s="1" t="n">
        <v>14419</v>
      </c>
      <c r="B2955" s="1" t="s">
        <v>5343</v>
      </c>
      <c r="D2955" s="1" t="s">
        <v>499</v>
      </c>
      <c r="E2955" s="0" t="s">
        <v>590</v>
      </c>
    </row>
    <row r="2956" customFormat="false" ht="15" hidden="false" customHeight="false" outlineLevel="0" collapsed="false">
      <c r="A2956" s="1" t="n">
        <v>14418</v>
      </c>
      <c r="B2956" s="1" t="s">
        <v>5344</v>
      </c>
      <c r="D2956" s="1" t="s">
        <v>499</v>
      </c>
      <c r="E2956" s="0" t="s">
        <v>590</v>
      </c>
    </row>
    <row r="2957" customFormat="false" ht="15" hidden="false" customHeight="false" outlineLevel="0" collapsed="false">
      <c r="A2957" s="1" t="n">
        <v>14417</v>
      </c>
      <c r="B2957" s="1" t="s">
        <v>5345</v>
      </c>
      <c r="D2957" s="1" t="s">
        <v>1031</v>
      </c>
      <c r="E2957" s="0" t="s">
        <v>485</v>
      </c>
    </row>
    <row r="2958" customFormat="false" ht="15" hidden="false" customHeight="false" outlineLevel="0" collapsed="false">
      <c r="A2958" s="1" t="n">
        <v>14416</v>
      </c>
      <c r="B2958" s="1" t="s">
        <v>5346</v>
      </c>
      <c r="D2958" s="1" t="s">
        <v>3383</v>
      </c>
      <c r="E2958" s="324" t="s">
        <v>500</v>
      </c>
    </row>
    <row r="2959" customFormat="false" ht="15" hidden="false" customHeight="false" outlineLevel="0" collapsed="false">
      <c r="A2959" s="1" t="n">
        <v>14415</v>
      </c>
      <c r="B2959" s="1" t="s">
        <v>5347</v>
      </c>
      <c r="C2959" s="1" t="s">
        <v>5348</v>
      </c>
      <c r="D2959" s="1" t="s">
        <v>499</v>
      </c>
      <c r="E2959" s="0" t="s">
        <v>590</v>
      </c>
    </row>
    <row r="2960" customFormat="false" ht="15" hidden="false" customHeight="false" outlineLevel="0" collapsed="false">
      <c r="A2960" s="1" t="n">
        <v>14414</v>
      </c>
      <c r="B2960" s="1" t="s">
        <v>5349</v>
      </c>
      <c r="D2960" s="1" t="s">
        <v>776</v>
      </c>
      <c r="E2960" s="0" t="s">
        <v>590</v>
      </c>
    </row>
    <row r="2961" customFormat="false" ht="15" hidden="false" customHeight="false" outlineLevel="0" collapsed="false">
      <c r="A2961" s="1" t="n">
        <v>14413</v>
      </c>
      <c r="B2961" s="1" t="s">
        <v>5350</v>
      </c>
      <c r="D2961" s="324" t="s">
        <v>5351</v>
      </c>
      <c r="E2961" s="0" t="s">
        <v>485</v>
      </c>
    </row>
    <row r="2962" customFormat="false" ht="15" hidden="false" customHeight="false" outlineLevel="0" collapsed="false">
      <c r="A2962" s="1" t="n">
        <v>14412</v>
      </c>
      <c r="B2962" s="1" t="s">
        <v>5352</v>
      </c>
      <c r="D2962" s="1" t="s">
        <v>1798</v>
      </c>
      <c r="E2962" s="0" t="s">
        <v>544</v>
      </c>
    </row>
    <row r="2963" customFormat="false" ht="15" hidden="false" customHeight="false" outlineLevel="0" collapsed="false">
      <c r="A2963" s="1" t="n">
        <v>14411</v>
      </c>
      <c r="B2963" s="1" t="s">
        <v>5353</v>
      </c>
      <c r="D2963" s="1" t="s">
        <v>1798</v>
      </c>
      <c r="E2963" s="0" t="s">
        <v>544</v>
      </c>
    </row>
    <row r="2964" customFormat="false" ht="15" hidden="false" customHeight="false" outlineLevel="0" collapsed="false">
      <c r="A2964" s="1" t="n">
        <v>14410</v>
      </c>
      <c r="B2964" s="1" t="s">
        <v>5354</v>
      </c>
      <c r="D2964" s="1" t="s">
        <v>1798</v>
      </c>
      <c r="E2964" s="0" t="s">
        <v>544</v>
      </c>
    </row>
    <row r="2965" customFormat="false" ht="15" hidden="false" customHeight="false" outlineLevel="0" collapsed="false">
      <c r="A2965" s="1" t="n">
        <v>14409</v>
      </c>
      <c r="B2965" s="1" t="s">
        <v>5355</v>
      </c>
      <c r="D2965" s="1" t="s">
        <v>1798</v>
      </c>
      <c r="E2965" s="0" t="s">
        <v>544</v>
      </c>
    </row>
    <row r="2966" customFormat="false" ht="15" hidden="false" customHeight="false" outlineLevel="0" collapsed="false">
      <c r="A2966" s="1" t="n">
        <v>14408</v>
      </c>
      <c r="B2966" s="1" t="s">
        <v>5356</v>
      </c>
      <c r="D2966" s="324" t="s">
        <v>5357</v>
      </c>
      <c r="E2966" s="0" t="s">
        <v>485</v>
      </c>
    </row>
    <row r="2967" customFormat="false" ht="15" hidden="false" customHeight="false" outlineLevel="0" collapsed="false">
      <c r="A2967" s="1" t="n">
        <v>14407</v>
      </c>
      <c r="B2967" s="1" t="s">
        <v>5358</v>
      </c>
      <c r="C2967" s="1" t="s">
        <v>5359</v>
      </c>
      <c r="D2967" s="324" t="s">
        <v>528</v>
      </c>
      <c r="E2967" s="324" t="s">
        <v>500</v>
      </c>
    </row>
    <row r="2968" customFormat="false" ht="15" hidden="false" customHeight="false" outlineLevel="0" collapsed="false">
      <c r="A2968" s="1" t="n">
        <v>14406</v>
      </c>
      <c r="B2968" s="1" t="s">
        <v>5360</v>
      </c>
      <c r="C2968" s="1" t="s">
        <v>5361</v>
      </c>
      <c r="D2968" s="1" t="s">
        <v>811</v>
      </c>
      <c r="E2968" s="324" t="s">
        <v>772</v>
      </c>
    </row>
    <row r="2969" customFormat="false" ht="15" hidden="false" customHeight="false" outlineLevel="0" collapsed="false">
      <c r="A2969" s="1" t="n">
        <v>14405</v>
      </c>
      <c r="B2969" s="1" t="s">
        <v>5362</v>
      </c>
      <c r="C2969" s="1" t="s">
        <v>5363</v>
      </c>
      <c r="D2969" s="1" t="s">
        <v>811</v>
      </c>
      <c r="E2969" s="324" t="s">
        <v>772</v>
      </c>
    </row>
    <row r="2970" customFormat="false" ht="15" hidden="false" customHeight="false" outlineLevel="0" collapsed="false">
      <c r="A2970" s="1" t="n">
        <v>14404</v>
      </c>
      <c r="B2970" s="1" t="s">
        <v>5364</v>
      </c>
      <c r="C2970" s="1" t="s">
        <v>5365</v>
      </c>
      <c r="D2970" s="1" t="s">
        <v>811</v>
      </c>
      <c r="E2970" s="324" t="s">
        <v>772</v>
      </c>
    </row>
    <row r="2971" customFormat="false" ht="15" hidden="false" customHeight="false" outlineLevel="0" collapsed="false">
      <c r="A2971" s="1" t="n">
        <v>14403</v>
      </c>
      <c r="B2971" s="1" t="s">
        <v>5366</v>
      </c>
      <c r="D2971" s="1" t="s">
        <v>647</v>
      </c>
      <c r="E2971" s="0" t="s">
        <v>485</v>
      </c>
    </row>
    <row r="2972" customFormat="false" ht="15" hidden="false" customHeight="false" outlineLevel="0" collapsed="false">
      <c r="A2972" s="1" t="n">
        <v>14402</v>
      </c>
      <c r="B2972" s="1" t="s">
        <v>5367</v>
      </c>
      <c r="D2972" s="324" t="s">
        <v>586</v>
      </c>
      <c r="E2972" s="324" t="s">
        <v>804</v>
      </c>
    </row>
    <row r="2973" customFormat="false" ht="15" hidden="false" customHeight="false" outlineLevel="0" collapsed="false">
      <c r="A2973" s="1" t="n">
        <v>14401</v>
      </c>
      <c r="B2973" s="1" t="s">
        <v>5368</v>
      </c>
      <c r="C2973" s="324" t="s">
        <v>5369</v>
      </c>
      <c r="D2973" s="324" t="s">
        <v>4680</v>
      </c>
      <c r="E2973" s="324" t="s">
        <v>1127</v>
      </c>
    </row>
    <row r="2974" customFormat="false" ht="15" hidden="false" customHeight="false" outlineLevel="0" collapsed="false">
      <c r="A2974" s="1" t="n">
        <v>14400</v>
      </c>
      <c r="B2974" s="1" t="s">
        <v>5370</v>
      </c>
      <c r="C2974" s="324" t="s">
        <v>5371</v>
      </c>
      <c r="D2974" s="1" t="s">
        <v>1233</v>
      </c>
      <c r="E2974" s="324" t="s">
        <v>488</v>
      </c>
    </row>
    <row r="2975" customFormat="false" ht="15" hidden="false" customHeight="false" outlineLevel="0" collapsed="false">
      <c r="A2975" s="1" t="n">
        <v>14399</v>
      </c>
      <c r="B2975" s="1" t="s">
        <v>5372</v>
      </c>
      <c r="D2975" s="324" t="s">
        <v>5373</v>
      </c>
      <c r="E2975" s="324" t="s">
        <v>519</v>
      </c>
    </row>
    <row r="2976" customFormat="false" ht="15" hidden="false" customHeight="false" outlineLevel="0" collapsed="false">
      <c r="A2976" s="1" t="n">
        <v>14398</v>
      </c>
      <c r="B2976" s="1" t="s">
        <v>5374</v>
      </c>
      <c r="D2976" s="324" t="s">
        <v>3180</v>
      </c>
      <c r="E2976" s="324" t="s">
        <v>519</v>
      </c>
    </row>
    <row r="2977" customFormat="false" ht="15" hidden="false" customHeight="false" outlineLevel="0" collapsed="false">
      <c r="A2977" s="1" t="n">
        <v>14397</v>
      </c>
      <c r="B2977" s="1" t="s">
        <v>5375</v>
      </c>
      <c r="D2977" s="324" t="s">
        <v>528</v>
      </c>
      <c r="E2977" s="324" t="s">
        <v>500</v>
      </c>
    </row>
    <row r="2978" customFormat="false" ht="15" hidden="false" customHeight="false" outlineLevel="0" collapsed="false">
      <c r="A2978" s="1" t="n">
        <v>14396</v>
      </c>
      <c r="B2978" s="1" t="s">
        <v>5376</v>
      </c>
      <c r="C2978" s="1" t="s">
        <v>5377</v>
      </c>
      <c r="D2978" s="1" t="s">
        <v>1067</v>
      </c>
      <c r="E2978" s="324" t="s">
        <v>488</v>
      </c>
    </row>
    <row r="2979" customFormat="false" ht="15" hidden="false" customHeight="false" outlineLevel="0" collapsed="false">
      <c r="A2979" s="1" t="n">
        <v>14395</v>
      </c>
      <c r="B2979" s="1" t="s">
        <v>5378</v>
      </c>
      <c r="D2979" s="1" t="s">
        <v>499</v>
      </c>
      <c r="E2979" s="324" t="s">
        <v>500</v>
      </c>
    </row>
    <row r="2980" customFormat="false" ht="15" hidden="false" customHeight="false" outlineLevel="0" collapsed="false">
      <c r="A2980" s="1" t="n">
        <v>14394</v>
      </c>
      <c r="B2980" s="1" t="s">
        <v>5379</v>
      </c>
      <c r="D2980" s="324" t="s">
        <v>5380</v>
      </c>
      <c r="E2980" s="324" t="s">
        <v>5381</v>
      </c>
    </row>
    <row r="2981" customFormat="false" ht="15" hidden="false" customHeight="false" outlineLevel="0" collapsed="false">
      <c r="A2981" s="1" t="n">
        <v>14393</v>
      </c>
      <c r="B2981" s="1" t="s">
        <v>5382</v>
      </c>
      <c r="D2981" s="324" t="s">
        <v>1073</v>
      </c>
      <c r="E2981" s="324" t="s">
        <v>519</v>
      </c>
    </row>
    <row r="2982" customFormat="false" ht="15" hidden="false" customHeight="false" outlineLevel="0" collapsed="false">
      <c r="A2982" s="1" t="n">
        <v>14392</v>
      </c>
      <c r="B2982" s="1" t="s">
        <v>5383</v>
      </c>
      <c r="C2982" s="324" t="s">
        <v>5384</v>
      </c>
      <c r="D2982" s="324" t="s">
        <v>5385</v>
      </c>
      <c r="E2982" s="0" t="s">
        <v>485</v>
      </c>
    </row>
    <row r="2983" customFormat="false" ht="15" hidden="false" customHeight="false" outlineLevel="0" collapsed="false">
      <c r="A2983" s="1" t="n">
        <v>14391</v>
      </c>
      <c r="B2983" s="1" t="s">
        <v>5386</v>
      </c>
      <c r="D2983" s="1" t="s">
        <v>647</v>
      </c>
      <c r="E2983" s="0" t="s">
        <v>485</v>
      </c>
    </row>
    <row r="2984" customFormat="false" ht="15" hidden="false" customHeight="false" outlineLevel="0" collapsed="false">
      <c r="A2984" s="1" t="n">
        <v>14390</v>
      </c>
      <c r="B2984" s="1" t="s">
        <v>5387</v>
      </c>
      <c r="D2984" s="1" t="s">
        <v>510</v>
      </c>
      <c r="E2984" s="324" t="s">
        <v>508</v>
      </c>
    </row>
    <row r="2985" customFormat="false" ht="15" hidden="false" customHeight="false" outlineLevel="0" collapsed="false">
      <c r="A2985" s="1" t="n">
        <v>14389</v>
      </c>
      <c r="B2985" s="1" t="s">
        <v>5388</v>
      </c>
      <c r="C2985" s="324" t="s">
        <v>5389</v>
      </c>
      <c r="D2985" s="324" t="s">
        <v>5390</v>
      </c>
      <c r="E2985" s="324" t="s">
        <v>772</v>
      </c>
    </row>
    <row r="2986" customFormat="false" ht="15" hidden="false" customHeight="false" outlineLevel="0" collapsed="false">
      <c r="A2986" s="1" t="n">
        <v>14388</v>
      </c>
      <c r="B2986" s="1" t="s">
        <v>5391</v>
      </c>
      <c r="C2986" s="324" t="s">
        <v>5392</v>
      </c>
      <c r="D2986" s="1" t="s">
        <v>499</v>
      </c>
      <c r="E2986" s="324" t="s">
        <v>500</v>
      </c>
    </row>
    <row r="2987" customFormat="false" ht="15" hidden="false" customHeight="false" outlineLevel="0" collapsed="false">
      <c r="A2987" s="1" t="n">
        <v>14387</v>
      </c>
      <c r="B2987" s="1" t="s">
        <v>5393</v>
      </c>
      <c r="C2987" s="1" t="s">
        <v>5394</v>
      </c>
      <c r="D2987" s="1" t="s">
        <v>499</v>
      </c>
      <c r="E2987" s="0" t="s">
        <v>590</v>
      </c>
    </row>
    <row r="2988" customFormat="false" ht="15" hidden="false" customHeight="false" outlineLevel="0" collapsed="false">
      <c r="A2988" s="1" t="n">
        <v>14386</v>
      </c>
      <c r="B2988" s="1" t="s">
        <v>5395</v>
      </c>
      <c r="D2988" s="1" t="s">
        <v>499</v>
      </c>
      <c r="E2988" s="0" t="s">
        <v>590</v>
      </c>
    </row>
    <row r="2989" customFormat="false" ht="15" hidden="false" customHeight="false" outlineLevel="0" collapsed="false">
      <c r="A2989" s="1" t="n">
        <v>14385</v>
      </c>
      <c r="B2989" s="1" t="s">
        <v>5396</v>
      </c>
      <c r="D2989" s="1" t="s">
        <v>724</v>
      </c>
      <c r="E2989" s="0" t="s">
        <v>485</v>
      </c>
    </row>
    <row r="2990" customFormat="false" ht="15" hidden="false" customHeight="false" outlineLevel="0" collapsed="false">
      <c r="A2990" s="1" t="n">
        <v>14384</v>
      </c>
      <c r="B2990" s="1" t="s">
        <v>5397</v>
      </c>
      <c r="D2990" s="1" t="s">
        <v>499</v>
      </c>
      <c r="E2990" s="0" t="s">
        <v>590</v>
      </c>
    </row>
    <row r="2991" customFormat="false" ht="15" hidden="false" customHeight="false" outlineLevel="0" collapsed="false">
      <c r="A2991" s="1" t="n">
        <v>14383</v>
      </c>
      <c r="B2991" s="1" t="s">
        <v>5398</v>
      </c>
      <c r="D2991" s="1" t="s">
        <v>499</v>
      </c>
      <c r="E2991" s="0" t="s">
        <v>590</v>
      </c>
    </row>
    <row r="2992" customFormat="false" ht="15" hidden="false" customHeight="false" outlineLevel="0" collapsed="false">
      <c r="A2992" s="1" t="n">
        <v>14382</v>
      </c>
      <c r="B2992" s="1" t="s">
        <v>5399</v>
      </c>
      <c r="D2992" s="324" t="s">
        <v>3444</v>
      </c>
      <c r="E2992" s="0" t="s">
        <v>485</v>
      </c>
    </row>
    <row r="2993" customFormat="false" ht="15" hidden="false" customHeight="false" outlineLevel="0" collapsed="false">
      <c r="A2993" s="1" t="n">
        <v>14381</v>
      </c>
      <c r="B2993" s="1" t="s">
        <v>5400</v>
      </c>
      <c r="D2993" s="1" t="s">
        <v>558</v>
      </c>
      <c r="E2993" s="0" t="s">
        <v>485</v>
      </c>
    </row>
    <row r="2994" customFormat="false" ht="15" hidden="false" customHeight="false" outlineLevel="0" collapsed="false">
      <c r="A2994" s="1" t="n">
        <v>14380</v>
      </c>
      <c r="B2994" s="1" t="s">
        <v>5401</v>
      </c>
      <c r="D2994" s="1" t="s">
        <v>499</v>
      </c>
      <c r="E2994" s="0" t="s">
        <v>590</v>
      </c>
    </row>
    <row r="2995" customFormat="false" ht="15" hidden="false" customHeight="false" outlineLevel="0" collapsed="false">
      <c r="A2995" s="1" t="n">
        <v>14379</v>
      </c>
      <c r="B2995" s="1" t="s">
        <v>5402</v>
      </c>
      <c r="D2995" s="1" t="s">
        <v>776</v>
      </c>
      <c r="E2995" s="0" t="s">
        <v>590</v>
      </c>
    </row>
    <row r="2996" customFormat="false" ht="15" hidden="false" customHeight="false" outlineLevel="0" collapsed="false">
      <c r="A2996" s="1" t="n">
        <v>14378</v>
      </c>
      <c r="B2996" s="1" t="s">
        <v>5403</v>
      </c>
      <c r="C2996" s="324" t="s">
        <v>5404</v>
      </c>
      <c r="D2996" s="1" t="s">
        <v>510</v>
      </c>
      <c r="E2996" s="0" t="s">
        <v>485</v>
      </c>
    </row>
    <row r="2997" customFormat="false" ht="15" hidden="false" customHeight="false" outlineLevel="0" collapsed="false">
      <c r="A2997" s="1" t="n">
        <v>14377</v>
      </c>
      <c r="B2997" s="1" t="s">
        <v>5405</v>
      </c>
      <c r="D2997" s="324" t="s">
        <v>5406</v>
      </c>
      <c r="E2997" s="0" t="s">
        <v>590</v>
      </c>
    </row>
    <row r="2998" customFormat="false" ht="15" hidden="false" customHeight="false" outlineLevel="0" collapsed="false">
      <c r="A2998" s="1" t="n">
        <v>14376</v>
      </c>
      <c r="B2998" s="1" t="s">
        <v>5407</v>
      </c>
      <c r="D2998" s="324" t="s">
        <v>821</v>
      </c>
      <c r="E2998" s="0" t="s">
        <v>485</v>
      </c>
    </row>
    <row r="2999" customFormat="false" ht="15" hidden="false" customHeight="false" outlineLevel="0" collapsed="false">
      <c r="A2999" s="1" t="n">
        <v>14375</v>
      </c>
      <c r="B2999" s="1" t="s">
        <v>5408</v>
      </c>
      <c r="D2999" s="324" t="s">
        <v>5409</v>
      </c>
      <c r="E2999" s="324" t="s">
        <v>500</v>
      </c>
    </row>
    <row r="3000" customFormat="false" ht="15" hidden="false" customHeight="false" outlineLevel="0" collapsed="false">
      <c r="A3000" s="1" t="n">
        <v>14374</v>
      </c>
      <c r="B3000" s="1" t="s">
        <v>5410</v>
      </c>
      <c r="D3000" s="324" t="s">
        <v>5411</v>
      </c>
      <c r="E3000" s="0" t="s">
        <v>590</v>
      </c>
    </row>
    <row r="3001" customFormat="false" ht="15" hidden="false" customHeight="false" outlineLevel="0" collapsed="false">
      <c r="A3001" s="1" t="n">
        <v>14373</v>
      </c>
      <c r="B3001" s="1" t="s">
        <v>5412</v>
      </c>
      <c r="C3001" s="324" t="s">
        <v>5413</v>
      </c>
      <c r="D3001" s="324" t="s">
        <v>5414</v>
      </c>
      <c r="E3001" s="0" t="s">
        <v>485</v>
      </c>
    </row>
    <row r="3002" customFormat="false" ht="15" hidden="false" customHeight="false" outlineLevel="0" collapsed="false">
      <c r="A3002" s="1" t="n">
        <v>14372</v>
      </c>
      <c r="B3002" s="1" t="s">
        <v>5415</v>
      </c>
      <c r="D3002" s="324" t="s">
        <v>5416</v>
      </c>
      <c r="E3002" s="0" t="s">
        <v>590</v>
      </c>
    </row>
    <row r="3003" customFormat="false" ht="15" hidden="false" customHeight="false" outlineLevel="0" collapsed="false">
      <c r="A3003" s="1" t="n">
        <v>14371</v>
      </c>
      <c r="B3003" s="1" t="s">
        <v>5417</v>
      </c>
      <c r="D3003" s="1" t="s">
        <v>647</v>
      </c>
      <c r="E3003" s="0" t="s">
        <v>485</v>
      </c>
    </row>
    <row r="3004" customFormat="false" ht="15" hidden="false" customHeight="false" outlineLevel="0" collapsed="false">
      <c r="A3004" s="1" t="n">
        <v>14370</v>
      </c>
      <c r="B3004" s="1" t="s">
        <v>5418</v>
      </c>
      <c r="D3004" s="324" t="s">
        <v>5419</v>
      </c>
      <c r="E3004" s="0" t="s">
        <v>883</v>
      </c>
    </row>
    <row r="3005" customFormat="false" ht="15" hidden="false" customHeight="false" outlineLevel="0" collapsed="false">
      <c r="A3005" s="1" t="n">
        <v>14369</v>
      </c>
      <c r="B3005" s="1" t="s">
        <v>5420</v>
      </c>
      <c r="D3005" s="1" t="s">
        <v>510</v>
      </c>
      <c r="E3005" s="0" t="s">
        <v>609</v>
      </c>
    </row>
    <row r="3006" customFormat="false" ht="15" hidden="false" customHeight="false" outlineLevel="0" collapsed="false">
      <c r="A3006" s="1" t="n">
        <v>14368</v>
      </c>
      <c r="B3006" s="1" t="s">
        <v>5421</v>
      </c>
      <c r="C3006" s="1" t="s">
        <v>5422</v>
      </c>
      <c r="D3006" s="1" t="s">
        <v>510</v>
      </c>
      <c r="E3006" s="324" t="s">
        <v>508</v>
      </c>
    </row>
    <row r="3007" customFormat="false" ht="15" hidden="false" customHeight="false" outlineLevel="0" collapsed="false">
      <c r="A3007" s="1" t="n">
        <v>14367</v>
      </c>
      <c r="B3007" s="1" t="s">
        <v>5423</v>
      </c>
      <c r="D3007" s="324" t="s">
        <v>5424</v>
      </c>
      <c r="E3007" s="0" t="s">
        <v>485</v>
      </c>
    </row>
    <row r="3008" customFormat="false" ht="15" hidden="false" customHeight="false" outlineLevel="0" collapsed="false">
      <c r="A3008" s="1" t="n">
        <v>14366</v>
      </c>
      <c r="B3008" s="1" t="s">
        <v>5425</v>
      </c>
      <c r="C3008" s="324" t="s">
        <v>5426</v>
      </c>
      <c r="D3008" s="1" t="s">
        <v>5427</v>
      </c>
      <c r="E3008" s="324" t="s">
        <v>5428</v>
      </c>
    </row>
    <row r="3009" customFormat="false" ht="15" hidden="false" customHeight="false" outlineLevel="0" collapsed="false">
      <c r="A3009" s="1" t="n">
        <v>14365</v>
      </c>
      <c r="B3009" s="1" t="s">
        <v>5429</v>
      </c>
      <c r="D3009" s="324" t="s">
        <v>5430</v>
      </c>
      <c r="E3009" s="324" t="s">
        <v>500</v>
      </c>
    </row>
    <row r="3010" customFormat="false" ht="15" hidden="false" customHeight="false" outlineLevel="0" collapsed="false">
      <c r="A3010" s="1" t="n">
        <v>14364</v>
      </c>
      <c r="B3010" s="1" t="s">
        <v>5431</v>
      </c>
      <c r="D3010" s="1" t="s">
        <v>499</v>
      </c>
      <c r="E3010" s="0" t="s">
        <v>485</v>
      </c>
    </row>
    <row r="3011" customFormat="false" ht="15" hidden="false" customHeight="false" outlineLevel="0" collapsed="false">
      <c r="A3011" s="1" t="n">
        <v>14363</v>
      </c>
      <c r="B3011" s="1" t="s">
        <v>5432</v>
      </c>
      <c r="D3011" s="324" t="s">
        <v>5433</v>
      </c>
      <c r="E3011" s="0" t="s">
        <v>485</v>
      </c>
    </row>
    <row r="3012" customFormat="false" ht="15" hidden="false" customHeight="false" outlineLevel="0" collapsed="false">
      <c r="A3012" s="1" t="n">
        <v>14362</v>
      </c>
      <c r="B3012" s="1" t="s">
        <v>5434</v>
      </c>
      <c r="D3012" s="1" t="s">
        <v>499</v>
      </c>
      <c r="E3012" s="0" t="s">
        <v>590</v>
      </c>
    </row>
    <row r="3013" customFormat="false" ht="15" hidden="false" customHeight="false" outlineLevel="0" collapsed="false">
      <c r="A3013" s="1" t="n">
        <v>14361</v>
      </c>
      <c r="B3013" s="1" t="s">
        <v>5435</v>
      </c>
      <c r="D3013" s="324" t="s">
        <v>5436</v>
      </c>
      <c r="E3013" s="0" t="s">
        <v>576</v>
      </c>
    </row>
    <row r="3014" customFormat="false" ht="15" hidden="false" customHeight="false" outlineLevel="0" collapsed="false">
      <c r="A3014" s="1" t="n">
        <v>14360</v>
      </c>
      <c r="B3014" s="1" t="s">
        <v>5437</v>
      </c>
      <c r="D3014" s="1" t="s">
        <v>499</v>
      </c>
      <c r="E3014" s="0" t="s">
        <v>590</v>
      </c>
    </row>
    <row r="3015" customFormat="false" ht="15" hidden="false" customHeight="false" outlineLevel="0" collapsed="false">
      <c r="A3015" s="1" t="n">
        <v>14359</v>
      </c>
      <c r="B3015" s="1" t="s">
        <v>5438</v>
      </c>
      <c r="D3015" s="1" t="s">
        <v>2113</v>
      </c>
      <c r="E3015" s="324" t="s">
        <v>488</v>
      </c>
    </row>
    <row r="3016" customFormat="false" ht="15" hidden="false" customHeight="false" outlineLevel="0" collapsed="false">
      <c r="A3016" s="1" t="n">
        <v>14358</v>
      </c>
      <c r="B3016" s="1" t="s">
        <v>5439</v>
      </c>
      <c r="C3016" s="1" t="s">
        <v>5440</v>
      </c>
      <c r="D3016" s="1" t="s">
        <v>776</v>
      </c>
      <c r="E3016" s="324" t="s">
        <v>519</v>
      </c>
    </row>
    <row r="3017" customFormat="false" ht="15" hidden="false" customHeight="false" outlineLevel="0" collapsed="false">
      <c r="A3017" s="1" t="n">
        <v>14357</v>
      </c>
      <c r="B3017" s="1" t="s">
        <v>5441</v>
      </c>
      <c r="D3017" s="1" t="s">
        <v>1187</v>
      </c>
      <c r="E3017" s="0" t="s">
        <v>485</v>
      </c>
    </row>
    <row r="3018" customFormat="false" ht="15" hidden="false" customHeight="false" outlineLevel="0" collapsed="false">
      <c r="A3018" s="1" t="n">
        <v>14356</v>
      </c>
      <c r="B3018" s="1" t="s">
        <v>5442</v>
      </c>
      <c r="D3018" s="1" t="s">
        <v>1798</v>
      </c>
      <c r="E3018" s="0" t="s">
        <v>544</v>
      </c>
    </row>
    <row r="3019" customFormat="false" ht="15" hidden="false" customHeight="false" outlineLevel="0" collapsed="false">
      <c r="A3019" s="1" t="n">
        <v>14355</v>
      </c>
      <c r="B3019" s="1" t="s">
        <v>5443</v>
      </c>
      <c r="D3019" s="324" t="s">
        <v>2402</v>
      </c>
      <c r="E3019" s="0" t="s">
        <v>590</v>
      </c>
    </row>
    <row r="3020" customFormat="false" ht="15" hidden="false" customHeight="false" outlineLevel="0" collapsed="false">
      <c r="A3020" s="1" t="n">
        <v>14354</v>
      </c>
      <c r="B3020" s="1" t="s">
        <v>5444</v>
      </c>
      <c r="C3020" s="324" t="s">
        <v>5445</v>
      </c>
      <c r="D3020" s="1" t="s">
        <v>682</v>
      </c>
      <c r="E3020" s="0" t="s">
        <v>576</v>
      </c>
    </row>
    <row r="3021" customFormat="false" ht="15" hidden="false" customHeight="false" outlineLevel="0" collapsed="false">
      <c r="A3021" s="1" t="n">
        <v>14353</v>
      </c>
      <c r="B3021" s="1" t="s">
        <v>5446</v>
      </c>
      <c r="D3021" s="324" t="s">
        <v>5447</v>
      </c>
      <c r="E3021" s="0" t="s">
        <v>485</v>
      </c>
    </row>
    <row r="3022" customFormat="false" ht="15" hidden="false" customHeight="false" outlineLevel="0" collapsed="false">
      <c r="A3022" s="1" t="n">
        <v>14352</v>
      </c>
      <c r="B3022" s="1" t="s">
        <v>5448</v>
      </c>
      <c r="D3022" s="1" t="s">
        <v>499</v>
      </c>
      <c r="E3022" s="324" t="s">
        <v>500</v>
      </c>
    </row>
    <row r="3023" customFormat="false" ht="15" hidden="false" customHeight="false" outlineLevel="0" collapsed="false">
      <c r="A3023" s="1" t="n">
        <v>14351</v>
      </c>
      <c r="B3023" s="1" t="s">
        <v>5449</v>
      </c>
      <c r="C3023" s="1" t="s">
        <v>521</v>
      </c>
      <c r="D3023" s="1" t="s">
        <v>5450</v>
      </c>
      <c r="E3023" s="0" t="s">
        <v>485</v>
      </c>
    </row>
    <row r="3024" customFormat="false" ht="15" hidden="false" customHeight="false" outlineLevel="0" collapsed="false">
      <c r="A3024" s="1" t="n">
        <v>14350</v>
      </c>
      <c r="B3024" s="1" t="s">
        <v>5451</v>
      </c>
      <c r="C3024" s="324" t="s">
        <v>5452</v>
      </c>
      <c r="D3024" s="324" t="s">
        <v>695</v>
      </c>
      <c r="E3024" s="0" t="s">
        <v>590</v>
      </c>
    </row>
    <row r="3025" customFormat="false" ht="15" hidden="false" customHeight="false" outlineLevel="0" collapsed="false">
      <c r="A3025" s="1" t="n">
        <v>14349</v>
      </c>
      <c r="B3025" s="1" t="s">
        <v>5453</v>
      </c>
      <c r="C3025" s="1" t="s">
        <v>5454</v>
      </c>
      <c r="D3025" s="1" t="s">
        <v>518</v>
      </c>
      <c r="E3025" s="324" t="s">
        <v>519</v>
      </c>
    </row>
    <row r="3026" customFormat="false" ht="15" hidden="false" customHeight="false" outlineLevel="0" collapsed="false">
      <c r="A3026" s="1" t="n">
        <v>14348</v>
      </c>
      <c r="B3026" s="1" t="s">
        <v>5455</v>
      </c>
      <c r="D3026" s="324" t="s">
        <v>5456</v>
      </c>
      <c r="E3026" s="324" t="s">
        <v>519</v>
      </c>
    </row>
    <row r="3027" customFormat="false" ht="15" hidden="false" customHeight="false" outlineLevel="0" collapsed="false">
      <c r="A3027" s="1" t="n">
        <v>14347</v>
      </c>
      <c r="B3027" s="1" t="s">
        <v>5457</v>
      </c>
      <c r="D3027" s="324" t="s">
        <v>5458</v>
      </c>
      <c r="E3027" s="324" t="s">
        <v>548</v>
      </c>
    </row>
    <row r="3028" customFormat="false" ht="15" hidden="false" customHeight="false" outlineLevel="0" collapsed="false">
      <c r="A3028" s="1" t="n">
        <v>14346</v>
      </c>
      <c r="B3028" s="1" t="s">
        <v>5459</v>
      </c>
      <c r="D3028" s="324" t="s">
        <v>698</v>
      </c>
      <c r="E3028" s="324" t="s">
        <v>494</v>
      </c>
    </row>
    <row r="3029" customFormat="false" ht="15" hidden="false" customHeight="false" outlineLevel="0" collapsed="false">
      <c r="A3029" s="1" t="n">
        <v>14345</v>
      </c>
      <c r="B3029" s="1" t="s">
        <v>5460</v>
      </c>
      <c r="D3029" s="1" t="s">
        <v>575</v>
      </c>
      <c r="E3029" s="324" t="s">
        <v>548</v>
      </c>
    </row>
    <row r="3030" customFormat="false" ht="15" hidden="false" customHeight="false" outlineLevel="0" collapsed="false">
      <c r="A3030" s="1" t="n">
        <v>14344</v>
      </c>
      <c r="B3030" s="1" t="s">
        <v>5461</v>
      </c>
      <c r="D3030" s="1" t="s">
        <v>484</v>
      </c>
      <c r="E3030" s="0" t="s">
        <v>485</v>
      </c>
    </row>
    <row r="3031" customFormat="false" ht="15" hidden="false" customHeight="false" outlineLevel="0" collapsed="false">
      <c r="A3031" s="1" t="n">
        <v>14343</v>
      </c>
      <c r="B3031" s="1" t="s">
        <v>5462</v>
      </c>
      <c r="C3031" s="1" t="s">
        <v>5463</v>
      </c>
      <c r="D3031" s="324" t="s">
        <v>5464</v>
      </c>
      <c r="E3031" s="324" t="s">
        <v>1357</v>
      </c>
    </row>
    <row r="3032" customFormat="false" ht="15" hidden="false" customHeight="false" outlineLevel="0" collapsed="false">
      <c r="A3032" s="1" t="n">
        <v>14342</v>
      </c>
      <c r="B3032" s="1" t="s">
        <v>5465</v>
      </c>
      <c r="D3032" s="324" t="s">
        <v>670</v>
      </c>
      <c r="E3032" s="324" t="s">
        <v>519</v>
      </c>
    </row>
    <row r="3033" customFormat="false" ht="15" hidden="false" customHeight="false" outlineLevel="0" collapsed="false">
      <c r="A3033" s="1" t="n">
        <v>14341</v>
      </c>
      <c r="B3033" s="1" t="s">
        <v>5466</v>
      </c>
      <c r="C3033" s="1" t="s">
        <v>5467</v>
      </c>
      <c r="D3033" s="324" t="s">
        <v>5468</v>
      </c>
      <c r="E3033" s="324" t="s">
        <v>1127</v>
      </c>
    </row>
    <row r="3034" customFormat="false" ht="15" hidden="false" customHeight="false" outlineLevel="0" collapsed="false">
      <c r="A3034" s="1" t="n">
        <v>14340</v>
      </c>
      <c r="B3034" s="1" t="s">
        <v>5469</v>
      </c>
      <c r="D3034" s="324" t="s">
        <v>586</v>
      </c>
      <c r="E3034" s="324" t="s">
        <v>804</v>
      </c>
    </row>
    <row r="3035" customFormat="false" ht="15" hidden="false" customHeight="false" outlineLevel="0" collapsed="false">
      <c r="A3035" s="1" t="n">
        <v>14339</v>
      </c>
      <c r="B3035" s="1" t="s">
        <v>5470</v>
      </c>
      <c r="D3035" s="324" t="s">
        <v>698</v>
      </c>
      <c r="E3035" s="324" t="s">
        <v>494</v>
      </c>
    </row>
    <row r="3036" customFormat="false" ht="15" hidden="false" customHeight="false" outlineLevel="0" collapsed="false">
      <c r="A3036" s="1" t="n">
        <v>14338</v>
      </c>
      <c r="B3036" s="1" t="s">
        <v>5471</v>
      </c>
      <c r="C3036" s="1" t="s">
        <v>5472</v>
      </c>
      <c r="D3036" s="1" t="s">
        <v>575</v>
      </c>
      <c r="E3036" s="324" t="s">
        <v>548</v>
      </c>
    </row>
    <row r="3037" customFormat="false" ht="15" hidden="false" customHeight="false" outlineLevel="0" collapsed="false">
      <c r="A3037" s="1" t="n">
        <v>14337</v>
      </c>
      <c r="B3037" s="1" t="s">
        <v>5473</v>
      </c>
      <c r="D3037" s="1" t="s">
        <v>1470</v>
      </c>
      <c r="E3037" s="324" t="s">
        <v>488</v>
      </c>
    </row>
    <row r="3038" customFormat="false" ht="15" hidden="false" customHeight="false" outlineLevel="0" collapsed="false">
      <c r="A3038" s="1" t="n">
        <v>14336</v>
      </c>
      <c r="B3038" s="1" t="s">
        <v>5474</v>
      </c>
      <c r="D3038" s="324" t="s">
        <v>1177</v>
      </c>
      <c r="E3038" s="324" t="s">
        <v>508</v>
      </c>
    </row>
    <row r="3039" customFormat="false" ht="15" hidden="false" customHeight="false" outlineLevel="0" collapsed="false">
      <c r="A3039" s="1" t="n">
        <v>14335</v>
      </c>
      <c r="B3039" s="1" t="s">
        <v>5475</v>
      </c>
      <c r="D3039" s="1" t="s">
        <v>510</v>
      </c>
      <c r="E3039" s="0" t="s">
        <v>485</v>
      </c>
    </row>
    <row r="3040" customFormat="false" ht="15" hidden="false" customHeight="false" outlineLevel="0" collapsed="false">
      <c r="A3040" s="1" t="n">
        <v>14334</v>
      </c>
      <c r="B3040" s="1" t="s">
        <v>5476</v>
      </c>
      <c r="D3040" s="324" t="s">
        <v>5477</v>
      </c>
      <c r="E3040" s="0" t="s">
        <v>485</v>
      </c>
    </row>
    <row r="3041" customFormat="false" ht="15" hidden="false" customHeight="false" outlineLevel="0" collapsed="false">
      <c r="A3041" s="1" t="n">
        <v>14333</v>
      </c>
      <c r="B3041" s="1" t="s">
        <v>5478</v>
      </c>
      <c r="D3041" s="324" t="s">
        <v>5479</v>
      </c>
      <c r="E3041" s="324" t="s">
        <v>548</v>
      </c>
    </row>
    <row r="3042" customFormat="false" ht="15" hidden="false" customHeight="false" outlineLevel="0" collapsed="false">
      <c r="A3042" s="1" t="n">
        <v>14332</v>
      </c>
      <c r="B3042" s="1" t="s">
        <v>5480</v>
      </c>
      <c r="D3042" s="324" t="s">
        <v>5481</v>
      </c>
      <c r="E3042" s="0" t="s">
        <v>485</v>
      </c>
    </row>
    <row r="3043" customFormat="false" ht="15" hidden="false" customHeight="false" outlineLevel="0" collapsed="false">
      <c r="A3043" s="1" t="n">
        <v>14331</v>
      </c>
      <c r="B3043" s="1" t="s">
        <v>5482</v>
      </c>
      <c r="D3043" s="324" t="s">
        <v>1320</v>
      </c>
      <c r="E3043" s="0" t="s">
        <v>485</v>
      </c>
    </row>
    <row r="3044" customFormat="false" ht="15" hidden="false" customHeight="false" outlineLevel="0" collapsed="false">
      <c r="A3044" s="1" t="n">
        <v>14330</v>
      </c>
      <c r="B3044" s="1" t="s">
        <v>5483</v>
      </c>
      <c r="D3044" s="1" t="s">
        <v>510</v>
      </c>
      <c r="E3044" s="0" t="s">
        <v>609</v>
      </c>
    </row>
    <row r="3045" customFormat="false" ht="15" hidden="false" customHeight="false" outlineLevel="0" collapsed="false">
      <c r="A3045" s="1" t="n">
        <v>14329</v>
      </c>
      <c r="B3045" s="1" t="s">
        <v>5484</v>
      </c>
      <c r="D3045" s="1" t="s">
        <v>510</v>
      </c>
      <c r="E3045" s="0" t="s">
        <v>609</v>
      </c>
    </row>
    <row r="3046" customFormat="false" ht="15" hidden="false" customHeight="false" outlineLevel="0" collapsed="false">
      <c r="A3046" s="1" t="n">
        <v>14328</v>
      </c>
      <c r="B3046" s="1" t="s">
        <v>5485</v>
      </c>
      <c r="D3046" s="324" t="s">
        <v>643</v>
      </c>
      <c r="E3046" s="0" t="s">
        <v>590</v>
      </c>
    </row>
    <row r="3047" customFormat="false" ht="15" hidden="false" customHeight="false" outlineLevel="0" collapsed="false">
      <c r="A3047" s="1" t="n">
        <v>14327</v>
      </c>
      <c r="B3047" s="1" t="s">
        <v>5486</v>
      </c>
      <c r="C3047" s="324" t="s">
        <v>5487</v>
      </c>
      <c r="D3047" s="1" t="s">
        <v>741</v>
      </c>
      <c r="E3047" s="0" t="s">
        <v>485</v>
      </c>
    </row>
    <row r="3048" customFormat="false" ht="15" hidden="false" customHeight="false" outlineLevel="0" collapsed="false">
      <c r="A3048" s="1" t="n">
        <v>14326</v>
      </c>
      <c r="B3048" s="1" t="s">
        <v>5488</v>
      </c>
      <c r="C3048" s="1" t="s">
        <v>5489</v>
      </c>
      <c r="D3048" s="1" t="s">
        <v>499</v>
      </c>
      <c r="E3048" s="0" t="s">
        <v>485</v>
      </c>
    </row>
    <row r="3049" customFormat="false" ht="15" hidden="false" customHeight="false" outlineLevel="0" collapsed="false">
      <c r="A3049" s="1" t="n">
        <v>14325</v>
      </c>
      <c r="B3049" s="1" t="s">
        <v>5490</v>
      </c>
      <c r="C3049" s="324" t="s">
        <v>5491</v>
      </c>
      <c r="D3049" s="324" t="s">
        <v>688</v>
      </c>
      <c r="E3049" s="324" t="s">
        <v>500</v>
      </c>
    </row>
    <row r="3050" customFormat="false" ht="15" hidden="false" customHeight="false" outlineLevel="0" collapsed="false">
      <c r="A3050" s="1" t="n">
        <v>14324</v>
      </c>
      <c r="B3050" s="1" t="s">
        <v>5492</v>
      </c>
      <c r="C3050" s="1" t="s">
        <v>5493</v>
      </c>
      <c r="D3050" s="1" t="s">
        <v>1739</v>
      </c>
      <c r="E3050" s="0" t="s">
        <v>485</v>
      </c>
    </row>
    <row r="3051" customFormat="false" ht="15" hidden="false" customHeight="false" outlineLevel="0" collapsed="false">
      <c r="A3051" s="1" t="n">
        <v>14323</v>
      </c>
      <c r="B3051" s="1" t="s">
        <v>5494</v>
      </c>
      <c r="D3051" s="324" t="s">
        <v>1227</v>
      </c>
      <c r="E3051" s="0" t="s">
        <v>590</v>
      </c>
    </row>
    <row r="3052" customFormat="false" ht="15" hidden="false" customHeight="false" outlineLevel="0" collapsed="false">
      <c r="A3052" s="1" t="n">
        <v>14322</v>
      </c>
      <c r="B3052" s="1" t="s">
        <v>5495</v>
      </c>
      <c r="D3052" s="1" t="s">
        <v>922</v>
      </c>
      <c r="E3052" s="0" t="s">
        <v>576</v>
      </c>
    </row>
    <row r="3053" customFormat="false" ht="15" hidden="false" customHeight="false" outlineLevel="0" collapsed="false">
      <c r="A3053" s="1" t="n">
        <v>14321</v>
      </c>
      <c r="B3053" s="1" t="s">
        <v>5496</v>
      </c>
      <c r="C3053" s="1" t="s">
        <v>521</v>
      </c>
      <c r="D3053" s="1" t="s">
        <v>2113</v>
      </c>
      <c r="E3053" s="0" t="s">
        <v>883</v>
      </c>
    </row>
    <row r="3054" customFormat="false" ht="15" hidden="false" customHeight="false" outlineLevel="0" collapsed="false">
      <c r="A3054" s="1" t="n">
        <v>14320</v>
      </c>
      <c r="B3054" s="1" t="s">
        <v>5497</v>
      </c>
      <c r="D3054" s="1" t="s">
        <v>558</v>
      </c>
      <c r="E3054" s="0" t="s">
        <v>485</v>
      </c>
    </row>
    <row r="3055" customFormat="false" ht="15" hidden="false" customHeight="false" outlineLevel="0" collapsed="false">
      <c r="A3055" s="1" t="n">
        <v>14319</v>
      </c>
      <c r="B3055" s="1" t="s">
        <v>5498</v>
      </c>
      <c r="D3055" s="1" t="s">
        <v>1707</v>
      </c>
      <c r="E3055" s="0" t="s">
        <v>485</v>
      </c>
    </row>
    <row r="3056" customFormat="false" ht="15" hidden="false" customHeight="false" outlineLevel="0" collapsed="false">
      <c r="A3056" s="1" t="n">
        <v>14318</v>
      </c>
      <c r="B3056" s="1" t="s">
        <v>5499</v>
      </c>
      <c r="D3056" s="1" t="s">
        <v>682</v>
      </c>
      <c r="E3056" s="0" t="s">
        <v>485</v>
      </c>
    </row>
    <row r="3057" customFormat="false" ht="15" hidden="false" customHeight="false" outlineLevel="0" collapsed="false">
      <c r="A3057" s="1" t="n">
        <v>14317</v>
      </c>
      <c r="B3057" s="1" t="s">
        <v>5500</v>
      </c>
      <c r="D3057" s="324" t="s">
        <v>4235</v>
      </c>
      <c r="E3057" s="0" t="s">
        <v>485</v>
      </c>
    </row>
    <row r="3058" customFormat="false" ht="15" hidden="false" customHeight="false" outlineLevel="0" collapsed="false">
      <c r="A3058" s="1" t="n">
        <v>14316</v>
      </c>
      <c r="B3058" s="1" t="s">
        <v>5501</v>
      </c>
      <c r="D3058" s="324" t="s">
        <v>4235</v>
      </c>
      <c r="E3058" s="0" t="s">
        <v>485</v>
      </c>
    </row>
    <row r="3059" customFormat="false" ht="15" hidden="false" customHeight="false" outlineLevel="0" collapsed="false">
      <c r="A3059" s="1" t="n">
        <v>14315</v>
      </c>
      <c r="B3059" s="1" t="s">
        <v>5502</v>
      </c>
      <c r="D3059" s="324" t="s">
        <v>4235</v>
      </c>
      <c r="E3059" s="0" t="s">
        <v>485</v>
      </c>
    </row>
    <row r="3060" customFormat="false" ht="15" hidden="false" customHeight="false" outlineLevel="0" collapsed="false">
      <c r="A3060" s="1" t="n">
        <v>14314</v>
      </c>
      <c r="B3060" s="1" t="s">
        <v>5503</v>
      </c>
      <c r="C3060" s="324" t="s">
        <v>5504</v>
      </c>
      <c r="D3060" s="324" t="s">
        <v>1527</v>
      </c>
      <c r="E3060" s="324" t="s">
        <v>519</v>
      </c>
    </row>
    <row r="3061" customFormat="false" ht="15" hidden="false" customHeight="false" outlineLevel="0" collapsed="false">
      <c r="A3061" s="1" t="n">
        <v>14313</v>
      </c>
      <c r="B3061" s="1" t="s">
        <v>5505</v>
      </c>
      <c r="C3061" s="1" t="s">
        <v>5506</v>
      </c>
      <c r="D3061" s="324" t="s">
        <v>5507</v>
      </c>
      <c r="E3061" s="0" t="s">
        <v>590</v>
      </c>
    </row>
    <row r="3062" customFormat="false" ht="15" hidden="false" customHeight="false" outlineLevel="0" collapsed="false">
      <c r="A3062" s="1" t="n">
        <v>14312</v>
      </c>
      <c r="B3062" s="1" t="s">
        <v>5508</v>
      </c>
      <c r="C3062" s="1" t="s">
        <v>5509</v>
      </c>
      <c r="D3062" s="1" t="s">
        <v>682</v>
      </c>
      <c r="E3062" s="0" t="s">
        <v>485</v>
      </c>
    </row>
    <row r="3063" customFormat="false" ht="15" hidden="false" customHeight="false" outlineLevel="0" collapsed="false">
      <c r="A3063" s="1" t="n">
        <v>14311</v>
      </c>
      <c r="B3063" s="1" t="s">
        <v>5510</v>
      </c>
      <c r="C3063" s="324" t="s">
        <v>5511</v>
      </c>
      <c r="D3063" s="1" t="s">
        <v>499</v>
      </c>
      <c r="E3063" s="324" t="s">
        <v>500</v>
      </c>
    </row>
    <row r="3064" customFormat="false" ht="15" hidden="false" customHeight="false" outlineLevel="0" collapsed="false">
      <c r="A3064" s="1" t="n">
        <v>14310</v>
      </c>
      <c r="B3064" s="1" t="s">
        <v>5512</v>
      </c>
      <c r="D3064" s="1" t="s">
        <v>499</v>
      </c>
      <c r="E3064" s="0" t="s">
        <v>590</v>
      </c>
    </row>
    <row r="3065" customFormat="false" ht="15" hidden="false" customHeight="false" outlineLevel="0" collapsed="false">
      <c r="A3065" s="1" t="n">
        <v>14309</v>
      </c>
      <c r="B3065" s="1" t="s">
        <v>5513</v>
      </c>
      <c r="C3065" s="324" t="s">
        <v>5514</v>
      </c>
      <c r="D3065" s="1" t="s">
        <v>1293</v>
      </c>
      <c r="E3065" s="324" t="s">
        <v>548</v>
      </c>
    </row>
    <row r="3066" customFormat="false" ht="15" hidden="false" customHeight="false" outlineLevel="0" collapsed="false">
      <c r="A3066" s="1" t="n">
        <v>14308</v>
      </c>
      <c r="B3066" s="1" t="s">
        <v>5515</v>
      </c>
      <c r="D3066" s="1" t="s">
        <v>1187</v>
      </c>
      <c r="E3066" s="0" t="s">
        <v>485</v>
      </c>
    </row>
    <row r="3067" customFormat="false" ht="15" hidden="false" customHeight="false" outlineLevel="0" collapsed="false">
      <c r="A3067" s="1" t="n">
        <v>14307</v>
      </c>
      <c r="B3067" s="1" t="s">
        <v>5516</v>
      </c>
      <c r="D3067" s="324" t="s">
        <v>1783</v>
      </c>
      <c r="E3067" s="0" t="s">
        <v>485</v>
      </c>
    </row>
    <row r="3068" customFormat="false" ht="15" hidden="false" customHeight="false" outlineLevel="0" collapsed="false">
      <c r="A3068" s="1" t="n">
        <v>14306</v>
      </c>
      <c r="B3068" s="1" t="s">
        <v>5517</v>
      </c>
      <c r="D3068" s="1" t="s">
        <v>484</v>
      </c>
      <c r="E3068" s="0" t="s">
        <v>485</v>
      </c>
    </row>
    <row r="3069" customFormat="false" ht="15" hidden="false" customHeight="false" outlineLevel="0" collapsed="false">
      <c r="A3069" s="1" t="n">
        <v>14305</v>
      </c>
      <c r="B3069" s="1" t="s">
        <v>5518</v>
      </c>
      <c r="D3069" s="324" t="s">
        <v>2046</v>
      </c>
      <c r="E3069" s="0" t="s">
        <v>576</v>
      </c>
    </row>
    <row r="3070" customFormat="false" ht="15" hidden="false" customHeight="false" outlineLevel="0" collapsed="false">
      <c r="A3070" s="1" t="n">
        <v>14304</v>
      </c>
      <c r="B3070" s="1" t="s">
        <v>5519</v>
      </c>
      <c r="D3070" s="324" t="s">
        <v>4257</v>
      </c>
      <c r="E3070" s="324" t="s">
        <v>500</v>
      </c>
    </row>
    <row r="3071" customFormat="false" ht="15" hidden="false" customHeight="false" outlineLevel="0" collapsed="false">
      <c r="A3071" s="1" t="n">
        <v>14303</v>
      </c>
      <c r="B3071" s="1" t="s">
        <v>5520</v>
      </c>
      <c r="C3071" s="324" t="s">
        <v>5521</v>
      </c>
      <c r="D3071" s="1" t="s">
        <v>499</v>
      </c>
      <c r="E3071" s="0" t="s">
        <v>590</v>
      </c>
    </row>
    <row r="3072" customFormat="false" ht="15" hidden="false" customHeight="false" outlineLevel="0" collapsed="false">
      <c r="A3072" s="1" t="n">
        <v>14302</v>
      </c>
      <c r="B3072" s="1" t="s">
        <v>5522</v>
      </c>
      <c r="C3072" s="324" t="s">
        <v>5523</v>
      </c>
      <c r="D3072" s="1" t="s">
        <v>499</v>
      </c>
      <c r="E3072" s="0" t="s">
        <v>590</v>
      </c>
    </row>
    <row r="3073" customFormat="false" ht="15" hidden="false" customHeight="false" outlineLevel="0" collapsed="false">
      <c r="A3073" s="1" t="n">
        <v>14301</v>
      </c>
      <c r="B3073" s="1" t="s">
        <v>5524</v>
      </c>
      <c r="D3073" s="324" t="s">
        <v>586</v>
      </c>
      <c r="E3073" s="324" t="s">
        <v>500</v>
      </c>
    </row>
    <row r="3074" customFormat="false" ht="15" hidden="false" customHeight="false" outlineLevel="0" collapsed="false">
      <c r="A3074" s="1" t="n">
        <v>14300</v>
      </c>
      <c r="B3074" s="1" t="s">
        <v>5525</v>
      </c>
      <c r="D3074" s="1" t="s">
        <v>5526</v>
      </c>
      <c r="E3074" s="0" t="s">
        <v>544</v>
      </c>
    </row>
    <row r="3075" customFormat="false" ht="15" hidden="false" customHeight="false" outlineLevel="0" collapsed="false">
      <c r="A3075" s="1" t="n">
        <v>14299</v>
      </c>
      <c r="B3075" s="1" t="s">
        <v>5527</v>
      </c>
      <c r="D3075" s="324" t="s">
        <v>5528</v>
      </c>
      <c r="E3075" s="0" t="s">
        <v>590</v>
      </c>
    </row>
    <row r="3076" customFormat="false" ht="15" hidden="false" customHeight="false" outlineLevel="0" collapsed="false">
      <c r="A3076" s="1" t="n">
        <v>14298</v>
      </c>
      <c r="B3076" s="1" t="s">
        <v>5529</v>
      </c>
      <c r="D3076" s="1" t="s">
        <v>499</v>
      </c>
      <c r="E3076" s="0" t="s">
        <v>485</v>
      </c>
    </row>
    <row r="3077" customFormat="false" ht="15" hidden="false" customHeight="false" outlineLevel="0" collapsed="false">
      <c r="A3077" s="1" t="n">
        <v>14297</v>
      </c>
      <c r="B3077" s="1" t="s">
        <v>5530</v>
      </c>
      <c r="D3077" s="324" t="s">
        <v>794</v>
      </c>
      <c r="E3077" s="0" t="s">
        <v>590</v>
      </c>
    </row>
    <row r="3078" customFormat="false" ht="15" hidden="false" customHeight="false" outlineLevel="0" collapsed="false">
      <c r="A3078" s="1" t="n">
        <v>14296</v>
      </c>
      <c r="B3078" s="1" t="s">
        <v>5531</v>
      </c>
      <c r="C3078" s="1" t="s">
        <v>5532</v>
      </c>
      <c r="D3078" s="324" t="s">
        <v>5528</v>
      </c>
      <c r="E3078" s="0" t="s">
        <v>590</v>
      </c>
    </row>
    <row r="3079" customFormat="false" ht="15" hidden="false" customHeight="false" outlineLevel="0" collapsed="false">
      <c r="A3079" s="1" t="n">
        <v>14295</v>
      </c>
      <c r="B3079" s="1" t="s">
        <v>5533</v>
      </c>
      <c r="C3079" s="324" t="s">
        <v>5534</v>
      </c>
      <c r="D3079" s="1" t="s">
        <v>499</v>
      </c>
      <c r="E3079" s="0" t="s">
        <v>485</v>
      </c>
    </row>
    <row r="3080" customFormat="false" ht="15" hidden="false" customHeight="false" outlineLevel="0" collapsed="false">
      <c r="A3080" s="1" t="n">
        <v>14294</v>
      </c>
      <c r="B3080" s="1" t="s">
        <v>5535</v>
      </c>
      <c r="C3080" s="324" t="s">
        <v>5536</v>
      </c>
      <c r="D3080" s="324" t="s">
        <v>1333</v>
      </c>
      <c r="E3080" s="0" t="s">
        <v>485</v>
      </c>
    </row>
    <row r="3081" customFormat="false" ht="15" hidden="false" customHeight="false" outlineLevel="0" collapsed="false">
      <c r="A3081" s="1" t="n">
        <v>14293</v>
      </c>
      <c r="B3081" s="1" t="s">
        <v>5537</v>
      </c>
      <c r="D3081" s="324" t="s">
        <v>5538</v>
      </c>
      <c r="E3081" s="0" t="s">
        <v>485</v>
      </c>
    </row>
    <row r="3082" customFormat="false" ht="15" hidden="false" customHeight="false" outlineLevel="0" collapsed="false">
      <c r="A3082" s="1" t="n">
        <v>14292</v>
      </c>
      <c r="B3082" s="1" t="s">
        <v>5539</v>
      </c>
      <c r="D3082" s="324" t="s">
        <v>5540</v>
      </c>
      <c r="E3082" s="0" t="s">
        <v>485</v>
      </c>
    </row>
    <row r="3083" customFormat="false" ht="15" hidden="false" customHeight="false" outlineLevel="0" collapsed="false">
      <c r="A3083" s="1" t="n">
        <v>14291</v>
      </c>
      <c r="B3083" s="1" t="s">
        <v>5541</v>
      </c>
      <c r="C3083" s="324" t="s">
        <v>5542</v>
      </c>
      <c r="D3083" s="324" t="s">
        <v>5543</v>
      </c>
      <c r="E3083" s="0" t="s">
        <v>485</v>
      </c>
    </row>
    <row r="3084" customFormat="false" ht="15" hidden="false" customHeight="false" outlineLevel="0" collapsed="false">
      <c r="A3084" s="1" t="n">
        <v>14290</v>
      </c>
      <c r="B3084" s="1" t="s">
        <v>5544</v>
      </c>
      <c r="C3084" s="1" t="s">
        <v>5545</v>
      </c>
      <c r="D3084" s="324" t="s">
        <v>695</v>
      </c>
      <c r="E3084" s="0" t="s">
        <v>590</v>
      </c>
    </row>
    <row r="3085" customFormat="false" ht="15" hidden="false" customHeight="false" outlineLevel="0" collapsed="false">
      <c r="A3085" s="1" t="n">
        <v>14289</v>
      </c>
      <c r="B3085" s="1" t="s">
        <v>5546</v>
      </c>
      <c r="D3085" s="1" t="s">
        <v>499</v>
      </c>
      <c r="E3085" s="0" t="s">
        <v>590</v>
      </c>
    </row>
    <row r="3086" customFormat="false" ht="15" hidden="false" customHeight="false" outlineLevel="0" collapsed="false">
      <c r="A3086" s="1" t="n">
        <v>14288</v>
      </c>
      <c r="B3086" s="1" t="s">
        <v>5547</v>
      </c>
      <c r="C3086" s="1" t="s">
        <v>5548</v>
      </c>
      <c r="D3086" s="1" t="s">
        <v>499</v>
      </c>
      <c r="E3086" s="324" t="s">
        <v>500</v>
      </c>
    </row>
    <row r="3087" customFormat="false" ht="15" hidden="false" customHeight="false" outlineLevel="0" collapsed="false">
      <c r="A3087" s="1" t="n">
        <v>14287</v>
      </c>
      <c r="B3087" s="1" t="s">
        <v>5549</v>
      </c>
      <c r="D3087" s="1" t="s">
        <v>499</v>
      </c>
      <c r="E3087" s="0" t="s">
        <v>590</v>
      </c>
    </row>
    <row r="3088" customFormat="false" ht="15" hidden="false" customHeight="false" outlineLevel="0" collapsed="false">
      <c r="A3088" s="1" t="n">
        <v>14286</v>
      </c>
      <c r="B3088" s="1" t="s">
        <v>5550</v>
      </c>
      <c r="C3088" s="1" t="s">
        <v>5551</v>
      </c>
      <c r="D3088" s="1" t="s">
        <v>776</v>
      </c>
      <c r="E3088" s="0" t="s">
        <v>590</v>
      </c>
    </row>
    <row r="3089" customFormat="false" ht="15" hidden="false" customHeight="false" outlineLevel="0" collapsed="false">
      <c r="A3089" s="1" t="n">
        <v>14285</v>
      </c>
      <c r="B3089" s="1" t="s">
        <v>5552</v>
      </c>
      <c r="D3089" s="1" t="s">
        <v>499</v>
      </c>
      <c r="E3089" s="0" t="s">
        <v>485</v>
      </c>
    </row>
    <row r="3090" customFormat="false" ht="15" hidden="false" customHeight="false" outlineLevel="0" collapsed="false">
      <c r="A3090" s="1" t="n">
        <v>14284</v>
      </c>
      <c r="B3090" s="1" t="s">
        <v>5553</v>
      </c>
      <c r="C3090" s="1" t="s">
        <v>5554</v>
      </c>
      <c r="D3090" s="1" t="s">
        <v>776</v>
      </c>
      <c r="E3090" s="0" t="s">
        <v>590</v>
      </c>
    </row>
    <row r="3091" customFormat="false" ht="15" hidden="false" customHeight="false" outlineLevel="0" collapsed="false">
      <c r="A3091" s="1" t="n">
        <v>14283</v>
      </c>
      <c r="B3091" s="1" t="s">
        <v>5555</v>
      </c>
      <c r="D3091" s="1" t="s">
        <v>484</v>
      </c>
      <c r="E3091" s="0" t="s">
        <v>485</v>
      </c>
    </row>
    <row r="3092" customFormat="false" ht="15" hidden="false" customHeight="false" outlineLevel="0" collapsed="false">
      <c r="A3092" s="1" t="n">
        <v>14282</v>
      </c>
      <c r="B3092" s="1" t="s">
        <v>5556</v>
      </c>
      <c r="D3092" s="1" t="s">
        <v>499</v>
      </c>
      <c r="E3092" s="324" t="s">
        <v>500</v>
      </c>
    </row>
    <row r="3093" customFormat="false" ht="15" hidden="false" customHeight="false" outlineLevel="0" collapsed="false">
      <c r="A3093" s="1" t="n">
        <v>14281</v>
      </c>
      <c r="B3093" s="1" t="s">
        <v>5557</v>
      </c>
      <c r="D3093" s="324" t="s">
        <v>5558</v>
      </c>
      <c r="E3093" s="0" t="s">
        <v>674</v>
      </c>
    </row>
    <row r="3094" customFormat="false" ht="15" hidden="false" customHeight="false" outlineLevel="0" collapsed="false">
      <c r="A3094" s="1" t="n">
        <v>14280</v>
      </c>
      <c r="B3094" s="1" t="s">
        <v>5559</v>
      </c>
      <c r="D3094" s="324" t="s">
        <v>620</v>
      </c>
      <c r="E3094" s="0" t="s">
        <v>485</v>
      </c>
    </row>
    <row r="3095" customFormat="false" ht="15" hidden="false" customHeight="false" outlineLevel="0" collapsed="false">
      <c r="A3095" s="1" t="n">
        <v>14279</v>
      </c>
      <c r="B3095" s="1" t="s">
        <v>5560</v>
      </c>
      <c r="C3095" s="1" t="s">
        <v>5561</v>
      </c>
      <c r="D3095" s="324" t="s">
        <v>5562</v>
      </c>
      <c r="E3095" s="0" t="s">
        <v>485</v>
      </c>
    </row>
    <row r="3096" customFormat="false" ht="15" hidden="false" customHeight="false" outlineLevel="0" collapsed="false">
      <c r="A3096" s="1" t="n">
        <v>14278</v>
      </c>
      <c r="B3096" s="1" t="s">
        <v>5563</v>
      </c>
      <c r="D3096" s="1" t="s">
        <v>4893</v>
      </c>
      <c r="E3096" s="0" t="s">
        <v>485</v>
      </c>
    </row>
    <row r="3097" customFormat="false" ht="15" hidden="false" customHeight="false" outlineLevel="0" collapsed="false">
      <c r="A3097" s="1" t="n">
        <v>14277</v>
      </c>
      <c r="B3097" s="1" t="s">
        <v>5564</v>
      </c>
      <c r="D3097" s="1" t="s">
        <v>484</v>
      </c>
      <c r="E3097" s="0" t="s">
        <v>485</v>
      </c>
    </row>
    <row r="3098" customFormat="false" ht="15" hidden="false" customHeight="false" outlineLevel="0" collapsed="false">
      <c r="A3098" s="1" t="n">
        <v>14276</v>
      </c>
      <c r="B3098" s="1" t="s">
        <v>5565</v>
      </c>
      <c r="C3098" s="1" t="s">
        <v>5566</v>
      </c>
      <c r="D3098" s="324" t="s">
        <v>5567</v>
      </c>
      <c r="E3098" s="0" t="s">
        <v>590</v>
      </c>
    </row>
    <row r="3099" customFormat="false" ht="15" hidden="false" customHeight="false" outlineLevel="0" collapsed="false">
      <c r="A3099" s="1" t="n">
        <v>14275</v>
      </c>
      <c r="B3099" s="1" t="s">
        <v>5568</v>
      </c>
      <c r="D3099" s="1" t="s">
        <v>499</v>
      </c>
      <c r="E3099" s="324" t="s">
        <v>500</v>
      </c>
    </row>
    <row r="3100" customFormat="false" ht="15" hidden="false" customHeight="false" outlineLevel="0" collapsed="false">
      <c r="A3100" s="1" t="n">
        <v>14274</v>
      </c>
      <c r="B3100" s="1" t="s">
        <v>5569</v>
      </c>
      <c r="D3100" s="1" t="s">
        <v>499</v>
      </c>
      <c r="E3100" s="324" t="s">
        <v>500</v>
      </c>
    </row>
    <row r="3101" customFormat="false" ht="15" hidden="false" customHeight="false" outlineLevel="0" collapsed="false">
      <c r="A3101" s="1" t="n">
        <v>14273</v>
      </c>
      <c r="B3101" s="1" t="s">
        <v>5570</v>
      </c>
      <c r="C3101" s="1" t="s">
        <v>5571</v>
      </c>
      <c r="D3101" s="1" t="s">
        <v>625</v>
      </c>
      <c r="E3101" s="324" t="s">
        <v>525</v>
      </c>
    </row>
    <row r="3102" customFormat="false" ht="15" hidden="false" customHeight="false" outlineLevel="0" collapsed="false">
      <c r="A3102" s="1" t="n">
        <v>14272</v>
      </c>
      <c r="B3102" s="1" t="s">
        <v>5572</v>
      </c>
      <c r="C3102" s="1" t="s">
        <v>5573</v>
      </c>
      <c r="D3102" s="1" t="s">
        <v>647</v>
      </c>
      <c r="E3102" s="0" t="s">
        <v>485</v>
      </c>
    </row>
    <row r="3103" customFormat="false" ht="15" hidden="false" customHeight="false" outlineLevel="0" collapsed="false">
      <c r="A3103" s="1" t="n">
        <v>14271</v>
      </c>
      <c r="B3103" s="1" t="s">
        <v>5574</v>
      </c>
      <c r="C3103" s="324" t="s">
        <v>5575</v>
      </c>
      <c r="D3103" s="1" t="s">
        <v>5576</v>
      </c>
      <c r="E3103" s="324" t="s">
        <v>519</v>
      </c>
    </row>
    <row r="3104" customFormat="false" ht="15" hidden="false" customHeight="false" outlineLevel="0" collapsed="false">
      <c r="A3104" s="1" t="n">
        <v>14270</v>
      </c>
      <c r="B3104" s="1" t="s">
        <v>5577</v>
      </c>
      <c r="D3104" s="1" t="s">
        <v>499</v>
      </c>
      <c r="E3104" s="324" t="s">
        <v>500</v>
      </c>
    </row>
    <row r="3105" customFormat="false" ht="15" hidden="false" customHeight="false" outlineLevel="0" collapsed="false">
      <c r="A3105" s="1" t="n">
        <v>14269</v>
      </c>
      <c r="B3105" s="1" t="s">
        <v>5578</v>
      </c>
      <c r="C3105" s="1" t="s">
        <v>726</v>
      </c>
      <c r="D3105" s="324" t="s">
        <v>1273</v>
      </c>
      <c r="E3105" s="324" t="s">
        <v>500</v>
      </c>
    </row>
    <row r="3106" customFormat="false" ht="15" hidden="false" customHeight="false" outlineLevel="0" collapsed="false">
      <c r="A3106" s="1" t="n">
        <v>14268</v>
      </c>
      <c r="B3106" s="1" t="s">
        <v>5579</v>
      </c>
      <c r="D3106" s="1" t="s">
        <v>1109</v>
      </c>
      <c r="E3106" s="324" t="s">
        <v>488</v>
      </c>
    </row>
    <row r="3107" customFormat="false" ht="15" hidden="false" customHeight="false" outlineLevel="0" collapsed="false">
      <c r="A3107" s="1" t="n">
        <v>14267</v>
      </c>
      <c r="B3107" s="1" t="s">
        <v>5580</v>
      </c>
      <c r="D3107" s="1" t="s">
        <v>496</v>
      </c>
      <c r="E3107" s="0" t="s">
        <v>485</v>
      </c>
    </row>
    <row r="3108" customFormat="false" ht="15" hidden="false" customHeight="false" outlineLevel="0" collapsed="false">
      <c r="A3108" s="1" t="n">
        <v>14266</v>
      </c>
      <c r="B3108" s="1" t="s">
        <v>5581</v>
      </c>
      <c r="D3108" s="324" t="s">
        <v>5582</v>
      </c>
      <c r="E3108" s="0" t="s">
        <v>485</v>
      </c>
    </row>
    <row r="3109" customFormat="false" ht="15" hidden="false" customHeight="false" outlineLevel="0" collapsed="false">
      <c r="A3109" s="1" t="n">
        <v>14265</v>
      </c>
      <c r="B3109" s="1" t="s">
        <v>5583</v>
      </c>
      <c r="C3109" s="324" t="s">
        <v>5584</v>
      </c>
      <c r="D3109" s="324" t="s">
        <v>5585</v>
      </c>
      <c r="E3109" s="324" t="s">
        <v>488</v>
      </c>
    </row>
    <row r="3110" customFormat="false" ht="15" hidden="false" customHeight="false" outlineLevel="0" collapsed="false">
      <c r="A3110" s="1" t="n">
        <v>14264</v>
      </c>
      <c r="B3110" s="1" t="s">
        <v>5586</v>
      </c>
      <c r="D3110" s="1" t="s">
        <v>499</v>
      </c>
      <c r="E3110" s="0" t="s">
        <v>590</v>
      </c>
    </row>
    <row r="3111" customFormat="false" ht="15" hidden="false" customHeight="false" outlineLevel="0" collapsed="false">
      <c r="A3111" s="1" t="n">
        <v>14263</v>
      </c>
      <c r="B3111" s="1" t="s">
        <v>5587</v>
      </c>
      <c r="D3111" s="324" t="s">
        <v>695</v>
      </c>
      <c r="E3111" s="0" t="s">
        <v>590</v>
      </c>
    </row>
    <row r="3112" customFormat="false" ht="15" hidden="false" customHeight="false" outlineLevel="0" collapsed="false">
      <c r="A3112" s="1" t="n">
        <v>14262</v>
      </c>
      <c r="B3112" s="1" t="s">
        <v>5588</v>
      </c>
      <c r="C3112" s="324" t="s">
        <v>5589</v>
      </c>
      <c r="D3112" s="324" t="s">
        <v>1865</v>
      </c>
      <c r="E3112" s="324" t="s">
        <v>500</v>
      </c>
    </row>
    <row r="3113" customFormat="false" ht="15" hidden="false" customHeight="false" outlineLevel="0" collapsed="false">
      <c r="A3113" s="1" t="n">
        <v>14261</v>
      </c>
      <c r="B3113" s="1" t="s">
        <v>5590</v>
      </c>
      <c r="D3113" s="324" t="s">
        <v>643</v>
      </c>
      <c r="E3113" s="0" t="s">
        <v>590</v>
      </c>
    </row>
    <row r="3114" customFormat="false" ht="15" hidden="false" customHeight="false" outlineLevel="0" collapsed="false">
      <c r="A3114" s="1" t="n">
        <v>14260</v>
      </c>
      <c r="B3114" s="1" t="s">
        <v>5591</v>
      </c>
      <c r="D3114" s="324" t="s">
        <v>643</v>
      </c>
      <c r="E3114" s="0" t="s">
        <v>590</v>
      </c>
    </row>
    <row r="3115" customFormat="false" ht="15" hidden="false" customHeight="false" outlineLevel="0" collapsed="false">
      <c r="A3115" s="1" t="n">
        <v>14259</v>
      </c>
      <c r="B3115" s="1" t="s">
        <v>5592</v>
      </c>
      <c r="D3115" s="324" t="s">
        <v>643</v>
      </c>
      <c r="E3115" s="0" t="s">
        <v>590</v>
      </c>
    </row>
    <row r="3116" customFormat="false" ht="15" hidden="false" customHeight="false" outlineLevel="0" collapsed="false">
      <c r="A3116" s="1" t="n">
        <v>14258</v>
      </c>
      <c r="B3116" s="1" t="s">
        <v>5593</v>
      </c>
      <c r="D3116" s="1" t="s">
        <v>647</v>
      </c>
      <c r="E3116" s="0" t="s">
        <v>485</v>
      </c>
    </row>
    <row r="3117" customFormat="false" ht="15" hidden="false" customHeight="false" outlineLevel="0" collapsed="false">
      <c r="A3117" s="1" t="n">
        <v>14257</v>
      </c>
      <c r="B3117" s="1" t="s">
        <v>5594</v>
      </c>
      <c r="D3117" s="1" t="s">
        <v>647</v>
      </c>
      <c r="E3117" s="0" t="s">
        <v>485</v>
      </c>
    </row>
    <row r="3118" customFormat="false" ht="15" hidden="false" customHeight="false" outlineLevel="0" collapsed="false">
      <c r="A3118" s="1" t="n">
        <v>14256</v>
      </c>
      <c r="B3118" s="1" t="s">
        <v>5595</v>
      </c>
      <c r="D3118" s="1" t="s">
        <v>647</v>
      </c>
      <c r="E3118" s="0" t="s">
        <v>485</v>
      </c>
    </row>
    <row r="3119" customFormat="false" ht="15" hidden="false" customHeight="false" outlineLevel="0" collapsed="false">
      <c r="A3119" s="1" t="n">
        <v>14255</v>
      </c>
      <c r="B3119" s="1" t="s">
        <v>5596</v>
      </c>
      <c r="D3119" s="1" t="s">
        <v>647</v>
      </c>
      <c r="E3119" s="0" t="s">
        <v>485</v>
      </c>
    </row>
    <row r="3120" customFormat="false" ht="15" hidden="false" customHeight="false" outlineLevel="0" collapsed="false">
      <c r="A3120" s="1" t="n">
        <v>14254</v>
      </c>
      <c r="B3120" s="1" t="s">
        <v>5597</v>
      </c>
      <c r="D3120" s="1" t="s">
        <v>647</v>
      </c>
      <c r="E3120" s="0" t="s">
        <v>485</v>
      </c>
    </row>
    <row r="3121" customFormat="false" ht="15" hidden="false" customHeight="false" outlineLevel="0" collapsed="false">
      <c r="A3121" s="1" t="n">
        <v>14253</v>
      </c>
      <c r="B3121" s="1" t="s">
        <v>5598</v>
      </c>
      <c r="C3121" s="1" t="s">
        <v>5599</v>
      </c>
      <c r="D3121" s="324" t="s">
        <v>2792</v>
      </c>
      <c r="E3121" s="0" t="s">
        <v>485</v>
      </c>
    </row>
    <row r="3122" customFormat="false" ht="15" hidden="false" customHeight="false" outlineLevel="0" collapsed="false">
      <c r="A3122" s="1" t="n">
        <v>14252</v>
      </c>
      <c r="B3122" s="1" t="s">
        <v>5600</v>
      </c>
      <c r="D3122" s="1" t="s">
        <v>647</v>
      </c>
      <c r="E3122" s="0" t="s">
        <v>485</v>
      </c>
    </row>
    <row r="3123" customFormat="false" ht="15" hidden="false" customHeight="false" outlineLevel="0" collapsed="false">
      <c r="A3123" s="1" t="n">
        <v>14251</v>
      </c>
      <c r="B3123" s="1" t="s">
        <v>5601</v>
      </c>
      <c r="D3123" s="1" t="s">
        <v>647</v>
      </c>
      <c r="E3123" s="0" t="s">
        <v>485</v>
      </c>
    </row>
    <row r="3124" customFormat="false" ht="15" hidden="false" customHeight="false" outlineLevel="0" collapsed="false">
      <c r="A3124" s="1" t="n">
        <v>14250</v>
      </c>
      <c r="B3124" s="1" t="s">
        <v>5602</v>
      </c>
      <c r="C3124" s="1" t="s">
        <v>521</v>
      </c>
      <c r="D3124" s="324" t="s">
        <v>2831</v>
      </c>
      <c r="E3124" s="324" t="s">
        <v>525</v>
      </c>
    </row>
    <row r="3125" customFormat="false" ht="15" hidden="false" customHeight="false" outlineLevel="0" collapsed="false">
      <c r="A3125" s="1" t="n">
        <v>14249</v>
      </c>
      <c r="B3125" s="1" t="s">
        <v>5603</v>
      </c>
      <c r="C3125" s="324" t="s">
        <v>5604</v>
      </c>
      <c r="D3125" s="1" t="s">
        <v>499</v>
      </c>
      <c r="E3125" s="324" t="s">
        <v>500</v>
      </c>
    </row>
    <row r="3126" customFormat="false" ht="15" hidden="false" customHeight="false" outlineLevel="0" collapsed="false">
      <c r="A3126" s="1" t="n">
        <v>14248</v>
      </c>
      <c r="B3126" s="1" t="s">
        <v>5605</v>
      </c>
      <c r="C3126" s="324" t="s">
        <v>5606</v>
      </c>
      <c r="D3126" s="324" t="s">
        <v>643</v>
      </c>
      <c r="E3126" s="324" t="s">
        <v>550</v>
      </c>
    </row>
    <row r="3127" customFormat="false" ht="15" hidden="false" customHeight="false" outlineLevel="0" collapsed="false">
      <c r="A3127" s="1" t="n">
        <v>14247</v>
      </c>
      <c r="B3127" s="1" t="s">
        <v>5607</v>
      </c>
      <c r="D3127" s="324" t="s">
        <v>4235</v>
      </c>
      <c r="E3127" s="0" t="s">
        <v>485</v>
      </c>
    </row>
    <row r="3128" customFormat="false" ht="15" hidden="false" customHeight="false" outlineLevel="0" collapsed="false">
      <c r="A3128" s="1" t="n">
        <v>14246</v>
      </c>
      <c r="B3128" s="1" t="s">
        <v>5608</v>
      </c>
      <c r="D3128" s="324" t="s">
        <v>4235</v>
      </c>
      <c r="E3128" s="0" t="s">
        <v>485</v>
      </c>
    </row>
    <row r="3129" customFormat="false" ht="15" hidden="false" customHeight="false" outlineLevel="0" collapsed="false">
      <c r="A3129" s="1" t="n">
        <v>14245</v>
      </c>
      <c r="B3129" s="1" t="s">
        <v>5609</v>
      </c>
      <c r="D3129" s="1" t="s">
        <v>614</v>
      </c>
      <c r="E3129" s="0" t="s">
        <v>485</v>
      </c>
    </row>
    <row r="3130" customFormat="false" ht="15" hidden="false" customHeight="false" outlineLevel="0" collapsed="false">
      <c r="A3130" s="1" t="n">
        <v>14244</v>
      </c>
      <c r="B3130" s="1" t="s">
        <v>5610</v>
      </c>
      <c r="C3130" s="324" t="s">
        <v>5611</v>
      </c>
      <c r="D3130" s="1" t="s">
        <v>499</v>
      </c>
      <c r="E3130" s="324" t="s">
        <v>500</v>
      </c>
    </row>
    <row r="3131" customFormat="false" ht="15" hidden="false" customHeight="false" outlineLevel="0" collapsed="false">
      <c r="A3131" s="1" t="n">
        <v>14243</v>
      </c>
      <c r="B3131" s="1" t="s">
        <v>5612</v>
      </c>
      <c r="D3131" s="324" t="s">
        <v>5613</v>
      </c>
      <c r="E3131" s="0" t="s">
        <v>485</v>
      </c>
    </row>
    <row r="3132" customFormat="false" ht="15" hidden="false" customHeight="false" outlineLevel="0" collapsed="false">
      <c r="A3132" s="1" t="n">
        <v>14242</v>
      </c>
      <c r="B3132" s="1" t="s">
        <v>5614</v>
      </c>
      <c r="D3132" s="1" t="s">
        <v>499</v>
      </c>
      <c r="E3132" s="324" t="s">
        <v>500</v>
      </c>
    </row>
    <row r="3133" customFormat="false" ht="15" hidden="false" customHeight="false" outlineLevel="0" collapsed="false">
      <c r="A3133" s="1" t="n">
        <v>14241</v>
      </c>
      <c r="B3133" s="1" t="s">
        <v>5615</v>
      </c>
      <c r="D3133" s="324" t="s">
        <v>3650</v>
      </c>
      <c r="E3133" s="324" t="s">
        <v>500</v>
      </c>
    </row>
    <row r="3134" customFormat="false" ht="15" hidden="false" customHeight="false" outlineLevel="0" collapsed="false">
      <c r="A3134" s="1" t="n">
        <v>14240</v>
      </c>
      <c r="B3134" s="1" t="s">
        <v>5616</v>
      </c>
      <c r="D3134" s="1" t="s">
        <v>499</v>
      </c>
      <c r="E3134" s="324" t="s">
        <v>500</v>
      </c>
    </row>
    <row r="3135" customFormat="false" ht="15" hidden="false" customHeight="false" outlineLevel="0" collapsed="false">
      <c r="A3135" s="1" t="n">
        <v>14239</v>
      </c>
      <c r="B3135" s="1" t="s">
        <v>5617</v>
      </c>
      <c r="D3135" s="1" t="s">
        <v>5618</v>
      </c>
      <c r="E3135" s="0" t="s">
        <v>485</v>
      </c>
    </row>
    <row r="3136" customFormat="false" ht="15" hidden="false" customHeight="false" outlineLevel="0" collapsed="false">
      <c r="A3136" s="1" t="n">
        <v>14238</v>
      </c>
      <c r="B3136" s="1" t="s">
        <v>5619</v>
      </c>
      <c r="D3136" s="1" t="s">
        <v>741</v>
      </c>
      <c r="E3136" s="0" t="s">
        <v>485</v>
      </c>
    </row>
    <row r="3137" customFormat="false" ht="15" hidden="false" customHeight="false" outlineLevel="0" collapsed="false">
      <c r="A3137" s="1" t="n">
        <v>14237</v>
      </c>
      <c r="B3137" s="1" t="s">
        <v>5620</v>
      </c>
      <c r="C3137" s="1" t="s">
        <v>5621</v>
      </c>
      <c r="D3137" s="1" t="s">
        <v>499</v>
      </c>
      <c r="E3137" s="324" t="s">
        <v>500</v>
      </c>
    </row>
    <row r="3138" customFormat="false" ht="15" hidden="false" customHeight="false" outlineLevel="0" collapsed="false">
      <c r="A3138" s="1" t="n">
        <v>14236</v>
      </c>
      <c r="B3138" s="1" t="s">
        <v>5622</v>
      </c>
      <c r="D3138" s="324" t="s">
        <v>4235</v>
      </c>
      <c r="E3138" s="0" t="s">
        <v>485</v>
      </c>
    </row>
    <row r="3139" customFormat="false" ht="15" hidden="false" customHeight="false" outlineLevel="0" collapsed="false">
      <c r="A3139" s="1" t="n">
        <v>14235</v>
      </c>
      <c r="B3139" s="1" t="s">
        <v>5623</v>
      </c>
      <c r="D3139" s="324" t="s">
        <v>3601</v>
      </c>
      <c r="E3139" s="0" t="s">
        <v>485</v>
      </c>
    </row>
    <row r="3140" customFormat="false" ht="15" hidden="false" customHeight="false" outlineLevel="0" collapsed="false">
      <c r="A3140" s="1" t="n">
        <v>14234</v>
      </c>
      <c r="B3140" s="1" t="s">
        <v>5624</v>
      </c>
      <c r="C3140" s="1" t="s">
        <v>5625</v>
      </c>
      <c r="D3140" s="324" t="s">
        <v>4235</v>
      </c>
      <c r="E3140" s="0" t="s">
        <v>485</v>
      </c>
    </row>
    <row r="3141" customFormat="false" ht="15" hidden="false" customHeight="false" outlineLevel="0" collapsed="false">
      <c r="A3141" s="1" t="n">
        <v>14233</v>
      </c>
      <c r="B3141" s="1" t="s">
        <v>5626</v>
      </c>
      <c r="C3141" s="1" t="s">
        <v>5627</v>
      </c>
      <c r="D3141" s="324" t="s">
        <v>4235</v>
      </c>
      <c r="E3141" s="0" t="s">
        <v>485</v>
      </c>
    </row>
    <row r="3142" customFormat="false" ht="15" hidden="false" customHeight="false" outlineLevel="0" collapsed="false">
      <c r="A3142" s="1" t="n">
        <v>14232</v>
      </c>
      <c r="B3142" s="1" t="s">
        <v>5628</v>
      </c>
      <c r="C3142" s="1" t="s">
        <v>5629</v>
      </c>
      <c r="D3142" s="324" t="s">
        <v>4235</v>
      </c>
      <c r="E3142" s="0" t="s">
        <v>485</v>
      </c>
    </row>
    <row r="3143" customFormat="false" ht="15" hidden="false" customHeight="false" outlineLevel="0" collapsed="false">
      <c r="A3143" s="1" t="n">
        <v>14231</v>
      </c>
      <c r="B3143" s="1" t="s">
        <v>5630</v>
      </c>
      <c r="C3143" s="1" t="s">
        <v>5631</v>
      </c>
      <c r="D3143" s="324" t="s">
        <v>4235</v>
      </c>
      <c r="E3143" s="0" t="s">
        <v>485</v>
      </c>
    </row>
    <row r="3144" customFormat="false" ht="15" hidden="false" customHeight="false" outlineLevel="0" collapsed="false">
      <c r="A3144" s="1" t="n">
        <v>14230</v>
      </c>
      <c r="B3144" s="1" t="s">
        <v>5632</v>
      </c>
      <c r="C3144" s="1" t="s">
        <v>5633</v>
      </c>
      <c r="D3144" s="324" t="s">
        <v>4235</v>
      </c>
      <c r="E3144" s="0" t="s">
        <v>485</v>
      </c>
    </row>
    <row r="3145" customFormat="false" ht="15" hidden="false" customHeight="false" outlineLevel="0" collapsed="false">
      <c r="A3145" s="1" t="n">
        <v>14229</v>
      </c>
      <c r="B3145" s="1" t="s">
        <v>5634</v>
      </c>
      <c r="D3145" s="324" t="s">
        <v>620</v>
      </c>
      <c r="E3145" s="0" t="s">
        <v>590</v>
      </c>
    </row>
    <row r="3146" customFormat="false" ht="15" hidden="false" customHeight="false" outlineLevel="0" collapsed="false">
      <c r="A3146" s="1" t="n">
        <v>14228</v>
      </c>
      <c r="B3146" s="1" t="s">
        <v>5635</v>
      </c>
      <c r="C3146" s="1" t="s">
        <v>5636</v>
      </c>
      <c r="D3146" s="324" t="s">
        <v>595</v>
      </c>
      <c r="E3146" s="0" t="s">
        <v>590</v>
      </c>
    </row>
    <row r="3147" customFormat="false" ht="15" hidden="false" customHeight="false" outlineLevel="0" collapsed="false">
      <c r="A3147" s="1" t="n">
        <v>14227</v>
      </c>
      <c r="B3147" s="1" t="s">
        <v>5637</v>
      </c>
      <c r="C3147" s="1" t="s">
        <v>5638</v>
      </c>
      <c r="D3147" s="1" t="s">
        <v>499</v>
      </c>
      <c r="E3147" s="0" t="s">
        <v>485</v>
      </c>
    </row>
    <row r="3148" customFormat="false" ht="15" hidden="false" customHeight="false" outlineLevel="0" collapsed="false">
      <c r="A3148" s="1" t="n">
        <v>14226</v>
      </c>
      <c r="B3148" s="1" t="s">
        <v>5639</v>
      </c>
      <c r="C3148" s="1" t="s">
        <v>521</v>
      </c>
      <c r="D3148" s="1" t="s">
        <v>1067</v>
      </c>
      <c r="E3148" s="324" t="s">
        <v>488</v>
      </c>
    </row>
    <row r="3149" customFormat="false" ht="15" hidden="false" customHeight="false" outlineLevel="0" collapsed="false">
      <c r="A3149" s="1" t="n">
        <v>14225</v>
      </c>
      <c r="B3149" s="1" t="s">
        <v>5640</v>
      </c>
      <c r="D3149" s="1" t="s">
        <v>647</v>
      </c>
      <c r="E3149" s="0" t="s">
        <v>485</v>
      </c>
    </row>
    <row r="3150" customFormat="false" ht="15" hidden="false" customHeight="false" outlineLevel="0" collapsed="false">
      <c r="A3150" s="1" t="n">
        <v>14224</v>
      </c>
      <c r="B3150" s="1" t="s">
        <v>5641</v>
      </c>
      <c r="D3150" s="1" t="s">
        <v>499</v>
      </c>
      <c r="E3150" s="0" t="s">
        <v>590</v>
      </c>
    </row>
    <row r="3151" customFormat="false" ht="15" hidden="false" customHeight="false" outlineLevel="0" collapsed="false">
      <c r="A3151" s="1" t="n">
        <v>14223</v>
      </c>
      <c r="B3151" s="1" t="s">
        <v>5642</v>
      </c>
      <c r="D3151" s="1" t="s">
        <v>647</v>
      </c>
      <c r="E3151" s="0" t="s">
        <v>485</v>
      </c>
    </row>
    <row r="3152" customFormat="false" ht="15" hidden="false" customHeight="false" outlineLevel="0" collapsed="false">
      <c r="A3152" s="1" t="n">
        <v>14222</v>
      </c>
      <c r="B3152" s="1" t="s">
        <v>5643</v>
      </c>
      <c r="C3152" s="1" t="s">
        <v>5644</v>
      </c>
      <c r="D3152" s="1" t="s">
        <v>499</v>
      </c>
      <c r="E3152" s="0" t="s">
        <v>590</v>
      </c>
    </row>
    <row r="3153" customFormat="false" ht="15" hidden="false" customHeight="false" outlineLevel="0" collapsed="false">
      <c r="A3153" s="1" t="n">
        <v>14221</v>
      </c>
      <c r="B3153" s="1" t="s">
        <v>5645</v>
      </c>
      <c r="C3153" s="1" t="s">
        <v>521</v>
      </c>
      <c r="D3153" s="324" t="s">
        <v>5540</v>
      </c>
      <c r="E3153" s="0" t="s">
        <v>485</v>
      </c>
    </row>
    <row r="3154" customFormat="false" ht="15" hidden="false" customHeight="false" outlineLevel="0" collapsed="false">
      <c r="A3154" s="1" t="n">
        <v>14220</v>
      </c>
      <c r="B3154" s="1" t="s">
        <v>5646</v>
      </c>
      <c r="D3154" s="1" t="s">
        <v>499</v>
      </c>
      <c r="E3154" s="324" t="s">
        <v>500</v>
      </c>
    </row>
    <row r="3155" customFormat="false" ht="15" hidden="false" customHeight="false" outlineLevel="0" collapsed="false">
      <c r="A3155" s="1" t="n">
        <v>14219</v>
      </c>
      <c r="B3155" s="1" t="s">
        <v>5647</v>
      </c>
      <c r="D3155" s="324" t="s">
        <v>695</v>
      </c>
      <c r="E3155" s="0" t="s">
        <v>590</v>
      </c>
    </row>
    <row r="3156" customFormat="false" ht="15" hidden="false" customHeight="false" outlineLevel="0" collapsed="false">
      <c r="A3156" s="1" t="n">
        <v>14218</v>
      </c>
      <c r="B3156" s="1" t="s">
        <v>5648</v>
      </c>
      <c r="D3156" s="324" t="s">
        <v>5649</v>
      </c>
      <c r="E3156" s="0" t="s">
        <v>485</v>
      </c>
    </row>
    <row r="3157" customFormat="false" ht="15" hidden="false" customHeight="false" outlineLevel="0" collapsed="false">
      <c r="A3157" s="1" t="n">
        <v>14217</v>
      </c>
      <c r="B3157" s="1" t="s">
        <v>5650</v>
      </c>
      <c r="C3157" s="1" t="s">
        <v>5651</v>
      </c>
      <c r="D3157" s="1" t="s">
        <v>1187</v>
      </c>
      <c r="E3157" s="0" t="s">
        <v>485</v>
      </c>
    </row>
    <row r="3158" customFormat="false" ht="15" hidden="false" customHeight="false" outlineLevel="0" collapsed="false">
      <c r="A3158" s="1" t="n">
        <v>14216</v>
      </c>
      <c r="B3158" s="1" t="s">
        <v>5652</v>
      </c>
      <c r="C3158" s="1" t="s">
        <v>5653</v>
      </c>
      <c r="D3158" s="1" t="s">
        <v>1187</v>
      </c>
      <c r="E3158" s="0" t="s">
        <v>485</v>
      </c>
    </row>
    <row r="3159" customFormat="false" ht="15" hidden="false" customHeight="false" outlineLevel="0" collapsed="false">
      <c r="A3159" s="1" t="n">
        <v>14215</v>
      </c>
      <c r="B3159" s="1" t="s">
        <v>5654</v>
      </c>
      <c r="D3159" s="1" t="s">
        <v>499</v>
      </c>
      <c r="E3159" s="324" t="s">
        <v>500</v>
      </c>
    </row>
    <row r="3160" customFormat="false" ht="15" hidden="false" customHeight="false" outlineLevel="0" collapsed="false">
      <c r="A3160" s="1" t="n">
        <v>14214</v>
      </c>
      <c r="B3160" s="1" t="s">
        <v>5655</v>
      </c>
      <c r="C3160" s="1" t="s">
        <v>5656</v>
      </c>
      <c r="D3160" s="1" t="s">
        <v>1187</v>
      </c>
      <c r="E3160" s="0" t="s">
        <v>485</v>
      </c>
    </row>
    <row r="3161" customFormat="false" ht="15" hidden="false" customHeight="false" outlineLevel="0" collapsed="false">
      <c r="A3161" s="1" t="n">
        <v>14213</v>
      </c>
      <c r="B3161" s="1" t="s">
        <v>5657</v>
      </c>
      <c r="D3161" s="324" t="s">
        <v>1783</v>
      </c>
      <c r="E3161" s="324" t="s">
        <v>494</v>
      </c>
    </row>
    <row r="3162" customFormat="false" ht="15" hidden="false" customHeight="false" outlineLevel="0" collapsed="false">
      <c r="A3162" s="1" t="n">
        <v>14212</v>
      </c>
      <c r="B3162" s="1" t="s">
        <v>5658</v>
      </c>
      <c r="D3162" s="324" t="s">
        <v>695</v>
      </c>
      <c r="E3162" s="324" t="s">
        <v>696</v>
      </c>
    </row>
    <row r="3163" customFormat="false" ht="15" hidden="false" customHeight="false" outlineLevel="0" collapsed="false">
      <c r="A3163" s="1" t="n">
        <v>14211</v>
      </c>
      <c r="B3163" s="1" t="s">
        <v>5659</v>
      </c>
      <c r="D3163" s="324" t="s">
        <v>695</v>
      </c>
      <c r="E3163" s="324" t="s">
        <v>696</v>
      </c>
    </row>
    <row r="3164" customFormat="false" ht="15" hidden="false" customHeight="false" outlineLevel="0" collapsed="false">
      <c r="A3164" s="1" t="n">
        <v>14210</v>
      </c>
      <c r="B3164" s="1" t="s">
        <v>5660</v>
      </c>
      <c r="D3164" s="1" t="s">
        <v>811</v>
      </c>
      <c r="E3164" s="324" t="s">
        <v>772</v>
      </c>
    </row>
    <row r="3165" customFormat="false" ht="15" hidden="false" customHeight="false" outlineLevel="0" collapsed="false">
      <c r="A3165" s="1" t="n">
        <v>14209</v>
      </c>
      <c r="B3165" s="1" t="s">
        <v>5661</v>
      </c>
      <c r="C3165" s="1" t="s">
        <v>5662</v>
      </c>
      <c r="D3165" s="324" t="s">
        <v>5663</v>
      </c>
      <c r="E3165" s="324" t="s">
        <v>525</v>
      </c>
    </row>
    <row r="3166" customFormat="false" ht="15" hidden="false" customHeight="false" outlineLevel="0" collapsed="false">
      <c r="A3166" s="1" t="n">
        <v>14208</v>
      </c>
      <c r="B3166" s="1" t="s">
        <v>5664</v>
      </c>
      <c r="D3166" s="1" t="s">
        <v>5117</v>
      </c>
      <c r="E3166" s="324" t="s">
        <v>488</v>
      </c>
    </row>
    <row r="3167" customFormat="false" ht="15" hidden="false" customHeight="false" outlineLevel="0" collapsed="false">
      <c r="A3167" s="1" t="n">
        <v>14207</v>
      </c>
      <c r="B3167" s="1" t="s">
        <v>5665</v>
      </c>
      <c r="C3167" s="1" t="s">
        <v>5666</v>
      </c>
      <c r="D3167" s="1" t="s">
        <v>484</v>
      </c>
      <c r="E3167" s="0" t="s">
        <v>485</v>
      </c>
    </row>
    <row r="3168" customFormat="false" ht="15" hidden="false" customHeight="false" outlineLevel="0" collapsed="false">
      <c r="A3168" s="1" t="n">
        <v>14206</v>
      </c>
      <c r="B3168" s="1" t="s">
        <v>5667</v>
      </c>
      <c r="D3168" s="324" t="s">
        <v>1264</v>
      </c>
      <c r="E3168" s="324" t="s">
        <v>508</v>
      </c>
    </row>
    <row r="3169" customFormat="false" ht="15" hidden="false" customHeight="false" outlineLevel="0" collapsed="false">
      <c r="A3169" s="1" t="n">
        <v>14205</v>
      </c>
      <c r="B3169" s="1" t="s">
        <v>5668</v>
      </c>
      <c r="D3169" s="324" t="s">
        <v>528</v>
      </c>
      <c r="E3169" s="324" t="s">
        <v>500</v>
      </c>
    </row>
    <row r="3170" customFormat="false" ht="15" hidden="false" customHeight="false" outlineLevel="0" collapsed="false">
      <c r="A3170" s="1" t="n">
        <v>14204</v>
      </c>
      <c r="B3170" s="1" t="s">
        <v>5669</v>
      </c>
      <c r="C3170" s="1" t="s">
        <v>5670</v>
      </c>
      <c r="D3170" s="324" t="s">
        <v>522</v>
      </c>
      <c r="E3170" s="324" t="s">
        <v>500</v>
      </c>
    </row>
    <row r="3171" customFormat="false" ht="15" hidden="false" customHeight="false" outlineLevel="0" collapsed="false">
      <c r="A3171" s="1" t="n">
        <v>14203</v>
      </c>
      <c r="B3171" s="1" t="s">
        <v>5671</v>
      </c>
      <c r="C3171" s="1" t="s">
        <v>5672</v>
      </c>
      <c r="D3171" s="324" t="s">
        <v>522</v>
      </c>
      <c r="E3171" s="324" t="s">
        <v>500</v>
      </c>
    </row>
    <row r="3172" customFormat="false" ht="15" hidden="false" customHeight="false" outlineLevel="0" collapsed="false">
      <c r="A3172" s="1" t="n">
        <v>14202</v>
      </c>
      <c r="B3172" s="1" t="s">
        <v>5673</v>
      </c>
      <c r="D3172" s="324" t="s">
        <v>5674</v>
      </c>
      <c r="E3172" s="324" t="s">
        <v>519</v>
      </c>
    </row>
    <row r="3173" customFormat="false" ht="15" hidden="false" customHeight="false" outlineLevel="0" collapsed="false">
      <c r="A3173" s="1" t="n">
        <v>14201</v>
      </c>
      <c r="B3173" s="1" t="s">
        <v>5675</v>
      </c>
      <c r="C3173" s="324" t="s">
        <v>5676</v>
      </c>
      <c r="D3173" s="1" t="s">
        <v>1031</v>
      </c>
      <c r="E3173" s="0" t="s">
        <v>485</v>
      </c>
    </row>
    <row r="3174" customFormat="false" ht="15" hidden="false" customHeight="false" outlineLevel="0" collapsed="false">
      <c r="A3174" s="1" t="n">
        <v>14200</v>
      </c>
      <c r="B3174" s="1" t="s">
        <v>5677</v>
      </c>
      <c r="C3174" s="324" t="s">
        <v>5678</v>
      </c>
      <c r="D3174" s="1" t="s">
        <v>651</v>
      </c>
      <c r="E3174" s="324" t="s">
        <v>525</v>
      </c>
    </row>
    <row r="3175" customFormat="false" ht="15" hidden="false" customHeight="false" outlineLevel="0" collapsed="false">
      <c r="A3175" s="1" t="n">
        <v>14199</v>
      </c>
      <c r="B3175" s="1" t="s">
        <v>5679</v>
      </c>
      <c r="C3175" s="1" t="s">
        <v>5680</v>
      </c>
      <c r="D3175" s="1" t="s">
        <v>1031</v>
      </c>
      <c r="E3175" s="0" t="s">
        <v>485</v>
      </c>
    </row>
    <row r="3176" customFormat="false" ht="15" hidden="false" customHeight="false" outlineLevel="0" collapsed="false">
      <c r="A3176" s="1" t="n">
        <v>14198</v>
      </c>
      <c r="B3176" s="1" t="s">
        <v>5681</v>
      </c>
      <c r="C3176" s="1" t="s">
        <v>521</v>
      </c>
      <c r="D3176" s="1" t="s">
        <v>720</v>
      </c>
      <c r="E3176" s="0" t="s">
        <v>485</v>
      </c>
    </row>
    <row r="3177" customFormat="false" ht="15" hidden="false" customHeight="false" outlineLevel="0" collapsed="false">
      <c r="A3177" s="1" t="n">
        <v>14197</v>
      </c>
      <c r="B3177" s="1" t="s">
        <v>5682</v>
      </c>
      <c r="D3177" s="1" t="s">
        <v>1318</v>
      </c>
      <c r="E3177" s="324" t="s">
        <v>488</v>
      </c>
    </row>
    <row r="3178" customFormat="false" ht="15" hidden="false" customHeight="false" outlineLevel="0" collapsed="false">
      <c r="A3178" s="1" t="n">
        <v>14196</v>
      </c>
      <c r="B3178" s="1" t="s">
        <v>5683</v>
      </c>
      <c r="D3178" s="324" t="s">
        <v>643</v>
      </c>
      <c r="E3178" s="324" t="s">
        <v>519</v>
      </c>
    </row>
    <row r="3179" customFormat="false" ht="15" hidden="false" customHeight="false" outlineLevel="0" collapsed="false">
      <c r="A3179" s="1" t="n">
        <v>14195</v>
      </c>
      <c r="B3179" s="1" t="s">
        <v>5684</v>
      </c>
      <c r="D3179" s="324" t="s">
        <v>4686</v>
      </c>
      <c r="E3179" s="324" t="s">
        <v>696</v>
      </c>
    </row>
    <row r="3180" customFormat="false" ht="15" hidden="false" customHeight="false" outlineLevel="0" collapsed="false">
      <c r="A3180" s="1" t="n">
        <v>14194</v>
      </c>
      <c r="B3180" s="1" t="s">
        <v>5685</v>
      </c>
      <c r="D3180" s="324" t="s">
        <v>586</v>
      </c>
      <c r="E3180" s="324" t="s">
        <v>804</v>
      </c>
    </row>
    <row r="3181" customFormat="false" ht="15" hidden="false" customHeight="false" outlineLevel="0" collapsed="false">
      <c r="A3181" s="1" t="n">
        <v>14193</v>
      </c>
      <c r="B3181" s="1" t="s">
        <v>5686</v>
      </c>
      <c r="D3181" s="324" t="s">
        <v>673</v>
      </c>
      <c r="E3181" s="324" t="s">
        <v>1965</v>
      </c>
    </row>
    <row r="3182" customFormat="false" ht="15" hidden="false" customHeight="false" outlineLevel="0" collapsed="false">
      <c r="A3182" s="1" t="n">
        <v>14192</v>
      </c>
      <c r="B3182" s="1" t="s">
        <v>5687</v>
      </c>
      <c r="C3182" s="324" t="s">
        <v>5688</v>
      </c>
      <c r="D3182" s="1" t="s">
        <v>484</v>
      </c>
      <c r="E3182" s="0" t="s">
        <v>485</v>
      </c>
    </row>
    <row r="3183" customFormat="false" ht="15" hidden="false" customHeight="false" outlineLevel="0" collapsed="false">
      <c r="A3183" s="1" t="n">
        <v>14191</v>
      </c>
      <c r="B3183" s="1" t="s">
        <v>5689</v>
      </c>
      <c r="D3183" s="1" t="s">
        <v>1187</v>
      </c>
      <c r="E3183" s="0" t="s">
        <v>485</v>
      </c>
    </row>
    <row r="3184" customFormat="false" ht="15" hidden="false" customHeight="false" outlineLevel="0" collapsed="false">
      <c r="A3184" s="1" t="n">
        <v>14190</v>
      </c>
      <c r="B3184" s="1" t="s">
        <v>5690</v>
      </c>
      <c r="D3184" s="1" t="s">
        <v>1187</v>
      </c>
      <c r="E3184" s="0" t="s">
        <v>485</v>
      </c>
    </row>
    <row r="3185" customFormat="false" ht="15" hidden="false" customHeight="false" outlineLevel="0" collapsed="false">
      <c r="A3185" s="1" t="n">
        <v>14189</v>
      </c>
      <c r="B3185" s="1" t="s">
        <v>5691</v>
      </c>
      <c r="D3185" s="1" t="s">
        <v>1187</v>
      </c>
      <c r="E3185" s="0" t="s">
        <v>485</v>
      </c>
    </row>
    <row r="3186" customFormat="false" ht="15" hidden="false" customHeight="false" outlineLevel="0" collapsed="false">
      <c r="A3186" s="1" t="n">
        <v>14188</v>
      </c>
      <c r="B3186" s="1" t="s">
        <v>5692</v>
      </c>
      <c r="D3186" s="1" t="s">
        <v>1187</v>
      </c>
      <c r="E3186" s="0" t="s">
        <v>485</v>
      </c>
    </row>
    <row r="3187" customFormat="false" ht="15" hidden="false" customHeight="false" outlineLevel="0" collapsed="false">
      <c r="A3187" s="1" t="n">
        <v>14187</v>
      </c>
      <c r="B3187" s="1" t="s">
        <v>5693</v>
      </c>
      <c r="D3187" s="324" t="s">
        <v>595</v>
      </c>
      <c r="E3187" s="0" t="s">
        <v>590</v>
      </c>
    </row>
    <row r="3188" customFormat="false" ht="15" hidden="false" customHeight="false" outlineLevel="0" collapsed="false">
      <c r="A3188" s="1" t="n">
        <v>14186</v>
      </c>
      <c r="B3188" s="1" t="s">
        <v>5694</v>
      </c>
      <c r="C3188" s="1" t="s">
        <v>5695</v>
      </c>
      <c r="D3188" s="324" t="s">
        <v>5696</v>
      </c>
      <c r="E3188" s="324" t="s">
        <v>5697</v>
      </c>
    </row>
    <row r="3189" customFormat="false" ht="15" hidden="false" customHeight="false" outlineLevel="0" collapsed="false">
      <c r="A3189" s="1" t="n">
        <v>14185</v>
      </c>
      <c r="B3189" s="1" t="s">
        <v>5698</v>
      </c>
      <c r="D3189" s="1" t="s">
        <v>499</v>
      </c>
      <c r="E3189" s="0" t="s">
        <v>485</v>
      </c>
    </row>
    <row r="3190" customFormat="false" ht="15" hidden="false" customHeight="false" outlineLevel="0" collapsed="false">
      <c r="A3190" s="1" t="n">
        <v>14184</v>
      </c>
      <c r="B3190" s="1" t="s">
        <v>5699</v>
      </c>
      <c r="D3190" s="1" t="s">
        <v>499</v>
      </c>
      <c r="E3190" s="0" t="s">
        <v>485</v>
      </c>
    </row>
    <row r="3191" customFormat="false" ht="15" hidden="false" customHeight="false" outlineLevel="0" collapsed="false">
      <c r="A3191" s="1" t="n">
        <v>14183</v>
      </c>
      <c r="B3191" s="1" t="s">
        <v>5700</v>
      </c>
      <c r="D3191" s="1" t="s">
        <v>499</v>
      </c>
      <c r="E3191" s="0" t="s">
        <v>590</v>
      </c>
    </row>
    <row r="3192" customFormat="false" ht="15" hidden="false" customHeight="false" outlineLevel="0" collapsed="false">
      <c r="A3192" s="1" t="n">
        <v>14182</v>
      </c>
      <c r="B3192" s="1" t="s">
        <v>5701</v>
      </c>
      <c r="D3192" s="324" t="s">
        <v>5702</v>
      </c>
      <c r="E3192" s="0" t="s">
        <v>590</v>
      </c>
    </row>
    <row r="3193" customFormat="false" ht="15" hidden="false" customHeight="false" outlineLevel="0" collapsed="false">
      <c r="A3193" s="1" t="n">
        <v>14181</v>
      </c>
      <c r="B3193" s="1" t="s">
        <v>5703</v>
      </c>
      <c r="D3193" s="1" t="s">
        <v>1187</v>
      </c>
      <c r="E3193" s="0" t="s">
        <v>485</v>
      </c>
    </row>
    <row r="3194" customFormat="false" ht="15" hidden="false" customHeight="false" outlineLevel="0" collapsed="false">
      <c r="A3194" s="1" t="n">
        <v>14180</v>
      </c>
      <c r="B3194" s="1" t="s">
        <v>5704</v>
      </c>
      <c r="D3194" s="1" t="s">
        <v>647</v>
      </c>
      <c r="E3194" s="0" t="s">
        <v>485</v>
      </c>
    </row>
    <row r="3195" customFormat="false" ht="15" hidden="false" customHeight="false" outlineLevel="0" collapsed="false">
      <c r="A3195" s="1" t="n">
        <v>14179</v>
      </c>
      <c r="B3195" s="1" t="s">
        <v>5705</v>
      </c>
      <c r="D3195" s="1" t="s">
        <v>499</v>
      </c>
      <c r="E3195" s="0" t="s">
        <v>590</v>
      </c>
    </row>
    <row r="3196" customFormat="false" ht="15" hidden="false" customHeight="false" outlineLevel="0" collapsed="false">
      <c r="A3196" s="1" t="n">
        <v>14178</v>
      </c>
      <c r="B3196" s="1" t="s">
        <v>5706</v>
      </c>
      <c r="D3196" s="324" t="s">
        <v>1052</v>
      </c>
      <c r="E3196" s="324" t="s">
        <v>500</v>
      </c>
    </row>
    <row r="3197" customFormat="false" ht="15" hidden="false" customHeight="false" outlineLevel="0" collapsed="false">
      <c r="A3197" s="1" t="n">
        <v>14177</v>
      </c>
      <c r="B3197" s="1" t="s">
        <v>5707</v>
      </c>
      <c r="D3197" s="324" t="s">
        <v>1335</v>
      </c>
      <c r="E3197" s="0" t="s">
        <v>576</v>
      </c>
    </row>
    <row r="3198" customFormat="false" ht="15" hidden="false" customHeight="false" outlineLevel="0" collapsed="false">
      <c r="A3198" s="1" t="n">
        <v>14176</v>
      </c>
      <c r="B3198" s="1" t="s">
        <v>5708</v>
      </c>
      <c r="D3198" s="1" t="s">
        <v>614</v>
      </c>
      <c r="E3198" s="0" t="s">
        <v>485</v>
      </c>
    </row>
    <row r="3199" customFormat="false" ht="15" hidden="false" customHeight="false" outlineLevel="0" collapsed="false">
      <c r="A3199" s="1" t="n">
        <v>14175</v>
      </c>
      <c r="B3199" s="1" t="s">
        <v>5709</v>
      </c>
      <c r="D3199" s="324" t="s">
        <v>5528</v>
      </c>
      <c r="E3199" s="0" t="s">
        <v>590</v>
      </c>
    </row>
    <row r="3200" customFormat="false" ht="15" hidden="false" customHeight="false" outlineLevel="0" collapsed="false">
      <c r="A3200" s="1" t="n">
        <v>14174</v>
      </c>
      <c r="B3200" s="1" t="s">
        <v>5710</v>
      </c>
      <c r="D3200" s="324" t="s">
        <v>5711</v>
      </c>
      <c r="E3200" s="0" t="s">
        <v>590</v>
      </c>
    </row>
    <row r="3201" customFormat="false" ht="15" hidden="false" customHeight="false" outlineLevel="0" collapsed="false">
      <c r="A3201" s="1" t="n">
        <v>14173</v>
      </c>
      <c r="B3201" s="1" t="s">
        <v>5712</v>
      </c>
      <c r="D3201" s="324" t="s">
        <v>5713</v>
      </c>
      <c r="E3201" s="0" t="s">
        <v>485</v>
      </c>
    </row>
    <row r="3202" customFormat="false" ht="15" hidden="false" customHeight="false" outlineLevel="0" collapsed="false">
      <c r="A3202" s="1" t="n">
        <v>14172</v>
      </c>
      <c r="B3202" s="1" t="s">
        <v>5714</v>
      </c>
      <c r="C3202" s="324" t="s">
        <v>5715</v>
      </c>
      <c r="D3202" s="1" t="s">
        <v>499</v>
      </c>
      <c r="E3202" s="324" t="s">
        <v>500</v>
      </c>
    </row>
    <row r="3203" customFormat="false" ht="15" hidden="false" customHeight="false" outlineLevel="0" collapsed="false">
      <c r="A3203" s="1" t="n">
        <v>14171</v>
      </c>
      <c r="B3203" s="1" t="s">
        <v>5716</v>
      </c>
      <c r="D3203" s="1" t="s">
        <v>499</v>
      </c>
      <c r="E3203" s="324" t="s">
        <v>500</v>
      </c>
    </row>
    <row r="3204" customFormat="false" ht="15" hidden="false" customHeight="false" outlineLevel="0" collapsed="false">
      <c r="A3204" s="1" t="n">
        <v>14170</v>
      </c>
      <c r="B3204" s="1" t="s">
        <v>5717</v>
      </c>
      <c r="D3204" s="324" t="s">
        <v>3911</v>
      </c>
      <c r="E3204" s="0" t="s">
        <v>485</v>
      </c>
    </row>
    <row r="3205" customFormat="false" ht="15" hidden="false" customHeight="false" outlineLevel="0" collapsed="false">
      <c r="A3205" s="1" t="n">
        <v>14169</v>
      </c>
      <c r="B3205" s="1" t="s">
        <v>5718</v>
      </c>
      <c r="C3205" s="1" t="s">
        <v>5719</v>
      </c>
      <c r="D3205" s="324" t="s">
        <v>4235</v>
      </c>
      <c r="E3205" s="0" t="s">
        <v>485</v>
      </c>
    </row>
    <row r="3206" customFormat="false" ht="15" hidden="false" customHeight="false" outlineLevel="0" collapsed="false">
      <c r="A3206" s="1" t="n">
        <v>14168</v>
      </c>
      <c r="B3206" s="1" t="s">
        <v>5720</v>
      </c>
      <c r="D3206" s="324" t="s">
        <v>794</v>
      </c>
      <c r="E3206" s="324" t="s">
        <v>500</v>
      </c>
    </row>
    <row r="3207" customFormat="false" ht="15" hidden="false" customHeight="false" outlineLevel="0" collapsed="false">
      <c r="A3207" s="1" t="n">
        <v>14167</v>
      </c>
      <c r="B3207" s="1" t="s">
        <v>5721</v>
      </c>
      <c r="C3207" s="1" t="s">
        <v>5722</v>
      </c>
      <c r="D3207" s="1" t="s">
        <v>499</v>
      </c>
      <c r="E3207" s="0" t="s">
        <v>590</v>
      </c>
    </row>
    <row r="3208" customFormat="false" ht="15" hidden="false" customHeight="false" outlineLevel="0" collapsed="false">
      <c r="A3208" s="1" t="n">
        <v>14166</v>
      </c>
      <c r="B3208" s="1" t="s">
        <v>5723</v>
      </c>
      <c r="D3208" s="1" t="s">
        <v>5724</v>
      </c>
      <c r="E3208" s="0" t="s">
        <v>576</v>
      </c>
    </row>
    <row r="3209" customFormat="false" ht="15" hidden="false" customHeight="false" outlineLevel="0" collapsed="false">
      <c r="A3209" s="1" t="n">
        <v>14165</v>
      </c>
      <c r="B3209" s="1" t="s">
        <v>5725</v>
      </c>
      <c r="D3209" s="1" t="s">
        <v>484</v>
      </c>
      <c r="E3209" s="0" t="s">
        <v>485</v>
      </c>
    </row>
    <row r="3210" customFormat="false" ht="15" hidden="false" customHeight="false" outlineLevel="0" collapsed="false">
      <c r="A3210" s="1" t="n">
        <v>14164</v>
      </c>
      <c r="B3210" s="1" t="s">
        <v>5726</v>
      </c>
      <c r="D3210" s="324" t="s">
        <v>5727</v>
      </c>
      <c r="E3210" s="0" t="s">
        <v>485</v>
      </c>
    </row>
    <row r="3211" customFormat="false" ht="15" hidden="false" customHeight="false" outlineLevel="0" collapsed="false">
      <c r="A3211" s="1" t="n">
        <v>14163</v>
      </c>
      <c r="B3211" s="1" t="s">
        <v>5728</v>
      </c>
      <c r="D3211" s="324" t="s">
        <v>5729</v>
      </c>
      <c r="E3211" s="324" t="s">
        <v>4061</v>
      </c>
    </row>
    <row r="3212" customFormat="false" ht="15" hidden="false" customHeight="false" outlineLevel="0" collapsed="false">
      <c r="A3212" s="1" t="n">
        <v>14162</v>
      </c>
      <c r="B3212" s="1" t="s">
        <v>5730</v>
      </c>
      <c r="C3212" s="1" t="s">
        <v>5731</v>
      </c>
      <c r="D3212" s="1" t="s">
        <v>637</v>
      </c>
      <c r="E3212" s="0" t="s">
        <v>485</v>
      </c>
    </row>
    <row r="3213" customFormat="false" ht="15" hidden="false" customHeight="false" outlineLevel="0" collapsed="false">
      <c r="A3213" s="1" t="n">
        <v>14161</v>
      </c>
      <c r="B3213" s="1" t="s">
        <v>5732</v>
      </c>
      <c r="C3213" s="1" t="s">
        <v>5733</v>
      </c>
      <c r="D3213" s="324" t="s">
        <v>1177</v>
      </c>
      <c r="E3213" s="0" t="s">
        <v>485</v>
      </c>
    </row>
    <row r="3214" customFormat="false" ht="15" hidden="false" customHeight="false" outlineLevel="0" collapsed="false">
      <c r="A3214" s="1" t="n">
        <v>14160</v>
      </c>
      <c r="B3214" s="1" t="s">
        <v>5734</v>
      </c>
      <c r="D3214" s="1" t="s">
        <v>641</v>
      </c>
      <c r="E3214" s="0" t="s">
        <v>576</v>
      </c>
    </row>
    <row r="3215" customFormat="false" ht="15" hidden="false" customHeight="false" outlineLevel="0" collapsed="false">
      <c r="A3215" s="1" t="n">
        <v>14159</v>
      </c>
      <c r="B3215" s="1" t="s">
        <v>5735</v>
      </c>
      <c r="D3215" s="1" t="s">
        <v>499</v>
      </c>
      <c r="E3215" s="0" t="s">
        <v>485</v>
      </c>
    </row>
    <row r="3216" customFormat="false" ht="15" hidden="false" customHeight="false" outlineLevel="0" collapsed="false">
      <c r="A3216" s="1" t="n">
        <v>14158</v>
      </c>
      <c r="B3216" s="1" t="s">
        <v>5736</v>
      </c>
      <c r="D3216" s="324" t="s">
        <v>5737</v>
      </c>
      <c r="E3216" s="0" t="s">
        <v>485</v>
      </c>
    </row>
    <row r="3217" customFormat="false" ht="15" hidden="false" customHeight="false" outlineLevel="0" collapsed="false">
      <c r="A3217" s="1" t="n">
        <v>14157</v>
      </c>
      <c r="B3217" s="1" t="s">
        <v>5738</v>
      </c>
      <c r="C3217" s="1" t="s">
        <v>521</v>
      </c>
      <c r="D3217" s="1" t="s">
        <v>647</v>
      </c>
      <c r="E3217" s="0" t="s">
        <v>485</v>
      </c>
    </row>
    <row r="3218" customFormat="false" ht="15" hidden="false" customHeight="false" outlineLevel="0" collapsed="false">
      <c r="A3218" s="1" t="n">
        <v>14156</v>
      </c>
      <c r="B3218" s="1" t="s">
        <v>5739</v>
      </c>
      <c r="C3218" s="1" t="s">
        <v>5740</v>
      </c>
      <c r="D3218" s="324" t="s">
        <v>5741</v>
      </c>
      <c r="E3218" s="324" t="s">
        <v>488</v>
      </c>
    </row>
    <row r="3219" customFormat="false" ht="15" hidden="false" customHeight="false" outlineLevel="0" collapsed="false">
      <c r="A3219" s="1" t="n">
        <v>14155</v>
      </c>
      <c r="B3219" s="1" t="s">
        <v>5742</v>
      </c>
      <c r="C3219" s="1" t="s">
        <v>5743</v>
      </c>
      <c r="D3219" s="324" t="s">
        <v>643</v>
      </c>
      <c r="E3219" s="0" t="s">
        <v>485</v>
      </c>
    </row>
    <row r="3220" customFormat="false" ht="15" hidden="false" customHeight="false" outlineLevel="0" collapsed="false">
      <c r="A3220" s="1" t="n">
        <v>14154</v>
      </c>
      <c r="B3220" s="1" t="s">
        <v>5744</v>
      </c>
      <c r="C3220" s="324" t="s">
        <v>5745</v>
      </c>
      <c r="D3220" s="1" t="s">
        <v>682</v>
      </c>
      <c r="E3220" s="0" t="s">
        <v>576</v>
      </c>
    </row>
    <row r="3221" customFormat="false" ht="15" hidden="false" customHeight="false" outlineLevel="0" collapsed="false">
      <c r="A3221" s="1" t="n">
        <v>14153</v>
      </c>
      <c r="B3221" s="1" t="s">
        <v>5746</v>
      </c>
      <c r="C3221" s="324" t="s">
        <v>5747</v>
      </c>
      <c r="D3221" s="1" t="s">
        <v>682</v>
      </c>
      <c r="E3221" s="0" t="s">
        <v>576</v>
      </c>
    </row>
    <row r="3222" customFormat="false" ht="15" hidden="false" customHeight="false" outlineLevel="0" collapsed="false">
      <c r="A3222" s="1" t="n">
        <v>14152</v>
      </c>
      <c r="B3222" s="1" t="s">
        <v>5748</v>
      </c>
      <c r="C3222" s="324" t="s">
        <v>5749</v>
      </c>
      <c r="D3222" s="1" t="s">
        <v>682</v>
      </c>
      <c r="E3222" s="0" t="s">
        <v>576</v>
      </c>
    </row>
    <row r="3223" customFormat="false" ht="15" hidden="false" customHeight="false" outlineLevel="0" collapsed="false">
      <c r="A3223" s="1" t="n">
        <v>14151</v>
      </c>
      <c r="B3223" s="1" t="s">
        <v>5750</v>
      </c>
      <c r="C3223" s="324" t="s">
        <v>5751</v>
      </c>
      <c r="D3223" s="1" t="s">
        <v>682</v>
      </c>
      <c r="E3223" s="0" t="s">
        <v>576</v>
      </c>
    </row>
    <row r="3224" customFormat="false" ht="15" hidden="false" customHeight="false" outlineLevel="0" collapsed="false">
      <c r="A3224" s="1" t="n">
        <v>14150</v>
      </c>
      <c r="B3224" s="1" t="s">
        <v>5752</v>
      </c>
      <c r="D3224" s="1" t="s">
        <v>4190</v>
      </c>
      <c r="E3224" s="0" t="s">
        <v>485</v>
      </c>
    </row>
    <row r="3225" customFormat="false" ht="15" hidden="false" customHeight="false" outlineLevel="0" collapsed="false">
      <c r="A3225" s="1" t="n">
        <v>14149</v>
      </c>
      <c r="B3225" s="1" t="s">
        <v>5753</v>
      </c>
      <c r="C3225" s="324" t="s">
        <v>5754</v>
      </c>
      <c r="D3225" s="1" t="s">
        <v>499</v>
      </c>
      <c r="E3225" s="324" t="s">
        <v>500</v>
      </c>
    </row>
    <row r="3226" customFormat="false" ht="15" hidden="false" customHeight="false" outlineLevel="0" collapsed="false">
      <c r="A3226" s="1" t="n">
        <v>14148</v>
      </c>
      <c r="B3226" s="1" t="s">
        <v>5755</v>
      </c>
      <c r="D3226" s="324" t="s">
        <v>620</v>
      </c>
      <c r="E3226" s="324" t="s">
        <v>804</v>
      </c>
    </row>
    <row r="3227" customFormat="false" ht="15" hidden="false" customHeight="false" outlineLevel="0" collapsed="false">
      <c r="A3227" s="1" t="n">
        <v>14147</v>
      </c>
      <c r="B3227" s="1" t="s">
        <v>5756</v>
      </c>
      <c r="D3227" s="324" t="s">
        <v>5757</v>
      </c>
      <c r="E3227" s="324" t="s">
        <v>525</v>
      </c>
    </row>
    <row r="3228" customFormat="false" ht="15" hidden="false" customHeight="false" outlineLevel="0" collapsed="false">
      <c r="A3228" s="1" t="n">
        <v>14146</v>
      </c>
      <c r="B3228" s="1" t="s">
        <v>5758</v>
      </c>
      <c r="D3228" s="1" t="s">
        <v>484</v>
      </c>
      <c r="E3228" s="0" t="s">
        <v>485</v>
      </c>
    </row>
    <row r="3229" customFormat="false" ht="15" hidden="false" customHeight="false" outlineLevel="0" collapsed="false">
      <c r="A3229" s="1" t="n">
        <v>14145</v>
      </c>
      <c r="B3229" s="1" t="s">
        <v>5759</v>
      </c>
      <c r="D3229" s="1" t="s">
        <v>499</v>
      </c>
      <c r="E3229" s="324" t="s">
        <v>500</v>
      </c>
    </row>
    <row r="3230" customFormat="false" ht="15" hidden="false" customHeight="false" outlineLevel="0" collapsed="false">
      <c r="A3230" s="1" t="n">
        <v>14144</v>
      </c>
      <c r="B3230" s="1" t="s">
        <v>5760</v>
      </c>
      <c r="D3230" s="1" t="s">
        <v>499</v>
      </c>
      <c r="E3230" s="324" t="s">
        <v>500</v>
      </c>
    </row>
    <row r="3231" customFormat="false" ht="15" hidden="false" customHeight="false" outlineLevel="0" collapsed="false">
      <c r="A3231" s="1" t="n">
        <v>14143</v>
      </c>
      <c r="B3231" s="1" t="s">
        <v>5761</v>
      </c>
      <c r="D3231" s="324" t="s">
        <v>678</v>
      </c>
      <c r="E3231" s="324" t="s">
        <v>494</v>
      </c>
    </row>
    <row r="3232" customFormat="false" ht="15" hidden="false" customHeight="false" outlineLevel="0" collapsed="false">
      <c r="A3232" s="1" t="n">
        <v>14142</v>
      </c>
      <c r="B3232" s="1" t="s">
        <v>5762</v>
      </c>
      <c r="D3232" s="1" t="s">
        <v>832</v>
      </c>
      <c r="E3232" s="324" t="s">
        <v>519</v>
      </c>
    </row>
    <row r="3233" customFormat="false" ht="15" hidden="false" customHeight="false" outlineLevel="0" collapsed="false">
      <c r="A3233" s="1" t="n">
        <v>14141</v>
      </c>
      <c r="B3233" s="1" t="s">
        <v>5763</v>
      </c>
      <c r="C3233" s="1" t="s">
        <v>5764</v>
      </c>
      <c r="D3233" s="324" t="s">
        <v>698</v>
      </c>
      <c r="E3233" s="324" t="s">
        <v>494</v>
      </c>
    </row>
    <row r="3234" customFormat="false" ht="15" hidden="false" customHeight="false" outlineLevel="0" collapsed="false">
      <c r="A3234" s="1" t="n">
        <v>14140</v>
      </c>
      <c r="B3234" s="1" t="s">
        <v>5765</v>
      </c>
      <c r="D3234" s="324" t="s">
        <v>5766</v>
      </c>
      <c r="E3234" s="324" t="s">
        <v>519</v>
      </c>
    </row>
    <row r="3235" customFormat="false" ht="15" hidden="false" customHeight="false" outlineLevel="0" collapsed="false">
      <c r="A3235" s="1" t="n">
        <v>14139</v>
      </c>
      <c r="B3235" s="1" t="s">
        <v>5767</v>
      </c>
      <c r="D3235" s="1" t="s">
        <v>499</v>
      </c>
      <c r="E3235" s="324" t="s">
        <v>500</v>
      </c>
    </row>
    <row r="3236" customFormat="false" ht="15" hidden="false" customHeight="false" outlineLevel="0" collapsed="false">
      <c r="A3236" s="1" t="n">
        <v>14138</v>
      </c>
      <c r="B3236" s="1" t="s">
        <v>5768</v>
      </c>
      <c r="C3236" s="1" t="s">
        <v>5769</v>
      </c>
      <c r="D3236" s="1" t="s">
        <v>499</v>
      </c>
      <c r="E3236" s="324" t="s">
        <v>500</v>
      </c>
    </row>
    <row r="3237" customFormat="false" ht="15" hidden="false" customHeight="false" outlineLevel="0" collapsed="false">
      <c r="A3237" s="1" t="n">
        <v>14137</v>
      </c>
      <c r="B3237" s="1" t="s">
        <v>5770</v>
      </c>
      <c r="D3237" s="1" t="s">
        <v>499</v>
      </c>
      <c r="E3237" s="324" t="s">
        <v>500</v>
      </c>
    </row>
    <row r="3238" customFormat="false" ht="15" hidden="false" customHeight="false" outlineLevel="0" collapsed="false">
      <c r="A3238" s="1" t="n">
        <v>14136</v>
      </c>
      <c r="B3238" s="1" t="s">
        <v>5771</v>
      </c>
      <c r="D3238" s="1" t="s">
        <v>2113</v>
      </c>
      <c r="E3238" s="324" t="s">
        <v>488</v>
      </c>
    </row>
    <row r="3239" customFormat="false" ht="15" hidden="false" customHeight="false" outlineLevel="0" collapsed="false">
      <c r="A3239" s="1" t="n">
        <v>14135</v>
      </c>
      <c r="B3239" s="1" t="s">
        <v>5772</v>
      </c>
      <c r="C3239" s="324" t="s">
        <v>5773</v>
      </c>
      <c r="D3239" s="324" t="s">
        <v>586</v>
      </c>
      <c r="E3239" s="324" t="s">
        <v>500</v>
      </c>
    </row>
    <row r="3240" customFormat="false" ht="15" hidden="false" customHeight="false" outlineLevel="0" collapsed="false">
      <c r="A3240" s="1" t="n">
        <v>14134</v>
      </c>
      <c r="B3240" s="1" t="s">
        <v>5774</v>
      </c>
      <c r="C3240" s="324" t="s">
        <v>5775</v>
      </c>
      <c r="D3240" s="324" t="s">
        <v>5776</v>
      </c>
      <c r="E3240" s="324" t="s">
        <v>500</v>
      </c>
    </row>
    <row r="3241" customFormat="false" ht="15" hidden="false" customHeight="false" outlineLevel="0" collapsed="false">
      <c r="A3241" s="1" t="n">
        <v>14133</v>
      </c>
      <c r="B3241" s="1" t="s">
        <v>5777</v>
      </c>
      <c r="D3241" s="1" t="s">
        <v>499</v>
      </c>
      <c r="E3241" s="324" t="s">
        <v>500</v>
      </c>
    </row>
    <row r="3242" customFormat="false" ht="15" hidden="false" customHeight="false" outlineLevel="0" collapsed="false">
      <c r="A3242" s="1" t="n">
        <v>14132</v>
      </c>
      <c r="B3242" s="1" t="s">
        <v>5778</v>
      </c>
      <c r="C3242" s="324" t="s">
        <v>5779</v>
      </c>
      <c r="D3242" s="324" t="s">
        <v>5780</v>
      </c>
      <c r="E3242" s="324" t="s">
        <v>488</v>
      </c>
    </row>
    <row r="3243" customFormat="false" ht="15" hidden="false" customHeight="false" outlineLevel="0" collapsed="false">
      <c r="A3243" s="1" t="n">
        <v>14131</v>
      </c>
      <c r="B3243" s="1" t="s">
        <v>5781</v>
      </c>
      <c r="D3243" s="1" t="s">
        <v>499</v>
      </c>
      <c r="E3243" s="324" t="s">
        <v>500</v>
      </c>
    </row>
    <row r="3244" customFormat="false" ht="15" hidden="false" customHeight="false" outlineLevel="0" collapsed="false">
      <c r="A3244" s="1" t="n">
        <v>14130</v>
      </c>
      <c r="B3244" s="1" t="s">
        <v>5782</v>
      </c>
      <c r="C3244" s="324" t="s">
        <v>5783</v>
      </c>
      <c r="D3244" s="324" t="s">
        <v>643</v>
      </c>
      <c r="E3244" s="324" t="s">
        <v>550</v>
      </c>
    </row>
    <row r="3245" customFormat="false" ht="15" hidden="false" customHeight="false" outlineLevel="0" collapsed="false">
      <c r="A3245" s="1" t="n">
        <v>14129</v>
      </c>
      <c r="B3245" s="1" t="s">
        <v>5784</v>
      </c>
      <c r="D3245" s="1" t="s">
        <v>499</v>
      </c>
      <c r="E3245" s="0" t="s">
        <v>590</v>
      </c>
    </row>
    <row r="3246" customFormat="false" ht="15" hidden="false" customHeight="false" outlineLevel="0" collapsed="false">
      <c r="A3246" s="1" t="n">
        <v>14128</v>
      </c>
      <c r="B3246" s="1" t="s">
        <v>5785</v>
      </c>
      <c r="D3246" s="1" t="s">
        <v>614</v>
      </c>
      <c r="E3246" s="0" t="s">
        <v>485</v>
      </c>
    </row>
    <row r="3247" customFormat="false" ht="15" hidden="false" customHeight="false" outlineLevel="0" collapsed="false">
      <c r="A3247" s="1" t="n">
        <v>14127</v>
      </c>
      <c r="B3247" s="1" t="s">
        <v>5786</v>
      </c>
      <c r="D3247" s="1" t="s">
        <v>614</v>
      </c>
      <c r="E3247" s="0" t="s">
        <v>485</v>
      </c>
    </row>
    <row r="3248" customFormat="false" ht="15" hidden="false" customHeight="false" outlineLevel="0" collapsed="false">
      <c r="A3248" s="1" t="n">
        <v>14126</v>
      </c>
      <c r="B3248" s="1" t="s">
        <v>5787</v>
      </c>
      <c r="D3248" s="1" t="s">
        <v>499</v>
      </c>
      <c r="E3248" s="324" t="s">
        <v>500</v>
      </c>
    </row>
    <row r="3249" customFormat="false" ht="15" hidden="false" customHeight="false" outlineLevel="0" collapsed="false">
      <c r="A3249" s="1" t="n">
        <v>14125</v>
      </c>
      <c r="B3249" s="1" t="s">
        <v>5788</v>
      </c>
      <c r="D3249" s="1" t="s">
        <v>499</v>
      </c>
      <c r="E3249" s="0" t="s">
        <v>485</v>
      </c>
    </row>
    <row r="3250" customFormat="false" ht="15" hidden="false" customHeight="false" outlineLevel="0" collapsed="false">
      <c r="A3250" s="1" t="n">
        <v>14124</v>
      </c>
      <c r="B3250" s="1" t="s">
        <v>5789</v>
      </c>
      <c r="C3250" s="1" t="s">
        <v>5790</v>
      </c>
      <c r="D3250" s="1" t="s">
        <v>682</v>
      </c>
      <c r="E3250" s="0" t="s">
        <v>590</v>
      </c>
    </row>
    <row r="3251" customFormat="false" ht="15" hidden="false" customHeight="false" outlineLevel="0" collapsed="false">
      <c r="A3251" s="1" t="n">
        <v>14123</v>
      </c>
      <c r="B3251" s="1" t="s">
        <v>5791</v>
      </c>
      <c r="C3251" s="324" t="s">
        <v>5792</v>
      </c>
      <c r="D3251" s="324" t="s">
        <v>2716</v>
      </c>
      <c r="E3251" s="324" t="s">
        <v>519</v>
      </c>
    </row>
    <row r="3252" customFormat="false" ht="15" hidden="false" customHeight="false" outlineLevel="0" collapsed="false">
      <c r="A3252" s="1" t="n">
        <v>14122</v>
      </c>
      <c r="B3252" s="1" t="s">
        <v>5793</v>
      </c>
      <c r="D3252" s="324" t="s">
        <v>599</v>
      </c>
      <c r="E3252" s="0" t="s">
        <v>485</v>
      </c>
    </row>
    <row r="3253" customFormat="false" ht="15" hidden="false" customHeight="false" outlineLevel="0" collapsed="false">
      <c r="A3253" s="1" t="n">
        <v>14121</v>
      </c>
      <c r="B3253" s="1" t="s">
        <v>5794</v>
      </c>
      <c r="D3253" s="1" t="s">
        <v>776</v>
      </c>
      <c r="E3253" s="0" t="s">
        <v>485</v>
      </c>
    </row>
    <row r="3254" customFormat="false" ht="15" hidden="false" customHeight="false" outlineLevel="0" collapsed="false">
      <c r="A3254" s="1" t="n">
        <v>14120</v>
      </c>
      <c r="B3254" s="1" t="s">
        <v>5795</v>
      </c>
      <c r="D3254" s="1" t="s">
        <v>651</v>
      </c>
      <c r="E3254" s="0" t="s">
        <v>544</v>
      </c>
    </row>
    <row r="3255" customFormat="false" ht="15" hidden="false" customHeight="false" outlineLevel="0" collapsed="false">
      <c r="A3255" s="1" t="n">
        <v>14119</v>
      </c>
      <c r="B3255" s="1" t="s">
        <v>5796</v>
      </c>
      <c r="D3255" s="1" t="s">
        <v>499</v>
      </c>
      <c r="E3255" s="0" t="s">
        <v>590</v>
      </c>
    </row>
    <row r="3256" customFormat="false" ht="15" hidden="false" customHeight="false" outlineLevel="0" collapsed="false">
      <c r="A3256" s="1" t="n">
        <v>14118</v>
      </c>
      <c r="B3256" s="1" t="s">
        <v>5797</v>
      </c>
      <c r="C3256" s="1" t="s">
        <v>5798</v>
      </c>
      <c r="D3256" s="324" t="s">
        <v>4235</v>
      </c>
      <c r="E3256" s="0" t="s">
        <v>485</v>
      </c>
    </row>
    <row r="3257" customFormat="false" ht="15" hidden="false" customHeight="false" outlineLevel="0" collapsed="false">
      <c r="A3257" s="1" t="n">
        <v>14117</v>
      </c>
      <c r="B3257" s="1" t="s">
        <v>5799</v>
      </c>
      <c r="C3257" s="1" t="s">
        <v>5800</v>
      </c>
      <c r="D3257" s="1" t="s">
        <v>499</v>
      </c>
      <c r="E3257" s="0" t="s">
        <v>590</v>
      </c>
    </row>
    <row r="3258" customFormat="false" ht="15" hidden="false" customHeight="false" outlineLevel="0" collapsed="false">
      <c r="A3258" s="1" t="n">
        <v>14116</v>
      </c>
      <c r="B3258" s="1" t="s">
        <v>5801</v>
      </c>
      <c r="C3258" s="1" t="s">
        <v>5802</v>
      </c>
      <c r="D3258" s="1" t="s">
        <v>499</v>
      </c>
      <c r="E3258" s="0" t="s">
        <v>590</v>
      </c>
    </row>
    <row r="3259" customFormat="false" ht="15" hidden="false" customHeight="false" outlineLevel="0" collapsed="false">
      <c r="A3259" s="1" t="n">
        <v>14115</v>
      </c>
      <c r="B3259" s="1" t="s">
        <v>5803</v>
      </c>
      <c r="D3259" s="324" t="s">
        <v>1333</v>
      </c>
      <c r="E3259" s="324" t="s">
        <v>519</v>
      </c>
    </row>
    <row r="3260" customFormat="false" ht="15" hidden="false" customHeight="false" outlineLevel="0" collapsed="false">
      <c r="A3260" s="1" t="n">
        <v>14114</v>
      </c>
      <c r="B3260" s="1" t="s">
        <v>5804</v>
      </c>
      <c r="D3260" s="1" t="s">
        <v>558</v>
      </c>
      <c r="E3260" s="0" t="s">
        <v>485</v>
      </c>
    </row>
    <row r="3261" customFormat="false" ht="15" hidden="false" customHeight="false" outlineLevel="0" collapsed="false">
      <c r="A3261" s="1" t="n">
        <v>14113</v>
      </c>
      <c r="B3261" s="1" t="s">
        <v>5805</v>
      </c>
      <c r="C3261" s="1" t="s">
        <v>5806</v>
      </c>
      <c r="D3261" s="1" t="s">
        <v>1031</v>
      </c>
      <c r="E3261" s="0" t="s">
        <v>485</v>
      </c>
    </row>
    <row r="3262" customFormat="false" ht="15" hidden="false" customHeight="false" outlineLevel="0" collapsed="false">
      <c r="A3262" s="1" t="n">
        <v>14112</v>
      </c>
      <c r="B3262" s="1" t="s">
        <v>5807</v>
      </c>
      <c r="D3262" s="1" t="s">
        <v>748</v>
      </c>
      <c r="E3262" s="0" t="s">
        <v>485</v>
      </c>
    </row>
    <row r="3263" customFormat="false" ht="15" hidden="false" customHeight="false" outlineLevel="0" collapsed="false">
      <c r="A3263" s="1" t="n">
        <v>14111</v>
      </c>
      <c r="B3263" s="1" t="s">
        <v>5808</v>
      </c>
      <c r="D3263" s="1" t="s">
        <v>499</v>
      </c>
      <c r="E3263" s="324" t="s">
        <v>500</v>
      </c>
    </row>
    <row r="3264" customFormat="false" ht="15" hidden="false" customHeight="false" outlineLevel="0" collapsed="false">
      <c r="A3264" s="1" t="n">
        <v>14110</v>
      </c>
      <c r="B3264" s="1" t="s">
        <v>5809</v>
      </c>
      <c r="D3264" s="324" t="s">
        <v>5810</v>
      </c>
      <c r="E3264" s="324" t="s">
        <v>2886</v>
      </c>
    </row>
    <row r="3265" customFormat="false" ht="15" hidden="false" customHeight="false" outlineLevel="0" collapsed="false">
      <c r="A3265" s="1" t="n">
        <v>14109</v>
      </c>
      <c r="B3265" s="1" t="s">
        <v>5811</v>
      </c>
      <c r="D3265" s="1" t="s">
        <v>1031</v>
      </c>
      <c r="E3265" s="0" t="s">
        <v>485</v>
      </c>
    </row>
    <row r="3266" customFormat="false" ht="15" hidden="false" customHeight="false" outlineLevel="0" collapsed="false">
      <c r="A3266" s="1" t="n">
        <v>14108</v>
      </c>
      <c r="B3266" s="1" t="s">
        <v>5812</v>
      </c>
      <c r="D3266" s="324" t="s">
        <v>5813</v>
      </c>
      <c r="E3266" s="324" t="s">
        <v>2886</v>
      </c>
    </row>
    <row r="3267" customFormat="false" ht="15" hidden="false" customHeight="false" outlineLevel="0" collapsed="false">
      <c r="A3267" s="1" t="n">
        <v>14107</v>
      </c>
      <c r="B3267" s="1" t="s">
        <v>5814</v>
      </c>
      <c r="D3267" s="1" t="s">
        <v>499</v>
      </c>
      <c r="E3267" s="0" t="s">
        <v>590</v>
      </c>
    </row>
    <row r="3268" customFormat="false" ht="15" hidden="false" customHeight="false" outlineLevel="0" collapsed="false">
      <c r="A3268" s="1" t="n">
        <v>14106</v>
      </c>
      <c r="B3268" s="1" t="s">
        <v>5815</v>
      </c>
      <c r="D3268" s="324" t="s">
        <v>5816</v>
      </c>
      <c r="E3268" s="0" t="s">
        <v>485</v>
      </c>
    </row>
    <row r="3269" customFormat="false" ht="15" hidden="false" customHeight="false" outlineLevel="0" collapsed="false">
      <c r="A3269" s="1" t="n">
        <v>14105</v>
      </c>
      <c r="B3269" s="1" t="s">
        <v>5817</v>
      </c>
      <c r="C3269" s="1" t="s">
        <v>5818</v>
      </c>
      <c r="D3269" s="324" t="s">
        <v>1730</v>
      </c>
      <c r="E3269" s="0" t="s">
        <v>609</v>
      </c>
    </row>
    <row r="3270" customFormat="false" ht="15" hidden="false" customHeight="false" outlineLevel="0" collapsed="false">
      <c r="A3270" s="1" t="n">
        <v>14104</v>
      </c>
      <c r="B3270" s="1" t="s">
        <v>5819</v>
      </c>
      <c r="D3270" s="324" t="s">
        <v>599</v>
      </c>
      <c r="E3270" s="0" t="s">
        <v>590</v>
      </c>
    </row>
    <row r="3271" customFormat="false" ht="15" hidden="false" customHeight="false" outlineLevel="0" collapsed="false">
      <c r="A3271" s="1" t="n">
        <v>14103</v>
      </c>
      <c r="B3271" s="1" t="s">
        <v>5820</v>
      </c>
      <c r="D3271" s="1" t="s">
        <v>641</v>
      </c>
      <c r="E3271" s="0" t="s">
        <v>485</v>
      </c>
    </row>
    <row r="3272" customFormat="false" ht="15" hidden="false" customHeight="false" outlineLevel="0" collapsed="false">
      <c r="A3272" s="1" t="n">
        <v>14102</v>
      </c>
      <c r="B3272" s="1" t="s">
        <v>5821</v>
      </c>
      <c r="C3272" s="324" t="s">
        <v>5822</v>
      </c>
      <c r="D3272" s="324" t="s">
        <v>5823</v>
      </c>
      <c r="E3272" s="324" t="s">
        <v>519</v>
      </c>
    </row>
    <row r="3273" customFormat="false" ht="15" hidden="false" customHeight="false" outlineLevel="0" collapsed="false">
      <c r="A3273" s="1" t="n">
        <v>14101</v>
      </c>
      <c r="B3273" s="1" t="s">
        <v>5824</v>
      </c>
      <c r="D3273" s="324" t="s">
        <v>1333</v>
      </c>
      <c r="E3273" s="0" t="s">
        <v>576</v>
      </c>
    </row>
    <row r="3274" customFormat="false" ht="15" hidden="false" customHeight="false" outlineLevel="0" collapsed="false">
      <c r="A3274" s="1" t="n">
        <v>14100</v>
      </c>
      <c r="B3274" s="1" t="s">
        <v>5825</v>
      </c>
      <c r="C3274" s="1" t="s">
        <v>5826</v>
      </c>
      <c r="D3274" s="1" t="s">
        <v>499</v>
      </c>
      <c r="E3274" s="0" t="s">
        <v>590</v>
      </c>
    </row>
    <row r="3275" customFormat="false" ht="15" hidden="false" customHeight="false" outlineLevel="0" collapsed="false">
      <c r="A3275" s="1" t="n">
        <v>14099</v>
      </c>
      <c r="B3275" s="1" t="s">
        <v>5827</v>
      </c>
      <c r="C3275" s="1" t="s">
        <v>5828</v>
      </c>
      <c r="D3275" s="1" t="s">
        <v>499</v>
      </c>
      <c r="E3275" s="324" t="s">
        <v>500</v>
      </c>
    </row>
    <row r="3276" customFormat="false" ht="15" hidden="false" customHeight="false" outlineLevel="0" collapsed="false">
      <c r="A3276" s="1" t="n">
        <v>14098</v>
      </c>
      <c r="B3276" s="1" t="s">
        <v>5829</v>
      </c>
      <c r="D3276" s="1" t="s">
        <v>748</v>
      </c>
      <c r="E3276" s="0" t="s">
        <v>485</v>
      </c>
    </row>
    <row r="3277" customFormat="false" ht="15" hidden="false" customHeight="false" outlineLevel="0" collapsed="false">
      <c r="A3277" s="1" t="n">
        <v>14097</v>
      </c>
      <c r="B3277" s="1" t="s">
        <v>5830</v>
      </c>
      <c r="D3277" s="324" t="s">
        <v>5831</v>
      </c>
      <c r="E3277" s="0" t="s">
        <v>485</v>
      </c>
    </row>
    <row r="3278" customFormat="false" ht="15" hidden="false" customHeight="false" outlineLevel="0" collapsed="false">
      <c r="A3278" s="1" t="n">
        <v>14096</v>
      </c>
      <c r="B3278" s="1" t="s">
        <v>5832</v>
      </c>
      <c r="C3278" s="324" t="s">
        <v>5833</v>
      </c>
      <c r="D3278" s="1" t="s">
        <v>499</v>
      </c>
      <c r="E3278" s="324" t="s">
        <v>500</v>
      </c>
    </row>
    <row r="3279" customFormat="false" ht="15" hidden="false" customHeight="false" outlineLevel="0" collapsed="false">
      <c r="A3279" s="1" t="n">
        <v>14095</v>
      </c>
      <c r="B3279" s="1" t="s">
        <v>5834</v>
      </c>
      <c r="C3279" s="1" t="s">
        <v>5835</v>
      </c>
      <c r="D3279" s="324" t="s">
        <v>5836</v>
      </c>
      <c r="E3279" s="324" t="s">
        <v>548</v>
      </c>
    </row>
    <row r="3280" customFormat="false" ht="15" hidden="false" customHeight="false" outlineLevel="0" collapsed="false">
      <c r="A3280" s="1" t="n">
        <v>14094</v>
      </c>
      <c r="B3280" s="1" t="s">
        <v>5837</v>
      </c>
      <c r="D3280" s="1" t="s">
        <v>575</v>
      </c>
      <c r="E3280" s="0" t="s">
        <v>485</v>
      </c>
    </row>
    <row r="3281" customFormat="false" ht="15" hidden="false" customHeight="false" outlineLevel="0" collapsed="false">
      <c r="A3281" s="1" t="n">
        <v>14093</v>
      </c>
      <c r="B3281" s="1" t="s">
        <v>5838</v>
      </c>
      <c r="D3281" s="1" t="s">
        <v>499</v>
      </c>
      <c r="E3281" s="0" t="s">
        <v>485</v>
      </c>
    </row>
    <row r="3282" customFormat="false" ht="15" hidden="false" customHeight="false" outlineLevel="0" collapsed="false">
      <c r="A3282" s="1" t="n">
        <v>14092</v>
      </c>
      <c r="B3282" s="1" t="s">
        <v>5839</v>
      </c>
      <c r="D3282" s="1" t="s">
        <v>641</v>
      </c>
      <c r="E3282" s="324" t="s">
        <v>548</v>
      </c>
    </row>
    <row r="3283" customFormat="false" ht="15" hidden="false" customHeight="false" outlineLevel="0" collapsed="false">
      <c r="A3283" s="1" t="n">
        <v>14091</v>
      </c>
      <c r="B3283" s="1" t="s">
        <v>5840</v>
      </c>
      <c r="C3283" s="324" t="s">
        <v>5841</v>
      </c>
      <c r="D3283" s="1" t="s">
        <v>4190</v>
      </c>
      <c r="E3283" s="0" t="s">
        <v>485</v>
      </c>
    </row>
    <row r="3284" customFormat="false" ht="15" hidden="false" customHeight="false" outlineLevel="0" collapsed="false">
      <c r="A3284" s="1" t="n">
        <v>14090</v>
      </c>
      <c r="B3284" s="1" t="s">
        <v>5842</v>
      </c>
      <c r="D3284" s="324" t="s">
        <v>5843</v>
      </c>
      <c r="E3284" s="0" t="s">
        <v>590</v>
      </c>
    </row>
    <row r="3285" customFormat="false" ht="15" hidden="false" customHeight="false" outlineLevel="0" collapsed="false">
      <c r="A3285" s="1" t="n">
        <v>14089</v>
      </c>
      <c r="B3285" s="1" t="s">
        <v>5844</v>
      </c>
      <c r="D3285" s="1" t="s">
        <v>499</v>
      </c>
      <c r="E3285" s="0" t="s">
        <v>590</v>
      </c>
    </row>
    <row r="3286" customFormat="false" ht="15" hidden="false" customHeight="false" outlineLevel="0" collapsed="false">
      <c r="A3286" s="1" t="n">
        <v>14088</v>
      </c>
      <c r="B3286" s="1" t="s">
        <v>5845</v>
      </c>
      <c r="C3286" s="1" t="s">
        <v>5846</v>
      </c>
      <c r="D3286" s="1" t="s">
        <v>499</v>
      </c>
      <c r="E3286" s="0" t="s">
        <v>590</v>
      </c>
    </row>
    <row r="3287" customFormat="false" ht="15" hidden="false" customHeight="false" outlineLevel="0" collapsed="false">
      <c r="A3287" s="1" t="n">
        <v>14087</v>
      </c>
      <c r="B3287" s="1" t="s">
        <v>5847</v>
      </c>
      <c r="C3287" s="1" t="s">
        <v>5848</v>
      </c>
      <c r="D3287" s="1" t="s">
        <v>5849</v>
      </c>
      <c r="E3287" s="0" t="s">
        <v>576</v>
      </c>
    </row>
    <row r="3288" customFormat="false" ht="15" hidden="false" customHeight="false" outlineLevel="0" collapsed="false">
      <c r="A3288" s="1" t="n">
        <v>14086</v>
      </c>
      <c r="B3288" s="1" t="s">
        <v>5850</v>
      </c>
      <c r="C3288" s="324" t="s">
        <v>5851</v>
      </c>
      <c r="D3288" s="1" t="s">
        <v>499</v>
      </c>
      <c r="E3288" s="0" t="s">
        <v>590</v>
      </c>
    </row>
    <row r="3289" customFormat="false" ht="15" hidden="false" customHeight="false" outlineLevel="0" collapsed="false">
      <c r="A3289" s="1" t="n">
        <v>14085</v>
      </c>
      <c r="B3289" s="1" t="s">
        <v>5852</v>
      </c>
      <c r="D3289" s="324" t="s">
        <v>2771</v>
      </c>
      <c r="E3289" s="324" t="s">
        <v>500</v>
      </c>
    </row>
    <row r="3290" customFormat="false" ht="15" hidden="false" customHeight="false" outlineLevel="0" collapsed="false">
      <c r="A3290" s="1" t="n">
        <v>14084</v>
      </c>
      <c r="B3290" s="1" t="s">
        <v>5853</v>
      </c>
      <c r="C3290" s="1" t="s">
        <v>5854</v>
      </c>
      <c r="D3290" s="324" t="s">
        <v>5855</v>
      </c>
      <c r="E3290" s="324" t="s">
        <v>519</v>
      </c>
    </row>
    <row r="3291" customFormat="false" ht="15" hidden="false" customHeight="false" outlineLevel="0" collapsed="false">
      <c r="A3291" s="1" t="n">
        <v>14083</v>
      </c>
      <c r="B3291" s="1" t="s">
        <v>5856</v>
      </c>
      <c r="D3291" s="324" t="s">
        <v>5857</v>
      </c>
      <c r="E3291" s="324" t="s">
        <v>494</v>
      </c>
    </row>
    <row r="3292" customFormat="false" ht="15" hidden="false" customHeight="false" outlineLevel="0" collapsed="false">
      <c r="A3292" s="1" t="n">
        <v>14082</v>
      </c>
      <c r="B3292" s="1" t="s">
        <v>5858</v>
      </c>
      <c r="D3292" s="1" t="s">
        <v>499</v>
      </c>
      <c r="E3292" s="324" t="s">
        <v>500</v>
      </c>
    </row>
    <row r="3293" customFormat="false" ht="15" hidden="false" customHeight="false" outlineLevel="0" collapsed="false">
      <c r="A3293" s="1" t="n">
        <v>14081</v>
      </c>
      <c r="B3293" s="1" t="s">
        <v>5859</v>
      </c>
      <c r="D3293" s="1" t="s">
        <v>5860</v>
      </c>
      <c r="E3293" s="324" t="s">
        <v>500</v>
      </c>
    </row>
    <row r="3294" customFormat="false" ht="15" hidden="false" customHeight="false" outlineLevel="0" collapsed="false">
      <c r="A3294" s="1" t="n">
        <v>14080</v>
      </c>
      <c r="B3294" s="1" t="s">
        <v>5861</v>
      </c>
      <c r="C3294" s="1" t="s">
        <v>5861</v>
      </c>
      <c r="D3294" s="324" t="s">
        <v>5862</v>
      </c>
      <c r="E3294" s="324" t="s">
        <v>5863</v>
      </c>
    </row>
    <row r="3295" customFormat="false" ht="15" hidden="false" customHeight="false" outlineLevel="0" collapsed="false">
      <c r="A3295" s="1" t="n">
        <v>14079</v>
      </c>
      <c r="B3295" s="1" t="s">
        <v>5864</v>
      </c>
      <c r="C3295" s="1" t="s">
        <v>5865</v>
      </c>
      <c r="D3295" s="324" t="s">
        <v>1452</v>
      </c>
      <c r="E3295" s="324" t="s">
        <v>500</v>
      </c>
    </row>
    <row r="3296" customFormat="false" ht="15" hidden="false" customHeight="false" outlineLevel="0" collapsed="false">
      <c r="A3296" s="1" t="n">
        <v>14078</v>
      </c>
      <c r="B3296" s="1" t="s">
        <v>5866</v>
      </c>
      <c r="D3296" s="1" t="s">
        <v>499</v>
      </c>
      <c r="E3296" s="324" t="s">
        <v>500</v>
      </c>
    </row>
    <row r="3297" customFormat="false" ht="15" hidden="false" customHeight="false" outlineLevel="0" collapsed="false">
      <c r="A3297" s="1" t="n">
        <v>14077</v>
      </c>
      <c r="B3297" s="1" t="s">
        <v>5867</v>
      </c>
      <c r="C3297" s="324" t="s">
        <v>5868</v>
      </c>
      <c r="D3297" s="324" t="s">
        <v>5869</v>
      </c>
      <c r="E3297" s="324" t="s">
        <v>1357</v>
      </c>
    </row>
    <row r="3298" customFormat="false" ht="15" hidden="false" customHeight="false" outlineLevel="0" collapsed="false">
      <c r="A3298" s="1" t="n">
        <v>14076</v>
      </c>
      <c r="B3298" s="1" t="s">
        <v>5870</v>
      </c>
      <c r="D3298" s="324" t="s">
        <v>841</v>
      </c>
      <c r="E3298" s="324" t="s">
        <v>519</v>
      </c>
    </row>
    <row r="3299" customFormat="false" ht="15" hidden="false" customHeight="false" outlineLevel="0" collapsed="false">
      <c r="A3299" s="1" t="n">
        <v>14075</v>
      </c>
      <c r="B3299" s="1" t="s">
        <v>5871</v>
      </c>
      <c r="D3299" s="324" t="s">
        <v>586</v>
      </c>
      <c r="E3299" s="324" t="s">
        <v>804</v>
      </c>
    </row>
    <row r="3300" customFormat="false" ht="15" hidden="false" customHeight="false" outlineLevel="0" collapsed="false">
      <c r="A3300" s="1" t="n">
        <v>14074</v>
      </c>
      <c r="B3300" s="1" t="s">
        <v>5872</v>
      </c>
      <c r="D3300" s="324" t="s">
        <v>4680</v>
      </c>
      <c r="E3300" s="324" t="s">
        <v>1127</v>
      </c>
    </row>
    <row r="3301" customFormat="false" ht="15" hidden="false" customHeight="false" outlineLevel="0" collapsed="false">
      <c r="A3301" s="1" t="n">
        <v>14073</v>
      </c>
      <c r="B3301" s="1" t="s">
        <v>5873</v>
      </c>
      <c r="D3301" s="324" t="s">
        <v>5874</v>
      </c>
      <c r="E3301" s="324" t="s">
        <v>519</v>
      </c>
    </row>
    <row r="3302" customFormat="false" ht="15" hidden="false" customHeight="false" outlineLevel="0" collapsed="false">
      <c r="A3302" s="1" t="n">
        <v>14072</v>
      </c>
      <c r="B3302" s="1" t="s">
        <v>5875</v>
      </c>
      <c r="D3302" s="324" t="s">
        <v>586</v>
      </c>
      <c r="E3302" s="324" t="s">
        <v>804</v>
      </c>
    </row>
    <row r="3303" customFormat="false" ht="15" hidden="false" customHeight="false" outlineLevel="0" collapsed="false">
      <c r="A3303" s="1" t="n">
        <v>14071</v>
      </c>
      <c r="B3303" s="1" t="s">
        <v>5876</v>
      </c>
      <c r="D3303" s="324" t="s">
        <v>5877</v>
      </c>
      <c r="E3303" s="324" t="s">
        <v>3927</v>
      </c>
    </row>
    <row r="3304" customFormat="false" ht="15" hidden="false" customHeight="false" outlineLevel="0" collapsed="false">
      <c r="A3304" s="1" t="n">
        <v>14070</v>
      </c>
      <c r="B3304" s="1" t="s">
        <v>5878</v>
      </c>
      <c r="C3304" s="1" t="s">
        <v>5879</v>
      </c>
      <c r="D3304" s="1" t="s">
        <v>1233</v>
      </c>
      <c r="E3304" s="324" t="s">
        <v>488</v>
      </c>
    </row>
    <row r="3305" customFormat="false" ht="15" hidden="false" customHeight="false" outlineLevel="0" collapsed="false">
      <c r="A3305" s="1" t="n">
        <v>14069</v>
      </c>
      <c r="B3305" s="1" t="s">
        <v>5880</v>
      </c>
      <c r="D3305" s="1" t="s">
        <v>499</v>
      </c>
      <c r="E3305" s="0" t="s">
        <v>590</v>
      </c>
    </row>
    <row r="3306" customFormat="false" ht="15" hidden="false" customHeight="false" outlineLevel="0" collapsed="false">
      <c r="A3306" s="1" t="n">
        <v>14068</v>
      </c>
      <c r="B3306" s="1" t="s">
        <v>5881</v>
      </c>
      <c r="C3306" s="1" t="s">
        <v>5882</v>
      </c>
      <c r="D3306" s="324" t="s">
        <v>4235</v>
      </c>
      <c r="E3306" s="0" t="s">
        <v>485</v>
      </c>
    </row>
    <row r="3307" customFormat="false" ht="15" hidden="false" customHeight="false" outlineLevel="0" collapsed="false">
      <c r="A3307" s="1" t="n">
        <v>14067</v>
      </c>
      <c r="B3307" s="1" t="s">
        <v>5883</v>
      </c>
      <c r="C3307" s="1" t="s">
        <v>5884</v>
      </c>
      <c r="D3307" s="1" t="s">
        <v>499</v>
      </c>
      <c r="E3307" s="0" t="s">
        <v>590</v>
      </c>
    </row>
    <row r="3308" customFormat="false" ht="15" hidden="false" customHeight="false" outlineLevel="0" collapsed="false">
      <c r="A3308" s="1" t="n">
        <v>14066</v>
      </c>
      <c r="B3308" s="1" t="s">
        <v>5885</v>
      </c>
      <c r="D3308" s="1" t="s">
        <v>499</v>
      </c>
      <c r="E3308" s="0" t="s">
        <v>590</v>
      </c>
    </row>
    <row r="3309" customFormat="false" ht="15" hidden="false" customHeight="false" outlineLevel="0" collapsed="false">
      <c r="A3309" s="1" t="n">
        <v>14065</v>
      </c>
      <c r="B3309" s="1" t="s">
        <v>5886</v>
      </c>
      <c r="C3309" s="1" t="s">
        <v>5887</v>
      </c>
      <c r="D3309" s="1" t="s">
        <v>499</v>
      </c>
      <c r="E3309" s="0" t="s">
        <v>590</v>
      </c>
    </row>
    <row r="3310" customFormat="false" ht="15" hidden="false" customHeight="false" outlineLevel="0" collapsed="false">
      <c r="A3310" s="1" t="n">
        <v>14064</v>
      </c>
      <c r="B3310" s="1" t="s">
        <v>5888</v>
      </c>
      <c r="D3310" s="1" t="s">
        <v>499</v>
      </c>
      <c r="E3310" s="0" t="s">
        <v>590</v>
      </c>
    </row>
    <row r="3311" customFormat="false" ht="15" hidden="false" customHeight="false" outlineLevel="0" collapsed="false">
      <c r="A3311" s="1" t="n">
        <v>14063</v>
      </c>
      <c r="B3311" s="1" t="s">
        <v>5889</v>
      </c>
      <c r="D3311" s="324" t="s">
        <v>3191</v>
      </c>
      <c r="E3311" s="0" t="s">
        <v>485</v>
      </c>
    </row>
    <row r="3312" customFormat="false" ht="15" hidden="false" customHeight="false" outlineLevel="0" collapsed="false">
      <c r="A3312" s="1" t="n">
        <v>14062</v>
      </c>
      <c r="B3312" s="1" t="s">
        <v>5890</v>
      </c>
      <c r="C3312" s="1" t="s">
        <v>5891</v>
      </c>
      <c r="D3312" s="324" t="s">
        <v>670</v>
      </c>
      <c r="E3312" s="0" t="s">
        <v>485</v>
      </c>
    </row>
    <row r="3313" customFormat="false" ht="15" hidden="false" customHeight="false" outlineLevel="0" collapsed="false">
      <c r="A3313" s="1" t="n">
        <v>14061</v>
      </c>
      <c r="B3313" s="1" t="s">
        <v>5892</v>
      </c>
      <c r="D3313" s="324" t="s">
        <v>1333</v>
      </c>
      <c r="E3313" s="324" t="s">
        <v>519</v>
      </c>
    </row>
    <row r="3314" customFormat="false" ht="15" hidden="false" customHeight="false" outlineLevel="0" collapsed="false">
      <c r="A3314" s="1" t="n">
        <v>14060</v>
      </c>
      <c r="B3314" s="1" t="s">
        <v>5893</v>
      </c>
      <c r="D3314" s="1" t="s">
        <v>499</v>
      </c>
      <c r="E3314" s="324" t="s">
        <v>500</v>
      </c>
    </row>
    <row r="3315" customFormat="false" ht="15" hidden="false" customHeight="false" outlineLevel="0" collapsed="false">
      <c r="A3315" s="1" t="n">
        <v>14059</v>
      </c>
      <c r="B3315" s="1" t="s">
        <v>5894</v>
      </c>
      <c r="C3315" s="1" t="s">
        <v>5895</v>
      </c>
      <c r="D3315" s="1" t="s">
        <v>637</v>
      </c>
      <c r="E3315" s="0" t="s">
        <v>485</v>
      </c>
    </row>
    <row r="3316" customFormat="false" ht="15" hidden="false" customHeight="false" outlineLevel="0" collapsed="false">
      <c r="A3316" s="1" t="n">
        <v>14058</v>
      </c>
      <c r="B3316" s="1" t="s">
        <v>5896</v>
      </c>
      <c r="D3316" s="324" t="s">
        <v>1333</v>
      </c>
      <c r="E3316" s="324" t="s">
        <v>519</v>
      </c>
    </row>
    <row r="3317" customFormat="false" ht="15" hidden="false" customHeight="false" outlineLevel="0" collapsed="false">
      <c r="A3317" s="1" t="n">
        <v>14057</v>
      </c>
      <c r="B3317" s="1" t="s">
        <v>5897</v>
      </c>
      <c r="D3317" s="1" t="s">
        <v>499</v>
      </c>
      <c r="E3317" s="0" t="s">
        <v>590</v>
      </c>
    </row>
    <row r="3318" customFormat="false" ht="15" hidden="false" customHeight="false" outlineLevel="0" collapsed="false">
      <c r="A3318" s="1" t="n">
        <v>14056</v>
      </c>
      <c r="B3318" s="1" t="s">
        <v>5898</v>
      </c>
      <c r="D3318" s="324" t="s">
        <v>5899</v>
      </c>
      <c r="E3318" s="0" t="s">
        <v>590</v>
      </c>
    </row>
    <row r="3319" customFormat="false" ht="15" hidden="false" customHeight="false" outlineLevel="0" collapsed="false">
      <c r="A3319" s="1" t="n">
        <v>14055</v>
      </c>
      <c r="B3319" s="1" t="s">
        <v>5900</v>
      </c>
      <c r="D3319" s="324" t="s">
        <v>1333</v>
      </c>
      <c r="E3319" s="0" t="s">
        <v>576</v>
      </c>
    </row>
    <row r="3320" customFormat="false" ht="15" hidden="false" customHeight="false" outlineLevel="0" collapsed="false">
      <c r="A3320" s="1" t="n">
        <v>14054</v>
      </c>
      <c r="B3320" s="1" t="s">
        <v>5901</v>
      </c>
      <c r="D3320" s="324" t="s">
        <v>5902</v>
      </c>
      <c r="E3320" s="0" t="s">
        <v>485</v>
      </c>
    </row>
    <row r="3321" customFormat="false" ht="15" hidden="false" customHeight="false" outlineLevel="0" collapsed="false">
      <c r="A3321" s="1" t="n">
        <v>14053</v>
      </c>
      <c r="B3321" s="1" t="s">
        <v>5903</v>
      </c>
      <c r="D3321" s="1" t="s">
        <v>512</v>
      </c>
      <c r="E3321" s="324" t="s">
        <v>500</v>
      </c>
    </row>
    <row r="3322" customFormat="false" ht="15" hidden="false" customHeight="false" outlineLevel="0" collapsed="false">
      <c r="A3322" s="1" t="n">
        <v>14052</v>
      </c>
      <c r="B3322" s="1" t="s">
        <v>5904</v>
      </c>
      <c r="D3322" s="324" t="s">
        <v>5905</v>
      </c>
      <c r="E3322" s="0" t="s">
        <v>485</v>
      </c>
    </row>
    <row r="3323" customFormat="false" ht="15" hidden="false" customHeight="false" outlineLevel="0" collapsed="false">
      <c r="A3323" s="1" t="n">
        <v>14051</v>
      </c>
      <c r="B3323" s="1" t="s">
        <v>5906</v>
      </c>
      <c r="C3323" s="1" t="s">
        <v>5907</v>
      </c>
      <c r="D3323" s="1" t="s">
        <v>499</v>
      </c>
      <c r="E3323" s="324" t="s">
        <v>500</v>
      </c>
    </row>
    <row r="3324" customFormat="false" ht="15" hidden="false" customHeight="false" outlineLevel="0" collapsed="false">
      <c r="A3324" s="1" t="n">
        <v>14050</v>
      </c>
      <c r="B3324" s="1" t="s">
        <v>5908</v>
      </c>
      <c r="D3324" s="1" t="s">
        <v>832</v>
      </c>
      <c r="E3324" s="324" t="s">
        <v>550</v>
      </c>
    </row>
    <row r="3325" customFormat="false" ht="15" hidden="false" customHeight="false" outlineLevel="0" collapsed="false">
      <c r="A3325" s="1" t="n">
        <v>14049</v>
      </c>
      <c r="B3325" s="1" t="s">
        <v>5909</v>
      </c>
      <c r="C3325" s="1" t="s">
        <v>5910</v>
      </c>
      <c r="D3325" s="324" t="s">
        <v>503</v>
      </c>
      <c r="E3325" s="0" t="s">
        <v>485</v>
      </c>
    </row>
    <row r="3326" customFormat="false" ht="15" hidden="false" customHeight="false" outlineLevel="0" collapsed="false">
      <c r="A3326" s="1" t="n">
        <v>14048</v>
      </c>
      <c r="B3326" s="1" t="s">
        <v>5911</v>
      </c>
      <c r="C3326" s="1" t="s">
        <v>5912</v>
      </c>
      <c r="D3326" s="324" t="s">
        <v>1854</v>
      </c>
      <c r="E3326" s="0" t="s">
        <v>485</v>
      </c>
    </row>
    <row r="3327" customFormat="false" ht="15" hidden="false" customHeight="false" outlineLevel="0" collapsed="false">
      <c r="A3327" s="1" t="n">
        <v>14047</v>
      </c>
      <c r="B3327" s="1" t="s">
        <v>5913</v>
      </c>
      <c r="C3327" s="1" t="s">
        <v>5913</v>
      </c>
      <c r="D3327" s="1" t="s">
        <v>1248</v>
      </c>
      <c r="E3327" s="0" t="s">
        <v>485</v>
      </c>
    </row>
    <row r="3328" customFormat="false" ht="15" hidden="false" customHeight="false" outlineLevel="0" collapsed="false">
      <c r="A3328" s="1" t="n">
        <v>14046</v>
      </c>
      <c r="B3328" s="1" t="s">
        <v>5914</v>
      </c>
      <c r="D3328" s="324" t="s">
        <v>4915</v>
      </c>
      <c r="E3328" s="324" t="s">
        <v>519</v>
      </c>
    </row>
    <row r="3329" customFormat="false" ht="15" hidden="false" customHeight="false" outlineLevel="0" collapsed="false">
      <c r="A3329" s="1" t="n">
        <v>14045</v>
      </c>
      <c r="B3329" s="1" t="s">
        <v>5915</v>
      </c>
      <c r="D3329" s="324" t="s">
        <v>1333</v>
      </c>
      <c r="E3329" s="324" t="s">
        <v>519</v>
      </c>
    </row>
    <row r="3330" customFormat="false" ht="15" hidden="false" customHeight="false" outlineLevel="0" collapsed="false">
      <c r="A3330" s="1" t="n">
        <v>14044</v>
      </c>
      <c r="B3330" s="1" t="s">
        <v>5916</v>
      </c>
      <c r="D3330" s="1" t="s">
        <v>811</v>
      </c>
      <c r="E3330" s="324" t="s">
        <v>772</v>
      </c>
    </row>
    <row r="3331" customFormat="false" ht="15" hidden="false" customHeight="false" outlineLevel="0" collapsed="false">
      <c r="A3331" s="1" t="n">
        <v>14043</v>
      </c>
      <c r="B3331" s="1" t="s">
        <v>5917</v>
      </c>
      <c r="D3331" s="324" t="s">
        <v>528</v>
      </c>
      <c r="E3331" s="324" t="s">
        <v>500</v>
      </c>
    </row>
    <row r="3332" customFormat="false" ht="15" hidden="false" customHeight="false" outlineLevel="0" collapsed="false">
      <c r="A3332" s="1" t="n">
        <v>14042</v>
      </c>
      <c r="B3332" s="1" t="s">
        <v>5918</v>
      </c>
      <c r="D3332" s="1" t="s">
        <v>720</v>
      </c>
      <c r="E3332" s="0" t="s">
        <v>485</v>
      </c>
    </row>
    <row r="3333" customFormat="false" ht="15" hidden="false" customHeight="false" outlineLevel="0" collapsed="false">
      <c r="A3333" s="1" t="n">
        <v>14041</v>
      </c>
      <c r="B3333" s="1" t="s">
        <v>5919</v>
      </c>
      <c r="D3333" s="1" t="s">
        <v>776</v>
      </c>
      <c r="E3333" s="0" t="s">
        <v>590</v>
      </c>
    </row>
    <row r="3334" customFormat="false" ht="15" hidden="false" customHeight="false" outlineLevel="0" collapsed="false">
      <c r="A3334" s="1" t="n">
        <v>14040</v>
      </c>
      <c r="B3334" s="1" t="s">
        <v>5920</v>
      </c>
      <c r="D3334" s="1" t="s">
        <v>776</v>
      </c>
      <c r="E3334" s="0" t="s">
        <v>590</v>
      </c>
    </row>
    <row r="3335" customFormat="false" ht="15" hidden="false" customHeight="false" outlineLevel="0" collapsed="false">
      <c r="A3335" s="1" t="n">
        <v>14039</v>
      </c>
      <c r="B3335" s="1" t="s">
        <v>5921</v>
      </c>
      <c r="D3335" s="1" t="s">
        <v>776</v>
      </c>
      <c r="E3335" s="0" t="s">
        <v>590</v>
      </c>
    </row>
    <row r="3336" customFormat="false" ht="15" hidden="false" customHeight="false" outlineLevel="0" collapsed="false">
      <c r="A3336" s="1" t="n">
        <v>14038</v>
      </c>
      <c r="B3336" s="1" t="s">
        <v>5922</v>
      </c>
      <c r="C3336" s="324" t="s">
        <v>5923</v>
      </c>
      <c r="D3336" s="1" t="s">
        <v>1222</v>
      </c>
      <c r="E3336" s="0" t="s">
        <v>485</v>
      </c>
    </row>
    <row r="3337" customFormat="false" ht="15" hidden="false" customHeight="false" outlineLevel="0" collapsed="false">
      <c r="A3337" s="1" t="n">
        <v>14037</v>
      </c>
      <c r="B3337" s="1" t="s">
        <v>5924</v>
      </c>
      <c r="C3337" s="1" t="s">
        <v>5925</v>
      </c>
      <c r="D3337" s="324" t="s">
        <v>1123</v>
      </c>
      <c r="E3337" s="0" t="s">
        <v>590</v>
      </c>
    </row>
    <row r="3338" customFormat="false" ht="15" hidden="false" customHeight="false" outlineLevel="0" collapsed="false">
      <c r="A3338" s="1" t="n">
        <v>14036</v>
      </c>
      <c r="B3338" s="1" t="s">
        <v>5926</v>
      </c>
      <c r="C3338" s="324" t="s">
        <v>5927</v>
      </c>
      <c r="D3338" s="1" t="s">
        <v>499</v>
      </c>
      <c r="E3338" s="324" t="s">
        <v>500</v>
      </c>
    </row>
    <row r="3339" customFormat="false" ht="15" hidden="false" customHeight="false" outlineLevel="0" collapsed="false">
      <c r="A3339" s="1" t="n">
        <v>14035</v>
      </c>
      <c r="B3339" s="1" t="s">
        <v>5928</v>
      </c>
      <c r="D3339" s="1" t="s">
        <v>811</v>
      </c>
      <c r="E3339" s="0" t="s">
        <v>485</v>
      </c>
    </row>
    <row r="3340" customFormat="false" ht="15" hidden="false" customHeight="false" outlineLevel="0" collapsed="false">
      <c r="A3340" s="1" t="n">
        <v>14034</v>
      </c>
      <c r="B3340" s="1" t="s">
        <v>5929</v>
      </c>
      <c r="D3340" s="1" t="s">
        <v>811</v>
      </c>
      <c r="E3340" s="0" t="s">
        <v>485</v>
      </c>
    </row>
    <row r="3341" customFormat="false" ht="15" hidden="false" customHeight="false" outlineLevel="0" collapsed="false">
      <c r="A3341" s="1" t="n">
        <v>14033</v>
      </c>
      <c r="B3341" s="1" t="s">
        <v>5930</v>
      </c>
      <c r="C3341" s="324" t="s">
        <v>5931</v>
      </c>
      <c r="D3341" s="1" t="s">
        <v>641</v>
      </c>
      <c r="E3341" s="0" t="s">
        <v>576</v>
      </c>
    </row>
    <row r="3342" customFormat="false" ht="15" hidden="false" customHeight="false" outlineLevel="0" collapsed="false">
      <c r="A3342" s="1" t="n">
        <v>14032</v>
      </c>
      <c r="B3342" s="1" t="s">
        <v>5932</v>
      </c>
      <c r="C3342" s="324" t="s">
        <v>5933</v>
      </c>
      <c r="D3342" s="1" t="s">
        <v>641</v>
      </c>
      <c r="E3342" s="0" t="s">
        <v>576</v>
      </c>
    </row>
    <row r="3343" customFormat="false" ht="15" hidden="false" customHeight="false" outlineLevel="0" collapsed="false">
      <c r="A3343" s="1" t="n">
        <v>14031</v>
      </c>
      <c r="B3343" s="1" t="s">
        <v>5934</v>
      </c>
      <c r="D3343" s="324" t="s">
        <v>5935</v>
      </c>
      <c r="E3343" s="0" t="s">
        <v>485</v>
      </c>
    </row>
    <row r="3344" customFormat="false" ht="15" hidden="false" customHeight="false" outlineLevel="0" collapsed="false">
      <c r="A3344" s="1" t="n">
        <v>14030</v>
      </c>
      <c r="B3344" s="1" t="s">
        <v>5936</v>
      </c>
      <c r="D3344" s="1" t="s">
        <v>510</v>
      </c>
      <c r="E3344" s="324" t="s">
        <v>508</v>
      </c>
    </row>
    <row r="3345" customFormat="false" ht="15" hidden="false" customHeight="false" outlineLevel="0" collapsed="false">
      <c r="A3345" s="1" t="n">
        <v>14029</v>
      </c>
      <c r="B3345" s="1" t="s">
        <v>5937</v>
      </c>
      <c r="C3345" s="1" t="s">
        <v>5938</v>
      </c>
      <c r="D3345" s="1" t="s">
        <v>499</v>
      </c>
      <c r="E3345" s="324" t="s">
        <v>500</v>
      </c>
    </row>
    <row r="3346" customFormat="false" ht="15" hidden="false" customHeight="false" outlineLevel="0" collapsed="false">
      <c r="A3346" s="1" t="n">
        <v>14028</v>
      </c>
      <c r="B3346" s="1" t="s">
        <v>5939</v>
      </c>
      <c r="C3346" s="1" t="s">
        <v>5940</v>
      </c>
      <c r="D3346" s="324" t="s">
        <v>522</v>
      </c>
      <c r="E3346" s="324" t="s">
        <v>500</v>
      </c>
    </row>
    <row r="3347" customFormat="false" ht="15" hidden="false" customHeight="false" outlineLevel="0" collapsed="false">
      <c r="A3347" s="1" t="n">
        <v>14027</v>
      </c>
      <c r="B3347" s="1" t="s">
        <v>5941</v>
      </c>
      <c r="C3347" s="1" t="s">
        <v>5942</v>
      </c>
      <c r="D3347" s="324" t="s">
        <v>4235</v>
      </c>
      <c r="E3347" s="324" t="s">
        <v>500</v>
      </c>
    </row>
    <row r="3348" customFormat="false" ht="15" hidden="false" customHeight="false" outlineLevel="0" collapsed="false">
      <c r="A3348" s="1" t="n">
        <v>14026</v>
      </c>
      <c r="B3348" s="1" t="s">
        <v>5943</v>
      </c>
      <c r="D3348" s="1" t="s">
        <v>5860</v>
      </c>
      <c r="E3348" s="324" t="s">
        <v>500</v>
      </c>
    </row>
    <row r="3349" customFormat="false" ht="15" hidden="false" customHeight="false" outlineLevel="0" collapsed="false">
      <c r="A3349" s="1" t="n">
        <v>14025</v>
      </c>
      <c r="B3349" s="1" t="s">
        <v>5944</v>
      </c>
      <c r="C3349" s="1" t="s">
        <v>5945</v>
      </c>
      <c r="D3349" s="324" t="s">
        <v>5946</v>
      </c>
      <c r="E3349" s="324" t="s">
        <v>508</v>
      </c>
    </row>
    <row r="3350" customFormat="false" ht="15" hidden="false" customHeight="false" outlineLevel="0" collapsed="false">
      <c r="A3350" s="1" t="n">
        <v>14024</v>
      </c>
      <c r="B3350" s="1" t="s">
        <v>5947</v>
      </c>
      <c r="C3350" s="1" t="s">
        <v>5948</v>
      </c>
      <c r="D3350" s="324" t="s">
        <v>5949</v>
      </c>
      <c r="E3350" s="0" t="s">
        <v>485</v>
      </c>
    </row>
    <row r="3351" customFormat="false" ht="15" hidden="false" customHeight="false" outlineLevel="0" collapsed="false">
      <c r="A3351" s="1" t="n">
        <v>14023</v>
      </c>
      <c r="B3351" s="1" t="s">
        <v>5950</v>
      </c>
      <c r="C3351" s="1" t="s">
        <v>521</v>
      </c>
      <c r="D3351" s="1" t="s">
        <v>499</v>
      </c>
      <c r="E3351" s="324" t="s">
        <v>500</v>
      </c>
    </row>
    <row r="3352" customFormat="false" ht="15" hidden="false" customHeight="false" outlineLevel="0" collapsed="false">
      <c r="A3352" s="1" t="n">
        <v>14022</v>
      </c>
      <c r="B3352" s="1" t="s">
        <v>5951</v>
      </c>
      <c r="D3352" s="1" t="s">
        <v>754</v>
      </c>
      <c r="E3352" s="324" t="s">
        <v>525</v>
      </c>
    </row>
    <row r="3353" customFormat="false" ht="15" hidden="false" customHeight="false" outlineLevel="0" collapsed="false">
      <c r="A3353" s="1" t="n">
        <v>14021</v>
      </c>
      <c r="B3353" s="1" t="s">
        <v>5952</v>
      </c>
      <c r="D3353" s="1" t="s">
        <v>499</v>
      </c>
      <c r="E3353" s="324" t="s">
        <v>500</v>
      </c>
    </row>
    <row r="3354" customFormat="false" ht="15" hidden="false" customHeight="false" outlineLevel="0" collapsed="false">
      <c r="A3354" s="1" t="n">
        <v>14020</v>
      </c>
      <c r="B3354" s="1" t="s">
        <v>5953</v>
      </c>
      <c r="D3354" s="324" t="s">
        <v>5954</v>
      </c>
      <c r="E3354" s="324" t="s">
        <v>516</v>
      </c>
    </row>
    <row r="3355" customFormat="false" ht="15" hidden="false" customHeight="false" outlineLevel="0" collapsed="false">
      <c r="A3355" s="1" t="n">
        <v>14019</v>
      </c>
      <c r="B3355" s="1" t="s">
        <v>5955</v>
      </c>
      <c r="D3355" s="1" t="s">
        <v>1187</v>
      </c>
      <c r="E3355" s="0" t="s">
        <v>485</v>
      </c>
    </row>
    <row r="3356" customFormat="false" ht="15" hidden="false" customHeight="false" outlineLevel="0" collapsed="false">
      <c r="A3356" s="1" t="n">
        <v>14018</v>
      </c>
      <c r="B3356" s="1" t="s">
        <v>5956</v>
      </c>
      <c r="D3356" s="324" t="s">
        <v>848</v>
      </c>
      <c r="E3356" s="324" t="s">
        <v>804</v>
      </c>
    </row>
    <row r="3357" customFormat="false" ht="15" hidden="false" customHeight="false" outlineLevel="0" collapsed="false">
      <c r="A3357" s="1" t="n">
        <v>14017</v>
      </c>
      <c r="B3357" s="1" t="s">
        <v>5957</v>
      </c>
      <c r="C3357" s="1" t="s">
        <v>5958</v>
      </c>
      <c r="D3357" s="324" t="s">
        <v>522</v>
      </c>
      <c r="E3357" s="324" t="s">
        <v>500</v>
      </c>
    </row>
    <row r="3358" customFormat="false" ht="15" hidden="false" customHeight="false" outlineLevel="0" collapsed="false">
      <c r="A3358" s="1" t="n">
        <v>14016</v>
      </c>
      <c r="B3358" s="1" t="s">
        <v>5959</v>
      </c>
      <c r="C3358" s="1" t="s">
        <v>5960</v>
      </c>
      <c r="D3358" s="324" t="s">
        <v>848</v>
      </c>
      <c r="E3358" s="324" t="s">
        <v>804</v>
      </c>
    </row>
    <row r="3359" customFormat="false" ht="15" hidden="false" customHeight="false" outlineLevel="0" collapsed="false">
      <c r="A3359" s="1" t="n">
        <v>14015</v>
      </c>
      <c r="B3359" s="1" t="s">
        <v>5961</v>
      </c>
      <c r="D3359" s="324" t="s">
        <v>1356</v>
      </c>
      <c r="E3359" s="324" t="s">
        <v>1357</v>
      </c>
    </row>
    <row r="3360" customFormat="false" ht="15" hidden="false" customHeight="false" outlineLevel="0" collapsed="false">
      <c r="A3360" s="1" t="n">
        <v>14014</v>
      </c>
      <c r="B3360" s="1" t="s">
        <v>5962</v>
      </c>
      <c r="C3360" s="324" t="s">
        <v>5963</v>
      </c>
      <c r="D3360" s="324" t="s">
        <v>841</v>
      </c>
      <c r="E3360" s="324" t="s">
        <v>519</v>
      </c>
    </row>
    <row r="3361" customFormat="false" ht="15" hidden="false" customHeight="false" outlineLevel="0" collapsed="false">
      <c r="A3361" s="1" t="n">
        <v>14013</v>
      </c>
      <c r="B3361" s="1" t="s">
        <v>5964</v>
      </c>
      <c r="D3361" s="1" t="s">
        <v>1067</v>
      </c>
      <c r="E3361" s="324" t="s">
        <v>488</v>
      </c>
    </row>
    <row r="3362" customFormat="false" ht="15" hidden="false" customHeight="false" outlineLevel="0" collapsed="false">
      <c r="A3362" s="1" t="n">
        <v>14012</v>
      </c>
      <c r="B3362" s="1" t="s">
        <v>5965</v>
      </c>
      <c r="C3362" s="1" t="s">
        <v>546</v>
      </c>
      <c r="D3362" s="1" t="s">
        <v>499</v>
      </c>
      <c r="E3362" s="324" t="s">
        <v>500</v>
      </c>
    </row>
    <row r="3363" customFormat="false" ht="15" hidden="false" customHeight="false" outlineLevel="0" collapsed="false">
      <c r="A3363" s="1" t="n">
        <v>14011</v>
      </c>
      <c r="B3363" s="1" t="s">
        <v>5966</v>
      </c>
      <c r="C3363" s="324" t="s">
        <v>5967</v>
      </c>
      <c r="D3363" s="324" t="s">
        <v>5968</v>
      </c>
      <c r="E3363" s="324" t="s">
        <v>1965</v>
      </c>
    </row>
    <row r="3364" customFormat="false" ht="15" hidden="false" customHeight="false" outlineLevel="0" collapsed="false">
      <c r="A3364" s="1" t="n">
        <v>14010</v>
      </c>
      <c r="B3364" s="1" t="s">
        <v>5969</v>
      </c>
      <c r="C3364" s="324" t="s">
        <v>5970</v>
      </c>
      <c r="D3364" s="324" t="s">
        <v>2402</v>
      </c>
      <c r="E3364" s="0" t="s">
        <v>485</v>
      </c>
    </row>
    <row r="3365" customFormat="false" ht="15" hidden="false" customHeight="false" outlineLevel="0" collapsed="false">
      <c r="A3365" s="1" t="n">
        <v>14009</v>
      </c>
      <c r="B3365" s="1" t="s">
        <v>5971</v>
      </c>
      <c r="C3365" s="324" t="s">
        <v>5972</v>
      </c>
      <c r="D3365" s="324" t="s">
        <v>2402</v>
      </c>
      <c r="E3365" s="0" t="s">
        <v>485</v>
      </c>
    </row>
    <row r="3366" customFormat="false" ht="15" hidden="false" customHeight="false" outlineLevel="0" collapsed="false">
      <c r="A3366" s="1" t="n">
        <v>14008</v>
      </c>
      <c r="B3366" s="1" t="s">
        <v>5973</v>
      </c>
      <c r="C3366" s="324" t="s">
        <v>5974</v>
      </c>
      <c r="D3366" s="1" t="s">
        <v>499</v>
      </c>
      <c r="E3366" s="0" t="s">
        <v>590</v>
      </c>
    </row>
    <row r="3367" customFormat="false" ht="15" hidden="false" customHeight="false" outlineLevel="0" collapsed="false">
      <c r="A3367" s="1" t="n">
        <v>14007</v>
      </c>
      <c r="B3367" s="1" t="s">
        <v>5975</v>
      </c>
      <c r="D3367" s="1" t="s">
        <v>484</v>
      </c>
      <c r="E3367" s="0" t="s">
        <v>485</v>
      </c>
    </row>
    <row r="3368" customFormat="false" ht="15" hidden="false" customHeight="false" outlineLevel="0" collapsed="false">
      <c r="A3368" s="1" t="n">
        <v>14006</v>
      </c>
      <c r="B3368" s="1" t="s">
        <v>5976</v>
      </c>
      <c r="C3368" s="1" t="s">
        <v>5977</v>
      </c>
      <c r="D3368" s="1" t="s">
        <v>499</v>
      </c>
      <c r="E3368" s="324" t="s">
        <v>500</v>
      </c>
    </row>
    <row r="3369" customFormat="false" ht="15" hidden="false" customHeight="false" outlineLevel="0" collapsed="false">
      <c r="A3369" s="1" t="n">
        <v>14005</v>
      </c>
      <c r="B3369" s="1" t="s">
        <v>5978</v>
      </c>
      <c r="C3369" s="1" t="s">
        <v>5979</v>
      </c>
      <c r="D3369" s="1" t="s">
        <v>499</v>
      </c>
      <c r="E3369" s="0" t="s">
        <v>590</v>
      </c>
    </row>
    <row r="3370" customFormat="false" ht="15" hidden="false" customHeight="false" outlineLevel="0" collapsed="false">
      <c r="A3370" s="1" t="n">
        <v>14004</v>
      </c>
      <c r="B3370" s="1" t="s">
        <v>5980</v>
      </c>
      <c r="D3370" s="1" t="s">
        <v>499</v>
      </c>
      <c r="E3370" s="0" t="s">
        <v>485</v>
      </c>
    </row>
    <row r="3371" customFormat="false" ht="15" hidden="false" customHeight="false" outlineLevel="0" collapsed="false">
      <c r="A3371" s="1" t="n">
        <v>14003</v>
      </c>
      <c r="B3371" s="1" t="s">
        <v>5981</v>
      </c>
      <c r="D3371" s="1" t="s">
        <v>1031</v>
      </c>
      <c r="E3371" s="0" t="s">
        <v>485</v>
      </c>
    </row>
    <row r="3372" customFormat="false" ht="15" hidden="false" customHeight="false" outlineLevel="0" collapsed="false">
      <c r="A3372" s="1" t="n">
        <v>14002</v>
      </c>
      <c r="B3372" s="1" t="s">
        <v>5982</v>
      </c>
      <c r="D3372" s="1" t="s">
        <v>499</v>
      </c>
      <c r="E3372" s="0" t="s">
        <v>485</v>
      </c>
    </row>
    <row r="3373" customFormat="false" ht="15" hidden="false" customHeight="false" outlineLevel="0" collapsed="false">
      <c r="A3373" s="1" t="n">
        <v>14001</v>
      </c>
      <c r="B3373" s="1" t="s">
        <v>5983</v>
      </c>
      <c r="D3373" s="1" t="s">
        <v>647</v>
      </c>
      <c r="E3373" s="0" t="s">
        <v>485</v>
      </c>
    </row>
    <row r="3374" customFormat="false" ht="15" hidden="false" customHeight="false" outlineLevel="0" collapsed="false">
      <c r="A3374" s="1" t="n">
        <v>14000</v>
      </c>
      <c r="B3374" s="1" t="s">
        <v>5984</v>
      </c>
      <c r="C3374" s="1" t="s">
        <v>5985</v>
      </c>
      <c r="D3374" s="324" t="s">
        <v>1333</v>
      </c>
      <c r="E3374" s="324" t="s">
        <v>519</v>
      </c>
    </row>
    <row r="3375" customFormat="false" ht="15" hidden="false" customHeight="false" outlineLevel="0" collapsed="false">
      <c r="A3375" s="1" t="n">
        <v>13999</v>
      </c>
      <c r="B3375" s="1" t="s">
        <v>5986</v>
      </c>
      <c r="D3375" s="1" t="s">
        <v>647</v>
      </c>
      <c r="E3375" s="0" t="s">
        <v>485</v>
      </c>
    </row>
    <row r="3376" customFormat="false" ht="15" hidden="false" customHeight="false" outlineLevel="0" collapsed="false">
      <c r="A3376" s="1" t="n">
        <v>13998</v>
      </c>
      <c r="B3376" s="1" t="s">
        <v>5987</v>
      </c>
      <c r="C3376" s="1" t="s">
        <v>5988</v>
      </c>
      <c r="D3376" s="1" t="s">
        <v>499</v>
      </c>
      <c r="E3376" s="324" t="s">
        <v>500</v>
      </c>
    </row>
    <row r="3377" customFormat="false" ht="15" hidden="false" customHeight="false" outlineLevel="0" collapsed="false">
      <c r="A3377" s="1" t="n">
        <v>13997</v>
      </c>
      <c r="B3377" s="1" t="s">
        <v>5989</v>
      </c>
      <c r="C3377" s="1" t="s">
        <v>521</v>
      </c>
      <c r="D3377" s="1" t="s">
        <v>647</v>
      </c>
      <c r="E3377" s="0" t="s">
        <v>485</v>
      </c>
    </row>
    <row r="3378" customFormat="false" ht="15" hidden="false" customHeight="false" outlineLevel="0" collapsed="false">
      <c r="A3378" s="1" t="n">
        <v>13996</v>
      </c>
      <c r="B3378" s="1" t="s">
        <v>5990</v>
      </c>
      <c r="D3378" s="324" t="s">
        <v>3550</v>
      </c>
      <c r="E3378" s="324" t="s">
        <v>3551</v>
      </c>
    </row>
    <row r="3379" customFormat="false" ht="15" hidden="false" customHeight="false" outlineLevel="0" collapsed="false">
      <c r="A3379" s="1" t="n">
        <v>13995</v>
      </c>
      <c r="B3379" s="1" t="s">
        <v>5991</v>
      </c>
      <c r="C3379" s="1" t="s">
        <v>5992</v>
      </c>
      <c r="D3379" s="1" t="s">
        <v>776</v>
      </c>
      <c r="E3379" s="0" t="s">
        <v>590</v>
      </c>
    </row>
    <row r="3380" customFormat="false" ht="15" hidden="false" customHeight="false" outlineLevel="0" collapsed="false">
      <c r="A3380" s="1" t="n">
        <v>13994</v>
      </c>
      <c r="B3380" s="1" t="s">
        <v>5993</v>
      </c>
      <c r="D3380" s="1" t="s">
        <v>647</v>
      </c>
      <c r="E3380" s="0" t="s">
        <v>485</v>
      </c>
    </row>
    <row r="3381" customFormat="false" ht="15" hidden="false" customHeight="false" outlineLevel="0" collapsed="false">
      <c r="A3381" s="1" t="n">
        <v>13993</v>
      </c>
      <c r="B3381" s="1" t="s">
        <v>5994</v>
      </c>
      <c r="D3381" s="324" t="s">
        <v>5995</v>
      </c>
      <c r="E3381" s="324" t="s">
        <v>519</v>
      </c>
    </row>
    <row r="3382" customFormat="false" ht="15" hidden="false" customHeight="false" outlineLevel="0" collapsed="false">
      <c r="A3382" s="1" t="n">
        <v>13992</v>
      </c>
      <c r="B3382" s="1" t="s">
        <v>5996</v>
      </c>
      <c r="C3382" s="1" t="s">
        <v>5997</v>
      </c>
      <c r="D3382" s="324" t="s">
        <v>5998</v>
      </c>
      <c r="E3382" s="0" t="s">
        <v>485</v>
      </c>
    </row>
    <row r="3383" customFormat="false" ht="15" hidden="false" customHeight="false" outlineLevel="0" collapsed="false">
      <c r="A3383" s="1" t="n">
        <v>13991</v>
      </c>
      <c r="B3383" s="1" t="s">
        <v>5999</v>
      </c>
      <c r="D3383" s="324" t="s">
        <v>595</v>
      </c>
      <c r="E3383" s="0" t="s">
        <v>590</v>
      </c>
    </row>
    <row r="3384" customFormat="false" ht="15" hidden="false" customHeight="false" outlineLevel="0" collapsed="false">
      <c r="A3384" s="1" t="n">
        <v>13990</v>
      </c>
      <c r="B3384" s="1" t="s">
        <v>6000</v>
      </c>
      <c r="C3384" s="1" t="s">
        <v>6001</v>
      </c>
      <c r="D3384" s="1" t="s">
        <v>499</v>
      </c>
      <c r="E3384" s="324" t="s">
        <v>500</v>
      </c>
    </row>
    <row r="3385" customFormat="false" ht="15" hidden="false" customHeight="false" outlineLevel="0" collapsed="false">
      <c r="A3385" s="1" t="n">
        <v>13989</v>
      </c>
      <c r="B3385" s="1" t="s">
        <v>6002</v>
      </c>
      <c r="D3385" s="1" t="s">
        <v>776</v>
      </c>
      <c r="E3385" s="0" t="s">
        <v>590</v>
      </c>
    </row>
    <row r="3386" customFormat="false" ht="15" hidden="false" customHeight="false" outlineLevel="0" collapsed="false">
      <c r="A3386" s="1" t="n">
        <v>13988</v>
      </c>
      <c r="B3386" s="1" t="s">
        <v>6003</v>
      </c>
      <c r="D3386" s="1" t="s">
        <v>776</v>
      </c>
      <c r="E3386" s="0" t="s">
        <v>590</v>
      </c>
    </row>
    <row r="3387" customFormat="false" ht="15" hidden="false" customHeight="false" outlineLevel="0" collapsed="false">
      <c r="A3387" s="1" t="n">
        <v>13987</v>
      </c>
      <c r="B3387" s="1" t="s">
        <v>6004</v>
      </c>
      <c r="D3387" s="1" t="s">
        <v>776</v>
      </c>
      <c r="E3387" s="0" t="s">
        <v>590</v>
      </c>
    </row>
    <row r="3388" customFormat="false" ht="15" hidden="false" customHeight="false" outlineLevel="0" collapsed="false">
      <c r="A3388" s="1" t="n">
        <v>13986</v>
      </c>
      <c r="B3388" s="1" t="s">
        <v>6005</v>
      </c>
      <c r="D3388" s="1" t="s">
        <v>776</v>
      </c>
      <c r="E3388" s="0" t="s">
        <v>590</v>
      </c>
    </row>
    <row r="3389" customFormat="false" ht="15" hidden="false" customHeight="false" outlineLevel="0" collapsed="false">
      <c r="A3389" s="1" t="n">
        <v>13985</v>
      </c>
      <c r="B3389" s="1" t="s">
        <v>6006</v>
      </c>
      <c r="C3389" s="324" t="s">
        <v>6007</v>
      </c>
      <c r="D3389" s="1" t="s">
        <v>499</v>
      </c>
      <c r="E3389" s="0" t="s">
        <v>485</v>
      </c>
    </row>
    <row r="3390" customFormat="false" ht="15" hidden="false" customHeight="false" outlineLevel="0" collapsed="false">
      <c r="A3390" s="1" t="n">
        <v>13984</v>
      </c>
      <c r="B3390" s="1" t="s">
        <v>6008</v>
      </c>
      <c r="D3390" s="1" t="s">
        <v>496</v>
      </c>
      <c r="E3390" s="0" t="s">
        <v>485</v>
      </c>
    </row>
    <row r="3391" customFormat="false" ht="15" hidden="false" customHeight="false" outlineLevel="0" collapsed="false">
      <c r="A3391" s="1" t="n">
        <v>13983</v>
      </c>
      <c r="B3391" s="1" t="s">
        <v>6009</v>
      </c>
      <c r="D3391" s="324" t="s">
        <v>586</v>
      </c>
      <c r="E3391" s="324" t="s">
        <v>804</v>
      </c>
    </row>
    <row r="3392" customFormat="false" ht="15" hidden="false" customHeight="false" outlineLevel="0" collapsed="false">
      <c r="A3392" s="1" t="n">
        <v>13982</v>
      </c>
      <c r="B3392" s="1" t="s">
        <v>6010</v>
      </c>
      <c r="C3392" s="1" t="s">
        <v>6011</v>
      </c>
      <c r="D3392" s="1" t="s">
        <v>499</v>
      </c>
      <c r="E3392" s="324" t="s">
        <v>500</v>
      </c>
    </row>
    <row r="3393" customFormat="false" ht="15" hidden="false" customHeight="false" outlineLevel="0" collapsed="false">
      <c r="A3393" s="1" t="n">
        <v>13981</v>
      </c>
      <c r="B3393" s="1" t="s">
        <v>6012</v>
      </c>
      <c r="C3393" s="324" t="s">
        <v>6013</v>
      </c>
      <c r="D3393" s="1" t="s">
        <v>499</v>
      </c>
      <c r="E3393" s="324" t="s">
        <v>500</v>
      </c>
    </row>
    <row r="3394" customFormat="false" ht="15" hidden="false" customHeight="false" outlineLevel="0" collapsed="false">
      <c r="A3394" s="1" t="n">
        <v>13980</v>
      </c>
      <c r="B3394" s="1" t="s">
        <v>6010</v>
      </c>
      <c r="C3394" s="1" t="s">
        <v>6011</v>
      </c>
      <c r="D3394" s="1" t="s">
        <v>499</v>
      </c>
      <c r="E3394" s="324" t="s">
        <v>500</v>
      </c>
    </row>
    <row r="3395" customFormat="false" ht="15" hidden="false" customHeight="false" outlineLevel="0" collapsed="false">
      <c r="A3395" s="1" t="n">
        <v>13979</v>
      </c>
      <c r="B3395" s="1" t="s">
        <v>6014</v>
      </c>
      <c r="D3395" s="324" t="s">
        <v>1749</v>
      </c>
      <c r="E3395" s="324" t="s">
        <v>1965</v>
      </c>
    </row>
    <row r="3396" customFormat="false" ht="15" hidden="false" customHeight="false" outlineLevel="0" collapsed="false">
      <c r="A3396" s="1" t="n">
        <v>13978</v>
      </c>
      <c r="B3396" s="1" t="s">
        <v>6015</v>
      </c>
      <c r="C3396" s="1" t="s">
        <v>6016</v>
      </c>
      <c r="D3396" s="1" t="s">
        <v>811</v>
      </c>
      <c r="E3396" s="324" t="s">
        <v>772</v>
      </c>
    </row>
    <row r="3397" customFormat="false" ht="15" hidden="false" customHeight="false" outlineLevel="0" collapsed="false">
      <c r="A3397" s="1" t="n">
        <v>13977</v>
      </c>
      <c r="B3397" s="1" t="s">
        <v>6017</v>
      </c>
      <c r="D3397" s="324" t="s">
        <v>670</v>
      </c>
      <c r="E3397" s="324" t="s">
        <v>519</v>
      </c>
    </row>
    <row r="3398" customFormat="false" ht="15" hidden="false" customHeight="false" outlineLevel="0" collapsed="false">
      <c r="A3398" s="1" t="n">
        <v>13976</v>
      </c>
      <c r="B3398" s="1" t="s">
        <v>6018</v>
      </c>
      <c r="D3398" s="324" t="s">
        <v>6019</v>
      </c>
      <c r="E3398" s="324" t="s">
        <v>516</v>
      </c>
    </row>
    <row r="3399" customFormat="false" ht="15" hidden="false" customHeight="false" outlineLevel="0" collapsed="false">
      <c r="A3399" s="1" t="n">
        <v>13975</v>
      </c>
      <c r="B3399" s="1" t="s">
        <v>6020</v>
      </c>
      <c r="D3399" s="1" t="s">
        <v>510</v>
      </c>
      <c r="E3399" s="324" t="s">
        <v>508</v>
      </c>
    </row>
    <row r="3400" customFormat="false" ht="15" hidden="false" customHeight="false" outlineLevel="0" collapsed="false">
      <c r="A3400" s="1" t="n">
        <v>13974</v>
      </c>
      <c r="B3400" s="1" t="s">
        <v>6021</v>
      </c>
      <c r="C3400" s="324" t="s">
        <v>6022</v>
      </c>
      <c r="D3400" s="1" t="s">
        <v>499</v>
      </c>
      <c r="E3400" s="324" t="s">
        <v>500</v>
      </c>
    </row>
    <row r="3401" customFormat="false" ht="15" hidden="false" customHeight="false" outlineLevel="0" collapsed="false">
      <c r="A3401" s="1" t="n">
        <v>13973</v>
      </c>
      <c r="B3401" s="1" t="s">
        <v>6023</v>
      </c>
      <c r="D3401" s="1" t="s">
        <v>811</v>
      </c>
      <c r="E3401" s="324" t="s">
        <v>772</v>
      </c>
    </row>
    <row r="3402" customFormat="false" ht="15" hidden="false" customHeight="false" outlineLevel="0" collapsed="false">
      <c r="A3402" s="1" t="n">
        <v>13972</v>
      </c>
      <c r="B3402" s="1" t="s">
        <v>6024</v>
      </c>
      <c r="D3402" s="1" t="s">
        <v>720</v>
      </c>
      <c r="E3402" s="0" t="s">
        <v>485</v>
      </c>
    </row>
    <row r="3403" customFormat="false" ht="15" hidden="false" customHeight="false" outlineLevel="0" collapsed="false">
      <c r="A3403" s="1" t="n">
        <v>13971</v>
      </c>
      <c r="B3403" s="1" t="s">
        <v>6025</v>
      </c>
      <c r="C3403" s="324" t="s">
        <v>6026</v>
      </c>
      <c r="D3403" s="1" t="s">
        <v>811</v>
      </c>
      <c r="E3403" s="324" t="s">
        <v>772</v>
      </c>
    </row>
    <row r="3404" customFormat="false" ht="15" hidden="false" customHeight="false" outlineLevel="0" collapsed="false">
      <c r="A3404" s="1" t="n">
        <v>13970</v>
      </c>
      <c r="B3404" s="1" t="s">
        <v>6027</v>
      </c>
      <c r="D3404" s="1" t="s">
        <v>484</v>
      </c>
      <c r="E3404" s="0" t="s">
        <v>485</v>
      </c>
    </row>
    <row r="3405" customFormat="false" ht="15" hidden="false" customHeight="false" outlineLevel="0" collapsed="false">
      <c r="A3405" s="1" t="n">
        <v>13969</v>
      </c>
      <c r="B3405" s="1" t="s">
        <v>6028</v>
      </c>
      <c r="D3405" s="324" t="s">
        <v>6029</v>
      </c>
      <c r="E3405" s="324" t="s">
        <v>508</v>
      </c>
    </row>
    <row r="3406" customFormat="false" ht="15" hidden="false" customHeight="false" outlineLevel="0" collapsed="false">
      <c r="A3406" s="1" t="n">
        <v>13968</v>
      </c>
      <c r="B3406" s="1" t="s">
        <v>6030</v>
      </c>
      <c r="D3406" s="1" t="s">
        <v>653</v>
      </c>
      <c r="E3406" s="324" t="s">
        <v>519</v>
      </c>
    </row>
    <row r="3407" customFormat="false" ht="15" hidden="false" customHeight="false" outlineLevel="0" collapsed="false">
      <c r="A3407" s="1" t="n">
        <v>13967</v>
      </c>
      <c r="B3407" s="1" t="s">
        <v>6031</v>
      </c>
      <c r="C3407" s="324" t="s">
        <v>6032</v>
      </c>
      <c r="D3407" s="1" t="s">
        <v>964</v>
      </c>
      <c r="E3407" s="0" t="s">
        <v>485</v>
      </c>
    </row>
    <row r="3408" customFormat="false" ht="15" hidden="false" customHeight="false" outlineLevel="0" collapsed="false">
      <c r="A3408" s="1" t="n">
        <v>13966</v>
      </c>
      <c r="B3408" s="1" t="s">
        <v>6033</v>
      </c>
      <c r="D3408" s="1" t="s">
        <v>637</v>
      </c>
      <c r="E3408" s="0" t="s">
        <v>485</v>
      </c>
    </row>
    <row r="3409" customFormat="false" ht="15" hidden="false" customHeight="false" outlineLevel="0" collapsed="false">
      <c r="A3409" s="1" t="n">
        <v>13965</v>
      </c>
      <c r="B3409" s="1" t="s">
        <v>6034</v>
      </c>
      <c r="D3409" s="324" t="s">
        <v>547</v>
      </c>
      <c r="E3409" s="324" t="s">
        <v>548</v>
      </c>
    </row>
    <row r="3410" customFormat="false" ht="15" hidden="false" customHeight="false" outlineLevel="0" collapsed="false">
      <c r="A3410" s="1" t="n">
        <v>13964</v>
      </c>
      <c r="B3410" s="1" t="s">
        <v>6035</v>
      </c>
      <c r="D3410" s="324" t="s">
        <v>6036</v>
      </c>
      <c r="E3410" s="324" t="s">
        <v>500</v>
      </c>
    </row>
    <row r="3411" customFormat="false" ht="15" hidden="false" customHeight="false" outlineLevel="0" collapsed="false">
      <c r="A3411" s="1" t="n">
        <v>13963</v>
      </c>
      <c r="B3411" s="1" t="s">
        <v>6037</v>
      </c>
      <c r="D3411" s="1" t="s">
        <v>499</v>
      </c>
      <c r="E3411" s="324" t="s">
        <v>500</v>
      </c>
    </row>
    <row r="3412" customFormat="false" ht="15" hidden="false" customHeight="false" outlineLevel="0" collapsed="false">
      <c r="A3412" s="1" t="n">
        <v>13962</v>
      </c>
      <c r="B3412" s="1" t="s">
        <v>6038</v>
      </c>
      <c r="C3412" s="324" t="s">
        <v>6039</v>
      </c>
      <c r="D3412" s="1" t="s">
        <v>1222</v>
      </c>
      <c r="E3412" s="324" t="s">
        <v>488</v>
      </c>
    </row>
    <row r="3413" customFormat="false" ht="15" hidden="false" customHeight="false" outlineLevel="0" collapsed="false">
      <c r="A3413" s="1" t="n">
        <v>13961</v>
      </c>
      <c r="B3413" s="1" t="s">
        <v>6040</v>
      </c>
      <c r="D3413" s="1" t="s">
        <v>832</v>
      </c>
      <c r="E3413" s="324" t="s">
        <v>519</v>
      </c>
    </row>
    <row r="3414" customFormat="false" ht="15" hidden="false" customHeight="false" outlineLevel="0" collapsed="false">
      <c r="A3414" s="1" t="n">
        <v>13960</v>
      </c>
      <c r="B3414" s="1" t="s">
        <v>6041</v>
      </c>
      <c r="D3414" s="324" t="s">
        <v>6042</v>
      </c>
      <c r="E3414" s="324" t="s">
        <v>488</v>
      </c>
    </row>
    <row r="3415" customFormat="false" ht="15" hidden="false" customHeight="false" outlineLevel="0" collapsed="false">
      <c r="A3415" s="1" t="n">
        <v>13959</v>
      </c>
      <c r="B3415" s="1" t="s">
        <v>6043</v>
      </c>
      <c r="C3415" s="1" t="s">
        <v>6044</v>
      </c>
      <c r="D3415" s="324" t="s">
        <v>3180</v>
      </c>
      <c r="E3415" s="324" t="s">
        <v>519</v>
      </c>
    </row>
    <row r="3416" customFormat="false" ht="15" hidden="false" customHeight="false" outlineLevel="0" collapsed="false">
      <c r="A3416" s="1" t="n">
        <v>13958</v>
      </c>
      <c r="B3416" s="1" t="s">
        <v>6045</v>
      </c>
      <c r="C3416" s="1" t="s">
        <v>6046</v>
      </c>
      <c r="D3416" s="324" t="s">
        <v>6047</v>
      </c>
      <c r="E3416" s="324" t="s">
        <v>2629</v>
      </c>
    </row>
    <row r="3417" customFormat="false" ht="15" hidden="false" customHeight="false" outlineLevel="0" collapsed="false">
      <c r="A3417" s="1" t="n">
        <v>13957</v>
      </c>
      <c r="B3417" s="1" t="s">
        <v>6048</v>
      </c>
      <c r="C3417" s="324" t="s">
        <v>6049</v>
      </c>
      <c r="D3417" s="324" t="s">
        <v>6050</v>
      </c>
      <c r="E3417" s="324" t="s">
        <v>804</v>
      </c>
    </row>
    <row r="3418" customFormat="false" ht="15" hidden="false" customHeight="false" outlineLevel="0" collapsed="false">
      <c r="A3418" s="1" t="n">
        <v>13956</v>
      </c>
      <c r="B3418" s="1" t="s">
        <v>6051</v>
      </c>
      <c r="C3418" s="1" t="s">
        <v>6052</v>
      </c>
      <c r="D3418" s="1" t="s">
        <v>499</v>
      </c>
      <c r="E3418" s="0" t="s">
        <v>590</v>
      </c>
    </row>
    <row r="3419" customFormat="false" ht="15" hidden="false" customHeight="false" outlineLevel="0" collapsed="false">
      <c r="A3419" s="1" t="n">
        <v>13955</v>
      </c>
      <c r="B3419" s="1" t="s">
        <v>6053</v>
      </c>
      <c r="C3419" s="1" t="s">
        <v>6054</v>
      </c>
      <c r="D3419" s="1" t="s">
        <v>499</v>
      </c>
      <c r="E3419" s="0" t="s">
        <v>590</v>
      </c>
    </row>
    <row r="3420" customFormat="false" ht="15" hidden="false" customHeight="false" outlineLevel="0" collapsed="false">
      <c r="A3420" s="1" t="n">
        <v>13954</v>
      </c>
      <c r="B3420" s="1" t="s">
        <v>6055</v>
      </c>
      <c r="C3420" s="1" t="s">
        <v>6056</v>
      </c>
      <c r="D3420" s="1" t="s">
        <v>499</v>
      </c>
      <c r="E3420" s="0" t="s">
        <v>590</v>
      </c>
    </row>
    <row r="3421" customFormat="false" ht="15" hidden="false" customHeight="false" outlineLevel="0" collapsed="false">
      <c r="A3421" s="1" t="n">
        <v>13953</v>
      </c>
      <c r="B3421" s="1" t="s">
        <v>6057</v>
      </c>
      <c r="C3421" s="324" t="s">
        <v>6058</v>
      </c>
      <c r="D3421" s="1" t="s">
        <v>499</v>
      </c>
      <c r="E3421" s="0" t="s">
        <v>590</v>
      </c>
    </row>
    <row r="3422" customFormat="false" ht="15" hidden="false" customHeight="false" outlineLevel="0" collapsed="false">
      <c r="A3422" s="1" t="n">
        <v>13952</v>
      </c>
      <c r="B3422" s="1" t="s">
        <v>6059</v>
      </c>
      <c r="C3422" s="1" t="s">
        <v>6060</v>
      </c>
      <c r="D3422" s="1" t="s">
        <v>499</v>
      </c>
      <c r="E3422" s="0" t="s">
        <v>590</v>
      </c>
    </row>
    <row r="3423" customFormat="false" ht="15" hidden="false" customHeight="false" outlineLevel="0" collapsed="false">
      <c r="A3423" s="1" t="n">
        <v>13951</v>
      </c>
      <c r="B3423" s="1" t="s">
        <v>6061</v>
      </c>
      <c r="C3423" s="1" t="s">
        <v>6062</v>
      </c>
      <c r="D3423" s="1" t="s">
        <v>499</v>
      </c>
      <c r="E3423" s="0" t="s">
        <v>590</v>
      </c>
    </row>
    <row r="3424" customFormat="false" ht="15" hidden="false" customHeight="false" outlineLevel="0" collapsed="false">
      <c r="A3424" s="1" t="n">
        <v>13950</v>
      </c>
      <c r="B3424" s="1" t="s">
        <v>6063</v>
      </c>
      <c r="D3424" s="324" t="s">
        <v>6064</v>
      </c>
      <c r="E3424" s="324" t="s">
        <v>6065</v>
      </c>
    </row>
    <row r="3425" customFormat="false" ht="15" hidden="false" customHeight="false" outlineLevel="0" collapsed="false">
      <c r="A3425" s="1" t="n">
        <v>13949</v>
      </c>
      <c r="B3425" s="1" t="s">
        <v>6066</v>
      </c>
      <c r="D3425" s="324" t="s">
        <v>6067</v>
      </c>
      <c r="E3425" s="0" t="s">
        <v>485</v>
      </c>
    </row>
    <row r="3426" customFormat="false" ht="15" hidden="false" customHeight="false" outlineLevel="0" collapsed="false">
      <c r="A3426" s="1" t="n">
        <v>13948</v>
      </c>
      <c r="B3426" s="1" t="s">
        <v>6068</v>
      </c>
      <c r="C3426" s="324" t="s">
        <v>6069</v>
      </c>
      <c r="D3426" s="1" t="s">
        <v>1739</v>
      </c>
      <c r="E3426" s="0" t="s">
        <v>485</v>
      </c>
    </row>
    <row r="3427" customFormat="false" ht="15" hidden="false" customHeight="false" outlineLevel="0" collapsed="false">
      <c r="A3427" s="1" t="n">
        <v>13947</v>
      </c>
      <c r="B3427" s="1" t="s">
        <v>6070</v>
      </c>
      <c r="D3427" s="324" t="s">
        <v>841</v>
      </c>
      <c r="E3427" s="0" t="s">
        <v>576</v>
      </c>
    </row>
    <row r="3428" customFormat="false" ht="15" hidden="false" customHeight="false" outlineLevel="0" collapsed="false">
      <c r="A3428" s="1" t="n">
        <v>13946</v>
      </c>
      <c r="B3428" s="1" t="s">
        <v>6071</v>
      </c>
      <c r="D3428" s="1" t="s">
        <v>2113</v>
      </c>
      <c r="E3428" s="324" t="s">
        <v>488</v>
      </c>
    </row>
    <row r="3429" customFormat="false" ht="15" hidden="false" customHeight="false" outlineLevel="0" collapsed="false">
      <c r="A3429" s="1" t="n">
        <v>13945</v>
      </c>
      <c r="B3429" s="1" t="s">
        <v>6072</v>
      </c>
      <c r="D3429" s="1" t="s">
        <v>510</v>
      </c>
      <c r="E3429" s="0" t="s">
        <v>485</v>
      </c>
    </row>
    <row r="3430" customFormat="false" ht="15" hidden="false" customHeight="false" outlineLevel="0" collapsed="false">
      <c r="A3430" s="1" t="n">
        <v>13944</v>
      </c>
      <c r="B3430" s="1" t="s">
        <v>6073</v>
      </c>
      <c r="D3430" s="1" t="s">
        <v>637</v>
      </c>
      <c r="E3430" s="0" t="s">
        <v>485</v>
      </c>
    </row>
    <row r="3431" customFormat="false" ht="15" hidden="false" customHeight="false" outlineLevel="0" collapsed="false">
      <c r="A3431" s="1" t="n">
        <v>13943</v>
      </c>
      <c r="B3431" s="1" t="s">
        <v>6074</v>
      </c>
      <c r="D3431" s="1" t="s">
        <v>499</v>
      </c>
      <c r="E3431" s="0" t="s">
        <v>590</v>
      </c>
    </row>
    <row r="3432" customFormat="false" ht="15" hidden="false" customHeight="false" outlineLevel="0" collapsed="false">
      <c r="A3432" s="1" t="n">
        <v>13942</v>
      </c>
      <c r="B3432" s="1" t="s">
        <v>6075</v>
      </c>
      <c r="D3432" s="1" t="s">
        <v>499</v>
      </c>
      <c r="E3432" s="0" t="s">
        <v>485</v>
      </c>
    </row>
    <row r="3433" customFormat="false" ht="15" hidden="false" customHeight="false" outlineLevel="0" collapsed="false">
      <c r="A3433" s="1" t="n">
        <v>13941</v>
      </c>
      <c r="B3433" s="1" t="s">
        <v>6076</v>
      </c>
      <c r="D3433" s="324" t="s">
        <v>2693</v>
      </c>
      <c r="E3433" s="324" t="s">
        <v>500</v>
      </c>
    </row>
    <row r="3434" customFormat="false" ht="15" hidden="false" customHeight="false" outlineLevel="0" collapsed="false">
      <c r="A3434" s="1" t="n">
        <v>13940</v>
      </c>
      <c r="B3434" s="1" t="s">
        <v>6077</v>
      </c>
      <c r="D3434" s="324" t="s">
        <v>6078</v>
      </c>
      <c r="E3434" s="324" t="s">
        <v>500</v>
      </c>
    </row>
    <row r="3435" customFormat="false" ht="15" hidden="false" customHeight="false" outlineLevel="0" collapsed="false">
      <c r="A3435" s="1" t="n">
        <v>13939</v>
      </c>
      <c r="B3435" s="1" t="s">
        <v>6079</v>
      </c>
      <c r="D3435" s="1" t="s">
        <v>499</v>
      </c>
      <c r="E3435" s="0" t="s">
        <v>590</v>
      </c>
    </row>
    <row r="3436" customFormat="false" ht="15" hidden="false" customHeight="false" outlineLevel="0" collapsed="false">
      <c r="A3436" s="1" t="n">
        <v>13938</v>
      </c>
      <c r="B3436" s="1" t="s">
        <v>6080</v>
      </c>
      <c r="C3436" s="1" t="s">
        <v>5644</v>
      </c>
      <c r="D3436" s="1" t="s">
        <v>499</v>
      </c>
      <c r="E3436" s="0" t="s">
        <v>590</v>
      </c>
    </row>
    <row r="3437" customFormat="false" ht="15" hidden="false" customHeight="false" outlineLevel="0" collapsed="false">
      <c r="A3437" s="1" t="n">
        <v>13937</v>
      </c>
      <c r="B3437" s="1" t="s">
        <v>6081</v>
      </c>
      <c r="C3437" s="1" t="s">
        <v>6082</v>
      </c>
      <c r="D3437" s="1" t="s">
        <v>499</v>
      </c>
      <c r="E3437" s="0" t="s">
        <v>590</v>
      </c>
    </row>
    <row r="3438" customFormat="false" ht="15" hidden="false" customHeight="false" outlineLevel="0" collapsed="false">
      <c r="A3438" s="1" t="n">
        <v>13936</v>
      </c>
      <c r="B3438" s="1" t="s">
        <v>6083</v>
      </c>
      <c r="C3438" s="324" t="s">
        <v>6084</v>
      </c>
      <c r="D3438" s="1" t="s">
        <v>614</v>
      </c>
      <c r="E3438" s="0" t="s">
        <v>485</v>
      </c>
    </row>
    <row r="3439" customFormat="false" ht="15" hidden="false" customHeight="false" outlineLevel="0" collapsed="false">
      <c r="A3439" s="1" t="n">
        <v>13935</v>
      </c>
      <c r="B3439" s="1" t="s">
        <v>6085</v>
      </c>
      <c r="C3439" s="1" t="s">
        <v>726</v>
      </c>
      <c r="D3439" s="1" t="s">
        <v>499</v>
      </c>
      <c r="E3439" s="324" t="s">
        <v>500</v>
      </c>
    </row>
    <row r="3440" customFormat="false" ht="15" hidden="false" customHeight="false" outlineLevel="0" collapsed="false">
      <c r="A3440" s="1" t="n">
        <v>13934</v>
      </c>
      <c r="B3440" s="1" t="s">
        <v>6086</v>
      </c>
      <c r="C3440" s="1" t="s">
        <v>6087</v>
      </c>
      <c r="D3440" s="1" t="s">
        <v>499</v>
      </c>
      <c r="E3440" s="0" t="s">
        <v>590</v>
      </c>
    </row>
    <row r="3441" customFormat="false" ht="15" hidden="false" customHeight="false" outlineLevel="0" collapsed="false">
      <c r="A3441" s="1" t="n">
        <v>13933</v>
      </c>
      <c r="B3441" s="1" t="s">
        <v>6088</v>
      </c>
      <c r="D3441" s="1" t="s">
        <v>3596</v>
      </c>
      <c r="E3441" s="0" t="s">
        <v>485</v>
      </c>
    </row>
    <row r="3442" customFormat="false" ht="15" hidden="false" customHeight="false" outlineLevel="0" collapsed="false">
      <c r="A3442" s="1" t="n">
        <v>13932</v>
      </c>
      <c r="B3442" s="1" t="s">
        <v>6089</v>
      </c>
      <c r="D3442" s="1" t="s">
        <v>647</v>
      </c>
      <c r="E3442" s="0" t="s">
        <v>485</v>
      </c>
    </row>
    <row r="3443" customFormat="false" ht="15" hidden="false" customHeight="false" outlineLevel="0" collapsed="false">
      <c r="A3443" s="1" t="n">
        <v>13931</v>
      </c>
      <c r="B3443" s="1" t="s">
        <v>6090</v>
      </c>
      <c r="C3443" s="1" t="s">
        <v>6091</v>
      </c>
      <c r="D3443" s="1" t="s">
        <v>682</v>
      </c>
      <c r="E3443" s="0" t="s">
        <v>590</v>
      </c>
    </row>
    <row r="3444" customFormat="false" ht="15" hidden="false" customHeight="false" outlineLevel="0" collapsed="false">
      <c r="A3444" s="1" t="n">
        <v>13930</v>
      </c>
      <c r="B3444" s="1" t="s">
        <v>6092</v>
      </c>
      <c r="D3444" s="1" t="s">
        <v>499</v>
      </c>
      <c r="E3444" s="0" t="s">
        <v>590</v>
      </c>
    </row>
    <row r="3445" customFormat="false" ht="15" hidden="false" customHeight="false" outlineLevel="0" collapsed="false">
      <c r="A3445" s="1" t="n">
        <v>13929</v>
      </c>
      <c r="B3445" s="1" t="s">
        <v>6093</v>
      </c>
      <c r="D3445" s="1" t="s">
        <v>499</v>
      </c>
      <c r="E3445" s="0" t="s">
        <v>485</v>
      </c>
    </row>
    <row r="3446" customFormat="false" ht="15" hidden="false" customHeight="false" outlineLevel="0" collapsed="false">
      <c r="A3446" s="1" t="n">
        <v>13928</v>
      </c>
      <c r="B3446" s="1" t="s">
        <v>6094</v>
      </c>
      <c r="D3446" s="1" t="s">
        <v>499</v>
      </c>
      <c r="E3446" s="0" t="s">
        <v>590</v>
      </c>
    </row>
    <row r="3447" customFormat="false" ht="15" hidden="false" customHeight="false" outlineLevel="0" collapsed="false">
      <c r="A3447" s="1" t="n">
        <v>13927</v>
      </c>
      <c r="B3447" s="1" t="s">
        <v>6095</v>
      </c>
      <c r="C3447" s="1" t="s">
        <v>6096</v>
      </c>
      <c r="D3447" s="324" t="s">
        <v>6097</v>
      </c>
      <c r="E3447" s="0" t="s">
        <v>485</v>
      </c>
    </row>
    <row r="3448" customFormat="false" ht="15" hidden="false" customHeight="false" outlineLevel="0" collapsed="false">
      <c r="A3448" s="1" t="n">
        <v>13926</v>
      </c>
      <c r="B3448" s="1" t="s">
        <v>6098</v>
      </c>
      <c r="D3448" s="1" t="s">
        <v>499</v>
      </c>
      <c r="E3448" s="0" t="s">
        <v>590</v>
      </c>
    </row>
    <row r="3449" customFormat="false" ht="15" hidden="false" customHeight="false" outlineLevel="0" collapsed="false">
      <c r="A3449" s="1" t="n">
        <v>13925</v>
      </c>
      <c r="B3449" s="1" t="s">
        <v>6099</v>
      </c>
      <c r="D3449" s="1" t="s">
        <v>499</v>
      </c>
      <c r="E3449" s="324" t="s">
        <v>500</v>
      </c>
    </row>
    <row r="3450" customFormat="false" ht="15" hidden="false" customHeight="false" outlineLevel="0" collapsed="false">
      <c r="A3450" s="1" t="n">
        <v>13924</v>
      </c>
      <c r="B3450" s="1" t="s">
        <v>6100</v>
      </c>
      <c r="C3450" s="1" t="s">
        <v>521</v>
      </c>
      <c r="D3450" s="1" t="s">
        <v>499</v>
      </c>
      <c r="E3450" s="324" t="s">
        <v>500</v>
      </c>
    </row>
    <row r="3451" customFormat="false" ht="15" hidden="false" customHeight="false" outlineLevel="0" collapsed="false">
      <c r="A3451" s="1" t="n">
        <v>13923</v>
      </c>
      <c r="B3451" s="1" t="s">
        <v>6101</v>
      </c>
      <c r="C3451" s="1" t="s">
        <v>6102</v>
      </c>
      <c r="D3451" s="1" t="s">
        <v>499</v>
      </c>
      <c r="E3451" s="324" t="s">
        <v>500</v>
      </c>
    </row>
    <row r="3452" customFormat="false" ht="15" hidden="false" customHeight="false" outlineLevel="0" collapsed="false">
      <c r="A3452" s="1" t="n">
        <v>13922</v>
      </c>
      <c r="B3452" s="1" t="s">
        <v>6103</v>
      </c>
      <c r="D3452" s="324" t="s">
        <v>6104</v>
      </c>
      <c r="E3452" s="0" t="s">
        <v>485</v>
      </c>
    </row>
    <row r="3453" customFormat="false" ht="15" hidden="false" customHeight="false" outlineLevel="0" collapsed="false">
      <c r="A3453" s="1" t="n">
        <v>13921</v>
      </c>
      <c r="B3453" s="1" t="s">
        <v>6105</v>
      </c>
      <c r="D3453" s="324" t="s">
        <v>3180</v>
      </c>
      <c r="E3453" s="0" t="s">
        <v>576</v>
      </c>
    </row>
    <row r="3454" customFormat="false" ht="15" hidden="false" customHeight="false" outlineLevel="0" collapsed="false">
      <c r="A3454" s="1" t="n">
        <v>13920</v>
      </c>
      <c r="B3454" s="1" t="s">
        <v>6106</v>
      </c>
      <c r="C3454" s="1" t="s">
        <v>6107</v>
      </c>
      <c r="D3454" s="324" t="s">
        <v>6108</v>
      </c>
      <c r="E3454" s="0" t="s">
        <v>485</v>
      </c>
    </row>
    <row r="3455" customFormat="false" ht="15" hidden="false" customHeight="false" outlineLevel="0" collapsed="false">
      <c r="A3455" s="1" t="n">
        <v>13919</v>
      </c>
      <c r="B3455" s="1" t="s">
        <v>6109</v>
      </c>
      <c r="D3455" s="1" t="s">
        <v>499</v>
      </c>
      <c r="E3455" s="324" t="s">
        <v>500</v>
      </c>
    </row>
    <row r="3456" customFormat="false" ht="15" hidden="false" customHeight="false" outlineLevel="0" collapsed="false">
      <c r="A3456" s="1" t="n">
        <v>13918</v>
      </c>
      <c r="B3456" s="1" t="s">
        <v>6110</v>
      </c>
      <c r="C3456" s="1" t="s">
        <v>6110</v>
      </c>
      <c r="D3456" s="1" t="s">
        <v>4190</v>
      </c>
      <c r="E3456" s="0" t="s">
        <v>485</v>
      </c>
    </row>
    <row r="3457" customFormat="false" ht="15" hidden="false" customHeight="false" outlineLevel="0" collapsed="false">
      <c r="A3457" s="1" t="n">
        <v>13917</v>
      </c>
      <c r="B3457" s="1" t="s">
        <v>6111</v>
      </c>
      <c r="D3457" s="1" t="s">
        <v>651</v>
      </c>
      <c r="E3457" s="0" t="s">
        <v>544</v>
      </c>
    </row>
    <row r="3458" customFormat="false" ht="15" hidden="false" customHeight="false" outlineLevel="0" collapsed="false">
      <c r="A3458" s="1" t="n">
        <v>13916</v>
      </c>
      <c r="B3458" s="1" t="s">
        <v>6112</v>
      </c>
      <c r="C3458" s="1" t="s">
        <v>521</v>
      </c>
      <c r="D3458" s="324" t="s">
        <v>821</v>
      </c>
      <c r="E3458" s="0" t="s">
        <v>485</v>
      </c>
    </row>
    <row r="3459" customFormat="false" ht="15" hidden="false" customHeight="false" outlineLevel="0" collapsed="false">
      <c r="A3459" s="1" t="n">
        <v>13915</v>
      </c>
      <c r="B3459" s="1" t="s">
        <v>6113</v>
      </c>
      <c r="D3459" s="324" t="s">
        <v>1869</v>
      </c>
      <c r="E3459" s="324" t="s">
        <v>500</v>
      </c>
    </row>
    <row r="3460" customFormat="false" ht="15" hidden="false" customHeight="false" outlineLevel="0" collapsed="false">
      <c r="A3460" s="1" t="n">
        <v>13914</v>
      </c>
      <c r="B3460" s="1" t="s">
        <v>6114</v>
      </c>
      <c r="D3460" s="1" t="s">
        <v>499</v>
      </c>
      <c r="E3460" s="0" t="s">
        <v>590</v>
      </c>
    </row>
    <row r="3461" customFormat="false" ht="15" hidden="false" customHeight="false" outlineLevel="0" collapsed="false">
      <c r="A3461" s="1" t="n">
        <v>13913</v>
      </c>
      <c r="B3461" s="1" t="s">
        <v>6115</v>
      </c>
      <c r="D3461" s="324" t="s">
        <v>2402</v>
      </c>
      <c r="E3461" s="0" t="s">
        <v>590</v>
      </c>
    </row>
    <row r="3462" customFormat="false" ht="15" hidden="false" customHeight="false" outlineLevel="0" collapsed="false">
      <c r="A3462" s="1" t="n">
        <v>13912</v>
      </c>
      <c r="B3462" s="1" t="s">
        <v>6116</v>
      </c>
      <c r="D3462" s="1" t="s">
        <v>510</v>
      </c>
      <c r="E3462" s="0" t="s">
        <v>485</v>
      </c>
    </row>
    <row r="3463" customFormat="false" ht="15" hidden="false" customHeight="false" outlineLevel="0" collapsed="false">
      <c r="A3463" s="1" t="n">
        <v>13911</v>
      </c>
      <c r="B3463" s="1" t="s">
        <v>6117</v>
      </c>
      <c r="D3463" s="324" t="s">
        <v>6118</v>
      </c>
      <c r="E3463" s="0" t="s">
        <v>485</v>
      </c>
    </row>
    <row r="3464" customFormat="false" ht="15" hidden="false" customHeight="false" outlineLevel="0" collapsed="false">
      <c r="A3464" s="1" t="n">
        <v>13910</v>
      </c>
      <c r="B3464" s="1" t="s">
        <v>6119</v>
      </c>
      <c r="D3464" s="1" t="s">
        <v>499</v>
      </c>
      <c r="E3464" s="0" t="s">
        <v>590</v>
      </c>
    </row>
    <row r="3465" customFormat="false" ht="15" hidden="false" customHeight="false" outlineLevel="0" collapsed="false">
      <c r="A3465" s="1" t="n">
        <v>13909</v>
      </c>
      <c r="B3465" s="1" t="s">
        <v>6120</v>
      </c>
      <c r="D3465" s="1" t="s">
        <v>1511</v>
      </c>
      <c r="E3465" s="0" t="s">
        <v>485</v>
      </c>
    </row>
    <row r="3466" customFormat="false" ht="15" hidden="false" customHeight="false" outlineLevel="0" collapsed="false">
      <c r="A3466" s="1" t="n">
        <v>13908</v>
      </c>
      <c r="B3466" s="1" t="s">
        <v>6121</v>
      </c>
      <c r="D3466" s="1" t="s">
        <v>499</v>
      </c>
      <c r="E3466" s="0" t="s">
        <v>590</v>
      </c>
    </row>
    <row r="3467" customFormat="false" ht="15" hidden="false" customHeight="false" outlineLevel="0" collapsed="false">
      <c r="A3467" s="1" t="n">
        <v>13907</v>
      </c>
      <c r="B3467" s="1" t="s">
        <v>6122</v>
      </c>
      <c r="D3467" s="1" t="s">
        <v>558</v>
      </c>
      <c r="E3467" s="0" t="s">
        <v>485</v>
      </c>
    </row>
    <row r="3468" customFormat="false" ht="15" hidden="false" customHeight="false" outlineLevel="0" collapsed="false">
      <c r="A3468" s="1" t="n">
        <v>13906</v>
      </c>
      <c r="B3468" s="1" t="s">
        <v>6123</v>
      </c>
      <c r="C3468" s="1" t="s">
        <v>6124</v>
      </c>
      <c r="D3468" s="324" t="s">
        <v>6125</v>
      </c>
      <c r="E3468" s="0" t="s">
        <v>590</v>
      </c>
    </row>
    <row r="3469" customFormat="false" ht="15" hidden="false" customHeight="false" outlineLevel="0" collapsed="false">
      <c r="A3469" s="1" t="n">
        <v>13905</v>
      </c>
      <c r="B3469" s="1" t="s">
        <v>6126</v>
      </c>
      <c r="D3469" s="1" t="s">
        <v>484</v>
      </c>
      <c r="E3469" s="0" t="s">
        <v>485</v>
      </c>
    </row>
    <row r="3470" customFormat="false" ht="15" hidden="false" customHeight="false" outlineLevel="0" collapsed="false">
      <c r="A3470" s="1" t="n">
        <v>13904</v>
      </c>
      <c r="B3470" s="1" t="s">
        <v>6127</v>
      </c>
      <c r="D3470" s="1" t="s">
        <v>637</v>
      </c>
      <c r="E3470" s="0" t="s">
        <v>485</v>
      </c>
    </row>
    <row r="3471" customFormat="false" ht="15" hidden="false" customHeight="false" outlineLevel="0" collapsed="false">
      <c r="A3471" s="1" t="n">
        <v>13903</v>
      </c>
      <c r="B3471" s="1" t="s">
        <v>6128</v>
      </c>
      <c r="C3471" s="1" t="s">
        <v>6129</v>
      </c>
      <c r="D3471" s="1" t="s">
        <v>682</v>
      </c>
      <c r="E3471" s="0" t="s">
        <v>485</v>
      </c>
    </row>
    <row r="3472" customFormat="false" ht="15" hidden="false" customHeight="false" outlineLevel="0" collapsed="false">
      <c r="A3472" s="1" t="n">
        <v>13902</v>
      </c>
      <c r="B3472" s="1" t="s">
        <v>6130</v>
      </c>
      <c r="D3472" s="324" t="s">
        <v>3434</v>
      </c>
      <c r="E3472" s="0" t="s">
        <v>485</v>
      </c>
    </row>
    <row r="3473" customFormat="false" ht="15" hidden="false" customHeight="false" outlineLevel="0" collapsed="false">
      <c r="A3473" s="1" t="n">
        <v>13901</v>
      </c>
      <c r="B3473" s="1" t="s">
        <v>6131</v>
      </c>
      <c r="C3473" s="324" t="s">
        <v>6132</v>
      </c>
      <c r="D3473" s="1" t="s">
        <v>499</v>
      </c>
      <c r="E3473" s="0" t="s">
        <v>485</v>
      </c>
    </row>
    <row r="3474" customFormat="false" ht="15" hidden="false" customHeight="false" outlineLevel="0" collapsed="false">
      <c r="A3474" s="1" t="n">
        <v>13900</v>
      </c>
      <c r="B3474" s="1" t="s">
        <v>6133</v>
      </c>
      <c r="D3474" s="1" t="s">
        <v>811</v>
      </c>
      <c r="E3474" s="0" t="s">
        <v>674</v>
      </c>
    </row>
    <row r="3475" customFormat="false" ht="15" hidden="false" customHeight="false" outlineLevel="0" collapsed="false">
      <c r="A3475" s="1" t="n">
        <v>13899</v>
      </c>
      <c r="B3475" s="1" t="s">
        <v>6134</v>
      </c>
      <c r="C3475" s="1" t="s">
        <v>6135</v>
      </c>
      <c r="D3475" s="1" t="s">
        <v>499</v>
      </c>
      <c r="E3475" s="0" t="s">
        <v>590</v>
      </c>
    </row>
    <row r="3476" customFormat="false" ht="15" hidden="false" customHeight="false" outlineLevel="0" collapsed="false">
      <c r="A3476" s="1" t="n">
        <v>13898</v>
      </c>
      <c r="B3476" s="1" t="s">
        <v>6136</v>
      </c>
      <c r="D3476" s="1" t="s">
        <v>1187</v>
      </c>
      <c r="E3476" s="0" t="s">
        <v>485</v>
      </c>
    </row>
    <row r="3477" customFormat="false" ht="15" hidden="false" customHeight="false" outlineLevel="0" collapsed="false">
      <c r="A3477" s="1" t="n">
        <v>13897</v>
      </c>
      <c r="B3477" s="1" t="s">
        <v>6137</v>
      </c>
      <c r="D3477" s="324" t="s">
        <v>6138</v>
      </c>
      <c r="E3477" s="324" t="s">
        <v>3324</v>
      </c>
    </row>
    <row r="3478" customFormat="false" ht="15" hidden="false" customHeight="false" outlineLevel="0" collapsed="false">
      <c r="A3478" s="1" t="n">
        <v>13896</v>
      </c>
      <c r="B3478" s="1" t="s">
        <v>6139</v>
      </c>
      <c r="D3478" s="324" t="s">
        <v>6140</v>
      </c>
      <c r="E3478" s="0" t="s">
        <v>485</v>
      </c>
    </row>
    <row r="3479" customFormat="false" ht="15" hidden="false" customHeight="false" outlineLevel="0" collapsed="false">
      <c r="A3479" s="1" t="n">
        <v>13895</v>
      </c>
      <c r="B3479" s="1" t="s">
        <v>6141</v>
      </c>
      <c r="D3479" s="324" t="s">
        <v>6140</v>
      </c>
      <c r="E3479" s="0" t="s">
        <v>485</v>
      </c>
    </row>
    <row r="3480" customFormat="false" ht="15" hidden="false" customHeight="false" outlineLevel="0" collapsed="false">
      <c r="A3480" s="1" t="n">
        <v>13894</v>
      </c>
      <c r="B3480" s="1" t="s">
        <v>6142</v>
      </c>
      <c r="D3480" s="1" t="s">
        <v>499</v>
      </c>
      <c r="E3480" s="0" t="s">
        <v>590</v>
      </c>
    </row>
    <row r="3481" customFormat="false" ht="15" hidden="false" customHeight="false" outlineLevel="0" collapsed="false">
      <c r="A3481" s="1" t="n">
        <v>13893</v>
      </c>
      <c r="B3481" s="1" t="s">
        <v>6143</v>
      </c>
      <c r="D3481" s="1" t="s">
        <v>811</v>
      </c>
      <c r="E3481" s="324" t="s">
        <v>772</v>
      </c>
    </row>
    <row r="3482" customFormat="false" ht="15" hidden="false" customHeight="false" outlineLevel="0" collapsed="false">
      <c r="A3482" s="1" t="n">
        <v>13892</v>
      </c>
      <c r="B3482" s="1" t="s">
        <v>6144</v>
      </c>
      <c r="C3482" s="1" t="s">
        <v>546</v>
      </c>
      <c r="D3482" s="324" t="s">
        <v>1102</v>
      </c>
      <c r="E3482" s="0" t="s">
        <v>485</v>
      </c>
    </row>
    <row r="3483" customFormat="false" ht="15" hidden="false" customHeight="false" outlineLevel="0" collapsed="false">
      <c r="A3483" s="1" t="n">
        <v>13891</v>
      </c>
      <c r="B3483" s="1" t="s">
        <v>6145</v>
      </c>
      <c r="D3483" s="1" t="s">
        <v>499</v>
      </c>
      <c r="E3483" s="324" t="s">
        <v>500</v>
      </c>
    </row>
    <row r="3484" customFormat="false" ht="15" hidden="false" customHeight="false" outlineLevel="0" collapsed="false">
      <c r="A3484" s="1" t="n">
        <v>13890</v>
      </c>
      <c r="B3484" s="1" t="s">
        <v>6146</v>
      </c>
      <c r="D3484" s="1" t="s">
        <v>499</v>
      </c>
      <c r="E3484" s="324" t="s">
        <v>500</v>
      </c>
    </row>
    <row r="3485" customFormat="false" ht="15" hidden="false" customHeight="false" outlineLevel="0" collapsed="false">
      <c r="A3485" s="1" t="n">
        <v>13889</v>
      </c>
      <c r="B3485" s="1" t="s">
        <v>6147</v>
      </c>
      <c r="D3485" s="1" t="s">
        <v>1222</v>
      </c>
      <c r="E3485" s="0" t="s">
        <v>485</v>
      </c>
    </row>
    <row r="3486" customFormat="false" ht="15" hidden="false" customHeight="false" outlineLevel="0" collapsed="false">
      <c r="A3486" s="1" t="n">
        <v>13888</v>
      </c>
      <c r="B3486" s="1" t="s">
        <v>6148</v>
      </c>
      <c r="D3486" s="1" t="s">
        <v>637</v>
      </c>
      <c r="E3486" s="0" t="s">
        <v>485</v>
      </c>
    </row>
    <row r="3487" customFormat="false" ht="15" hidden="false" customHeight="false" outlineLevel="0" collapsed="false">
      <c r="A3487" s="1" t="n">
        <v>13887</v>
      </c>
      <c r="B3487" s="1" t="s">
        <v>6149</v>
      </c>
      <c r="C3487" s="1" t="s">
        <v>6150</v>
      </c>
      <c r="D3487" s="1" t="s">
        <v>499</v>
      </c>
      <c r="E3487" s="324" t="s">
        <v>500</v>
      </c>
    </row>
    <row r="3488" customFormat="false" ht="15" hidden="false" customHeight="false" outlineLevel="0" collapsed="false">
      <c r="A3488" s="1" t="n">
        <v>13886</v>
      </c>
      <c r="B3488" s="1" t="s">
        <v>6151</v>
      </c>
      <c r="D3488" s="324" t="s">
        <v>3764</v>
      </c>
      <c r="E3488" s="324" t="s">
        <v>494</v>
      </c>
    </row>
    <row r="3489" customFormat="false" ht="15" hidden="false" customHeight="false" outlineLevel="0" collapsed="false">
      <c r="A3489" s="1" t="n">
        <v>13885</v>
      </c>
      <c r="B3489" s="1" t="s">
        <v>6152</v>
      </c>
      <c r="D3489" s="324" t="s">
        <v>6153</v>
      </c>
      <c r="E3489" s="324" t="s">
        <v>488</v>
      </c>
    </row>
    <row r="3490" customFormat="false" ht="15" hidden="false" customHeight="false" outlineLevel="0" collapsed="false">
      <c r="A3490" s="1" t="n">
        <v>13884</v>
      </c>
      <c r="B3490" s="1" t="s">
        <v>6154</v>
      </c>
      <c r="C3490" s="1" t="s">
        <v>6155</v>
      </c>
      <c r="D3490" s="1" t="s">
        <v>776</v>
      </c>
      <c r="E3490" s="0" t="s">
        <v>590</v>
      </c>
    </row>
    <row r="3491" customFormat="false" ht="15" hidden="false" customHeight="false" outlineLevel="0" collapsed="false">
      <c r="A3491" s="1" t="n">
        <v>13883</v>
      </c>
      <c r="B3491" s="1" t="s">
        <v>6156</v>
      </c>
      <c r="C3491" s="1" t="s">
        <v>6157</v>
      </c>
      <c r="D3491" s="1" t="s">
        <v>776</v>
      </c>
      <c r="E3491" s="0" t="s">
        <v>590</v>
      </c>
    </row>
    <row r="3492" customFormat="false" ht="15" hidden="false" customHeight="false" outlineLevel="0" collapsed="false">
      <c r="A3492" s="1" t="n">
        <v>13882</v>
      </c>
      <c r="B3492" s="1" t="s">
        <v>6158</v>
      </c>
      <c r="D3492" s="1" t="s">
        <v>499</v>
      </c>
      <c r="E3492" s="324" t="s">
        <v>500</v>
      </c>
    </row>
    <row r="3493" customFormat="false" ht="15" hidden="false" customHeight="false" outlineLevel="0" collapsed="false">
      <c r="A3493" s="1" t="n">
        <v>13881</v>
      </c>
      <c r="B3493" s="1" t="s">
        <v>6159</v>
      </c>
      <c r="D3493" s="1" t="s">
        <v>510</v>
      </c>
      <c r="E3493" s="324" t="s">
        <v>508</v>
      </c>
    </row>
    <row r="3494" customFormat="false" ht="15" hidden="false" customHeight="false" outlineLevel="0" collapsed="false">
      <c r="A3494" s="1" t="n">
        <v>13880</v>
      </c>
      <c r="B3494" s="1" t="s">
        <v>6160</v>
      </c>
      <c r="D3494" s="324" t="s">
        <v>1913</v>
      </c>
      <c r="E3494" s="324" t="s">
        <v>548</v>
      </c>
    </row>
    <row r="3495" customFormat="false" ht="15" hidden="false" customHeight="false" outlineLevel="0" collapsed="false">
      <c r="A3495" s="1" t="n">
        <v>13879</v>
      </c>
      <c r="B3495" s="1" t="s">
        <v>6161</v>
      </c>
      <c r="D3495" s="1" t="s">
        <v>832</v>
      </c>
      <c r="E3495" s="324" t="s">
        <v>519</v>
      </c>
    </row>
    <row r="3496" customFormat="false" ht="15" hidden="false" customHeight="false" outlineLevel="0" collapsed="false">
      <c r="A3496" s="1" t="n">
        <v>13878</v>
      </c>
      <c r="B3496" s="1" t="s">
        <v>6162</v>
      </c>
      <c r="C3496" s="1" t="s">
        <v>6163</v>
      </c>
      <c r="D3496" s="1" t="s">
        <v>499</v>
      </c>
      <c r="E3496" s="324" t="s">
        <v>500</v>
      </c>
    </row>
    <row r="3497" customFormat="false" ht="15" hidden="false" customHeight="false" outlineLevel="0" collapsed="false">
      <c r="A3497" s="1" t="n">
        <v>13877</v>
      </c>
      <c r="B3497" s="1" t="s">
        <v>6164</v>
      </c>
      <c r="D3497" s="324" t="s">
        <v>6165</v>
      </c>
      <c r="E3497" s="324" t="s">
        <v>508</v>
      </c>
    </row>
    <row r="3498" customFormat="false" ht="15" hidden="false" customHeight="false" outlineLevel="0" collapsed="false">
      <c r="A3498" s="1" t="n">
        <v>13876</v>
      </c>
      <c r="B3498" s="1" t="s">
        <v>6166</v>
      </c>
      <c r="D3498" s="324" t="s">
        <v>2460</v>
      </c>
      <c r="E3498" s="324" t="s">
        <v>1357</v>
      </c>
    </row>
    <row r="3499" customFormat="false" ht="15" hidden="false" customHeight="false" outlineLevel="0" collapsed="false">
      <c r="A3499" s="1" t="n">
        <v>13875</v>
      </c>
      <c r="B3499" s="1" t="s">
        <v>6167</v>
      </c>
      <c r="C3499" s="1" t="s">
        <v>521</v>
      </c>
      <c r="D3499" s="1" t="s">
        <v>499</v>
      </c>
      <c r="E3499" s="324" t="s">
        <v>500</v>
      </c>
    </row>
    <row r="3500" customFormat="false" ht="15" hidden="false" customHeight="false" outlineLevel="0" collapsed="false">
      <c r="A3500" s="1" t="n">
        <v>13874</v>
      </c>
      <c r="B3500" s="1" t="s">
        <v>6168</v>
      </c>
      <c r="D3500" s="1" t="s">
        <v>6169</v>
      </c>
      <c r="E3500" s="0" t="s">
        <v>485</v>
      </c>
    </row>
    <row r="3501" customFormat="false" ht="15" hidden="false" customHeight="false" outlineLevel="0" collapsed="false">
      <c r="A3501" s="1" t="n">
        <v>13873</v>
      </c>
      <c r="B3501" s="1" t="s">
        <v>6170</v>
      </c>
      <c r="D3501" s="324" t="s">
        <v>1123</v>
      </c>
      <c r="E3501" s="324" t="s">
        <v>500</v>
      </c>
    </row>
    <row r="3502" customFormat="false" ht="15" hidden="false" customHeight="false" outlineLevel="0" collapsed="false">
      <c r="A3502" s="1" t="n">
        <v>13872</v>
      </c>
      <c r="B3502" s="1" t="s">
        <v>6171</v>
      </c>
      <c r="D3502" s="324" t="s">
        <v>5702</v>
      </c>
      <c r="E3502" s="324" t="s">
        <v>500</v>
      </c>
    </row>
    <row r="3503" customFormat="false" ht="15" hidden="false" customHeight="false" outlineLevel="0" collapsed="false">
      <c r="A3503" s="1" t="n">
        <v>13871</v>
      </c>
      <c r="B3503" s="1" t="s">
        <v>6172</v>
      </c>
      <c r="D3503" s="324" t="s">
        <v>5702</v>
      </c>
      <c r="E3503" s="324" t="s">
        <v>500</v>
      </c>
    </row>
    <row r="3504" customFormat="false" ht="15" hidden="false" customHeight="false" outlineLevel="0" collapsed="false">
      <c r="A3504" s="1" t="n">
        <v>13870</v>
      </c>
      <c r="B3504" s="1" t="s">
        <v>6173</v>
      </c>
      <c r="D3504" s="1" t="s">
        <v>2113</v>
      </c>
      <c r="E3504" s="324" t="s">
        <v>488</v>
      </c>
    </row>
    <row r="3505" customFormat="false" ht="15" hidden="false" customHeight="false" outlineLevel="0" collapsed="false">
      <c r="A3505" s="1" t="n">
        <v>13869</v>
      </c>
      <c r="B3505" s="1" t="s">
        <v>6174</v>
      </c>
      <c r="D3505" s="324" t="s">
        <v>6175</v>
      </c>
      <c r="E3505" s="324" t="s">
        <v>2626</v>
      </c>
    </row>
    <row r="3506" customFormat="false" ht="15" hidden="false" customHeight="false" outlineLevel="0" collapsed="false">
      <c r="A3506" s="1" t="n">
        <v>13868</v>
      </c>
      <c r="B3506" s="1" t="s">
        <v>6176</v>
      </c>
      <c r="D3506" s="324" t="s">
        <v>6177</v>
      </c>
      <c r="E3506" s="324" t="s">
        <v>516</v>
      </c>
    </row>
    <row r="3507" customFormat="false" ht="15" hidden="false" customHeight="false" outlineLevel="0" collapsed="false">
      <c r="A3507" s="1" t="n">
        <v>13867</v>
      </c>
      <c r="B3507" s="1" t="s">
        <v>6178</v>
      </c>
      <c r="C3507" s="324" t="s">
        <v>6179</v>
      </c>
      <c r="D3507" s="324" t="s">
        <v>6180</v>
      </c>
      <c r="E3507" s="0" t="s">
        <v>485</v>
      </c>
    </row>
    <row r="3508" customFormat="false" ht="15" hidden="false" customHeight="false" outlineLevel="0" collapsed="false">
      <c r="A3508" s="1" t="n">
        <v>13866</v>
      </c>
      <c r="B3508" s="1" t="s">
        <v>6181</v>
      </c>
      <c r="C3508" s="1" t="s">
        <v>521</v>
      </c>
      <c r="D3508" s="1" t="s">
        <v>558</v>
      </c>
      <c r="E3508" s="0" t="s">
        <v>485</v>
      </c>
    </row>
    <row r="3509" customFormat="false" ht="15" hidden="false" customHeight="false" outlineLevel="0" collapsed="false">
      <c r="A3509" s="1" t="n">
        <v>13865</v>
      </c>
      <c r="B3509" s="1" t="s">
        <v>6182</v>
      </c>
      <c r="D3509" s="1" t="s">
        <v>776</v>
      </c>
      <c r="E3509" s="324" t="s">
        <v>519</v>
      </c>
    </row>
    <row r="3510" customFormat="false" ht="15" hidden="false" customHeight="false" outlineLevel="0" collapsed="false">
      <c r="A3510" s="1" t="n">
        <v>13864</v>
      </c>
      <c r="B3510" s="1" t="s">
        <v>6183</v>
      </c>
      <c r="C3510" s="1" t="s">
        <v>6184</v>
      </c>
      <c r="D3510" s="324" t="s">
        <v>6185</v>
      </c>
      <c r="E3510" s="324" t="s">
        <v>6186</v>
      </c>
    </row>
    <row r="3511" customFormat="false" ht="15" hidden="false" customHeight="false" outlineLevel="0" collapsed="false">
      <c r="A3511" s="1" t="n">
        <v>13863</v>
      </c>
      <c r="B3511" s="1" t="s">
        <v>6187</v>
      </c>
      <c r="D3511" s="324" t="s">
        <v>792</v>
      </c>
      <c r="E3511" s="324" t="s">
        <v>500</v>
      </c>
    </row>
    <row r="3512" customFormat="false" ht="15" hidden="false" customHeight="false" outlineLevel="0" collapsed="false">
      <c r="A3512" s="1" t="n">
        <v>13862</v>
      </c>
      <c r="B3512" s="1" t="s">
        <v>6188</v>
      </c>
      <c r="D3512" s="324" t="s">
        <v>611</v>
      </c>
      <c r="E3512" s="324" t="s">
        <v>494</v>
      </c>
    </row>
    <row r="3513" customFormat="false" ht="15" hidden="false" customHeight="false" outlineLevel="0" collapsed="false">
      <c r="A3513" s="1" t="n">
        <v>13861</v>
      </c>
      <c r="B3513" s="1" t="s">
        <v>6189</v>
      </c>
      <c r="D3513" s="324" t="s">
        <v>611</v>
      </c>
      <c r="E3513" s="324" t="s">
        <v>494</v>
      </c>
    </row>
    <row r="3514" customFormat="false" ht="15" hidden="false" customHeight="false" outlineLevel="0" collapsed="false">
      <c r="A3514" s="1" t="n">
        <v>13860</v>
      </c>
      <c r="B3514" s="1" t="s">
        <v>6190</v>
      </c>
      <c r="D3514" s="1" t="s">
        <v>575</v>
      </c>
      <c r="E3514" s="0" t="s">
        <v>485</v>
      </c>
    </row>
    <row r="3515" customFormat="false" ht="15" hidden="false" customHeight="false" outlineLevel="0" collapsed="false">
      <c r="A3515" s="1" t="n">
        <v>13859</v>
      </c>
      <c r="B3515" s="1" t="s">
        <v>6191</v>
      </c>
      <c r="D3515" s="1" t="s">
        <v>499</v>
      </c>
      <c r="E3515" s="324" t="s">
        <v>500</v>
      </c>
    </row>
    <row r="3516" customFormat="false" ht="15" hidden="false" customHeight="false" outlineLevel="0" collapsed="false">
      <c r="A3516" s="1" t="n">
        <v>13858</v>
      </c>
      <c r="B3516" s="1" t="s">
        <v>6192</v>
      </c>
      <c r="D3516" s="1" t="s">
        <v>832</v>
      </c>
      <c r="E3516" s="324" t="s">
        <v>519</v>
      </c>
    </row>
    <row r="3517" customFormat="false" ht="15" hidden="false" customHeight="false" outlineLevel="0" collapsed="false">
      <c r="A3517" s="1" t="n">
        <v>13857</v>
      </c>
      <c r="B3517" s="1" t="s">
        <v>6193</v>
      </c>
      <c r="C3517" s="1" t="s">
        <v>6194</v>
      </c>
      <c r="D3517" s="324" t="s">
        <v>528</v>
      </c>
      <c r="E3517" s="324" t="s">
        <v>500</v>
      </c>
    </row>
    <row r="3518" customFormat="false" ht="15" hidden="false" customHeight="false" outlineLevel="0" collapsed="false">
      <c r="A3518" s="1" t="n">
        <v>13856</v>
      </c>
      <c r="B3518" s="1" t="s">
        <v>6195</v>
      </c>
      <c r="C3518" s="1" t="s">
        <v>6196</v>
      </c>
      <c r="D3518" s="324" t="s">
        <v>528</v>
      </c>
      <c r="E3518" s="324" t="s">
        <v>500</v>
      </c>
    </row>
    <row r="3519" customFormat="false" ht="15" hidden="false" customHeight="false" outlineLevel="0" collapsed="false">
      <c r="A3519" s="1" t="n">
        <v>13855</v>
      </c>
      <c r="B3519" s="1" t="s">
        <v>6197</v>
      </c>
      <c r="D3519" s="1" t="s">
        <v>682</v>
      </c>
      <c r="E3519" s="324" t="s">
        <v>519</v>
      </c>
    </row>
    <row r="3520" customFormat="false" ht="15" hidden="false" customHeight="false" outlineLevel="0" collapsed="false">
      <c r="A3520" s="1" t="n">
        <v>13854</v>
      </c>
      <c r="B3520" s="1" t="s">
        <v>6198</v>
      </c>
      <c r="D3520" s="1" t="s">
        <v>1442</v>
      </c>
      <c r="E3520" s="0" t="s">
        <v>485</v>
      </c>
    </row>
    <row r="3521" customFormat="false" ht="15" hidden="false" customHeight="false" outlineLevel="0" collapsed="false">
      <c r="A3521" s="1" t="n">
        <v>13853</v>
      </c>
      <c r="B3521" s="1" t="s">
        <v>6199</v>
      </c>
      <c r="D3521" s="1" t="s">
        <v>499</v>
      </c>
      <c r="E3521" s="324" t="s">
        <v>500</v>
      </c>
    </row>
    <row r="3522" customFormat="false" ht="15" hidden="false" customHeight="false" outlineLevel="0" collapsed="false">
      <c r="A3522" s="1" t="n">
        <v>13852</v>
      </c>
      <c r="B3522" s="1" t="s">
        <v>6200</v>
      </c>
      <c r="D3522" s="1" t="s">
        <v>499</v>
      </c>
      <c r="E3522" s="0" t="s">
        <v>590</v>
      </c>
    </row>
    <row r="3523" customFormat="false" ht="15" hidden="false" customHeight="false" outlineLevel="0" collapsed="false">
      <c r="A3523" s="1" t="n">
        <v>13851</v>
      </c>
      <c r="B3523" s="1" t="s">
        <v>6201</v>
      </c>
      <c r="C3523" s="1" t="s">
        <v>6202</v>
      </c>
      <c r="D3523" s="1" t="s">
        <v>518</v>
      </c>
      <c r="E3523" s="324" t="s">
        <v>519</v>
      </c>
    </row>
    <row r="3524" customFormat="false" ht="15" hidden="false" customHeight="false" outlineLevel="0" collapsed="false">
      <c r="A3524" s="1" t="n">
        <v>13850</v>
      </c>
      <c r="B3524" s="1" t="s">
        <v>6203</v>
      </c>
      <c r="C3524" s="1" t="s">
        <v>6204</v>
      </c>
      <c r="D3524" s="324" t="s">
        <v>4640</v>
      </c>
      <c r="E3524" s="0" t="s">
        <v>485</v>
      </c>
    </row>
    <row r="3525" customFormat="false" ht="15" hidden="false" customHeight="false" outlineLevel="0" collapsed="false">
      <c r="A3525" s="1" t="n">
        <v>13849</v>
      </c>
      <c r="B3525" s="1" t="s">
        <v>6205</v>
      </c>
      <c r="C3525" s="324" t="s">
        <v>6206</v>
      </c>
      <c r="D3525" s="324" t="s">
        <v>1649</v>
      </c>
      <c r="E3525" s="0" t="s">
        <v>1088</v>
      </c>
    </row>
    <row r="3526" customFormat="false" ht="15" hidden="false" customHeight="false" outlineLevel="0" collapsed="false">
      <c r="A3526" s="1" t="n">
        <v>13848</v>
      </c>
      <c r="B3526" s="1" t="s">
        <v>6207</v>
      </c>
      <c r="D3526" s="1" t="s">
        <v>499</v>
      </c>
      <c r="E3526" s="0" t="s">
        <v>590</v>
      </c>
    </row>
    <row r="3527" customFormat="false" ht="15" hidden="false" customHeight="false" outlineLevel="0" collapsed="false">
      <c r="A3527" s="1" t="n">
        <v>13847</v>
      </c>
      <c r="B3527" s="1" t="s">
        <v>6208</v>
      </c>
      <c r="D3527" s="1" t="s">
        <v>510</v>
      </c>
      <c r="E3527" s="0" t="s">
        <v>485</v>
      </c>
    </row>
    <row r="3528" customFormat="false" ht="15" hidden="false" customHeight="false" outlineLevel="0" collapsed="false">
      <c r="A3528" s="1" t="n">
        <v>13846</v>
      </c>
      <c r="B3528" s="1" t="s">
        <v>6209</v>
      </c>
      <c r="D3528" s="1" t="s">
        <v>637</v>
      </c>
      <c r="E3528" s="0" t="s">
        <v>485</v>
      </c>
    </row>
    <row r="3529" customFormat="false" ht="15" hidden="false" customHeight="false" outlineLevel="0" collapsed="false">
      <c r="A3529" s="1" t="n">
        <v>13845</v>
      </c>
      <c r="B3529" s="1" t="s">
        <v>6210</v>
      </c>
      <c r="D3529" s="1" t="s">
        <v>3662</v>
      </c>
      <c r="E3529" s="0" t="s">
        <v>485</v>
      </c>
    </row>
    <row r="3530" customFormat="false" ht="15" hidden="false" customHeight="false" outlineLevel="0" collapsed="false">
      <c r="A3530" s="1" t="n">
        <v>13844</v>
      </c>
      <c r="B3530" s="1" t="s">
        <v>6211</v>
      </c>
      <c r="C3530" s="1" t="s">
        <v>6212</v>
      </c>
      <c r="D3530" s="1" t="s">
        <v>776</v>
      </c>
      <c r="E3530" s="324" t="s">
        <v>519</v>
      </c>
    </row>
    <row r="3531" customFormat="false" ht="15" hidden="false" customHeight="false" outlineLevel="0" collapsed="false">
      <c r="A3531" s="1" t="n">
        <v>13843</v>
      </c>
      <c r="B3531" s="1" t="s">
        <v>6213</v>
      </c>
      <c r="D3531" s="324" t="s">
        <v>528</v>
      </c>
      <c r="E3531" s="0" t="s">
        <v>590</v>
      </c>
    </row>
    <row r="3532" customFormat="false" ht="15" hidden="false" customHeight="false" outlineLevel="0" collapsed="false">
      <c r="A3532" s="1" t="n">
        <v>13842</v>
      </c>
      <c r="B3532" s="1" t="s">
        <v>6214</v>
      </c>
      <c r="D3532" s="1" t="s">
        <v>811</v>
      </c>
      <c r="E3532" s="0" t="s">
        <v>485</v>
      </c>
    </row>
    <row r="3533" customFormat="false" ht="15" hidden="false" customHeight="false" outlineLevel="0" collapsed="false">
      <c r="A3533" s="1" t="n">
        <v>13841</v>
      </c>
      <c r="B3533" s="1" t="s">
        <v>6215</v>
      </c>
      <c r="D3533" s="324" t="s">
        <v>528</v>
      </c>
      <c r="E3533" s="0" t="s">
        <v>485</v>
      </c>
    </row>
    <row r="3534" customFormat="false" ht="15" hidden="false" customHeight="false" outlineLevel="0" collapsed="false">
      <c r="A3534" s="1" t="n">
        <v>13840</v>
      </c>
      <c r="B3534" s="1" t="s">
        <v>6216</v>
      </c>
      <c r="C3534" s="1" t="s">
        <v>6217</v>
      </c>
      <c r="D3534" s="1" t="s">
        <v>499</v>
      </c>
      <c r="E3534" s="324" t="s">
        <v>500</v>
      </c>
    </row>
    <row r="3535" customFormat="false" ht="15" hidden="false" customHeight="false" outlineLevel="0" collapsed="false">
      <c r="A3535" s="1" t="n">
        <v>13839</v>
      </c>
      <c r="B3535" s="1" t="s">
        <v>6218</v>
      </c>
      <c r="C3535" s="1" t="s">
        <v>6219</v>
      </c>
      <c r="D3535" s="324" t="s">
        <v>6220</v>
      </c>
      <c r="E3535" s="324" t="s">
        <v>1485</v>
      </c>
    </row>
    <row r="3536" customFormat="false" ht="15" hidden="false" customHeight="false" outlineLevel="0" collapsed="false">
      <c r="A3536" s="1" t="n">
        <v>13838</v>
      </c>
      <c r="B3536" s="1" t="s">
        <v>6221</v>
      </c>
      <c r="D3536" s="1" t="s">
        <v>832</v>
      </c>
      <c r="E3536" s="324" t="s">
        <v>550</v>
      </c>
    </row>
    <row r="3537" customFormat="false" ht="15" hidden="false" customHeight="false" outlineLevel="0" collapsed="false">
      <c r="A3537" s="1" t="n">
        <v>13837</v>
      </c>
      <c r="B3537" s="1" t="s">
        <v>6222</v>
      </c>
      <c r="D3537" s="1" t="s">
        <v>811</v>
      </c>
      <c r="E3537" s="0" t="s">
        <v>485</v>
      </c>
    </row>
    <row r="3538" customFormat="false" ht="15" hidden="false" customHeight="false" outlineLevel="0" collapsed="false">
      <c r="A3538" s="1" t="n">
        <v>13836</v>
      </c>
      <c r="B3538" s="1" t="s">
        <v>6223</v>
      </c>
      <c r="D3538" s="1" t="s">
        <v>1739</v>
      </c>
      <c r="E3538" s="0" t="s">
        <v>485</v>
      </c>
    </row>
    <row r="3539" customFormat="false" ht="15" hidden="false" customHeight="false" outlineLevel="0" collapsed="false">
      <c r="A3539" s="1" t="n">
        <v>13835</v>
      </c>
      <c r="B3539" s="1" t="s">
        <v>6224</v>
      </c>
      <c r="D3539" s="1" t="s">
        <v>6225</v>
      </c>
      <c r="E3539" s="0" t="s">
        <v>485</v>
      </c>
    </row>
    <row r="3540" customFormat="false" ht="15" hidden="false" customHeight="false" outlineLevel="0" collapsed="false">
      <c r="A3540" s="1" t="n">
        <v>13834</v>
      </c>
      <c r="B3540" s="1" t="s">
        <v>6226</v>
      </c>
      <c r="C3540" s="1" t="s">
        <v>6227</v>
      </c>
      <c r="D3540" s="1" t="s">
        <v>647</v>
      </c>
      <c r="E3540" s="0" t="s">
        <v>485</v>
      </c>
    </row>
    <row r="3541" customFormat="false" ht="15" hidden="false" customHeight="false" outlineLevel="0" collapsed="false">
      <c r="A3541" s="1" t="n">
        <v>13833</v>
      </c>
      <c r="B3541" s="1" t="s">
        <v>6228</v>
      </c>
      <c r="D3541" s="1" t="s">
        <v>1031</v>
      </c>
      <c r="E3541" s="0" t="s">
        <v>485</v>
      </c>
    </row>
    <row r="3542" customFormat="false" ht="15" hidden="false" customHeight="false" outlineLevel="0" collapsed="false">
      <c r="A3542" s="1" t="n">
        <v>13832</v>
      </c>
      <c r="B3542" s="1" t="s">
        <v>6229</v>
      </c>
      <c r="C3542" s="324" t="s">
        <v>6230</v>
      </c>
      <c r="D3542" s="1" t="s">
        <v>484</v>
      </c>
      <c r="E3542" s="0" t="s">
        <v>485</v>
      </c>
    </row>
    <row r="3543" customFormat="false" ht="15" hidden="false" customHeight="false" outlineLevel="0" collapsed="false">
      <c r="A3543" s="1" t="n">
        <v>13831</v>
      </c>
      <c r="B3543" s="1" t="s">
        <v>6231</v>
      </c>
      <c r="D3543" s="1" t="s">
        <v>499</v>
      </c>
      <c r="E3543" s="0" t="s">
        <v>590</v>
      </c>
    </row>
    <row r="3544" customFormat="false" ht="15" hidden="false" customHeight="false" outlineLevel="0" collapsed="false">
      <c r="A3544" s="1" t="n">
        <v>13830</v>
      </c>
      <c r="B3544" s="1" t="s">
        <v>6232</v>
      </c>
      <c r="C3544" s="1" t="s">
        <v>521</v>
      </c>
      <c r="D3544" s="1" t="s">
        <v>1324</v>
      </c>
      <c r="E3544" s="0" t="s">
        <v>576</v>
      </c>
    </row>
    <row r="3545" customFormat="false" ht="15" hidden="false" customHeight="false" outlineLevel="0" collapsed="false">
      <c r="A3545" s="1" t="n">
        <v>13829</v>
      </c>
      <c r="B3545" s="1" t="s">
        <v>6233</v>
      </c>
      <c r="C3545" s="1" t="s">
        <v>521</v>
      </c>
      <c r="D3545" s="1" t="s">
        <v>1324</v>
      </c>
      <c r="E3545" s="0" t="s">
        <v>576</v>
      </c>
    </row>
    <row r="3546" customFormat="false" ht="15" hidden="false" customHeight="false" outlineLevel="0" collapsed="false">
      <c r="A3546" s="1" t="n">
        <v>13828</v>
      </c>
      <c r="B3546" s="1" t="s">
        <v>6234</v>
      </c>
      <c r="C3546" s="1" t="s">
        <v>521</v>
      </c>
      <c r="D3546" s="1" t="s">
        <v>1324</v>
      </c>
      <c r="E3546" s="0" t="s">
        <v>576</v>
      </c>
    </row>
    <row r="3547" customFormat="false" ht="15" hidden="false" customHeight="false" outlineLevel="0" collapsed="false">
      <c r="A3547" s="1" t="n">
        <v>13827</v>
      </c>
      <c r="B3547" s="1" t="s">
        <v>6235</v>
      </c>
      <c r="C3547" s="1" t="s">
        <v>546</v>
      </c>
      <c r="D3547" s="324" t="s">
        <v>1102</v>
      </c>
      <c r="E3547" s="0" t="s">
        <v>485</v>
      </c>
    </row>
    <row r="3548" customFormat="false" ht="15" hidden="false" customHeight="false" outlineLevel="0" collapsed="false">
      <c r="A3548" s="1" t="n">
        <v>13826</v>
      </c>
      <c r="B3548" s="1" t="s">
        <v>6236</v>
      </c>
      <c r="C3548" s="1" t="s">
        <v>521</v>
      </c>
      <c r="D3548" s="324" t="s">
        <v>1311</v>
      </c>
      <c r="E3548" s="0" t="s">
        <v>485</v>
      </c>
    </row>
    <row r="3549" customFormat="false" ht="15" hidden="false" customHeight="false" outlineLevel="0" collapsed="false">
      <c r="A3549" s="1" t="n">
        <v>13825</v>
      </c>
      <c r="B3549" s="1" t="s">
        <v>6237</v>
      </c>
      <c r="D3549" s="324" t="s">
        <v>1527</v>
      </c>
      <c r="E3549" s="0" t="s">
        <v>485</v>
      </c>
    </row>
    <row r="3550" customFormat="false" ht="15" hidden="false" customHeight="false" outlineLevel="0" collapsed="false">
      <c r="A3550" s="1" t="n">
        <v>13824</v>
      </c>
      <c r="B3550" s="1" t="s">
        <v>6238</v>
      </c>
      <c r="D3550" s="1" t="s">
        <v>499</v>
      </c>
      <c r="E3550" s="0" t="s">
        <v>590</v>
      </c>
    </row>
    <row r="3551" customFormat="false" ht="15" hidden="false" customHeight="false" outlineLevel="0" collapsed="false">
      <c r="A3551" s="1" t="n">
        <v>13823</v>
      </c>
      <c r="B3551" s="1" t="s">
        <v>6239</v>
      </c>
      <c r="C3551" s="1" t="s">
        <v>6240</v>
      </c>
      <c r="D3551" s="1" t="s">
        <v>499</v>
      </c>
      <c r="E3551" s="0" t="s">
        <v>590</v>
      </c>
    </row>
    <row r="3552" customFormat="false" ht="15" hidden="false" customHeight="false" outlineLevel="0" collapsed="false">
      <c r="A3552" s="1" t="n">
        <v>13822</v>
      </c>
      <c r="B3552" s="1" t="s">
        <v>6241</v>
      </c>
      <c r="D3552" s="1" t="s">
        <v>1577</v>
      </c>
      <c r="E3552" s="0" t="s">
        <v>485</v>
      </c>
    </row>
    <row r="3553" customFormat="false" ht="15" hidden="false" customHeight="false" outlineLevel="0" collapsed="false">
      <c r="A3553" s="1" t="n">
        <v>13821</v>
      </c>
      <c r="B3553" s="1" t="s">
        <v>6242</v>
      </c>
      <c r="D3553" s="1" t="s">
        <v>3662</v>
      </c>
      <c r="E3553" s="0" t="s">
        <v>485</v>
      </c>
    </row>
    <row r="3554" customFormat="false" ht="15" hidden="false" customHeight="false" outlineLevel="0" collapsed="false">
      <c r="A3554" s="1" t="n">
        <v>13820</v>
      </c>
      <c r="B3554" s="1" t="s">
        <v>6243</v>
      </c>
      <c r="D3554" s="324" t="s">
        <v>6244</v>
      </c>
      <c r="E3554" s="0" t="s">
        <v>485</v>
      </c>
    </row>
    <row r="3555" customFormat="false" ht="15" hidden="false" customHeight="false" outlineLevel="0" collapsed="false">
      <c r="A3555" s="1" t="n">
        <v>13819</v>
      </c>
      <c r="B3555" s="1" t="s">
        <v>6245</v>
      </c>
      <c r="C3555" s="324" t="s">
        <v>6246</v>
      </c>
      <c r="D3555" s="1" t="s">
        <v>484</v>
      </c>
      <c r="E3555" s="0" t="s">
        <v>485</v>
      </c>
    </row>
    <row r="3556" customFormat="false" ht="15" hidden="false" customHeight="false" outlineLevel="0" collapsed="false">
      <c r="A3556" s="1" t="n">
        <v>13818</v>
      </c>
      <c r="B3556" s="1" t="s">
        <v>6247</v>
      </c>
      <c r="C3556" s="1" t="s">
        <v>6247</v>
      </c>
      <c r="D3556" s="1" t="s">
        <v>922</v>
      </c>
      <c r="E3556" s="324" t="s">
        <v>500</v>
      </c>
    </row>
    <row r="3557" customFormat="false" ht="15" hidden="false" customHeight="false" outlineLevel="0" collapsed="false">
      <c r="A3557" s="1" t="n">
        <v>13817</v>
      </c>
      <c r="B3557" s="1" t="s">
        <v>6248</v>
      </c>
      <c r="C3557" s="1" t="s">
        <v>6248</v>
      </c>
      <c r="D3557" s="1" t="s">
        <v>922</v>
      </c>
      <c r="E3557" s="324" t="s">
        <v>500</v>
      </c>
    </row>
    <row r="3558" customFormat="false" ht="15" hidden="false" customHeight="false" outlineLevel="0" collapsed="false">
      <c r="A3558" s="1" t="n">
        <v>13816</v>
      </c>
      <c r="B3558" s="1" t="s">
        <v>6249</v>
      </c>
      <c r="C3558" s="1" t="s">
        <v>6249</v>
      </c>
      <c r="D3558" s="1" t="s">
        <v>922</v>
      </c>
      <c r="E3558" s="324" t="s">
        <v>500</v>
      </c>
    </row>
    <row r="3559" customFormat="false" ht="15" hidden="false" customHeight="false" outlineLevel="0" collapsed="false">
      <c r="A3559" s="1" t="n">
        <v>13815</v>
      </c>
      <c r="B3559" s="1" t="s">
        <v>6250</v>
      </c>
      <c r="C3559" s="1" t="s">
        <v>546</v>
      </c>
      <c r="D3559" s="324" t="s">
        <v>1102</v>
      </c>
      <c r="E3559" s="0" t="s">
        <v>485</v>
      </c>
    </row>
    <row r="3560" customFormat="false" ht="15" hidden="false" customHeight="false" outlineLevel="0" collapsed="false">
      <c r="A3560" s="1" t="n">
        <v>13814</v>
      </c>
      <c r="B3560" s="1" t="s">
        <v>6251</v>
      </c>
      <c r="D3560" s="1" t="s">
        <v>2278</v>
      </c>
      <c r="E3560" s="0" t="s">
        <v>485</v>
      </c>
    </row>
    <row r="3561" customFormat="false" ht="15" hidden="false" customHeight="false" outlineLevel="0" collapsed="false">
      <c r="A3561" s="1" t="n">
        <v>13813</v>
      </c>
      <c r="B3561" s="1" t="s">
        <v>6252</v>
      </c>
      <c r="D3561" s="324" t="s">
        <v>595</v>
      </c>
      <c r="E3561" s="0" t="s">
        <v>590</v>
      </c>
    </row>
    <row r="3562" customFormat="false" ht="15" hidden="false" customHeight="false" outlineLevel="0" collapsed="false">
      <c r="A3562" s="1" t="n">
        <v>13812</v>
      </c>
      <c r="B3562" s="1" t="s">
        <v>6253</v>
      </c>
      <c r="C3562" s="1" t="s">
        <v>6254</v>
      </c>
      <c r="D3562" s="324" t="s">
        <v>6255</v>
      </c>
      <c r="E3562" s="0" t="s">
        <v>485</v>
      </c>
    </row>
    <row r="3563" customFormat="false" ht="15" hidden="false" customHeight="false" outlineLevel="0" collapsed="false">
      <c r="A3563" s="1" t="n">
        <v>13811</v>
      </c>
      <c r="B3563" s="1" t="s">
        <v>6256</v>
      </c>
      <c r="D3563" s="324" t="s">
        <v>695</v>
      </c>
      <c r="E3563" s="324" t="s">
        <v>500</v>
      </c>
    </row>
    <row r="3564" customFormat="false" ht="15" hidden="false" customHeight="false" outlineLevel="0" collapsed="false">
      <c r="A3564" s="1" t="n">
        <v>13810</v>
      </c>
      <c r="B3564" s="1" t="s">
        <v>6257</v>
      </c>
      <c r="D3564" s="1" t="s">
        <v>499</v>
      </c>
      <c r="E3564" s="0" t="s">
        <v>590</v>
      </c>
    </row>
    <row r="3565" customFormat="false" ht="15" hidden="false" customHeight="false" outlineLevel="0" collapsed="false">
      <c r="A3565" s="1" t="n">
        <v>13809</v>
      </c>
      <c r="B3565" s="1" t="s">
        <v>6258</v>
      </c>
      <c r="D3565" s="1" t="s">
        <v>499</v>
      </c>
      <c r="E3565" s="324" t="s">
        <v>500</v>
      </c>
    </row>
    <row r="3566" customFormat="false" ht="15" hidden="false" customHeight="false" outlineLevel="0" collapsed="false">
      <c r="A3566" s="1" t="n">
        <v>13808</v>
      </c>
      <c r="B3566" s="1" t="s">
        <v>6259</v>
      </c>
      <c r="D3566" s="324" t="s">
        <v>6260</v>
      </c>
      <c r="E3566" s="0" t="s">
        <v>485</v>
      </c>
    </row>
    <row r="3567" customFormat="false" ht="15" hidden="false" customHeight="false" outlineLevel="0" collapsed="false">
      <c r="A3567" s="1" t="n">
        <v>13807</v>
      </c>
      <c r="B3567" s="1" t="s">
        <v>6261</v>
      </c>
      <c r="C3567" s="1" t="s">
        <v>6262</v>
      </c>
      <c r="D3567" s="1" t="s">
        <v>499</v>
      </c>
      <c r="E3567" s="324" t="s">
        <v>500</v>
      </c>
    </row>
    <row r="3568" customFormat="false" ht="15" hidden="false" customHeight="false" outlineLevel="0" collapsed="false">
      <c r="A3568" s="1" t="n">
        <v>13806</v>
      </c>
      <c r="B3568" s="1" t="s">
        <v>6263</v>
      </c>
      <c r="C3568" s="324" t="s">
        <v>6264</v>
      </c>
      <c r="D3568" s="324" t="s">
        <v>643</v>
      </c>
      <c r="E3568" s="324" t="s">
        <v>519</v>
      </c>
    </row>
    <row r="3569" customFormat="false" ht="15" hidden="false" customHeight="false" outlineLevel="0" collapsed="false">
      <c r="A3569" s="1" t="n">
        <v>13805</v>
      </c>
      <c r="B3569" s="1" t="s">
        <v>6265</v>
      </c>
      <c r="C3569" s="1" t="s">
        <v>6266</v>
      </c>
      <c r="D3569" s="1" t="s">
        <v>499</v>
      </c>
      <c r="E3569" s="324" t="s">
        <v>500</v>
      </c>
    </row>
    <row r="3570" customFormat="false" ht="15" hidden="false" customHeight="false" outlineLevel="0" collapsed="false">
      <c r="A3570" s="1" t="n">
        <v>13804</v>
      </c>
      <c r="B3570" s="1" t="s">
        <v>6267</v>
      </c>
      <c r="C3570" s="324" t="s">
        <v>6268</v>
      </c>
      <c r="D3570" s="324" t="s">
        <v>3158</v>
      </c>
      <c r="E3570" s="324" t="s">
        <v>500</v>
      </c>
    </row>
    <row r="3571" customFormat="false" ht="15" hidden="false" customHeight="false" outlineLevel="0" collapsed="false">
      <c r="A3571" s="1" t="n">
        <v>13803</v>
      </c>
      <c r="B3571" s="1" t="s">
        <v>6269</v>
      </c>
      <c r="D3571" s="1" t="s">
        <v>499</v>
      </c>
      <c r="E3571" s="324" t="s">
        <v>500</v>
      </c>
    </row>
    <row r="3572" customFormat="false" ht="15" hidden="false" customHeight="false" outlineLevel="0" collapsed="false">
      <c r="A3572" s="1" t="n">
        <v>13802</v>
      </c>
      <c r="B3572" s="1" t="s">
        <v>6270</v>
      </c>
      <c r="C3572" s="324" t="s">
        <v>6271</v>
      </c>
      <c r="D3572" s="1" t="s">
        <v>512</v>
      </c>
      <c r="E3572" s="324" t="s">
        <v>500</v>
      </c>
    </row>
    <row r="3573" customFormat="false" ht="15" hidden="false" customHeight="false" outlineLevel="0" collapsed="false">
      <c r="A3573" s="1" t="n">
        <v>13801</v>
      </c>
      <c r="B3573" s="1" t="s">
        <v>6272</v>
      </c>
      <c r="D3573" s="1" t="s">
        <v>499</v>
      </c>
      <c r="E3573" s="324" t="s">
        <v>500</v>
      </c>
    </row>
    <row r="3574" customFormat="false" ht="15" hidden="false" customHeight="false" outlineLevel="0" collapsed="false">
      <c r="A3574" s="1" t="n">
        <v>13800</v>
      </c>
      <c r="B3574" s="1" t="s">
        <v>6273</v>
      </c>
      <c r="C3574" s="324" t="s">
        <v>6274</v>
      </c>
      <c r="D3574" s="324" t="s">
        <v>1123</v>
      </c>
      <c r="E3574" s="324" t="s">
        <v>500</v>
      </c>
    </row>
    <row r="3575" customFormat="false" ht="15" hidden="false" customHeight="false" outlineLevel="0" collapsed="false">
      <c r="A3575" s="1" t="n">
        <v>13799</v>
      </c>
      <c r="B3575" s="1" t="s">
        <v>6275</v>
      </c>
      <c r="D3575" s="1" t="s">
        <v>720</v>
      </c>
      <c r="E3575" s="0" t="s">
        <v>485</v>
      </c>
    </row>
    <row r="3576" customFormat="false" ht="15" hidden="false" customHeight="false" outlineLevel="0" collapsed="false">
      <c r="A3576" s="1" t="n">
        <v>13798</v>
      </c>
      <c r="B3576" s="1" t="s">
        <v>6276</v>
      </c>
      <c r="C3576" s="324" t="s">
        <v>6277</v>
      </c>
      <c r="D3576" s="324" t="s">
        <v>643</v>
      </c>
      <c r="E3576" s="324" t="s">
        <v>519</v>
      </c>
    </row>
    <row r="3577" customFormat="false" ht="15" hidden="false" customHeight="false" outlineLevel="0" collapsed="false">
      <c r="A3577" s="1" t="n">
        <v>13797</v>
      </c>
      <c r="B3577" s="1" t="s">
        <v>6278</v>
      </c>
      <c r="D3577" s="324" t="s">
        <v>6279</v>
      </c>
      <c r="E3577" s="324" t="s">
        <v>1127</v>
      </c>
    </row>
    <row r="3578" customFormat="false" ht="15" hidden="false" customHeight="false" outlineLevel="0" collapsed="false">
      <c r="A3578" s="1" t="n">
        <v>13796</v>
      </c>
      <c r="B3578" s="1" t="s">
        <v>6280</v>
      </c>
      <c r="D3578" s="324" t="s">
        <v>6281</v>
      </c>
      <c r="E3578" s="324" t="s">
        <v>1357</v>
      </c>
    </row>
    <row r="3579" customFormat="false" ht="15" hidden="false" customHeight="false" outlineLevel="0" collapsed="false">
      <c r="A3579" s="1" t="n">
        <v>13795</v>
      </c>
      <c r="B3579" s="1" t="s">
        <v>6282</v>
      </c>
      <c r="D3579" s="1" t="s">
        <v>1511</v>
      </c>
      <c r="E3579" s="0" t="s">
        <v>485</v>
      </c>
    </row>
    <row r="3580" customFormat="false" ht="15" hidden="false" customHeight="false" outlineLevel="0" collapsed="false">
      <c r="A3580" s="1" t="n">
        <v>13794</v>
      </c>
      <c r="B3580" s="1" t="s">
        <v>6283</v>
      </c>
      <c r="C3580" s="1" t="s">
        <v>6284</v>
      </c>
      <c r="D3580" s="1" t="s">
        <v>510</v>
      </c>
      <c r="E3580" s="324" t="s">
        <v>508</v>
      </c>
    </row>
    <row r="3581" customFormat="false" ht="15" hidden="false" customHeight="false" outlineLevel="0" collapsed="false">
      <c r="A3581" s="1" t="n">
        <v>13793</v>
      </c>
      <c r="B3581" s="1" t="s">
        <v>6285</v>
      </c>
      <c r="C3581" s="1" t="s">
        <v>6286</v>
      </c>
      <c r="D3581" s="1" t="s">
        <v>1095</v>
      </c>
      <c r="E3581" s="324" t="s">
        <v>500</v>
      </c>
    </row>
    <row r="3582" customFormat="false" ht="15" hidden="false" customHeight="false" outlineLevel="0" collapsed="false">
      <c r="A3582" s="1" t="n">
        <v>13792</v>
      </c>
      <c r="B3582" s="1" t="s">
        <v>6287</v>
      </c>
      <c r="C3582" s="1" t="s">
        <v>6288</v>
      </c>
      <c r="D3582" s="324" t="s">
        <v>4289</v>
      </c>
      <c r="E3582" s="324" t="s">
        <v>804</v>
      </c>
    </row>
    <row r="3583" customFormat="false" ht="15" hidden="false" customHeight="false" outlineLevel="0" collapsed="false">
      <c r="A3583" s="1" t="n">
        <v>13791</v>
      </c>
      <c r="B3583" s="1" t="s">
        <v>6289</v>
      </c>
      <c r="C3583" s="1" t="s">
        <v>6288</v>
      </c>
      <c r="D3583" s="324" t="s">
        <v>4289</v>
      </c>
      <c r="E3583" s="324" t="s">
        <v>804</v>
      </c>
    </row>
    <row r="3584" customFormat="false" ht="15" hidden="false" customHeight="false" outlineLevel="0" collapsed="false">
      <c r="A3584" s="1" t="n">
        <v>13790</v>
      </c>
      <c r="B3584" s="1" t="s">
        <v>6290</v>
      </c>
      <c r="C3584" s="1" t="s">
        <v>6288</v>
      </c>
      <c r="D3584" s="324" t="s">
        <v>4289</v>
      </c>
      <c r="E3584" s="324" t="s">
        <v>804</v>
      </c>
    </row>
    <row r="3585" customFormat="false" ht="15" hidden="false" customHeight="false" outlineLevel="0" collapsed="false">
      <c r="A3585" s="1" t="n">
        <v>13789</v>
      </c>
      <c r="B3585" s="1" t="s">
        <v>6291</v>
      </c>
      <c r="C3585" s="1" t="s">
        <v>6288</v>
      </c>
      <c r="D3585" s="324" t="s">
        <v>4289</v>
      </c>
      <c r="E3585" s="324" t="s">
        <v>804</v>
      </c>
    </row>
    <row r="3586" customFormat="false" ht="15" hidden="false" customHeight="false" outlineLevel="0" collapsed="false">
      <c r="A3586" s="1" t="n">
        <v>13788</v>
      </c>
      <c r="B3586" s="1" t="s">
        <v>6292</v>
      </c>
      <c r="D3586" s="1" t="s">
        <v>499</v>
      </c>
      <c r="E3586" s="324" t="s">
        <v>500</v>
      </c>
    </row>
    <row r="3587" customFormat="false" ht="15" hidden="false" customHeight="false" outlineLevel="0" collapsed="false">
      <c r="A3587" s="1" t="n">
        <v>13787</v>
      </c>
      <c r="B3587" s="1" t="s">
        <v>6293</v>
      </c>
      <c r="D3587" s="1" t="s">
        <v>499</v>
      </c>
      <c r="E3587" s="324" t="s">
        <v>500</v>
      </c>
    </row>
    <row r="3588" customFormat="false" ht="15" hidden="false" customHeight="false" outlineLevel="0" collapsed="false">
      <c r="A3588" s="1" t="n">
        <v>13786</v>
      </c>
      <c r="B3588" s="1" t="s">
        <v>6294</v>
      </c>
      <c r="D3588" s="1" t="s">
        <v>510</v>
      </c>
      <c r="E3588" s="324" t="s">
        <v>508</v>
      </c>
    </row>
    <row r="3589" customFormat="false" ht="15" hidden="false" customHeight="false" outlineLevel="0" collapsed="false">
      <c r="A3589" s="1" t="n">
        <v>13785</v>
      </c>
      <c r="B3589" s="1" t="s">
        <v>6295</v>
      </c>
      <c r="D3589" s="1" t="s">
        <v>499</v>
      </c>
      <c r="E3589" s="324" t="s">
        <v>500</v>
      </c>
    </row>
    <row r="3590" customFormat="false" ht="15" hidden="false" customHeight="false" outlineLevel="0" collapsed="false">
      <c r="A3590" s="1" t="n">
        <v>13784</v>
      </c>
      <c r="B3590" s="1" t="s">
        <v>6296</v>
      </c>
      <c r="D3590" s="1" t="s">
        <v>5109</v>
      </c>
      <c r="E3590" s="324" t="s">
        <v>548</v>
      </c>
    </row>
    <row r="3591" customFormat="false" ht="15" hidden="false" customHeight="false" outlineLevel="0" collapsed="false">
      <c r="A3591" s="1" t="n">
        <v>13783</v>
      </c>
      <c r="B3591" s="1" t="s">
        <v>6297</v>
      </c>
      <c r="D3591" s="324" t="s">
        <v>1123</v>
      </c>
      <c r="E3591" s="0" t="s">
        <v>590</v>
      </c>
    </row>
    <row r="3592" customFormat="false" ht="15" hidden="false" customHeight="false" outlineLevel="0" collapsed="false">
      <c r="A3592" s="1" t="n">
        <v>13782</v>
      </c>
      <c r="B3592" s="1" t="s">
        <v>6298</v>
      </c>
      <c r="D3592" s="324" t="s">
        <v>528</v>
      </c>
      <c r="E3592" s="324" t="s">
        <v>500</v>
      </c>
    </row>
    <row r="3593" customFormat="false" ht="15" hidden="false" customHeight="false" outlineLevel="0" collapsed="false">
      <c r="A3593" s="1" t="n">
        <v>13781</v>
      </c>
      <c r="B3593" s="1" t="s">
        <v>6299</v>
      </c>
      <c r="D3593" s="1" t="s">
        <v>499</v>
      </c>
      <c r="E3593" s="324" t="s">
        <v>500</v>
      </c>
    </row>
    <row r="3594" customFormat="false" ht="15" hidden="false" customHeight="false" outlineLevel="0" collapsed="false">
      <c r="A3594" s="1" t="n">
        <v>13780</v>
      </c>
      <c r="B3594" s="1" t="s">
        <v>6300</v>
      </c>
      <c r="D3594" s="1" t="s">
        <v>5724</v>
      </c>
      <c r="E3594" s="324" t="s">
        <v>548</v>
      </c>
    </row>
    <row r="3595" customFormat="false" ht="15" hidden="false" customHeight="false" outlineLevel="0" collapsed="false">
      <c r="A3595" s="1" t="n">
        <v>13779</v>
      </c>
      <c r="B3595" s="1" t="s">
        <v>6301</v>
      </c>
      <c r="D3595" s="324" t="s">
        <v>6302</v>
      </c>
      <c r="E3595" s="324" t="s">
        <v>2886</v>
      </c>
    </row>
    <row r="3596" customFormat="false" ht="15" hidden="false" customHeight="false" outlineLevel="0" collapsed="false">
      <c r="A3596" s="1" t="n">
        <v>13778</v>
      </c>
      <c r="B3596" s="1" t="s">
        <v>6303</v>
      </c>
      <c r="C3596" s="1" t="s">
        <v>6304</v>
      </c>
      <c r="D3596" s="324" t="s">
        <v>620</v>
      </c>
      <c r="E3596" s="324" t="s">
        <v>804</v>
      </c>
    </row>
    <row r="3597" customFormat="false" ht="15" hidden="false" customHeight="false" outlineLevel="0" collapsed="false">
      <c r="A3597" s="1" t="n">
        <v>13777</v>
      </c>
      <c r="B3597" s="1" t="s">
        <v>6305</v>
      </c>
      <c r="C3597" s="1" t="s">
        <v>6306</v>
      </c>
      <c r="D3597" s="324" t="s">
        <v>620</v>
      </c>
      <c r="E3597" s="324" t="s">
        <v>804</v>
      </c>
    </row>
    <row r="3598" customFormat="false" ht="15" hidden="false" customHeight="false" outlineLevel="0" collapsed="false">
      <c r="A3598" s="1" t="n">
        <v>13776</v>
      </c>
      <c r="B3598" s="1" t="s">
        <v>6307</v>
      </c>
      <c r="C3598" s="1" t="s">
        <v>6308</v>
      </c>
      <c r="D3598" s="324" t="s">
        <v>620</v>
      </c>
      <c r="E3598" s="0" t="s">
        <v>609</v>
      </c>
    </row>
    <row r="3599" customFormat="false" ht="15" hidden="false" customHeight="false" outlineLevel="0" collapsed="false">
      <c r="A3599" s="1" t="n">
        <v>13775</v>
      </c>
      <c r="B3599" s="1" t="s">
        <v>6309</v>
      </c>
      <c r="D3599" s="1" t="s">
        <v>776</v>
      </c>
      <c r="E3599" s="324" t="s">
        <v>519</v>
      </c>
    </row>
    <row r="3600" customFormat="false" ht="15" hidden="false" customHeight="false" outlineLevel="0" collapsed="false">
      <c r="A3600" s="1" t="n">
        <v>13774</v>
      </c>
      <c r="B3600" s="1" t="s">
        <v>6310</v>
      </c>
      <c r="D3600" s="324" t="s">
        <v>6311</v>
      </c>
      <c r="E3600" s="324" t="s">
        <v>508</v>
      </c>
    </row>
    <row r="3601" customFormat="false" ht="15" hidden="false" customHeight="false" outlineLevel="0" collapsed="false">
      <c r="A3601" s="1" t="n">
        <v>13773</v>
      </c>
      <c r="B3601" s="1" t="s">
        <v>6312</v>
      </c>
      <c r="C3601" s="324" t="s">
        <v>6313</v>
      </c>
      <c r="D3601" s="1" t="s">
        <v>543</v>
      </c>
      <c r="E3601" s="324" t="s">
        <v>525</v>
      </c>
    </row>
    <row r="3602" customFormat="false" ht="15" hidden="false" customHeight="false" outlineLevel="0" collapsed="false">
      <c r="A3602" s="1" t="n">
        <v>13772</v>
      </c>
      <c r="B3602" s="1" t="s">
        <v>6314</v>
      </c>
      <c r="D3602" s="1" t="s">
        <v>499</v>
      </c>
      <c r="E3602" s="324" t="s">
        <v>500</v>
      </c>
    </row>
    <row r="3603" customFormat="false" ht="15" hidden="false" customHeight="false" outlineLevel="0" collapsed="false">
      <c r="A3603" s="1" t="n">
        <v>13771</v>
      </c>
      <c r="B3603" s="1" t="s">
        <v>6315</v>
      </c>
      <c r="C3603" s="1" t="s">
        <v>6316</v>
      </c>
      <c r="D3603" s="324" t="s">
        <v>2274</v>
      </c>
      <c r="E3603" s="324" t="s">
        <v>2275</v>
      </c>
    </row>
    <row r="3604" customFormat="false" ht="15" hidden="false" customHeight="false" outlineLevel="0" collapsed="false">
      <c r="A3604" s="1" t="n">
        <v>13770</v>
      </c>
      <c r="B3604" s="1" t="s">
        <v>6317</v>
      </c>
      <c r="D3604" s="324" t="s">
        <v>6318</v>
      </c>
      <c r="E3604" s="324" t="s">
        <v>4061</v>
      </c>
    </row>
    <row r="3605" customFormat="false" ht="15" hidden="false" customHeight="false" outlineLevel="0" collapsed="false">
      <c r="A3605" s="1" t="n">
        <v>13769</v>
      </c>
      <c r="B3605" s="1" t="s">
        <v>6319</v>
      </c>
      <c r="D3605" s="1" t="s">
        <v>499</v>
      </c>
      <c r="E3605" s="324" t="s">
        <v>500</v>
      </c>
    </row>
    <row r="3606" customFormat="false" ht="15" hidden="false" customHeight="false" outlineLevel="0" collapsed="false">
      <c r="A3606" s="1" t="n">
        <v>13768</v>
      </c>
      <c r="B3606" s="1" t="s">
        <v>6320</v>
      </c>
      <c r="C3606" s="1" t="s">
        <v>6321</v>
      </c>
      <c r="D3606" s="1" t="s">
        <v>1318</v>
      </c>
      <c r="E3606" s="324" t="s">
        <v>488</v>
      </c>
    </row>
    <row r="3607" customFormat="false" ht="15" hidden="false" customHeight="false" outlineLevel="0" collapsed="false">
      <c r="A3607" s="1" t="n">
        <v>13767</v>
      </c>
      <c r="B3607" s="1" t="s">
        <v>6322</v>
      </c>
      <c r="D3607" s="1" t="s">
        <v>3383</v>
      </c>
      <c r="E3607" s="324" t="s">
        <v>500</v>
      </c>
    </row>
    <row r="3608" customFormat="false" ht="15" hidden="false" customHeight="false" outlineLevel="0" collapsed="false">
      <c r="A3608" s="1" t="n">
        <v>13766</v>
      </c>
      <c r="B3608" s="1" t="s">
        <v>6323</v>
      </c>
      <c r="C3608" s="1" t="s">
        <v>6324</v>
      </c>
      <c r="D3608" s="324" t="s">
        <v>6325</v>
      </c>
      <c r="E3608" s="324" t="s">
        <v>500</v>
      </c>
    </row>
    <row r="3609" customFormat="false" ht="15" hidden="false" customHeight="false" outlineLevel="0" collapsed="false">
      <c r="A3609" s="1" t="n">
        <v>13765</v>
      </c>
      <c r="B3609" s="1" t="s">
        <v>6326</v>
      </c>
      <c r="D3609" s="324" t="s">
        <v>838</v>
      </c>
      <c r="E3609" s="324" t="s">
        <v>488</v>
      </c>
    </row>
    <row r="3610" customFormat="false" ht="15" hidden="false" customHeight="false" outlineLevel="0" collapsed="false">
      <c r="A3610" s="1" t="n">
        <v>13764</v>
      </c>
      <c r="B3610" s="1" t="s">
        <v>6327</v>
      </c>
      <c r="D3610" s="1" t="s">
        <v>637</v>
      </c>
      <c r="E3610" s="0" t="s">
        <v>485</v>
      </c>
    </row>
    <row r="3611" customFormat="false" ht="15" hidden="false" customHeight="false" outlineLevel="0" collapsed="false">
      <c r="A3611" s="1" t="n">
        <v>13763</v>
      </c>
      <c r="B3611" s="1" t="s">
        <v>6328</v>
      </c>
      <c r="C3611" s="324" t="s">
        <v>6329</v>
      </c>
      <c r="D3611" s="1" t="s">
        <v>682</v>
      </c>
      <c r="E3611" s="324" t="s">
        <v>519</v>
      </c>
    </row>
    <row r="3612" customFormat="false" ht="15" hidden="false" customHeight="false" outlineLevel="0" collapsed="false">
      <c r="A3612" s="1" t="n">
        <v>13762</v>
      </c>
      <c r="B3612" s="1" t="s">
        <v>6330</v>
      </c>
      <c r="D3612" s="324" t="s">
        <v>771</v>
      </c>
      <c r="E3612" s="324" t="s">
        <v>3324</v>
      </c>
    </row>
    <row r="3613" customFormat="false" ht="15" hidden="false" customHeight="false" outlineLevel="0" collapsed="false">
      <c r="A3613" s="1" t="n">
        <v>13761</v>
      </c>
      <c r="B3613" s="1" t="s">
        <v>6331</v>
      </c>
      <c r="C3613" s="324" t="s">
        <v>6332</v>
      </c>
      <c r="D3613" s="324" t="s">
        <v>695</v>
      </c>
      <c r="E3613" s="0" t="s">
        <v>485</v>
      </c>
    </row>
    <row r="3614" customFormat="false" ht="15" hidden="false" customHeight="false" outlineLevel="0" collapsed="false">
      <c r="A3614" s="1" t="n">
        <v>13760</v>
      </c>
      <c r="B3614" s="1" t="s">
        <v>6333</v>
      </c>
      <c r="D3614" s="1" t="s">
        <v>2278</v>
      </c>
      <c r="E3614" s="0" t="s">
        <v>485</v>
      </c>
    </row>
    <row r="3615" customFormat="false" ht="15" hidden="false" customHeight="false" outlineLevel="0" collapsed="false">
      <c r="A3615" s="1" t="n">
        <v>13759</v>
      </c>
      <c r="B3615" s="1" t="s">
        <v>6334</v>
      </c>
      <c r="D3615" s="1" t="s">
        <v>499</v>
      </c>
      <c r="E3615" s="0" t="s">
        <v>590</v>
      </c>
    </row>
    <row r="3616" customFormat="false" ht="15" hidden="false" customHeight="false" outlineLevel="0" collapsed="false">
      <c r="A3616" s="1" t="n">
        <v>13758</v>
      </c>
      <c r="B3616" s="1" t="s">
        <v>6335</v>
      </c>
      <c r="C3616" s="1" t="s">
        <v>6336</v>
      </c>
      <c r="D3616" s="324" t="s">
        <v>643</v>
      </c>
      <c r="E3616" s="0" t="s">
        <v>485</v>
      </c>
    </row>
    <row r="3617" customFormat="false" ht="15" hidden="false" customHeight="false" outlineLevel="0" collapsed="false">
      <c r="A3617" s="1" t="n">
        <v>13757</v>
      </c>
      <c r="B3617" s="1" t="s">
        <v>6337</v>
      </c>
      <c r="C3617" s="1" t="s">
        <v>6338</v>
      </c>
      <c r="D3617" s="1" t="s">
        <v>496</v>
      </c>
      <c r="E3617" s="0" t="s">
        <v>485</v>
      </c>
    </row>
    <row r="3618" customFormat="false" ht="15" hidden="false" customHeight="false" outlineLevel="0" collapsed="false">
      <c r="A3618" s="1" t="n">
        <v>13756</v>
      </c>
      <c r="B3618" s="1" t="s">
        <v>6339</v>
      </c>
      <c r="D3618" s="1" t="s">
        <v>776</v>
      </c>
      <c r="E3618" s="324" t="s">
        <v>519</v>
      </c>
    </row>
    <row r="3619" customFormat="false" ht="15" hidden="false" customHeight="false" outlineLevel="0" collapsed="false">
      <c r="A3619" s="1" t="n">
        <v>13755</v>
      </c>
      <c r="B3619" s="1" t="s">
        <v>6340</v>
      </c>
      <c r="C3619" s="1" t="s">
        <v>6341</v>
      </c>
      <c r="D3619" s="324" t="s">
        <v>6342</v>
      </c>
      <c r="E3619" s="0" t="s">
        <v>485</v>
      </c>
    </row>
    <row r="3620" customFormat="false" ht="15" hidden="false" customHeight="false" outlineLevel="0" collapsed="false">
      <c r="A3620" s="1" t="n">
        <v>13754</v>
      </c>
      <c r="B3620" s="1" t="s">
        <v>6343</v>
      </c>
      <c r="D3620" s="1" t="s">
        <v>499</v>
      </c>
      <c r="E3620" s="0" t="s">
        <v>485</v>
      </c>
    </row>
    <row r="3621" customFormat="false" ht="15" hidden="false" customHeight="false" outlineLevel="0" collapsed="false">
      <c r="A3621" s="1" t="n">
        <v>13753</v>
      </c>
      <c r="B3621" s="1" t="s">
        <v>6344</v>
      </c>
      <c r="D3621" s="324" t="s">
        <v>6345</v>
      </c>
      <c r="E3621" s="0" t="s">
        <v>576</v>
      </c>
    </row>
    <row r="3622" customFormat="false" ht="15" hidden="false" customHeight="false" outlineLevel="0" collapsed="false">
      <c r="A3622" s="1" t="n">
        <v>13752</v>
      </c>
      <c r="B3622" s="1" t="s">
        <v>6346</v>
      </c>
      <c r="D3622" s="324" t="s">
        <v>6347</v>
      </c>
      <c r="E3622" s="0" t="s">
        <v>590</v>
      </c>
    </row>
    <row r="3623" customFormat="false" ht="15" hidden="false" customHeight="false" outlineLevel="0" collapsed="false">
      <c r="A3623" s="1" t="n">
        <v>13751</v>
      </c>
      <c r="B3623" s="1" t="s">
        <v>6348</v>
      </c>
      <c r="D3623" s="1" t="s">
        <v>510</v>
      </c>
      <c r="E3623" s="0" t="s">
        <v>609</v>
      </c>
    </row>
    <row r="3624" customFormat="false" ht="15" hidden="false" customHeight="false" outlineLevel="0" collapsed="false">
      <c r="A3624" s="1" t="n">
        <v>13750</v>
      </c>
      <c r="B3624" s="1" t="s">
        <v>6349</v>
      </c>
      <c r="D3624" s="1" t="s">
        <v>499</v>
      </c>
      <c r="E3624" s="324" t="s">
        <v>500</v>
      </c>
    </row>
    <row r="3625" customFormat="false" ht="15" hidden="false" customHeight="false" outlineLevel="0" collapsed="false">
      <c r="A3625" s="1" t="n">
        <v>13749</v>
      </c>
      <c r="B3625" s="1" t="s">
        <v>6350</v>
      </c>
      <c r="D3625" s="1" t="s">
        <v>499</v>
      </c>
      <c r="E3625" s="324" t="s">
        <v>500</v>
      </c>
    </row>
    <row r="3626" customFormat="false" ht="15" hidden="false" customHeight="false" outlineLevel="0" collapsed="false">
      <c r="A3626" s="1" t="n">
        <v>13748</v>
      </c>
      <c r="B3626" s="1" t="s">
        <v>6351</v>
      </c>
      <c r="D3626" s="324" t="s">
        <v>792</v>
      </c>
      <c r="E3626" s="324" t="s">
        <v>500</v>
      </c>
    </row>
    <row r="3627" customFormat="false" ht="15" hidden="false" customHeight="false" outlineLevel="0" collapsed="false">
      <c r="A3627" s="1" t="n">
        <v>13747</v>
      </c>
      <c r="B3627" s="1" t="s">
        <v>6352</v>
      </c>
      <c r="D3627" s="1" t="s">
        <v>720</v>
      </c>
      <c r="E3627" s="0" t="s">
        <v>485</v>
      </c>
    </row>
    <row r="3628" customFormat="false" ht="15" hidden="false" customHeight="false" outlineLevel="0" collapsed="false">
      <c r="A3628" s="1" t="n">
        <v>13746</v>
      </c>
      <c r="B3628" s="1" t="s">
        <v>6353</v>
      </c>
      <c r="C3628" s="1" t="s">
        <v>6354</v>
      </c>
      <c r="D3628" s="1" t="s">
        <v>499</v>
      </c>
      <c r="E3628" s="324" t="s">
        <v>500</v>
      </c>
    </row>
    <row r="3629" customFormat="false" ht="15" hidden="false" customHeight="false" outlineLevel="0" collapsed="false">
      <c r="A3629" s="1" t="n">
        <v>13745</v>
      </c>
      <c r="B3629" s="1" t="s">
        <v>6355</v>
      </c>
      <c r="C3629" s="1" t="s">
        <v>6356</v>
      </c>
      <c r="D3629" s="1" t="s">
        <v>499</v>
      </c>
      <c r="E3629" s="324" t="s">
        <v>500</v>
      </c>
    </row>
    <row r="3630" customFormat="false" ht="15" hidden="false" customHeight="false" outlineLevel="0" collapsed="false">
      <c r="A3630" s="1" t="n">
        <v>13744</v>
      </c>
      <c r="B3630" s="1" t="s">
        <v>6357</v>
      </c>
      <c r="D3630" s="1" t="s">
        <v>499</v>
      </c>
      <c r="E3630" s="324" t="s">
        <v>500</v>
      </c>
    </row>
    <row r="3631" customFormat="false" ht="15" hidden="false" customHeight="false" outlineLevel="0" collapsed="false">
      <c r="A3631" s="1" t="n">
        <v>13743</v>
      </c>
      <c r="B3631" s="1" t="s">
        <v>6358</v>
      </c>
      <c r="D3631" s="1" t="s">
        <v>499</v>
      </c>
      <c r="E3631" s="324" t="s">
        <v>500</v>
      </c>
    </row>
    <row r="3632" customFormat="false" ht="15" hidden="false" customHeight="false" outlineLevel="0" collapsed="false">
      <c r="A3632" s="1" t="n">
        <v>13742</v>
      </c>
      <c r="B3632" s="1" t="s">
        <v>6359</v>
      </c>
      <c r="D3632" s="1" t="s">
        <v>499</v>
      </c>
      <c r="E3632" s="0" t="s">
        <v>485</v>
      </c>
    </row>
    <row r="3633" customFormat="false" ht="15" hidden="false" customHeight="false" outlineLevel="0" collapsed="false">
      <c r="A3633" s="1" t="n">
        <v>13741</v>
      </c>
      <c r="B3633" s="1" t="s">
        <v>6360</v>
      </c>
      <c r="C3633" s="1" t="s">
        <v>6361</v>
      </c>
      <c r="D3633" s="1" t="s">
        <v>499</v>
      </c>
      <c r="E3633" s="324" t="s">
        <v>500</v>
      </c>
    </row>
    <row r="3634" customFormat="false" ht="15" hidden="false" customHeight="false" outlineLevel="0" collapsed="false">
      <c r="A3634" s="1" t="n">
        <v>13740</v>
      </c>
      <c r="B3634" s="1" t="s">
        <v>6362</v>
      </c>
      <c r="C3634" s="1" t="s">
        <v>6363</v>
      </c>
      <c r="D3634" s="1" t="s">
        <v>499</v>
      </c>
      <c r="E3634" s="0" t="s">
        <v>485</v>
      </c>
    </row>
    <row r="3635" customFormat="false" ht="15" hidden="false" customHeight="false" outlineLevel="0" collapsed="false">
      <c r="A3635" s="1" t="n">
        <v>13739</v>
      </c>
      <c r="B3635" s="1" t="s">
        <v>6364</v>
      </c>
      <c r="C3635" s="1" t="s">
        <v>6365</v>
      </c>
      <c r="D3635" s="1" t="s">
        <v>499</v>
      </c>
      <c r="E3635" s="0" t="s">
        <v>590</v>
      </c>
    </row>
    <row r="3636" customFormat="false" ht="15" hidden="false" customHeight="false" outlineLevel="0" collapsed="false">
      <c r="A3636" s="1" t="n">
        <v>13738</v>
      </c>
      <c r="B3636" s="1" t="s">
        <v>6366</v>
      </c>
      <c r="C3636" s="1" t="s">
        <v>6367</v>
      </c>
      <c r="D3636" s="1" t="s">
        <v>641</v>
      </c>
      <c r="E3636" s="0" t="s">
        <v>576</v>
      </c>
    </row>
    <row r="3637" customFormat="false" ht="15" hidden="false" customHeight="false" outlineLevel="0" collapsed="false">
      <c r="A3637" s="1" t="n">
        <v>13737</v>
      </c>
      <c r="B3637" s="1" t="s">
        <v>6368</v>
      </c>
      <c r="C3637" s="1" t="s">
        <v>6369</v>
      </c>
      <c r="D3637" s="1" t="s">
        <v>499</v>
      </c>
      <c r="E3637" s="0" t="s">
        <v>590</v>
      </c>
    </row>
    <row r="3638" customFormat="false" ht="15" hidden="false" customHeight="false" outlineLevel="0" collapsed="false">
      <c r="A3638" s="1" t="n">
        <v>13736</v>
      </c>
      <c r="B3638" s="1" t="s">
        <v>6370</v>
      </c>
      <c r="D3638" s="1" t="s">
        <v>499</v>
      </c>
      <c r="E3638" s="324" t="s">
        <v>500</v>
      </c>
    </row>
    <row r="3639" customFormat="false" ht="15" hidden="false" customHeight="false" outlineLevel="0" collapsed="false">
      <c r="A3639" s="1" t="n">
        <v>13735</v>
      </c>
      <c r="B3639" s="1" t="s">
        <v>6371</v>
      </c>
      <c r="D3639" s="1" t="s">
        <v>499</v>
      </c>
      <c r="E3639" s="324" t="s">
        <v>500</v>
      </c>
    </row>
    <row r="3640" customFormat="false" ht="15" hidden="false" customHeight="false" outlineLevel="0" collapsed="false">
      <c r="A3640" s="1" t="n">
        <v>13734</v>
      </c>
      <c r="B3640" s="1" t="s">
        <v>6372</v>
      </c>
      <c r="D3640" s="1" t="s">
        <v>651</v>
      </c>
      <c r="E3640" s="0" t="s">
        <v>485</v>
      </c>
    </row>
    <row r="3641" customFormat="false" ht="15" hidden="false" customHeight="false" outlineLevel="0" collapsed="false">
      <c r="A3641" s="1" t="n">
        <v>13733</v>
      </c>
      <c r="B3641" s="1" t="s">
        <v>6373</v>
      </c>
      <c r="D3641" s="1" t="s">
        <v>499</v>
      </c>
      <c r="E3641" s="324" t="s">
        <v>500</v>
      </c>
    </row>
    <row r="3642" customFormat="false" ht="15" hidden="false" customHeight="false" outlineLevel="0" collapsed="false">
      <c r="A3642" s="1" t="n">
        <v>13732</v>
      </c>
      <c r="B3642" s="1" t="s">
        <v>6374</v>
      </c>
      <c r="D3642" s="1" t="s">
        <v>499</v>
      </c>
      <c r="E3642" s="324" t="s">
        <v>500</v>
      </c>
    </row>
    <row r="3643" customFormat="false" ht="15" hidden="false" customHeight="false" outlineLevel="0" collapsed="false">
      <c r="A3643" s="1" t="n">
        <v>13731</v>
      </c>
      <c r="B3643" s="1" t="s">
        <v>6375</v>
      </c>
      <c r="D3643" s="1" t="s">
        <v>499</v>
      </c>
      <c r="E3643" s="324" t="s">
        <v>500</v>
      </c>
    </row>
    <row r="3644" customFormat="false" ht="15" hidden="false" customHeight="false" outlineLevel="0" collapsed="false">
      <c r="A3644" s="1" t="n">
        <v>13730</v>
      </c>
      <c r="B3644" s="1" t="s">
        <v>6376</v>
      </c>
      <c r="C3644" s="1" t="s">
        <v>6377</v>
      </c>
      <c r="D3644" s="1" t="s">
        <v>6225</v>
      </c>
      <c r="E3644" s="0" t="s">
        <v>485</v>
      </c>
    </row>
    <row r="3645" customFormat="false" ht="15" hidden="false" customHeight="false" outlineLevel="0" collapsed="false">
      <c r="A3645" s="1" t="n">
        <v>13729</v>
      </c>
      <c r="B3645" s="1" t="s">
        <v>6378</v>
      </c>
      <c r="C3645" s="324" t="s">
        <v>6379</v>
      </c>
      <c r="D3645" s="1" t="s">
        <v>1222</v>
      </c>
      <c r="E3645" s="0" t="s">
        <v>485</v>
      </c>
    </row>
    <row r="3646" customFormat="false" ht="15" hidden="false" customHeight="false" outlineLevel="0" collapsed="false">
      <c r="A3646" s="1" t="n">
        <v>13728</v>
      </c>
      <c r="B3646" s="1" t="s">
        <v>6380</v>
      </c>
      <c r="D3646" s="1" t="s">
        <v>499</v>
      </c>
      <c r="E3646" s="0" t="s">
        <v>590</v>
      </c>
    </row>
    <row r="3647" customFormat="false" ht="15" hidden="false" customHeight="false" outlineLevel="0" collapsed="false">
      <c r="A3647" s="1" t="n">
        <v>13727</v>
      </c>
      <c r="B3647" s="1" t="s">
        <v>6381</v>
      </c>
      <c r="D3647" s="1" t="s">
        <v>499</v>
      </c>
      <c r="E3647" s="0" t="s">
        <v>590</v>
      </c>
    </row>
    <row r="3648" customFormat="false" ht="15" hidden="false" customHeight="false" outlineLevel="0" collapsed="false">
      <c r="A3648" s="1" t="n">
        <v>13726</v>
      </c>
      <c r="B3648" s="1" t="s">
        <v>6382</v>
      </c>
      <c r="D3648" s="324" t="s">
        <v>1622</v>
      </c>
      <c r="E3648" s="0" t="s">
        <v>590</v>
      </c>
    </row>
    <row r="3649" customFormat="false" ht="15" hidden="false" customHeight="false" outlineLevel="0" collapsed="false">
      <c r="A3649" s="1" t="n">
        <v>13725</v>
      </c>
      <c r="B3649" s="1" t="s">
        <v>6383</v>
      </c>
      <c r="C3649" s="1" t="s">
        <v>6384</v>
      </c>
      <c r="D3649" s="1" t="s">
        <v>6225</v>
      </c>
      <c r="E3649" s="0" t="s">
        <v>485</v>
      </c>
    </row>
    <row r="3650" customFormat="false" ht="15" hidden="false" customHeight="false" outlineLevel="0" collapsed="false">
      <c r="A3650" s="1" t="n">
        <v>13724</v>
      </c>
      <c r="B3650" s="1" t="s">
        <v>6385</v>
      </c>
      <c r="C3650" s="1" t="s">
        <v>6386</v>
      </c>
      <c r="D3650" s="1" t="s">
        <v>499</v>
      </c>
      <c r="E3650" s="0" t="s">
        <v>590</v>
      </c>
    </row>
    <row r="3651" customFormat="false" ht="15" hidden="false" customHeight="false" outlineLevel="0" collapsed="false">
      <c r="A3651" s="1" t="n">
        <v>13723</v>
      </c>
      <c r="B3651" s="1" t="s">
        <v>6387</v>
      </c>
      <c r="D3651" s="1" t="s">
        <v>499</v>
      </c>
      <c r="E3651" s="324" t="s">
        <v>500</v>
      </c>
    </row>
    <row r="3652" customFormat="false" ht="15" hidden="false" customHeight="false" outlineLevel="0" collapsed="false">
      <c r="A3652" s="1" t="n">
        <v>13722</v>
      </c>
      <c r="B3652" s="1" t="s">
        <v>6388</v>
      </c>
      <c r="D3652" s="1" t="s">
        <v>499</v>
      </c>
      <c r="E3652" s="324" t="s">
        <v>500</v>
      </c>
    </row>
    <row r="3653" customFormat="false" ht="15" hidden="false" customHeight="false" outlineLevel="0" collapsed="false">
      <c r="A3653" s="1" t="n">
        <v>13721</v>
      </c>
      <c r="B3653" s="1" t="s">
        <v>6389</v>
      </c>
      <c r="D3653" s="1" t="s">
        <v>499</v>
      </c>
      <c r="E3653" s="324" t="s">
        <v>500</v>
      </c>
    </row>
    <row r="3654" customFormat="false" ht="15" hidden="false" customHeight="false" outlineLevel="0" collapsed="false">
      <c r="A3654" s="1" t="n">
        <v>13720</v>
      </c>
      <c r="B3654" s="1" t="s">
        <v>6390</v>
      </c>
      <c r="D3654" s="324" t="s">
        <v>3444</v>
      </c>
      <c r="E3654" s="0" t="s">
        <v>485</v>
      </c>
    </row>
    <row r="3655" customFormat="false" ht="15" hidden="false" customHeight="false" outlineLevel="0" collapsed="false">
      <c r="A3655" s="1" t="n">
        <v>13719</v>
      </c>
      <c r="B3655" s="1" t="s">
        <v>6391</v>
      </c>
      <c r="D3655" s="324" t="s">
        <v>528</v>
      </c>
      <c r="E3655" s="324" t="s">
        <v>500</v>
      </c>
    </row>
    <row r="3656" customFormat="false" ht="15" hidden="false" customHeight="false" outlineLevel="0" collapsed="false">
      <c r="A3656" s="1" t="n">
        <v>13718</v>
      </c>
      <c r="B3656" s="1" t="s">
        <v>6392</v>
      </c>
      <c r="D3656" s="324" t="s">
        <v>6393</v>
      </c>
      <c r="E3656" s="324" t="s">
        <v>494</v>
      </c>
    </row>
    <row r="3657" customFormat="false" ht="15" hidden="false" customHeight="false" outlineLevel="0" collapsed="false">
      <c r="A3657" s="1" t="n">
        <v>13717</v>
      </c>
      <c r="B3657" s="1" t="s">
        <v>6394</v>
      </c>
      <c r="D3657" s="1" t="s">
        <v>499</v>
      </c>
      <c r="E3657" s="0" t="s">
        <v>485</v>
      </c>
    </row>
    <row r="3658" customFormat="false" ht="15" hidden="false" customHeight="false" outlineLevel="0" collapsed="false">
      <c r="A3658" s="1" t="n">
        <v>13716</v>
      </c>
      <c r="B3658" s="1" t="s">
        <v>6395</v>
      </c>
      <c r="C3658" s="1" t="s">
        <v>6396</v>
      </c>
      <c r="D3658" s="324" t="s">
        <v>620</v>
      </c>
      <c r="E3658" s="0" t="s">
        <v>590</v>
      </c>
    </row>
    <row r="3659" customFormat="false" ht="15" hidden="false" customHeight="false" outlineLevel="0" collapsed="false">
      <c r="A3659" s="1" t="n">
        <v>13715</v>
      </c>
      <c r="B3659" s="1" t="s">
        <v>6397</v>
      </c>
      <c r="D3659" s="1" t="s">
        <v>499</v>
      </c>
      <c r="E3659" s="0" t="s">
        <v>485</v>
      </c>
    </row>
    <row r="3660" customFormat="false" ht="15" hidden="false" customHeight="false" outlineLevel="0" collapsed="false">
      <c r="A3660" s="1" t="n">
        <v>13714</v>
      </c>
      <c r="B3660" s="1" t="s">
        <v>6398</v>
      </c>
      <c r="D3660" s="1" t="s">
        <v>499</v>
      </c>
      <c r="E3660" s="0" t="s">
        <v>590</v>
      </c>
    </row>
    <row r="3661" customFormat="false" ht="15" hidden="false" customHeight="false" outlineLevel="0" collapsed="false">
      <c r="A3661" s="1" t="n">
        <v>13713</v>
      </c>
      <c r="B3661" s="1" t="s">
        <v>6399</v>
      </c>
      <c r="D3661" s="1" t="s">
        <v>499</v>
      </c>
      <c r="E3661" s="0" t="s">
        <v>485</v>
      </c>
    </row>
    <row r="3662" customFormat="false" ht="15" hidden="false" customHeight="false" outlineLevel="0" collapsed="false">
      <c r="A3662" s="1" t="n">
        <v>13712</v>
      </c>
      <c r="B3662" s="1" t="s">
        <v>6400</v>
      </c>
      <c r="C3662" s="1" t="s">
        <v>6401</v>
      </c>
      <c r="D3662" s="324" t="s">
        <v>6402</v>
      </c>
      <c r="E3662" s="324" t="s">
        <v>488</v>
      </c>
    </row>
    <row r="3663" customFormat="false" ht="15" hidden="false" customHeight="false" outlineLevel="0" collapsed="false">
      <c r="A3663" s="1" t="n">
        <v>13711</v>
      </c>
      <c r="B3663" s="1" t="s">
        <v>6403</v>
      </c>
      <c r="D3663" s="1" t="s">
        <v>499</v>
      </c>
      <c r="E3663" s="0" t="s">
        <v>485</v>
      </c>
    </row>
    <row r="3664" customFormat="false" ht="15" hidden="false" customHeight="false" outlineLevel="0" collapsed="false">
      <c r="A3664" s="1" t="n">
        <v>13710</v>
      </c>
      <c r="B3664" s="1" t="s">
        <v>6404</v>
      </c>
      <c r="D3664" s="1" t="s">
        <v>682</v>
      </c>
      <c r="E3664" s="324" t="s">
        <v>550</v>
      </c>
    </row>
    <row r="3665" customFormat="false" ht="15" hidden="false" customHeight="false" outlineLevel="0" collapsed="false">
      <c r="A3665" s="1" t="n">
        <v>13709</v>
      </c>
      <c r="B3665" s="1" t="s">
        <v>6405</v>
      </c>
      <c r="C3665" s="324" t="s">
        <v>6406</v>
      </c>
      <c r="D3665" s="1" t="s">
        <v>5526</v>
      </c>
      <c r="E3665" s="0" t="s">
        <v>544</v>
      </c>
    </row>
    <row r="3666" customFormat="false" ht="15" hidden="false" customHeight="false" outlineLevel="0" collapsed="false">
      <c r="A3666" s="1" t="n">
        <v>13708</v>
      </c>
      <c r="B3666" s="1" t="s">
        <v>6407</v>
      </c>
      <c r="C3666" s="1" t="s">
        <v>6408</v>
      </c>
      <c r="D3666" s="1" t="s">
        <v>499</v>
      </c>
      <c r="E3666" s="324" t="s">
        <v>500</v>
      </c>
    </row>
    <row r="3667" customFormat="false" ht="15" hidden="false" customHeight="false" outlineLevel="0" collapsed="false">
      <c r="A3667" s="1" t="n">
        <v>13707</v>
      </c>
      <c r="B3667" s="1" t="s">
        <v>6409</v>
      </c>
      <c r="D3667" s="1" t="s">
        <v>922</v>
      </c>
      <c r="E3667" s="0" t="s">
        <v>576</v>
      </c>
    </row>
    <row r="3668" customFormat="false" ht="15" hidden="false" customHeight="false" outlineLevel="0" collapsed="false">
      <c r="A3668" s="1" t="n">
        <v>13706</v>
      </c>
      <c r="B3668" s="1" t="s">
        <v>6410</v>
      </c>
      <c r="D3668" s="1" t="s">
        <v>637</v>
      </c>
      <c r="E3668" s="0" t="s">
        <v>485</v>
      </c>
    </row>
    <row r="3669" customFormat="false" ht="15" hidden="false" customHeight="false" outlineLevel="0" collapsed="false">
      <c r="A3669" s="1" t="n">
        <v>13705</v>
      </c>
      <c r="B3669" s="1" t="s">
        <v>6411</v>
      </c>
      <c r="D3669" s="1" t="s">
        <v>2113</v>
      </c>
      <c r="E3669" s="324" t="s">
        <v>488</v>
      </c>
    </row>
    <row r="3670" customFormat="false" ht="15" hidden="false" customHeight="false" outlineLevel="0" collapsed="false">
      <c r="A3670" s="1" t="n">
        <v>13704</v>
      </c>
      <c r="B3670" s="1" t="s">
        <v>6412</v>
      </c>
      <c r="D3670" s="1" t="s">
        <v>776</v>
      </c>
      <c r="E3670" s="0" t="s">
        <v>590</v>
      </c>
    </row>
    <row r="3671" customFormat="false" ht="15" hidden="false" customHeight="false" outlineLevel="0" collapsed="false">
      <c r="A3671" s="1" t="n">
        <v>13703</v>
      </c>
      <c r="B3671" s="1" t="s">
        <v>6413</v>
      </c>
      <c r="C3671" s="1" t="s">
        <v>187</v>
      </c>
      <c r="D3671" s="1" t="s">
        <v>682</v>
      </c>
      <c r="E3671" s="0" t="s">
        <v>485</v>
      </c>
    </row>
    <row r="3672" customFormat="false" ht="15" hidden="false" customHeight="false" outlineLevel="0" collapsed="false">
      <c r="A3672" s="1" t="n">
        <v>13702</v>
      </c>
      <c r="B3672" s="1" t="s">
        <v>6414</v>
      </c>
      <c r="D3672" s="324" t="s">
        <v>6415</v>
      </c>
      <c r="E3672" s="0" t="s">
        <v>883</v>
      </c>
    </row>
    <row r="3673" customFormat="false" ht="15" hidden="false" customHeight="false" outlineLevel="0" collapsed="false">
      <c r="A3673" s="1" t="n">
        <v>13701</v>
      </c>
      <c r="B3673" s="1" t="s">
        <v>6416</v>
      </c>
      <c r="C3673" s="1" t="s">
        <v>6417</v>
      </c>
      <c r="D3673" s="324" t="s">
        <v>4993</v>
      </c>
      <c r="E3673" s="0" t="s">
        <v>485</v>
      </c>
    </row>
    <row r="3674" customFormat="false" ht="15" hidden="false" customHeight="false" outlineLevel="0" collapsed="false">
      <c r="A3674" s="1" t="n">
        <v>13700</v>
      </c>
      <c r="B3674" s="1" t="s">
        <v>6418</v>
      </c>
      <c r="D3674" s="1" t="s">
        <v>922</v>
      </c>
      <c r="E3674" s="0" t="s">
        <v>576</v>
      </c>
    </row>
    <row r="3675" customFormat="false" ht="15" hidden="false" customHeight="false" outlineLevel="0" collapsed="false">
      <c r="A3675" s="1" t="n">
        <v>13699</v>
      </c>
      <c r="B3675" s="1" t="s">
        <v>6419</v>
      </c>
      <c r="D3675" s="324" t="s">
        <v>6420</v>
      </c>
      <c r="E3675" s="324" t="s">
        <v>500</v>
      </c>
    </row>
    <row r="3676" customFormat="false" ht="15" hidden="false" customHeight="false" outlineLevel="0" collapsed="false">
      <c r="A3676" s="1" t="n">
        <v>13698</v>
      </c>
      <c r="B3676" s="1" t="s">
        <v>6421</v>
      </c>
      <c r="D3676" s="1" t="s">
        <v>499</v>
      </c>
      <c r="E3676" s="0" t="s">
        <v>485</v>
      </c>
    </row>
    <row r="3677" customFormat="false" ht="15" hidden="false" customHeight="false" outlineLevel="0" collapsed="false">
      <c r="A3677" s="1" t="n">
        <v>13697</v>
      </c>
      <c r="B3677" s="1" t="s">
        <v>6422</v>
      </c>
      <c r="D3677" s="1" t="s">
        <v>499</v>
      </c>
      <c r="E3677" s="324" t="s">
        <v>500</v>
      </c>
    </row>
    <row r="3678" customFormat="false" ht="15" hidden="false" customHeight="false" outlineLevel="0" collapsed="false">
      <c r="A3678" s="1" t="n">
        <v>13696</v>
      </c>
      <c r="B3678" s="1" t="s">
        <v>6423</v>
      </c>
      <c r="D3678" s="324" t="s">
        <v>5050</v>
      </c>
      <c r="E3678" s="0" t="s">
        <v>485</v>
      </c>
    </row>
    <row r="3679" customFormat="false" ht="15" hidden="false" customHeight="false" outlineLevel="0" collapsed="false">
      <c r="A3679" s="1" t="n">
        <v>13695</v>
      </c>
      <c r="B3679" s="1" t="s">
        <v>6424</v>
      </c>
      <c r="D3679" s="1" t="s">
        <v>499</v>
      </c>
      <c r="E3679" s="324" t="s">
        <v>500</v>
      </c>
    </row>
    <row r="3680" customFormat="false" ht="15" hidden="false" customHeight="false" outlineLevel="0" collapsed="false">
      <c r="A3680" s="1" t="n">
        <v>13694</v>
      </c>
      <c r="B3680" s="1" t="s">
        <v>6425</v>
      </c>
      <c r="D3680" s="1" t="s">
        <v>748</v>
      </c>
      <c r="E3680" s="0" t="s">
        <v>485</v>
      </c>
    </row>
    <row r="3681" customFormat="false" ht="15" hidden="false" customHeight="false" outlineLevel="0" collapsed="false">
      <c r="A3681" s="1" t="n">
        <v>13693</v>
      </c>
      <c r="B3681" s="1" t="s">
        <v>6426</v>
      </c>
      <c r="D3681" s="1" t="s">
        <v>811</v>
      </c>
      <c r="E3681" s="0" t="s">
        <v>674</v>
      </c>
    </row>
    <row r="3682" customFormat="false" ht="15" hidden="false" customHeight="false" outlineLevel="0" collapsed="false">
      <c r="A3682" s="1" t="n">
        <v>13692</v>
      </c>
      <c r="B3682" s="1" t="s">
        <v>6427</v>
      </c>
      <c r="C3682" s="324" t="s">
        <v>6428</v>
      </c>
      <c r="D3682" s="1" t="s">
        <v>1470</v>
      </c>
      <c r="E3682" s="0" t="s">
        <v>485</v>
      </c>
    </row>
    <row r="3683" customFormat="false" ht="15" hidden="false" customHeight="false" outlineLevel="0" collapsed="false">
      <c r="A3683" s="1" t="n">
        <v>13691</v>
      </c>
      <c r="B3683" s="1" t="s">
        <v>6429</v>
      </c>
      <c r="C3683" s="324" t="s">
        <v>6430</v>
      </c>
      <c r="D3683" s="324" t="s">
        <v>6431</v>
      </c>
      <c r="E3683" s="0" t="s">
        <v>590</v>
      </c>
    </row>
    <row r="3684" customFormat="false" ht="15" hidden="false" customHeight="false" outlineLevel="0" collapsed="false">
      <c r="A3684" s="1" t="n">
        <v>13690</v>
      </c>
      <c r="B3684" s="1" t="s">
        <v>6432</v>
      </c>
      <c r="D3684" s="1" t="s">
        <v>499</v>
      </c>
      <c r="E3684" s="0" t="s">
        <v>590</v>
      </c>
    </row>
    <row r="3685" customFormat="false" ht="15" hidden="false" customHeight="false" outlineLevel="0" collapsed="false">
      <c r="A3685" s="1" t="n">
        <v>13689</v>
      </c>
      <c r="B3685" s="1" t="s">
        <v>6433</v>
      </c>
      <c r="D3685" s="1" t="s">
        <v>748</v>
      </c>
      <c r="E3685" s="0" t="s">
        <v>485</v>
      </c>
    </row>
    <row r="3686" customFormat="false" ht="15" hidden="false" customHeight="false" outlineLevel="0" collapsed="false">
      <c r="A3686" s="1" t="n">
        <v>13688</v>
      </c>
      <c r="B3686" s="1" t="s">
        <v>6434</v>
      </c>
      <c r="D3686" s="324" t="s">
        <v>4586</v>
      </c>
      <c r="E3686" s="0" t="s">
        <v>485</v>
      </c>
    </row>
    <row r="3687" customFormat="false" ht="15" hidden="false" customHeight="false" outlineLevel="0" collapsed="false">
      <c r="A3687" s="1" t="n">
        <v>13687</v>
      </c>
      <c r="B3687" s="1" t="s">
        <v>6435</v>
      </c>
      <c r="D3687" s="1" t="s">
        <v>776</v>
      </c>
      <c r="E3687" s="0" t="s">
        <v>590</v>
      </c>
    </row>
    <row r="3688" customFormat="false" ht="15" hidden="false" customHeight="false" outlineLevel="0" collapsed="false">
      <c r="A3688" s="1" t="n">
        <v>13686</v>
      </c>
      <c r="B3688" s="1" t="s">
        <v>6436</v>
      </c>
      <c r="C3688" s="1" t="s">
        <v>6436</v>
      </c>
      <c r="D3688" s="324" t="s">
        <v>695</v>
      </c>
      <c r="E3688" s="324" t="s">
        <v>2760</v>
      </c>
    </row>
    <row r="3689" customFormat="false" ht="15" hidden="false" customHeight="false" outlineLevel="0" collapsed="false">
      <c r="A3689" s="1" t="n">
        <v>13685</v>
      </c>
      <c r="B3689" s="1" t="s">
        <v>6437</v>
      </c>
      <c r="C3689" s="1" t="s">
        <v>6438</v>
      </c>
      <c r="D3689" s="324" t="s">
        <v>6439</v>
      </c>
      <c r="E3689" s="324" t="s">
        <v>500</v>
      </c>
    </row>
    <row r="3690" customFormat="false" ht="15" hidden="false" customHeight="false" outlineLevel="0" collapsed="false">
      <c r="A3690" s="1" t="n">
        <v>13684</v>
      </c>
      <c r="B3690" s="1" t="s">
        <v>6440</v>
      </c>
      <c r="D3690" s="1" t="s">
        <v>499</v>
      </c>
      <c r="E3690" s="324" t="s">
        <v>500</v>
      </c>
    </row>
    <row r="3691" customFormat="false" ht="15" hidden="false" customHeight="false" outlineLevel="0" collapsed="false">
      <c r="A3691" s="1" t="n">
        <v>13683</v>
      </c>
      <c r="B3691" s="1" t="s">
        <v>6441</v>
      </c>
      <c r="D3691" s="324" t="s">
        <v>6442</v>
      </c>
      <c r="E3691" s="0" t="s">
        <v>485</v>
      </c>
    </row>
    <row r="3692" customFormat="false" ht="15" hidden="false" customHeight="false" outlineLevel="0" collapsed="false">
      <c r="A3692" s="1" t="n">
        <v>13682</v>
      </c>
      <c r="B3692" s="1" t="s">
        <v>6443</v>
      </c>
      <c r="C3692" s="1" t="s">
        <v>6444</v>
      </c>
      <c r="D3692" s="1" t="s">
        <v>1187</v>
      </c>
      <c r="E3692" s="0" t="s">
        <v>485</v>
      </c>
    </row>
    <row r="3693" customFormat="false" ht="15" hidden="false" customHeight="false" outlineLevel="0" collapsed="false">
      <c r="A3693" s="1" t="n">
        <v>13681</v>
      </c>
      <c r="B3693" s="1" t="s">
        <v>6445</v>
      </c>
      <c r="D3693" s="1" t="s">
        <v>647</v>
      </c>
      <c r="E3693" s="0" t="s">
        <v>485</v>
      </c>
    </row>
    <row r="3694" customFormat="false" ht="15" hidden="false" customHeight="false" outlineLevel="0" collapsed="false">
      <c r="A3694" s="1" t="n">
        <v>13680</v>
      </c>
      <c r="B3694" s="1" t="s">
        <v>6446</v>
      </c>
      <c r="D3694" s="1" t="s">
        <v>484</v>
      </c>
      <c r="E3694" s="0" t="s">
        <v>485</v>
      </c>
    </row>
    <row r="3695" customFormat="false" ht="15" hidden="false" customHeight="false" outlineLevel="0" collapsed="false">
      <c r="A3695" s="1" t="n">
        <v>13679</v>
      </c>
      <c r="B3695" s="1" t="s">
        <v>6447</v>
      </c>
      <c r="C3695" s="324" t="s">
        <v>6448</v>
      </c>
      <c r="D3695" s="324" t="s">
        <v>6449</v>
      </c>
      <c r="E3695" s="0" t="s">
        <v>485</v>
      </c>
    </row>
    <row r="3696" customFormat="false" ht="15" hidden="false" customHeight="false" outlineLevel="0" collapsed="false">
      <c r="A3696" s="1" t="n">
        <v>13678</v>
      </c>
      <c r="B3696" s="1" t="s">
        <v>6450</v>
      </c>
      <c r="C3696" s="1" t="s">
        <v>6451</v>
      </c>
      <c r="D3696" s="324" t="s">
        <v>6452</v>
      </c>
      <c r="E3696" s="0" t="s">
        <v>590</v>
      </c>
    </row>
    <row r="3697" customFormat="false" ht="15" hidden="false" customHeight="false" outlineLevel="0" collapsed="false">
      <c r="A3697" s="1" t="n">
        <v>13677</v>
      </c>
      <c r="B3697" s="1" t="s">
        <v>6453</v>
      </c>
      <c r="D3697" s="1" t="s">
        <v>906</v>
      </c>
      <c r="E3697" s="0" t="s">
        <v>1088</v>
      </c>
    </row>
    <row r="3698" customFormat="false" ht="15" hidden="false" customHeight="false" outlineLevel="0" collapsed="false">
      <c r="A3698" s="1" t="n">
        <v>13676</v>
      </c>
      <c r="B3698" s="1" t="s">
        <v>6454</v>
      </c>
      <c r="D3698" s="1" t="s">
        <v>499</v>
      </c>
      <c r="E3698" s="0" t="s">
        <v>590</v>
      </c>
    </row>
    <row r="3699" customFormat="false" ht="15" hidden="false" customHeight="false" outlineLevel="0" collapsed="false">
      <c r="A3699" s="1" t="n">
        <v>13675</v>
      </c>
      <c r="B3699" s="1" t="s">
        <v>6455</v>
      </c>
      <c r="D3699" s="1" t="s">
        <v>499</v>
      </c>
      <c r="E3699" s="0" t="s">
        <v>590</v>
      </c>
    </row>
    <row r="3700" customFormat="false" ht="15" hidden="false" customHeight="false" outlineLevel="0" collapsed="false">
      <c r="A3700" s="1" t="n">
        <v>13674</v>
      </c>
      <c r="B3700" s="1" t="s">
        <v>6456</v>
      </c>
      <c r="D3700" s="324" t="s">
        <v>1869</v>
      </c>
      <c r="E3700" s="0" t="s">
        <v>485</v>
      </c>
    </row>
    <row r="3701" customFormat="false" ht="15" hidden="false" customHeight="false" outlineLevel="0" collapsed="false">
      <c r="A3701" s="1" t="n">
        <v>13673</v>
      </c>
      <c r="B3701" s="1" t="s">
        <v>6457</v>
      </c>
      <c r="D3701" s="1" t="s">
        <v>1798</v>
      </c>
      <c r="E3701" s="0" t="s">
        <v>544</v>
      </c>
    </row>
    <row r="3702" customFormat="false" ht="15" hidden="false" customHeight="false" outlineLevel="0" collapsed="false">
      <c r="A3702" s="1" t="n">
        <v>13672</v>
      </c>
      <c r="B3702" s="1" t="s">
        <v>6458</v>
      </c>
      <c r="C3702" s="324" t="s">
        <v>6459</v>
      </c>
      <c r="D3702" s="1" t="s">
        <v>641</v>
      </c>
      <c r="E3702" s="0" t="s">
        <v>576</v>
      </c>
    </row>
    <row r="3703" customFormat="false" ht="15" hidden="false" customHeight="false" outlineLevel="0" collapsed="false">
      <c r="A3703" s="1" t="n">
        <v>13671</v>
      </c>
      <c r="B3703" s="1" t="s">
        <v>6460</v>
      </c>
      <c r="D3703" s="1" t="s">
        <v>510</v>
      </c>
      <c r="E3703" s="324" t="s">
        <v>508</v>
      </c>
    </row>
    <row r="3704" customFormat="false" ht="15" hidden="false" customHeight="false" outlineLevel="0" collapsed="false">
      <c r="A3704" s="1" t="n">
        <v>13670</v>
      </c>
      <c r="B3704" s="1" t="s">
        <v>6461</v>
      </c>
      <c r="C3704" s="1" t="s">
        <v>6462</v>
      </c>
      <c r="D3704" s="1" t="s">
        <v>1823</v>
      </c>
      <c r="E3704" s="0" t="s">
        <v>485</v>
      </c>
    </row>
    <row r="3705" customFormat="false" ht="15" hidden="false" customHeight="false" outlineLevel="0" collapsed="false">
      <c r="A3705" s="1" t="n">
        <v>13669</v>
      </c>
      <c r="B3705" s="1" t="s">
        <v>6463</v>
      </c>
      <c r="D3705" s="324" t="s">
        <v>698</v>
      </c>
      <c r="E3705" s="324" t="s">
        <v>500</v>
      </c>
    </row>
    <row r="3706" customFormat="false" ht="15" hidden="false" customHeight="false" outlineLevel="0" collapsed="false">
      <c r="A3706" s="1" t="n">
        <v>13668</v>
      </c>
      <c r="B3706" s="1" t="s">
        <v>6464</v>
      </c>
      <c r="D3706" s="324" t="s">
        <v>595</v>
      </c>
      <c r="E3706" s="0" t="s">
        <v>590</v>
      </c>
    </row>
    <row r="3707" customFormat="false" ht="15" hidden="false" customHeight="false" outlineLevel="0" collapsed="false">
      <c r="A3707" s="1" t="n">
        <v>13667</v>
      </c>
      <c r="B3707" s="1" t="s">
        <v>6465</v>
      </c>
      <c r="D3707" s="324" t="s">
        <v>595</v>
      </c>
      <c r="E3707" s="0" t="s">
        <v>590</v>
      </c>
    </row>
    <row r="3708" customFormat="false" ht="15" hidden="false" customHeight="false" outlineLevel="0" collapsed="false">
      <c r="A3708" s="1" t="n">
        <v>13666</v>
      </c>
      <c r="B3708" s="1" t="s">
        <v>6466</v>
      </c>
      <c r="C3708" s="1" t="s">
        <v>6467</v>
      </c>
      <c r="D3708" s="1" t="s">
        <v>776</v>
      </c>
      <c r="E3708" s="0" t="s">
        <v>590</v>
      </c>
    </row>
    <row r="3709" customFormat="false" ht="15" hidden="false" customHeight="false" outlineLevel="0" collapsed="false">
      <c r="A3709" s="1" t="n">
        <v>13665</v>
      </c>
      <c r="B3709" s="1" t="s">
        <v>6468</v>
      </c>
      <c r="C3709" s="1" t="s">
        <v>6469</v>
      </c>
      <c r="D3709" s="324" t="s">
        <v>6470</v>
      </c>
      <c r="E3709" s="0" t="s">
        <v>485</v>
      </c>
    </row>
    <row r="3710" customFormat="false" ht="15" hidden="false" customHeight="false" outlineLevel="0" collapsed="false">
      <c r="A3710" s="1" t="n">
        <v>13664</v>
      </c>
      <c r="B3710" s="1" t="s">
        <v>6471</v>
      </c>
      <c r="D3710" s="1" t="s">
        <v>720</v>
      </c>
      <c r="E3710" s="0" t="s">
        <v>485</v>
      </c>
    </row>
    <row r="3711" customFormat="false" ht="15" hidden="false" customHeight="false" outlineLevel="0" collapsed="false">
      <c r="A3711" s="1" t="n">
        <v>13663</v>
      </c>
      <c r="B3711" s="1" t="s">
        <v>6472</v>
      </c>
      <c r="D3711" s="324" t="s">
        <v>528</v>
      </c>
      <c r="E3711" s="324" t="s">
        <v>500</v>
      </c>
    </row>
    <row r="3712" customFormat="false" ht="15" hidden="false" customHeight="false" outlineLevel="0" collapsed="false">
      <c r="A3712" s="1" t="n">
        <v>13662</v>
      </c>
      <c r="B3712" s="1" t="s">
        <v>6473</v>
      </c>
      <c r="C3712" s="1" t="s">
        <v>6474</v>
      </c>
      <c r="D3712" s="1" t="s">
        <v>720</v>
      </c>
      <c r="E3712" s="0" t="s">
        <v>485</v>
      </c>
    </row>
    <row r="3713" customFormat="false" ht="15" hidden="false" customHeight="false" outlineLevel="0" collapsed="false">
      <c r="A3713" s="1" t="n">
        <v>13661</v>
      </c>
      <c r="B3713" s="1" t="s">
        <v>6475</v>
      </c>
      <c r="D3713" s="1" t="s">
        <v>720</v>
      </c>
      <c r="E3713" s="0" t="s">
        <v>485</v>
      </c>
    </row>
    <row r="3714" customFormat="false" ht="15" hidden="false" customHeight="false" outlineLevel="0" collapsed="false">
      <c r="A3714" s="1" t="n">
        <v>13660</v>
      </c>
      <c r="B3714" s="1" t="s">
        <v>6476</v>
      </c>
      <c r="D3714" s="1" t="s">
        <v>894</v>
      </c>
      <c r="E3714" s="324" t="s">
        <v>488</v>
      </c>
    </row>
    <row r="3715" customFormat="false" ht="15" hidden="false" customHeight="false" outlineLevel="0" collapsed="false">
      <c r="A3715" s="1" t="n">
        <v>13659</v>
      </c>
      <c r="B3715" s="1" t="s">
        <v>6477</v>
      </c>
      <c r="C3715" s="324" t="s">
        <v>6478</v>
      </c>
      <c r="D3715" s="1" t="s">
        <v>510</v>
      </c>
      <c r="E3715" s="0" t="s">
        <v>609</v>
      </c>
    </row>
    <row r="3716" customFormat="false" ht="15" hidden="false" customHeight="false" outlineLevel="0" collapsed="false">
      <c r="A3716" s="1" t="n">
        <v>13658</v>
      </c>
      <c r="B3716" s="1" t="s">
        <v>6479</v>
      </c>
      <c r="D3716" s="1" t="s">
        <v>637</v>
      </c>
      <c r="E3716" s="0" t="s">
        <v>485</v>
      </c>
    </row>
    <row r="3717" customFormat="false" ht="15" hidden="false" customHeight="false" outlineLevel="0" collapsed="false">
      <c r="A3717" s="1" t="n">
        <v>13657</v>
      </c>
      <c r="B3717" s="1" t="s">
        <v>6480</v>
      </c>
      <c r="D3717" s="324" t="s">
        <v>6481</v>
      </c>
      <c r="E3717" s="324" t="s">
        <v>3939</v>
      </c>
    </row>
    <row r="3718" customFormat="false" ht="15" hidden="false" customHeight="false" outlineLevel="0" collapsed="false">
      <c r="A3718" s="1" t="n">
        <v>13656</v>
      </c>
      <c r="B3718" s="1" t="s">
        <v>6482</v>
      </c>
      <c r="D3718" s="324" t="s">
        <v>6483</v>
      </c>
      <c r="E3718" s="324" t="s">
        <v>3939</v>
      </c>
    </row>
    <row r="3719" customFormat="false" ht="15" hidden="false" customHeight="false" outlineLevel="0" collapsed="false">
      <c r="A3719" s="1" t="n">
        <v>13655</v>
      </c>
      <c r="B3719" s="1" t="s">
        <v>6484</v>
      </c>
      <c r="C3719" s="1" t="s">
        <v>6485</v>
      </c>
      <c r="D3719" s="324" t="s">
        <v>5050</v>
      </c>
      <c r="E3719" s="0" t="s">
        <v>485</v>
      </c>
    </row>
    <row r="3720" customFormat="false" ht="15" hidden="false" customHeight="false" outlineLevel="0" collapsed="false">
      <c r="A3720" s="1" t="n">
        <v>13654</v>
      </c>
      <c r="B3720" s="1" t="s">
        <v>6486</v>
      </c>
      <c r="D3720" s="1" t="s">
        <v>720</v>
      </c>
      <c r="E3720" s="0" t="s">
        <v>485</v>
      </c>
    </row>
    <row r="3721" customFormat="false" ht="15" hidden="false" customHeight="false" outlineLevel="0" collapsed="false">
      <c r="A3721" s="1" t="n">
        <v>13653</v>
      </c>
      <c r="B3721" s="1" t="s">
        <v>6487</v>
      </c>
      <c r="C3721" s="1" t="s">
        <v>6488</v>
      </c>
      <c r="D3721" s="324" t="s">
        <v>6470</v>
      </c>
      <c r="E3721" s="0" t="s">
        <v>485</v>
      </c>
    </row>
    <row r="3722" customFormat="false" ht="15" hidden="false" customHeight="false" outlineLevel="0" collapsed="false">
      <c r="A3722" s="1" t="n">
        <v>13652</v>
      </c>
      <c r="B3722" s="1" t="s">
        <v>6489</v>
      </c>
      <c r="C3722" s="1" t="s">
        <v>6490</v>
      </c>
      <c r="D3722" s="1" t="s">
        <v>641</v>
      </c>
      <c r="E3722" s="324" t="s">
        <v>548</v>
      </c>
    </row>
    <row r="3723" customFormat="false" ht="15" hidden="false" customHeight="false" outlineLevel="0" collapsed="false">
      <c r="A3723" s="1" t="n">
        <v>13651</v>
      </c>
      <c r="B3723" s="1" t="s">
        <v>6491</v>
      </c>
      <c r="D3723" s="1" t="s">
        <v>720</v>
      </c>
      <c r="E3723" s="0" t="s">
        <v>485</v>
      </c>
    </row>
    <row r="3724" customFormat="false" ht="15" hidden="false" customHeight="false" outlineLevel="0" collapsed="false">
      <c r="A3724" s="1" t="n">
        <v>13650</v>
      </c>
      <c r="B3724" s="1" t="s">
        <v>6492</v>
      </c>
      <c r="C3724" s="324" t="s">
        <v>6493</v>
      </c>
      <c r="D3724" s="1" t="s">
        <v>832</v>
      </c>
      <c r="E3724" s="324" t="s">
        <v>519</v>
      </c>
    </row>
    <row r="3725" customFormat="false" ht="15" hidden="false" customHeight="false" outlineLevel="0" collapsed="false">
      <c r="A3725" s="1" t="n">
        <v>13649</v>
      </c>
      <c r="B3725" s="1" t="s">
        <v>6494</v>
      </c>
      <c r="D3725" s="1" t="s">
        <v>720</v>
      </c>
      <c r="E3725" s="0" t="s">
        <v>485</v>
      </c>
    </row>
    <row r="3726" customFormat="false" ht="15" hidden="false" customHeight="false" outlineLevel="0" collapsed="false">
      <c r="A3726" s="1" t="n">
        <v>13648</v>
      </c>
      <c r="B3726" s="1" t="s">
        <v>6495</v>
      </c>
      <c r="D3726" s="1" t="s">
        <v>720</v>
      </c>
      <c r="E3726" s="0" t="s">
        <v>485</v>
      </c>
    </row>
    <row r="3727" customFormat="false" ht="15" hidden="false" customHeight="false" outlineLevel="0" collapsed="false">
      <c r="A3727" s="1" t="n">
        <v>13647</v>
      </c>
      <c r="B3727" s="1" t="s">
        <v>6496</v>
      </c>
      <c r="D3727" s="1" t="s">
        <v>641</v>
      </c>
      <c r="E3727" s="324" t="s">
        <v>548</v>
      </c>
    </row>
    <row r="3728" customFormat="false" ht="15" hidden="false" customHeight="false" outlineLevel="0" collapsed="false">
      <c r="A3728" s="1" t="n">
        <v>13646</v>
      </c>
      <c r="B3728" s="1" t="s">
        <v>6497</v>
      </c>
      <c r="D3728" s="1" t="s">
        <v>575</v>
      </c>
      <c r="E3728" s="0" t="s">
        <v>485</v>
      </c>
    </row>
    <row r="3729" customFormat="false" ht="15" hidden="false" customHeight="false" outlineLevel="0" collapsed="false">
      <c r="A3729" s="1" t="n">
        <v>13645</v>
      </c>
      <c r="B3729" s="1" t="s">
        <v>6498</v>
      </c>
      <c r="D3729" s="324" t="s">
        <v>6499</v>
      </c>
      <c r="E3729" s="324" t="s">
        <v>494</v>
      </c>
    </row>
    <row r="3730" customFormat="false" ht="15" hidden="false" customHeight="false" outlineLevel="0" collapsed="false">
      <c r="A3730" s="1" t="n">
        <v>13644</v>
      </c>
      <c r="B3730" s="1" t="s">
        <v>6500</v>
      </c>
      <c r="D3730" s="324" t="s">
        <v>3959</v>
      </c>
      <c r="E3730" s="324" t="s">
        <v>488</v>
      </c>
    </row>
    <row r="3731" customFormat="false" ht="15" hidden="false" customHeight="false" outlineLevel="0" collapsed="false">
      <c r="A3731" s="1" t="n">
        <v>13643</v>
      </c>
      <c r="B3731" s="1" t="s">
        <v>6501</v>
      </c>
      <c r="D3731" s="324" t="s">
        <v>821</v>
      </c>
      <c r="E3731" s="0" t="s">
        <v>485</v>
      </c>
    </row>
    <row r="3732" customFormat="false" ht="15" hidden="false" customHeight="false" outlineLevel="0" collapsed="false">
      <c r="A3732" s="1" t="n">
        <v>13642</v>
      </c>
      <c r="B3732" s="1" t="s">
        <v>6502</v>
      </c>
      <c r="C3732" s="1" t="s">
        <v>6503</v>
      </c>
      <c r="D3732" s="324" t="s">
        <v>6504</v>
      </c>
      <c r="E3732" s="0" t="s">
        <v>485</v>
      </c>
    </row>
    <row r="3733" customFormat="false" ht="15" hidden="false" customHeight="false" outlineLevel="0" collapsed="false">
      <c r="A3733" s="1" t="n">
        <v>13641</v>
      </c>
      <c r="B3733" s="1" t="s">
        <v>6505</v>
      </c>
      <c r="D3733" s="324" t="s">
        <v>528</v>
      </c>
      <c r="E3733" s="324" t="s">
        <v>500</v>
      </c>
    </row>
    <row r="3734" customFormat="false" ht="15" hidden="false" customHeight="false" outlineLevel="0" collapsed="false">
      <c r="A3734" s="1" t="n">
        <v>13640</v>
      </c>
      <c r="B3734" s="1" t="s">
        <v>6506</v>
      </c>
      <c r="C3734" s="1" t="s">
        <v>6507</v>
      </c>
      <c r="D3734" s="1" t="s">
        <v>922</v>
      </c>
      <c r="E3734" s="324" t="s">
        <v>519</v>
      </c>
    </row>
    <row r="3735" customFormat="false" ht="15" hidden="false" customHeight="false" outlineLevel="0" collapsed="false">
      <c r="A3735" s="1" t="n">
        <v>13639</v>
      </c>
      <c r="B3735" s="1" t="s">
        <v>6508</v>
      </c>
      <c r="C3735" s="1" t="s">
        <v>6509</v>
      </c>
      <c r="D3735" s="324" t="s">
        <v>6510</v>
      </c>
      <c r="E3735" s="324" t="s">
        <v>488</v>
      </c>
    </row>
    <row r="3736" customFormat="false" ht="15" hidden="false" customHeight="false" outlineLevel="0" collapsed="false">
      <c r="A3736" s="1" t="n">
        <v>13638</v>
      </c>
      <c r="B3736" s="1" t="s">
        <v>6511</v>
      </c>
      <c r="C3736" s="1" t="s">
        <v>6512</v>
      </c>
      <c r="D3736" s="1" t="s">
        <v>964</v>
      </c>
      <c r="E3736" s="0" t="s">
        <v>485</v>
      </c>
    </row>
    <row r="3737" customFormat="false" ht="15" hidden="false" customHeight="false" outlineLevel="0" collapsed="false">
      <c r="A3737" s="1" t="n">
        <v>13637</v>
      </c>
      <c r="B3737" s="1" t="s">
        <v>6513</v>
      </c>
      <c r="D3737" s="324" t="s">
        <v>6514</v>
      </c>
      <c r="E3737" s="324" t="s">
        <v>1357</v>
      </c>
    </row>
    <row r="3738" customFormat="false" ht="15" hidden="false" customHeight="false" outlineLevel="0" collapsed="false">
      <c r="A3738" s="1" t="n">
        <v>13636</v>
      </c>
      <c r="B3738" s="1" t="s">
        <v>6515</v>
      </c>
      <c r="C3738" s="324" t="s">
        <v>6516</v>
      </c>
      <c r="D3738" s="1" t="s">
        <v>484</v>
      </c>
      <c r="E3738" s="0" t="s">
        <v>485</v>
      </c>
    </row>
    <row r="3739" customFormat="false" ht="15" hidden="false" customHeight="false" outlineLevel="0" collapsed="false">
      <c r="A3739" s="1" t="n">
        <v>13635</v>
      </c>
      <c r="B3739" s="1" t="s">
        <v>6517</v>
      </c>
      <c r="C3739" s="1" t="s">
        <v>6518</v>
      </c>
      <c r="D3739" s="324" t="s">
        <v>6519</v>
      </c>
      <c r="E3739" s="324" t="s">
        <v>6520</v>
      </c>
    </row>
    <row r="3740" customFormat="false" ht="15" hidden="false" customHeight="false" outlineLevel="0" collapsed="false">
      <c r="A3740" s="1" t="n">
        <v>13634</v>
      </c>
      <c r="B3740" s="1" t="s">
        <v>6521</v>
      </c>
      <c r="C3740" s="1" t="s">
        <v>6522</v>
      </c>
      <c r="D3740" s="324" t="s">
        <v>6523</v>
      </c>
      <c r="E3740" s="324" t="s">
        <v>519</v>
      </c>
    </row>
    <row r="3741" customFormat="false" ht="15" hidden="false" customHeight="false" outlineLevel="0" collapsed="false">
      <c r="A3741" s="1" t="n">
        <v>13633</v>
      </c>
      <c r="B3741" s="1" t="s">
        <v>6524</v>
      </c>
      <c r="D3741" s="324" t="s">
        <v>6525</v>
      </c>
      <c r="E3741" s="0" t="s">
        <v>485</v>
      </c>
    </row>
    <row r="3742" customFormat="false" ht="15" hidden="false" customHeight="false" outlineLevel="0" collapsed="false">
      <c r="A3742" s="1" t="n">
        <v>13632</v>
      </c>
      <c r="B3742" s="1" t="s">
        <v>6526</v>
      </c>
      <c r="D3742" s="1" t="s">
        <v>499</v>
      </c>
      <c r="E3742" s="324" t="s">
        <v>500</v>
      </c>
    </row>
    <row r="3743" customFormat="false" ht="15" hidden="false" customHeight="false" outlineLevel="0" collapsed="false">
      <c r="A3743" s="1" t="n">
        <v>13631</v>
      </c>
      <c r="B3743" s="1" t="s">
        <v>6527</v>
      </c>
      <c r="D3743" s="1" t="s">
        <v>484</v>
      </c>
      <c r="E3743" s="0" t="s">
        <v>485</v>
      </c>
    </row>
    <row r="3744" customFormat="false" ht="15" hidden="false" customHeight="false" outlineLevel="0" collapsed="false">
      <c r="A3744" s="1" t="n">
        <v>13630</v>
      </c>
      <c r="B3744" s="1" t="s">
        <v>6528</v>
      </c>
      <c r="C3744" s="1" t="s">
        <v>6529</v>
      </c>
      <c r="D3744" s="1" t="s">
        <v>641</v>
      </c>
      <c r="E3744" s="324" t="s">
        <v>548</v>
      </c>
    </row>
    <row r="3745" customFormat="false" ht="15" hidden="false" customHeight="false" outlineLevel="0" collapsed="false">
      <c r="A3745" s="1" t="n">
        <v>13629</v>
      </c>
      <c r="B3745" s="1" t="s">
        <v>6530</v>
      </c>
      <c r="C3745" s="324" t="s">
        <v>6531</v>
      </c>
      <c r="D3745" s="1" t="s">
        <v>510</v>
      </c>
      <c r="E3745" s="324" t="s">
        <v>508</v>
      </c>
    </row>
    <row r="3746" customFormat="false" ht="15" hidden="false" customHeight="false" outlineLevel="0" collapsed="false">
      <c r="A3746" s="1" t="n">
        <v>13628</v>
      </c>
      <c r="B3746" s="1" t="s">
        <v>6532</v>
      </c>
      <c r="D3746" s="324" t="s">
        <v>6533</v>
      </c>
      <c r="E3746" s="324" t="s">
        <v>519</v>
      </c>
    </row>
    <row r="3747" customFormat="false" ht="15" hidden="false" customHeight="false" outlineLevel="0" collapsed="false">
      <c r="A3747" s="1" t="n">
        <v>13627</v>
      </c>
      <c r="B3747" s="1" t="s">
        <v>6534</v>
      </c>
      <c r="C3747" s="1" t="s">
        <v>6535</v>
      </c>
      <c r="D3747" s="1" t="s">
        <v>499</v>
      </c>
      <c r="E3747" s="324" t="s">
        <v>500</v>
      </c>
    </row>
    <row r="3748" customFormat="false" ht="15" hidden="false" customHeight="false" outlineLevel="0" collapsed="false">
      <c r="A3748" s="1" t="n">
        <v>13626</v>
      </c>
      <c r="B3748" s="1" t="s">
        <v>6536</v>
      </c>
      <c r="D3748" s="1" t="s">
        <v>499</v>
      </c>
      <c r="E3748" s="324" t="s">
        <v>500</v>
      </c>
    </row>
    <row r="3749" customFormat="false" ht="15" hidden="false" customHeight="false" outlineLevel="0" collapsed="false">
      <c r="A3749" s="1" t="n">
        <v>13625</v>
      </c>
      <c r="B3749" s="1" t="s">
        <v>6537</v>
      </c>
      <c r="D3749" s="1" t="s">
        <v>499</v>
      </c>
      <c r="E3749" s="324" t="s">
        <v>500</v>
      </c>
    </row>
    <row r="3750" customFormat="false" ht="15" hidden="false" customHeight="false" outlineLevel="0" collapsed="false">
      <c r="A3750" s="1" t="n">
        <v>13624</v>
      </c>
      <c r="B3750" s="1" t="s">
        <v>6538</v>
      </c>
      <c r="D3750" s="1" t="s">
        <v>499</v>
      </c>
      <c r="E3750" s="324" t="s">
        <v>500</v>
      </c>
    </row>
    <row r="3751" customFormat="false" ht="15" hidden="false" customHeight="false" outlineLevel="0" collapsed="false">
      <c r="A3751" s="1" t="n">
        <v>13623</v>
      </c>
      <c r="B3751" s="1" t="s">
        <v>6539</v>
      </c>
      <c r="C3751" s="1" t="s">
        <v>6540</v>
      </c>
      <c r="D3751" s="1" t="s">
        <v>499</v>
      </c>
      <c r="E3751" s="324" t="s">
        <v>500</v>
      </c>
    </row>
    <row r="3752" customFormat="false" ht="15" hidden="false" customHeight="false" outlineLevel="0" collapsed="false">
      <c r="A3752" s="1" t="n">
        <v>13622</v>
      </c>
      <c r="B3752" s="1" t="s">
        <v>6541</v>
      </c>
      <c r="D3752" s="1" t="s">
        <v>499</v>
      </c>
      <c r="E3752" s="324" t="s">
        <v>500</v>
      </c>
    </row>
    <row r="3753" customFormat="false" ht="15" hidden="false" customHeight="false" outlineLevel="0" collapsed="false">
      <c r="A3753" s="1" t="n">
        <v>13621</v>
      </c>
      <c r="B3753" s="1" t="s">
        <v>6542</v>
      </c>
      <c r="D3753" s="1" t="s">
        <v>499</v>
      </c>
      <c r="E3753" s="0" t="s">
        <v>590</v>
      </c>
    </row>
    <row r="3754" customFormat="false" ht="15" hidden="false" customHeight="false" outlineLevel="0" collapsed="false">
      <c r="A3754" s="1" t="n">
        <v>13620</v>
      </c>
      <c r="B3754" s="1" t="s">
        <v>6543</v>
      </c>
      <c r="D3754" s="324" t="s">
        <v>6544</v>
      </c>
      <c r="E3754" s="324" t="s">
        <v>500</v>
      </c>
    </row>
    <row r="3755" customFormat="false" ht="15" hidden="false" customHeight="false" outlineLevel="0" collapsed="false">
      <c r="A3755" s="1" t="n">
        <v>13619</v>
      </c>
      <c r="B3755" s="1" t="s">
        <v>6545</v>
      </c>
      <c r="D3755" s="1" t="s">
        <v>499</v>
      </c>
      <c r="E3755" s="0" t="s">
        <v>590</v>
      </c>
    </row>
    <row r="3756" customFormat="false" ht="15" hidden="false" customHeight="false" outlineLevel="0" collapsed="false">
      <c r="A3756" s="1" t="n">
        <v>13618</v>
      </c>
      <c r="B3756" s="1" t="s">
        <v>6546</v>
      </c>
      <c r="D3756" s="1" t="s">
        <v>499</v>
      </c>
      <c r="E3756" s="0" t="s">
        <v>590</v>
      </c>
    </row>
    <row r="3757" customFormat="false" ht="15" hidden="false" customHeight="false" outlineLevel="0" collapsed="false">
      <c r="A3757" s="1" t="n">
        <v>13617</v>
      </c>
      <c r="B3757" s="1" t="s">
        <v>6547</v>
      </c>
      <c r="D3757" s="1" t="s">
        <v>499</v>
      </c>
      <c r="E3757" s="324" t="s">
        <v>500</v>
      </c>
    </row>
    <row r="3758" customFormat="false" ht="15" hidden="false" customHeight="false" outlineLevel="0" collapsed="false">
      <c r="A3758" s="1" t="n">
        <v>13616</v>
      </c>
      <c r="B3758" s="1" t="s">
        <v>6548</v>
      </c>
      <c r="D3758" s="324" t="s">
        <v>1246</v>
      </c>
      <c r="E3758" s="0" t="s">
        <v>485</v>
      </c>
    </row>
    <row r="3759" customFormat="false" ht="15" hidden="false" customHeight="false" outlineLevel="0" collapsed="false">
      <c r="A3759" s="1" t="n">
        <v>13615</v>
      </c>
      <c r="B3759" s="1" t="s">
        <v>6549</v>
      </c>
      <c r="D3759" s="324" t="s">
        <v>4289</v>
      </c>
      <c r="E3759" s="324" t="s">
        <v>587</v>
      </c>
    </row>
    <row r="3760" customFormat="false" ht="15" hidden="false" customHeight="false" outlineLevel="0" collapsed="false">
      <c r="A3760" s="1" t="n">
        <v>13614</v>
      </c>
      <c r="B3760" s="1" t="s">
        <v>6550</v>
      </c>
      <c r="D3760" s="1" t="s">
        <v>499</v>
      </c>
      <c r="E3760" s="324" t="s">
        <v>500</v>
      </c>
    </row>
    <row r="3761" customFormat="false" ht="15" hidden="false" customHeight="false" outlineLevel="0" collapsed="false">
      <c r="A3761" s="1" t="n">
        <v>13613</v>
      </c>
      <c r="B3761" s="1" t="s">
        <v>6551</v>
      </c>
      <c r="D3761" s="324" t="s">
        <v>809</v>
      </c>
      <c r="E3761" s="324" t="s">
        <v>500</v>
      </c>
    </row>
    <row r="3762" customFormat="false" ht="15" hidden="false" customHeight="false" outlineLevel="0" collapsed="false">
      <c r="A3762" s="1" t="n">
        <v>13612</v>
      </c>
      <c r="B3762" s="1" t="s">
        <v>6552</v>
      </c>
      <c r="D3762" s="324" t="s">
        <v>5836</v>
      </c>
      <c r="E3762" s="324" t="s">
        <v>548</v>
      </c>
    </row>
    <row r="3763" customFormat="false" ht="15" hidden="false" customHeight="false" outlineLevel="0" collapsed="false">
      <c r="A3763" s="1" t="n">
        <v>13611</v>
      </c>
      <c r="B3763" s="1" t="s">
        <v>6553</v>
      </c>
      <c r="D3763" s="1" t="s">
        <v>499</v>
      </c>
      <c r="E3763" s="324" t="s">
        <v>500</v>
      </c>
    </row>
    <row r="3764" customFormat="false" ht="15" hidden="false" customHeight="false" outlineLevel="0" collapsed="false">
      <c r="A3764" s="1" t="n">
        <v>13610</v>
      </c>
      <c r="B3764" s="1" t="s">
        <v>6554</v>
      </c>
      <c r="D3764" s="1" t="s">
        <v>499</v>
      </c>
      <c r="E3764" s="324" t="s">
        <v>500</v>
      </c>
    </row>
    <row r="3765" customFormat="false" ht="15" hidden="false" customHeight="false" outlineLevel="0" collapsed="false">
      <c r="A3765" s="1" t="n">
        <v>13609</v>
      </c>
      <c r="B3765" s="1" t="s">
        <v>6555</v>
      </c>
      <c r="D3765" s="1" t="s">
        <v>499</v>
      </c>
      <c r="E3765" s="324" t="s">
        <v>500</v>
      </c>
    </row>
    <row r="3766" customFormat="false" ht="15" hidden="false" customHeight="false" outlineLevel="0" collapsed="false">
      <c r="A3766" s="1" t="n">
        <v>13608</v>
      </c>
      <c r="B3766" s="1" t="s">
        <v>6556</v>
      </c>
      <c r="D3766" s="1" t="s">
        <v>776</v>
      </c>
      <c r="E3766" s="324" t="s">
        <v>519</v>
      </c>
    </row>
    <row r="3767" customFormat="false" ht="15" hidden="false" customHeight="false" outlineLevel="0" collapsed="false">
      <c r="A3767" s="1" t="n">
        <v>13607</v>
      </c>
      <c r="B3767" s="1" t="s">
        <v>6557</v>
      </c>
      <c r="C3767" s="324" t="s">
        <v>6558</v>
      </c>
      <c r="D3767" s="1" t="s">
        <v>682</v>
      </c>
      <c r="E3767" s="0" t="s">
        <v>590</v>
      </c>
    </row>
    <row r="3768" customFormat="false" ht="15" hidden="false" customHeight="false" outlineLevel="0" collapsed="false">
      <c r="A3768" s="1" t="n">
        <v>13606</v>
      </c>
      <c r="B3768" s="1" t="s">
        <v>6559</v>
      </c>
      <c r="C3768" s="1" t="s">
        <v>6560</v>
      </c>
      <c r="D3768" s="1" t="s">
        <v>499</v>
      </c>
      <c r="E3768" s="324" t="s">
        <v>500</v>
      </c>
    </row>
    <row r="3769" customFormat="false" ht="15" hidden="false" customHeight="false" outlineLevel="0" collapsed="false">
      <c r="A3769" s="1" t="n">
        <v>13605</v>
      </c>
      <c r="B3769" s="1" t="s">
        <v>6561</v>
      </c>
      <c r="D3769" s="1" t="s">
        <v>499</v>
      </c>
      <c r="E3769" s="0" t="s">
        <v>590</v>
      </c>
    </row>
    <row r="3770" customFormat="false" ht="15" hidden="false" customHeight="false" outlineLevel="0" collapsed="false">
      <c r="A3770" s="1" t="n">
        <v>13604</v>
      </c>
      <c r="B3770" s="1" t="s">
        <v>6562</v>
      </c>
      <c r="D3770" s="1" t="s">
        <v>499</v>
      </c>
      <c r="E3770" s="324" t="s">
        <v>500</v>
      </c>
    </row>
    <row r="3771" customFormat="false" ht="15" hidden="false" customHeight="false" outlineLevel="0" collapsed="false">
      <c r="A3771" s="1" t="n">
        <v>13603</v>
      </c>
      <c r="B3771" s="1" t="s">
        <v>6563</v>
      </c>
      <c r="D3771" s="324" t="s">
        <v>1452</v>
      </c>
      <c r="E3771" s="0" t="s">
        <v>590</v>
      </c>
    </row>
    <row r="3772" customFormat="false" ht="15" hidden="false" customHeight="false" outlineLevel="0" collapsed="false">
      <c r="A3772" s="1" t="n">
        <v>13602</v>
      </c>
      <c r="B3772" s="1" t="s">
        <v>6564</v>
      </c>
      <c r="D3772" s="324" t="s">
        <v>698</v>
      </c>
      <c r="E3772" s="324" t="s">
        <v>656</v>
      </c>
    </row>
    <row r="3773" customFormat="false" ht="15" hidden="false" customHeight="false" outlineLevel="0" collapsed="false">
      <c r="A3773" s="1" t="n">
        <v>13601</v>
      </c>
      <c r="B3773" s="1" t="s">
        <v>6565</v>
      </c>
      <c r="C3773" s="324" t="s">
        <v>6566</v>
      </c>
      <c r="D3773" s="324" t="s">
        <v>852</v>
      </c>
      <c r="E3773" s="324" t="s">
        <v>500</v>
      </c>
    </row>
    <row r="3774" customFormat="false" ht="15" hidden="false" customHeight="false" outlineLevel="0" collapsed="false">
      <c r="A3774" s="1" t="n">
        <v>13600</v>
      </c>
      <c r="B3774" s="1" t="s">
        <v>6567</v>
      </c>
      <c r="D3774" s="1" t="s">
        <v>499</v>
      </c>
      <c r="E3774" s="0" t="s">
        <v>590</v>
      </c>
    </row>
    <row r="3775" customFormat="false" ht="15" hidden="false" customHeight="false" outlineLevel="0" collapsed="false">
      <c r="A3775" s="1" t="n">
        <v>13599</v>
      </c>
      <c r="B3775" s="1" t="s">
        <v>6568</v>
      </c>
      <c r="D3775" s="324" t="s">
        <v>6569</v>
      </c>
      <c r="E3775" s="324" t="s">
        <v>519</v>
      </c>
    </row>
    <row r="3776" customFormat="false" ht="15" hidden="false" customHeight="false" outlineLevel="0" collapsed="false">
      <c r="A3776" s="1" t="n">
        <v>13598</v>
      </c>
      <c r="B3776" s="1" t="s">
        <v>6570</v>
      </c>
      <c r="C3776" s="324" t="s">
        <v>6571</v>
      </c>
      <c r="D3776" s="324" t="s">
        <v>1073</v>
      </c>
      <c r="E3776" s="0" t="s">
        <v>590</v>
      </c>
    </row>
    <row r="3777" customFormat="false" ht="15" hidden="false" customHeight="false" outlineLevel="0" collapsed="false">
      <c r="A3777" s="1" t="n">
        <v>13597</v>
      </c>
      <c r="B3777" s="1" t="s">
        <v>6572</v>
      </c>
      <c r="D3777" s="1" t="s">
        <v>499</v>
      </c>
      <c r="E3777" s="324" t="s">
        <v>500</v>
      </c>
    </row>
    <row r="3778" customFormat="false" ht="15" hidden="false" customHeight="false" outlineLevel="0" collapsed="false">
      <c r="A3778" s="1" t="n">
        <v>13596</v>
      </c>
      <c r="B3778" s="1" t="s">
        <v>6573</v>
      </c>
      <c r="C3778" s="1" t="s">
        <v>6574</v>
      </c>
      <c r="D3778" s="1" t="s">
        <v>496</v>
      </c>
      <c r="E3778" s="0" t="s">
        <v>485</v>
      </c>
    </row>
    <row r="3779" customFormat="false" ht="15" hidden="false" customHeight="false" outlineLevel="0" collapsed="false">
      <c r="A3779" s="1" t="n">
        <v>13595</v>
      </c>
      <c r="B3779" s="1" t="s">
        <v>6575</v>
      </c>
      <c r="D3779" s="324" t="s">
        <v>6576</v>
      </c>
      <c r="E3779" s="324" t="s">
        <v>1473</v>
      </c>
    </row>
    <row r="3780" customFormat="false" ht="15" hidden="false" customHeight="false" outlineLevel="0" collapsed="false">
      <c r="A3780" s="1" t="n">
        <v>13594</v>
      </c>
      <c r="B3780" s="1" t="s">
        <v>6577</v>
      </c>
      <c r="D3780" s="324" t="s">
        <v>3144</v>
      </c>
      <c r="E3780" s="0" t="s">
        <v>485</v>
      </c>
    </row>
    <row r="3781" customFormat="false" ht="15" hidden="false" customHeight="false" outlineLevel="0" collapsed="false">
      <c r="A3781" s="1" t="n">
        <v>13593</v>
      </c>
      <c r="B3781" s="1" t="s">
        <v>6578</v>
      </c>
      <c r="D3781" s="1" t="s">
        <v>1187</v>
      </c>
      <c r="E3781" s="0" t="s">
        <v>485</v>
      </c>
    </row>
    <row r="3782" customFormat="false" ht="15" hidden="false" customHeight="false" outlineLevel="0" collapsed="false">
      <c r="A3782" s="1" t="n">
        <v>13592</v>
      </c>
      <c r="B3782" s="1" t="s">
        <v>6579</v>
      </c>
      <c r="D3782" s="1" t="s">
        <v>499</v>
      </c>
      <c r="E3782" s="0" t="s">
        <v>590</v>
      </c>
    </row>
    <row r="3783" customFormat="false" ht="15" hidden="false" customHeight="false" outlineLevel="0" collapsed="false">
      <c r="A3783" s="1" t="n">
        <v>13591</v>
      </c>
      <c r="B3783" s="1" t="s">
        <v>6580</v>
      </c>
      <c r="D3783" s="324" t="s">
        <v>6581</v>
      </c>
      <c r="E3783" s="0" t="s">
        <v>485</v>
      </c>
    </row>
    <row r="3784" customFormat="false" ht="15" hidden="false" customHeight="false" outlineLevel="0" collapsed="false">
      <c r="A3784" s="1" t="n">
        <v>13590</v>
      </c>
      <c r="B3784" s="1" t="s">
        <v>6582</v>
      </c>
      <c r="D3784" s="1" t="s">
        <v>811</v>
      </c>
      <c r="E3784" s="324" t="s">
        <v>772</v>
      </c>
    </row>
    <row r="3785" customFormat="false" ht="15" hidden="false" customHeight="false" outlineLevel="0" collapsed="false">
      <c r="A3785" s="1" t="n">
        <v>13589</v>
      </c>
      <c r="B3785" s="1" t="s">
        <v>6583</v>
      </c>
      <c r="D3785" s="1" t="s">
        <v>1187</v>
      </c>
      <c r="E3785" s="0" t="s">
        <v>485</v>
      </c>
    </row>
    <row r="3786" customFormat="false" ht="15" hidden="false" customHeight="false" outlineLevel="0" collapsed="false">
      <c r="A3786" s="1" t="n">
        <v>13588</v>
      </c>
      <c r="B3786" s="1" t="s">
        <v>6584</v>
      </c>
      <c r="D3786" s="1" t="s">
        <v>6225</v>
      </c>
      <c r="E3786" s="0" t="s">
        <v>485</v>
      </c>
    </row>
    <row r="3787" customFormat="false" ht="15" hidden="false" customHeight="false" outlineLevel="0" collapsed="false">
      <c r="A3787" s="1" t="n">
        <v>13587</v>
      </c>
      <c r="B3787" s="1" t="s">
        <v>6585</v>
      </c>
      <c r="D3787" s="324" t="s">
        <v>6140</v>
      </c>
      <c r="E3787" s="0" t="s">
        <v>485</v>
      </c>
    </row>
    <row r="3788" customFormat="false" ht="15" hidden="false" customHeight="false" outlineLevel="0" collapsed="false">
      <c r="A3788" s="1" t="n">
        <v>13586</v>
      </c>
      <c r="B3788" s="1" t="s">
        <v>6586</v>
      </c>
      <c r="D3788" s="324" t="s">
        <v>6140</v>
      </c>
      <c r="E3788" s="0" t="s">
        <v>485</v>
      </c>
    </row>
    <row r="3789" customFormat="false" ht="15" hidden="false" customHeight="false" outlineLevel="0" collapsed="false">
      <c r="A3789" s="1" t="n">
        <v>13585</v>
      </c>
      <c r="B3789" s="1" t="s">
        <v>6587</v>
      </c>
      <c r="D3789" s="324" t="s">
        <v>6140</v>
      </c>
      <c r="E3789" s="0" t="s">
        <v>485</v>
      </c>
    </row>
    <row r="3790" customFormat="false" ht="15" hidden="false" customHeight="false" outlineLevel="0" collapsed="false">
      <c r="A3790" s="1" t="n">
        <v>13584</v>
      </c>
      <c r="B3790" s="1" t="s">
        <v>6588</v>
      </c>
      <c r="D3790" s="1" t="s">
        <v>5427</v>
      </c>
      <c r="E3790" s="324" t="s">
        <v>5428</v>
      </c>
    </row>
    <row r="3791" customFormat="false" ht="15" hidden="false" customHeight="false" outlineLevel="0" collapsed="false">
      <c r="A3791" s="1" t="n">
        <v>13583</v>
      </c>
      <c r="B3791" s="1" t="s">
        <v>6589</v>
      </c>
      <c r="D3791" s="1" t="s">
        <v>6225</v>
      </c>
      <c r="E3791" s="0" t="s">
        <v>485</v>
      </c>
    </row>
    <row r="3792" customFormat="false" ht="15" hidden="false" customHeight="false" outlineLevel="0" collapsed="false">
      <c r="A3792" s="1" t="n">
        <v>13582</v>
      </c>
      <c r="B3792" s="1" t="s">
        <v>6590</v>
      </c>
      <c r="D3792" s="1" t="s">
        <v>1187</v>
      </c>
      <c r="E3792" s="0" t="s">
        <v>485</v>
      </c>
    </row>
    <row r="3793" customFormat="false" ht="15" hidden="false" customHeight="false" outlineLevel="0" collapsed="false">
      <c r="A3793" s="1" t="n">
        <v>13581</v>
      </c>
      <c r="B3793" s="1" t="s">
        <v>6591</v>
      </c>
      <c r="D3793" s="1" t="s">
        <v>1187</v>
      </c>
      <c r="E3793" s="0" t="s">
        <v>485</v>
      </c>
    </row>
    <row r="3794" customFormat="false" ht="15" hidden="false" customHeight="false" outlineLevel="0" collapsed="false">
      <c r="A3794" s="1" t="n">
        <v>13580</v>
      </c>
      <c r="B3794" s="1" t="s">
        <v>6592</v>
      </c>
      <c r="D3794" s="324" t="s">
        <v>792</v>
      </c>
      <c r="E3794" s="0" t="s">
        <v>485</v>
      </c>
    </row>
    <row r="3795" customFormat="false" ht="15" hidden="false" customHeight="false" outlineLevel="0" collapsed="false">
      <c r="A3795" s="1" t="n">
        <v>13579</v>
      </c>
      <c r="B3795" s="1" t="s">
        <v>6593</v>
      </c>
      <c r="C3795" s="1" t="s">
        <v>6594</v>
      </c>
      <c r="D3795" s="1" t="s">
        <v>496</v>
      </c>
      <c r="E3795" s="0" t="s">
        <v>485</v>
      </c>
    </row>
    <row r="3796" customFormat="false" ht="15" hidden="false" customHeight="false" outlineLevel="0" collapsed="false">
      <c r="A3796" s="1" t="n">
        <v>13578</v>
      </c>
      <c r="B3796" s="1" t="s">
        <v>6595</v>
      </c>
      <c r="D3796" s="1" t="s">
        <v>2113</v>
      </c>
      <c r="E3796" s="0" t="s">
        <v>485</v>
      </c>
    </row>
    <row r="3797" customFormat="false" ht="15" hidden="false" customHeight="false" outlineLevel="0" collapsed="false">
      <c r="A3797" s="1" t="n">
        <v>13577</v>
      </c>
      <c r="B3797" s="1" t="s">
        <v>6596</v>
      </c>
      <c r="D3797" s="1" t="s">
        <v>637</v>
      </c>
      <c r="E3797" s="0" t="s">
        <v>485</v>
      </c>
    </row>
    <row r="3798" customFormat="false" ht="15" hidden="false" customHeight="false" outlineLevel="0" collapsed="false">
      <c r="A3798" s="1" t="n">
        <v>13576</v>
      </c>
      <c r="B3798" s="1" t="s">
        <v>6597</v>
      </c>
      <c r="D3798" s="1" t="s">
        <v>499</v>
      </c>
      <c r="E3798" s="0" t="s">
        <v>590</v>
      </c>
    </row>
    <row r="3799" customFormat="false" ht="15" hidden="false" customHeight="false" outlineLevel="0" collapsed="false">
      <c r="A3799" s="1" t="n">
        <v>13575</v>
      </c>
      <c r="B3799" s="1" t="s">
        <v>6598</v>
      </c>
      <c r="D3799" s="1" t="s">
        <v>811</v>
      </c>
      <c r="E3799" s="0" t="s">
        <v>896</v>
      </c>
    </row>
    <row r="3800" customFormat="false" ht="15" hidden="false" customHeight="false" outlineLevel="0" collapsed="false">
      <c r="A3800" s="1" t="n">
        <v>13574</v>
      </c>
      <c r="B3800" s="1" t="s">
        <v>6599</v>
      </c>
      <c r="D3800" s="1" t="s">
        <v>811</v>
      </c>
      <c r="E3800" s="0" t="s">
        <v>896</v>
      </c>
    </row>
    <row r="3801" customFormat="false" ht="15" hidden="false" customHeight="false" outlineLevel="0" collapsed="false">
      <c r="A3801" s="1" t="n">
        <v>13573</v>
      </c>
      <c r="B3801" s="1" t="s">
        <v>6600</v>
      </c>
      <c r="D3801" s="1" t="s">
        <v>906</v>
      </c>
      <c r="E3801" s="0" t="s">
        <v>1088</v>
      </c>
    </row>
    <row r="3802" customFormat="false" ht="15" hidden="false" customHeight="false" outlineLevel="0" collapsed="false">
      <c r="A3802" s="1" t="n">
        <v>13572</v>
      </c>
      <c r="B3802" s="1" t="s">
        <v>6601</v>
      </c>
      <c r="C3802" s="1" t="s">
        <v>521</v>
      </c>
      <c r="D3802" s="324" t="s">
        <v>838</v>
      </c>
      <c r="E3802" s="0" t="s">
        <v>485</v>
      </c>
    </row>
    <row r="3803" customFormat="false" ht="15" hidden="false" customHeight="false" outlineLevel="0" collapsed="false">
      <c r="A3803" s="1" t="n">
        <v>13571</v>
      </c>
      <c r="B3803" s="1" t="s">
        <v>6602</v>
      </c>
      <c r="D3803" s="1" t="s">
        <v>1067</v>
      </c>
      <c r="E3803" s="324" t="s">
        <v>488</v>
      </c>
    </row>
    <row r="3804" customFormat="false" ht="15" hidden="false" customHeight="false" outlineLevel="0" collapsed="false">
      <c r="A3804" s="1" t="n">
        <v>13570</v>
      </c>
      <c r="B3804" s="1" t="s">
        <v>6603</v>
      </c>
      <c r="D3804" s="1" t="s">
        <v>499</v>
      </c>
      <c r="E3804" s="324" t="s">
        <v>500</v>
      </c>
    </row>
    <row r="3805" customFormat="false" ht="15" hidden="false" customHeight="false" outlineLevel="0" collapsed="false">
      <c r="A3805" s="1" t="n">
        <v>13569</v>
      </c>
      <c r="B3805" s="1" t="s">
        <v>6604</v>
      </c>
      <c r="D3805" s="1" t="s">
        <v>499</v>
      </c>
      <c r="E3805" s="324" t="s">
        <v>500</v>
      </c>
    </row>
    <row r="3806" customFormat="false" ht="15" hidden="false" customHeight="false" outlineLevel="0" collapsed="false">
      <c r="A3806" s="1" t="n">
        <v>13568</v>
      </c>
      <c r="B3806" s="1" t="s">
        <v>6605</v>
      </c>
      <c r="D3806" s="1" t="s">
        <v>647</v>
      </c>
      <c r="E3806" s="0" t="s">
        <v>485</v>
      </c>
    </row>
    <row r="3807" customFormat="false" ht="15" hidden="false" customHeight="false" outlineLevel="0" collapsed="false">
      <c r="A3807" s="1" t="n">
        <v>13567</v>
      </c>
      <c r="B3807" s="1" t="s">
        <v>6606</v>
      </c>
      <c r="D3807" s="1" t="s">
        <v>1031</v>
      </c>
      <c r="E3807" s="0" t="s">
        <v>485</v>
      </c>
    </row>
    <row r="3808" customFormat="false" ht="15" hidden="false" customHeight="false" outlineLevel="0" collapsed="false">
      <c r="A3808" s="1" t="n">
        <v>13566</v>
      </c>
      <c r="B3808" s="1" t="s">
        <v>6607</v>
      </c>
      <c r="D3808" s="1" t="s">
        <v>651</v>
      </c>
      <c r="E3808" s="0" t="s">
        <v>485</v>
      </c>
    </row>
    <row r="3809" customFormat="false" ht="15" hidden="false" customHeight="false" outlineLevel="0" collapsed="false">
      <c r="A3809" s="1" t="n">
        <v>13565</v>
      </c>
      <c r="B3809" s="1" t="s">
        <v>6608</v>
      </c>
      <c r="D3809" s="324" t="s">
        <v>5021</v>
      </c>
      <c r="E3809" s="324" t="s">
        <v>550</v>
      </c>
    </row>
    <row r="3810" customFormat="false" ht="15" hidden="false" customHeight="false" outlineLevel="0" collapsed="false">
      <c r="A3810" s="1" t="n">
        <v>13564</v>
      </c>
      <c r="B3810" s="1" t="s">
        <v>6609</v>
      </c>
      <c r="D3810" s="1" t="s">
        <v>510</v>
      </c>
      <c r="E3810" s="0" t="s">
        <v>609</v>
      </c>
    </row>
    <row r="3811" customFormat="false" ht="15" hidden="false" customHeight="false" outlineLevel="0" collapsed="false">
      <c r="A3811" s="1" t="n">
        <v>13563</v>
      </c>
      <c r="B3811" s="1" t="s">
        <v>6610</v>
      </c>
      <c r="D3811" s="1" t="s">
        <v>1739</v>
      </c>
      <c r="E3811" s="0" t="s">
        <v>485</v>
      </c>
    </row>
    <row r="3812" customFormat="false" ht="15" hidden="false" customHeight="false" outlineLevel="0" collapsed="false">
      <c r="A3812" s="1" t="n">
        <v>13562</v>
      </c>
      <c r="B3812" s="1" t="s">
        <v>6611</v>
      </c>
      <c r="D3812" s="1" t="s">
        <v>647</v>
      </c>
      <c r="E3812" s="0" t="s">
        <v>485</v>
      </c>
    </row>
    <row r="3813" customFormat="false" ht="15" hidden="false" customHeight="false" outlineLevel="0" collapsed="false">
      <c r="A3813" s="1" t="n">
        <v>13561</v>
      </c>
      <c r="B3813" s="1" t="s">
        <v>6612</v>
      </c>
      <c r="D3813" s="324" t="s">
        <v>6613</v>
      </c>
      <c r="E3813" s="0" t="s">
        <v>609</v>
      </c>
    </row>
    <row r="3814" customFormat="false" ht="15" hidden="false" customHeight="false" outlineLevel="0" collapsed="false">
      <c r="A3814" s="1" t="n">
        <v>13560</v>
      </c>
      <c r="B3814" s="1" t="s">
        <v>6614</v>
      </c>
      <c r="D3814" s="1" t="s">
        <v>2113</v>
      </c>
      <c r="E3814" s="324" t="s">
        <v>488</v>
      </c>
    </row>
    <row r="3815" customFormat="false" ht="15" hidden="false" customHeight="false" outlineLevel="0" collapsed="false">
      <c r="A3815" s="1" t="n">
        <v>13559</v>
      </c>
      <c r="B3815" s="1" t="s">
        <v>6615</v>
      </c>
      <c r="D3815" s="1" t="s">
        <v>651</v>
      </c>
      <c r="E3815" s="0" t="s">
        <v>485</v>
      </c>
    </row>
    <row r="3816" customFormat="false" ht="15" hidden="false" customHeight="false" outlineLevel="0" collapsed="false">
      <c r="A3816" s="1" t="n">
        <v>13558</v>
      </c>
      <c r="B3816" s="1" t="s">
        <v>6616</v>
      </c>
      <c r="C3816" s="1" t="s">
        <v>6617</v>
      </c>
      <c r="D3816" s="1" t="s">
        <v>499</v>
      </c>
      <c r="E3816" s="324" t="s">
        <v>500</v>
      </c>
    </row>
    <row r="3817" customFormat="false" ht="15" hidden="false" customHeight="false" outlineLevel="0" collapsed="false">
      <c r="A3817" s="1" t="n">
        <v>13557</v>
      </c>
      <c r="B3817" s="1" t="s">
        <v>6618</v>
      </c>
      <c r="C3817" s="324" t="s">
        <v>6619</v>
      </c>
      <c r="D3817" s="1" t="s">
        <v>641</v>
      </c>
      <c r="E3817" s="0" t="s">
        <v>576</v>
      </c>
    </row>
    <row r="3818" customFormat="false" ht="15" hidden="false" customHeight="false" outlineLevel="0" collapsed="false">
      <c r="A3818" s="1" t="n">
        <v>13556</v>
      </c>
      <c r="B3818" s="1" t="s">
        <v>6620</v>
      </c>
      <c r="C3818" s="324" t="s">
        <v>6621</v>
      </c>
      <c r="D3818" s="1" t="s">
        <v>641</v>
      </c>
      <c r="E3818" s="0" t="s">
        <v>576</v>
      </c>
    </row>
    <row r="3819" customFormat="false" ht="15" hidden="false" customHeight="false" outlineLevel="0" collapsed="false">
      <c r="A3819" s="1" t="n">
        <v>13555</v>
      </c>
      <c r="B3819" s="1" t="s">
        <v>6622</v>
      </c>
      <c r="C3819" s="1" t="s">
        <v>6623</v>
      </c>
      <c r="D3819" s="1" t="s">
        <v>641</v>
      </c>
      <c r="E3819" s="0" t="s">
        <v>576</v>
      </c>
    </row>
    <row r="3820" customFormat="false" ht="15" hidden="false" customHeight="false" outlineLevel="0" collapsed="false">
      <c r="A3820" s="1" t="n">
        <v>13554</v>
      </c>
      <c r="B3820" s="1" t="s">
        <v>6624</v>
      </c>
      <c r="C3820" s="1" t="s">
        <v>6625</v>
      </c>
      <c r="D3820" s="1" t="s">
        <v>5849</v>
      </c>
      <c r="E3820" s="0" t="s">
        <v>576</v>
      </c>
    </row>
    <row r="3821" customFormat="false" ht="15" hidden="false" customHeight="false" outlineLevel="0" collapsed="false">
      <c r="A3821" s="1" t="n">
        <v>13553</v>
      </c>
      <c r="B3821" s="1" t="s">
        <v>6626</v>
      </c>
      <c r="D3821" s="1" t="s">
        <v>499</v>
      </c>
      <c r="E3821" s="0" t="s">
        <v>590</v>
      </c>
    </row>
    <row r="3822" customFormat="false" ht="15" hidden="false" customHeight="false" outlineLevel="0" collapsed="false">
      <c r="A3822" s="1" t="n">
        <v>13552</v>
      </c>
      <c r="B3822" s="1" t="s">
        <v>6627</v>
      </c>
      <c r="D3822" s="1" t="s">
        <v>499</v>
      </c>
      <c r="E3822" s="0" t="s">
        <v>590</v>
      </c>
    </row>
    <row r="3823" customFormat="false" ht="15" hidden="false" customHeight="false" outlineLevel="0" collapsed="false">
      <c r="A3823" s="1" t="n">
        <v>13551</v>
      </c>
      <c r="B3823" s="1" t="s">
        <v>6628</v>
      </c>
      <c r="D3823" s="1" t="s">
        <v>499</v>
      </c>
      <c r="E3823" s="0" t="s">
        <v>590</v>
      </c>
    </row>
    <row r="3824" customFormat="false" ht="15" hidden="false" customHeight="false" outlineLevel="0" collapsed="false">
      <c r="A3824" s="1" t="n">
        <v>13550</v>
      </c>
      <c r="B3824" s="1" t="s">
        <v>6629</v>
      </c>
      <c r="D3824" s="324" t="s">
        <v>6630</v>
      </c>
      <c r="E3824" s="0" t="s">
        <v>590</v>
      </c>
    </row>
    <row r="3825" customFormat="false" ht="15" hidden="false" customHeight="false" outlineLevel="0" collapsed="false">
      <c r="A3825" s="1" t="n">
        <v>13549</v>
      </c>
      <c r="B3825" s="1" t="s">
        <v>6631</v>
      </c>
      <c r="D3825" s="324" t="s">
        <v>611</v>
      </c>
      <c r="E3825" s="324" t="s">
        <v>494</v>
      </c>
    </row>
    <row r="3826" customFormat="false" ht="15" hidden="false" customHeight="false" outlineLevel="0" collapsed="false">
      <c r="A3826" s="1" t="n">
        <v>13548</v>
      </c>
      <c r="B3826" s="1" t="s">
        <v>6632</v>
      </c>
      <c r="C3826" s="1" t="s">
        <v>6633</v>
      </c>
      <c r="D3826" s="1" t="s">
        <v>499</v>
      </c>
      <c r="E3826" s="0" t="s">
        <v>590</v>
      </c>
    </row>
    <row r="3827" customFormat="false" ht="15" hidden="false" customHeight="false" outlineLevel="0" collapsed="false">
      <c r="A3827" s="1" t="n">
        <v>13547</v>
      </c>
      <c r="B3827" s="1" t="s">
        <v>6634</v>
      </c>
      <c r="C3827" s="324" t="s">
        <v>6635</v>
      </c>
      <c r="D3827" s="1" t="s">
        <v>641</v>
      </c>
      <c r="E3827" s="0" t="s">
        <v>576</v>
      </c>
    </row>
    <row r="3828" customFormat="false" ht="15" hidden="false" customHeight="false" outlineLevel="0" collapsed="false">
      <c r="A3828" s="1" t="n">
        <v>13546</v>
      </c>
      <c r="B3828" s="1" t="s">
        <v>6636</v>
      </c>
      <c r="C3828" s="324" t="s">
        <v>6637</v>
      </c>
      <c r="D3828" s="324" t="s">
        <v>649</v>
      </c>
      <c r="E3828" s="324" t="s">
        <v>500</v>
      </c>
    </row>
    <row r="3829" customFormat="false" ht="15" hidden="false" customHeight="false" outlineLevel="0" collapsed="false">
      <c r="A3829" s="1" t="n">
        <v>13545</v>
      </c>
      <c r="B3829" s="1" t="s">
        <v>6638</v>
      </c>
      <c r="C3829" s="1" t="s">
        <v>6639</v>
      </c>
      <c r="D3829" s="1" t="s">
        <v>499</v>
      </c>
      <c r="E3829" s="324" t="s">
        <v>500</v>
      </c>
    </row>
    <row r="3830" customFormat="false" ht="15" hidden="false" customHeight="false" outlineLevel="0" collapsed="false">
      <c r="A3830" s="1" t="n">
        <v>13544</v>
      </c>
      <c r="B3830" s="1" t="s">
        <v>6640</v>
      </c>
      <c r="D3830" s="1" t="s">
        <v>499</v>
      </c>
      <c r="E3830" s="324" t="s">
        <v>500</v>
      </c>
    </row>
    <row r="3831" customFormat="false" ht="15" hidden="false" customHeight="false" outlineLevel="0" collapsed="false">
      <c r="A3831" s="1" t="n">
        <v>13543</v>
      </c>
      <c r="B3831" s="1" t="s">
        <v>6641</v>
      </c>
      <c r="D3831" s="1" t="s">
        <v>647</v>
      </c>
      <c r="E3831" s="0" t="s">
        <v>485</v>
      </c>
    </row>
    <row r="3832" customFormat="false" ht="15" hidden="false" customHeight="false" outlineLevel="0" collapsed="false">
      <c r="A3832" s="1" t="n">
        <v>13542</v>
      </c>
      <c r="B3832" s="1" t="s">
        <v>6642</v>
      </c>
      <c r="C3832" s="324" t="s">
        <v>6643</v>
      </c>
      <c r="D3832" s="1" t="s">
        <v>3662</v>
      </c>
      <c r="E3832" s="0" t="s">
        <v>485</v>
      </c>
    </row>
    <row r="3833" customFormat="false" ht="15" hidden="false" customHeight="false" outlineLevel="0" collapsed="false">
      <c r="A3833" s="1" t="n">
        <v>13541</v>
      </c>
      <c r="B3833" s="1" t="s">
        <v>6644</v>
      </c>
      <c r="D3833" s="324" t="s">
        <v>764</v>
      </c>
      <c r="E3833" s="0" t="s">
        <v>590</v>
      </c>
    </row>
    <row r="3834" customFormat="false" ht="15" hidden="false" customHeight="false" outlineLevel="0" collapsed="false">
      <c r="A3834" s="1" t="n">
        <v>13540</v>
      </c>
      <c r="B3834" s="1" t="s">
        <v>6645</v>
      </c>
      <c r="D3834" s="324" t="s">
        <v>2730</v>
      </c>
      <c r="E3834" s="0" t="s">
        <v>485</v>
      </c>
    </row>
    <row r="3835" customFormat="false" ht="15" hidden="false" customHeight="false" outlineLevel="0" collapsed="false">
      <c r="A3835" s="1" t="n">
        <v>13539</v>
      </c>
      <c r="B3835" s="1" t="s">
        <v>6646</v>
      </c>
      <c r="D3835" s="1" t="s">
        <v>499</v>
      </c>
      <c r="E3835" s="324" t="s">
        <v>500</v>
      </c>
    </row>
    <row r="3836" customFormat="false" ht="15" hidden="false" customHeight="false" outlineLevel="0" collapsed="false">
      <c r="A3836" s="1" t="n">
        <v>13538</v>
      </c>
      <c r="B3836" s="1" t="s">
        <v>6647</v>
      </c>
      <c r="D3836" s="324" t="s">
        <v>698</v>
      </c>
      <c r="E3836" s="0" t="s">
        <v>485</v>
      </c>
    </row>
    <row r="3837" customFormat="false" ht="15" hidden="false" customHeight="false" outlineLevel="0" collapsed="false">
      <c r="A3837" s="1" t="n">
        <v>13537</v>
      </c>
      <c r="B3837" s="1" t="s">
        <v>6648</v>
      </c>
      <c r="D3837" s="1" t="s">
        <v>5618</v>
      </c>
      <c r="E3837" s="0" t="s">
        <v>485</v>
      </c>
    </row>
    <row r="3838" customFormat="false" ht="15" hidden="false" customHeight="false" outlineLevel="0" collapsed="false">
      <c r="A3838" s="1" t="n">
        <v>13536</v>
      </c>
      <c r="B3838" s="1" t="s">
        <v>6649</v>
      </c>
      <c r="C3838" s="324" t="s">
        <v>6650</v>
      </c>
      <c r="D3838" s="1" t="s">
        <v>1031</v>
      </c>
      <c r="E3838" s="0" t="s">
        <v>485</v>
      </c>
    </row>
    <row r="3839" customFormat="false" ht="15" hidden="false" customHeight="false" outlineLevel="0" collapsed="false">
      <c r="A3839" s="1" t="n">
        <v>13535</v>
      </c>
      <c r="B3839" s="1" t="s">
        <v>6651</v>
      </c>
      <c r="D3839" s="324" t="s">
        <v>1126</v>
      </c>
      <c r="E3839" s="324" t="s">
        <v>1127</v>
      </c>
    </row>
    <row r="3840" customFormat="false" ht="15" hidden="false" customHeight="false" outlineLevel="0" collapsed="false">
      <c r="A3840" s="1" t="n">
        <v>13534</v>
      </c>
      <c r="B3840" s="1" t="s">
        <v>6652</v>
      </c>
      <c r="D3840" s="1" t="s">
        <v>499</v>
      </c>
      <c r="E3840" s="324" t="s">
        <v>500</v>
      </c>
    </row>
    <row r="3841" customFormat="false" ht="15" hidden="false" customHeight="false" outlineLevel="0" collapsed="false">
      <c r="A3841" s="1" t="n">
        <v>13533</v>
      </c>
      <c r="B3841" s="1" t="s">
        <v>6653</v>
      </c>
      <c r="C3841" s="1" t="s">
        <v>6654</v>
      </c>
      <c r="D3841" s="1" t="s">
        <v>484</v>
      </c>
      <c r="E3841" s="0" t="s">
        <v>485</v>
      </c>
    </row>
    <row r="3842" customFormat="false" ht="15" hidden="false" customHeight="false" outlineLevel="0" collapsed="false">
      <c r="A3842" s="1" t="n">
        <v>13532</v>
      </c>
      <c r="B3842" s="1" t="s">
        <v>6655</v>
      </c>
      <c r="D3842" s="1" t="s">
        <v>499</v>
      </c>
      <c r="E3842" s="324" t="s">
        <v>500</v>
      </c>
    </row>
    <row r="3843" customFormat="false" ht="15" hidden="false" customHeight="false" outlineLevel="0" collapsed="false">
      <c r="A3843" s="1" t="n">
        <v>13531</v>
      </c>
      <c r="B3843" s="1" t="s">
        <v>6656</v>
      </c>
      <c r="D3843" s="1" t="s">
        <v>637</v>
      </c>
      <c r="E3843" s="0" t="s">
        <v>485</v>
      </c>
    </row>
    <row r="3844" customFormat="false" ht="15" hidden="false" customHeight="false" outlineLevel="0" collapsed="false">
      <c r="A3844" s="1" t="n">
        <v>13530</v>
      </c>
      <c r="B3844" s="1" t="s">
        <v>6657</v>
      </c>
      <c r="D3844" s="1" t="s">
        <v>499</v>
      </c>
      <c r="E3844" s="324" t="s">
        <v>500</v>
      </c>
    </row>
    <row r="3845" customFormat="false" ht="15" hidden="false" customHeight="false" outlineLevel="0" collapsed="false">
      <c r="A3845" s="1" t="n">
        <v>13529</v>
      </c>
      <c r="B3845" s="1" t="s">
        <v>6658</v>
      </c>
      <c r="D3845" s="1" t="s">
        <v>496</v>
      </c>
      <c r="E3845" s="0" t="s">
        <v>485</v>
      </c>
    </row>
    <row r="3846" customFormat="false" ht="15" hidden="false" customHeight="false" outlineLevel="0" collapsed="false">
      <c r="A3846" s="1" t="n">
        <v>13528</v>
      </c>
      <c r="B3846" s="1" t="s">
        <v>6659</v>
      </c>
      <c r="D3846" s="1" t="s">
        <v>964</v>
      </c>
      <c r="E3846" s="0" t="s">
        <v>485</v>
      </c>
    </row>
    <row r="3847" customFormat="false" ht="15" hidden="false" customHeight="false" outlineLevel="0" collapsed="false">
      <c r="A3847" s="1" t="n">
        <v>13527</v>
      </c>
      <c r="B3847" s="1" t="s">
        <v>6660</v>
      </c>
      <c r="D3847" s="324" t="s">
        <v>586</v>
      </c>
      <c r="E3847" s="324" t="s">
        <v>804</v>
      </c>
    </row>
    <row r="3848" customFormat="false" ht="15" hidden="false" customHeight="false" outlineLevel="0" collapsed="false">
      <c r="A3848" s="1" t="n">
        <v>13526</v>
      </c>
      <c r="B3848" s="1" t="s">
        <v>6661</v>
      </c>
      <c r="D3848" s="1" t="s">
        <v>720</v>
      </c>
      <c r="E3848" s="0" t="s">
        <v>485</v>
      </c>
    </row>
    <row r="3849" customFormat="false" ht="15" hidden="false" customHeight="false" outlineLevel="0" collapsed="false">
      <c r="A3849" s="1" t="n">
        <v>13525</v>
      </c>
      <c r="B3849" s="1" t="s">
        <v>6662</v>
      </c>
      <c r="C3849" s="1" t="s">
        <v>6662</v>
      </c>
      <c r="D3849" s="1" t="s">
        <v>518</v>
      </c>
      <c r="E3849" s="324" t="s">
        <v>519</v>
      </c>
    </row>
    <row r="3850" customFormat="false" ht="15" hidden="false" customHeight="false" outlineLevel="0" collapsed="false">
      <c r="A3850" s="1" t="n">
        <v>13524</v>
      </c>
      <c r="B3850" s="1" t="s">
        <v>6663</v>
      </c>
      <c r="C3850" s="1" t="s">
        <v>6664</v>
      </c>
      <c r="D3850" s="1" t="s">
        <v>499</v>
      </c>
      <c r="E3850" s="324" t="s">
        <v>500</v>
      </c>
    </row>
    <row r="3851" customFormat="false" ht="15" hidden="false" customHeight="false" outlineLevel="0" collapsed="false">
      <c r="A3851" s="1" t="n">
        <v>13523</v>
      </c>
      <c r="B3851" s="1" t="s">
        <v>6665</v>
      </c>
      <c r="D3851" s="324" t="s">
        <v>586</v>
      </c>
      <c r="E3851" s="324" t="s">
        <v>804</v>
      </c>
    </row>
    <row r="3852" customFormat="false" ht="15" hidden="false" customHeight="false" outlineLevel="0" collapsed="false">
      <c r="A3852" s="1" t="n">
        <v>13522</v>
      </c>
      <c r="B3852" s="1" t="s">
        <v>6666</v>
      </c>
      <c r="D3852" s="324" t="s">
        <v>586</v>
      </c>
      <c r="E3852" s="324" t="s">
        <v>804</v>
      </c>
    </row>
    <row r="3853" customFormat="false" ht="15" hidden="false" customHeight="false" outlineLevel="0" collapsed="false">
      <c r="A3853" s="1" t="n">
        <v>13521</v>
      </c>
      <c r="B3853" s="1" t="s">
        <v>6667</v>
      </c>
      <c r="C3853" s="1" t="s">
        <v>6668</v>
      </c>
      <c r="D3853" s="1" t="s">
        <v>1222</v>
      </c>
      <c r="E3853" s="324" t="s">
        <v>488</v>
      </c>
    </row>
    <row r="3854" customFormat="false" ht="15" hidden="false" customHeight="false" outlineLevel="0" collapsed="false">
      <c r="A3854" s="1" t="n">
        <v>13520</v>
      </c>
      <c r="B3854" s="1" t="s">
        <v>6669</v>
      </c>
      <c r="C3854" s="1" t="s">
        <v>6670</v>
      </c>
      <c r="D3854" s="1" t="s">
        <v>1222</v>
      </c>
      <c r="E3854" s="324" t="s">
        <v>488</v>
      </c>
    </row>
    <row r="3855" customFormat="false" ht="15" hidden="false" customHeight="false" outlineLevel="0" collapsed="false">
      <c r="A3855" s="1" t="n">
        <v>13519</v>
      </c>
      <c r="B3855" s="1" t="s">
        <v>6671</v>
      </c>
      <c r="D3855" s="324" t="s">
        <v>586</v>
      </c>
      <c r="E3855" s="324" t="s">
        <v>804</v>
      </c>
    </row>
    <row r="3856" customFormat="false" ht="15" hidden="false" customHeight="false" outlineLevel="0" collapsed="false">
      <c r="A3856" s="1" t="n">
        <v>13518</v>
      </c>
      <c r="B3856" s="1" t="s">
        <v>6672</v>
      </c>
      <c r="C3856" s="1" t="s">
        <v>6673</v>
      </c>
      <c r="D3856" s="1" t="s">
        <v>484</v>
      </c>
      <c r="E3856" s="0" t="s">
        <v>485</v>
      </c>
    </row>
    <row r="3857" customFormat="false" ht="15" hidden="false" customHeight="false" outlineLevel="0" collapsed="false">
      <c r="A3857" s="1" t="n">
        <v>13517</v>
      </c>
      <c r="B3857" s="1" t="s">
        <v>6674</v>
      </c>
      <c r="D3857" s="324" t="s">
        <v>6675</v>
      </c>
      <c r="E3857" s="324" t="s">
        <v>2275</v>
      </c>
    </row>
    <row r="3858" customFormat="false" ht="15" hidden="false" customHeight="false" outlineLevel="0" collapsed="false">
      <c r="A3858" s="1" t="n">
        <v>13516</v>
      </c>
      <c r="B3858" s="1" t="s">
        <v>6676</v>
      </c>
      <c r="D3858" s="1" t="s">
        <v>653</v>
      </c>
      <c r="E3858" s="324" t="s">
        <v>519</v>
      </c>
    </row>
    <row r="3859" customFormat="false" ht="15" hidden="false" customHeight="false" outlineLevel="0" collapsed="false">
      <c r="A3859" s="1" t="n">
        <v>13515</v>
      </c>
      <c r="B3859" s="1" t="s">
        <v>6677</v>
      </c>
      <c r="C3859" s="1" t="s">
        <v>726</v>
      </c>
      <c r="D3859" s="1" t="s">
        <v>499</v>
      </c>
      <c r="E3859" s="324" t="s">
        <v>500</v>
      </c>
    </row>
    <row r="3860" customFormat="false" ht="15" hidden="false" customHeight="false" outlineLevel="0" collapsed="false">
      <c r="A3860" s="1" t="n">
        <v>13514</v>
      </c>
      <c r="B3860" s="1" t="s">
        <v>6678</v>
      </c>
      <c r="C3860" s="1" t="s">
        <v>6679</v>
      </c>
      <c r="D3860" s="324" t="s">
        <v>6680</v>
      </c>
      <c r="E3860" s="324" t="s">
        <v>494</v>
      </c>
    </row>
    <row r="3861" customFormat="false" ht="15" hidden="false" customHeight="false" outlineLevel="0" collapsed="false">
      <c r="A3861" s="1" t="n">
        <v>13513</v>
      </c>
      <c r="B3861" s="1" t="s">
        <v>6681</v>
      </c>
      <c r="C3861" s="1" t="s">
        <v>6682</v>
      </c>
      <c r="D3861" s="324" t="s">
        <v>761</v>
      </c>
      <c r="E3861" s="0" t="s">
        <v>485</v>
      </c>
    </row>
    <row r="3862" customFormat="false" ht="15" hidden="false" customHeight="false" outlineLevel="0" collapsed="false">
      <c r="A3862" s="1" t="n">
        <v>13512</v>
      </c>
      <c r="B3862" s="1" t="s">
        <v>6683</v>
      </c>
      <c r="D3862" s="1" t="s">
        <v>832</v>
      </c>
      <c r="E3862" s="0" t="s">
        <v>576</v>
      </c>
    </row>
    <row r="3863" customFormat="false" ht="15" hidden="false" customHeight="false" outlineLevel="0" collapsed="false">
      <c r="A3863" s="1" t="n">
        <v>13511</v>
      </c>
      <c r="B3863" s="1" t="s">
        <v>6684</v>
      </c>
      <c r="C3863" s="324" t="s">
        <v>6685</v>
      </c>
      <c r="D3863" s="1" t="s">
        <v>1031</v>
      </c>
      <c r="E3863" s="0" t="s">
        <v>485</v>
      </c>
    </row>
    <row r="3864" customFormat="false" ht="15" hidden="false" customHeight="false" outlineLevel="0" collapsed="false">
      <c r="A3864" s="1" t="n">
        <v>13510</v>
      </c>
      <c r="B3864" s="1" t="s">
        <v>6686</v>
      </c>
      <c r="D3864" s="324" t="s">
        <v>586</v>
      </c>
      <c r="E3864" s="324" t="s">
        <v>804</v>
      </c>
    </row>
    <row r="3865" customFormat="false" ht="15" hidden="false" customHeight="false" outlineLevel="0" collapsed="false">
      <c r="A3865" s="1" t="n">
        <v>13509</v>
      </c>
      <c r="B3865" s="1" t="s">
        <v>6687</v>
      </c>
      <c r="C3865" s="1" t="s">
        <v>6688</v>
      </c>
      <c r="D3865" s="324" t="s">
        <v>528</v>
      </c>
      <c r="E3865" s="324" t="s">
        <v>500</v>
      </c>
    </row>
    <row r="3866" customFormat="false" ht="15" hidden="false" customHeight="false" outlineLevel="0" collapsed="false">
      <c r="A3866" s="1" t="n">
        <v>13508</v>
      </c>
      <c r="B3866" s="1" t="s">
        <v>6689</v>
      </c>
      <c r="C3866" s="1" t="s">
        <v>6690</v>
      </c>
      <c r="D3866" s="1" t="s">
        <v>1470</v>
      </c>
      <c r="E3866" s="324" t="s">
        <v>488</v>
      </c>
    </row>
    <row r="3867" customFormat="false" ht="15" hidden="false" customHeight="false" outlineLevel="0" collapsed="false">
      <c r="A3867" s="1" t="n">
        <v>13507</v>
      </c>
      <c r="B3867" s="1" t="s">
        <v>6691</v>
      </c>
      <c r="C3867" s="1" t="s">
        <v>6692</v>
      </c>
      <c r="D3867" s="1" t="s">
        <v>510</v>
      </c>
      <c r="E3867" s="324" t="s">
        <v>508</v>
      </c>
    </row>
    <row r="3868" customFormat="false" ht="15" hidden="false" customHeight="false" outlineLevel="0" collapsed="false">
      <c r="A3868" s="1" t="n">
        <v>13506</v>
      </c>
      <c r="B3868" s="1" t="s">
        <v>6693</v>
      </c>
      <c r="C3868" s="324" t="s">
        <v>6694</v>
      </c>
      <c r="D3868" s="324" t="s">
        <v>6695</v>
      </c>
      <c r="E3868" s="324" t="s">
        <v>519</v>
      </c>
    </row>
    <row r="3869" customFormat="false" ht="15" hidden="false" customHeight="false" outlineLevel="0" collapsed="false">
      <c r="A3869" s="1" t="n">
        <v>13505</v>
      </c>
      <c r="B3869" s="1" t="s">
        <v>6696</v>
      </c>
      <c r="D3869" s="324" t="s">
        <v>695</v>
      </c>
      <c r="E3869" s="324" t="s">
        <v>500</v>
      </c>
    </row>
    <row r="3870" customFormat="false" ht="15" hidden="false" customHeight="false" outlineLevel="0" collapsed="false">
      <c r="A3870" s="1" t="n">
        <v>13504</v>
      </c>
      <c r="B3870" s="1" t="s">
        <v>6697</v>
      </c>
      <c r="D3870" s="324" t="s">
        <v>611</v>
      </c>
      <c r="E3870" s="324" t="s">
        <v>500</v>
      </c>
    </row>
    <row r="3871" customFormat="false" ht="15" hidden="false" customHeight="false" outlineLevel="0" collapsed="false">
      <c r="A3871" s="1" t="n">
        <v>13503</v>
      </c>
      <c r="B3871" s="1" t="s">
        <v>6698</v>
      </c>
      <c r="C3871" s="324" t="s">
        <v>6699</v>
      </c>
      <c r="D3871" s="324" t="s">
        <v>1273</v>
      </c>
      <c r="E3871" s="324" t="s">
        <v>500</v>
      </c>
    </row>
    <row r="3872" customFormat="false" ht="15" hidden="false" customHeight="false" outlineLevel="0" collapsed="false">
      <c r="A3872" s="1" t="n">
        <v>13502</v>
      </c>
      <c r="B3872" s="1" t="s">
        <v>6700</v>
      </c>
      <c r="C3872" s="324" t="s">
        <v>6701</v>
      </c>
      <c r="D3872" s="324" t="s">
        <v>1273</v>
      </c>
      <c r="E3872" s="324" t="s">
        <v>500</v>
      </c>
    </row>
    <row r="3873" customFormat="false" ht="15" hidden="false" customHeight="false" outlineLevel="0" collapsed="false">
      <c r="A3873" s="1" t="n">
        <v>13501</v>
      </c>
      <c r="B3873" s="1" t="s">
        <v>6702</v>
      </c>
      <c r="D3873" s="1" t="s">
        <v>558</v>
      </c>
      <c r="E3873" s="0" t="s">
        <v>485</v>
      </c>
    </row>
    <row r="3874" customFormat="false" ht="15" hidden="false" customHeight="false" outlineLevel="0" collapsed="false">
      <c r="A3874" s="1" t="n">
        <v>13500</v>
      </c>
      <c r="B3874" s="1" t="s">
        <v>6703</v>
      </c>
      <c r="D3874" s="324" t="s">
        <v>620</v>
      </c>
      <c r="E3874" s="0" t="s">
        <v>609</v>
      </c>
    </row>
    <row r="3875" customFormat="false" ht="15" hidden="false" customHeight="false" outlineLevel="0" collapsed="false">
      <c r="A3875" s="1" t="n">
        <v>13499</v>
      </c>
      <c r="B3875" s="1" t="s">
        <v>6704</v>
      </c>
      <c r="C3875" s="1" t="s">
        <v>6705</v>
      </c>
      <c r="D3875" s="324" t="s">
        <v>528</v>
      </c>
      <c r="E3875" s="0" t="s">
        <v>590</v>
      </c>
    </row>
    <row r="3876" customFormat="false" ht="15" hidden="false" customHeight="false" outlineLevel="0" collapsed="false">
      <c r="A3876" s="1" t="n">
        <v>13498</v>
      </c>
      <c r="B3876" s="1" t="s">
        <v>6706</v>
      </c>
      <c r="D3876" s="324" t="s">
        <v>6707</v>
      </c>
      <c r="E3876" s="0" t="s">
        <v>485</v>
      </c>
    </row>
    <row r="3877" customFormat="false" ht="15" hidden="false" customHeight="false" outlineLevel="0" collapsed="false">
      <c r="A3877" s="1" t="n">
        <v>13497</v>
      </c>
      <c r="B3877" s="1" t="s">
        <v>6708</v>
      </c>
      <c r="C3877" s="1" t="s">
        <v>6709</v>
      </c>
      <c r="D3877" s="1" t="s">
        <v>741</v>
      </c>
      <c r="E3877" s="0" t="s">
        <v>485</v>
      </c>
    </row>
    <row r="3878" customFormat="false" ht="15" hidden="false" customHeight="false" outlineLevel="0" collapsed="false">
      <c r="A3878" s="1" t="n">
        <v>13496</v>
      </c>
      <c r="B3878" s="1" t="s">
        <v>6710</v>
      </c>
      <c r="C3878" s="1" t="s">
        <v>6711</v>
      </c>
      <c r="D3878" s="1" t="s">
        <v>741</v>
      </c>
      <c r="E3878" s="0" t="s">
        <v>485</v>
      </c>
    </row>
    <row r="3879" customFormat="false" ht="15" hidden="false" customHeight="false" outlineLevel="0" collapsed="false">
      <c r="A3879" s="1" t="n">
        <v>13495</v>
      </c>
      <c r="B3879" s="1" t="s">
        <v>6712</v>
      </c>
      <c r="C3879" s="1" t="s">
        <v>6713</v>
      </c>
      <c r="D3879" s="1" t="s">
        <v>920</v>
      </c>
      <c r="E3879" s="0" t="s">
        <v>485</v>
      </c>
    </row>
    <row r="3880" customFormat="false" ht="15" hidden="false" customHeight="false" outlineLevel="0" collapsed="false">
      <c r="A3880" s="1" t="n">
        <v>13494</v>
      </c>
      <c r="B3880" s="1" t="s">
        <v>6714</v>
      </c>
      <c r="D3880" s="324" t="s">
        <v>6140</v>
      </c>
      <c r="E3880" s="0" t="s">
        <v>485</v>
      </c>
    </row>
    <row r="3881" customFormat="false" ht="15" hidden="false" customHeight="false" outlineLevel="0" collapsed="false">
      <c r="A3881" s="1" t="n">
        <v>13493</v>
      </c>
      <c r="B3881" s="1" t="s">
        <v>6715</v>
      </c>
      <c r="D3881" s="324" t="s">
        <v>6140</v>
      </c>
      <c r="E3881" s="0" t="s">
        <v>485</v>
      </c>
    </row>
    <row r="3882" customFormat="false" ht="15" hidden="false" customHeight="false" outlineLevel="0" collapsed="false">
      <c r="A3882" s="1" t="n">
        <v>13492</v>
      </c>
      <c r="B3882" s="1" t="s">
        <v>6716</v>
      </c>
      <c r="D3882" s="324" t="s">
        <v>6140</v>
      </c>
      <c r="E3882" s="0" t="s">
        <v>485</v>
      </c>
    </row>
    <row r="3883" customFormat="false" ht="15" hidden="false" customHeight="false" outlineLevel="0" collapsed="false">
      <c r="A3883" s="1" t="n">
        <v>13491</v>
      </c>
      <c r="B3883" s="1" t="s">
        <v>6717</v>
      </c>
      <c r="D3883" s="1" t="s">
        <v>499</v>
      </c>
      <c r="E3883" s="0" t="s">
        <v>485</v>
      </c>
    </row>
    <row r="3884" customFormat="false" ht="15" hidden="false" customHeight="false" outlineLevel="0" collapsed="false">
      <c r="A3884" s="1" t="n">
        <v>13490</v>
      </c>
      <c r="B3884" s="1" t="s">
        <v>6718</v>
      </c>
      <c r="D3884" s="1" t="s">
        <v>637</v>
      </c>
      <c r="E3884" s="0" t="s">
        <v>485</v>
      </c>
    </row>
    <row r="3885" customFormat="false" ht="15" hidden="false" customHeight="false" outlineLevel="0" collapsed="false">
      <c r="A3885" s="1" t="n">
        <v>13489</v>
      </c>
      <c r="B3885" s="1" t="s">
        <v>6719</v>
      </c>
      <c r="D3885" s="1" t="s">
        <v>720</v>
      </c>
      <c r="E3885" s="0" t="s">
        <v>485</v>
      </c>
    </row>
    <row r="3886" customFormat="false" ht="15" hidden="false" customHeight="false" outlineLevel="0" collapsed="false">
      <c r="A3886" s="1" t="n">
        <v>13488</v>
      </c>
      <c r="B3886" s="1" t="s">
        <v>6720</v>
      </c>
      <c r="D3886" s="324" t="s">
        <v>620</v>
      </c>
      <c r="E3886" s="0" t="s">
        <v>590</v>
      </c>
    </row>
    <row r="3887" customFormat="false" ht="15" hidden="false" customHeight="false" outlineLevel="0" collapsed="false">
      <c r="A3887" s="1" t="n">
        <v>13487</v>
      </c>
      <c r="B3887" s="1" t="s">
        <v>6721</v>
      </c>
      <c r="C3887" s="324" t="s">
        <v>6722</v>
      </c>
      <c r="D3887" s="1" t="s">
        <v>499</v>
      </c>
      <c r="E3887" s="324" t="s">
        <v>500</v>
      </c>
    </row>
    <row r="3888" customFormat="false" ht="15" hidden="false" customHeight="false" outlineLevel="0" collapsed="false">
      <c r="A3888" s="1" t="n">
        <v>13486</v>
      </c>
      <c r="B3888" s="1" t="s">
        <v>6723</v>
      </c>
      <c r="D3888" s="324" t="s">
        <v>1246</v>
      </c>
      <c r="E3888" s="0" t="s">
        <v>485</v>
      </c>
    </row>
    <row r="3889" customFormat="false" ht="15" hidden="false" customHeight="false" outlineLevel="0" collapsed="false">
      <c r="A3889" s="1" t="n">
        <v>13485</v>
      </c>
      <c r="B3889" s="1" t="s">
        <v>6724</v>
      </c>
      <c r="D3889" s="1" t="s">
        <v>499</v>
      </c>
      <c r="E3889" s="0" t="s">
        <v>590</v>
      </c>
    </row>
    <row r="3890" customFormat="false" ht="15" hidden="false" customHeight="false" outlineLevel="0" collapsed="false">
      <c r="A3890" s="1" t="n">
        <v>13484</v>
      </c>
      <c r="B3890" s="1" t="s">
        <v>6725</v>
      </c>
      <c r="D3890" s="1" t="s">
        <v>499</v>
      </c>
      <c r="E3890" s="0" t="s">
        <v>485</v>
      </c>
    </row>
    <row r="3891" customFormat="false" ht="15" hidden="false" customHeight="false" outlineLevel="0" collapsed="false">
      <c r="A3891" s="1" t="n">
        <v>13483</v>
      </c>
      <c r="B3891" s="1" t="s">
        <v>6726</v>
      </c>
      <c r="D3891" s="1" t="s">
        <v>499</v>
      </c>
      <c r="E3891" s="0" t="s">
        <v>590</v>
      </c>
    </row>
    <row r="3892" customFormat="false" ht="15" hidden="false" customHeight="false" outlineLevel="0" collapsed="false">
      <c r="A3892" s="1" t="n">
        <v>13482</v>
      </c>
      <c r="B3892" s="1" t="s">
        <v>6727</v>
      </c>
      <c r="C3892" s="324" t="s">
        <v>6728</v>
      </c>
      <c r="D3892" s="324" t="s">
        <v>4361</v>
      </c>
      <c r="E3892" s="0" t="s">
        <v>590</v>
      </c>
    </row>
    <row r="3893" customFormat="false" ht="15" hidden="false" customHeight="false" outlineLevel="0" collapsed="false">
      <c r="A3893" s="1" t="n">
        <v>13481</v>
      </c>
      <c r="B3893" s="1" t="s">
        <v>6729</v>
      </c>
      <c r="D3893" s="324" t="s">
        <v>6439</v>
      </c>
      <c r="E3893" s="324" t="s">
        <v>500</v>
      </c>
    </row>
    <row r="3894" customFormat="false" ht="15" hidden="false" customHeight="false" outlineLevel="0" collapsed="false">
      <c r="A3894" s="1" t="n">
        <v>13480</v>
      </c>
      <c r="B3894" s="1" t="s">
        <v>6730</v>
      </c>
      <c r="D3894" s="1" t="s">
        <v>499</v>
      </c>
      <c r="E3894" s="0" t="s">
        <v>590</v>
      </c>
    </row>
    <row r="3895" customFormat="false" ht="15" hidden="false" customHeight="false" outlineLevel="0" collapsed="false">
      <c r="A3895" s="1" t="n">
        <v>13479</v>
      </c>
      <c r="B3895" s="1" t="s">
        <v>6731</v>
      </c>
      <c r="D3895" s="1" t="s">
        <v>720</v>
      </c>
      <c r="E3895" s="0" t="s">
        <v>485</v>
      </c>
    </row>
    <row r="3896" customFormat="false" ht="15" hidden="false" customHeight="false" outlineLevel="0" collapsed="false">
      <c r="A3896" s="1" t="n">
        <v>13478</v>
      </c>
      <c r="B3896" s="1" t="s">
        <v>6732</v>
      </c>
      <c r="D3896" s="1" t="s">
        <v>720</v>
      </c>
      <c r="E3896" s="0" t="s">
        <v>485</v>
      </c>
    </row>
    <row r="3897" customFormat="false" ht="15" hidden="false" customHeight="false" outlineLevel="0" collapsed="false">
      <c r="A3897" s="1" t="n">
        <v>13477</v>
      </c>
      <c r="B3897" s="1" t="s">
        <v>6733</v>
      </c>
      <c r="D3897" s="1" t="s">
        <v>637</v>
      </c>
      <c r="E3897" s="0" t="s">
        <v>485</v>
      </c>
    </row>
    <row r="3898" customFormat="false" ht="15" hidden="false" customHeight="false" outlineLevel="0" collapsed="false">
      <c r="A3898" s="1" t="n">
        <v>13476</v>
      </c>
      <c r="B3898" s="1" t="s">
        <v>6734</v>
      </c>
      <c r="C3898" s="324" t="s">
        <v>6735</v>
      </c>
      <c r="D3898" s="324" t="s">
        <v>4361</v>
      </c>
      <c r="E3898" s="0" t="s">
        <v>590</v>
      </c>
    </row>
    <row r="3899" customFormat="false" ht="15" hidden="false" customHeight="false" outlineLevel="0" collapsed="false">
      <c r="A3899" s="1" t="n">
        <v>13475</v>
      </c>
      <c r="B3899" s="1" t="s">
        <v>6736</v>
      </c>
      <c r="C3899" s="1" t="s">
        <v>6737</v>
      </c>
      <c r="D3899" s="1" t="s">
        <v>720</v>
      </c>
      <c r="E3899" s="0" t="s">
        <v>485</v>
      </c>
    </row>
    <row r="3900" customFormat="false" ht="15" hidden="false" customHeight="false" outlineLevel="0" collapsed="false">
      <c r="A3900" s="1" t="n">
        <v>13474</v>
      </c>
      <c r="B3900" s="1" t="s">
        <v>6738</v>
      </c>
      <c r="D3900" s="1" t="s">
        <v>906</v>
      </c>
      <c r="E3900" s="324" t="s">
        <v>907</v>
      </c>
    </row>
    <row r="3901" customFormat="false" ht="15" hidden="false" customHeight="false" outlineLevel="0" collapsed="false">
      <c r="A3901" s="1" t="n">
        <v>13473</v>
      </c>
      <c r="B3901" s="1" t="s">
        <v>6739</v>
      </c>
      <c r="D3901" s="324" t="s">
        <v>4289</v>
      </c>
      <c r="E3901" s="0" t="s">
        <v>590</v>
      </c>
    </row>
    <row r="3902" customFormat="false" ht="15" hidden="false" customHeight="false" outlineLevel="0" collapsed="false">
      <c r="A3902" s="1" t="n">
        <v>13472</v>
      </c>
      <c r="B3902" s="1" t="s">
        <v>6740</v>
      </c>
      <c r="D3902" s="324" t="s">
        <v>6741</v>
      </c>
      <c r="E3902" s="0" t="s">
        <v>590</v>
      </c>
    </row>
    <row r="3903" customFormat="false" ht="15" hidden="false" customHeight="false" outlineLevel="0" collapsed="false">
      <c r="A3903" s="1" t="n">
        <v>13471</v>
      </c>
      <c r="B3903" s="1" t="s">
        <v>6742</v>
      </c>
      <c r="D3903" s="1" t="s">
        <v>720</v>
      </c>
      <c r="E3903" s="0" t="s">
        <v>485</v>
      </c>
    </row>
    <row r="3904" customFormat="false" ht="15" hidden="false" customHeight="false" outlineLevel="0" collapsed="false">
      <c r="A3904" s="1" t="n">
        <v>13470</v>
      </c>
      <c r="B3904" s="1" t="s">
        <v>6743</v>
      </c>
      <c r="C3904" s="1" t="s">
        <v>6744</v>
      </c>
      <c r="D3904" s="324" t="s">
        <v>6745</v>
      </c>
      <c r="E3904" s="0" t="s">
        <v>590</v>
      </c>
    </row>
    <row r="3905" customFormat="false" ht="15" hidden="false" customHeight="false" outlineLevel="0" collapsed="false">
      <c r="A3905" s="1" t="n">
        <v>13469</v>
      </c>
      <c r="B3905" s="1" t="s">
        <v>6746</v>
      </c>
      <c r="D3905" s="324" t="s">
        <v>6747</v>
      </c>
      <c r="E3905" s="324" t="s">
        <v>4061</v>
      </c>
    </row>
    <row r="3906" customFormat="false" ht="15" hidden="false" customHeight="false" outlineLevel="0" collapsed="false">
      <c r="A3906" s="1" t="n">
        <v>13468</v>
      </c>
      <c r="B3906" s="1" t="s">
        <v>6748</v>
      </c>
      <c r="D3906" s="1" t="s">
        <v>499</v>
      </c>
      <c r="E3906" s="0" t="s">
        <v>590</v>
      </c>
    </row>
    <row r="3907" customFormat="false" ht="15" hidden="false" customHeight="false" outlineLevel="0" collapsed="false">
      <c r="A3907" s="1" t="n">
        <v>13467</v>
      </c>
      <c r="B3907" s="1" t="s">
        <v>6749</v>
      </c>
      <c r="C3907" s="324" t="s">
        <v>6750</v>
      </c>
      <c r="D3907" s="324" t="s">
        <v>6751</v>
      </c>
      <c r="E3907" s="324" t="s">
        <v>2626</v>
      </c>
    </row>
    <row r="3908" customFormat="false" ht="15" hidden="false" customHeight="false" outlineLevel="0" collapsed="false">
      <c r="A3908" s="1" t="n">
        <v>13466</v>
      </c>
      <c r="B3908" s="1" t="s">
        <v>6752</v>
      </c>
      <c r="C3908" s="1" t="s">
        <v>6753</v>
      </c>
      <c r="D3908" s="1" t="s">
        <v>496</v>
      </c>
      <c r="E3908" s="0" t="s">
        <v>485</v>
      </c>
    </row>
    <row r="3909" customFormat="false" ht="15" hidden="false" customHeight="false" outlineLevel="0" collapsed="false">
      <c r="A3909" s="1" t="n">
        <v>13465</v>
      </c>
      <c r="B3909" s="1" t="s">
        <v>6754</v>
      </c>
      <c r="D3909" s="324" t="s">
        <v>620</v>
      </c>
      <c r="E3909" s="0" t="s">
        <v>485</v>
      </c>
    </row>
    <row r="3910" customFormat="false" ht="15" hidden="false" customHeight="false" outlineLevel="0" collapsed="false">
      <c r="A3910" s="1" t="n">
        <v>13464</v>
      </c>
      <c r="B3910" s="1" t="s">
        <v>6755</v>
      </c>
      <c r="C3910" s="1" t="s">
        <v>6756</v>
      </c>
      <c r="D3910" s="324" t="s">
        <v>620</v>
      </c>
      <c r="E3910" s="0" t="s">
        <v>609</v>
      </c>
    </row>
    <row r="3911" customFormat="false" ht="15" hidden="false" customHeight="false" outlineLevel="0" collapsed="false">
      <c r="A3911" s="1" t="n">
        <v>13463</v>
      </c>
      <c r="B3911" s="1" t="s">
        <v>6757</v>
      </c>
      <c r="D3911" s="1" t="s">
        <v>1511</v>
      </c>
      <c r="E3911" s="0" t="s">
        <v>485</v>
      </c>
    </row>
    <row r="3912" customFormat="false" ht="15" hidden="false" customHeight="false" outlineLevel="0" collapsed="false">
      <c r="A3912" s="1" t="n">
        <v>13462</v>
      </c>
      <c r="B3912" s="1" t="s">
        <v>6758</v>
      </c>
      <c r="C3912" s="1" t="s">
        <v>6759</v>
      </c>
      <c r="D3912" s="324" t="s">
        <v>1587</v>
      </c>
      <c r="E3912" s="324" t="s">
        <v>500</v>
      </c>
    </row>
    <row r="3913" customFormat="false" ht="15" hidden="false" customHeight="false" outlineLevel="0" collapsed="false">
      <c r="A3913" s="1" t="n">
        <v>13461</v>
      </c>
      <c r="B3913" s="1" t="s">
        <v>6760</v>
      </c>
      <c r="D3913" s="324" t="s">
        <v>771</v>
      </c>
      <c r="E3913" s="0" t="s">
        <v>590</v>
      </c>
    </row>
    <row r="3914" customFormat="false" ht="15" hidden="false" customHeight="false" outlineLevel="0" collapsed="false">
      <c r="A3914" s="1" t="n">
        <v>13460</v>
      </c>
      <c r="B3914" s="1" t="s">
        <v>6761</v>
      </c>
      <c r="D3914" s="324" t="s">
        <v>5649</v>
      </c>
      <c r="E3914" s="0" t="s">
        <v>590</v>
      </c>
    </row>
    <row r="3915" customFormat="false" ht="15" hidden="false" customHeight="false" outlineLevel="0" collapsed="false">
      <c r="A3915" s="1" t="n">
        <v>13459</v>
      </c>
      <c r="B3915" s="1" t="s">
        <v>6762</v>
      </c>
      <c r="D3915" s="1" t="s">
        <v>518</v>
      </c>
      <c r="E3915" s="0" t="s">
        <v>590</v>
      </c>
    </row>
    <row r="3916" customFormat="false" ht="15" hidden="false" customHeight="false" outlineLevel="0" collapsed="false">
      <c r="A3916" s="1" t="n">
        <v>13458</v>
      </c>
      <c r="B3916" s="1" t="s">
        <v>6763</v>
      </c>
      <c r="D3916" s="1" t="s">
        <v>6764</v>
      </c>
      <c r="E3916" s="0" t="s">
        <v>590</v>
      </c>
    </row>
    <row r="3917" customFormat="false" ht="15" hidden="false" customHeight="false" outlineLevel="0" collapsed="false">
      <c r="A3917" s="1" t="n">
        <v>13457</v>
      </c>
      <c r="B3917" s="1" t="s">
        <v>6765</v>
      </c>
      <c r="D3917" s="1" t="s">
        <v>2113</v>
      </c>
      <c r="E3917" s="324" t="s">
        <v>488</v>
      </c>
    </row>
    <row r="3918" customFormat="false" ht="15" hidden="false" customHeight="false" outlineLevel="0" collapsed="false">
      <c r="A3918" s="1" t="n">
        <v>13456</v>
      </c>
      <c r="B3918" s="1" t="s">
        <v>6766</v>
      </c>
      <c r="D3918" s="1" t="s">
        <v>832</v>
      </c>
      <c r="E3918" s="0" t="s">
        <v>576</v>
      </c>
    </row>
    <row r="3919" customFormat="false" ht="15" hidden="false" customHeight="false" outlineLevel="0" collapsed="false">
      <c r="A3919" s="1" t="n">
        <v>13455</v>
      </c>
      <c r="B3919" s="1" t="s">
        <v>6767</v>
      </c>
      <c r="D3919" s="1" t="s">
        <v>499</v>
      </c>
      <c r="E3919" s="0" t="s">
        <v>590</v>
      </c>
    </row>
    <row r="3920" customFormat="false" ht="15" hidden="false" customHeight="false" outlineLevel="0" collapsed="false">
      <c r="A3920" s="1" t="n">
        <v>13454</v>
      </c>
      <c r="B3920" s="1" t="s">
        <v>6768</v>
      </c>
      <c r="D3920" s="324" t="s">
        <v>2391</v>
      </c>
      <c r="E3920" s="0" t="s">
        <v>590</v>
      </c>
    </row>
    <row r="3921" customFormat="false" ht="15" hidden="false" customHeight="false" outlineLevel="0" collapsed="false">
      <c r="A3921" s="1" t="n">
        <v>13453</v>
      </c>
      <c r="B3921" s="1" t="s">
        <v>6769</v>
      </c>
      <c r="D3921" s="1" t="s">
        <v>499</v>
      </c>
      <c r="E3921" s="324" t="s">
        <v>500</v>
      </c>
    </row>
    <row r="3922" customFormat="false" ht="15" hidden="false" customHeight="false" outlineLevel="0" collapsed="false">
      <c r="A3922" s="1" t="n">
        <v>13452</v>
      </c>
      <c r="B3922" s="1" t="s">
        <v>6770</v>
      </c>
      <c r="D3922" s="1" t="s">
        <v>4754</v>
      </c>
      <c r="E3922" s="0" t="s">
        <v>485</v>
      </c>
    </row>
    <row r="3923" customFormat="false" ht="15" hidden="false" customHeight="false" outlineLevel="0" collapsed="false">
      <c r="A3923" s="1" t="n">
        <v>13451</v>
      </c>
      <c r="B3923" s="1" t="s">
        <v>6771</v>
      </c>
      <c r="D3923" s="324" t="s">
        <v>6772</v>
      </c>
      <c r="E3923" s="0" t="s">
        <v>485</v>
      </c>
    </row>
    <row r="3924" customFormat="false" ht="15" hidden="false" customHeight="false" outlineLevel="0" collapsed="false">
      <c r="A3924" s="1" t="n">
        <v>13450</v>
      </c>
      <c r="B3924" s="1" t="s">
        <v>6773</v>
      </c>
      <c r="D3924" s="1" t="s">
        <v>499</v>
      </c>
      <c r="E3924" s="0" t="s">
        <v>590</v>
      </c>
    </row>
    <row r="3925" customFormat="false" ht="15" hidden="false" customHeight="false" outlineLevel="0" collapsed="false">
      <c r="A3925" s="1" t="n">
        <v>13449</v>
      </c>
      <c r="B3925" s="1" t="s">
        <v>6774</v>
      </c>
      <c r="D3925" s="1" t="s">
        <v>5724</v>
      </c>
      <c r="E3925" s="324" t="s">
        <v>548</v>
      </c>
    </row>
    <row r="3926" customFormat="false" ht="15" hidden="false" customHeight="false" outlineLevel="0" collapsed="false">
      <c r="A3926" s="1" t="n">
        <v>13448</v>
      </c>
      <c r="B3926" s="1" t="s">
        <v>6775</v>
      </c>
      <c r="D3926" s="1" t="s">
        <v>1345</v>
      </c>
      <c r="E3926" s="0" t="s">
        <v>485</v>
      </c>
    </row>
    <row r="3927" customFormat="false" ht="15" hidden="false" customHeight="false" outlineLevel="0" collapsed="false">
      <c r="A3927" s="1" t="n">
        <v>13447</v>
      </c>
      <c r="B3927" s="1" t="s">
        <v>6776</v>
      </c>
      <c r="C3927" s="324" t="s">
        <v>6777</v>
      </c>
      <c r="D3927" s="1" t="s">
        <v>776</v>
      </c>
      <c r="E3927" s="0" t="s">
        <v>590</v>
      </c>
    </row>
    <row r="3928" customFormat="false" ht="15" hidden="false" customHeight="false" outlineLevel="0" collapsed="false">
      <c r="A3928" s="1" t="n">
        <v>13446</v>
      </c>
      <c r="B3928" s="1" t="s">
        <v>6778</v>
      </c>
      <c r="C3928" s="1" t="s">
        <v>6779</v>
      </c>
      <c r="D3928" s="324" t="s">
        <v>6780</v>
      </c>
      <c r="E3928" s="0" t="s">
        <v>590</v>
      </c>
    </row>
    <row r="3929" customFormat="false" ht="15" hidden="false" customHeight="false" outlineLevel="0" collapsed="false">
      <c r="A3929" s="1" t="n">
        <v>13445</v>
      </c>
      <c r="B3929" s="1" t="s">
        <v>6781</v>
      </c>
      <c r="D3929" s="1" t="s">
        <v>641</v>
      </c>
      <c r="E3929" s="324" t="s">
        <v>548</v>
      </c>
    </row>
    <row r="3930" customFormat="false" ht="15" hidden="false" customHeight="false" outlineLevel="0" collapsed="false">
      <c r="A3930" s="1" t="n">
        <v>13444</v>
      </c>
      <c r="B3930" s="1" t="s">
        <v>6782</v>
      </c>
      <c r="D3930" s="1" t="s">
        <v>484</v>
      </c>
      <c r="E3930" s="0" t="s">
        <v>485</v>
      </c>
    </row>
    <row r="3931" customFormat="false" ht="15" hidden="false" customHeight="false" outlineLevel="0" collapsed="false">
      <c r="A3931" s="1" t="n">
        <v>13443</v>
      </c>
      <c r="B3931" s="1" t="s">
        <v>6783</v>
      </c>
      <c r="C3931" s="1" t="s">
        <v>6784</v>
      </c>
      <c r="D3931" s="324" t="s">
        <v>1452</v>
      </c>
      <c r="E3931" s="324" t="s">
        <v>500</v>
      </c>
    </row>
    <row r="3932" customFormat="false" ht="15" hidden="false" customHeight="false" outlineLevel="0" collapsed="false">
      <c r="A3932" s="1" t="n">
        <v>13442</v>
      </c>
      <c r="B3932" s="1" t="s">
        <v>6785</v>
      </c>
      <c r="D3932" s="324" t="s">
        <v>586</v>
      </c>
      <c r="E3932" s="324" t="s">
        <v>804</v>
      </c>
    </row>
    <row r="3933" customFormat="false" ht="15" hidden="false" customHeight="false" outlineLevel="0" collapsed="false">
      <c r="A3933" s="1" t="n">
        <v>13441</v>
      </c>
      <c r="B3933" s="1" t="s">
        <v>6786</v>
      </c>
      <c r="D3933" s="1" t="s">
        <v>510</v>
      </c>
      <c r="E3933" s="324" t="s">
        <v>508</v>
      </c>
    </row>
    <row r="3934" customFormat="false" ht="15" hidden="false" customHeight="false" outlineLevel="0" collapsed="false">
      <c r="A3934" s="1" t="n">
        <v>13440</v>
      </c>
      <c r="B3934" s="1" t="s">
        <v>6787</v>
      </c>
      <c r="D3934" s="324" t="s">
        <v>1333</v>
      </c>
      <c r="E3934" s="324" t="s">
        <v>519</v>
      </c>
    </row>
    <row r="3935" customFormat="false" ht="15" hidden="false" customHeight="false" outlineLevel="0" collapsed="false">
      <c r="A3935" s="1" t="n">
        <v>13439</v>
      </c>
      <c r="B3935" s="1" t="s">
        <v>6788</v>
      </c>
      <c r="D3935" s="1" t="s">
        <v>5427</v>
      </c>
      <c r="E3935" s="324" t="s">
        <v>5428</v>
      </c>
    </row>
    <row r="3936" customFormat="false" ht="15" hidden="false" customHeight="false" outlineLevel="0" collapsed="false">
      <c r="A3936" s="1" t="n">
        <v>13438</v>
      </c>
      <c r="B3936" s="1" t="s">
        <v>6789</v>
      </c>
      <c r="C3936" s="1" t="s">
        <v>6790</v>
      </c>
      <c r="D3936" s="324" t="s">
        <v>3764</v>
      </c>
      <c r="E3936" s="0" t="s">
        <v>485</v>
      </c>
    </row>
    <row r="3937" customFormat="false" ht="15" hidden="false" customHeight="false" outlineLevel="0" collapsed="false">
      <c r="A3937" s="1" t="n">
        <v>13437</v>
      </c>
      <c r="B3937" s="1" t="s">
        <v>6791</v>
      </c>
      <c r="D3937" s="1" t="s">
        <v>906</v>
      </c>
      <c r="E3937" s="324" t="s">
        <v>907</v>
      </c>
    </row>
    <row r="3938" customFormat="false" ht="15" hidden="false" customHeight="false" outlineLevel="0" collapsed="false">
      <c r="A3938" s="1" t="n">
        <v>13436</v>
      </c>
      <c r="B3938" s="1" t="s">
        <v>6792</v>
      </c>
      <c r="D3938" s="1" t="s">
        <v>906</v>
      </c>
      <c r="E3938" s="324" t="s">
        <v>907</v>
      </c>
    </row>
    <row r="3939" customFormat="false" ht="15" hidden="false" customHeight="false" outlineLevel="0" collapsed="false">
      <c r="A3939" s="1" t="n">
        <v>13435</v>
      </c>
      <c r="B3939" s="1" t="s">
        <v>6793</v>
      </c>
      <c r="D3939" s="324" t="s">
        <v>6794</v>
      </c>
      <c r="E3939" s="0" t="s">
        <v>576</v>
      </c>
    </row>
    <row r="3940" customFormat="false" ht="15" hidden="false" customHeight="false" outlineLevel="0" collapsed="false">
      <c r="A3940" s="1" t="n">
        <v>13434</v>
      </c>
      <c r="B3940" s="1" t="s">
        <v>6795</v>
      </c>
      <c r="C3940" s="1" t="s">
        <v>6796</v>
      </c>
      <c r="D3940" s="1" t="s">
        <v>776</v>
      </c>
      <c r="E3940" s="0" t="s">
        <v>576</v>
      </c>
    </row>
    <row r="3941" customFormat="false" ht="15" hidden="false" customHeight="false" outlineLevel="0" collapsed="false">
      <c r="A3941" s="1" t="n">
        <v>13433</v>
      </c>
      <c r="B3941" s="1" t="s">
        <v>6797</v>
      </c>
      <c r="C3941" s="1" t="s">
        <v>6798</v>
      </c>
      <c r="D3941" s="324" t="s">
        <v>528</v>
      </c>
      <c r="E3941" s="324" t="s">
        <v>500</v>
      </c>
    </row>
    <row r="3942" customFormat="false" ht="15" hidden="false" customHeight="false" outlineLevel="0" collapsed="false">
      <c r="A3942" s="1" t="n">
        <v>13432</v>
      </c>
      <c r="B3942" s="1" t="s">
        <v>6799</v>
      </c>
      <c r="D3942" s="1" t="s">
        <v>499</v>
      </c>
      <c r="E3942" s="0" t="s">
        <v>485</v>
      </c>
    </row>
    <row r="3943" customFormat="false" ht="15" hidden="false" customHeight="false" outlineLevel="0" collapsed="false">
      <c r="A3943" s="1" t="n">
        <v>13431</v>
      </c>
      <c r="B3943" s="1" t="s">
        <v>6800</v>
      </c>
      <c r="D3943" s="1" t="s">
        <v>499</v>
      </c>
      <c r="E3943" s="0" t="s">
        <v>485</v>
      </c>
    </row>
    <row r="3944" customFormat="false" ht="15" hidden="false" customHeight="false" outlineLevel="0" collapsed="false">
      <c r="A3944" s="1" t="n">
        <v>13430</v>
      </c>
      <c r="B3944" s="1" t="s">
        <v>6801</v>
      </c>
      <c r="D3944" s="324" t="s">
        <v>528</v>
      </c>
      <c r="E3944" s="0" t="s">
        <v>485</v>
      </c>
    </row>
    <row r="3945" customFormat="false" ht="15" hidden="false" customHeight="false" outlineLevel="0" collapsed="false">
      <c r="A3945" s="1" t="n">
        <v>13429</v>
      </c>
      <c r="B3945" s="1" t="s">
        <v>6802</v>
      </c>
      <c r="C3945" s="324" t="s">
        <v>6803</v>
      </c>
      <c r="D3945" s="324" t="s">
        <v>698</v>
      </c>
      <c r="E3945" s="324" t="s">
        <v>500</v>
      </c>
    </row>
    <row r="3946" customFormat="false" ht="15" hidden="false" customHeight="false" outlineLevel="0" collapsed="false">
      <c r="A3946" s="1" t="n">
        <v>13428</v>
      </c>
      <c r="B3946" s="1" t="s">
        <v>6804</v>
      </c>
      <c r="C3946" s="324" t="s">
        <v>6805</v>
      </c>
      <c r="D3946" s="324" t="s">
        <v>698</v>
      </c>
      <c r="E3946" s="324" t="s">
        <v>500</v>
      </c>
    </row>
    <row r="3947" customFormat="false" ht="15" hidden="false" customHeight="false" outlineLevel="0" collapsed="false">
      <c r="A3947" s="1" t="n">
        <v>13427</v>
      </c>
      <c r="B3947" s="1" t="s">
        <v>6806</v>
      </c>
      <c r="D3947" s="1" t="s">
        <v>518</v>
      </c>
      <c r="E3947" s="0" t="s">
        <v>576</v>
      </c>
    </row>
    <row r="3948" customFormat="false" ht="15" hidden="false" customHeight="false" outlineLevel="0" collapsed="false">
      <c r="A3948" s="1" t="n">
        <v>13426</v>
      </c>
      <c r="B3948" s="1" t="s">
        <v>6807</v>
      </c>
      <c r="D3948" s="1" t="s">
        <v>499</v>
      </c>
      <c r="E3948" s="0" t="s">
        <v>485</v>
      </c>
    </row>
    <row r="3949" customFormat="false" ht="15" hidden="false" customHeight="false" outlineLevel="0" collapsed="false">
      <c r="A3949" s="1" t="n">
        <v>13425</v>
      </c>
      <c r="B3949" s="1" t="s">
        <v>6808</v>
      </c>
      <c r="C3949" s="324" t="s">
        <v>6809</v>
      </c>
      <c r="D3949" s="1" t="s">
        <v>499</v>
      </c>
      <c r="E3949" s="0" t="s">
        <v>485</v>
      </c>
    </row>
    <row r="3950" customFormat="false" ht="15" hidden="false" customHeight="false" outlineLevel="0" collapsed="false">
      <c r="A3950" s="1" t="n">
        <v>13424</v>
      </c>
      <c r="B3950" s="1" t="s">
        <v>6810</v>
      </c>
      <c r="D3950" s="324" t="s">
        <v>586</v>
      </c>
      <c r="E3950" s="0" t="s">
        <v>590</v>
      </c>
    </row>
    <row r="3951" customFormat="false" ht="15" hidden="false" customHeight="false" outlineLevel="0" collapsed="false">
      <c r="A3951" s="1" t="n">
        <v>13423</v>
      </c>
      <c r="B3951" s="1" t="s">
        <v>6811</v>
      </c>
      <c r="C3951" s="324" t="s">
        <v>6812</v>
      </c>
      <c r="D3951" s="1" t="s">
        <v>906</v>
      </c>
      <c r="E3951" s="0" t="s">
        <v>485</v>
      </c>
    </row>
    <row r="3952" customFormat="false" ht="15" hidden="false" customHeight="false" outlineLevel="0" collapsed="false">
      <c r="A3952" s="1" t="n">
        <v>13422</v>
      </c>
      <c r="B3952" s="1" t="s">
        <v>6813</v>
      </c>
      <c r="D3952" s="324" t="s">
        <v>6814</v>
      </c>
      <c r="E3952" s="0" t="s">
        <v>609</v>
      </c>
    </row>
    <row r="3953" customFormat="false" ht="15" hidden="false" customHeight="false" outlineLevel="0" collapsed="false">
      <c r="A3953" s="1" t="n">
        <v>13421</v>
      </c>
      <c r="B3953" s="1" t="s">
        <v>6815</v>
      </c>
      <c r="D3953" s="324" t="s">
        <v>1273</v>
      </c>
      <c r="E3953" s="0" t="s">
        <v>590</v>
      </c>
    </row>
    <row r="3954" customFormat="false" ht="15" hidden="false" customHeight="false" outlineLevel="0" collapsed="false">
      <c r="A3954" s="1" t="n">
        <v>13420</v>
      </c>
      <c r="B3954" s="1" t="s">
        <v>6816</v>
      </c>
      <c r="C3954" s="1" t="s">
        <v>6817</v>
      </c>
      <c r="D3954" s="1" t="s">
        <v>499</v>
      </c>
      <c r="E3954" s="0" t="s">
        <v>590</v>
      </c>
    </row>
    <row r="3955" customFormat="false" ht="15" hidden="false" customHeight="false" outlineLevel="0" collapsed="false">
      <c r="A3955" s="1" t="n">
        <v>13419</v>
      </c>
      <c r="B3955" s="1" t="s">
        <v>6818</v>
      </c>
      <c r="D3955" s="324" t="s">
        <v>3438</v>
      </c>
      <c r="E3955" s="324" t="s">
        <v>500</v>
      </c>
    </row>
    <row r="3956" customFormat="false" ht="15" hidden="false" customHeight="false" outlineLevel="0" collapsed="false">
      <c r="A3956" s="1" t="n">
        <v>13418</v>
      </c>
      <c r="B3956" s="1" t="s">
        <v>6819</v>
      </c>
      <c r="D3956" s="1" t="s">
        <v>499</v>
      </c>
      <c r="E3956" s="0" t="s">
        <v>590</v>
      </c>
    </row>
    <row r="3957" customFormat="false" ht="15" hidden="false" customHeight="false" outlineLevel="0" collapsed="false">
      <c r="A3957" s="1" t="n">
        <v>13417</v>
      </c>
      <c r="B3957" s="1" t="s">
        <v>6820</v>
      </c>
      <c r="C3957" s="324" t="s">
        <v>6821</v>
      </c>
      <c r="D3957" s="1" t="s">
        <v>682</v>
      </c>
      <c r="E3957" s="0" t="s">
        <v>485</v>
      </c>
    </row>
    <row r="3958" customFormat="false" ht="15" hidden="false" customHeight="false" outlineLevel="0" collapsed="false">
      <c r="A3958" s="1" t="n">
        <v>13416</v>
      </c>
      <c r="B3958" s="1" t="s">
        <v>6822</v>
      </c>
      <c r="D3958" s="324" t="s">
        <v>3172</v>
      </c>
      <c r="E3958" s="324" t="s">
        <v>500</v>
      </c>
    </row>
    <row r="3959" customFormat="false" ht="15" hidden="false" customHeight="false" outlineLevel="0" collapsed="false">
      <c r="A3959" s="1" t="n">
        <v>13415</v>
      </c>
      <c r="B3959" s="1" t="s">
        <v>6823</v>
      </c>
      <c r="D3959" s="1" t="s">
        <v>499</v>
      </c>
      <c r="E3959" s="0" t="s">
        <v>485</v>
      </c>
    </row>
    <row r="3960" customFormat="false" ht="15" hidden="false" customHeight="false" outlineLevel="0" collapsed="false">
      <c r="A3960" s="1" t="n">
        <v>13414</v>
      </c>
      <c r="B3960" s="1" t="s">
        <v>6824</v>
      </c>
      <c r="C3960" s="1" t="s">
        <v>6825</v>
      </c>
      <c r="D3960" s="1" t="s">
        <v>558</v>
      </c>
      <c r="E3960" s="0" t="s">
        <v>485</v>
      </c>
    </row>
    <row r="3961" customFormat="false" ht="15" hidden="false" customHeight="false" outlineLevel="0" collapsed="false">
      <c r="A3961" s="1" t="n">
        <v>13413</v>
      </c>
      <c r="B3961" s="1" t="s">
        <v>6826</v>
      </c>
      <c r="D3961" s="1" t="s">
        <v>558</v>
      </c>
      <c r="E3961" s="0" t="s">
        <v>485</v>
      </c>
    </row>
    <row r="3962" customFormat="false" ht="15" hidden="false" customHeight="false" outlineLevel="0" collapsed="false">
      <c r="A3962" s="1" t="n">
        <v>13412</v>
      </c>
      <c r="B3962" s="1" t="s">
        <v>6827</v>
      </c>
      <c r="D3962" s="1" t="s">
        <v>558</v>
      </c>
      <c r="E3962" s="0" t="s">
        <v>485</v>
      </c>
    </row>
    <row r="3963" customFormat="false" ht="15" hidden="false" customHeight="false" outlineLevel="0" collapsed="false">
      <c r="A3963" s="1" t="n">
        <v>13411</v>
      </c>
      <c r="B3963" s="1" t="s">
        <v>6828</v>
      </c>
      <c r="C3963" s="1" t="s">
        <v>6829</v>
      </c>
      <c r="D3963" s="1" t="s">
        <v>499</v>
      </c>
      <c r="E3963" s="0" t="s">
        <v>590</v>
      </c>
    </row>
    <row r="3964" customFormat="false" ht="15" hidden="false" customHeight="false" outlineLevel="0" collapsed="false">
      <c r="A3964" s="1" t="n">
        <v>13410</v>
      </c>
      <c r="B3964" s="1" t="s">
        <v>6830</v>
      </c>
      <c r="C3964" s="1" t="s">
        <v>6831</v>
      </c>
      <c r="D3964" s="1" t="s">
        <v>499</v>
      </c>
      <c r="E3964" s="0" t="s">
        <v>590</v>
      </c>
    </row>
    <row r="3965" customFormat="false" ht="15" hidden="false" customHeight="false" outlineLevel="0" collapsed="false">
      <c r="A3965" s="1" t="n">
        <v>13409</v>
      </c>
      <c r="B3965" s="1" t="s">
        <v>6832</v>
      </c>
      <c r="C3965" s="1" t="s">
        <v>6833</v>
      </c>
      <c r="D3965" s="1" t="s">
        <v>499</v>
      </c>
      <c r="E3965" s="0" t="s">
        <v>590</v>
      </c>
    </row>
    <row r="3966" customFormat="false" ht="15" hidden="false" customHeight="false" outlineLevel="0" collapsed="false">
      <c r="A3966" s="1" t="n">
        <v>13408</v>
      </c>
      <c r="B3966" s="1" t="s">
        <v>6834</v>
      </c>
      <c r="D3966" s="324" t="s">
        <v>599</v>
      </c>
      <c r="E3966" s="0" t="s">
        <v>485</v>
      </c>
    </row>
    <row r="3967" customFormat="false" ht="15" hidden="false" customHeight="false" outlineLevel="0" collapsed="false">
      <c r="A3967" s="1" t="n">
        <v>13407</v>
      </c>
      <c r="B3967" s="1" t="s">
        <v>6835</v>
      </c>
      <c r="D3967" s="1" t="s">
        <v>499</v>
      </c>
      <c r="E3967" s="0" t="s">
        <v>485</v>
      </c>
    </row>
    <row r="3968" customFormat="false" ht="15" hidden="false" customHeight="false" outlineLevel="0" collapsed="false">
      <c r="A3968" s="1" t="n">
        <v>13406</v>
      </c>
      <c r="B3968" s="1" t="s">
        <v>6836</v>
      </c>
      <c r="C3968" s="1" t="s">
        <v>6837</v>
      </c>
      <c r="D3968" s="324" t="s">
        <v>695</v>
      </c>
      <c r="E3968" s="0" t="s">
        <v>590</v>
      </c>
    </row>
    <row r="3969" customFormat="false" ht="15" hidden="false" customHeight="false" outlineLevel="0" collapsed="false">
      <c r="A3969" s="1" t="n">
        <v>13405</v>
      </c>
      <c r="B3969" s="1" t="s">
        <v>6838</v>
      </c>
      <c r="C3969" s="1" t="s">
        <v>6839</v>
      </c>
      <c r="D3969" s="324" t="s">
        <v>1587</v>
      </c>
      <c r="E3969" s="0" t="s">
        <v>485</v>
      </c>
    </row>
    <row r="3970" customFormat="false" ht="15" hidden="false" customHeight="false" outlineLevel="0" collapsed="false">
      <c r="A3970" s="1" t="n">
        <v>13404</v>
      </c>
      <c r="B3970" s="1" t="s">
        <v>6840</v>
      </c>
      <c r="C3970" s="324" t="s">
        <v>6841</v>
      </c>
      <c r="D3970" s="1" t="s">
        <v>499</v>
      </c>
      <c r="E3970" s="324" t="s">
        <v>500</v>
      </c>
    </row>
    <row r="3971" customFormat="false" ht="15" hidden="false" customHeight="false" outlineLevel="0" collapsed="false">
      <c r="A3971" s="1" t="n">
        <v>13403</v>
      </c>
      <c r="B3971" s="1" t="s">
        <v>6842</v>
      </c>
      <c r="D3971" s="1" t="s">
        <v>894</v>
      </c>
      <c r="E3971" s="324" t="s">
        <v>488</v>
      </c>
    </row>
    <row r="3972" customFormat="false" ht="15" hidden="false" customHeight="false" outlineLevel="0" collapsed="false">
      <c r="A3972" s="1" t="n">
        <v>13402</v>
      </c>
      <c r="B3972" s="1" t="s">
        <v>6843</v>
      </c>
      <c r="D3972" s="1" t="s">
        <v>499</v>
      </c>
      <c r="E3972" s="324" t="s">
        <v>500</v>
      </c>
    </row>
    <row r="3973" customFormat="false" ht="15" hidden="false" customHeight="false" outlineLevel="0" collapsed="false">
      <c r="A3973" s="1" t="n">
        <v>13401</v>
      </c>
      <c r="B3973" s="1" t="s">
        <v>6844</v>
      </c>
      <c r="D3973" s="324" t="s">
        <v>6845</v>
      </c>
      <c r="E3973" s="324" t="s">
        <v>494</v>
      </c>
    </row>
    <row r="3974" customFormat="false" ht="15" hidden="false" customHeight="false" outlineLevel="0" collapsed="false">
      <c r="A3974" s="1" t="n">
        <v>13400</v>
      </c>
      <c r="B3974" s="1" t="s">
        <v>6846</v>
      </c>
      <c r="D3974" s="324" t="s">
        <v>528</v>
      </c>
      <c r="E3974" s="324" t="s">
        <v>500</v>
      </c>
    </row>
    <row r="3975" customFormat="false" ht="15" hidden="false" customHeight="false" outlineLevel="0" collapsed="false">
      <c r="A3975" s="1" t="n">
        <v>13399</v>
      </c>
      <c r="B3975" s="1" t="s">
        <v>6847</v>
      </c>
      <c r="C3975" s="1" t="s">
        <v>726</v>
      </c>
      <c r="D3975" s="324" t="s">
        <v>809</v>
      </c>
      <c r="E3975" s="324" t="s">
        <v>494</v>
      </c>
    </row>
    <row r="3976" customFormat="false" ht="15" hidden="false" customHeight="false" outlineLevel="0" collapsed="false">
      <c r="A3976" s="1" t="n">
        <v>13398</v>
      </c>
      <c r="B3976" s="1" t="s">
        <v>6848</v>
      </c>
      <c r="D3976" s="1" t="s">
        <v>1031</v>
      </c>
      <c r="E3976" s="0" t="s">
        <v>485</v>
      </c>
    </row>
    <row r="3977" customFormat="false" ht="15" hidden="false" customHeight="false" outlineLevel="0" collapsed="false">
      <c r="A3977" s="1" t="n">
        <v>13397</v>
      </c>
      <c r="B3977" s="1" t="s">
        <v>6849</v>
      </c>
      <c r="D3977" s="324" t="s">
        <v>3948</v>
      </c>
      <c r="E3977" s="0" t="s">
        <v>485</v>
      </c>
    </row>
    <row r="3978" customFormat="false" ht="15" hidden="false" customHeight="false" outlineLevel="0" collapsed="false">
      <c r="A3978" s="1" t="n">
        <v>13396</v>
      </c>
      <c r="B3978" s="1" t="s">
        <v>6850</v>
      </c>
      <c r="D3978" s="324" t="s">
        <v>1035</v>
      </c>
      <c r="E3978" s="324" t="s">
        <v>494</v>
      </c>
    </row>
    <row r="3979" customFormat="false" ht="15" hidden="false" customHeight="false" outlineLevel="0" collapsed="false">
      <c r="A3979" s="1" t="n">
        <v>13395</v>
      </c>
      <c r="B3979" s="1" t="s">
        <v>6851</v>
      </c>
      <c r="D3979" s="1" t="s">
        <v>637</v>
      </c>
      <c r="E3979" s="0" t="s">
        <v>485</v>
      </c>
    </row>
    <row r="3980" customFormat="false" ht="15" hidden="false" customHeight="false" outlineLevel="0" collapsed="false">
      <c r="A3980" s="1" t="n">
        <v>13394</v>
      </c>
      <c r="B3980" s="1" t="s">
        <v>6852</v>
      </c>
      <c r="C3980" s="1" t="s">
        <v>6853</v>
      </c>
      <c r="D3980" s="324" t="s">
        <v>1741</v>
      </c>
      <c r="E3980" s="324" t="s">
        <v>519</v>
      </c>
    </row>
    <row r="3981" customFormat="false" ht="15" hidden="false" customHeight="false" outlineLevel="0" collapsed="false">
      <c r="A3981" s="1" t="n">
        <v>13393</v>
      </c>
      <c r="B3981" s="1" t="s">
        <v>6854</v>
      </c>
      <c r="D3981" s="324" t="s">
        <v>528</v>
      </c>
      <c r="E3981" s="324" t="s">
        <v>500</v>
      </c>
    </row>
    <row r="3982" customFormat="false" ht="15" hidden="false" customHeight="false" outlineLevel="0" collapsed="false">
      <c r="A3982" s="1" t="n">
        <v>13392</v>
      </c>
      <c r="B3982" s="1" t="s">
        <v>6855</v>
      </c>
      <c r="C3982" s="1" t="s">
        <v>6856</v>
      </c>
      <c r="D3982" s="324" t="s">
        <v>6857</v>
      </c>
      <c r="E3982" s="324" t="s">
        <v>500</v>
      </c>
    </row>
    <row r="3983" customFormat="false" ht="15" hidden="false" customHeight="false" outlineLevel="0" collapsed="false">
      <c r="A3983" s="1" t="n">
        <v>13391</v>
      </c>
      <c r="B3983" s="1" t="s">
        <v>6858</v>
      </c>
      <c r="D3983" s="1" t="s">
        <v>484</v>
      </c>
      <c r="E3983" s="0" t="s">
        <v>485</v>
      </c>
    </row>
    <row r="3984" customFormat="false" ht="15" hidden="false" customHeight="false" outlineLevel="0" collapsed="false">
      <c r="A3984" s="1" t="n">
        <v>13390</v>
      </c>
      <c r="B3984" s="1" t="s">
        <v>6859</v>
      </c>
      <c r="D3984" s="324" t="s">
        <v>528</v>
      </c>
      <c r="E3984" s="324" t="s">
        <v>500</v>
      </c>
    </row>
    <row r="3985" customFormat="false" ht="15" hidden="false" customHeight="false" outlineLevel="0" collapsed="false">
      <c r="A3985" s="1" t="n">
        <v>13389</v>
      </c>
      <c r="B3985" s="1" t="s">
        <v>6860</v>
      </c>
      <c r="D3985" s="1" t="s">
        <v>894</v>
      </c>
      <c r="E3985" s="324" t="s">
        <v>488</v>
      </c>
    </row>
    <row r="3986" customFormat="false" ht="15" hidden="false" customHeight="false" outlineLevel="0" collapsed="false">
      <c r="A3986" s="1" t="n">
        <v>13388</v>
      </c>
      <c r="B3986" s="1" t="s">
        <v>6861</v>
      </c>
      <c r="D3986" s="324" t="s">
        <v>3172</v>
      </c>
      <c r="E3986" s="324" t="s">
        <v>2886</v>
      </c>
    </row>
    <row r="3987" customFormat="false" ht="15" hidden="false" customHeight="false" outlineLevel="0" collapsed="false">
      <c r="A3987" s="1" t="n">
        <v>13387</v>
      </c>
      <c r="B3987" s="1" t="s">
        <v>6862</v>
      </c>
      <c r="C3987" s="1" t="s">
        <v>6863</v>
      </c>
      <c r="D3987" s="1" t="s">
        <v>499</v>
      </c>
      <c r="E3987" s="324" t="s">
        <v>500</v>
      </c>
    </row>
    <row r="3988" customFormat="false" ht="15" hidden="false" customHeight="false" outlineLevel="0" collapsed="false">
      <c r="A3988" s="1" t="n">
        <v>13386</v>
      </c>
      <c r="B3988" s="1" t="s">
        <v>6864</v>
      </c>
      <c r="C3988" s="1" t="s">
        <v>6865</v>
      </c>
      <c r="D3988" s="1" t="s">
        <v>499</v>
      </c>
      <c r="E3988" s="324" t="s">
        <v>500</v>
      </c>
    </row>
    <row r="3989" customFormat="false" ht="15" hidden="false" customHeight="false" outlineLevel="0" collapsed="false">
      <c r="A3989" s="1" t="n">
        <v>13385</v>
      </c>
      <c r="B3989" s="1" t="s">
        <v>6866</v>
      </c>
      <c r="D3989" s="324" t="s">
        <v>2693</v>
      </c>
      <c r="E3989" s="0" t="s">
        <v>485</v>
      </c>
    </row>
    <row r="3990" customFormat="false" ht="15" hidden="false" customHeight="false" outlineLevel="0" collapsed="false">
      <c r="A3990" s="1" t="n">
        <v>13384</v>
      </c>
      <c r="B3990" s="1" t="s">
        <v>6867</v>
      </c>
      <c r="D3990" s="1" t="s">
        <v>776</v>
      </c>
      <c r="E3990" s="0" t="s">
        <v>590</v>
      </c>
    </row>
    <row r="3991" customFormat="false" ht="15" hidden="false" customHeight="false" outlineLevel="0" collapsed="false">
      <c r="A3991" s="1" t="n">
        <v>13383</v>
      </c>
      <c r="B3991" s="1" t="s">
        <v>6868</v>
      </c>
      <c r="C3991" s="1" t="s">
        <v>6869</v>
      </c>
      <c r="D3991" s="1" t="s">
        <v>499</v>
      </c>
      <c r="E3991" s="324" t="s">
        <v>500</v>
      </c>
    </row>
    <row r="3992" customFormat="false" ht="15" hidden="false" customHeight="false" outlineLevel="0" collapsed="false">
      <c r="A3992" s="1" t="n">
        <v>13382</v>
      </c>
      <c r="B3992" s="1" t="s">
        <v>6870</v>
      </c>
      <c r="D3992" s="1" t="s">
        <v>499</v>
      </c>
      <c r="E3992" s="0" t="s">
        <v>590</v>
      </c>
    </row>
    <row r="3993" customFormat="false" ht="15" hidden="false" customHeight="false" outlineLevel="0" collapsed="false">
      <c r="A3993" s="1" t="n">
        <v>13381</v>
      </c>
      <c r="B3993" s="1" t="s">
        <v>6871</v>
      </c>
      <c r="D3993" s="1" t="s">
        <v>1470</v>
      </c>
      <c r="E3993" s="324" t="s">
        <v>488</v>
      </c>
    </row>
    <row r="3994" customFormat="false" ht="15" hidden="false" customHeight="false" outlineLevel="0" collapsed="false">
      <c r="A3994" s="1" t="n">
        <v>13380</v>
      </c>
      <c r="B3994" s="1" t="s">
        <v>6872</v>
      </c>
      <c r="C3994" s="1" t="s">
        <v>6873</v>
      </c>
      <c r="D3994" s="324" t="s">
        <v>643</v>
      </c>
      <c r="E3994" s="0" t="s">
        <v>485</v>
      </c>
    </row>
    <row r="3995" customFormat="false" ht="15" hidden="false" customHeight="false" outlineLevel="0" collapsed="false">
      <c r="A3995" s="1" t="n">
        <v>13379</v>
      </c>
      <c r="B3995" s="1" t="s">
        <v>6874</v>
      </c>
      <c r="D3995" s="324" t="s">
        <v>5430</v>
      </c>
      <c r="E3995" s="324" t="s">
        <v>500</v>
      </c>
    </row>
    <row r="3996" customFormat="false" ht="15" hidden="false" customHeight="false" outlineLevel="0" collapsed="false">
      <c r="A3996" s="1" t="n">
        <v>13378</v>
      </c>
      <c r="B3996" s="1" t="s">
        <v>6875</v>
      </c>
      <c r="D3996" s="1" t="s">
        <v>499</v>
      </c>
      <c r="E3996" s="0" t="s">
        <v>485</v>
      </c>
    </row>
    <row r="3997" customFormat="false" ht="15" hidden="false" customHeight="false" outlineLevel="0" collapsed="false">
      <c r="A3997" s="1" t="n">
        <v>13377</v>
      </c>
      <c r="B3997" s="1" t="s">
        <v>6876</v>
      </c>
      <c r="C3997" s="1" t="s">
        <v>6877</v>
      </c>
      <c r="D3997" s="324" t="s">
        <v>673</v>
      </c>
      <c r="E3997" s="0" t="s">
        <v>609</v>
      </c>
    </row>
    <row r="3998" customFormat="false" ht="15" hidden="false" customHeight="false" outlineLevel="0" collapsed="false">
      <c r="A3998" s="1" t="n">
        <v>13376</v>
      </c>
      <c r="B3998" s="1" t="s">
        <v>6878</v>
      </c>
      <c r="D3998" s="324" t="s">
        <v>6879</v>
      </c>
      <c r="E3998" s="0" t="s">
        <v>485</v>
      </c>
    </row>
    <row r="3999" customFormat="false" ht="15" hidden="false" customHeight="false" outlineLevel="0" collapsed="false">
      <c r="A3999" s="1" t="n">
        <v>13375</v>
      </c>
      <c r="B3999" s="1" t="s">
        <v>6880</v>
      </c>
      <c r="D3999" s="1" t="s">
        <v>2113</v>
      </c>
      <c r="E3999" s="0" t="s">
        <v>883</v>
      </c>
    </row>
    <row r="4000" customFormat="false" ht="15" hidden="false" customHeight="false" outlineLevel="0" collapsed="false">
      <c r="A4000" s="1" t="n">
        <v>13374</v>
      </c>
      <c r="B4000" s="1" t="s">
        <v>6881</v>
      </c>
      <c r="D4000" s="1" t="s">
        <v>499</v>
      </c>
      <c r="E4000" s="0" t="s">
        <v>485</v>
      </c>
    </row>
    <row r="4001" customFormat="false" ht="15" hidden="false" customHeight="false" outlineLevel="0" collapsed="false">
      <c r="A4001" s="1" t="n">
        <v>13373</v>
      </c>
      <c r="B4001" s="1" t="s">
        <v>6882</v>
      </c>
      <c r="C4001" s="1" t="s">
        <v>6883</v>
      </c>
      <c r="D4001" s="1" t="s">
        <v>647</v>
      </c>
      <c r="E4001" s="0" t="s">
        <v>485</v>
      </c>
    </row>
    <row r="4002" customFormat="false" ht="15" hidden="false" customHeight="false" outlineLevel="0" collapsed="false">
      <c r="A4002" s="1" t="n">
        <v>13372</v>
      </c>
      <c r="B4002" s="1" t="s">
        <v>6884</v>
      </c>
      <c r="D4002" s="324" t="s">
        <v>6885</v>
      </c>
      <c r="E4002" s="0" t="s">
        <v>544</v>
      </c>
    </row>
    <row r="4003" customFormat="false" ht="15" hidden="false" customHeight="false" outlineLevel="0" collapsed="false">
      <c r="A4003" s="1" t="n">
        <v>13371</v>
      </c>
      <c r="B4003" s="1" t="s">
        <v>6886</v>
      </c>
      <c r="C4003" s="1" t="s">
        <v>6887</v>
      </c>
      <c r="D4003" s="324" t="s">
        <v>528</v>
      </c>
      <c r="E4003" s="324" t="s">
        <v>500</v>
      </c>
    </row>
    <row r="4004" customFormat="false" ht="15" hidden="false" customHeight="false" outlineLevel="0" collapsed="false">
      <c r="A4004" s="1" t="n">
        <v>13370</v>
      </c>
      <c r="B4004" s="1" t="s">
        <v>6888</v>
      </c>
      <c r="C4004" s="1" t="s">
        <v>6889</v>
      </c>
      <c r="D4004" s="324" t="s">
        <v>6890</v>
      </c>
      <c r="E4004" s="324" t="s">
        <v>548</v>
      </c>
    </row>
    <row r="4005" customFormat="false" ht="15" hidden="false" customHeight="false" outlineLevel="0" collapsed="false">
      <c r="A4005" s="1" t="n">
        <v>13369</v>
      </c>
      <c r="B4005" s="1" t="s">
        <v>6891</v>
      </c>
      <c r="D4005" s="1" t="s">
        <v>499</v>
      </c>
      <c r="E4005" s="324" t="s">
        <v>500</v>
      </c>
    </row>
    <row r="4006" customFormat="false" ht="15" hidden="false" customHeight="false" outlineLevel="0" collapsed="false">
      <c r="A4006" s="1" t="n">
        <v>13368</v>
      </c>
      <c r="B4006" s="1" t="s">
        <v>6892</v>
      </c>
      <c r="D4006" s="1" t="s">
        <v>499</v>
      </c>
      <c r="E4006" s="324" t="s">
        <v>500</v>
      </c>
    </row>
    <row r="4007" customFormat="false" ht="15" hidden="false" customHeight="false" outlineLevel="0" collapsed="false">
      <c r="A4007" s="1" t="n">
        <v>13367</v>
      </c>
      <c r="B4007" s="1" t="s">
        <v>6893</v>
      </c>
      <c r="D4007" s="1" t="s">
        <v>499</v>
      </c>
      <c r="E4007" s="0" t="s">
        <v>590</v>
      </c>
    </row>
    <row r="4008" customFormat="false" ht="15" hidden="false" customHeight="false" outlineLevel="0" collapsed="false">
      <c r="A4008" s="1" t="n">
        <v>13366</v>
      </c>
      <c r="B4008" s="1" t="s">
        <v>6894</v>
      </c>
      <c r="D4008" s="1" t="s">
        <v>647</v>
      </c>
      <c r="E4008" s="0" t="s">
        <v>485</v>
      </c>
    </row>
    <row r="4009" customFormat="false" ht="15" hidden="false" customHeight="false" outlineLevel="0" collapsed="false">
      <c r="A4009" s="1" t="n">
        <v>13365</v>
      </c>
      <c r="B4009" s="1" t="s">
        <v>6895</v>
      </c>
      <c r="C4009" s="324" t="s">
        <v>6896</v>
      </c>
      <c r="D4009" s="324" t="s">
        <v>698</v>
      </c>
      <c r="E4009" s="324" t="s">
        <v>500</v>
      </c>
    </row>
    <row r="4010" customFormat="false" ht="15" hidden="false" customHeight="false" outlineLevel="0" collapsed="false">
      <c r="A4010" s="1" t="n">
        <v>13364</v>
      </c>
      <c r="B4010" s="1" t="s">
        <v>6897</v>
      </c>
      <c r="C4010" s="324" t="s">
        <v>6898</v>
      </c>
      <c r="D4010" s="324" t="s">
        <v>698</v>
      </c>
      <c r="E4010" s="324" t="s">
        <v>500</v>
      </c>
    </row>
    <row r="4011" customFormat="false" ht="15" hidden="false" customHeight="false" outlineLevel="0" collapsed="false">
      <c r="A4011" s="1" t="n">
        <v>13363</v>
      </c>
      <c r="B4011" s="1" t="s">
        <v>6899</v>
      </c>
      <c r="C4011" s="324" t="s">
        <v>6900</v>
      </c>
      <c r="D4011" s="324" t="s">
        <v>698</v>
      </c>
      <c r="E4011" s="324" t="s">
        <v>500</v>
      </c>
    </row>
    <row r="4012" customFormat="false" ht="15" hidden="false" customHeight="false" outlineLevel="0" collapsed="false">
      <c r="A4012" s="1" t="n">
        <v>13362</v>
      </c>
      <c r="B4012" s="1" t="s">
        <v>6901</v>
      </c>
      <c r="D4012" s="1" t="s">
        <v>499</v>
      </c>
      <c r="E4012" s="0" t="s">
        <v>590</v>
      </c>
    </row>
    <row r="4013" customFormat="false" ht="15" hidden="false" customHeight="false" outlineLevel="0" collapsed="false">
      <c r="A4013" s="1" t="n">
        <v>13361</v>
      </c>
      <c r="B4013" s="1" t="s">
        <v>6902</v>
      </c>
      <c r="D4013" s="1" t="s">
        <v>499</v>
      </c>
      <c r="E4013" s="0" t="s">
        <v>590</v>
      </c>
    </row>
    <row r="4014" customFormat="false" ht="15" hidden="false" customHeight="false" outlineLevel="0" collapsed="false">
      <c r="A4014" s="1" t="n">
        <v>13360</v>
      </c>
      <c r="B4014" s="1" t="s">
        <v>6903</v>
      </c>
      <c r="D4014" s="324" t="s">
        <v>6904</v>
      </c>
      <c r="E4014" s="0" t="s">
        <v>576</v>
      </c>
    </row>
    <row r="4015" customFormat="false" ht="15" hidden="false" customHeight="false" outlineLevel="0" collapsed="false">
      <c r="A4015" s="1" t="n">
        <v>13359</v>
      </c>
      <c r="B4015" s="1" t="s">
        <v>6905</v>
      </c>
      <c r="D4015" s="1" t="s">
        <v>484</v>
      </c>
      <c r="E4015" s="0" t="s">
        <v>485</v>
      </c>
    </row>
    <row r="4016" customFormat="false" ht="15" hidden="false" customHeight="false" outlineLevel="0" collapsed="false">
      <c r="A4016" s="1" t="n">
        <v>13358</v>
      </c>
      <c r="B4016" s="1" t="s">
        <v>6906</v>
      </c>
      <c r="D4016" s="1" t="s">
        <v>776</v>
      </c>
      <c r="E4016" s="0" t="s">
        <v>590</v>
      </c>
    </row>
    <row r="4017" customFormat="false" ht="15" hidden="false" customHeight="false" outlineLevel="0" collapsed="false">
      <c r="A4017" s="1" t="n">
        <v>13357</v>
      </c>
      <c r="B4017" s="1" t="s">
        <v>6907</v>
      </c>
      <c r="D4017" s="1" t="s">
        <v>776</v>
      </c>
      <c r="E4017" s="0" t="s">
        <v>590</v>
      </c>
    </row>
    <row r="4018" customFormat="false" ht="15" hidden="false" customHeight="false" outlineLevel="0" collapsed="false">
      <c r="A4018" s="1" t="n">
        <v>13356</v>
      </c>
      <c r="B4018" s="1" t="s">
        <v>6908</v>
      </c>
      <c r="D4018" s="1" t="s">
        <v>776</v>
      </c>
      <c r="E4018" s="0" t="s">
        <v>590</v>
      </c>
    </row>
    <row r="4019" customFormat="false" ht="15" hidden="false" customHeight="false" outlineLevel="0" collapsed="false">
      <c r="A4019" s="1" t="n">
        <v>13355</v>
      </c>
      <c r="B4019" s="1" t="s">
        <v>6909</v>
      </c>
      <c r="D4019" s="1" t="s">
        <v>776</v>
      </c>
      <c r="E4019" s="0" t="s">
        <v>590</v>
      </c>
    </row>
    <row r="4020" customFormat="false" ht="15" hidden="false" customHeight="false" outlineLevel="0" collapsed="false">
      <c r="A4020" s="1" t="n">
        <v>13354</v>
      </c>
      <c r="B4020" s="1" t="s">
        <v>6910</v>
      </c>
      <c r="D4020" s="1" t="s">
        <v>484</v>
      </c>
      <c r="E4020" s="0" t="s">
        <v>485</v>
      </c>
    </row>
    <row r="4021" customFormat="false" ht="15" hidden="false" customHeight="false" outlineLevel="0" collapsed="false">
      <c r="A4021" s="1" t="n">
        <v>13353</v>
      </c>
      <c r="B4021" s="1" t="s">
        <v>6911</v>
      </c>
      <c r="D4021" s="324" t="s">
        <v>5836</v>
      </c>
      <c r="E4021" s="0" t="s">
        <v>576</v>
      </c>
    </row>
    <row r="4022" customFormat="false" ht="15" hidden="false" customHeight="false" outlineLevel="0" collapsed="false">
      <c r="A4022" s="1" t="n">
        <v>13352</v>
      </c>
      <c r="B4022" s="1" t="s">
        <v>6912</v>
      </c>
      <c r="D4022" s="1" t="s">
        <v>499</v>
      </c>
      <c r="E4022" s="0" t="s">
        <v>590</v>
      </c>
    </row>
    <row r="4023" customFormat="false" ht="15" hidden="false" customHeight="false" outlineLevel="0" collapsed="false">
      <c r="A4023" s="1" t="n">
        <v>13351</v>
      </c>
      <c r="B4023" s="1" t="s">
        <v>6913</v>
      </c>
      <c r="D4023" s="324" t="s">
        <v>530</v>
      </c>
      <c r="E4023" s="0" t="s">
        <v>590</v>
      </c>
    </row>
    <row r="4024" customFormat="false" ht="15" hidden="false" customHeight="false" outlineLevel="0" collapsed="false">
      <c r="A4024" s="1" t="n">
        <v>13350</v>
      </c>
      <c r="B4024" s="1" t="s">
        <v>6914</v>
      </c>
      <c r="C4024" s="1" t="s">
        <v>6915</v>
      </c>
      <c r="D4024" s="1" t="s">
        <v>499</v>
      </c>
      <c r="E4024" s="0" t="s">
        <v>590</v>
      </c>
    </row>
    <row r="4025" customFormat="false" ht="15" hidden="false" customHeight="false" outlineLevel="0" collapsed="false">
      <c r="A4025" s="1" t="n">
        <v>13349</v>
      </c>
      <c r="B4025" s="1" t="s">
        <v>6916</v>
      </c>
      <c r="C4025" s="324" t="s">
        <v>6917</v>
      </c>
      <c r="D4025" s="1" t="s">
        <v>499</v>
      </c>
      <c r="E4025" s="0" t="s">
        <v>485</v>
      </c>
    </row>
    <row r="4026" customFormat="false" ht="15" hidden="false" customHeight="false" outlineLevel="0" collapsed="false">
      <c r="A4026" s="1" t="n">
        <v>13348</v>
      </c>
      <c r="B4026" s="1" t="s">
        <v>6918</v>
      </c>
      <c r="D4026" s="1" t="s">
        <v>499</v>
      </c>
      <c r="E4026" s="0" t="s">
        <v>590</v>
      </c>
    </row>
    <row r="4027" customFormat="false" ht="15" hidden="false" customHeight="false" outlineLevel="0" collapsed="false">
      <c r="A4027" s="1" t="n">
        <v>13347</v>
      </c>
      <c r="B4027" s="1" t="s">
        <v>6919</v>
      </c>
      <c r="C4027" s="1" t="s">
        <v>6919</v>
      </c>
      <c r="D4027" s="324" t="s">
        <v>1527</v>
      </c>
      <c r="E4027" s="0" t="s">
        <v>485</v>
      </c>
    </row>
    <row r="4028" customFormat="false" ht="15" hidden="false" customHeight="false" outlineLevel="0" collapsed="false">
      <c r="A4028" s="1" t="n">
        <v>13346</v>
      </c>
      <c r="B4028" s="1" t="s">
        <v>6920</v>
      </c>
      <c r="D4028" s="1" t="s">
        <v>811</v>
      </c>
      <c r="E4028" s="0" t="s">
        <v>485</v>
      </c>
    </row>
    <row r="4029" customFormat="false" ht="15" hidden="false" customHeight="false" outlineLevel="0" collapsed="false">
      <c r="A4029" s="1" t="n">
        <v>13345</v>
      </c>
      <c r="B4029" s="1" t="s">
        <v>6921</v>
      </c>
      <c r="D4029" s="1" t="s">
        <v>499</v>
      </c>
      <c r="E4029" s="0" t="s">
        <v>590</v>
      </c>
    </row>
    <row r="4030" customFormat="false" ht="15" hidden="false" customHeight="false" outlineLevel="0" collapsed="false">
      <c r="A4030" s="1" t="n">
        <v>13344</v>
      </c>
      <c r="B4030" s="1" t="s">
        <v>6922</v>
      </c>
      <c r="D4030" s="1" t="s">
        <v>499</v>
      </c>
      <c r="E4030" s="0" t="s">
        <v>590</v>
      </c>
    </row>
    <row r="4031" customFormat="false" ht="15" hidden="false" customHeight="false" outlineLevel="0" collapsed="false">
      <c r="A4031" s="1" t="n">
        <v>13343</v>
      </c>
      <c r="B4031" s="1" t="s">
        <v>6923</v>
      </c>
      <c r="D4031" s="1" t="s">
        <v>499</v>
      </c>
      <c r="E4031" s="0" t="s">
        <v>590</v>
      </c>
    </row>
    <row r="4032" customFormat="false" ht="15" hidden="false" customHeight="false" outlineLevel="0" collapsed="false">
      <c r="A4032" s="1" t="n">
        <v>13342</v>
      </c>
      <c r="B4032" s="1" t="s">
        <v>6924</v>
      </c>
      <c r="D4032" s="1" t="s">
        <v>1681</v>
      </c>
      <c r="E4032" s="0" t="s">
        <v>485</v>
      </c>
    </row>
    <row r="4033" customFormat="false" ht="15" hidden="false" customHeight="false" outlineLevel="0" collapsed="false">
      <c r="A4033" s="1" t="n">
        <v>13341</v>
      </c>
      <c r="B4033" s="1" t="s">
        <v>6925</v>
      </c>
      <c r="D4033" s="1" t="s">
        <v>1187</v>
      </c>
      <c r="E4033" s="0" t="s">
        <v>485</v>
      </c>
    </row>
    <row r="4034" customFormat="false" ht="15" hidden="false" customHeight="false" outlineLevel="0" collapsed="false">
      <c r="A4034" s="1" t="n">
        <v>13340</v>
      </c>
      <c r="B4034" s="1" t="s">
        <v>6926</v>
      </c>
      <c r="D4034" s="324" t="s">
        <v>2693</v>
      </c>
      <c r="E4034" s="0" t="s">
        <v>485</v>
      </c>
    </row>
    <row r="4035" customFormat="false" ht="15" hidden="false" customHeight="false" outlineLevel="0" collapsed="false">
      <c r="A4035" s="1" t="n">
        <v>13339</v>
      </c>
      <c r="B4035" s="1" t="s">
        <v>6927</v>
      </c>
      <c r="D4035" s="1" t="s">
        <v>499</v>
      </c>
      <c r="E4035" s="0" t="s">
        <v>590</v>
      </c>
    </row>
    <row r="4036" customFormat="false" ht="15" hidden="false" customHeight="false" outlineLevel="0" collapsed="false">
      <c r="A4036" s="1" t="n">
        <v>13338</v>
      </c>
      <c r="B4036" s="1" t="s">
        <v>6928</v>
      </c>
      <c r="D4036" s="1" t="s">
        <v>499</v>
      </c>
      <c r="E4036" s="0" t="s">
        <v>485</v>
      </c>
    </row>
    <row r="4037" customFormat="false" ht="15" hidden="false" customHeight="false" outlineLevel="0" collapsed="false">
      <c r="A4037" s="1" t="n">
        <v>13337</v>
      </c>
      <c r="B4037" s="1" t="s">
        <v>6929</v>
      </c>
      <c r="D4037" s="1" t="s">
        <v>499</v>
      </c>
      <c r="E4037" s="0" t="s">
        <v>485</v>
      </c>
    </row>
    <row r="4038" customFormat="false" ht="15" hidden="false" customHeight="false" outlineLevel="0" collapsed="false">
      <c r="A4038" s="1" t="n">
        <v>13336</v>
      </c>
      <c r="B4038" s="1" t="s">
        <v>6930</v>
      </c>
      <c r="D4038" s="324" t="s">
        <v>5433</v>
      </c>
      <c r="E4038" s="0" t="s">
        <v>485</v>
      </c>
    </row>
    <row r="4039" customFormat="false" ht="15" hidden="false" customHeight="false" outlineLevel="0" collapsed="false">
      <c r="A4039" s="1" t="n">
        <v>13335</v>
      </c>
      <c r="B4039" s="1" t="s">
        <v>6931</v>
      </c>
      <c r="D4039" s="324" t="s">
        <v>1073</v>
      </c>
      <c r="E4039" s="324" t="s">
        <v>550</v>
      </c>
    </row>
    <row r="4040" customFormat="false" ht="15" hidden="false" customHeight="false" outlineLevel="0" collapsed="false">
      <c r="A4040" s="1" t="n">
        <v>13334</v>
      </c>
      <c r="B4040" s="1" t="s">
        <v>6932</v>
      </c>
      <c r="D4040" s="1" t="s">
        <v>499</v>
      </c>
      <c r="E4040" s="0" t="s">
        <v>590</v>
      </c>
    </row>
    <row r="4041" customFormat="false" ht="15" hidden="false" customHeight="false" outlineLevel="0" collapsed="false">
      <c r="A4041" s="1" t="n">
        <v>13333</v>
      </c>
      <c r="B4041" s="1" t="s">
        <v>6933</v>
      </c>
      <c r="D4041" s="1" t="s">
        <v>499</v>
      </c>
      <c r="E4041" s="0" t="s">
        <v>590</v>
      </c>
    </row>
    <row r="4042" customFormat="false" ht="15" hidden="false" customHeight="false" outlineLevel="0" collapsed="false">
      <c r="A4042" s="1" t="n">
        <v>13332</v>
      </c>
      <c r="B4042" s="1" t="s">
        <v>6934</v>
      </c>
      <c r="D4042" s="1" t="s">
        <v>6935</v>
      </c>
      <c r="E4042" s="0" t="s">
        <v>883</v>
      </c>
    </row>
    <row r="4043" customFormat="false" ht="15" hidden="false" customHeight="false" outlineLevel="0" collapsed="false">
      <c r="A4043" s="1" t="n">
        <v>13331</v>
      </c>
      <c r="B4043" s="1" t="s">
        <v>6936</v>
      </c>
      <c r="D4043" s="1" t="s">
        <v>499</v>
      </c>
      <c r="E4043" s="0" t="s">
        <v>590</v>
      </c>
    </row>
    <row r="4044" customFormat="false" ht="15" hidden="false" customHeight="false" outlineLevel="0" collapsed="false">
      <c r="A4044" s="1" t="n">
        <v>13330</v>
      </c>
      <c r="B4044" s="1" t="s">
        <v>6937</v>
      </c>
      <c r="C4044" s="324" t="s">
        <v>6938</v>
      </c>
      <c r="D4044" s="1" t="s">
        <v>512</v>
      </c>
      <c r="E4044" s="324" t="s">
        <v>500</v>
      </c>
    </row>
    <row r="4045" customFormat="false" ht="15" hidden="false" customHeight="false" outlineLevel="0" collapsed="false">
      <c r="A4045" s="1" t="n">
        <v>13329</v>
      </c>
      <c r="B4045" s="1" t="s">
        <v>6939</v>
      </c>
      <c r="D4045" s="1" t="s">
        <v>1187</v>
      </c>
      <c r="E4045" s="0" t="s">
        <v>485</v>
      </c>
    </row>
    <row r="4046" customFormat="false" ht="15" hidden="false" customHeight="false" outlineLevel="0" collapsed="false">
      <c r="A4046" s="1" t="n">
        <v>13328</v>
      </c>
      <c r="B4046" s="1" t="s">
        <v>6940</v>
      </c>
      <c r="D4046" s="1" t="s">
        <v>811</v>
      </c>
      <c r="E4046" s="0" t="s">
        <v>485</v>
      </c>
    </row>
    <row r="4047" customFormat="false" ht="15" hidden="false" customHeight="false" outlineLevel="0" collapsed="false">
      <c r="A4047" s="1" t="n">
        <v>13327</v>
      </c>
      <c r="B4047" s="1" t="s">
        <v>6941</v>
      </c>
      <c r="D4047" s="1" t="s">
        <v>1187</v>
      </c>
      <c r="E4047" s="0" t="s">
        <v>485</v>
      </c>
    </row>
    <row r="4048" customFormat="false" ht="15" hidden="false" customHeight="false" outlineLevel="0" collapsed="false">
      <c r="A4048" s="1" t="n">
        <v>13326</v>
      </c>
      <c r="B4048" s="1" t="s">
        <v>6942</v>
      </c>
      <c r="C4048" s="1" t="s">
        <v>6943</v>
      </c>
      <c r="D4048" s="324" t="s">
        <v>6944</v>
      </c>
      <c r="E4048" s="324" t="s">
        <v>519</v>
      </c>
    </row>
    <row r="4049" customFormat="false" ht="15" hidden="false" customHeight="false" outlineLevel="0" collapsed="false">
      <c r="A4049" s="1" t="n">
        <v>13325</v>
      </c>
      <c r="B4049" s="1" t="s">
        <v>6945</v>
      </c>
      <c r="D4049" s="1" t="s">
        <v>1187</v>
      </c>
      <c r="E4049" s="0" t="s">
        <v>485</v>
      </c>
    </row>
    <row r="4050" customFormat="false" ht="15" hidden="false" customHeight="false" outlineLevel="0" collapsed="false">
      <c r="A4050" s="1" t="n">
        <v>13324</v>
      </c>
      <c r="B4050" s="1" t="s">
        <v>6946</v>
      </c>
      <c r="C4050" s="1" t="s">
        <v>6947</v>
      </c>
      <c r="D4050" s="324" t="s">
        <v>673</v>
      </c>
      <c r="E4050" s="324" t="s">
        <v>1473</v>
      </c>
    </row>
    <row r="4051" customFormat="false" ht="15" hidden="false" customHeight="false" outlineLevel="0" collapsed="false">
      <c r="A4051" s="1" t="n">
        <v>13323</v>
      </c>
      <c r="B4051" s="1" t="s">
        <v>6948</v>
      </c>
      <c r="D4051" s="1" t="s">
        <v>776</v>
      </c>
      <c r="E4051" s="0" t="s">
        <v>590</v>
      </c>
    </row>
    <row r="4052" customFormat="false" ht="15" hidden="false" customHeight="false" outlineLevel="0" collapsed="false">
      <c r="A4052" s="1" t="n">
        <v>13322</v>
      </c>
      <c r="B4052" s="1" t="s">
        <v>6949</v>
      </c>
      <c r="D4052" s="324" t="s">
        <v>6950</v>
      </c>
      <c r="E4052" s="324" t="s">
        <v>525</v>
      </c>
    </row>
    <row r="4053" customFormat="false" ht="15" hidden="false" customHeight="false" outlineLevel="0" collapsed="false">
      <c r="A4053" s="1" t="n">
        <v>13321</v>
      </c>
      <c r="B4053" s="1" t="s">
        <v>6951</v>
      </c>
      <c r="D4053" s="1" t="s">
        <v>776</v>
      </c>
      <c r="E4053" s="0" t="s">
        <v>590</v>
      </c>
    </row>
    <row r="4054" customFormat="false" ht="15" hidden="false" customHeight="false" outlineLevel="0" collapsed="false">
      <c r="A4054" s="1" t="n">
        <v>13320</v>
      </c>
      <c r="B4054" s="1" t="s">
        <v>6952</v>
      </c>
      <c r="D4054" s="324" t="s">
        <v>5436</v>
      </c>
      <c r="E4054" s="0" t="s">
        <v>576</v>
      </c>
    </row>
    <row r="4055" customFormat="false" ht="15" hidden="false" customHeight="false" outlineLevel="0" collapsed="false">
      <c r="A4055" s="1" t="n">
        <v>13319</v>
      </c>
      <c r="B4055" s="1" t="s">
        <v>6953</v>
      </c>
      <c r="D4055" s="1" t="s">
        <v>499</v>
      </c>
      <c r="E4055" s="0" t="s">
        <v>590</v>
      </c>
    </row>
    <row r="4056" customFormat="false" ht="15" hidden="false" customHeight="false" outlineLevel="0" collapsed="false">
      <c r="A4056" s="1" t="n">
        <v>13318</v>
      </c>
      <c r="B4056" s="1" t="s">
        <v>6954</v>
      </c>
      <c r="D4056" s="1" t="s">
        <v>776</v>
      </c>
      <c r="E4056" s="0" t="s">
        <v>590</v>
      </c>
    </row>
    <row r="4057" customFormat="false" ht="15" hidden="false" customHeight="false" outlineLevel="0" collapsed="false">
      <c r="A4057" s="1" t="n">
        <v>13317</v>
      </c>
      <c r="B4057" s="1" t="s">
        <v>6955</v>
      </c>
      <c r="C4057" s="1" t="s">
        <v>6956</v>
      </c>
      <c r="D4057" s="324" t="s">
        <v>6957</v>
      </c>
      <c r="E4057" s="324" t="s">
        <v>2275</v>
      </c>
    </row>
    <row r="4058" customFormat="false" ht="15" hidden="false" customHeight="false" outlineLevel="0" collapsed="false">
      <c r="A4058" s="1" t="n">
        <v>13316</v>
      </c>
      <c r="B4058" s="1" t="s">
        <v>6958</v>
      </c>
      <c r="D4058" s="324" t="s">
        <v>6959</v>
      </c>
      <c r="E4058" s="324" t="s">
        <v>1357</v>
      </c>
    </row>
    <row r="4059" customFormat="false" ht="15" hidden="false" customHeight="false" outlineLevel="0" collapsed="false">
      <c r="A4059" s="1" t="n">
        <v>13315</v>
      </c>
      <c r="B4059" s="1" t="s">
        <v>6960</v>
      </c>
      <c r="D4059" s="1" t="s">
        <v>720</v>
      </c>
      <c r="E4059" s="0" t="s">
        <v>485</v>
      </c>
    </row>
    <row r="4060" customFormat="false" ht="15" hidden="false" customHeight="false" outlineLevel="0" collapsed="false">
      <c r="A4060" s="1" t="n">
        <v>13314</v>
      </c>
      <c r="B4060" s="1" t="s">
        <v>6961</v>
      </c>
      <c r="D4060" s="324" t="s">
        <v>678</v>
      </c>
      <c r="E4060" s="324" t="s">
        <v>494</v>
      </c>
    </row>
    <row r="4061" customFormat="false" ht="15" hidden="false" customHeight="false" outlineLevel="0" collapsed="false">
      <c r="A4061" s="1" t="n">
        <v>13313</v>
      </c>
      <c r="B4061" s="1" t="s">
        <v>6962</v>
      </c>
      <c r="D4061" s="1" t="s">
        <v>484</v>
      </c>
      <c r="E4061" s="0" t="s">
        <v>485</v>
      </c>
    </row>
    <row r="4062" customFormat="false" ht="15" hidden="false" customHeight="false" outlineLevel="0" collapsed="false">
      <c r="A4062" s="1" t="n">
        <v>13312</v>
      </c>
      <c r="B4062" s="1" t="s">
        <v>6963</v>
      </c>
      <c r="C4062" s="1" t="s">
        <v>6964</v>
      </c>
      <c r="D4062" s="1" t="s">
        <v>5618</v>
      </c>
      <c r="E4062" s="0" t="s">
        <v>485</v>
      </c>
    </row>
    <row r="4063" customFormat="false" ht="15" hidden="false" customHeight="false" outlineLevel="0" collapsed="false">
      <c r="A4063" s="1" t="n">
        <v>13311</v>
      </c>
      <c r="B4063" s="1" t="s">
        <v>6965</v>
      </c>
      <c r="C4063" s="324" t="s">
        <v>6966</v>
      </c>
      <c r="D4063" s="324" t="s">
        <v>6967</v>
      </c>
      <c r="E4063" s="324" t="s">
        <v>494</v>
      </c>
    </row>
    <row r="4064" customFormat="false" ht="15" hidden="false" customHeight="false" outlineLevel="0" collapsed="false">
      <c r="A4064" s="1" t="n">
        <v>13310</v>
      </c>
      <c r="B4064" s="1" t="s">
        <v>6968</v>
      </c>
      <c r="D4064" s="1" t="s">
        <v>1902</v>
      </c>
      <c r="E4064" s="324" t="s">
        <v>1443</v>
      </c>
    </row>
    <row r="4065" customFormat="false" ht="15" hidden="false" customHeight="false" outlineLevel="0" collapsed="false">
      <c r="A4065" s="1" t="n">
        <v>13309</v>
      </c>
      <c r="B4065" s="1" t="s">
        <v>6969</v>
      </c>
      <c r="C4065" s="324" t="s">
        <v>6970</v>
      </c>
      <c r="D4065" s="324" t="s">
        <v>6971</v>
      </c>
      <c r="E4065" s="324" t="s">
        <v>488</v>
      </c>
    </row>
    <row r="4066" customFormat="false" ht="15" hidden="false" customHeight="false" outlineLevel="0" collapsed="false">
      <c r="A4066" s="1" t="n">
        <v>13308</v>
      </c>
      <c r="B4066" s="1" t="s">
        <v>6972</v>
      </c>
      <c r="D4066" s="1" t="s">
        <v>499</v>
      </c>
      <c r="E4066" s="324" t="s">
        <v>500</v>
      </c>
    </row>
    <row r="4067" customFormat="false" ht="15" hidden="false" customHeight="false" outlineLevel="0" collapsed="false">
      <c r="A4067" s="1" t="n">
        <v>13307</v>
      </c>
      <c r="B4067" s="1" t="s">
        <v>6973</v>
      </c>
      <c r="C4067" s="1" t="s">
        <v>6974</v>
      </c>
      <c r="D4067" s="1" t="s">
        <v>496</v>
      </c>
      <c r="E4067" s="0" t="s">
        <v>485</v>
      </c>
    </row>
    <row r="4068" customFormat="false" ht="15" hidden="false" customHeight="false" outlineLevel="0" collapsed="false">
      <c r="A4068" s="1" t="n">
        <v>13306</v>
      </c>
      <c r="B4068" s="1" t="s">
        <v>6975</v>
      </c>
      <c r="D4068" s="324" t="s">
        <v>1227</v>
      </c>
      <c r="E4068" s="0" t="s">
        <v>576</v>
      </c>
    </row>
    <row r="4069" customFormat="false" ht="15" hidden="false" customHeight="false" outlineLevel="0" collapsed="false">
      <c r="A4069" s="1" t="n">
        <v>13305</v>
      </c>
      <c r="B4069" s="1" t="s">
        <v>6976</v>
      </c>
      <c r="D4069" s="1" t="s">
        <v>1821</v>
      </c>
      <c r="E4069" s="0" t="s">
        <v>485</v>
      </c>
    </row>
    <row r="4070" customFormat="false" ht="15" hidden="false" customHeight="false" outlineLevel="0" collapsed="false">
      <c r="A4070" s="1" t="n">
        <v>13304</v>
      </c>
      <c r="B4070" s="1" t="s">
        <v>6977</v>
      </c>
      <c r="D4070" s="1" t="s">
        <v>5618</v>
      </c>
      <c r="E4070" s="0" t="s">
        <v>485</v>
      </c>
    </row>
    <row r="4071" customFormat="false" ht="15" hidden="false" customHeight="false" outlineLevel="0" collapsed="false">
      <c r="A4071" s="1" t="n">
        <v>13303</v>
      </c>
      <c r="B4071" s="1" t="s">
        <v>6978</v>
      </c>
      <c r="C4071" s="324" t="s">
        <v>6979</v>
      </c>
      <c r="D4071" s="324" t="s">
        <v>3323</v>
      </c>
      <c r="E4071" s="0" t="s">
        <v>609</v>
      </c>
    </row>
    <row r="4072" customFormat="false" ht="15" hidden="false" customHeight="false" outlineLevel="0" collapsed="false">
      <c r="A4072" s="1" t="n">
        <v>13302</v>
      </c>
      <c r="B4072" s="1" t="s">
        <v>6980</v>
      </c>
      <c r="D4072" s="1" t="s">
        <v>5618</v>
      </c>
      <c r="E4072" s="0" t="s">
        <v>485</v>
      </c>
    </row>
    <row r="4073" customFormat="false" ht="15" hidden="false" customHeight="false" outlineLevel="0" collapsed="false">
      <c r="A4073" s="1" t="n">
        <v>13301</v>
      </c>
      <c r="B4073" s="1" t="s">
        <v>6981</v>
      </c>
      <c r="C4073" s="1" t="s">
        <v>6982</v>
      </c>
      <c r="D4073" s="324" t="s">
        <v>5538</v>
      </c>
      <c r="E4073" s="0" t="s">
        <v>485</v>
      </c>
    </row>
    <row r="4074" customFormat="false" ht="15" hidden="false" customHeight="false" outlineLevel="0" collapsed="false">
      <c r="A4074" s="1" t="n">
        <v>13300</v>
      </c>
      <c r="B4074" s="1" t="s">
        <v>6983</v>
      </c>
      <c r="C4074" s="324" t="s">
        <v>6984</v>
      </c>
      <c r="D4074" s="1" t="s">
        <v>641</v>
      </c>
      <c r="E4074" s="0" t="s">
        <v>576</v>
      </c>
    </row>
    <row r="4075" customFormat="false" ht="15" hidden="false" customHeight="false" outlineLevel="0" collapsed="false">
      <c r="A4075" s="1" t="n">
        <v>13299</v>
      </c>
      <c r="B4075" s="1" t="s">
        <v>6985</v>
      </c>
      <c r="D4075" s="1" t="s">
        <v>651</v>
      </c>
      <c r="E4075" s="0" t="s">
        <v>485</v>
      </c>
    </row>
    <row r="4076" customFormat="false" ht="15" hidden="false" customHeight="false" outlineLevel="0" collapsed="false">
      <c r="A4076" s="1" t="n">
        <v>13298</v>
      </c>
      <c r="B4076" s="1" t="s">
        <v>6986</v>
      </c>
      <c r="C4076" s="324" t="s">
        <v>6987</v>
      </c>
      <c r="D4076" s="1" t="s">
        <v>496</v>
      </c>
      <c r="E4076" s="0" t="s">
        <v>485</v>
      </c>
    </row>
    <row r="4077" customFormat="false" ht="15" hidden="false" customHeight="false" outlineLevel="0" collapsed="false">
      <c r="A4077" s="1" t="n">
        <v>13297</v>
      </c>
      <c r="B4077" s="1" t="s">
        <v>6988</v>
      </c>
      <c r="D4077" s="1" t="s">
        <v>1798</v>
      </c>
      <c r="E4077" s="0" t="s">
        <v>544</v>
      </c>
    </row>
    <row r="4078" customFormat="false" ht="15" hidden="false" customHeight="false" outlineLevel="0" collapsed="false">
      <c r="A4078" s="1" t="n">
        <v>13296</v>
      </c>
      <c r="B4078" s="1" t="s">
        <v>6989</v>
      </c>
      <c r="D4078" s="1" t="s">
        <v>748</v>
      </c>
      <c r="E4078" s="0" t="s">
        <v>485</v>
      </c>
    </row>
    <row r="4079" customFormat="false" ht="15" hidden="false" customHeight="false" outlineLevel="0" collapsed="false">
      <c r="A4079" s="1" t="n">
        <v>13295</v>
      </c>
      <c r="B4079" s="1" t="s">
        <v>6990</v>
      </c>
      <c r="C4079" s="1" t="s">
        <v>6991</v>
      </c>
      <c r="D4079" s="324" t="s">
        <v>695</v>
      </c>
      <c r="E4079" s="0" t="s">
        <v>590</v>
      </c>
    </row>
    <row r="4080" customFormat="false" ht="15" hidden="false" customHeight="false" outlineLevel="0" collapsed="false">
      <c r="A4080" s="1" t="n">
        <v>13294</v>
      </c>
      <c r="B4080" s="1" t="s">
        <v>6992</v>
      </c>
      <c r="D4080" s="1" t="s">
        <v>499</v>
      </c>
      <c r="E4080" s="0" t="s">
        <v>590</v>
      </c>
    </row>
    <row r="4081" customFormat="false" ht="15" hidden="false" customHeight="false" outlineLevel="0" collapsed="false">
      <c r="A4081" s="1" t="n">
        <v>13293</v>
      </c>
      <c r="B4081" s="1" t="s">
        <v>6993</v>
      </c>
      <c r="C4081" s="1" t="s">
        <v>6994</v>
      </c>
      <c r="D4081" s="1" t="s">
        <v>641</v>
      </c>
      <c r="E4081" s="324" t="s">
        <v>548</v>
      </c>
    </row>
    <row r="4082" customFormat="false" ht="15" hidden="false" customHeight="false" outlineLevel="0" collapsed="false">
      <c r="A4082" s="1" t="n">
        <v>13292</v>
      </c>
      <c r="B4082" s="1" t="s">
        <v>6995</v>
      </c>
      <c r="D4082" s="1" t="s">
        <v>6225</v>
      </c>
      <c r="E4082" s="0" t="s">
        <v>485</v>
      </c>
    </row>
    <row r="4083" customFormat="false" ht="15" hidden="false" customHeight="false" outlineLevel="0" collapsed="false">
      <c r="A4083" s="1" t="n">
        <v>13291</v>
      </c>
      <c r="B4083" s="1" t="s">
        <v>6996</v>
      </c>
      <c r="C4083" s="324" t="s">
        <v>6997</v>
      </c>
      <c r="D4083" s="1" t="s">
        <v>496</v>
      </c>
      <c r="E4083" s="0" t="s">
        <v>485</v>
      </c>
    </row>
    <row r="4084" customFormat="false" ht="15" hidden="false" customHeight="false" outlineLevel="0" collapsed="false">
      <c r="A4084" s="1" t="n">
        <v>13290</v>
      </c>
      <c r="B4084" s="1" t="s">
        <v>6998</v>
      </c>
      <c r="D4084" s="1" t="s">
        <v>499</v>
      </c>
      <c r="E4084" s="324" t="s">
        <v>500</v>
      </c>
    </row>
    <row r="4085" customFormat="false" ht="15" hidden="false" customHeight="false" outlineLevel="0" collapsed="false">
      <c r="A4085" s="1" t="n">
        <v>13289</v>
      </c>
      <c r="B4085" s="1" t="s">
        <v>6999</v>
      </c>
      <c r="C4085" s="1" t="s">
        <v>7000</v>
      </c>
      <c r="D4085" s="324" t="s">
        <v>4200</v>
      </c>
      <c r="E4085" s="324" t="s">
        <v>500</v>
      </c>
    </row>
    <row r="4086" customFormat="false" ht="15" hidden="false" customHeight="false" outlineLevel="0" collapsed="false">
      <c r="A4086" s="1" t="n">
        <v>13288</v>
      </c>
      <c r="B4086" s="1" t="s">
        <v>7001</v>
      </c>
      <c r="D4086" s="324" t="s">
        <v>7002</v>
      </c>
      <c r="E4086" s="324" t="s">
        <v>488</v>
      </c>
    </row>
    <row r="4087" customFormat="false" ht="15" hidden="false" customHeight="false" outlineLevel="0" collapsed="false">
      <c r="A4087" s="1" t="n">
        <v>13287</v>
      </c>
      <c r="B4087" s="1" t="s">
        <v>7003</v>
      </c>
      <c r="C4087" s="1" t="s">
        <v>7004</v>
      </c>
      <c r="D4087" s="1" t="s">
        <v>811</v>
      </c>
      <c r="E4087" s="0" t="s">
        <v>674</v>
      </c>
    </row>
    <row r="4088" customFormat="false" ht="15" hidden="false" customHeight="false" outlineLevel="0" collapsed="false">
      <c r="A4088" s="1" t="n">
        <v>13286</v>
      </c>
      <c r="B4088" s="1" t="s">
        <v>7005</v>
      </c>
      <c r="C4088" s="1" t="s">
        <v>7006</v>
      </c>
      <c r="D4088" s="1" t="s">
        <v>811</v>
      </c>
      <c r="E4088" s="324" t="s">
        <v>772</v>
      </c>
    </row>
    <row r="4089" customFormat="false" ht="15" hidden="false" customHeight="false" outlineLevel="0" collapsed="false">
      <c r="A4089" s="1" t="n">
        <v>13285</v>
      </c>
      <c r="B4089" s="1" t="s">
        <v>7007</v>
      </c>
      <c r="C4089" s="1" t="s">
        <v>7008</v>
      </c>
      <c r="D4089" s="324" t="s">
        <v>1065</v>
      </c>
      <c r="E4089" s="0" t="s">
        <v>485</v>
      </c>
    </row>
    <row r="4090" customFormat="false" ht="15" hidden="false" customHeight="false" outlineLevel="0" collapsed="false">
      <c r="A4090" s="1" t="n">
        <v>13284</v>
      </c>
      <c r="B4090" s="1" t="s">
        <v>7009</v>
      </c>
      <c r="C4090" s="1" t="s">
        <v>7010</v>
      </c>
      <c r="D4090" s="324" t="s">
        <v>7011</v>
      </c>
      <c r="E4090" s="324" t="s">
        <v>3927</v>
      </c>
    </row>
    <row r="4091" customFormat="false" ht="15" hidden="false" customHeight="false" outlineLevel="0" collapsed="false">
      <c r="A4091" s="1" t="n">
        <v>13283</v>
      </c>
      <c r="B4091" s="1" t="s">
        <v>7012</v>
      </c>
      <c r="C4091" s="1" t="s">
        <v>7013</v>
      </c>
      <c r="D4091" s="324" t="s">
        <v>1879</v>
      </c>
      <c r="E4091" s="324" t="s">
        <v>804</v>
      </c>
    </row>
    <row r="4092" customFormat="false" ht="15" hidden="false" customHeight="false" outlineLevel="0" collapsed="false">
      <c r="A4092" s="1" t="n">
        <v>13282</v>
      </c>
      <c r="B4092" s="1" t="s">
        <v>7014</v>
      </c>
      <c r="C4092" s="324" t="s">
        <v>7015</v>
      </c>
      <c r="D4092" s="324" t="s">
        <v>660</v>
      </c>
      <c r="E4092" s="324" t="s">
        <v>2275</v>
      </c>
    </row>
    <row r="4093" customFormat="false" ht="15" hidden="false" customHeight="false" outlineLevel="0" collapsed="false">
      <c r="A4093" s="1" t="n">
        <v>13281</v>
      </c>
      <c r="B4093" s="1" t="s">
        <v>7016</v>
      </c>
      <c r="C4093" s="1" t="s">
        <v>7017</v>
      </c>
      <c r="D4093" s="324" t="s">
        <v>7018</v>
      </c>
      <c r="E4093" s="0" t="s">
        <v>485</v>
      </c>
    </row>
    <row r="4094" customFormat="false" ht="15" hidden="false" customHeight="false" outlineLevel="0" collapsed="false">
      <c r="A4094" s="1" t="n">
        <v>13280</v>
      </c>
      <c r="B4094" s="1" t="s">
        <v>7019</v>
      </c>
      <c r="C4094" s="324" t="s">
        <v>7020</v>
      </c>
      <c r="D4094" s="1" t="s">
        <v>510</v>
      </c>
      <c r="E4094" s="324" t="s">
        <v>508</v>
      </c>
    </row>
    <row r="4095" customFormat="false" ht="15" hidden="false" customHeight="false" outlineLevel="0" collapsed="false">
      <c r="A4095" s="1" t="n">
        <v>13279</v>
      </c>
      <c r="B4095" s="1" t="s">
        <v>7021</v>
      </c>
      <c r="C4095" s="324" t="s">
        <v>7022</v>
      </c>
      <c r="D4095" s="324" t="s">
        <v>807</v>
      </c>
      <c r="E4095" s="0" t="s">
        <v>485</v>
      </c>
    </row>
    <row r="4096" customFormat="false" ht="15" hidden="false" customHeight="false" outlineLevel="0" collapsed="false">
      <c r="A4096" s="1" t="n">
        <v>13278</v>
      </c>
      <c r="B4096" s="1" t="s">
        <v>7023</v>
      </c>
      <c r="D4096" s="1" t="s">
        <v>510</v>
      </c>
      <c r="E4096" s="324" t="s">
        <v>508</v>
      </c>
    </row>
    <row r="4097" customFormat="false" ht="15" hidden="false" customHeight="false" outlineLevel="0" collapsed="false">
      <c r="A4097" s="1" t="n">
        <v>13277</v>
      </c>
      <c r="B4097" s="1" t="s">
        <v>7024</v>
      </c>
      <c r="D4097" s="324" t="s">
        <v>7025</v>
      </c>
      <c r="E4097" s="324" t="s">
        <v>516</v>
      </c>
    </row>
    <row r="4098" customFormat="false" ht="15" hidden="false" customHeight="false" outlineLevel="0" collapsed="false">
      <c r="A4098" s="1" t="n">
        <v>13276</v>
      </c>
      <c r="B4098" s="1" t="s">
        <v>7026</v>
      </c>
      <c r="C4098" s="1" t="s">
        <v>7027</v>
      </c>
      <c r="D4098" s="324" t="s">
        <v>595</v>
      </c>
      <c r="E4098" s="324" t="s">
        <v>494</v>
      </c>
    </row>
    <row r="4099" customFormat="false" ht="15" hidden="false" customHeight="false" outlineLevel="0" collapsed="false">
      <c r="A4099" s="1" t="n">
        <v>13275</v>
      </c>
      <c r="B4099" s="1" t="s">
        <v>7028</v>
      </c>
      <c r="D4099" s="1" t="s">
        <v>499</v>
      </c>
      <c r="E4099" s="324" t="s">
        <v>500</v>
      </c>
    </row>
    <row r="4100" customFormat="false" ht="15" hidden="false" customHeight="false" outlineLevel="0" collapsed="false">
      <c r="A4100" s="1" t="n">
        <v>13274</v>
      </c>
      <c r="B4100" s="1" t="s">
        <v>7029</v>
      </c>
      <c r="D4100" s="324" t="s">
        <v>595</v>
      </c>
      <c r="E4100" s="324" t="s">
        <v>494</v>
      </c>
    </row>
    <row r="4101" customFormat="false" ht="15" hidden="false" customHeight="false" outlineLevel="0" collapsed="false">
      <c r="A4101" s="1" t="n">
        <v>13273</v>
      </c>
      <c r="B4101" s="1" t="s">
        <v>7030</v>
      </c>
      <c r="C4101" s="1" t="s">
        <v>7031</v>
      </c>
      <c r="D4101" s="324" t="s">
        <v>695</v>
      </c>
      <c r="E4101" s="324" t="s">
        <v>696</v>
      </c>
    </row>
    <row r="4102" customFormat="false" ht="15" hidden="false" customHeight="false" outlineLevel="0" collapsed="false">
      <c r="A4102" s="1" t="n">
        <v>13272</v>
      </c>
      <c r="B4102" s="1" t="s">
        <v>7032</v>
      </c>
      <c r="D4102" s="324" t="s">
        <v>620</v>
      </c>
      <c r="E4102" s="324" t="s">
        <v>804</v>
      </c>
    </row>
    <row r="4103" customFormat="false" ht="15" hidden="false" customHeight="false" outlineLevel="0" collapsed="false">
      <c r="A4103" s="1" t="n">
        <v>13271</v>
      </c>
      <c r="B4103" s="1" t="s">
        <v>7033</v>
      </c>
      <c r="C4103" s="324" t="s">
        <v>7034</v>
      </c>
      <c r="D4103" s="324" t="s">
        <v>3180</v>
      </c>
      <c r="E4103" s="324" t="s">
        <v>519</v>
      </c>
    </row>
    <row r="4104" customFormat="false" ht="15" hidden="false" customHeight="false" outlineLevel="0" collapsed="false">
      <c r="A4104" s="1" t="n">
        <v>13270</v>
      </c>
      <c r="B4104" s="1" t="s">
        <v>7035</v>
      </c>
      <c r="D4104" s="1" t="s">
        <v>720</v>
      </c>
      <c r="E4104" s="0" t="s">
        <v>485</v>
      </c>
    </row>
    <row r="4105" customFormat="false" ht="15" hidden="false" customHeight="false" outlineLevel="0" collapsed="false">
      <c r="A4105" s="1" t="n">
        <v>13269</v>
      </c>
      <c r="B4105" s="1" t="s">
        <v>7036</v>
      </c>
      <c r="C4105" s="324" t="s">
        <v>7037</v>
      </c>
      <c r="D4105" s="324" t="s">
        <v>7038</v>
      </c>
      <c r="E4105" s="324" t="s">
        <v>494</v>
      </c>
    </row>
    <row r="4106" customFormat="false" ht="15" hidden="false" customHeight="false" outlineLevel="0" collapsed="false">
      <c r="A4106" s="1" t="n">
        <v>13268</v>
      </c>
      <c r="B4106" s="1" t="s">
        <v>7039</v>
      </c>
      <c r="D4106" s="324" t="s">
        <v>528</v>
      </c>
      <c r="E4106" s="324" t="s">
        <v>500</v>
      </c>
    </row>
    <row r="4107" customFormat="false" ht="15" hidden="false" customHeight="false" outlineLevel="0" collapsed="false">
      <c r="A4107" s="1" t="n">
        <v>13267</v>
      </c>
      <c r="B4107" s="1" t="s">
        <v>7040</v>
      </c>
      <c r="D4107" s="324" t="s">
        <v>528</v>
      </c>
      <c r="E4107" s="324" t="s">
        <v>500</v>
      </c>
    </row>
    <row r="4108" customFormat="false" ht="15" hidden="false" customHeight="false" outlineLevel="0" collapsed="false">
      <c r="A4108" s="1" t="n">
        <v>13266</v>
      </c>
      <c r="B4108" s="1" t="s">
        <v>7041</v>
      </c>
      <c r="D4108" s="324" t="s">
        <v>7042</v>
      </c>
      <c r="E4108" s="324" t="s">
        <v>519</v>
      </c>
    </row>
    <row r="4109" customFormat="false" ht="15" hidden="false" customHeight="false" outlineLevel="0" collapsed="false">
      <c r="A4109" s="1" t="n">
        <v>13265</v>
      </c>
      <c r="B4109" s="1" t="s">
        <v>7043</v>
      </c>
      <c r="D4109" s="324" t="s">
        <v>528</v>
      </c>
      <c r="E4109" s="324" t="s">
        <v>500</v>
      </c>
    </row>
    <row r="4110" customFormat="false" ht="15" hidden="false" customHeight="false" outlineLevel="0" collapsed="false">
      <c r="A4110" s="1" t="n">
        <v>13264</v>
      </c>
      <c r="B4110" s="1" t="s">
        <v>7044</v>
      </c>
      <c r="D4110" s="324" t="s">
        <v>5430</v>
      </c>
      <c r="E4110" s="324" t="s">
        <v>500</v>
      </c>
    </row>
    <row r="4111" customFormat="false" ht="15" hidden="false" customHeight="false" outlineLevel="0" collapsed="false">
      <c r="A4111" s="1" t="n">
        <v>13263</v>
      </c>
      <c r="B4111" s="1" t="s">
        <v>7045</v>
      </c>
      <c r="D4111" s="1" t="s">
        <v>720</v>
      </c>
      <c r="E4111" s="0" t="s">
        <v>485</v>
      </c>
    </row>
    <row r="4112" customFormat="false" ht="15" hidden="false" customHeight="false" outlineLevel="0" collapsed="false">
      <c r="A4112" s="1" t="n">
        <v>13262</v>
      </c>
      <c r="B4112" s="1" t="s">
        <v>7046</v>
      </c>
      <c r="C4112" s="324" t="s">
        <v>7047</v>
      </c>
      <c r="D4112" s="1" t="s">
        <v>499</v>
      </c>
      <c r="E4112" s="324" t="s">
        <v>500</v>
      </c>
    </row>
    <row r="4113" customFormat="false" ht="15" hidden="false" customHeight="false" outlineLevel="0" collapsed="false">
      <c r="A4113" s="1" t="n">
        <v>13261</v>
      </c>
      <c r="B4113" s="1" t="s">
        <v>7048</v>
      </c>
      <c r="C4113" s="1" t="s">
        <v>7049</v>
      </c>
      <c r="D4113" s="324" t="s">
        <v>586</v>
      </c>
      <c r="E4113" s="324" t="s">
        <v>804</v>
      </c>
    </row>
    <row r="4114" customFormat="false" ht="15" hidden="false" customHeight="false" outlineLevel="0" collapsed="false">
      <c r="A4114" s="1" t="n">
        <v>13260</v>
      </c>
      <c r="B4114" s="1" t="s">
        <v>7050</v>
      </c>
      <c r="D4114" s="324" t="s">
        <v>528</v>
      </c>
      <c r="E4114" s="324" t="s">
        <v>500</v>
      </c>
    </row>
    <row r="4115" customFormat="false" ht="15" hidden="false" customHeight="false" outlineLevel="0" collapsed="false">
      <c r="A4115" s="1" t="n">
        <v>13259</v>
      </c>
      <c r="B4115" s="1" t="s">
        <v>7051</v>
      </c>
      <c r="D4115" s="324" t="s">
        <v>6533</v>
      </c>
      <c r="E4115" s="324" t="s">
        <v>519</v>
      </c>
    </row>
    <row r="4116" customFormat="false" ht="15" hidden="false" customHeight="false" outlineLevel="0" collapsed="false">
      <c r="A4116" s="1" t="n">
        <v>13258</v>
      </c>
      <c r="B4116" s="1" t="s">
        <v>7052</v>
      </c>
      <c r="C4116" s="1" t="s">
        <v>7052</v>
      </c>
      <c r="D4116" s="1" t="s">
        <v>720</v>
      </c>
      <c r="E4116" s="0" t="s">
        <v>485</v>
      </c>
    </row>
    <row r="4117" customFormat="false" ht="15" hidden="false" customHeight="false" outlineLevel="0" collapsed="false">
      <c r="A4117" s="1" t="n">
        <v>13257</v>
      </c>
      <c r="B4117" s="1" t="s">
        <v>7053</v>
      </c>
      <c r="D4117" s="324" t="s">
        <v>695</v>
      </c>
      <c r="E4117" s="324" t="s">
        <v>696</v>
      </c>
    </row>
    <row r="4118" customFormat="false" ht="15" hidden="false" customHeight="false" outlineLevel="0" collapsed="false">
      <c r="A4118" s="1" t="n">
        <v>13256</v>
      </c>
      <c r="B4118" s="1" t="s">
        <v>7054</v>
      </c>
      <c r="D4118" s="324" t="s">
        <v>528</v>
      </c>
      <c r="E4118" s="324" t="s">
        <v>500</v>
      </c>
    </row>
    <row r="4119" customFormat="false" ht="15" hidden="false" customHeight="false" outlineLevel="0" collapsed="false">
      <c r="A4119" s="1" t="n">
        <v>13255</v>
      </c>
      <c r="B4119" s="1" t="s">
        <v>7055</v>
      </c>
      <c r="C4119" s="1" t="s">
        <v>7056</v>
      </c>
      <c r="D4119" s="324" t="s">
        <v>1246</v>
      </c>
      <c r="E4119" s="324" t="s">
        <v>508</v>
      </c>
    </row>
    <row r="4120" customFormat="false" ht="15" hidden="false" customHeight="false" outlineLevel="0" collapsed="false">
      <c r="A4120" s="1" t="n">
        <v>13254</v>
      </c>
      <c r="B4120" s="1" t="s">
        <v>7057</v>
      </c>
      <c r="C4120" s="324" t="s">
        <v>7058</v>
      </c>
      <c r="D4120" s="324" t="s">
        <v>698</v>
      </c>
      <c r="E4120" s="324" t="s">
        <v>494</v>
      </c>
    </row>
    <row r="4121" customFormat="false" ht="15" hidden="false" customHeight="false" outlineLevel="0" collapsed="false">
      <c r="A4121" s="1" t="n">
        <v>13253</v>
      </c>
      <c r="B4121" s="1" t="s">
        <v>7059</v>
      </c>
      <c r="D4121" s="1" t="s">
        <v>510</v>
      </c>
      <c r="E4121" s="324" t="s">
        <v>508</v>
      </c>
    </row>
    <row r="4122" customFormat="false" ht="15" hidden="false" customHeight="false" outlineLevel="0" collapsed="false">
      <c r="A4122" s="1" t="n">
        <v>13252</v>
      </c>
      <c r="B4122" s="1" t="s">
        <v>7060</v>
      </c>
      <c r="D4122" s="324" t="s">
        <v>5702</v>
      </c>
      <c r="E4122" s="324" t="s">
        <v>500</v>
      </c>
    </row>
    <row r="4123" customFormat="false" ht="15" hidden="false" customHeight="false" outlineLevel="0" collapsed="false">
      <c r="A4123" s="1" t="n">
        <v>13251</v>
      </c>
      <c r="B4123" s="1" t="s">
        <v>7061</v>
      </c>
      <c r="D4123" s="324" t="s">
        <v>7062</v>
      </c>
      <c r="E4123" s="324" t="s">
        <v>7063</v>
      </c>
    </row>
    <row r="4124" customFormat="false" ht="15" hidden="false" customHeight="false" outlineLevel="0" collapsed="false">
      <c r="A4124" s="1" t="n">
        <v>13250</v>
      </c>
      <c r="B4124" s="1" t="s">
        <v>7064</v>
      </c>
      <c r="C4124" s="1" t="s">
        <v>7065</v>
      </c>
      <c r="D4124" s="324" t="s">
        <v>809</v>
      </c>
      <c r="E4124" s="324" t="s">
        <v>494</v>
      </c>
    </row>
    <row r="4125" customFormat="false" ht="15" hidden="false" customHeight="false" outlineLevel="0" collapsed="false">
      <c r="A4125" s="1" t="n">
        <v>13249</v>
      </c>
      <c r="B4125" s="1" t="s">
        <v>7066</v>
      </c>
      <c r="D4125" s="324" t="s">
        <v>698</v>
      </c>
      <c r="E4125" s="324" t="s">
        <v>494</v>
      </c>
    </row>
    <row r="4126" customFormat="false" ht="15" hidden="false" customHeight="false" outlineLevel="0" collapsed="false">
      <c r="A4126" s="1" t="n">
        <v>13248</v>
      </c>
      <c r="B4126" s="1" t="s">
        <v>7067</v>
      </c>
      <c r="C4126" s="1" t="s">
        <v>7068</v>
      </c>
      <c r="D4126" s="1" t="s">
        <v>653</v>
      </c>
      <c r="E4126" s="0" t="s">
        <v>485</v>
      </c>
    </row>
    <row r="4127" customFormat="false" ht="15" hidden="false" customHeight="false" outlineLevel="0" collapsed="false">
      <c r="A4127" s="1" t="n">
        <v>13247</v>
      </c>
      <c r="B4127" s="1" t="s">
        <v>7069</v>
      </c>
      <c r="D4127" s="1" t="s">
        <v>4190</v>
      </c>
      <c r="E4127" s="0" t="s">
        <v>485</v>
      </c>
    </row>
    <row r="4128" customFormat="false" ht="15" hidden="false" customHeight="false" outlineLevel="0" collapsed="false">
      <c r="A4128" s="1" t="n">
        <v>13246</v>
      </c>
      <c r="B4128" s="1" t="s">
        <v>7070</v>
      </c>
      <c r="D4128" s="1" t="s">
        <v>1681</v>
      </c>
      <c r="E4128" s="0" t="s">
        <v>485</v>
      </c>
    </row>
    <row r="4129" customFormat="false" ht="15" hidden="false" customHeight="false" outlineLevel="0" collapsed="false">
      <c r="A4129" s="1" t="n">
        <v>13245</v>
      </c>
      <c r="B4129" s="1" t="s">
        <v>7071</v>
      </c>
      <c r="D4129" s="1" t="s">
        <v>6169</v>
      </c>
      <c r="E4129" s="0" t="s">
        <v>485</v>
      </c>
    </row>
    <row r="4130" customFormat="false" ht="15" hidden="false" customHeight="false" outlineLevel="0" collapsed="false">
      <c r="A4130" s="1" t="n">
        <v>13244</v>
      </c>
      <c r="B4130" s="1" t="s">
        <v>7072</v>
      </c>
      <c r="C4130" s="1" t="s">
        <v>7073</v>
      </c>
      <c r="D4130" s="324" t="s">
        <v>528</v>
      </c>
      <c r="E4130" s="324" t="s">
        <v>500</v>
      </c>
    </row>
    <row r="4131" customFormat="false" ht="15" hidden="false" customHeight="false" outlineLevel="0" collapsed="false">
      <c r="A4131" s="1" t="n">
        <v>13243</v>
      </c>
      <c r="B4131" s="1" t="s">
        <v>7074</v>
      </c>
      <c r="D4131" s="1" t="s">
        <v>1031</v>
      </c>
      <c r="E4131" s="0" t="s">
        <v>485</v>
      </c>
    </row>
    <row r="4132" customFormat="false" ht="15" hidden="false" customHeight="false" outlineLevel="0" collapsed="false">
      <c r="A4132" s="1" t="n">
        <v>13242</v>
      </c>
      <c r="B4132" s="1" t="s">
        <v>7075</v>
      </c>
      <c r="C4132" s="1" t="s">
        <v>7076</v>
      </c>
      <c r="D4132" s="324" t="s">
        <v>7077</v>
      </c>
      <c r="E4132" s="324" t="s">
        <v>500</v>
      </c>
    </row>
    <row r="4133" customFormat="false" ht="15" hidden="false" customHeight="false" outlineLevel="0" collapsed="false">
      <c r="A4133" s="1" t="n">
        <v>13241</v>
      </c>
      <c r="B4133" s="1" t="s">
        <v>7078</v>
      </c>
      <c r="C4133" s="1" t="s">
        <v>7079</v>
      </c>
      <c r="D4133" s="324" t="s">
        <v>7080</v>
      </c>
      <c r="E4133" s="324" t="s">
        <v>500</v>
      </c>
    </row>
    <row r="4134" customFormat="false" ht="15" hidden="false" customHeight="false" outlineLevel="0" collapsed="false">
      <c r="A4134" s="1" t="n">
        <v>13240</v>
      </c>
      <c r="B4134" s="1" t="s">
        <v>7081</v>
      </c>
      <c r="D4134" s="1" t="s">
        <v>499</v>
      </c>
      <c r="E4134" s="0" t="s">
        <v>485</v>
      </c>
    </row>
    <row r="4135" customFormat="false" ht="15" hidden="false" customHeight="false" outlineLevel="0" collapsed="false">
      <c r="A4135" s="1" t="n">
        <v>13239</v>
      </c>
      <c r="B4135" s="1" t="s">
        <v>7082</v>
      </c>
      <c r="D4135" s="1" t="s">
        <v>499</v>
      </c>
      <c r="E4135" s="0" t="s">
        <v>485</v>
      </c>
    </row>
    <row r="4136" customFormat="false" ht="15" hidden="false" customHeight="false" outlineLevel="0" collapsed="false">
      <c r="A4136" s="1" t="n">
        <v>13238</v>
      </c>
      <c r="B4136" s="1" t="s">
        <v>7083</v>
      </c>
      <c r="D4136" s="324" t="s">
        <v>7084</v>
      </c>
      <c r="E4136" s="0" t="s">
        <v>485</v>
      </c>
    </row>
    <row r="4137" customFormat="false" ht="15" hidden="false" customHeight="false" outlineLevel="0" collapsed="false">
      <c r="A4137" s="1" t="n">
        <v>13237</v>
      </c>
      <c r="B4137" s="1" t="s">
        <v>7085</v>
      </c>
      <c r="C4137" s="1" t="s">
        <v>7086</v>
      </c>
      <c r="D4137" s="1" t="s">
        <v>783</v>
      </c>
      <c r="E4137" s="0" t="s">
        <v>485</v>
      </c>
    </row>
    <row r="4138" customFormat="false" ht="15" hidden="false" customHeight="false" outlineLevel="0" collapsed="false">
      <c r="A4138" s="1" t="n">
        <v>13236</v>
      </c>
      <c r="B4138" s="1" t="s">
        <v>7087</v>
      </c>
      <c r="D4138" s="1" t="s">
        <v>499</v>
      </c>
      <c r="E4138" s="0" t="s">
        <v>485</v>
      </c>
    </row>
    <row r="4139" customFormat="false" ht="15" hidden="false" customHeight="false" outlineLevel="0" collapsed="false">
      <c r="A4139" s="1" t="n">
        <v>13235</v>
      </c>
      <c r="B4139" s="1" t="s">
        <v>7088</v>
      </c>
      <c r="D4139" s="1" t="s">
        <v>499</v>
      </c>
      <c r="E4139" s="0" t="s">
        <v>590</v>
      </c>
    </row>
    <row r="4140" customFormat="false" ht="15" hidden="false" customHeight="false" outlineLevel="0" collapsed="false">
      <c r="A4140" s="1" t="n">
        <v>13234</v>
      </c>
      <c r="B4140" s="1" t="s">
        <v>7089</v>
      </c>
      <c r="D4140" s="1" t="s">
        <v>922</v>
      </c>
      <c r="E4140" s="324" t="s">
        <v>519</v>
      </c>
    </row>
    <row r="4141" customFormat="false" ht="15" hidden="false" customHeight="false" outlineLevel="0" collapsed="false">
      <c r="A4141" s="1" t="n">
        <v>13233</v>
      </c>
      <c r="B4141" s="1" t="s">
        <v>7090</v>
      </c>
      <c r="D4141" s="1" t="s">
        <v>510</v>
      </c>
      <c r="E4141" s="0" t="s">
        <v>609</v>
      </c>
    </row>
    <row r="4142" customFormat="false" ht="15" hidden="false" customHeight="false" outlineLevel="0" collapsed="false">
      <c r="A4142" s="1" t="n">
        <v>13232</v>
      </c>
      <c r="B4142" s="1" t="s">
        <v>7091</v>
      </c>
      <c r="D4142" s="324" t="s">
        <v>620</v>
      </c>
      <c r="E4142" s="324" t="s">
        <v>7092</v>
      </c>
    </row>
    <row r="4143" customFormat="false" ht="15" hidden="false" customHeight="false" outlineLevel="0" collapsed="false">
      <c r="A4143" s="1" t="n">
        <v>13231</v>
      </c>
      <c r="B4143" s="1" t="s">
        <v>7093</v>
      </c>
      <c r="D4143" s="1" t="s">
        <v>1187</v>
      </c>
      <c r="E4143" s="0" t="s">
        <v>485</v>
      </c>
    </row>
    <row r="4144" customFormat="false" ht="15" hidden="false" customHeight="false" outlineLevel="0" collapsed="false">
      <c r="A4144" s="1" t="n">
        <v>13230</v>
      </c>
      <c r="B4144" s="1" t="s">
        <v>7094</v>
      </c>
      <c r="D4144" s="324" t="s">
        <v>599</v>
      </c>
      <c r="E4144" s="0" t="s">
        <v>590</v>
      </c>
    </row>
    <row r="4145" customFormat="false" ht="15" hidden="false" customHeight="false" outlineLevel="0" collapsed="false">
      <c r="A4145" s="1" t="n">
        <v>13229</v>
      </c>
      <c r="B4145" s="1" t="s">
        <v>7095</v>
      </c>
      <c r="D4145" s="324" t="s">
        <v>643</v>
      </c>
      <c r="E4145" s="0" t="s">
        <v>590</v>
      </c>
    </row>
    <row r="4146" customFormat="false" ht="15" hidden="false" customHeight="false" outlineLevel="0" collapsed="false">
      <c r="A4146" s="1" t="n">
        <v>13228</v>
      </c>
      <c r="B4146" s="1" t="s">
        <v>7096</v>
      </c>
      <c r="D4146" s="1" t="s">
        <v>499</v>
      </c>
      <c r="E4146" s="0" t="s">
        <v>590</v>
      </c>
    </row>
    <row r="4147" customFormat="false" ht="15" hidden="false" customHeight="false" outlineLevel="0" collapsed="false">
      <c r="A4147" s="1" t="n">
        <v>13227</v>
      </c>
      <c r="B4147" s="1" t="s">
        <v>7097</v>
      </c>
      <c r="D4147" s="1" t="s">
        <v>499</v>
      </c>
      <c r="E4147" s="324" t="s">
        <v>500</v>
      </c>
    </row>
    <row r="4148" customFormat="false" ht="15" hidden="false" customHeight="false" outlineLevel="0" collapsed="false">
      <c r="A4148" s="1" t="n">
        <v>13226</v>
      </c>
      <c r="B4148" s="1" t="s">
        <v>7098</v>
      </c>
      <c r="D4148" s="324" t="s">
        <v>1123</v>
      </c>
      <c r="E4148" s="324" t="s">
        <v>500</v>
      </c>
    </row>
    <row r="4149" customFormat="false" ht="15" hidden="false" customHeight="false" outlineLevel="0" collapsed="false">
      <c r="A4149" s="1" t="n">
        <v>13225</v>
      </c>
      <c r="B4149" s="1" t="s">
        <v>7099</v>
      </c>
      <c r="D4149" s="1" t="s">
        <v>499</v>
      </c>
      <c r="E4149" s="0" t="s">
        <v>590</v>
      </c>
    </row>
    <row r="4150" customFormat="false" ht="15" hidden="false" customHeight="false" outlineLevel="0" collapsed="false">
      <c r="A4150" s="1" t="n">
        <v>13224</v>
      </c>
      <c r="B4150" s="1" t="s">
        <v>7100</v>
      </c>
      <c r="D4150" s="324" t="s">
        <v>7101</v>
      </c>
      <c r="E4150" s="324" t="s">
        <v>500</v>
      </c>
    </row>
    <row r="4151" customFormat="false" ht="15" hidden="false" customHeight="false" outlineLevel="0" collapsed="false">
      <c r="A4151" s="1" t="n">
        <v>13223</v>
      </c>
      <c r="B4151" s="1" t="s">
        <v>7102</v>
      </c>
      <c r="D4151" s="1" t="s">
        <v>651</v>
      </c>
      <c r="E4151" s="0" t="s">
        <v>544</v>
      </c>
    </row>
    <row r="4152" customFormat="false" ht="15" hidden="false" customHeight="false" outlineLevel="0" collapsed="false">
      <c r="A4152" s="1" t="n">
        <v>13222</v>
      </c>
      <c r="B4152" s="1" t="s">
        <v>7103</v>
      </c>
      <c r="D4152" s="1" t="s">
        <v>651</v>
      </c>
      <c r="E4152" s="0" t="s">
        <v>544</v>
      </c>
    </row>
    <row r="4153" customFormat="false" ht="15" hidden="false" customHeight="false" outlineLevel="0" collapsed="false">
      <c r="A4153" s="1" t="n">
        <v>13221</v>
      </c>
      <c r="B4153" s="1" t="s">
        <v>7104</v>
      </c>
      <c r="D4153" s="1" t="s">
        <v>499</v>
      </c>
      <c r="E4153" s="0" t="s">
        <v>590</v>
      </c>
    </row>
    <row r="4154" customFormat="false" ht="15" hidden="false" customHeight="false" outlineLevel="0" collapsed="false">
      <c r="A4154" s="1" t="n">
        <v>13220</v>
      </c>
      <c r="B4154" s="1" t="s">
        <v>7105</v>
      </c>
      <c r="D4154" s="324" t="s">
        <v>7106</v>
      </c>
      <c r="E4154" s="0" t="s">
        <v>590</v>
      </c>
    </row>
    <row r="4155" customFormat="false" ht="15" hidden="false" customHeight="false" outlineLevel="0" collapsed="false">
      <c r="A4155" s="1" t="n">
        <v>13219</v>
      </c>
      <c r="B4155" s="1" t="s">
        <v>7107</v>
      </c>
      <c r="D4155" s="1" t="s">
        <v>1318</v>
      </c>
      <c r="E4155" s="0" t="s">
        <v>485</v>
      </c>
    </row>
    <row r="4156" customFormat="false" ht="15" hidden="false" customHeight="false" outlineLevel="0" collapsed="false">
      <c r="A4156" s="1" t="n">
        <v>13218</v>
      </c>
      <c r="B4156" s="1" t="s">
        <v>7108</v>
      </c>
      <c r="D4156" s="324" t="s">
        <v>2547</v>
      </c>
      <c r="E4156" s="0" t="s">
        <v>485</v>
      </c>
    </row>
    <row r="4157" customFormat="false" ht="15" hidden="false" customHeight="false" outlineLevel="0" collapsed="false">
      <c r="A4157" s="1" t="n">
        <v>13217</v>
      </c>
      <c r="B4157" s="1" t="s">
        <v>7109</v>
      </c>
      <c r="C4157" s="1" t="s">
        <v>7110</v>
      </c>
      <c r="D4157" s="1" t="s">
        <v>499</v>
      </c>
      <c r="E4157" s="0" t="s">
        <v>590</v>
      </c>
    </row>
    <row r="4158" customFormat="false" ht="15" hidden="false" customHeight="false" outlineLevel="0" collapsed="false">
      <c r="A4158" s="1" t="n">
        <v>13216</v>
      </c>
      <c r="B4158" s="1" t="s">
        <v>7111</v>
      </c>
      <c r="D4158" s="1" t="s">
        <v>1187</v>
      </c>
      <c r="E4158" s="0" t="s">
        <v>485</v>
      </c>
    </row>
    <row r="4159" customFormat="false" ht="15" hidden="false" customHeight="false" outlineLevel="0" collapsed="false">
      <c r="A4159" s="1" t="n">
        <v>13215</v>
      </c>
      <c r="B4159" s="1" t="s">
        <v>7112</v>
      </c>
      <c r="C4159" s="1" t="s">
        <v>7113</v>
      </c>
      <c r="D4159" s="324" t="s">
        <v>7114</v>
      </c>
      <c r="E4159" s="0" t="s">
        <v>485</v>
      </c>
    </row>
    <row r="4160" customFormat="false" ht="15" hidden="false" customHeight="false" outlineLevel="0" collapsed="false">
      <c r="A4160" s="1" t="n">
        <v>13214</v>
      </c>
      <c r="B4160" s="1" t="s">
        <v>7115</v>
      </c>
      <c r="D4160" s="324" t="s">
        <v>7116</v>
      </c>
      <c r="E4160" s="324" t="s">
        <v>488</v>
      </c>
    </row>
    <row r="4161" customFormat="false" ht="15" hidden="false" customHeight="false" outlineLevel="0" collapsed="false">
      <c r="A4161" s="1" t="n">
        <v>13213</v>
      </c>
      <c r="B4161" s="1" t="s">
        <v>7117</v>
      </c>
      <c r="D4161" s="1" t="s">
        <v>484</v>
      </c>
      <c r="E4161" s="0" t="s">
        <v>485</v>
      </c>
    </row>
    <row r="4162" customFormat="false" ht="15" hidden="false" customHeight="false" outlineLevel="0" collapsed="false">
      <c r="A4162" s="1" t="n">
        <v>13212</v>
      </c>
      <c r="B4162" s="1" t="s">
        <v>7118</v>
      </c>
      <c r="C4162" s="1" t="s">
        <v>7119</v>
      </c>
      <c r="D4162" s="1" t="s">
        <v>499</v>
      </c>
      <c r="E4162" s="0" t="s">
        <v>590</v>
      </c>
    </row>
    <row r="4163" customFormat="false" ht="15" hidden="false" customHeight="false" outlineLevel="0" collapsed="false">
      <c r="A4163" s="1" t="n">
        <v>13211</v>
      </c>
      <c r="B4163" s="1" t="s">
        <v>7120</v>
      </c>
      <c r="C4163" s="1" t="s">
        <v>7121</v>
      </c>
      <c r="D4163" s="1" t="s">
        <v>499</v>
      </c>
      <c r="E4163" s="0" t="s">
        <v>590</v>
      </c>
    </row>
    <row r="4164" customFormat="false" ht="15" hidden="false" customHeight="false" outlineLevel="0" collapsed="false">
      <c r="A4164" s="1" t="n">
        <v>13210</v>
      </c>
      <c r="B4164" s="1" t="s">
        <v>7122</v>
      </c>
      <c r="D4164" s="324" t="s">
        <v>643</v>
      </c>
      <c r="E4164" s="0" t="s">
        <v>590</v>
      </c>
    </row>
    <row r="4165" customFormat="false" ht="15" hidden="false" customHeight="false" outlineLevel="0" collapsed="false">
      <c r="A4165" s="1" t="n">
        <v>13209</v>
      </c>
      <c r="B4165" s="1" t="s">
        <v>7123</v>
      </c>
      <c r="C4165" s="1" t="s">
        <v>7124</v>
      </c>
      <c r="D4165" s="1" t="s">
        <v>499</v>
      </c>
      <c r="E4165" s="324" t="s">
        <v>500</v>
      </c>
    </row>
    <row r="4166" customFormat="false" ht="15" hidden="false" customHeight="false" outlineLevel="0" collapsed="false">
      <c r="A4166" s="1" t="n">
        <v>13208</v>
      </c>
      <c r="B4166" s="1" t="s">
        <v>7125</v>
      </c>
      <c r="D4166" s="1" t="s">
        <v>484</v>
      </c>
      <c r="E4166" s="0" t="s">
        <v>485</v>
      </c>
    </row>
    <row r="4167" customFormat="false" ht="15" hidden="false" customHeight="false" outlineLevel="0" collapsed="false">
      <c r="A4167" s="1" t="n">
        <v>13207</v>
      </c>
      <c r="B4167" s="1" t="s">
        <v>7126</v>
      </c>
      <c r="D4167" s="1" t="s">
        <v>5618</v>
      </c>
      <c r="E4167" s="0" t="s">
        <v>485</v>
      </c>
    </row>
    <row r="4168" customFormat="false" ht="15" hidden="false" customHeight="false" outlineLevel="0" collapsed="false">
      <c r="A4168" s="1" t="n">
        <v>13206</v>
      </c>
      <c r="B4168" s="1" t="s">
        <v>7127</v>
      </c>
      <c r="D4168" s="1" t="s">
        <v>682</v>
      </c>
      <c r="E4168" s="0" t="s">
        <v>485</v>
      </c>
    </row>
    <row r="4169" customFormat="false" ht="15" hidden="false" customHeight="false" outlineLevel="0" collapsed="false">
      <c r="A4169" s="1" t="n">
        <v>13205</v>
      </c>
      <c r="B4169" s="1" t="s">
        <v>7128</v>
      </c>
      <c r="D4169" s="1" t="s">
        <v>499</v>
      </c>
      <c r="E4169" s="0" t="s">
        <v>485</v>
      </c>
    </row>
    <row r="4170" customFormat="false" ht="15" hidden="false" customHeight="false" outlineLevel="0" collapsed="false">
      <c r="A4170" s="1" t="n">
        <v>13204</v>
      </c>
      <c r="B4170" s="1" t="s">
        <v>7129</v>
      </c>
      <c r="D4170" s="1" t="s">
        <v>499</v>
      </c>
      <c r="E4170" s="0" t="s">
        <v>590</v>
      </c>
    </row>
    <row r="4171" customFormat="false" ht="15" hidden="false" customHeight="false" outlineLevel="0" collapsed="false">
      <c r="A4171" s="1" t="n">
        <v>13203</v>
      </c>
      <c r="B4171" s="1" t="s">
        <v>7130</v>
      </c>
      <c r="D4171" s="1" t="s">
        <v>499</v>
      </c>
      <c r="E4171" s="0" t="s">
        <v>590</v>
      </c>
    </row>
    <row r="4172" customFormat="false" ht="15" hidden="false" customHeight="false" outlineLevel="0" collapsed="false">
      <c r="A4172" s="1" t="n">
        <v>13202</v>
      </c>
      <c r="B4172" s="1" t="s">
        <v>7131</v>
      </c>
      <c r="D4172" s="1" t="s">
        <v>1511</v>
      </c>
      <c r="E4172" s="0" t="s">
        <v>485</v>
      </c>
    </row>
    <row r="4173" customFormat="false" ht="15" hidden="false" customHeight="false" outlineLevel="0" collapsed="false">
      <c r="A4173" s="1" t="n">
        <v>13201</v>
      </c>
      <c r="B4173" s="1" t="s">
        <v>7132</v>
      </c>
      <c r="D4173" s="1" t="s">
        <v>2113</v>
      </c>
      <c r="E4173" s="0" t="s">
        <v>485</v>
      </c>
    </row>
    <row r="4174" customFormat="false" ht="15" hidden="false" customHeight="false" outlineLevel="0" collapsed="false">
      <c r="A4174" s="1" t="n">
        <v>13200</v>
      </c>
      <c r="B4174" s="1" t="s">
        <v>7133</v>
      </c>
      <c r="D4174" s="1" t="s">
        <v>637</v>
      </c>
      <c r="E4174" s="0" t="s">
        <v>485</v>
      </c>
    </row>
    <row r="4175" customFormat="false" ht="15" hidden="false" customHeight="false" outlineLevel="0" collapsed="false">
      <c r="A4175" s="1" t="n">
        <v>13199</v>
      </c>
      <c r="B4175" s="1" t="s">
        <v>7134</v>
      </c>
      <c r="D4175" s="1" t="s">
        <v>499</v>
      </c>
      <c r="E4175" s="0" t="s">
        <v>590</v>
      </c>
    </row>
    <row r="4176" customFormat="false" ht="15" hidden="false" customHeight="false" outlineLevel="0" collapsed="false">
      <c r="A4176" s="1" t="n">
        <v>13198</v>
      </c>
      <c r="B4176" s="1" t="s">
        <v>7135</v>
      </c>
      <c r="D4176" s="1" t="s">
        <v>499</v>
      </c>
      <c r="E4176" s="0" t="s">
        <v>590</v>
      </c>
    </row>
    <row r="4177" customFormat="false" ht="15" hidden="false" customHeight="false" outlineLevel="0" collapsed="false">
      <c r="A4177" s="1" t="n">
        <v>13197</v>
      </c>
      <c r="B4177" s="1" t="s">
        <v>7136</v>
      </c>
      <c r="D4177" s="1" t="s">
        <v>499</v>
      </c>
      <c r="E4177" s="324" t="s">
        <v>500</v>
      </c>
    </row>
    <row r="4178" customFormat="false" ht="15" hidden="false" customHeight="false" outlineLevel="0" collapsed="false">
      <c r="A4178" s="1" t="n">
        <v>13196</v>
      </c>
      <c r="B4178" s="1" t="s">
        <v>7137</v>
      </c>
      <c r="C4178" s="324" t="s">
        <v>7138</v>
      </c>
      <c r="D4178" s="324" t="s">
        <v>695</v>
      </c>
      <c r="E4178" s="324" t="s">
        <v>696</v>
      </c>
    </row>
    <row r="4179" customFormat="false" ht="15" hidden="false" customHeight="false" outlineLevel="0" collapsed="false">
      <c r="A4179" s="1" t="n">
        <v>13195</v>
      </c>
      <c r="B4179" s="1" t="s">
        <v>7139</v>
      </c>
      <c r="C4179" s="324" t="s">
        <v>7140</v>
      </c>
      <c r="D4179" s="324" t="s">
        <v>7141</v>
      </c>
      <c r="E4179" s="0" t="s">
        <v>485</v>
      </c>
    </row>
    <row r="4180" customFormat="false" ht="15" hidden="false" customHeight="false" outlineLevel="0" collapsed="false">
      <c r="A4180" s="1" t="n">
        <v>13194</v>
      </c>
      <c r="B4180" s="1" t="s">
        <v>7142</v>
      </c>
      <c r="C4180" s="1" t="s">
        <v>7143</v>
      </c>
      <c r="D4180" s="1" t="s">
        <v>499</v>
      </c>
      <c r="E4180" s="0" t="s">
        <v>590</v>
      </c>
    </row>
    <row r="4181" customFormat="false" ht="15" hidden="false" customHeight="false" outlineLevel="0" collapsed="false">
      <c r="A4181" s="1" t="n">
        <v>13193</v>
      </c>
      <c r="B4181" s="1" t="s">
        <v>7144</v>
      </c>
      <c r="D4181" s="1" t="s">
        <v>499</v>
      </c>
      <c r="E4181" s="0" t="s">
        <v>590</v>
      </c>
    </row>
    <row r="4182" customFormat="false" ht="15" hidden="false" customHeight="false" outlineLevel="0" collapsed="false">
      <c r="A4182" s="1" t="n">
        <v>13192</v>
      </c>
      <c r="B4182" s="1" t="s">
        <v>7145</v>
      </c>
      <c r="C4182" s="324" t="s">
        <v>7146</v>
      </c>
      <c r="D4182" s="324" t="s">
        <v>7147</v>
      </c>
      <c r="E4182" s="324" t="s">
        <v>548</v>
      </c>
    </row>
    <row r="4183" customFormat="false" ht="15" hidden="false" customHeight="false" outlineLevel="0" collapsed="false">
      <c r="A4183" s="1" t="n">
        <v>13191</v>
      </c>
      <c r="B4183" s="1" t="s">
        <v>7148</v>
      </c>
      <c r="C4183" s="1" t="s">
        <v>7149</v>
      </c>
      <c r="D4183" s="1" t="s">
        <v>499</v>
      </c>
      <c r="E4183" s="0" t="s">
        <v>590</v>
      </c>
    </row>
    <row r="4184" customFormat="false" ht="15" hidden="false" customHeight="false" outlineLevel="0" collapsed="false">
      <c r="A4184" s="1" t="n">
        <v>13190</v>
      </c>
      <c r="B4184" s="1" t="s">
        <v>7150</v>
      </c>
      <c r="D4184" s="324" t="s">
        <v>7151</v>
      </c>
      <c r="E4184" s="0" t="s">
        <v>485</v>
      </c>
    </row>
    <row r="4185" customFormat="false" ht="15" hidden="false" customHeight="false" outlineLevel="0" collapsed="false">
      <c r="A4185" s="1" t="n">
        <v>13189</v>
      </c>
      <c r="B4185" s="1" t="s">
        <v>7152</v>
      </c>
      <c r="C4185" s="1" t="s">
        <v>7153</v>
      </c>
      <c r="D4185" s="1" t="s">
        <v>499</v>
      </c>
      <c r="E4185" s="0" t="s">
        <v>590</v>
      </c>
    </row>
    <row r="4186" customFormat="false" ht="15" hidden="false" customHeight="false" outlineLevel="0" collapsed="false">
      <c r="A4186" s="1" t="n">
        <v>13188</v>
      </c>
      <c r="B4186" s="1" t="s">
        <v>7154</v>
      </c>
      <c r="D4186" s="324" t="s">
        <v>7155</v>
      </c>
      <c r="E4186" s="0" t="s">
        <v>485</v>
      </c>
    </row>
    <row r="4187" customFormat="false" ht="15" hidden="false" customHeight="false" outlineLevel="0" collapsed="false">
      <c r="A4187" s="1" t="n">
        <v>13187</v>
      </c>
      <c r="B4187" s="1" t="s">
        <v>7156</v>
      </c>
      <c r="D4187" s="324" t="s">
        <v>7157</v>
      </c>
      <c r="E4187" s="324" t="s">
        <v>500</v>
      </c>
    </row>
    <row r="4188" customFormat="false" ht="15" hidden="false" customHeight="false" outlineLevel="0" collapsed="false">
      <c r="A4188" s="1" t="n">
        <v>13186</v>
      </c>
      <c r="B4188" s="1" t="s">
        <v>7158</v>
      </c>
      <c r="C4188" s="324" t="s">
        <v>7159</v>
      </c>
      <c r="D4188" s="1" t="s">
        <v>499</v>
      </c>
      <c r="E4188" s="0" t="s">
        <v>590</v>
      </c>
    </row>
    <row r="4189" customFormat="false" ht="15" hidden="false" customHeight="false" outlineLevel="0" collapsed="false">
      <c r="A4189" s="1" t="n">
        <v>13185</v>
      </c>
      <c r="B4189" s="1" t="s">
        <v>7160</v>
      </c>
      <c r="D4189" s="1" t="s">
        <v>2278</v>
      </c>
      <c r="E4189" s="0" t="s">
        <v>485</v>
      </c>
    </row>
    <row r="4190" customFormat="false" ht="15" hidden="false" customHeight="false" outlineLevel="0" collapsed="false">
      <c r="A4190" s="1" t="n">
        <v>13184</v>
      </c>
      <c r="B4190" s="1" t="s">
        <v>7161</v>
      </c>
      <c r="C4190" s="1" t="s">
        <v>7162</v>
      </c>
      <c r="D4190" s="1" t="s">
        <v>787</v>
      </c>
      <c r="E4190" s="0" t="s">
        <v>485</v>
      </c>
    </row>
    <row r="4191" customFormat="false" ht="15" hidden="false" customHeight="false" outlineLevel="0" collapsed="false">
      <c r="A4191" s="1" t="n">
        <v>13183</v>
      </c>
      <c r="B4191" s="1" t="s">
        <v>7163</v>
      </c>
      <c r="D4191" s="1" t="s">
        <v>499</v>
      </c>
      <c r="E4191" s="0" t="s">
        <v>590</v>
      </c>
    </row>
    <row r="4192" customFormat="false" ht="15" hidden="false" customHeight="false" outlineLevel="0" collapsed="false">
      <c r="A4192" s="1" t="n">
        <v>13182</v>
      </c>
      <c r="B4192" s="1" t="s">
        <v>7164</v>
      </c>
      <c r="D4192" s="1" t="s">
        <v>499</v>
      </c>
      <c r="E4192" s="0" t="s">
        <v>590</v>
      </c>
    </row>
    <row r="4193" customFormat="false" ht="15" hidden="false" customHeight="false" outlineLevel="0" collapsed="false">
      <c r="A4193" s="1" t="n">
        <v>13181</v>
      </c>
      <c r="B4193" s="1" t="s">
        <v>7165</v>
      </c>
      <c r="C4193" s="324" t="s">
        <v>7166</v>
      </c>
      <c r="D4193" s="324" t="s">
        <v>7167</v>
      </c>
      <c r="E4193" s="0" t="s">
        <v>485</v>
      </c>
    </row>
    <row r="4194" customFormat="false" ht="15" hidden="false" customHeight="false" outlineLevel="0" collapsed="false">
      <c r="A4194" s="1" t="n">
        <v>13180</v>
      </c>
      <c r="B4194" s="1" t="s">
        <v>7168</v>
      </c>
      <c r="C4194" s="1" t="s">
        <v>7169</v>
      </c>
      <c r="D4194" s="1" t="s">
        <v>499</v>
      </c>
      <c r="E4194" s="0" t="s">
        <v>485</v>
      </c>
    </row>
    <row r="4195" customFormat="false" ht="15" hidden="false" customHeight="false" outlineLevel="0" collapsed="false">
      <c r="A4195" s="1" t="n">
        <v>13179</v>
      </c>
      <c r="B4195" s="1" t="s">
        <v>7170</v>
      </c>
      <c r="D4195" s="324" t="s">
        <v>7171</v>
      </c>
      <c r="E4195" s="0" t="s">
        <v>485</v>
      </c>
    </row>
    <row r="4196" customFormat="false" ht="15" hidden="false" customHeight="false" outlineLevel="0" collapsed="false">
      <c r="A4196" s="1" t="n">
        <v>13178</v>
      </c>
      <c r="B4196" s="1" t="s">
        <v>7172</v>
      </c>
      <c r="C4196" s="1" t="s">
        <v>7173</v>
      </c>
      <c r="D4196" s="324" t="s">
        <v>830</v>
      </c>
      <c r="E4196" s="0" t="s">
        <v>485</v>
      </c>
    </row>
    <row r="4197" customFormat="false" ht="15" hidden="false" customHeight="false" outlineLevel="0" collapsed="false">
      <c r="A4197" s="1" t="n">
        <v>13177</v>
      </c>
      <c r="B4197" s="1" t="s">
        <v>7174</v>
      </c>
      <c r="C4197" s="1" t="s">
        <v>7175</v>
      </c>
      <c r="D4197" s="324" t="s">
        <v>599</v>
      </c>
      <c r="E4197" s="0" t="s">
        <v>590</v>
      </c>
    </row>
    <row r="4198" customFormat="false" ht="15" hidden="false" customHeight="false" outlineLevel="0" collapsed="false">
      <c r="A4198" s="1" t="n">
        <v>13176</v>
      </c>
      <c r="B4198" s="1" t="s">
        <v>7176</v>
      </c>
      <c r="D4198" s="324" t="s">
        <v>524</v>
      </c>
      <c r="E4198" s="324" t="s">
        <v>525</v>
      </c>
    </row>
    <row r="4199" customFormat="false" ht="15" hidden="false" customHeight="false" outlineLevel="0" collapsed="false">
      <c r="A4199" s="1" t="n">
        <v>13175</v>
      </c>
      <c r="B4199" s="1" t="s">
        <v>7177</v>
      </c>
      <c r="C4199" s="1" t="s">
        <v>7178</v>
      </c>
      <c r="D4199" s="324" t="s">
        <v>695</v>
      </c>
      <c r="E4199" s="324" t="s">
        <v>696</v>
      </c>
    </row>
    <row r="4200" customFormat="false" ht="15" hidden="false" customHeight="false" outlineLevel="0" collapsed="false">
      <c r="A4200" s="1" t="n">
        <v>13174</v>
      </c>
      <c r="B4200" s="1" t="s">
        <v>7179</v>
      </c>
      <c r="D4200" s="324" t="s">
        <v>3768</v>
      </c>
      <c r="E4200" s="324" t="s">
        <v>500</v>
      </c>
    </row>
    <row r="4201" customFormat="false" ht="15" hidden="false" customHeight="false" outlineLevel="0" collapsed="false">
      <c r="A4201" s="1" t="n">
        <v>13173</v>
      </c>
      <c r="B4201" s="1" t="s">
        <v>7180</v>
      </c>
      <c r="D4201" s="1" t="s">
        <v>647</v>
      </c>
      <c r="E4201" s="0" t="s">
        <v>485</v>
      </c>
    </row>
    <row r="4202" customFormat="false" ht="15" hidden="false" customHeight="false" outlineLevel="0" collapsed="false">
      <c r="A4202" s="1" t="n">
        <v>13172</v>
      </c>
      <c r="B4202" s="1" t="s">
        <v>7181</v>
      </c>
      <c r="D4202" s="324" t="s">
        <v>7182</v>
      </c>
      <c r="E4202" s="324" t="s">
        <v>1617</v>
      </c>
    </row>
    <row r="4203" customFormat="false" ht="15" hidden="false" customHeight="false" outlineLevel="0" collapsed="false">
      <c r="A4203" s="1" t="n">
        <v>13171</v>
      </c>
      <c r="B4203" s="1" t="s">
        <v>7183</v>
      </c>
      <c r="D4203" s="1" t="s">
        <v>720</v>
      </c>
      <c r="E4203" s="0" t="s">
        <v>485</v>
      </c>
    </row>
    <row r="4204" customFormat="false" ht="15" hidden="false" customHeight="false" outlineLevel="0" collapsed="false">
      <c r="A4204" s="1" t="n">
        <v>13170</v>
      </c>
      <c r="B4204" s="1" t="s">
        <v>7184</v>
      </c>
      <c r="D4204" s="324" t="s">
        <v>7185</v>
      </c>
      <c r="E4204" s="324" t="s">
        <v>508</v>
      </c>
    </row>
    <row r="4205" customFormat="false" ht="15" hidden="false" customHeight="false" outlineLevel="0" collapsed="false">
      <c r="A4205" s="1" t="n">
        <v>13169</v>
      </c>
      <c r="B4205" s="1" t="s">
        <v>7186</v>
      </c>
      <c r="D4205" s="324" t="s">
        <v>3768</v>
      </c>
      <c r="E4205" s="324" t="s">
        <v>500</v>
      </c>
    </row>
    <row r="4206" customFormat="false" ht="15" hidden="false" customHeight="false" outlineLevel="0" collapsed="false">
      <c r="A4206" s="1" t="n">
        <v>13168</v>
      </c>
      <c r="B4206" s="1" t="s">
        <v>7187</v>
      </c>
      <c r="D4206" s="324" t="s">
        <v>4686</v>
      </c>
      <c r="E4206" s="324" t="s">
        <v>696</v>
      </c>
    </row>
    <row r="4207" customFormat="false" ht="15" hidden="false" customHeight="false" outlineLevel="0" collapsed="false">
      <c r="A4207" s="1" t="n">
        <v>13167</v>
      </c>
      <c r="B4207" s="1" t="s">
        <v>7188</v>
      </c>
      <c r="D4207" s="1" t="s">
        <v>754</v>
      </c>
      <c r="E4207" s="324" t="s">
        <v>525</v>
      </c>
    </row>
    <row r="4208" customFormat="false" ht="15" hidden="false" customHeight="false" outlineLevel="0" collapsed="false">
      <c r="A4208" s="1" t="n">
        <v>13166</v>
      </c>
      <c r="B4208" s="1" t="s">
        <v>7189</v>
      </c>
      <c r="D4208" s="324" t="s">
        <v>982</v>
      </c>
      <c r="E4208" s="0" t="s">
        <v>485</v>
      </c>
    </row>
    <row r="4209" customFormat="false" ht="15" hidden="false" customHeight="false" outlineLevel="0" collapsed="false">
      <c r="A4209" s="1" t="n">
        <v>13165</v>
      </c>
      <c r="B4209" s="1" t="s">
        <v>7190</v>
      </c>
      <c r="C4209" s="1" t="s">
        <v>7191</v>
      </c>
      <c r="D4209" s="1" t="s">
        <v>6169</v>
      </c>
      <c r="E4209" s="0" t="s">
        <v>485</v>
      </c>
    </row>
    <row r="4210" customFormat="false" ht="15" hidden="false" customHeight="false" outlineLevel="0" collapsed="false">
      <c r="A4210" s="1" t="n">
        <v>13164</v>
      </c>
      <c r="B4210" s="1" t="s">
        <v>7192</v>
      </c>
      <c r="D4210" s="324" t="s">
        <v>620</v>
      </c>
      <c r="E4210" s="324" t="s">
        <v>804</v>
      </c>
    </row>
    <row r="4211" customFormat="false" ht="15" hidden="false" customHeight="false" outlineLevel="0" collapsed="false">
      <c r="A4211" s="1" t="n">
        <v>13163</v>
      </c>
      <c r="B4211" s="1" t="s">
        <v>7193</v>
      </c>
      <c r="D4211" s="1" t="s">
        <v>637</v>
      </c>
      <c r="E4211" s="0" t="s">
        <v>485</v>
      </c>
    </row>
    <row r="4212" customFormat="false" ht="15" hidden="false" customHeight="false" outlineLevel="0" collapsed="false">
      <c r="A4212" s="1" t="n">
        <v>13162</v>
      </c>
      <c r="B4212" s="1" t="s">
        <v>7194</v>
      </c>
      <c r="D4212" s="1" t="s">
        <v>720</v>
      </c>
      <c r="E4212" s="0" t="s">
        <v>485</v>
      </c>
    </row>
    <row r="4213" customFormat="false" ht="15" hidden="false" customHeight="false" outlineLevel="0" collapsed="false">
      <c r="A4213" s="1" t="n">
        <v>13161</v>
      </c>
      <c r="B4213" s="1" t="s">
        <v>7195</v>
      </c>
      <c r="C4213" s="324" t="s">
        <v>7196</v>
      </c>
      <c r="D4213" s="324" t="s">
        <v>7197</v>
      </c>
      <c r="E4213" s="324" t="s">
        <v>494</v>
      </c>
    </row>
    <row r="4214" customFormat="false" ht="15" hidden="false" customHeight="false" outlineLevel="0" collapsed="false">
      <c r="A4214" s="1" t="n">
        <v>13160</v>
      </c>
      <c r="B4214" s="1" t="s">
        <v>7198</v>
      </c>
      <c r="D4214" s="1" t="s">
        <v>647</v>
      </c>
      <c r="E4214" s="0" t="s">
        <v>485</v>
      </c>
    </row>
    <row r="4215" customFormat="false" ht="15" hidden="false" customHeight="false" outlineLevel="0" collapsed="false">
      <c r="A4215" s="1" t="n">
        <v>13159</v>
      </c>
      <c r="B4215" s="1" t="s">
        <v>7199</v>
      </c>
      <c r="D4215" s="324" t="s">
        <v>670</v>
      </c>
      <c r="E4215" s="324" t="s">
        <v>519</v>
      </c>
    </row>
    <row r="4216" customFormat="false" ht="15" hidden="false" customHeight="false" outlineLevel="0" collapsed="false">
      <c r="A4216" s="1" t="n">
        <v>13158</v>
      </c>
      <c r="B4216" s="1" t="s">
        <v>7200</v>
      </c>
      <c r="D4216" s="324" t="s">
        <v>670</v>
      </c>
      <c r="E4216" s="324" t="s">
        <v>519</v>
      </c>
    </row>
    <row r="4217" customFormat="false" ht="15" hidden="false" customHeight="false" outlineLevel="0" collapsed="false">
      <c r="A4217" s="1" t="n">
        <v>13157</v>
      </c>
      <c r="B4217" s="1" t="s">
        <v>7201</v>
      </c>
      <c r="D4217" s="324" t="s">
        <v>670</v>
      </c>
      <c r="E4217" s="324" t="s">
        <v>519</v>
      </c>
    </row>
    <row r="4218" customFormat="false" ht="15" hidden="false" customHeight="false" outlineLevel="0" collapsed="false">
      <c r="A4218" s="1" t="n">
        <v>13156</v>
      </c>
      <c r="B4218" s="1" t="s">
        <v>7202</v>
      </c>
      <c r="D4218" s="1" t="s">
        <v>499</v>
      </c>
      <c r="E4218" s="0" t="s">
        <v>590</v>
      </c>
    </row>
    <row r="4219" customFormat="false" ht="15" hidden="false" customHeight="false" outlineLevel="0" collapsed="false">
      <c r="A4219" s="1" t="n">
        <v>13155</v>
      </c>
      <c r="B4219" s="1" t="s">
        <v>7203</v>
      </c>
      <c r="D4219" s="1" t="s">
        <v>499</v>
      </c>
      <c r="E4219" s="0" t="s">
        <v>590</v>
      </c>
    </row>
    <row r="4220" customFormat="false" ht="15" hidden="false" customHeight="false" outlineLevel="0" collapsed="false">
      <c r="A4220" s="1" t="n">
        <v>13154</v>
      </c>
      <c r="B4220" s="1" t="s">
        <v>7204</v>
      </c>
      <c r="D4220" s="1" t="s">
        <v>499</v>
      </c>
      <c r="E4220" s="0" t="s">
        <v>590</v>
      </c>
    </row>
    <row r="4221" customFormat="false" ht="15" hidden="false" customHeight="false" outlineLevel="0" collapsed="false">
      <c r="A4221" s="1" t="n">
        <v>13153</v>
      </c>
      <c r="B4221" s="1" t="s">
        <v>7205</v>
      </c>
      <c r="D4221" s="1" t="s">
        <v>499</v>
      </c>
      <c r="E4221" s="0" t="s">
        <v>590</v>
      </c>
    </row>
    <row r="4222" customFormat="false" ht="15" hidden="false" customHeight="false" outlineLevel="0" collapsed="false">
      <c r="A4222" s="1" t="n">
        <v>13152</v>
      </c>
      <c r="B4222" s="1" t="s">
        <v>7206</v>
      </c>
      <c r="D4222" s="1" t="s">
        <v>499</v>
      </c>
      <c r="E4222" s="0" t="s">
        <v>590</v>
      </c>
    </row>
    <row r="4223" customFormat="false" ht="15" hidden="false" customHeight="false" outlineLevel="0" collapsed="false">
      <c r="A4223" s="1" t="n">
        <v>13151</v>
      </c>
      <c r="B4223" s="1" t="s">
        <v>7207</v>
      </c>
      <c r="C4223" s="1" t="s">
        <v>7208</v>
      </c>
      <c r="D4223" s="324" t="s">
        <v>643</v>
      </c>
      <c r="E4223" s="0" t="s">
        <v>485</v>
      </c>
    </row>
    <row r="4224" customFormat="false" ht="15" hidden="false" customHeight="false" outlineLevel="0" collapsed="false">
      <c r="A4224" s="1" t="n">
        <v>13150</v>
      </c>
      <c r="B4224" s="1" t="s">
        <v>7209</v>
      </c>
      <c r="C4224" s="1" t="s">
        <v>7210</v>
      </c>
      <c r="D4224" s="324" t="s">
        <v>643</v>
      </c>
      <c r="E4224" s="0" t="s">
        <v>485</v>
      </c>
    </row>
    <row r="4225" customFormat="false" ht="15" hidden="false" customHeight="false" outlineLevel="0" collapsed="false">
      <c r="A4225" s="1" t="n">
        <v>13149</v>
      </c>
      <c r="B4225" s="1" t="s">
        <v>7211</v>
      </c>
      <c r="C4225" s="1" t="s">
        <v>7212</v>
      </c>
      <c r="D4225" s="324" t="s">
        <v>643</v>
      </c>
      <c r="E4225" s="0" t="s">
        <v>485</v>
      </c>
    </row>
    <row r="4226" customFormat="false" ht="15" hidden="false" customHeight="false" outlineLevel="0" collapsed="false">
      <c r="A4226" s="1" t="n">
        <v>13148</v>
      </c>
      <c r="B4226" s="1" t="s">
        <v>7213</v>
      </c>
      <c r="D4226" s="1" t="s">
        <v>499</v>
      </c>
      <c r="E4226" s="0" t="s">
        <v>590</v>
      </c>
    </row>
    <row r="4227" customFormat="false" ht="15" hidden="false" customHeight="false" outlineLevel="0" collapsed="false">
      <c r="A4227" s="1" t="n">
        <v>13147</v>
      </c>
      <c r="B4227" s="1" t="s">
        <v>7214</v>
      </c>
      <c r="D4227" s="1" t="s">
        <v>6225</v>
      </c>
      <c r="E4227" s="0" t="s">
        <v>485</v>
      </c>
    </row>
    <row r="4228" customFormat="false" ht="15" hidden="false" customHeight="false" outlineLevel="0" collapsed="false">
      <c r="A4228" s="1" t="n">
        <v>13146</v>
      </c>
      <c r="B4228" s="1" t="s">
        <v>7215</v>
      </c>
      <c r="D4228" s="1" t="s">
        <v>510</v>
      </c>
      <c r="E4228" s="0" t="s">
        <v>485</v>
      </c>
    </row>
    <row r="4229" customFormat="false" ht="15" hidden="false" customHeight="false" outlineLevel="0" collapsed="false">
      <c r="A4229" s="1" t="n">
        <v>13145</v>
      </c>
      <c r="B4229" s="1" t="s">
        <v>7216</v>
      </c>
      <c r="D4229" s="1" t="s">
        <v>776</v>
      </c>
      <c r="E4229" s="0" t="s">
        <v>590</v>
      </c>
    </row>
    <row r="4230" customFormat="false" ht="15" hidden="false" customHeight="false" outlineLevel="0" collapsed="false">
      <c r="A4230" s="1" t="n">
        <v>13144</v>
      </c>
      <c r="B4230" s="1" t="s">
        <v>7217</v>
      </c>
      <c r="D4230" s="1" t="s">
        <v>499</v>
      </c>
      <c r="E4230" s="0" t="s">
        <v>485</v>
      </c>
    </row>
    <row r="4231" customFormat="false" ht="15" hidden="false" customHeight="false" outlineLevel="0" collapsed="false">
      <c r="A4231" s="1" t="n">
        <v>13143</v>
      </c>
      <c r="B4231" s="1" t="s">
        <v>7218</v>
      </c>
      <c r="D4231" s="1" t="s">
        <v>647</v>
      </c>
      <c r="E4231" s="0" t="s">
        <v>485</v>
      </c>
    </row>
    <row r="4232" customFormat="false" ht="15" hidden="false" customHeight="false" outlineLevel="0" collapsed="false">
      <c r="A4232" s="1" t="n">
        <v>13142</v>
      </c>
      <c r="B4232" s="1" t="s">
        <v>7219</v>
      </c>
      <c r="D4232" s="1" t="s">
        <v>811</v>
      </c>
      <c r="E4232" s="324" t="s">
        <v>1485</v>
      </c>
    </row>
    <row r="4233" customFormat="false" ht="15" hidden="false" customHeight="false" outlineLevel="0" collapsed="false">
      <c r="A4233" s="1" t="n">
        <v>13141</v>
      </c>
      <c r="B4233" s="1" t="s">
        <v>7220</v>
      </c>
      <c r="D4233" s="1" t="s">
        <v>510</v>
      </c>
      <c r="E4233" s="0" t="s">
        <v>485</v>
      </c>
    </row>
    <row r="4234" customFormat="false" ht="15" hidden="false" customHeight="false" outlineLevel="0" collapsed="false">
      <c r="A4234" s="1" t="n">
        <v>13140</v>
      </c>
      <c r="B4234" s="1" t="s">
        <v>7221</v>
      </c>
      <c r="D4234" s="1" t="s">
        <v>647</v>
      </c>
      <c r="E4234" s="0" t="s">
        <v>485</v>
      </c>
    </row>
    <row r="4235" customFormat="false" ht="15" hidden="false" customHeight="false" outlineLevel="0" collapsed="false">
      <c r="A4235" s="1" t="n">
        <v>13139</v>
      </c>
      <c r="B4235" s="1" t="s">
        <v>7222</v>
      </c>
      <c r="C4235" s="1" t="s">
        <v>7223</v>
      </c>
      <c r="D4235" s="1" t="s">
        <v>787</v>
      </c>
      <c r="E4235" s="0" t="s">
        <v>485</v>
      </c>
    </row>
    <row r="4236" customFormat="false" ht="15" hidden="false" customHeight="false" outlineLevel="0" collapsed="false">
      <c r="A4236" s="1" t="n">
        <v>13138</v>
      </c>
      <c r="B4236" s="1" t="s">
        <v>7224</v>
      </c>
      <c r="D4236" s="324" t="s">
        <v>4586</v>
      </c>
      <c r="E4236" s="0" t="s">
        <v>576</v>
      </c>
    </row>
    <row r="4237" customFormat="false" ht="15" hidden="false" customHeight="false" outlineLevel="0" collapsed="false">
      <c r="A4237" s="1" t="n">
        <v>13137</v>
      </c>
      <c r="B4237" s="1" t="s">
        <v>7225</v>
      </c>
      <c r="D4237" s="324" t="s">
        <v>7226</v>
      </c>
      <c r="E4237" s="0" t="s">
        <v>485</v>
      </c>
    </row>
    <row r="4238" customFormat="false" ht="15" hidden="false" customHeight="false" outlineLevel="0" collapsed="false">
      <c r="A4238" s="1" t="n">
        <v>13136</v>
      </c>
      <c r="B4238" s="1" t="s">
        <v>7227</v>
      </c>
      <c r="D4238" s="1" t="s">
        <v>499</v>
      </c>
      <c r="E4238" s="0" t="s">
        <v>590</v>
      </c>
    </row>
    <row r="4239" customFormat="false" ht="15" hidden="false" customHeight="false" outlineLevel="0" collapsed="false">
      <c r="A4239" s="1" t="n">
        <v>13135</v>
      </c>
      <c r="B4239" s="1" t="s">
        <v>7228</v>
      </c>
      <c r="C4239" s="1" t="s">
        <v>7229</v>
      </c>
      <c r="D4239" s="1" t="s">
        <v>1318</v>
      </c>
      <c r="E4239" s="324" t="s">
        <v>488</v>
      </c>
    </row>
    <row r="4240" customFormat="false" ht="15" hidden="false" customHeight="false" outlineLevel="0" collapsed="false">
      <c r="A4240" s="1" t="n">
        <v>13134</v>
      </c>
      <c r="B4240" s="1" t="s">
        <v>7230</v>
      </c>
      <c r="D4240" s="324" t="s">
        <v>670</v>
      </c>
      <c r="E4240" s="324" t="s">
        <v>519</v>
      </c>
    </row>
    <row r="4241" customFormat="false" ht="15" hidden="false" customHeight="false" outlineLevel="0" collapsed="false">
      <c r="A4241" s="1" t="n">
        <v>13133</v>
      </c>
      <c r="B4241" s="1" t="s">
        <v>7231</v>
      </c>
      <c r="C4241" s="324" t="s">
        <v>7232</v>
      </c>
      <c r="D4241" s="324" t="s">
        <v>7233</v>
      </c>
      <c r="E4241" s="0" t="s">
        <v>485</v>
      </c>
    </row>
    <row r="4242" customFormat="false" ht="15" hidden="false" customHeight="false" outlineLevel="0" collapsed="false">
      <c r="A4242" s="1" t="n">
        <v>13132</v>
      </c>
      <c r="B4242" s="1" t="s">
        <v>7234</v>
      </c>
      <c r="D4242" s="324" t="s">
        <v>7235</v>
      </c>
      <c r="E4242" s="324" t="s">
        <v>1485</v>
      </c>
    </row>
    <row r="4243" customFormat="false" ht="15" hidden="false" customHeight="false" outlineLevel="0" collapsed="false">
      <c r="A4243" s="1" t="n">
        <v>13131</v>
      </c>
      <c r="B4243" s="1" t="s">
        <v>7236</v>
      </c>
      <c r="D4243" s="324" t="s">
        <v>7237</v>
      </c>
      <c r="E4243" s="0" t="s">
        <v>590</v>
      </c>
    </row>
    <row r="4244" customFormat="false" ht="15" hidden="false" customHeight="false" outlineLevel="0" collapsed="false">
      <c r="A4244" s="1" t="n">
        <v>13130</v>
      </c>
      <c r="B4244" s="1" t="s">
        <v>7238</v>
      </c>
      <c r="D4244" s="1" t="s">
        <v>832</v>
      </c>
      <c r="E4244" s="0" t="s">
        <v>576</v>
      </c>
    </row>
    <row r="4245" customFormat="false" ht="15" hidden="false" customHeight="false" outlineLevel="0" collapsed="false">
      <c r="A4245" s="1" t="n">
        <v>13129</v>
      </c>
      <c r="B4245" s="1" t="s">
        <v>7239</v>
      </c>
      <c r="C4245" s="324" t="s">
        <v>7240</v>
      </c>
      <c r="D4245" s="1" t="s">
        <v>682</v>
      </c>
      <c r="E4245" s="0" t="s">
        <v>576</v>
      </c>
    </row>
    <row r="4246" customFormat="false" ht="15" hidden="false" customHeight="false" outlineLevel="0" collapsed="false">
      <c r="A4246" s="1" t="n">
        <v>13128</v>
      </c>
      <c r="B4246" s="1" t="s">
        <v>7241</v>
      </c>
      <c r="D4246" s="1" t="s">
        <v>1318</v>
      </c>
      <c r="E4246" s="324" t="s">
        <v>488</v>
      </c>
    </row>
    <row r="4247" customFormat="false" ht="15" hidden="false" customHeight="false" outlineLevel="0" collapsed="false">
      <c r="A4247" s="1" t="n">
        <v>13127</v>
      </c>
      <c r="B4247" s="1" t="s">
        <v>7242</v>
      </c>
      <c r="D4247" s="1" t="s">
        <v>811</v>
      </c>
      <c r="E4247" s="0" t="s">
        <v>896</v>
      </c>
    </row>
    <row r="4248" customFormat="false" ht="15" hidden="false" customHeight="false" outlineLevel="0" collapsed="false">
      <c r="A4248" s="1" t="n">
        <v>13126</v>
      </c>
      <c r="B4248" s="1" t="s">
        <v>7243</v>
      </c>
      <c r="D4248" s="324" t="s">
        <v>670</v>
      </c>
      <c r="E4248" s="324" t="s">
        <v>519</v>
      </c>
    </row>
    <row r="4249" customFormat="false" ht="15" hidden="false" customHeight="false" outlineLevel="0" collapsed="false">
      <c r="A4249" s="1" t="n">
        <v>13125</v>
      </c>
      <c r="B4249" s="1" t="s">
        <v>7244</v>
      </c>
      <c r="D4249" s="324" t="s">
        <v>528</v>
      </c>
      <c r="E4249" s="324" t="s">
        <v>500</v>
      </c>
    </row>
    <row r="4250" customFormat="false" ht="15" hidden="false" customHeight="false" outlineLevel="0" collapsed="false">
      <c r="A4250" s="1" t="n">
        <v>13124</v>
      </c>
      <c r="B4250" s="1" t="s">
        <v>7245</v>
      </c>
      <c r="D4250" s="324" t="s">
        <v>698</v>
      </c>
      <c r="E4250" s="324" t="s">
        <v>494</v>
      </c>
    </row>
    <row r="4251" customFormat="false" ht="15" hidden="false" customHeight="false" outlineLevel="0" collapsed="false">
      <c r="A4251" s="1" t="n">
        <v>13123</v>
      </c>
      <c r="B4251" s="1" t="s">
        <v>7246</v>
      </c>
      <c r="C4251" s="1" t="s">
        <v>7247</v>
      </c>
      <c r="D4251" s="1" t="s">
        <v>575</v>
      </c>
      <c r="E4251" s="0" t="s">
        <v>485</v>
      </c>
    </row>
    <row r="4252" customFormat="false" ht="15" hidden="false" customHeight="false" outlineLevel="0" collapsed="false">
      <c r="A4252" s="1" t="n">
        <v>13122</v>
      </c>
      <c r="B4252" s="1" t="s">
        <v>7248</v>
      </c>
      <c r="D4252" s="1" t="s">
        <v>1031</v>
      </c>
      <c r="E4252" s="0" t="s">
        <v>485</v>
      </c>
    </row>
    <row r="4253" customFormat="false" ht="15" hidden="false" customHeight="false" outlineLevel="0" collapsed="false">
      <c r="A4253" s="1" t="n">
        <v>13121</v>
      </c>
      <c r="B4253" s="1" t="s">
        <v>7249</v>
      </c>
      <c r="D4253" s="1" t="s">
        <v>499</v>
      </c>
      <c r="E4253" s="0" t="s">
        <v>590</v>
      </c>
    </row>
    <row r="4254" customFormat="false" ht="15" hidden="false" customHeight="false" outlineLevel="0" collapsed="false">
      <c r="A4254" s="1" t="n">
        <v>13120</v>
      </c>
      <c r="B4254" s="1" t="s">
        <v>7250</v>
      </c>
      <c r="C4254" s="1" t="s">
        <v>7251</v>
      </c>
      <c r="D4254" s="1" t="s">
        <v>641</v>
      </c>
      <c r="E4254" s="0" t="s">
        <v>576</v>
      </c>
    </row>
    <row r="4255" customFormat="false" ht="15" hidden="false" customHeight="false" outlineLevel="0" collapsed="false">
      <c r="A4255" s="1" t="n">
        <v>13119</v>
      </c>
      <c r="B4255" s="1" t="s">
        <v>7252</v>
      </c>
      <c r="D4255" s="1" t="s">
        <v>499</v>
      </c>
      <c r="E4255" s="324" t="s">
        <v>500</v>
      </c>
    </row>
    <row r="4256" customFormat="false" ht="15" hidden="false" customHeight="false" outlineLevel="0" collapsed="false">
      <c r="A4256" s="1" t="n">
        <v>13118</v>
      </c>
      <c r="B4256" s="1" t="s">
        <v>7253</v>
      </c>
      <c r="C4256" s="1" t="s">
        <v>7254</v>
      </c>
      <c r="D4256" s="1" t="s">
        <v>6169</v>
      </c>
      <c r="E4256" s="0" t="s">
        <v>485</v>
      </c>
    </row>
    <row r="4257" customFormat="false" ht="15" hidden="false" customHeight="false" outlineLevel="0" collapsed="false">
      <c r="A4257" s="1" t="n">
        <v>13117</v>
      </c>
      <c r="B4257" s="1" t="s">
        <v>7255</v>
      </c>
      <c r="D4257" s="1" t="s">
        <v>1095</v>
      </c>
      <c r="E4257" s="324" t="s">
        <v>500</v>
      </c>
    </row>
    <row r="4258" customFormat="false" ht="15" hidden="false" customHeight="false" outlineLevel="0" collapsed="false">
      <c r="A4258" s="1" t="n">
        <v>13116</v>
      </c>
      <c r="B4258" s="1" t="s">
        <v>7256</v>
      </c>
      <c r="D4258" s="1" t="s">
        <v>1222</v>
      </c>
      <c r="E4258" s="324" t="s">
        <v>488</v>
      </c>
    </row>
    <row r="4259" customFormat="false" ht="15" hidden="false" customHeight="false" outlineLevel="0" collapsed="false">
      <c r="A4259" s="1" t="n">
        <v>13115</v>
      </c>
      <c r="B4259" s="1" t="s">
        <v>7257</v>
      </c>
      <c r="C4259" s="1" t="s">
        <v>7258</v>
      </c>
      <c r="D4259" s="1" t="s">
        <v>3383</v>
      </c>
      <c r="E4259" s="324" t="s">
        <v>500</v>
      </c>
    </row>
    <row r="4260" customFormat="false" ht="15" hidden="false" customHeight="false" outlineLevel="0" collapsed="false">
      <c r="A4260" s="1" t="n">
        <v>13114</v>
      </c>
      <c r="B4260" s="1" t="s">
        <v>7259</v>
      </c>
      <c r="D4260" s="1" t="s">
        <v>5427</v>
      </c>
      <c r="E4260" s="324" t="s">
        <v>5428</v>
      </c>
    </row>
    <row r="4261" customFormat="false" ht="15" hidden="false" customHeight="false" outlineLevel="0" collapsed="false">
      <c r="A4261" s="1" t="n">
        <v>13113</v>
      </c>
      <c r="B4261" s="1" t="s">
        <v>7260</v>
      </c>
      <c r="D4261" s="1" t="s">
        <v>5427</v>
      </c>
      <c r="E4261" s="324" t="s">
        <v>5428</v>
      </c>
    </row>
    <row r="4262" customFormat="false" ht="15" hidden="false" customHeight="false" outlineLevel="0" collapsed="false">
      <c r="A4262" s="1" t="n">
        <v>13112</v>
      </c>
      <c r="B4262" s="1" t="s">
        <v>7261</v>
      </c>
      <c r="D4262" s="1" t="s">
        <v>499</v>
      </c>
      <c r="E4262" s="0" t="s">
        <v>590</v>
      </c>
    </row>
    <row r="4263" customFormat="false" ht="15" hidden="false" customHeight="false" outlineLevel="0" collapsed="false">
      <c r="A4263" s="1" t="n">
        <v>13111</v>
      </c>
      <c r="B4263" s="1" t="s">
        <v>7262</v>
      </c>
      <c r="D4263" s="1" t="s">
        <v>499</v>
      </c>
      <c r="E4263" s="0" t="s">
        <v>590</v>
      </c>
    </row>
    <row r="4264" customFormat="false" ht="15" hidden="false" customHeight="false" outlineLevel="0" collapsed="false">
      <c r="A4264" s="1" t="n">
        <v>13110</v>
      </c>
      <c r="B4264" s="1" t="s">
        <v>7263</v>
      </c>
      <c r="D4264" s="1" t="s">
        <v>484</v>
      </c>
      <c r="E4264" s="0" t="s">
        <v>485</v>
      </c>
    </row>
    <row r="4265" customFormat="false" ht="15" hidden="false" customHeight="false" outlineLevel="0" collapsed="false">
      <c r="A4265" s="1" t="n">
        <v>13109</v>
      </c>
      <c r="B4265" s="1" t="s">
        <v>7264</v>
      </c>
      <c r="D4265" s="1" t="s">
        <v>484</v>
      </c>
      <c r="E4265" s="0" t="s">
        <v>485</v>
      </c>
    </row>
    <row r="4266" customFormat="false" ht="15" hidden="false" customHeight="false" outlineLevel="0" collapsed="false">
      <c r="A4266" s="1" t="n">
        <v>13108</v>
      </c>
      <c r="B4266" s="1" t="s">
        <v>7265</v>
      </c>
      <c r="D4266" s="324" t="s">
        <v>5050</v>
      </c>
      <c r="E4266" s="0" t="s">
        <v>485</v>
      </c>
    </row>
    <row r="4267" customFormat="false" ht="15" hidden="false" customHeight="false" outlineLevel="0" collapsed="false">
      <c r="A4267" s="1" t="n">
        <v>13107</v>
      </c>
      <c r="B4267" s="1" t="s">
        <v>7266</v>
      </c>
      <c r="D4267" s="1" t="s">
        <v>499</v>
      </c>
      <c r="E4267" s="0" t="s">
        <v>590</v>
      </c>
    </row>
    <row r="4268" customFormat="false" ht="15" hidden="false" customHeight="false" outlineLevel="0" collapsed="false">
      <c r="A4268" s="1" t="n">
        <v>13106</v>
      </c>
      <c r="B4268" s="1" t="s">
        <v>7267</v>
      </c>
      <c r="D4268" s="1" t="s">
        <v>499</v>
      </c>
      <c r="E4268" s="0" t="s">
        <v>590</v>
      </c>
    </row>
    <row r="4269" customFormat="false" ht="15" hidden="false" customHeight="false" outlineLevel="0" collapsed="false">
      <c r="A4269" s="1" t="n">
        <v>13105</v>
      </c>
      <c r="B4269" s="1" t="s">
        <v>7268</v>
      </c>
      <c r="D4269" s="1" t="s">
        <v>1511</v>
      </c>
      <c r="E4269" s="0" t="s">
        <v>485</v>
      </c>
    </row>
    <row r="4270" customFormat="false" ht="15" hidden="false" customHeight="false" outlineLevel="0" collapsed="false">
      <c r="A4270" s="1" t="n">
        <v>13104</v>
      </c>
      <c r="B4270" s="1" t="s">
        <v>7269</v>
      </c>
      <c r="D4270" s="324" t="s">
        <v>698</v>
      </c>
      <c r="E4270" s="324" t="s">
        <v>500</v>
      </c>
    </row>
    <row r="4271" customFormat="false" ht="15" hidden="false" customHeight="false" outlineLevel="0" collapsed="false">
      <c r="A4271" s="1" t="n">
        <v>13103</v>
      </c>
      <c r="B4271" s="1" t="s">
        <v>7270</v>
      </c>
      <c r="C4271" s="1" t="s">
        <v>7271</v>
      </c>
      <c r="D4271" s="324" t="s">
        <v>698</v>
      </c>
      <c r="E4271" s="324" t="s">
        <v>500</v>
      </c>
    </row>
    <row r="4272" customFormat="false" ht="15" hidden="false" customHeight="false" outlineLevel="0" collapsed="false">
      <c r="A4272" s="1" t="n">
        <v>13102</v>
      </c>
      <c r="B4272" s="1" t="s">
        <v>7272</v>
      </c>
      <c r="C4272" s="324" t="s">
        <v>7273</v>
      </c>
      <c r="D4272" s="324" t="s">
        <v>698</v>
      </c>
      <c r="E4272" s="324" t="s">
        <v>500</v>
      </c>
    </row>
    <row r="4273" customFormat="false" ht="15" hidden="false" customHeight="false" outlineLevel="0" collapsed="false">
      <c r="A4273" s="1" t="n">
        <v>13101</v>
      </c>
      <c r="B4273" s="1" t="s">
        <v>7274</v>
      </c>
      <c r="D4273" s="324" t="s">
        <v>1587</v>
      </c>
      <c r="E4273" s="0" t="s">
        <v>590</v>
      </c>
    </row>
    <row r="4274" customFormat="false" ht="15" hidden="false" customHeight="false" outlineLevel="0" collapsed="false">
      <c r="A4274" s="1" t="n">
        <v>13100</v>
      </c>
      <c r="B4274" s="1" t="s">
        <v>7275</v>
      </c>
      <c r="C4274" s="324" t="s">
        <v>7276</v>
      </c>
      <c r="D4274" s="1" t="s">
        <v>499</v>
      </c>
      <c r="E4274" s="0" t="s">
        <v>590</v>
      </c>
    </row>
    <row r="4275" customFormat="false" ht="15" hidden="false" customHeight="false" outlineLevel="0" collapsed="false">
      <c r="A4275" s="1" t="n">
        <v>13099</v>
      </c>
      <c r="B4275" s="1" t="s">
        <v>7277</v>
      </c>
      <c r="D4275" s="1" t="s">
        <v>3662</v>
      </c>
      <c r="E4275" s="0" t="s">
        <v>485</v>
      </c>
    </row>
    <row r="4276" customFormat="false" ht="15" hidden="false" customHeight="false" outlineLevel="0" collapsed="false">
      <c r="A4276" s="1" t="n">
        <v>13098</v>
      </c>
      <c r="B4276" s="1" t="s">
        <v>7278</v>
      </c>
      <c r="C4276" s="1" t="s">
        <v>7279</v>
      </c>
      <c r="D4276" s="324" t="s">
        <v>7280</v>
      </c>
      <c r="E4276" s="324" t="s">
        <v>516</v>
      </c>
    </row>
    <row r="4277" customFormat="false" ht="15" hidden="false" customHeight="false" outlineLevel="0" collapsed="false">
      <c r="A4277" s="1" t="n">
        <v>13097</v>
      </c>
      <c r="B4277" s="1" t="s">
        <v>7281</v>
      </c>
      <c r="D4277" s="324" t="s">
        <v>5702</v>
      </c>
      <c r="E4277" s="0" t="s">
        <v>485</v>
      </c>
    </row>
    <row r="4278" customFormat="false" ht="15" hidden="false" customHeight="false" outlineLevel="0" collapsed="false">
      <c r="A4278" s="1" t="n">
        <v>13096</v>
      </c>
      <c r="B4278" s="1" t="s">
        <v>7282</v>
      </c>
      <c r="C4278" s="1" t="s">
        <v>7283</v>
      </c>
      <c r="D4278" s="324" t="s">
        <v>698</v>
      </c>
      <c r="E4278" s="324" t="s">
        <v>500</v>
      </c>
    </row>
    <row r="4279" customFormat="false" ht="15" hidden="false" customHeight="false" outlineLevel="0" collapsed="false">
      <c r="A4279" s="1" t="n">
        <v>13095</v>
      </c>
      <c r="B4279" s="1" t="s">
        <v>7284</v>
      </c>
      <c r="D4279" s="1" t="s">
        <v>1798</v>
      </c>
      <c r="E4279" s="0" t="s">
        <v>544</v>
      </c>
    </row>
    <row r="4280" customFormat="false" ht="15" hidden="false" customHeight="false" outlineLevel="0" collapsed="false">
      <c r="A4280" s="1" t="n">
        <v>13094</v>
      </c>
      <c r="B4280" s="1" t="s">
        <v>7285</v>
      </c>
      <c r="C4280" s="1" t="s">
        <v>7286</v>
      </c>
      <c r="D4280" s="1" t="s">
        <v>614</v>
      </c>
      <c r="E4280" s="0" t="s">
        <v>485</v>
      </c>
    </row>
    <row r="4281" customFormat="false" ht="15" hidden="false" customHeight="false" outlineLevel="0" collapsed="false">
      <c r="A4281" s="1" t="n">
        <v>13093</v>
      </c>
      <c r="B4281" s="1" t="s">
        <v>7287</v>
      </c>
      <c r="D4281" s="1" t="s">
        <v>1095</v>
      </c>
      <c r="E4281" s="324" t="s">
        <v>500</v>
      </c>
    </row>
    <row r="4282" customFormat="false" ht="15" hidden="false" customHeight="false" outlineLevel="0" collapsed="false">
      <c r="A4282" s="1" t="n">
        <v>13092</v>
      </c>
      <c r="B4282" s="1" t="s">
        <v>7288</v>
      </c>
      <c r="C4282" s="1" t="s">
        <v>546</v>
      </c>
      <c r="D4282" s="324" t="s">
        <v>7289</v>
      </c>
      <c r="E4282" s="324" t="s">
        <v>516</v>
      </c>
    </row>
    <row r="4283" customFormat="false" ht="15" hidden="false" customHeight="false" outlineLevel="0" collapsed="false">
      <c r="A4283" s="1" t="n">
        <v>13091</v>
      </c>
      <c r="B4283" s="1" t="s">
        <v>7290</v>
      </c>
      <c r="D4283" s="324" t="s">
        <v>4686</v>
      </c>
      <c r="E4283" s="324" t="s">
        <v>696</v>
      </c>
    </row>
    <row r="4284" customFormat="false" ht="15" hidden="false" customHeight="false" outlineLevel="0" collapsed="false">
      <c r="A4284" s="1" t="n">
        <v>13090</v>
      </c>
      <c r="B4284" s="1" t="s">
        <v>7291</v>
      </c>
      <c r="C4284" s="324" t="s">
        <v>7292</v>
      </c>
      <c r="D4284" s="324" t="s">
        <v>7293</v>
      </c>
      <c r="E4284" s="0" t="s">
        <v>485</v>
      </c>
    </row>
    <row r="4285" customFormat="false" ht="15" hidden="false" customHeight="false" outlineLevel="0" collapsed="false">
      <c r="A4285" s="1" t="n">
        <v>13089</v>
      </c>
      <c r="B4285" s="1" t="s">
        <v>7294</v>
      </c>
      <c r="D4285" s="1" t="s">
        <v>720</v>
      </c>
      <c r="E4285" s="0" t="s">
        <v>485</v>
      </c>
    </row>
    <row r="4286" customFormat="false" ht="15" hidden="false" customHeight="false" outlineLevel="0" collapsed="false">
      <c r="A4286" s="1" t="n">
        <v>13088</v>
      </c>
      <c r="B4286" s="1" t="s">
        <v>7295</v>
      </c>
      <c r="D4286" s="1" t="s">
        <v>720</v>
      </c>
      <c r="E4286" s="0" t="s">
        <v>485</v>
      </c>
    </row>
    <row r="4287" customFormat="false" ht="15" hidden="false" customHeight="false" outlineLevel="0" collapsed="false">
      <c r="A4287" s="1" t="n">
        <v>13087</v>
      </c>
      <c r="B4287" s="1" t="s">
        <v>7296</v>
      </c>
      <c r="D4287" s="324" t="s">
        <v>7297</v>
      </c>
      <c r="E4287" s="324" t="s">
        <v>488</v>
      </c>
    </row>
    <row r="4288" customFormat="false" ht="15" hidden="false" customHeight="false" outlineLevel="0" collapsed="false">
      <c r="A4288" s="1" t="n">
        <v>13086</v>
      </c>
      <c r="B4288" s="1" t="s">
        <v>7298</v>
      </c>
      <c r="D4288" s="324" t="s">
        <v>528</v>
      </c>
      <c r="E4288" s="324" t="s">
        <v>500</v>
      </c>
    </row>
    <row r="4289" customFormat="false" ht="15" hidden="false" customHeight="false" outlineLevel="0" collapsed="false">
      <c r="A4289" s="1" t="n">
        <v>13085</v>
      </c>
      <c r="B4289" s="1" t="s">
        <v>7299</v>
      </c>
      <c r="D4289" s="324" t="s">
        <v>7293</v>
      </c>
      <c r="E4289" s="0" t="s">
        <v>485</v>
      </c>
    </row>
    <row r="4290" customFormat="false" ht="15" hidden="false" customHeight="false" outlineLevel="0" collapsed="false">
      <c r="A4290" s="1" t="n">
        <v>13084</v>
      </c>
      <c r="B4290" s="1" t="s">
        <v>7300</v>
      </c>
      <c r="D4290" s="324" t="s">
        <v>7293</v>
      </c>
      <c r="E4290" s="0" t="s">
        <v>485</v>
      </c>
    </row>
    <row r="4291" customFormat="false" ht="15" hidden="false" customHeight="false" outlineLevel="0" collapsed="false">
      <c r="A4291" s="1" t="n">
        <v>13083</v>
      </c>
      <c r="B4291" s="1" t="s">
        <v>7301</v>
      </c>
      <c r="D4291" s="324" t="s">
        <v>7293</v>
      </c>
      <c r="E4291" s="0" t="s">
        <v>485</v>
      </c>
    </row>
    <row r="4292" customFormat="false" ht="15" hidden="false" customHeight="false" outlineLevel="0" collapsed="false">
      <c r="A4292" s="1" t="n">
        <v>13082</v>
      </c>
      <c r="B4292" s="1" t="s">
        <v>7302</v>
      </c>
      <c r="D4292" s="324" t="s">
        <v>7293</v>
      </c>
      <c r="E4292" s="0" t="s">
        <v>485</v>
      </c>
    </row>
    <row r="4293" customFormat="false" ht="15" hidden="false" customHeight="false" outlineLevel="0" collapsed="false">
      <c r="A4293" s="1" t="n">
        <v>13081</v>
      </c>
      <c r="B4293" s="1" t="s">
        <v>7303</v>
      </c>
      <c r="D4293" s="324" t="s">
        <v>7293</v>
      </c>
      <c r="E4293" s="0" t="s">
        <v>485</v>
      </c>
    </row>
    <row r="4294" customFormat="false" ht="15" hidden="false" customHeight="false" outlineLevel="0" collapsed="false">
      <c r="A4294" s="1" t="n">
        <v>13080</v>
      </c>
      <c r="B4294" s="1" t="s">
        <v>7304</v>
      </c>
      <c r="D4294" s="324" t="s">
        <v>4686</v>
      </c>
      <c r="E4294" s="324" t="s">
        <v>696</v>
      </c>
    </row>
    <row r="4295" customFormat="false" ht="15" hidden="false" customHeight="false" outlineLevel="0" collapsed="false">
      <c r="A4295" s="1" t="n">
        <v>13079</v>
      </c>
      <c r="B4295" s="1" t="s">
        <v>7305</v>
      </c>
      <c r="C4295" s="1" t="s">
        <v>7306</v>
      </c>
      <c r="D4295" s="1" t="s">
        <v>1222</v>
      </c>
      <c r="E4295" s="324" t="s">
        <v>488</v>
      </c>
    </row>
    <row r="4296" customFormat="false" ht="15" hidden="false" customHeight="false" outlineLevel="0" collapsed="false">
      <c r="A4296" s="1" t="n">
        <v>13078</v>
      </c>
      <c r="B4296" s="1" t="s">
        <v>7307</v>
      </c>
      <c r="C4296" s="1" t="s">
        <v>7308</v>
      </c>
      <c r="D4296" s="324" t="s">
        <v>2274</v>
      </c>
      <c r="E4296" s="324" t="s">
        <v>2275</v>
      </c>
    </row>
    <row r="4297" customFormat="false" ht="15" hidden="false" customHeight="false" outlineLevel="0" collapsed="false">
      <c r="A4297" s="1" t="n">
        <v>13077</v>
      </c>
      <c r="B4297" s="1" t="s">
        <v>7309</v>
      </c>
      <c r="C4297" s="1" t="s">
        <v>7310</v>
      </c>
      <c r="D4297" s="1" t="s">
        <v>1222</v>
      </c>
      <c r="E4297" s="324" t="s">
        <v>488</v>
      </c>
    </row>
    <row r="4298" customFormat="false" ht="15" hidden="false" customHeight="false" outlineLevel="0" collapsed="false">
      <c r="A4298" s="1" t="n">
        <v>13076</v>
      </c>
      <c r="B4298" s="1" t="s">
        <v>7311</v>
      </c>
      <c r="D4298" s="1" t="s">
        <v>499</v>
      </c>
      <c r="E4298" s="324" t="s">
        <v>500</v>
      </c>
    </row>
    <row r="4299" customFormat="false" ht="15" hidden="false" customHeight="false" outlineLevel="0" collapsed="false">
      <c r="A4299" s="1" t="n">
        <v>13075</v>
      </c>
      <c r="B4299" s="1" t="s">
        <v>7312</v>
      </c>
      <c r="D4299" s="324" t="s">
        <v>2771</v>
      </c>
      <c r="E4299" s="324" t="s">
        <v>500</v>
      </c>
    </row>
    <row r="4300" customFormat="false" ht="15" hidden="false" customHeight="false" outlineLevel="0" collapsed="false">
      <c r="A4300" s="1" t="n">
        <v>13074</v>
      </c>
      <c r="B4300" s="1" t="s">
        <v>7313</v>
      </c>
      <c r="D4300" s="1" t="s">
        <v>637</v>
      </c>
      <c r="E4300" s="0" t="s">
        <v>485</v>
      </c>
    </row>
    <row r="4301" customFormat="false" ht="15" hidden="false" customHeight="false" outlineLevel="0" collapsed="false">
      <c r="A4301" s="1" t="n">
        <v>13073</v>
      </c>
      <c r="B4301" s="1" t="s">
        <v>7314</v>
      </c>
      <c r="D4301" s="1" t="s">
        <v>499</v>
      </c>
      <c r="E4301" s="324" t="s">
        <v>500</v>
      </c>
    </row>
    <row r="4302" customFormat="false" ht="15" hidden="false" customHeight="false" outlineLevel="0" collapsed="false">
      <c r="A4302" s="1" t="n">
        <v>13072</v>
      </c>
      <c r="B4302" s="1" t="s">
        <v>7315</v>
      </c>
      <c r="C4302" s="324" t="s">
        <v>7316</v>
      </c>
      <c r="D4302" s="324" t="s">
        <v>528</v>
      </c>
      <c r="E4302" s="324" t="s">
        <v>500</v>
      </c>
    </row>
    <row r="4303" customFormat="false" ht="15" hidden="false" customHeight="false" outlineLevel="0" collapsed="false">
      <c r="A4303" s="1" t="n">
        <v>13071</v>
      </c>
      <c r="B4303" s="1" t="s">
        <v>7317</v>
      </c>
      <c r="D4303" s="1" t="s">
        <v>484</v>
      </c>
      <c r="E4303" s="0" t="s">
        <v>485</v>
      </c>
    </row>
    <row r="4304" customFormat="false" ht="15" hidden="false" customHeight="false" outlineLevel="0" collapsed="false">
      <c r="A4304" s="1" t="n">
        <v>13070</v>
      </c>
      <c r="B4304" s="1" t="s">
        <v>7318</v>
      </c>
      <c r="C4304" s="1" t="s">
        <v>7318</v>
      </c>
      <c r="D4304" s="1" t="s">
        <v>496</v>
      </c>
      <c r="E4304" s="0" t="s">
        <v>485</v>
      </c>
    </row>
    <row r="4305" customFormat="false" ht="15" hidden="false" customHeight="false" outlineLevel="0" collapsed="false">
      <c r="A4305" s="1" t="n">
        <v>13069</v>
      </c>
      <c r="B4305" s="1" t="s">
        <v>7319</v>
      </c>
      <c r="C4305" s="1" t="s">
        <v>7320</v>
      </c>
      <c r="D4305" s="1" t="s">
        <v>685</v>
      </c>
      <c r="E4305" s="324" t="s">
        <v>1763</v>
      </c>
    </row>
    <row r="4306" customFormat="false" ht="15" hidden="false" customHeight="false" outlineLevel="0" collapsed="false">
      <c r="A4306" s="1" t="n">
        <v>13068</v>
      </c>
      <c r="B4306" s="1" t="s">
        <v>7321</v>
      </c>
      <c r="D4306" s="324" t="s">
        <v>4514</v>
      </c>
      <c r="E4306" s="324" t="s">
        <v>519</v>
      </c>
    </row>
    <row r="4307" customFormat="false" ht="15" hidden="false" customHeight="false" outlineLevel="0" collapsed="false">
      <c r="A4307" s="1" t="n">
        <v>13067</v>
      </c>
      <c r="B4307" s="1" t="s">
        <v>7322</v>
      </c>
      <c r="C4307" s="1" t="s">
        <v>7323</v>
      </c>
      <c r="D4307" s="324" t="s">
        <v>2976</v>
      </c>
      <c r="E4307" s="324" t="s">
        <v>519</v>
      </c>
    </row>
    <row r="4308" customFormat="false" ht="15" hidden="false" customHeight="false" outlineLevel="0" collapsed="false">
      <c r="A4308" s="1" t="n">
        <v>13066</v>
      </c>
      <c r="B4308" s="1" t="s">
        <v>7324</v>
      </c>
      <c r="C4308" s="324" t="s">
        <v>7325</v>
      </c>
      <c r="D4308" s="324" t="s">
        <v>7326</v>
      </c>
      <c r="E4308" s="324" t="s">
        <v>519</v>
      </c>
    </row>
    <row r="4309" customFormat="false" ht="15" hidden="false" customHeight="false" outlineLevel="0" collapsed="false">
      <c r="A4309" s="1" t="n">
        <v>13065</v>
      </c>
      <c r="B4309" s="1" t="s">
        <v>7327</v>
      </c>
      <c r="C4309" s="1" t="s">
        <v>7328</v>
      </c>
      <c r="D4309" s="1" t="s">
        <v>499</v>
      </c>
      <c r="E4309" s="324" t="s">
        <v>500</v>
      </c>
    </row>
    <row r="4310" customFormat="false" ht="15" hidden="false" customHeight="false" outlineLevel="0" collapsed="false">
      <c r="A4310" s="1" t="n">
        <v>13064</v>
      </c>
      <c r="B4310" s="1" t="s">
        <v>7329</v>
      </c>
      <c r="D4310" s="1" t="s">
        <v>776</v>
      </c>
      <c r="E4310" s="0" t="s">
        <v>590</v>
      </c>
    </row>
    <row r="4311" customFormat="false" ht="15" hidden="false" customHeight="false" outlineLevel="0" collapsed="false">
      <c r="A4311" s="1" t="n">
        <v>13063</v>
      </c>
      <c r="B4311" s="1" t="s">
        <v>7330</v>
      </c>
      <c r="D4311" s="324" t="s">
        <v>764</v>
      </c>
      <c r="E4311" s="324" t="s">
        <v>500</v>
      </c>
    </row>
    <row r="4312" customFormat="false" ht="15" hidden="false" customHeight="false" outlineLevel="0" collapsed="false">
      <c r="A4312" s="1" t="n">
        <v>13062</v>
      </c>
      <c r="B4312" s="1" t="s">
        <v>7331</v>
      </c>
      <c r="D4312" s="324" t="s">
        <v>6140</v>
      </c>
      <c r="E4312" s="0" t="s">
        <v>485</v>
      </c>
    </row>
    <row r="4313" customFormat="false" ht="15" hidden="false" customHeight="false" outlineLevel="0" collapsed="false">
      <c r="A4313" s="1" t="n">
        <v>13061</v>
      </c>
      <c r="B4313" s="1" t="s">
        <v>7332</v>
      </c>
      <c r="D4313" s="324" t="s">
        <v>6140</v>
      </c>
      <c r="E4313" s="0" t="s">
        <v>485</v>
      </c>
    </row>
    <row r="4314" customFormat="false" ht="15" hidden="false" customHeight="false" outlineLevel="0" collapsed="false">
      <c r="A4314" s="1" t="n">
        <v>13060</v>
      </c>
      <c r="B4314" s="1" t="s">
        <v>7333</v>
      </c>
      <c r="D4314" s="324" t="s">
        <v>6140</v>
      </c>
      <c r="E4314" s="0" t="s">
        <v>485</v>
      </c>
    </row>
    <row r="4315" customFormat="false" ht="15" hidden="false" customHeight="false" outlineLevel="0" collapsed="false">
      <c r="A4315" s="1" t="n">
        <v>13059</v>
      </c>
      <c r="B4315" s="1" t="s">
        <v>7334</v>
      </c>
      <c r="D4315" s="324" t="s">
        <v>6140</v>
      </c>
      <c r="E4315" s="0" t="s">
        <v>485</v>
      </c>
    </row>
    <row r="4316" customFormat="false" ht="15" hidden="false" customHeight="false" outlineLevel="0" collapsed="false">
      <c r="A4316" s="1" t="n">
        <v>13058</v>
      </c>
      <c r="B4316" s="1" t="s">
        <v>7335</v>
      </c>
      <c r="D4316" s="324" t="s">
        <v>6140</v>
      </c>
      <c r="E4316" s="0" t="s">
        <v>485</v>
      </c>
    </row>
    <row r="4317" customFormat="false" ht="15" hidden="false" customHeight="false" outlineLevel="0" collapsed="false">
      <c r="A4317" s="1" t="n">
        <v>13057</v>
      </c>
      <c r="B4317" s="1" t="s">
        <v>7336</v>
      </c>
      <c r="D4317" s="324" t="s">
        <v>6140</v>
      </c>
      <c r="E4317" s="0" t="s">
        <v>485</v>
      </c>
    </row>
    <row r="4318" customFormat="false" ht="15" hidden="false" customHeight="false" outlineLevel="0" collapsed="false">
      <c r="A4318" s="1" t="n">
        <v>13056</v>
      </c>
      <c r="B4318" s="1" t="s">
        <v>7337</v>
      </c>
      <c r="D4318" s="1" t="s">
        <v>832</v>
      </c>
      <c r="E4318" s="0" t="s">
        <v>485</v>
      </c>
    </row>
    <row r="4319" customFormat="false" ht="15" hidden="false" customHeight="false" outlineLevel="0" collapsed="false">
      <c r="A4319" s="1" t="n">
        <v>13055</v>
      </c>
      <c r="B4319" s="1" t="s">
        <v>7338</v>
      </c>
      <c r="D4319" s="324" t="s">
        <v>7339</v>
      </c>
      <c r="E4319" s="0" t="s">
        <v>485</v>
      </c>
    </row>
    <row r="4320" customFormat="false" ht="15" hidden="false" customHeight="false" outlineLevel="0" collapsed="false">
      <c r="A4320" s="1" t="n">
        <v>13054</v>
      </c>
      <c r="B4320" s="1" t="s">
        <v>7340</v>
      </c>
      <c r="D4320" s="324" t="s">
        <v>1869</v>
      </c>
      <c r="E4320" s="324" t="s">
        <v>500</v>
      </c>
    </row>
    <row r="4321" customFormat="false" ht="15" hidden="false" customHeight="false" outlineLevel="0" collapsed="false">
      <c r="A4321" s="1" t="n">
        <v>13053</v>
      </c>
      <c r="B4321" s="1" t="s">
        <v>7341</v>
      </c>
      <c r="D4321" s="324" t="s">
        <v>1869</v>
      </c>
      <c r="E4321" s="324" t="s">
        <v>500</v>
      </c>
    </row>
    <row r="4322" customFormat="false" ht="15" hidden="false" customHeight="false" outlineLevel="0" collapsed="false">
      <c r="A4322" s="1" t="n">
        <v>13052</v>
      </c>
      <c r="B4322" s="1" t="s">
        <v>7342</v>
      </c>
      <c r="D4322" s="324" t="s">
        <v>1869</v>
      </c>
      <c r="E4322" s="324" t="s">
        <v>500</v>
      </c>
    </row>
    <row r="4323" customFormat="false" ht="15" hidden="false" customHeight="false" outlineLevel="0" collapsed="false">
      <c r="A4323" s="1" t="n">
        <v>13051</v>
      </c>
      <c r="B4323" s="1" t="s">
        <v>7343</v>
      </c>
      <c r="C4323" s="324" t="s">
        <v>7344</v>
      </c>
      <c r="D4323" s="324" t="s">
        <v>695</v>
      </c>
      <c r="E4323" s="324" t="s">
        <v>696</v>
      </c>
    </row>
    <row r="4324" customFormat="false" ht="15" hidden="false" customHeight="false" outlineLevel="0" collapsed="false">
      <c r="A4324" s="1" t="n">
        <v>13050</v>
      </c>
      <c r="B4324" s="1" t="s">
        <v>7345</v>
      </c>
      <c r="D4324" s="324" t="s">
        <v>7346</v>
      </c>
      <c r="E4324" s="0" t="s">
        <v>485</v>
      </c>
    </row>
    <row r="4325" customFormat="false" ht="15" hidden="false" customHeight="false" outlineLevel="0" collapsed="false">
      <c r="A4325" s="1" t="n">
        <v>13049</v>
      </c>
      <c r="B4325" s="1" t="s">
        <v>7347</v>
      </c>
      <c r="C4325" s="1" t="s">
        <v>7348</v>
      </c>
      <c r="D4325" s="1" t="s">
        <v>510</v>
      </c>
      <c r="E4325" s="0" t="s">
        <v>1017</v>
      </c>
    </row>
    <row r="4326" customFormat="false" ht="15" hidden="false" customHeight="false" outlineLevel="0" collapsed="false">
      <c r="A4326" s="1" t="n">
        <v>13048</v>
      </c>
      <c r="B4326" s="1" t="s">
        <v>7349</v>
      </c>
      <c r="D4326" s="1" t="s">
        <v>2278</v>
      </c>
      <c r="E4326" s="0" t="s">
        <v>485</v>
      </c>
    </row>
    <row r="4327" customFormat="false" ht="15" hidden="false" customHeight="false" outlineLevel="0" collapsed="false">
      <c r="A4327" s="1" t="n">
        <v>13047</v>
      </c>
      <c r="B4327" s="1" t="s">
        <v>7350</v>
      </c>
      <c r="D4327" s="324" t="s">
        <v>2897</v>
      </c>
      <c r="E4327" s="324" t="s">
        <v>7351</v>
      </c>
    </row>
    <row r="4328" customFormat="false" ht="15" hidden="false" customHeight="false" outlineLevel="0" collapsed="false">
      <c r="A4328" s="1" t="n">
        <v>13046</v>
      </c>
      <c r="B4328" s="1" t="s">
        <v>7352</v>
      </c>
      <c r="D4328" s="1" t="s">
        <v>499</v>
      </c>
      <c r="E4328" s="0" t="s">
        <v>590</v>
      </c>
    </row>
    <row r="4329" customFormat="false" ht="15" hidden="false" customHeight="false" outlineLevel="0" collapsed="false">
      <c r="A4329" s="1" t="n">
        <v>13045</v>
      </c>
      <c r="B4329" s="1" t="s">
        <v>7353</v>
      </c>
      <c r="C4329" s="1" t="s">
        <v>7354</v>
      </c>
      <c r="D4329" s="324" t="s">
        <v>698</v>
      </c>
      <c r="E4329" s="324" t="s">
        <v>500</v>
      </c>
    </row>
    <row r="4330" customFormat="false" ht="15" hidden="false" customHeight="false" outlineLevel="0" collapsed="false">
      <c r="A4330" s="1" t="n">
        <v>13044</v>
      </c>
      <c r="B4330" s="1" t="s">
        <v>7355</v>
      </c>
      <c r="D4330" s="1" t="s">
        <v>499</v>
      </c>
      <c r="E4330" s="324" t="s">
        <v>500</v>
      </c>
    </row>
    <row r="4331" customFormat="false" ht="15" hidden="false" customHeight="false" outlineLevel="0" collapsed="false">
      <c r="A4331" s="1" t="n">
        <v>13043</v>
      </c>
      <c r="B4331" s="1" t="s">
        <v>7356</v>
      </c>
      <c r="C4331" s="1" t="s">
        <v>7357</v>
      </c>
      <c r="D4331" s="1" t="s">
        <v>499</v>
      </c>
      <c r="E4331" s="324" t="s">
        <v>500</v>
      </c>
    </row>
    <row r="4332" customFormat="false" ht="15" hidden="false" customHeight="false" outlineLevel="0" collapsed="false">
      <c r="A4332" s="1" t="n">
        <v>13042</v>
      </c>
      <c r="B4332" s="1" t="s">
        <v>7358</v>
      </c>
      <c r="C4332" s="324" t="s">
        <v>7359</v>
      </c>
      <c r="D4332" s="324" t="s">
        <v>698</v>
      </c>
      <c r="E4332" s="324" t="s">
        <v>500</v>
      </c>
    </row>
    <row r="4333" customFormat="false" ht="15" hidden="false" customHeight="false" outlineLevel="0" collapsed="false">
      <c r="A4333" s="1" t="n">
        <v>13041</v>
      </c>
      <c r="B4333" s="1" t="s">
        <v>7360</v>
      </c>
      <c r="C4333" s="1" t="s">
        <v>7361</v>
      </c>
      <c r="D4333" s="324" t="s">
        <v>698</v>
      </c>
      <c r="E4333" s="324" t="s">
        <v>500</v>
      </c>
    </row>
    <row r="4334" customFormat="false" ht="15" hidden="false" customHeight="false" outlineLevel="0" collapsed="false">
      <c r="A4334" s="1" t="n">
        <v>13040</v>
      </c>
      <c r="B4334" s="1" t="s">
        <v>7362</v>
      </c>
      <c r="C4334" s="1" t="s">
        <v>7363</v>
      </c>
      <c r="D4334" s="324" t="s">
        <v>698</v>
      </c>
      <c r="E4334" s="324" t="s">
        <v>500</v>
      </c>
    </row>
    <row r="4335" customFormat="false" ht="15" hidden="false" customHeight="false" outlineLevel="0" collapsed="false">
      <c r="A4335" s="1" t="n">
        <v>13039</v>
      </c>
      <c r="B4335" s="1" t="s">
        <v>7364</v>
      </c>
      <c r="D4335" s="1" t="s">
        <v>575</v>
      </c>
      <c r="E4335" s="0" t="s">
        <v>485</v>
      </c>
    </row>
    <row r="4336" customFormat="false" ht="15" hidden="false" customHeight="false" outlineLevel="0" collapsed="false">
      <c r="A4336" s="1" t="n">
        <v>13038</v>
      </c>
      <c r="B4336" s="1" t="s">
        <v>7365</v>
      </c>
      <c r="D4336" s="324" t="s">
        <v>7366</v>
      </c>
      <c r="E4336" s="0" t="s">
        <v>609</v>
      </c>
    </row>
    <row r="4337" customFormat="false" ht="15" hidden="false" customHeight="false" outlineLevel="0" collapsed="false">
      <c r="A4337" s="1" t="n">
        <v>13037</v>
      </c>
      <c r="B4337" s="1" t="s">
        <v>7367</v>
      </c>
      <c r="D4337" s="324" t="s">
        <v>3764</v>
      </c>
      <c r="E4337" s="0" t="s">
        <v>590</v>
      </c>
    </row>
    <row r="4338" customFormat="false" ht="15" hidden="false" customHeight="false" outlineLevel="0" collapsed="false">
      <c r="A4338" s="1" t="n">
        <v>13036</v>
      </c>
      <c r="B4338" s="1" t="s">
        <v>7368</v>
      </c>
      <c r="C4338" s="1" t="s">
        <v>7369</v>
      </c>
      <c r="D4338" s="1" t="s">
        <v>499</v>
      </c>
      <c r="E4338" s="324" t="s">
        <v>500</v>
      </c>
    </row>
    <row r="4339" customFormat="false" ht="15" hidden="false" customHeight="false" outlineLevel="0" collapsed="false">
      <c r="A4339" s="1" t="n">
        <v>13035</v>
      </c>
      <c r="B4339" s="1" t="s">
        <v>7370</v>
      </c>
      <c r="D4339" s="1" t="s">
        <v>510</v>
      </c>
      <c r="E4339" s="0" t="s">
        <v>609</v>
      </c>
    </row>
    <row r="4340" customFormat="false" ht="15" hidden="false" customHeight="false" outlineLevel="0" collapsed="false">
      <c r="A4340" s="1" t="n">
        <v>13034</v>
      </c>
      <c r="B4340" s="1" t="s">
        <v>7371</v>
      </c>
      <c r="D4340" s="1" t="s">
        <v>499</v>
      </c>
      <c r="E4340" s="324" t="s">
        <v>500</v>
      </c>
    </row>
    <row r="4341" customFormat="false" ht="15" hidden="false" customHeight="false" outlineLevel="0" collapsed="false">
      <c r="A4341" s="1" t="n">
        <v>13033</v>
      </c>
      <c r="B4341" s="1" t="s">
        <v>7372</v>
      </c>
      <c r="C4341" s="1" t="s">
        <v>7373</v>
      </c>
      <c r="D4341" s="324" t="s">
        <v>3613</v>
      </c>
      <c r="E4341" s="0" t="s">
        <v>609</v>
      </c>
    </row>
    <row r="4342" customFormat="false" ht="15" hidden="false" customHeight="false" outlineLevel="0" collapsed="false">
      <c r="A4342" s="1" t="n">
        <v>13032</v>
      </c>
      <c r="B4342" s="1" t="s">
        <v>7374</v>
      </c>
      <c r="D4342" s="324" t="s">
        <v>7375</v>
      </c>
      <c r="E4342" s="324" t="s">
        <v>488</v>
      </c>
    </row>
    <row r="4343" customFormat="false" ht="15" hidden="false" customHeight="false" outlineLevel="0" collapsed="false">
      <c r="A4343" s="1" t="n">
        <v>13031</v>
      </c>
      <c r="B4343" s="1" t="s">
        <v>7376</v>
      </c>
      <c r="C4343" s="1" t="s">
        <v>7377</v>
      </c>
      <c r="D4343" s="1" t="s">
        <v>682</v>
      </c>
      <c r="E4343" s="0" t="s">
        <v>576</v>
      </c>
    </row>
    <row r="4344" customFormat="false" ht="15" hidden="false" customHeight="false" outlineLevel="0" collapsed="false">
      <c r="A4344" s="1" t="n">
        <v>13030</v>
      </c>
      <c r="B4344" s="1" t="s">
        <v>7378</v>
      </c>
      <c r="D4344" s="1" t="s">
        <v>499</v>
      </c>
      <c r="E4344" s="0" t="s">
        <v>485</v>
      </c>
    </row>
    <row r="4345" customFormat="false" ht="15" hidden="false" customHeight="false" outlineLevel="0" collapsed="false">
      <c r="A4345" s="1" t="n">
        <v>13029</v>
      </c>
      <c r="B4345" s="1" t="s">
        <v>7379</v>
      </c>
      <c r="D4345" s="324" t="s">
        <v>5385</v>
      </c>
      <c r="E4345" s="0" t="s">
        <v>485</v>
      </c>
    </row>
    <row r="4346" customFormat="false" ht="15" hidden="false" customHeight="false" outlineLevel="0" collapsed="false">
      <c r="A4346" s="1" t="n">
        <v>13028</v>
      </c>
      <c r="B4346" s="1" t="s">
        <v>7380</v>
      </c>
      <c r="D4346" s="324" t="s">
        <v>528</v>
      </c>
      <c r="E4346" s="0" t="s">
        <v>485</v>
      </c>
    </row>
    <row r="4347" customFormat="false" ht="15" hidden="false" customHeight="false" outlineLevel="0" collapsed="false">
      <c r="A4347" s="1" t="n">
        <v>13027</v>
      </c>
      <c r="B4347" s="1" t="s">
        <v>7381</v>
      </c>
      <c r="D4347" s="1" t="s">
        <v>510</v>
      </c>
      <c r="E4347" s="0" t="s">
        <v>609</v>
      </c>
    </row>
    <row r="4348" customFormat="false" ht="15" hidden="false" customHeight="false" outlineLevel="0" collapsed="false">
      <c r="A4348" s="1" t="n">
        <v>13026</v>
      </c>
      <c r="B4348" s="1" t="s">
        <v>7382</v>
      </c>
      <c r="D4348" s="1" t="s">
        <v>637</v>
      </c>
      <c r="E4348" s="0" t="s">
        <v>485</v>
      </c>
    </row>
    <row r="4349" customFormat="false" ht="15" hidden="false" customHeight="false" outlineLevel="0" collapsed="false">
      <c r="A4349" s="1" t="n">
        <v>13025</v>
      </c>
      <c r="B4349" s="1" t="s">
        <v>7383</v>
      </c>
      <c r="D4349" s="324" t="s">
        <v>528</v>
      </c>
      <c r="E4349" s="324" t="s">
        <v>500</v>
      </c>
    </row>
    <row r="4350" customFormat="false" ht="15" hidden="false" customHeight="false" outlineLevel="0" collapsed="false">
      <c r="A4350" s="1" t="n">
        <v>13024</v>
      </c>
      <c r="B4350" s="1" t="s">
        <v>7384</v>
      </c>
      <c r="D4350" s="324" t="s">
        <v>528</v>
      </c>
      <c r="E4350" s="324" t="s">
        <v>500</v>
      </c>
    </row>
    <row r="4351" customFormat="false" ht="15" hidden="false" customHeight="false" outlineLevel="0" collapsed="false">
      <c r="A4351" s="1" t="n">
        <v>13023</v>
      </c>
      <c r="B4351" s="1" t="s">
        <v>7385</v>
      </c>
      <c r="C4351" s="1" t="s">
        <v>7386</v>
      </c>
      <c r="D4351" s="324" t="s">
        <v>586</v>
      </c>
      <c r="E4351" s="324" t="s">
        <v>804</v>
      </c>
    </row>
    <row r="4352" customFormat="false" ht="15" hidden="false" customHeight="false" outlineLevel="0" collapsed="false">
      <c r="A4352" s="1" t="n">
        <v>13022</v>
      </c>
      <c r="B4352" s="1" t="s">
        <v>7387</v>
      </c>
      <c r="D4352" s="324" t="s">
        <v>4686</v>
      </c>
      <c r="E4352" s="324" t="s">
        <v>696</v>
      </c>
    </row>
    <row r="4353" customFormat="false" ht="15" hidden="false" customHeight="false" outlineLevel="0" collapsed="false">
      <c r="A4353" s="1" t="n">
        <v>13021</v>
      </c>
      <c r="B4353" s="1" t="s">
        <v>7388</v>
      </c>
      <c r="D4353" s="324" t="s">
        <v>6138</v>
      </c>
      <c r="E4353" s="324" t="s">
        <v>3324</v>
      </c>
    </row>
    <row r="4354" customFormat="false" ht="15" hidden="false" customHeight="false" outlineLevel="0" collapsed="false">
      <c r="A4354" s="1" t="n">
        <v>13020</v>
      </c>
      <c r="B4354" s="1" t="s">
        <v>7389</v>
      </c>
      <c r="D4354" s="1" t="s">
        <v>647</v>
      </c>
      <c r="E4354" s="0" t="s">
        <v>485</v>
      </c>
    </row>
    <row r="4355" customFormat="false" ht="15" hidden="false" customHeight="false" outlineLevel="0" collapsed="false">
      <c r="A4355" s="1" t="n">
        <v>13019</v>
      </c>
      <c r="B4355" s="1" t="s">
        <v>7390</v>
      </c>
      <c r="D4355" s="1" t="s">
        <v>499</v>
      </c>
      <c r="E4355" s="324" t="s">
        <v>500</v>
      </c>
    </row>
    <row r="4356" customFormat="false" ht="15" hidden="false" customHeight="false" outlineLevel="0" collapsed="false">
      <c r="A4356" s="1" t="n">
        <v>13018</v>
      </c>
      <c r="B4356" s="1" t="s">
        <v>7391</v>
      </c>
      <c r="D4356" s="1" t="s">
        <v>647</v>
      </c>
      <c r="E4356" s="0" t="s">
        <v>485</v>
      </c>
    </row>
    <row r="4357" customFormat="false" ht="15" hidden="false" customHeight="false" outlineLevel="0" collapsed="false">
      <c r="A4357" s="1" t="n">
        <v>13017</v>
      </c>
      <c r="B4357" s="1" t="s">
        <v>7392</v>
      </c>
      <c r="D4357" s="1" t="s">
        <v>647</v>
      </c>
      <c r="E4357" s="0" t="s">
        <v>485</v>
      </c>
    </row>
    <row r="4358" customFormat="false" ht="15" hidden="false" customHeight="false" outlineLevel="0" collapsed="false">
      <c r="A4358" s="1" t="n">
        <v>13016</v>
      </c>
      <c r="B4358" s="1" t="s">
        <v>7393</v>
      </c>
      <c r="D4358" s="1" t="s">
        <v>1345</v>
      </c>
      <c r="E4358" s="0" t="s">
        <v>485</v>
      </c>
    </row>
    <row r="4359" customFormat="false" ht="15" hidden="false" customHeight="false" outlineLevel="0" collapsed="false">
      <c r="A4359" s="1" t="n">
        <v>13015</v>
      </c>
      <c r="B4359" s="1" t="s">
        <v>7394</v>
      </c>
      <c r="D4359" s="324" t="s">
        <v>7395</v>
      </c>
      <c r="E4359" s="324" t="s">
        <v>500</v>
      </c>
    </row>
    <row r="4360" customFormat="false" ht="15" hidden="false" customHeight="false" outlineLevel="0" collapsed="false">
      <c r="A4360" s="1" t="n">
        <v>13014</v>
      </c>
      <c r="B4360" s="1" t="s">
        <v>7396</v>
      </c>
      <c r="D4360" s="324" t="s">
        <v>7395</v>
      </c>
      <c r="E4360" s="324" t="s">
        <v>500</v>
      </c>
    </row>
    <row r="4361" customFormat="false" ht="15" hidden="false" customHeight="false" outlineLevel="0" collapsed="false">
      <c r="A4361" s="1" t="n">
        <v>13013</v>
      </c>
      <c r="B4361" s="1" t="s">
        <v>7397</v>
      </c>
      <c r="D4361" s="324" t="s">
        <v>1356</v>
      </c>
      <c r="E4361" s="324" t="s">
        <v>1357</v>
      </c>
    </row>
    <row r="4362" customFormat="false" ht="15" hidden="false" customHeight="false" outlineLevel="0" collapsed="false">
      <c r="A4362" s="1" t="n">
        <v>13012</v>
      </c>
      <c r="B4362" s="1" t="s">
        <v>7398</v>
      </c>
      <c r="D4362" s="1" t="s">
        <v>496</v>
      </c>
      <c r="E4362" s="0" t="s">
        <v>485</v>
      </c>
    </row>
    <row r="4363" customFormat="false" ht="15" hidden="false" customHeight="false" outlineLevel="0" collapsed="false">
      <c r="A4363" s="1" t="n">
        <v>13011</v>
      </c>
      <c r="B4363" s="1" t="s">
        <v>7399</v>
      </c>
      <c r="D4363" s="324" t="s">
        <v>7400</v>
      </c>
      <c r="E4363" s="324" t="s">
        <v>1357</v>
      </c>
    </row>
    <row r="4364" customFormat="false" ht="15" hidden="false" customHeight="false" outlineLevel="0" collapsed="false">
      <c r="A4364" s="1" t="n">
        <v>13010</v>
      </c>
      <c r="B4364" s="1" t="s">
        <v>7401</v>
      </c>
      <c r="C4364" s="324" t="s">
        <v>7402</v>
      </c>
      <c r="D4364" s="324" t="s">
        <v>643</v>
      </c>
      <c r="E4364" s="324" t="s">
        <v>519</v>
      </c>
    </row>
    <row r="4365" customFormat="false" ht="15" hidden="false" customHeight="false" outlineLevel="0" collapsed="false">
      <c r="A4365" s="1" t="n">
        <v>13009</v>
      </c>
      <c r="B4365" s="1" t="s">
        <v>7403</v>
      </c>
      <c r="D4365" s="324" t="s">
        <v>7404</v>
      </c>
      <c r="E4365" s="324" t="s">
        <v>548</v>
      </c>
    </row>
    <row r="4366" customFormat="false" ht="15" hidden="false" customHeight="false" outlineLevel="0" collapsed="false">
      <c r="A4366" s="1" t="n">
        <v>13008</v>
      </c>
      <c r="B4366" s="1" t="s">
        <v>7405</v>
      </c>
      <c r="D4366" s="1" t="s">
        <v>1798</v>
      </c>
      <c r="E4366" s="324" t="s">
        <v>525</v>
      </c>
    </row>
    <row r="4367" customFormat="false" ht="15" hidden="false" customHeight="false" outlineLevel="0" collapsed="false">
      <c r="A4367" s="1" t="n">
        <v>13007</v>
      </c>
      <c r="B4367" s="1" t="s">
        <v>7406</v>
      </c>
      <c r="D4367" s="1" t="s">
        <v>4022</v>
      </c>
      <c r="E4367" s="324" t="s">
        <v>488</v>
      </c>
    </row>
    <row r="4368" customFormat="false" ht="15" hidden="false" customHeight="false" outlineLevel="0" collapsed="false">
      <c r="A4368" s="1" t="n">
        <v>13006</v>
      </c>
      <c r="B4368" s="1" t="s">
        <v>7407</v>
      </c>
      <c r="C4368" s="324" t="s">
        <v>7408</v>
      </c>
      <c r="D4368" s="324" t="s">
        <v>1865</v>
      </c>
      <c r="E4368" s="324" t="s">
        <v>500</v>
      </c>
    </row>
    <row r="4369" customFormat="false" ht="15" hidden="false" customHeight="false" outlineLevel="0" collapsed="false">
      <c r="A4369" s="1" t="n">
        <v>13005</v>
      </c>
      <c r="B4369" s="1" t="s">
        <v>7409</v>
      </c>
      <c r="C4369" s="324" t="s">
        <v>7410</v>
      </c>
      <c r="D4369" s="324" t="s">
        <v>6325</v>
      </c>
      <c r="E4369" s="324" t="s">
        <v>500</v>
      </c>
    </row>
    <row r="4370" customFormat="false" ht="15" hidden="false" customHeight="false" outlineLevel="0" collapsed="false">
      <c r="A4370" s="1" t="n">
        <v>13004</v>
      </c>
      <c r="B4370" s="1" t="s">
        <v>7411</v>
      </c>
      <c r="C4370" s="324" t="s">
        <v>7412</v>
      </c>
      <c r="D4370" s="324" t="s">
        <v>7413</v>
      </c>
      <c r="E4370" s="324" t="s">
        <v>4007</v>
      </c>
    </row>
    <row r="4371" customFormat="false" ht="15" hidden="false" customHeight="false" outlineLevel="0" collapsed="false">
      <c r="A4371" s="1" t="n">
        <v>13003</v>
      </c>
      <c r="B4371" s="1" t="s">
        <v>7414</v>
      </c>
      <c r="C4371" s="1" t="s">
        <v>7415</v>
      </c>
      <c r="D4371" s="1" t="s">
        <v>647</v>
      </c>
      <c r="E4371" s="0" t="s">
        <v>485</v>
      </c>
    </row>
    <row r="4372" customFormat="false" ht="15" hidden="false" customHeight="false" outlineLevel="0" collapsed="false">
      <c r="A4372" s="1" t="n">
        <v>13002</v>
      </c>
      <c r="B4372" s="1" t="s">
        <v>7416</v>
      </c>
      <c r="D4372" s="324" t="s">
        <v>7417</v>
      </c>
      <c r="E4372" s="324" t="s">
        <v>488</v>
      </c>
    </row>
    <row r="4373" customFormat="false" ht="15" hidden="false" customHeight="false" outlineLevel="0" collapsed="false">
      <c r="A4373" s="1" t="n">
        <v>13001</v>
      </c>
      <c r="B4373" s="1" t="s">
        <v>7418</v>
      </c>
      <c r="D4373" s="324" t="s">
        <v>1190</v>
      </c>
      <c r="E4373" s="324" t="s">
        <v>500</v>
      </c>
    </row>
    <row r="4374" customFormat="false" ht="15" hidden="false" customHeight="false" outlineLevel="0" collapsed="false">
      <c r="A4374" s="1" t="n">
        <v>13000</v>
      </c>
      <c r="B4374" s="1" t="s">
        <v>7419</v>
      </c>
      <c r="C4374" s="1" t="s">
        <v>7420</v>
      </c>
      <c r="D4374" s="324" t="s">
        <v>528</v>
      </c>
      <c r="E4374" s="324" t="s">
        <v>500</v>
      </c>
    </row>
    <row r="4375" customFormat="false" ht="15" hidden="false" customHeight="false" outlineLevel="0" collapsed="false">
      <c r="A4375" s="1" t="n">
        <v>12999</v>
      </c>
      <c r="B4375" s="1" t="s">
        <v>7421</v>
      </c>
      <c r="D4375" s="1" t="s">
        <v>499</v>
      </c>
      <c r="E4375" s="0" t="s">
        <v>590</v>
      </c>
    </row>
    <row r="4376" customFormat="false" ht="15" hidden="false" customHeight="false" outlineLevel="0" collapsed="false">
      <c r="A4376" s="1" t="n">
        <v>12998</v>
      </c>
      <c r="B4376" s="1" t="s">
        <v>7422</v>
      </c>
      <c r="C4376" s="1" t="s">
        <v>7423</v>
      </c>
      <c r="D4376" s="1" t="s">
        <v>499</v>
      </c>
      <c r="E4376" s="0" t="s">
        <v>485</v>
      </c>
    </row>
    <row r="4377" customFormat="false" ht="15" hidden="false" customHeight="false" outlineLevel="0" collapsed="false">
      <c r="A4377" s="1" t="n">
        <v>12997</v>
      </c>
      <c r="B4377" s="1" t="s">
        <v>7424</v>
      </c>
      <c r="D4377" s="1" t="s">
        <v>499</v>
      </c>
      <c r="E4377" s="0" t="s">
        <v>590</v>
      </c>
    </row>
    <row r="4378" customFormat="false" ht="15" hidden="false" customHeight="false" outlineLevel="0" collapsed="false">
      <c r="A4378" s="1" t="n">
        <v>12996</v>
      </c>
      <c r="B4378" s="1" t="s">
        <v>7425</v>
      </c>
      <c r="D4378" s="1" t="s">
        <v>499</v>
      </c>
      <c r="E4378" s="0" t="s">
        <v>590</v>
      </c>
    </row>
    <row r="4379" customFormat="false" ht="15" hidden="false" customHeight="false" outlineLevel="0" collapsed="false">
      <c r="A4379" s="1" t="n">
        <v>12995</v>
      </c>
      <c r="B4379" s="1" t="s">
        <v>7426</v>
      </c>
      <c r="C4379" s="1" t="s">
        <v>7427</v>
      </c>
      <c r="D4379" s="1" t="s">
        <v>499</v>
      </c>
      <c r="E4379" s="0" t="s">
        <v>485</v>
      </c>
    </row>
    <row r="4380" customFormat="false" ht="15" hidden="false" customHeight="false" outlineLevel="0" collapsed="false">
      <c r="A4380" s="1" t="n">
        <v>12994</v>
      </c>
      <c r="B4380" s="1" t="s">
        <v>7428</v>
      </c>
      <c r="D4380" s="324" t="s">
        <v>1123</v>
      </c>
      <c r="E4380" s="0" t="s">
        <v>590</v>
      </c>
    </row>
    <row r="4381" customFormat="false" ht="15" hidden="false" customHeight="false" outlineLevel="0" collapsed="false">
      <c r="A4381" s="1" t="n">
        <v>12993</v>
      </c>
      <c r="B4381" s="1" t="s">
        <v>7429</v>
      </c>
      <c r="D4381" s="1" t="s">
        <v>499</v>
      </c>
      <c r="E4381" s="324" t="s">
        <v>500</v>
      </c>
    </row>
    <row r="4382" customFormat="false" ht="15" hidden="false" customHeight="false" outlineLevel="0" collapsed="false">
      <c r="A4382" s="1" t="n">
        <v>12992</v>
      </c>
      <c r="B4382" s="1" t="s">
        <v>7430</v>
      </c>
      <c r="C4382" s="1" t="s">
        <v>7431</v>
      </c>
      <c r="D4382" s="324" t="s">
        <v>2274</v>
      </c>
      <c r="E4382" s="0" t="s">
        <v>485</v>
      </c>
    </row>
    <row r="4383" customFormat="false" ht="15" hidden="false" customHeight="false" outlineLevel="0" collapsed="false">
      <c r="A4383" s="1" t="n">
        <v>12991</v>
      </c>
      <c r="B4383" s="1" t="s">
        <v>7432</v>
      </c>
      <c r="C4383" s="324" t="s">
        <v>7433</v>
      </c>
      <c r="D4383" s="324" t="s">
        <v>7434</v>
      </c>
      <c r="E4383" s="0" t="s">
        <v>590</v>
      </c>
    </row>
    <row r="4384" customFormat="false" ht="15" hidden="false" customHeight="false" outlineLevel="0" collapsed="false">
      <c r="A4384" s="1" t="n">
        <v>12990</v>
      </c>
      <c r="B4384" s="1" t="s">
        <v>7435</v>
      </c>
      <c r="C4384" s="1" t="s">
        <v>7436</v>
      </c>
      <c r="D4384" s="324" t="s">
        <v>698</v>
      </c>
      <c r="E4384" s="324" t="s">
        <v>500</v>
      </c>
    </row>
    <row r="4385" customFormat="false" ht="15" hidden="false" customHeight="false" outlineLevel="0" collapsed="false">
      <c r="A4385" s="1" t="n">
        <v>12989</v>
      </c>
      <c r="B4385" s="1" t="s">
        <v>7437</v>
      </c>
      <c r="D4385" s="1" t="s">
        <v>484</v>
      </c>
      <c r="E4385" s="0" t="s">
        <v>485</v>
      </c>
    </row>
    <row r="4386" customFormat="false" ht="15" hidden="false" customHeight="false" outlineLevel="0" collapsed="false">
      <c r="A4386" s="1" t="n">
        <v>12988</v>
      </c>
      <c r="B4386" s="1" t="s">
        <v>7438</v>
      </c>
      <c r="D4386" s="324" t="s">
        <v>6890</v>
      </c>
      <c r="E4386" s="324" t="s">
        <v>548</v>
      </c>
    </row>
    <row r="4387" customFormat="false" ht="15" hidden="false" customHeight="false" outlineLevel="0" collapsed="false">
      <c r="A4387" s="1" t="n">
        <v>12987</v>
      </c>
      <c r="B4387" s="1" t="s">
        <v>7439</v>
      </c>
      <c r="C4387" s="324" t="s">
        <v>7440</v>
      </c>
      <c r="D4387" s="324" t="s">
        <v>1587</v>
      </c>
      <c r="E4387" s="324" t="s">
        <v>696</v>
      </c>
    </row>
    <row r="4388" customFormat="false" ht="15" hidden="false" customHeight="false" outlineLevel="0" collapsed="false">
      <c r="A4388" s="1" t="n">
        <v>12986</v>
      </c>
      <c r="B4388" s="1" t="s">
        <v>7441</v>
      </c>
      <c r="D4388" s="1" t="s">
        <v>1187</v>
      </c>
      <c r="E4388" s="0" t="s">
        <v>485</v>
      </c>
    </row>
    <row r="4389" customFormat="false" ht="15" hidden="false" customHeight="false" outlineLevel="0" collapsed="false">
      <c r="A4389" s="1" t="n">
        <v>12985</v>
      </c>
      <c r="B4389" s="1" t="s">
        <v>7442</v>
      </c>
      <c r="C4389" s="1" t="s">
        <v>7443</v>
      </c>
      <c r="D4389" s="1" t="s">
        <v>614</v>
      </c>
      <c r="E4389" s="0" t="s">
        <v>485</v>
      </c>
    </row>
    <row r="4390" customFormat="false" ht="15" hidden="false" customHeight="false" outlineLevel="0" collapsed="false">
      <c r="A4390" s="1" t="n">
        <v>12984</v>
      </c>
      <c r="B4390" s="1" t="s">
        <v>7444</v>
      </c>
      <c r="D4390" s="1" t="s">
        <v>499</v>
      </c>
      <c r="E4390" s="0" t="s">
        <v>590</v>
      </c>
    </row>
    <row r="4391" customFormat="false" ht="15" hidden="false" customHeight="false" outlineLevel="0" collapsed="false">
      <c r="A4391" s="1" t="n">
        <v>12983</v>
      </c>
      <c r="B4391" s="1" t="s">
        <v>7445</v>
      </c>
      <c r="D4391" s="324" t="s">
        <v>670</v>
      </c>
      <c r="E4391" s="324" t="s">
        <v>519</v>
      </c>
    </row>
    <row r="4392" customFormat="false" ht="15" hidden="false" customHeight="false" outlineLevel="0" collapsed="false">
      <c r="A4392" s="1" t="n">
        <v>12982</v>
      </c>
      <c r="B4392" s="1" t="s">
        <v>7446</v>
      </c>
      <c r="D4392" s="324" t="s">
        <v>5270</v>
      </c>
      <c r="E4392" s="0" t="s">
        <v>590</v>
      </c>
    </row>
    <row r="4393" customFormat="false" ht="15" hidden="false" customHeight="false" outlineLevel="0" collapsed="false">
      <c r="A4393" s="1" t="n">
        <v>12981</v>
      </c>
      <c r="B4393" s="1" t="s">
        <v>7447</v>
      </c>
      <c r="D4393" s="1" t="s">
        <v>499</v>
      </c>
      <c r="E4393" s="0" t="s">
        <v>590</v>
      </c>
    </row>
    <row r="4394" customFormat="false" ht="15" hidden="false" customHeight="false" outlineLevel="0" collapsed="false">
      <c r="A4394" s="1" t="n">
        <v>12980</v>
      </c>
      <c r="B4394" s="1" t="s">
        <v>7448</v>
      </c>
      <c r="D4394" s="324" t="s">
        <v>6890</v>
      </c>
      <c r="E4394" s="324" t="s">
        <v>548</v>
      </c>
    </row>
    <row r="4395" customFormat="false" ht="15" hidden="false" customHeight="false" outlineLevel="0" collapsed="false">
      <c r="A4395" s="1" t="n">
        <v>12979</v>
      </c>
      <c r="B4395" s="1" t="s">
        <v>7449</v>
      </c>
      <c r="C4395" s="324" t="s">
        <v>7450</v>
      </c>
      <c r="D4395" s="324" t="s">
        <v>7451</v>
      </c>
      <c r="E4395" s="324" t="s">
        <v>548</v>
      </c>
    </row>
    <row r="4396" customFormat="false" ht="15" hidden="false" customHeight="false" outlineLevel="0" collapsed="false">
      <c r="A4396" s="1" t="n">
        <v>12978</v>
      </c>
      <c r="B4396" s="1" t="s">
        <v>7452</v>
      </c>
      <c r="D4396" s="1" t="s">
        <v>499</v>
      </c>
      <c r="E4396" s="324" t="s">
        <v>500</v>
      </c>
    </row>
    <row r="4397" customFormat="false" ht="15" hidden="false" customHeight="false" outlineLevel="0" collapsed="false">
      <c r="A4397" s="1" t="n">
        <v>12977</v>
      </c>
      <c r="B4397" s="1" t="s">
        <v>7453</v>
      </c>
      <c r="C4397" s="324" t="s">
        <v>7454</v>
      </c>
      <c r="D4397" s="324" t="s">
        <v>643</v>
      </c>
      <c r="E4397" s="324" t="s">
        <v>550</v>
      </c>
    </row>
    <row r="4398" customFormat="false" ht="15" hidden="false" customHeight="false" outlineLevel="0" collapsed="false">
      <c r="A4398" s="1" t="n">
        <v>12976</v>
      </c>
      <c r="B4398" s="1" t="s">
        <v>7455</v>
      </c>
      <c r="C4398" s="324" t="s">
        <v>7456</v>
      </c>
      <c r="D4398" s="324" t="s">
        <v>643</v>
      </c>
      <c r="E4398" s="324" t="s">
        <v>550</v>
      </c>
    </row>
    <row r="4399" customFormat="false" ht="15" hidden="false" customHeight="false" outlineLevel="0" collapsed="false">
      <c r="A4399" s="1" t="n">
        <v>12975</v>
      </c>
      <c r="B4399" s="1" t="s">
        <v>7457</v>
      </c>
      <c r="D4399" s="1" t="s">
        <v>1187</v>
      </c>
      <c r="E4399" s="0" t="s">
        <v>485</v>
      </c>
    </row>
    <row r="4400" customFormat="false" ht="15" hidden="false" customHeight="false" outlineLevel="0" collapsed="false">
      <c r="A4400" s="1" t="n">
        <v>12974</v>
      </c>
      <c r="B4400" s="1" t="s">
        <v>7458</v>
      </c>
      <c r="D4400" s="324" t="s">
        <v>6140</v>
      </c>
      <c r="E4400" s="0" t="s">
        <v>485</v>
      </c>
    </row>
    <row r="4401" customFormat="false" ht="15" hidden="false" customHeight="false" outlineLevel="0" collapsed="false">
      <c r="A4401" s="1" t="n">
        <v>12973</v>
      </c>
      <c r="B4401" s="1" t="s">
        <v>7459</v>
      </c>
      <c r="D4401" s="324" t="s">
        <v>6140</v>
      </c>
      <c r="E4401" s="0" t="s">
        <v>485</v>
      </c>
    </row>
    <row r="4402" customFormat="false" ht="15" hidden="false" customHeight="false" outlineLevel="0" collapsed="false">
      <c r="A4402" s="1" t="n">
        <v>12972</v>
      </c>
      <c r="B4402" s="1" t="s">
        <v>7460</v>
      </c>
      <c r="D4402" s="324" t="s">
        <v>6140</v>
      </c>
      <c r="E4402" s="0" t="s">
        <v>485</v>
      </c>
    </row>
    <row r="4403" customFormat="false" ht="15" hidden="false" customHeight="false" outlineLevel="0" collapsed="false">
      <c r="A4403" s="1" t="n">
        <v>12971</v>
      </c>
      <c r="B4403" s="1" t="s">
        <v>7461</v>
      </c>
      <c r="C4403" s="1" t="s">
        <v>7462</v>
      </c>
      <c r="D4403" s="324" t="s">
        <v>586</v>
      </c>
      <c r="E4403" s="0" t="s">
        <v>590</v>
      </c>
    </row>
    <row r="4404" customFormat="false" ht="15" hidden="false" customHeight="false" outlineLevel="0" collapsed="false">
      <c r="A4404" s="1" t="n">
        <v>12970</v>
      </c>
      <c r="B4404" s="1" t="s">
        <v>7463</v>
      </c>
      <c r="D4404" s="1" t="s">
        <v>499</v>
      </c>
      <c r="E4404" s="0" t="s">
        <v>590</v>
      </c>
    </row>
    <row r="4405" customFormat="false" ht="15" hidden="false" customHeight="false" outlineLevel="0" collapsed="false">
      <c r="A4405" s="1" t="n">
        <v>12969</v>
      </c>
      <c r="B4405" s="1" t="s">
        <v>7464</v>
      </c>
      <c r="D4405" s="324" t="s">
        <v>586</v>
      </c>
      <c r="E4405" s="0" t="s">
        <v>590</v>
      </c>
    </row>
    <row r="4406" customFormat="false" ht="15" hidden="false" customHeight="false" outlineLevel="0" collapsed="false">
      <c r="A4406" s="1" t="n">
        <v>12968</v>
      </c>
      <c r="B4406" s="1" t="s">
        <v>7465</v>
      </c>
      <c r="D4406" s="1" t="s">
        <v>499</v>
      </c>
      <c r="E4406" s="324" t="s">
        <v>500</v>
      </c>
    </row>
    <row r="4407" customFormat="false" ht="15" hidden="false" customHeight="false" outlineLevel="0" collapsed="false">
      <c r="A4407" s="1" t="n">
        <v>12967</v>
      </c>
      <c r="B4407" s="1" t="s">
        <v>7466</v>
      </c>
      <c r="D4407" s="324" t="s">
        <v>6140</v>
      </c>
      <c r="E4407" s="0" t="s">
        <v>485</v>
      </c>
    </row>
    <row r="4408" customFormat="false" ht="15" hidden="false" customHeight="false" outlineLevel="0" collapsed="false">
      <c r="A4408" s="1" t="n">
        <v>12966</v>
      </c>
      <c r="B4408" s="1" t="s">
        <v>7467</v>
      </c>
      <c r="C4408" s="1" t="s">
        <v>7468</v>
      </c>
      <c r="D4408" s="324" t="s">
        <v>5836</v>
      </c>
      <c r="E4408" s="0" t="s">
        <v>576</v>
      </c>
    </row>
    <row r="4409" customFormat="false" ht="15" hidden="false" customHeight="false" outlineLevel="0" collapsed="false">
      <c r="A4409" s="1" t="n">
        <v>12965</v>
      </c>
      <c r="B4409" s="1" t="s">
        <v>7469</v>
      </c>
      <c r="D4409" s="1" t="s">
        <v>499</v>
      </c>
      <c r="E4409" s="0" t="s">
        <v>590</v>
      </c>
    </row>
    <row r="4410" customFormat="false" ht="15" hidden="false" customHeight="false" outlineLevel="0" collapsed="false">
      <c r="A4410" s="1" t="n">
        <v>12964</v>
      </c>
      <c r="B4410" s="1" t="s">
        <v>7470</v>
      </c>
      <c r="D4410" s="1" t="s">
        <v>2278</v>
      </c>
      <c r="E4410" s="0" t="s">
        <v>485</v>
      </c>
    </row>
    <row r="4411" customFormat="false" ht="15" hidden="false" customHeight="false" outlineLevel="0" collapsed="false">
      <c r="A4411" s="1" t="n">
        <v>12963</v>
      </c>
      <c r="B4411" s="1" t="s">
        <v>7471</v>
      </c>
      <c r="D4411" s="324" t="s">
        <v>7472</v>
      </c>
      <c r="E4411" s="324" t="s">
        <v>519</v>
      </c>
    </row>
    <row r="4412" customFormat="false" ht="15" hidden="false" customHeight="false" outlineLevel="0" collapsed="false">
      <c r="A4412" s="1" t="n">
        <v>12962</v>
      </c>
      <c r="B4412" s="1" t="s">
        <v>7473</v>
      </c>
      <c r="D4412" s="324" t="s">
        <v>586</v>
      </c>
      <c r="E4412" s="324" t="s">
        <v>804</v>
      </c>
    </row>
    <row r="4413" customFormat="false" ht="15" hidden="false" customHeight="false" outlineLevel="0" collapsed="false">
      <c r="A4413" s="1" t="n">
        <v>12961</v>
      </c>
      <c r="B4413" s="1" t="s">
        <v>7474</v>
      </c>
      <c r="C4413" s="324" t="s">
        <v>7475</v>
      </c>
      <c r="D4413" s="324" t="s">
        <v>643</v>
      </c>
      <c r="E4413" s="324" t="s">
        <v>519</v>
      </c>
    </row>
    <row r="4414" customFormat="false" ht="15" hidden="false" customHeight="false" outlineLevel="0" collapsed="false">
      <c r="A4414" s="1" t="n">
        <v>12960</v>
      </c>
      <c r="B4414" s="1" t="s">
        <v>7476</v>
      </c>
      <c r="C4414" s="324" t="s">
        <v>7477</v>
      </c>
      <c r="D4414" s="324" t="s">
        <v>643</v>
      </c>
      <c r="E4414" s="324" t="s">
        <v>519</v>
      </c>
    </row>
    <row r="4415" customFormat="false" ht="15" hidden="false" customHeight="false" outlineLevel="0" collapsed="false">
      <c r="A4415" s="1" t="n">
        <v>12959</v>
      </c>
      <c r="B4415" s="1" t="s">
        <v>7478</v>
      </c>
      <c r="D4415" s="324" t="s">
        <v>528</v>
      </c>
      <c r="E4415" s="324" t="s">
        <v>500</v>
      </c>
    </row>
    <row r="4416" customFormat="false" ht="15" hidden="false" customHeight="false" outlineLevel="0" collapsed="false">
      <c r="A4416" s="1" t="n">
        <v>12958</v>
      </c>
      <c r="B4416" s="1" t="s">
        <v>7479</v>
      </c>
      <c r="D4416" s="324" t="s">
        <v>528</v>
      </c>
      <c r="E4416" s="324" t="s">
        <v>500</v>
      </c>
    </row>
    <row r="4417" customFormat="false" ht="15" hidden="false" customHeight="false" outlineLevel="0" collapsed="false">
      <c r="A4417" s="1" t="n">
        <v>12957</v>
      </c>
      <c r="B4417" s="1" t="s">
        <v>7480</v>
      </c>
      <c r="D4417" s="324" t="s">
        <v>1913</v>
      </c>
      <c r="E4417" s="324" t="s">
        <v>548</v>
      </c>
    </row>
    <row r="4418" customFormat="false" ht="15" hidden="false" customHeight="false" outlineLevel="0" collapsed="false">
      <c r="A4418" s="1" t="n">
        <v>12956</v>
      </c>
      <c r="B4418" s="1" t="s">
        <v>7481</v>
      </c>
      <c r="C4418" s="1" t="s">
        <v>7482</v>
      </c>
      <c r="D4418" s="1" t="s">
        <v>1324</v>
      </c>
      <c r="E4418" s="324" t="s">
        <v>548</v>
      </c>
    </row>
    <row r="4419" customFormat="false" ht="15" hidden="false" customHeight="false" outlineLevel="0" collapsed="false">
      <c r="A4419" s="1" t="n">
        <v>12955</v>
      </c>
      <c r="B4419" s="1" t="s">
        <v>7483</v>
      </c>
      <c r="C4419" s="324" t="s">
        <v>7484</v>
      </c>
      <c r="D4419" s="324" t="s">
        <v>7485</v>
      </c>
      <c r="E4419" s="324" t="s">
        <v>516</v>
      </c>
    </row>
    <row r="4420" customFormat="false" ht="15" hidden="false" customHeight="false" outlineLevel="0" collapsed="false">
      <c r="A4420" s="1" t="n">
        <v>12954</v>
      </c>
      <c r="B4420" s="1" t="s">
        <v>7486</v>
      </c>
      <c r="D4420" s="1" t="s">
        <v>499</v>
      </c>
      <c r="E4420" s="0" t="s">
        <v>590</v>
      </c>
    </row>
    <row r="4421" customFormat="false" ht="15" hidden="false" customHeight="false" outlineLevel="0" collapsed="false">
      <c r="A4421" s="1" t="n">
        <v>12953</v>
      </c>
      <c r="B4421" s="1" t="s">
        <v>7487</v>
      </c>
      <c r="C4421" s="1" t="s">
        <v>7488</v>
      </c>
      <c r="D4421" s="324" t="s">
        <v>643</v>
      </c>
      <c r="E4421" s="0" t="s">
        <v>485</v>
      </c>
    </row>
    <row r="4422" customFormat="false" ht="15" hidden="false" customHeight="false" outlineLevel="0" collapsed="false">
      <c r="A4422" s="1" t="n">
        <v>12952</v>
      </c>
      <c r="B4422" s="1" t="s">
        <v>7489</v>
      </c>
      <c r="D4422" s="1" t="s">
        <v>499</v>
      </c>
      <c r="E4422" s="0" t="s">
        <v>590</v>
      </c>
    </row>
    <row r="4423" customFormat="false" ht="15" hidden="false" customHeight="false" outlineLevel="0" collapsed="false">
      <c r="A4423" s="1" t="n">
        <v>12951</v>
      </c>
      <c r="B4423" s="1" t="s">
        <v>7490</v>
      </c>
      <c r="C4423" s="1" t="s">
        <v>7491</v>
      </c>
      <c r="D4423" s="1" t="s">
        <v>499</v>
      </c>
      <c r="E4423" s="0" t="s">
        <v>590</v>
      </c>
    </row>
    <row r="4424" customFormat="false" ht="15" hidden="false" customHeight="false" outlineLevel="0" collapsed="false">
      <c r="A4424" s="1" t="n">
        <v>12950</v>
      </c>
      <c r="B4424" s="1" t="s">
        <v>7492</v>
      </c>
      <c r="D4424" s="324" t="s">
        <v>5295</v>
      </c>
      <c r="E4424" s="0" t="s">
        <v>590</v>
      </c>
    </row>
    <row r="4425" customFormat="false" ht="15" hidden="false" customHeight="false" outlineLevel="0" collapsed="false">
      <c r="A4425" s="1" t="n">
        <v>12949</v>
      </c>
      <c r="B4425" s="1" t="s">
        <v>7493</v>
      </c>
      <c r="D4425" s="1" t="s">
        <v>499</v>
      </c>
      <c r="E4425" s="0" t="s">
        <v>590</v>
      </c>
    </row>
    <row r="4426" customFormat="false" ht="15" hidden="false" customHeight="false" outlineLevel="0" collapsed="false">
      <c r="A4426" s="1" t="n">
        <v>12948</v>
      </c>
      <c r="B4426" s="1" t="s">
        <v>7494</v>
      </c>
      <c r="D4426" s="1" t="s">
        <v>922</v>
      </c>
      <c r="E4426" s="324" t="s">
        <v>519</v>
      </c>
    </row>
    <row r="4427" customFormat="false" ht="15" hidden="false" customHeight="false" outlineLevel="0" collapsed="false">
      <c r="A4427" s="1" t="n">
        <v>12947</v>
      </c>
      <c r="B4427" s="1" t="s">
        <v>7495</v>
      </c>
      <c r="D4427" s="1" t="s">
        <v>922</v>
      </c>
      <c r="E4427" s="324" t="s">
        <v>519</v>
      </c>
    </row>
    <row r="4428" customFormat="false" ht="15" hidden="false" customHeight="false" outlineLevel="0" collapsed="false">
      <c r="A4428" s="1" t="n">
        <v>12946</v>
      </c>
      <c r="B4428" s="1" t="s">
        <v>7496</v>
      </c>
      <c r="D4428" s="1" t="s">
        <v>922</v>
      </c>
      <c r="E4428" s="324" t="s">
        <v>519</v>
      </c>
    </row>
    <row r="4429" customFormat="false" ht="15" hidden="false" customHeight="false" outlineLevel="0" collapsed="false">
      <c r="A4429" s="1" t="n">
        <v>12945</v>
      </c>
      <c r="B4429" s="1" t="s">
        <v>7497</v>
      </c>
      <c r="D4429" s="1" t="s">
        <v>922</v>
      </c>
      <c r="E4429" s="324" t="s">
        <v>519</v>
      </c>
    </row>
    <row r="4430" customFormat="false" ht="15" hidden="false" customHeight="false" outlineLevel="0" collapsed="false">
      <c r="A4430" s="1" t="n">
        <v>12944</v>
      </c>
      <c r="B4430" s="1" t="s">
        <v>7498</v>
      </c>
      <c r="D4430" s="1" t="s">
        <v>922</v>
      </c>
      <c r="E4430" s="324" t="s">
        <v>519</v>
      </c>
    </row>
    <row r="4431" customFormat="false" ht="15" hidden="false" customHeight="false" outlineLevel="0" collapsed="false">
      <c r="A4431" s="1" t="n">
        <v>12943</v>
      </c>
      <c r="B4431" s="1" t="s">
        <v>7499</v>
      </c>
      <c r="D4431" s="1" t="s">
        <v>922</v>
      </c>
      <c r="E4431" s="324" t="s">
        <v>519</v>
      </c>
    </row>
    <row r="4432" customFormat="false" ht="15" hidden="false" customHeight="false" outlineLevel="0" collapsed="false">
      <c r="A4432" s="1" t="n">
        <v>12942</v>
      </c>
      <c r="B4432" s="1" t="s">
        <v>7500</v>
      </c>
      <c r="D4432" s="1" t="s">
        <v>922</v>
      </c>
      <c r="E4432" s="324" t="s">
        <v>519</v>
      </c>
    </row>
    <row r="4433" customFormat="false" ht="15" hidden="false" customHeight="false" outlineLevel="0" collapsed="false">
      <c r="A4433" s="1" t="n">
        <v>12941</v>
      </c>
      <c r="B4433" s="1" t="s">
        <v>7501</v>
      </c>
      <c r="D4433" s="1" t="s">
        <v>922</v>
      </c>
      <c r="E4433" s="324" t="s">
        <v>519</v>
      </c>
    </row>
    <row r="4434" customFormat="false" ht="15" hidden="false" customHeight="false" outlineLevel="0" collapsed="false">
      <c r="A4434" s="1" t="n">
        <v>12940</v>
      </c>
      <c r="B4434" s="1" t="s">
        <v>7502</v>
      </c>
      <c r="D4434" s="1" t="s">
        <v>922</v>
      </c>
      <c r="E4434" s="324" t="s">
        <v>519</v>
      </c>
    </row>
    <row r="4435" customFormat="false" ht="15" hidden="false" customHeight="false" outlineLevel="0" collapsed="false">
      <c r="A4435" s="1" t="n">
        <v>12939</v>
      </c>
      <c r="B4435" s="1" t="s">
        <v>7503</v>
      </c>
      <c r="C4435" s="1" t="s">
        <v>7504</v>
      </c>
      <c r="D4435" s="1" t="s">
        <v>499</v>
      </c>
      <c r="E4435" s="0" t="s">
        <v>485</v>
      </c>
    </row>
    <row r="4436" customFormat="false" ht="15" hidden="false" customHeight="false" outlineLevel="0" collapsed="false">
      <c r="A4436" s="1" t="n">
        <v>12938</v>
      </c>
      <c r="B4436" s="1" t="s">
        <v>7505</v>
      </c>
      <c r="C4436" s="1" t="s">
        <v>7506</v>
      </c>
      <c r="D4436" s="1" t="s">
        <v>499</v>
      </c>
      <c r="E4436" s="0" t="s">
        <v>590</v>
      </c>
    </row>
    <row r="4437" customFormat="false" ht="15" hidden="false" customHeight="false" outlineLevel="0" collapsed="false">
      <c r="A4437" s="1" t="n">
        <v>12937</v>
      </c>
      <c r="B4437" s="1" t="s">
        <v>7507</v>
      </c>
      <c r="D4437" s="1" t="s">
        <v>499</v>
      </c>
      <c r="E4437" s="0" t="s">
        <v>485</v>
      </c>
    </row>
    <row r="4438" customFormat="false" ht="15" hidden="false" customHeight="false" outlineLevel="0" collapsed="false">
      <c r="A4438" s="1" t="n">
        <v>12936</v>
      </c>
      <c r="B4438" s="1" t="s">
        <v>7508</v>
      </c>
      <c r="D4438" s="324" t="s">
        <v>7509</v>
      </c>
      <c r="E4438" s="0" t="s">
        <v>485</v>
      </c>
    </row>
    <row r="4439" customFormat="false" ht="15" hidden="false" customHeight="false" outlineLevel="0" collapsed="false">
      <c r="A4439" s="1" t="n">
        <v>12935</v>
      </c>
      <c r="B4439" s="1" t="s">
        <v>7510</v>
      </c>
      <c r="D4439" s="324" t="s">
        <v>7511</v>
      </c>
      <c r="E4439" s="0" t="s">
        <v>485</v>
      </c>
    </row>
    <row r="4440" customFormat="false" ht="15" hidden="false" customHeight="false" outlineLevel="0" collapsed="false">
      <c r="A4440" s="1" t="n">
        <v>12934</v>
      </c>
      <c r="B4440" s="1" t="s">
        <v>7512</v>
      </c>
      <c r="D4440" s="1" t="s">
        <v>499</v>
      </c>
      <c r="E4440" s="324" t="s">
        <v>500</v>
      </c>
    </row>
    <row r="4441" customFormat="false" ht="15" hidden="false" customHeight="false" outlineLevel="0" collapsed="false">
      <c r="A4441" s="1" t="n">
        <v>12933</v>
      </c>
      <c r="B4441" s="1" t="s">
        <v>7513</v>
      </c>
      <c r="D4441" s="324" t="s">
        <v>595</v>
      </c>
      <c r="E4441" s="0" t="s">
        <v>485</v>
      </c>
    </row>
    <row r="4442" customFormat="false" ht="15" hidden="false" customHeight="false" outlineLevel="0" collapsed="false">
      <c r="A4442" s="1" t="n">
        <v>12932</v>
      </c>
      <c r="B4442" s="1" t="s">
        <v>7514</v>
      </c>
      <c r="C4442" s="324" t="s">
        <v>7515</v>
      </c>
      <c r="D4442" s="324" t="s">
        <v>7516</v>
      </c>
      <c r="E4442" s="324" t="s">
        <v>488</v>
      </c>
    </row>
    <row r="4443" customFormat="false" ht="15" hidden="false" customHeight="false" outlineLevel="0" collapsed="false">
      <c r="A4443" s="1" t="n">
        <v>12931</v>
      </c>
      <c r="B4443" s="1" t="s">
        <v>7517</v>
      </c>
      <c r="D4443" s="324" t="s">
        <v>7516</v>
      </c>
      <c r="E4443" s="324" t="s">
        <v>488</v>
      </c>
    </row>
    <row r="4444" customFormat="false" ht="15" hidden="false" customHeight="false" outlineLevel="0" collapsed="false">
      <c r="A4444" s="1" t="n">
        <v>12930</v>
      </c>
      <c r="B4444" s="1" t="s">
        <v>7518</v>
      </c>
      <c r="D4444" s="324" t="s">
        <v>7516</v>
      </c>
      <c r="E4444" s="324" t="s">
        <v>488</v>
      </c>
    </row>
    <row r="4445" customFormat="false" ht="15" hidden="false" customHeight="false" outlineLevel="0" collapsed="false">
      <c r="A4445" s="1" t="n">
        <v>12929</v>
      </c>
      <c r="B4445" s="1" t="s">
        <v>7519</v>
      </c>
      <c r="D4445" s="1" t="s">
        <v>1739</v>
      </c>
      <c r="E4445" s="0" t="s">
        <v>485</v>
      </c>
    </row>
    <row r="4446" customFormat="false" ht="15" hidden="false" customHeight="false" outlineLevel="0" collapsed="false">
      <c r="A4446" s="1" t="n">
        <v>12928</v>
      </c>
      <c r="B4446" s="1" t="s">
        <v>7520</v>
      </c>
      <c r="D4446" s="1" t="s">
        <v>510</v>
      </c>
      <c r="E4446" s="0" t="s">
        <v>609</v>
      </c>
    </row>
    <row r="4447" customFormat="false" ht="15" hidden="false" customHeight="false" outlineLevel="0" collapsed="false">
      <c r="A4447" s="1" t="n">
        <v>12927</v>
      </c>
      <c r="B4447" s="1" t="s">
        <v>7521</v>
      </c>
      <c r="C4447" s="1" t="s">
        <v>7522</v>
      </c>
      <c r="D4447" s="1" t="s">
        <v>518</v>
      </c>
      <c r="E4447" s="0" t="s">
        <v>576</v>
      </c>
    </row>
    <row r="4448" customFormat="false" ht="15" hidden="false" customHeight="false" outlineLevel="0" collapsed="false">
      <c r="A4448" s="1" t="n">
        <v>12926</v>
      </c>
      <c r="B4448" s="1" t="s">
        <v>7523</v>
      </c>
      <c r="D4448" s="1" t="s">
        <v>558</v>
      </c>
      <c r="E4448" s="0" t="s">
        <v>485</v>
      </c>
    </row>
    <row r="4449" customFormat="false" ht="15" hidden="false" customHeight="false" outlineLevel="0" collapsed="false">
      <c r="A4449" s="1" t="n">
        <v>12925</v>
      </c>
      <c r="B4449" s="1" t="s">
        <v>7524</v>
      </c>
      <c r="C4449" s="1" t="s">
        <v>7525</v>
      </c>
      <c r="D4449" s="1" t="s">
        <v>4022</v>
      </c>
      <c r="E4449" s="324" t="s">
        <v>488</v>
      </c>
    </row>
    <row r="4450" customFormat="false" ht="15" hidden="false" customHeight="false" outlineLevel="0" collapsed="false">
      <c r="A4450" s="1" t="n">
        <v>12924</v>
      </c>
      <c r="B4450" s="1" t="s">
        <v>7526</v>
      </c>
      <c r="C4450" s="324" t="s">
        <v>7527</v>
      </c>
      <c r="D4450" s="324" t="s">
        <v>3409</v>
      </c>
      <c r="E4450" s="0" t="s">
        <v>576</v>
      </c>
    </row>
    <row r="4451" customFormat="false" ht="15" hidden="false" customHeight="false" outlineLevel="0" collapsed="false">
      <c r="A4451" s="1" t="n">
        <v>12923</v>
      </c>
      <c r="B4451" s="1" t="s">
        <v>7528</v>
      </c>
      <c r="C4451" s="324" t="s">
        <v>7529</v>
      </c>
      <c r="D4451" s="1" t="s">
        <v>484</v>
      </c>
      <c r="E4451" s="0" t="s">
        <v>485</v>
      </c>
    </row>
    <row r="4452" customFormat="false" ht="15" hidden="false" customHeight="false" outlineLevel="0" collapsed="false">
      <c r="A4452" s="1" t="n">
        <v>12922</v>
      </c>
      <c r="B4452" s="1" t="s">
        <v>7530</v>
      </c>
      <c r="D4452" s="324" t="s">
        <v>7531</v>
      </c>
      <c r="E4452" s="324" t="s">
        <v>548</v>
      </c>
    </row>
    <row r="4453" customFormat="false" ht="15" hidden="false" customHeight="false" outlineLevel="0" collapsed="false">
      <c r="A4453" s="1" t="n">
        <v>12921</v>
      </c>
      <c r="B4453" s="1" t="s">
        <v>7532</v>
      </c>
      <c r="D4453" s="1" t="s">
        <v>3383</v>
      </c>
      <c r="E4453" s="324" t="s">
        <v>500</v>
      </c>
    </row>
    <row r="4454" customFormat="false" ht="15" hidden="false" customHeight="false" outlineLevel="0" collapsed="false">
      <c r="A4454" s="1" t="n">
        <v>12920</v>
      </c>
      <c r="B4454" s="1" t="s">
        <v>7533</v>
      </c>
      <c r="D4454" s="1" t="s">
        <v>3383</v>
      </c>
      <c r="E4454" s="324" t="s">
        <v>500</v>
      </c>
    </row>
    <row r="4455" customFormat="false" ht="15" hidden="false" customHeight="false" outlineLevel="0" collapsed="false">
      <c r="A4455" s="1" t="n">
        <v>12919</v>
      </c>
      <c r="B4455" s="1" t="s">
        <v>7534</v>
      </c>
      <c r="D4455" s="324" t="s">
        <v>7535</v>
      </c>
      <c r="E4455" s="324" t="s">
        <v>3059</v>
      </c>
    </row>
    <row r="4456" customFormat="false" ht="15" hidden="false" customHeight="false" outlineLevel="0" collapsed="false">
      <c r="A4456" s="1" t="n">
        <v>12918</v>
      </c>
      <c r="B4456" s="1" t="s">
        <v>7536</v>
      </c>
      <c r="C4456" s="1" t="s">
        <v>7537</v>
      </c>
      <c r="D4456" s="1" t="s">
        <v>1222</v>
      </c>
      <c r="E4456" s="324" t="s">
        <v>488</v>
      </c>
    </row>
    <row r="4457" customFormat="false" ht="15" hidden="false" customHeight="false" outlineLevel="0" collapsed="false">
      <c r="A4457" s="1" t="n">
        <v>12917</v>
      </c>
      <c r="B4457" s="1" t="s">
        <v>7538</v>
      </c>
      <c r="C4457" s="1" t="s">
        <v>7539</v>
      </c>
      <c r="D4457" s="324" t="s">
        <v>7540</v>
      </c>
      <c r="E4457" s="324" t="s">
        <v>500</v>
      </c>
    </row>
    <row r="4458" customFormat="false" ht="15" hidden="false" customHeight="false" outlineLevel="0" collapsed="false">
      <c r="A4458" s="1" t="n">
        <v>12916</v>
      </c>
      <c r="B4458" s="1" t="s">
        <v>7541</v>
      </c>
      <c r="D4458" s="324" t="s">
        <v>7542</v>
      </c>
      <c r="E4458" s="324" t="s">
        <v>500</v>
      </c>
    </row>
    <row r="4459" customFormat="false" ht="15" hidden="false" customHeight="false" outlineLevel="0" collapsed="false">
      <c r="A4459" s="1" t="n">
        <v>12915</v>
      </c>
      <c r="B4459" s="1" t="s">
        <v>7543</v>
      </c>
      <c r="D4459" s="324" t="s">
        <v>7544</v>
      </c>
      <c r="E4459" s="324" t="s">
        <v>4007</v>
      </c>
    </row>
    <row r="4460" customFormat="false" ht="15" hidden="false" customHeight="false" outlineLevel="0" collapsed="false">
      <c r="A4460" s="1" t="n">
        <v>12914</v>
      </c>
      <c r="B4460" s="1" t="s">
        <v>7545</v>
      </c>
      <c r="C4460" s="1" t="s">
        <v>7546</v>
      </c>
      <c r="D4460" s="324" t="s">
        <v>528</v>
      </c>
      <c r="E4460" s="324" t="s">
        <v>500</v>
      </c>
    </row>
    <row r="4461" customFormat="false" ht="15" hidden="false" customHeight="false" outlineLevel="0" collapsed="false">
      <c r="A4461" s="1" t="n">
        <v>12913</v>
      </c>
      <c r="B4461" s="1" t="s">
        <v>7547</v>
      </c>
      <c r="C4461" s="324" t="s">
        <v>7548</v>
      </c>
      <c r="D4461" s="324" t="s">
        <v>2910</v>
      </c>
      <c r="E4461" s="324" t="s">
        <v>508</v>
      </c>
    </row>
    <row r="4462" customFormat="false" ht="15" hidden="false" customHeight="false" outlineLevel="0" collapsed="false">
      <c r="A4462" s="1" t="n">
        <v>12912</v>
      </c>
      <c r="B4462" s="1" t="s">
        <v>7549</v>
      </c>
      <c r="C4462" s="1" t="s">
        <v>7550</v>
      </c>
      <c r="D4462" s="324" t="s">
        <v>7551</v>
      </c>
      <c r="E4462" s="324" t="s">
        <v>4007</v>
      </c>
    </row>
    <row r="4463" customFormat="false" ht="15" hidden="false" customHeight="false" outlineLevel="0" collapsed="false">
      <c r="A4463" s="1" t="n">
        <v>12911</v>
      </c>
      <c r="B4463" s="1" t="s">
        <v>7552</v>
      </c>
      <c r="C4463" s="324" t="s">
        <v>7553</v>
      </c>
      <c r="D4463" s="1" t="s">
        <v>1902</v>
      </c>
      <c r="E4463" s="324" t="s">
        <v>1443</v>
      </c>
    </row>
    <row r="4464" customFormat="false" ht="15" hidden="false" customHeight="false" outlineLevel="0" collapsed="false">
      <c r="A4464" s="1" t="n">
        <v>12910</v>
      </c>
      <c r="B4464" s="1" t="s">
        <v>7554</v>
      </c>
      <c r="D4464" s="324" t="s">
        <v>1065</v>
      </c>
      <c r="E4464" s="324" t="s">
        <v>500</v>
      </c>
    </row>
    <row r="4465" customFormat="false" ht="15" hidden="false" customHeight="false" outlineLevel="0" collapsed="false">
      <c r="A4465" s="1" t="n">
        <v>12909</v>
      </c>
      <c r="B4465" s="1" t="s">
        <v>7555</v>
      </c>
      <c r="C4465" s="1" t="s">
        <v>7556</v>
      </c>
      <c r="D4465" s="324" t="s">
        <v>7557</v>
      </c>
      <c r="E4465" s="324" t="s">
        <v>1357</v>
      </c>
    </row>
    <row r="4466" customFormat="false" ht="15" hidden="false" customHeight="false" outlineLevel="0" collapsed="false">
      <c r="A4466" s="1" t="n">
        <v>12908</v>
      </c>
      <c r="B4466" s="1" t="s">
        <v>7558</v>
      </c>
      <c r="D4466" s="1" t="s">
        <v>484</v>
      </c>
      <c r="E4466" s="0" t="s">
        <v>485</v>
      </c>
    </row>
    <row r="4467" customFormat="false" ht="15" hidden="false" customHeight="false" outlineLevel="0" collapsed="false">
      <c r="A4467" s="1" t="n">
        <v>12907</v>
      </c>
      <c r="B4467" s="1" t="s">
        <v>7559</v>
      </c>
      <c r="D4467" s="324" t="s">
        <v>4797</v>
      </c>
      <c r="E4467" s="324" t="s">
        <v>500</v>
      </c>
    </row>
    <row r="4468" customFormat="false" ht="15" hidden="false" customHeight="false" outlineLevel="0" collapsed="false">
      <c r="A4468" s="1" t="n">
        <v>12906</v>
      </c>
      <c r="B4468" s="1" t="s">
        <v>7560</v>
      </c>
      <c r="D4468" s="324" t="s">
        <v>4797</v>
      </c>
      <c r="E4468" s="324" t="s">
        <v>500</v>
      </c>
    </row>
    <row r="4469" customFormat="false" ht="15" hidden="false" customHeight="false" outlineLevel="0" collapsed="false">
      <c r="A4469" s="1" t="n">
        <v>12905</v>
      </c>
      <c r="B4469" s="1" t="s">
        <v>7561</v>
      </c>
      <c r="C4469" s="1" t="s">
        <v>7562</v>
      </c>
      <c r="D4469" s="1" t="s">
        <v>510</v>
      </c>
      <c r="E4469" s="324" t="s">
        <v>508</v>
      </c>
    </row>
    <row r="4470" customFormat="false" ht="15" hidden="false" customHeight="false" outlineLevel="0" collapsed="false">
      <c r="A4470" s="1" t="n">
        <v>12904</v>
      </c>
      <c r="B4470" s="1" t="s">
        <v>7563</v>
      </c>
      <c r="C4470" s="1" t="s">
        <v>7564</v>
      </c>
      <c r="D4470" s="324" t="s">
        <v>7565</v>
      </c>
      <c r="E4470" s="324" t="s">
        <v>525</v>
      </c>
    </row>
    <row r="4471" customFormat="false" ht="15" hidden="false" customHeight="false" outlineLevel="0" collapsed="false">
      <c r="A4471" s="1" t="n">
        <v>12903</v>
      </c>
      <c r="B4471" s="1" t="s">
        <v>7566</v>
      </c>
      <c r="C4471" s="1" t="s">
        <v>7567</v>
      </c>
      <c r="D4471" s="324" t="s">
        <v>7565</v>
      </c>
      <c r="E4471" s="324" t="s">
        <v>525</v>
      </c>
    </row>
    <row r="4472" customFormat="false" ht="15" hidden="false" customHeight="false" outlineLevel="0" collapsed="false">
      <c r="A4472" s="1" t="n">
        <v>12902</v>
      </c>
      <c r="B4472" s="1" t="s">
        <v>7568</v>
      </c>
      <c r="D4472" s="1" t="s">
        <v>1798</v>
      </c>
      <c r="E4472" s="324" t="s">
        <v>525</v>
      </c>
    </row>
    <row r="4473" customFormat="false" ht="15" hidden="false" customHeight="false" outlineLevel="0" collapsed="false">
      <c r="A4473" s="1" t="n">
        <v>12901</v>
      </c>
      <c r="B4473" s="1" t="s">
        <v>7569</v>
      </c>
      <c r="D4473" s="1" t="s">
        <v>499</v>
      </c>
      <c r="E4473" s="324" t="s">
        <v>500</v>
      </c>
    </row>
    <row r="4474" customFormat="false" ht="15" hidden="false" customHeight="false" outlineLevel="0" collapsed="false">
      <c r="A4474" s="1" t="n">
        <v>12900</v>
      </c>
      <c r="B4474" s="1" t="s">
        <v>7570</v>
      </c>
      <c r="C4474" s="1" t="s">
        <v>7571</v>
      </c>
      <c r="D4474" s="1" t="s">
        <v>641</v>
      </c>
      <c r="E4474" s="324" t="s">
        <v>548</v>
      </c>
    </row>
    <row r="4475" customFormat="false" ht="15" hidden="false" customHeight="false" outlineLevel="0" collapsed="false">
      <c r="A4475" s="1" t="n">
        <v>12899</v>
      </c>
      <c r="B4475" s="1" t="s">
        <v>7572</v>
      </c>
      <c r="C4475" s="1" t="s">
        <v>7573</v>
      </c>
      <c r="D4475" s="324" t="s">
        <v>643</v>
      </c>
      <c r="E4475" s="0" t="s">
        <v>485</v>
      </c>
    </row>
    <row r="4476" customFormat="false" ht="15" hidden="false" customHeight="false" outlineLevel="0" collapsed="false">
      <c r="A4476" s="1" t="n">
        <v>12898</v>
      </c>
      <c r="B4476" s="1" t="s">
        <v>7574</v>
      </c>
      <c r="C4476" s="1" t="s">
        <v>7575</v>
      </c>
      <c r="D4476" s="324" t="s">
        <v>643</v>
      </c>
      <c r="E4476" s="0" t="s">
        <v>485</v>
      </c>
    </row>
    <row r="4477" customFormat="false" ht="15" hidden="false" customHeight="false" outlineLevel="0" collapsed="false">
      <c r="A4477" s="1" t="n">
        <v>12897</v>
      </c>
      <c r="B4477" s="1" t="s">
        <v>7576</v>
      </c>
      <c r="C4477" s="324" t="s">
        <v>7577</v>
      </c>
      <c r="D4477" s="1" t="s">
        <v>682</v>
      </c>
      <c r="E4477" s="0" t="s">
        <v>590</v>
      </c>
    </row>
    <row r="4478" customFormat="false" ht="15" hidden="false" customHeight="false" outlineLevel="0" collapsed="false">
      <c r="A4478" s="1" t="n">
        <v>12896</v>
      </c>
      <c r="B4478" s="1" t="s">
        <v>7578</v>
      </c>
      <c r="D4478" s="324" t="s">
        <v>7579</v>
      </c>
      <c r="E4478" s="0" t="s">
        <v>576</v>
      </c>
    </row>
    <row r="4479" customFormat="false" ht="15" hidden="false" customHeight="false" outlineLevel="0" collapsed="false">
      <c r="A4479" s="1" t="n">
        <v>12895</v>
      </c>
      <c r="B4479" s="1" t="s">
        <v>7580</v>
      </c>
      <c r="C4479" s="1" t="s">
        <v>7581</v>
      </c>
      <c r="D4479" s="1" t="s">
        <v>647</v>
      </c>
      <c r="E4479" s="0" t="s">
        <v>485</v>
      </c>
    </row>
    <row r="4480" customFormat="false" ht="15" hidden="false" customHeight="false" outlineLevel="0" collapsed="false">
      <c r="A4480" s="1" t="n">
        <v>12894</v>
      </c>
      <c r="B4480" s="1" t="s">
        <v>7582</v>
      </c>
      <c r="D4480" s="1" t="s">
        <v>647</v>
      </c>
      <c r="E4480" s="0" t="s">
        <v>485</v>
      </c>
    </row>
    <row r="4481" customFormat="false" ht="15" hidden="false" customHeight="false" outlineLevel="0" collapsed="false">
      <c r="A4481" s="1" t="n">
        <v>12893</v>
      </c>
      <c r="B4481" s="1" t="s">
        <v>7583</v>
      </c>
      <c r="D4481" s="1" t="s">
        <v>647</v>
      </c>
      <c r="E4481" s="0" t="s">
        <v>485</v>
      </c>
    </row>
    <row r="4482" customFormat="false" ht="15" hidden="false" customHeight="false" outlineLevel="0" collapsed="false">
      <c r="A4482" s="1" t="n">
        <v>12892</v>
      </c>
      <c r="B4482" s="1" t="s">
        <v>7584</v>
      </c>
      <c r="D4482" s="324" t="s">
        <v>670</v>
      </c>
      <c r="E4482" s="324" t="s">
        <v>519</v>
      </c>
    </row>
    <row r="4483" customFormat="false" ht="15" hidden="false" customHeight="false" outlineLevel="0" collapsed="false">
      <c r="A4483" s="1" t="n">
        <v>12891</v>
      </c>
      <c r="B4483" s="1" t="s">
        <v>7585</v>
      </c>
      <c r="C4483" s="1" t="s">
        <v>7586</v>
      </c>
      <c r="D4483" s="1" t="s">
        <v>499</v>
      </c>
      <c r="E4483" s="0" t="s">
        <v>590</v>
      </c>
    </row>
    <row r="4484" customFormat="false" ht="15" hidden="false" customHeight="false" outlineLevel="0" collapsed="false">
      <c r="A4484" s="1" t="n">
        <v>12890</v>
      </c>
      <c r="B4484" s="1" t="s">
        <v>7587</v>
      </c>
      <c r="D4484" s="1" t="s">
        <v>484</v>
      </c>
      <c r="E4484" s="0" t="s">
        <v>485</v>
      </c>
    </row>
    <row r="4485" customFormat="false" ht="15" hidden="false" customHeight="false" outlineLevel="0" collapsed="false">
      <c r="A4485" s="1" t="n">
        <v>12889</v>
      </c>
      <c r="B4485" s="1" t="s">
        <v>7588</v>
      </c>
      <c r="D4485" s="1" t="s">
        <v>499</v>
      </c>
      <c r="E4485" s="0" t="s">
        <v>590</v>
      </c>
    </row>
    <row r="4486" customFormat="false" ht="15" hidden="false" customHeight="false" outlineLevel="0" collapsed="false">
      <c r="A4486" s="1" t="n">
        <v>12888</v>
      </c>
      <c r="B4486" s="1" t="s">
        <v>7589</v>
      </c>
      <c r="D4486" s="1" t="s">
        <v>6169</v>
      </c>
      <c r="E4486" s="0" t="s">
        <v>485</v>
      </c>
    </row>
    <row r="4487" customFormat="false" ht="15" hidden="false" customHeight="false" outlineLevel="0" collapsed="false">
      <c r="A4487" s="1" t="n">
        <v>12887</v>
      </c>
      <c r="B4487" s="1" t="s">
        <v>7590</v>
      </c>
      <c r="C4487" s="1" t="s">
        <v>7591</v>
      </c>
      <c r="D4487" s="1" t="s">
        <v>499</v>
      </c>
      <c r="E4487" s="324" t="s">
        <v>500</v>
      </c>
    </row>
    <row r="4488" customFormat="false" ht="15" hidden="false" customHeight="false" outlineLevel="0" collapsed="false">
      <c r="A4488" s="1" t="n">
        <v>12886</v>
      </c>
      <c r="B4488" s="1" t="s">
        <v>7592</v>
      </c>
      <c r="C4488" s="1" t="s">
        <v>7593</v>
      </c>
      <c r="D4488" s="1" t="s">
        <v>499</v>
      </c>
      <c r="E4488" s="324" t="s">
        <v>500</v>
      </c>
    </row>
    <row r="4489" customFormat="false" ht="15" hidden="false" customHeight="false" outlineLevel="0" collapsed="false">
      <c r="A4489" s="1" t="n">
        <v>12885</v>
      </c>
      <c r="B4489" s="1" t="s">
        <v>7594</v>
      </c>
      <c r="D4489" s="324" t="s">
        <v>627</v>
      </c>
      <c r="E4489" s="324" t="s">
        <v>500</v>
      </c>
    </row>
    <row r="4490" customFormat="false" ht="15" hidden="false" customHeight="false" outlineLevel="0" collapsed="false">
      <c r="A4490" s="1" t="n">
        <v>12884</v>
      </c>
      <c r="B4490" s="1" t="s">
        <v>7595</v>
      </c>
      <c r="C4490" s="324" t="s">
        <v>7596</v>
      </c>
      <c r="D4490" s="324" t="s">
        <v>7516</v>
      </c>
      <c r="E4490" s="324" t="s">
        <v>488</v>
      </c>
    </row>
    <row r="4491" customFormat="false" ht="15" hidden="false" customHeight="false" outlineLevel="0" collapsed="false">
      <c r="A4491" s="1" t="n">
        <v>12883</v>
      </c>
      <c r="B4491" s="1" t="s">
        <v>7597</v>
      </c>
      <c r="C4491" s="324" t="s">
        <v>7598</v>
      </c>
      <c r="D4491" s="324" t="s">
        <v>7516</v>
      </c>
      <c r="E4491" s="324" t="s">
        <v>488</v>
      </c>
    </row>
    <row r="4492" customFormat="false" ht="15" hidden="false" customHeight="false" outlineLevel="0" collapsed="false">
      <c r="A4492" s="1" t="n">
        <v>12882</v>
      </c>
      <c r="B4492" s="1" t="s">
        <v>7599</v>
      </c>
      <c r="C4492" s="324" t="s">
        <v>7600</v>
      </c>
      <c r="D4492" s="324" t="s">
        <v>7516</v>
      </c>
      <c r="E4492" s="324" t="s">
        <v>488</v>
      </c>
    </row>
    <row r="4493" customFormat="false" ht="15" hidden="false" customHeight="false" outlineLevel="0" collapsed="false">
      <c r="A4493" s="1" t="n">
        <v>12881</v>
      </c>
      <c r="B4493" s="1" t="s">
        <v>7601</v>
      </c>
      <c r="D4493" s="324" t="s">
        <v>6140</v>
      </c>
      <c r="E4493" s="0" t="s">
        <v>485</v>
      </c>
    </row>
    <row r="4494" customFormat="false" ht="15" hidden="false" customHeight="false" outlineLevel="0" collapsed="false">
      <c r="A4494" s="1" t="n">
        <v>12880</v>
      </c>
      <c r="B4494" s="1" t="s">
        <v>7602</v>
      </c>
      <c r="D4494" s="324" t="s">
        <v>6140</v>
      </c>
      <c r="E4494" s="0" t="s">
        <v>485</v>
      </c>
    </row>
    <row r="4495" customFormat="false" ht="15" hidden="false" customHeight="false" outlineLevel="0" collapsed="false">
      <c r="A4495" s="1" t="n">
        <v>12879</v>
      </c>
      <c r="B4495" s="1" t="s">
        <v>7603</v>
      </c>
      <c r="D4495" s="324" t="s">
        <v>6140</v>
      </c>
      <c r="E4495" s="0" t="s">
        <v>485</v>
      </c>
    </row>
    <row r="4496" customFormat="false" ht="15" hidden="false" customHeight="false" outlineLevel="0" collapsed="false">
      <c r="A4496" s="1" t="n">
        <v>12878</v>
      </c>
      <c r="B4496" s="1" t="s">
        <v>7604</v>
      </c>
      <c r="D4496" s="324" t="s">
        <v>6140</v>
      </c>
      <c r="E4496" s="0" t="s">
        <v>485</v>
      </c>
    </row>
    <row r="4497" customFormat="false" ht="15" hidden="false" customHeight="false" outlineLevel="0" collapsed="false">
      <c r="A4497" s="1" t="n">
        <v>12877</v>
      </c>
      <c r="B4497" s="1" t="s">
        <v>7605</v>
      </c>
      <c r="D4497" s="324" t="s">
        <v>6140</v>
      </c>
      <c r="E4497" s="0" t="s">
        <v>485</v>
      </c>
    </row>
    <row r="4498" customFormat="false" ht="15" hidden="false" customHeight="false" outlineLevel="0" collapsed="false">
      <c r="A4498" s="1" t="n">
        <v>12876</v>
      </c>
      <c r="B4498" s="1" t="s">
        <v>7606</v>
      </c>
      <c r="D4498" s="324" t="s">
        <v>6140</v>
      </c>
      <c r="E4498" s="0" t="s">
        <v>485</v>
      </c>
    </row>
    <row r="4499" customFormat="false" ht="15" hidden="false" customHeight="false" outlineLevel="0" collapsed="false">
      <c r="A4499" s="1" t="n">
        <v>12875</v>
      </c>
      <c r="B4499" s="1" t="s">
        <v>7607</v>
      </c>
      <c r="D4499" s="324" t="s">
        <v>6140</v>
      </c>
      <c r="E4499" s="0" t="s">
        <v>485</v>
      </c>
    </row>
    <row r="4500" customFormat="false" ht="15" hidden="false" customHeight="false" outlineLevel="0" collapsed="false">
      <c r="A4500" s="1" t="n">
        <v>12874</v>
      </c>
      <c r="B4500" s="1" t="s">
        <v>7608</v>
      </c>
      <c r="C4500" s="324" t="s">
        <v>7609</v>
      </c>
      <c r="D4500" s="324" t="s">
        <v>655</v>
      </c>
      <c r="E4500" s="324" t="s">
        <v>494</v>
      </c>
    </row>
    <row r="4501" customFormat="false" ht="15" hidden="false" customHeight="false" outlineLevel="0" collapsed="false">
      <c r="A4501" s="1" t="n">
        <v>12873</v>
      </c>
      <c r="B4501" s="1" t="s">
        <v>7610</v>
      </c>
      <c r="D4501" s="1" t="s">
        <v>906</v>
      </c>
      <c r="E4501" s="0" t="s">
        <v>485</v>
      </c>
    </row>
    <row r="4502" customFormat="false" ht="15" hidden="false" customHeight="false" outlineLevel="0" collapsed="false">
      <c r="A4502" s="1" t="n">
        <v>12872</v>
      </c>
      <c r="B4502" s="1" t="s">
        <v>7611</v>
      </c>
      <c r="D4502" s="324" t="s">
        <v>528</v>
      </c>
      <c r="E4502" s="0" t="s">
        <v>485</v>
      </c>
    </row>
    <row r="4503" customFormat="false" ht="15" hidden="false" customHeight="false" outlineLevel="0" collapsed="false">
      <c r="A4503" s="1" t="n">
        <v>12871</v>
      </c>
      <c r="B4503" s="1" t="s">
        <v>7612</v>
      </c>
      <c r="D4503" s="1" t="s">
        <v>647</v>
      </c>
      <c r="E4503" s="0" t="s">
        <v>485</v>
      </c>
    </row>
    <row r="4504" customFormat="false" ht="15" hidden="false" customHeight="false" outlineLevel="0" collapsed="false">
      <c r="A4504" s="1" t="n">
        <v>12870</v>
      </c>
      <c r="B4504" s="1" t="s">
        <v>7613</v>
      </c>
      <c r="D4504" s="1" t="s">
        <v>682</v>
      </c>
      <c r="E4504" s="0" t="s">
        <v>590</v>
      </c>
    </row>
    <row r="4505" customFormat="false" ht="15" hidden="false" customHeight="false" outlineLevel="0" collapsed="false">
      <c r="A4505" s="1" t="n">
        <v>12869</v>
      </c>
      <c r="B4505" s="1" t="s">
        <v>7614</v>
      </c>
      <c r="D4505" s="1" t="s">
        <v>682</v>
      </c>
      <c r="E4505" s="0" t="s">
        <v>590</v>
      </c>
    </row>
    <row r="4506" customFormat="false" ht="15" hidden="false" customHeight="false" outlineLevel="0" collapsed="false">
      <c r="A4506" s="1" t="n">
        <v>12868</v>
      </c>
      <c r="B4506" s="1" t="s">
        <v>7615</v>
      </c>
      <c r="D4506" s="1" t="s">
        <v>1031</v>
      </c>
      <c r="E4506" s="0" t="s">
        <v>485</v>
      </c>
    </row>
    <row r="4507" customFormat="false" ht="15" hidden="false" customHeight="false" outlineLevel="0" collapsed="false">
      <c r="A4507" s="1" t="n">
        <v>12867</v>
      </c>
      <c r="B4507" s="1" t="s">
        <v>7616</v>
      </c>
      <c r="D4507" s="1" t="s">
        <v>499</v>
      </c>
      <c r="E4507" s="324" t="s">
        <v>500</v>
      </c>
    </row>
    <row r="4508" customFormat="false" ht="15" hidden="false" customHeight="false" outlineLevel="0" collapsed="false">
      <c r="A4508" s="1" t="n">
        <v>12866</v>
      </c>
      <c r="B4508" s="1" t="s">
        <v>7617</v>
      </c>
      <c r="D4508" s="1" t="s">
        <v>499</v>
      </c>
      <c r="E4508" s="0" t="s">
        <v>485</v>
      </c>
    </row>
    <row r="4509" customFormat="false" ht="15" hidden="false" customHeight="false" outlineLevel="0" collapsed="false">
      <c r="A4509" s="1" t="n">
        <v>12865</v>
      </c>
      <c r="B4509" s="1" t="s">
        <v>7618</v>
      </c>
      <c r="C4509" s="1" t="s">
        <v>7619</v>
      </c>
      <c r="D4509" s="1" t="s">
        <v>754</v>
      </c>
      <c r="E4509" s="0" t="s">
        <v>544</v>
      </c>
    </row>
    <row r="4510" customFormat="false" ht="15" hidden="false" customHeight="false" outlineLevel="0" collapsed="false">
      <c r="A4510" s="1" t="n">
        <v>12864</v>
      </c>
      <c r="B4510" s="1" t="s">
        <v>7620</v>
      </c>
      <c r="D4510" s="1" t="s">
        <v>647</v>
      </c>
      <c r="E4510" s="0" t="s">
        <v>485</v>
      </c>
    </row>
    <row r="4511" customFormat="false" ht="15" hidden="false" customHeight="false" outlineLevel="0" collapsed="false">
      <c r="A4511" s="1" t="n">
        <v>12863</v>
      </c>
      <c r="B4511" s="1" t="s">
        <v>7621</v>
      </c>
      <c r="D4511" s="1" t="s">
        <v>647</v>
      </c>
      <c r="E4511" s="0" t="s">
        <v>485</v>
      </c>
    </row>
    <row r="4512" customFormat="false" ht="15" hidden="false" customHeight="false" outlineLevel="0" collapsed="false">
      <c r="A4512" s="1" t="n">
        <v>12862</v>
      </c>
      <c r="B4512" s="1" t="s">
        <v>7622</v>
      </c>
      <c r="C4512" s="324" t="s">
        <v>7623</v>
      </c>
      <c r="D4512" s="1" t="s">
        <v>3383</v>
      </c>
      <c r="E4512" s="0" t="s">
        <v>590</v>
      </c>
    </row>
    <row r="4513" customFormat="false" ht="15" hidden="false" customHeight="false" outlineLevel="0" collapsed="false">
      <c r="A4513" s="1" t="n">
        <v>12861</v>
      </c>
      <c r="B4513" s="1" t="s">
        <v>7624</v>
      </c>
      <c r="D4513" s="324" t="s">
        <v>595</v>
      </c>
      <c r="E4513" s="0" t="s">
        <v>485</v>
      </c>
    </row>
    <row r="4514" customFormat="false" ht="15" hidden="false" customHeight="false" outlineLevel="0" collapsed="false">
      <c r="A4514" s="1" t="n">
        <v>12860</v>
      </c>
      <c r="B4514" s="1" t="s">
        <v>7625</v>
      </c>
      <c r="D4514" s="1" t="s">
        <v>518</v>
      </c>
      <c r="E4514" s="0" t="s">
        <v>590</v>
      </c>
    </row>
    <row r="4515" customFormat="false" ht="15" hidden="false" customHeight="false" outlineLevel="0" collapsed="false">
      <c r="A4515" s="1" t="n">
        <v>12859</v>
      </c>
      <c r="B4515" s="1" t="s">
        <v>7626</v>
      </c>
      <c r="D4515" s="1" t="s">
        <v>499</v>
      </c>
      <c r="E4515" s="0" t="s">
        <v>590</v>
      </c>
    </row>
    <row r="4516" customFormat="false" ht="15" hidden="false" customHeight="false" outlineLevel="0" collapsed="false">
      <c r="A4516" s="1" t="n">
        <v>12858</v>
      </c>
      <c r="B4516" s="1" t="s">
        <v>7627</v>
      </c>
      <c r="C4516" s="324" t="s">
        <v>7628</v>
      </c>
      <c r="D4516" s="1" t="s">
        <v>499</v>
      </c>
      <c r="E4516" s="0" t="s">
        <v>590</v>
      </c>
    </row>
    <row r="4517" customFormat="false" ht="15" hidden="false" customHeight="false" outlineLevel="0" collapsed="false">
      <c r="A4517" s="1" t="n">
        <v>12857</v>
      </c>
      <c r="B4517" s="1" t="s">
        <v>7629</v>
      </c>
      <c r="C4517" s="324" t="s">
        <v>7630</v>
      </c>
      <c r="D4517" s="1" t="s">
        <v>685</v>
      </c>
      <c r="E4517" s="0" t="s">
        <v>686</v>
      </c>
    </row>
    <row r="4518" customFormat="false" ht="15" hidden="false" customHeight="false" outlineLevel="0" collapsed="false">
      <c r="A4518" s="1" t="n">
        <v>12856</v>
      </c>
      <c r="B4518" s="1" t="s">
        <v>7631</v>
      </c>
      <c r="D4518" s="1" t="s">
        <v>499</v>
      </c>
      <c r="E4518" s="0" t="s">
        <v>590</v>
      </c>
    </row>
    <row r="4519" customFormat="false" ht="15" hidden="false" customHeight="false" outlineLevel="0" collapsed="false">
      <c r="A4519" s="1" t="n">
        <v>12855</v>
      </c>
      <c r="B4519" s="1" t="s">
        <v>7632</v>
      </c>
      <c r="D4519" s="324" t="s">
        <v>7633</v>
      </c>
      <c r="E4519" s="324" t="s">
        <v>488</v>
      </c>
    </row>
    <row r="4520" customFormat="false" ht="15" hidden="false" customHeight="false" outlineLevel="0" collapsed="false">
      <c r="A4520" s="1" t="n">
        <v>12854</v>
      </c>
      <c r="B4520" s="1" t="s">
        <v>7634</v>
      </c>
      <c r="D4520" s="1" t="s">
        <v>499</v>
      </c>
      <c r="E4520" s="324" t="s">
        <v>500</v>
      </c>
    </row>
    <row r="4521" customFormat="false" ht="15" hidden="false" customHeight="false" outlineLevel="0" collapsed="false">
      <c r="A4521" s="1" t="n">
        <v>12853</v>
      </c>
      <c r="B4521" s="1" t="s">
        <v>7635</v>
      </c>
      <c r="D4521" s="324" t="s">
        <v>1227</v>
      </c>
      <c r="E4521" s="0" t="s">
        <v>590</v>
      </c>
    </row>
    <row r="4522" customFormat="false" ht="15" hidden="false" customHeight="false" outlineLevel="0" collapsed="false">
      <c r="A4522" s="1" t="n">
        <v>12852</v>
      </c>
      <c r="B4522" s="1" t="s">
        <v>7636</v>
      </c>
      <c r="D4522" s="324" t="s">
        <v>3650</v>
      </c>
      <c r="E4522" s="324" t="s">
        <v>500</v>
      </c>
    </row>
    <row r="4523" customFormat="false" ht="15" hidden="false" customHeight="false" outlineLevel="0" collapsed="false">
      <c r="A4523" s="1" t="n">
        <v>12851</v>
      </c>
      <c r="B4523" s="1" t="s">
        <v>7637</v>
      </c>
      <c r="C4523" s="1" t="s">
        <v>7638</v>
      </c>
      <c r="D4523" s="1" t="s">
        <v>1511</v>
      </c>
      <c r="E4523" s="0" t="s">
        <v>485</v>
      </c>
    </row>
    <row r="4524" customFormat="false" ht="15" hidden="false" customHeight="false" outlineLevel="0" collapsed="false">
      <c r="A4524" s="1" t="n">
        <v>12850</v>
      </c>
      <c r="B4524" s="1" t="s">
        <v>7639</v>
      </c>
      <c r="D4524" s="324" t="s">
        <v>7640</v>
      </c>
      <c r="E4524" s="324" t="s">
        <v>494</v>
      </c>
    </row>
    <row r="4525" customFormat="false" ht="15" hidden="false" customHeight="false" outlineLevel="0" collapsed="false">
      <c r="A4525" s="1" t="n">
        <v>12849</v>
      </c>
      <c r="B4525" s="1" t="s">
        <v>7641</v>
      </c>
      <c r="D4525" s="1" t="s">
        <v>1470</v>
      </c>
      <c r="E4525" s="324" t="s">
        <v>488</v>
      </c>
    </row>
    <row r="4526" customFormat="false" ht="15" hidden="false" customHeight="false" outlineLevel="0" collapsed="false">
      <c r="A4526" s="1" t="n">
        <v>12848</v>
      </c>
      <c r="B4526" s="1" t="s">
        <v>7642</v>
      </c>
      <c r="D4526" s="1" t="s">
        <v>499</v>
      </c>
      <c r="E4526" s="0" t="s">
        <v>590</v>
      </c>
    </row>
    <row r="4527" customFormat="false" ht="15" hidden="false" customHeight="false" outlineLevel="0" collapsed="false">
      <c r="A4527" s="1" t="n">
        <v>12847</v>
      </c>
      <c r="B4527" s="1" t="s">
        <v>7643</v>
      </c>
      <c r="D4527" s="324" t="s">
        <v>7644</v>
      </c>
      <c r="E4527" s="324" t="s">
        <v>802</v>
      </c>
    </row>
    <row r="4528" customFormat="false" ht="15" hidden="false" customHeight="false" outlineLevel="0" collapsed="false">
      <c r="A4528" s="1" t="n">
        <v>12846</v>
      </c>
      <c r="B4528" s="1" t="s">
        <v>7645</v>
      </c>
      <c r="D4528" s="324" t="s">
        <v>4298</v>
      </c>
      <c r="E4528" s="324" t="s">
        <v>2886</v>
      </c>
    </row>
    <row r="4529" customFormat="false" ht="15" hidden="false" customHeight="false" outlineLevel="0" collapsed="false">
      <c r="A4529" s="1" t="n">
        <v>12845</v>
      </c>
      <c r="B4529" s="1" t="s">
        <v>7646</v>
      </c>
      <c r="C4529" s="1" t="s">
        <v>7647</v>
      </c>
      <c r="D4529" s="324" t="s">
        <v>2781</v>
      </c>
      <c r="E4529" s="324" t="s">
        <v>1443</v>
      </c>
    </row>
    <row r="4530" customFormat="false" ht="15" hidden="false" customHeight="false" outlineLevel="0" collapsed="false">
      <c r="A4530" s="1" t="n">
        <v>12844</v>
      </c>
      <c r="B4530" s="1" t="s">
        <v>7648</v>
      </c>
      <c r="D4530" s="1" t="s">
        <v>922</v>
      </c>
      <c r="E4530" s="0" t="s">
        <v>485</v>
      </c>
    </row>
    <row r="4531" customFormat="false" ht="15" hidden="false" customHeight="false" outlineLevel="0" collapsed="false">
      <c r="A4531" s="1" t="n">
        <v>12843</v>
      </c>
      <c r="B4531" s="1" t="s">
        <v>7649</v>
      </c>
      <c r="D4531" s="324" t="s">
        <v>7650</v>
      </c>
      <c r="E4531" s="0" t="s">
        <v>485</v>
      </c>
    </row>
    <row r="4532" customFormat="false" ht="15" hidden="false" customHeight="false" outlineLevel="0" collapsed="false">
      <c r="A4532" s="1" t="n">
        <v>12842</v>
      </c>
      <c r="B4532" s="1" t="s">
        <v>7651</v>
      </c>
      <c r="C4532" s="1" t="s">
        <v>7652</v>
      </c>
      <c r="D4532" s="1" t="s">
        <v>499</v>
      </c>
      <c r="E4532" s="0" t="s">
        <v>590</v>
      </c>
    </row>
    <row r="4533" customFormat="false" ht="15" hidden="false" customHeight="false" outlineLevel="0" collapsed="false">
      <c r="A4533" s="1" t="n">
        <v>12841</v>
      </c>
      <c r="B4533" s="1" t="s">
        <v>7653</v>
      </c>
      <c r="D4533" s="1" t="s">
        <v>1222</v>
      </c>
      <c r="E4533" s="0" t="s">
        <v>485</v>
      </c>
    </row>
    <row r="4534" customFormat="false" ht="15" hidden="false" customHeight="false" outlineLevel="0" collapsed="false">
      <c r="A4534" s="1" t="n">
        <v>12840</v>
      </c>
      <c r="B4534" s="1" t="s">
        <v>7654</v>
      </c>
      <c r="D4534" s="1" t="s">
        <v>647</v>
      </c>
      <c r="E4534" s="0" t="s">
        <v>485</v>
      </c>
    </row>
    <row r="4535" customFormat="false" ht="15" hidden="false" customHeight="false" outlineLevel="0" collapsed="false">
      <c r="A4535" s="1" t="n">
        <v>12839</v>
      </c>
      <c r="B4535" s="1" t="s">
        <v>7655</v>
      </c>
      <c r="D4535" s="1" t="s">
        <v>647</v>
      </c>
      <c r="E4535" s="0" t="s">
        <v>485</v>
      </c>
    </row>
    <row r="4536" customFormat="false" ht="15" hidden="false" customHeight="false" outlineLevel="0" collapsed="false">
      <c r="A4536" s="1" t="n">
        <v>12838</v>
      </c>
      <c r="B4536" s="1" t="s">
        <v>7656</v>
      </c>
      <c r="D4536" s="1" t="s">
        <v>647</v>
      </c>
      <c r="E4536" s="0" t="s">
        <v>485</v>
      </c>
    </row>
    <row r="4537" customFormat="false" ht="15" hidden="false" customHeight="false" outlineLevel="0" collapsed="false">
      <c r="A4537" s="1" t="n">
        <v>12837</v>
      </c>
      <c r="B4537" s="1" t="s">
        <v>7657</v>
      </c>
      <c r="D4537" s="1" t="s">
        <v>647</v>
      </c>
      <c r="E4537" s="0" t="s">
        <v>485</v>
      </c>
    </row>
    <row r="4538" customFormat="false" ht="15" hidden="false" customHeight="false" outlineLevel="0" collapsed="false">
      <c r="A4538" s="1" t="n">
        <v>12836</v>
      </c>
      <c r="B4538" s="1" t="s">
        <v>7658</v>
      </c>
      <c r="C4538" s="324" t="s">
        <v>7659</v>
      </c>
      <c r="D4538" s="1" t="s">
        <v>499</v>
      </c>
      <c r="E4538" s="0" t="s">
        <v>590</v>
      </c>
    </row>
    <row r="4539" customFormat="false" ht="15" hidden="false" customHeight="false" outlineLevel="0" collapsed="false">
      <c r="A4539" s="1" t="n">
        <v>12835</v>
      </c>
      <c r="B4539" s="1" t="s">
        <v>7660</v>
      </c>
      <c r="C4539" s="1" t="s">
        <v>7661</v>
      </c>
      <c r="D4539" s="324" t="s">
        <v>643</v>
      </c>
      <c r="E4539" s="0" t="s">
        <v>576</v>
      </c>
    </row>
    <row r="4540" customFormat="false" ht="15" hidden="false" customHeight="false" outlineLevel="0" collapsed="false">
      <c r="A4540" s="1" t="n">
        <v>12834</v>
      </c>
      <c r="B4540" s="1" t="s">
        <v>7662</v>
      </c>
      <c r="C4540" s="1" t="s">
        <v>7663</v>
      </c>
      <c r="D4540" s="1" t="s">
        <v>510</v>
      </c>
      <c r="E4540" s="0" t="s">
        <v>609</v>
      </c>
    </row>
    <row r="4541" customFormat="false" ht="15" hidden="false" customHeight="false" outlineLevel="0" collapsed="false">
      <c r="A4541" s="1" t="n">
        <v>12833</v>
      </c>
      <c r="B4541" s="1" t="s">
        <v>7664</v>
      </c>
      <c r="C4541" s="324" t="s">
        <v>7665</v>
      </c>
      <c r="D4541" s="1" t="s">
        <v>510</v>
      </c>
      <c r="E4541" s="0" t="s">
        <v>485</v>
      </c>
    </row>
    <row r="4542" customFormat="false" ht="15" hidden="false" customHeight="false" outlineLevel="0" collapsed="false">
      <c r="A4542" s="1" t="n">
        <v>12832</v>
      </c>
      <c r="B4542" s="1" t="s">
        <v>7666</v>
      </c>
      <c r="C4542" s="1" t="s">
        <v>7667</v>
      </c>
      <c r="D4542" s="324" t="s">
        <v>7668</v>
      </c>
      <c r="E4542" s="324" t="s">
        <v>550</v>
      </c>
    </row>
    <row r="4543" customFormat="false" ht="15" hidden="false" customHeight="false" outlineLevel="0" collapsed="false">
      <c r="A4543" s="1" t="n">
        <v>12831</v>
      </c>
      <c r="B4543" s="1" t="s">
        <v>7669</v>
      </c>
      <c r="D4543" s="1" t="s">
        <v>499</v>
      </c>
      <c r="E4543" s="0" t="s">
        <v>485</v>
      </c>
    </row>
    <row r="4544" customFormat="false" ht="15" hidden="false" customHeight="false" outlineLevel="0" collapsed="false">
      <c r="A4544" s="1" t="n">
        <v>12830</v>
      </c>
      <c r="B4544" s="1" t="s">
        <v>7670</v>
      </c>
      <c r="C4544" s="1" t="s">
        <v>7671</v>
      </c>
      <c r="D4544" s="1" t="s">
        <v>510</v>
      </c>
      <c r="E4544" s="0" t="s">
        <v>485</v>
      </c>
    </row>
    <row r="4545" customFormat="false" ht="15" hidden="false" customHeight="false" outlineLevel="0" collapsed="false">
      <c r="A4545" s="1" t="n">
        <v>12829</v>
      </c>
      <c r="B4545" s="1" t="s">
        <v>7672</v>
      </c>
      <c r="C4545" s="324" t="s">
        <v>7673</v>
      </c>
      <c r="D4545" s="1" t="s">
        <v>647</v>
      </c>
      <c r="E4545" s="0" t="s">
        <v>485</v>
      </c>
    </row>
    <row r="4546" customFormat="false" ht="15" hidden="false" customHeight="false" outlineLevel="0" collapsed="false">
      <c r="A4546" s="1" t="n">
        <v>12828</v>
      </c>
      <c r="B4546" s="1" t="s">
        <v>7674</v>
      </c>
      <c r="D4546" s="1" t="s">
        <v>499</v>
      </c>
      <c r="E4546" s="0" t="s">
        <v>590</v>
      </c>
    </row>
    <row r="4547" customFormat="false" ht="15" hidden="false" customHeight="false" outlineLevel="0" collapsed="false">
      <c r="A4547" s="1" t="n">
        <v>12827</v>
      </c>
      <c r="B4547" s="1" t="s">
        <v>7675</v>
      </c>
      <c r="D4547" s="1" t="s">
        <v>499</v>
      </c>
      <c r="E4547" s="324" t="s">
        <v>500</v>
      </c>
    </row>
    <row r="4548" customFormat="false" ht="15" hidden="false" customHeight="false" outlineLevel="0" collapsed="false">
      <c r="A4548" s="1" t="n">
        <v>12826</v>
      </c>
      <c r="B4548" s="1" t="s">
        <v>7676</v>
      </c>
      <c r="D4548" s="324" t="s">
        <v>809</v>
      </c>
      <c r="E4548" s="324" t="s">
        <v>500</v>
      </c>
    </row>
    <row r="4549" customFormat="false" ht="15" hidden="false" customHeight="false" outlineLevel="0" collapsed="false">
      <c r="A4549" s="1" t="n">
        <v>12825</v>
      </c>
      <c r="B4549" s="1" t="s">
        <v>7677</v>
      </c>
      <c r="D4549" s="1" t="s">
        <v>499</v>
      </c>
      <c r="E4549" s="324" t="s">
        <v>500</v>
      </c>
    </row>
    <row r="4550" customFormat="false" ht="15" hidden="false" customHeight="false" outlineLevel="0" collapsed="false">
      <c r="A4550" s="1" t="n">
        <v>12824</v>
      </c>
      <c r="B4550" s="1" t="s">
        <v>7678</v>
      </c>
      <c r="C4550" s="1" t="s">
        <v>7679</v>
      </c>
      <c r="D4550" s="1" t="s">
        <v>653</v>
      </c>
      <c r="E4550" s="0" t="s">
        <v>576</v>
      </c>
    </row>
    <row r="4551" customFormat="false" ht="15" hidden="false" customHeight="false" outlineLevel="0" collapsed="false">
      <c r="A4551" s="1" t="n">
        <v>12823</v>
      </c>
      <c r="B4551" s="1" t="s">
        <v>7680</v>
      </c>
      <c r="D4551" s="1" t="s">
        <v>499</v>
      </c>
      <c r="E4551" s="0" t="s">
        <v>590</v>
      </c>
    </row>
    <row r="4552" customFormat="false" ht="15" hidden="false" customHeight="false" outlineLevel="0" collapsed="false">
      <c r="A4552" s="1" t="n">
        <v>12822</v>
      </c>
      <c r="B4552" s="1" t="s">
        <v>7681</v>
      </c>
      <c r="C4552" s="1" t="s">
        <v>7682</v>
      </c>
      <c r="D4552" s="324" t="s">
        <v>7683</v>
      </c>
      <c r="E4552" s="0" t="s">
        <v>485</v>
      </c>
    </row>
    <row r="4553" customFormat="false" ht="15" hidden="false" customHeight="false" outlineLevel="0" collapsed="false">
      <c r="A4553" s="1" t="n">
        <v>12821</v>
      </c>
      <c r="B4553" s="1" t="s">
        <v>7684</v>
      </c>
      <c r="D4553" s="324" t="s">
        <v>620</v>
      </c>
      <c r="E4553" s="324" t="s">
        <v>1731</v>
      </c>
    </row>
    <row r="4554" customFormat="false" ht="15" hidden="false" customHeight="false" outlineLevel="0" collapsed="false">
      <c r="A4554" s="1" t="n">
        <v>12820</v>
      </c>
      <c r="B4554" s="1" t="s">
        <v>7685</v>
      </c>
      <c r="C4554" s="1" t="s">
        <v>7686</v>
      </c>
      <c r="D4554" s="324" t="s">
        <v>1749</v>
      </c>
      <c r="E4554" s="0" t="s">
        <v>609</v>
      </c>
    </row>
    <row r="4555" customFormat="false" ht="15" hidden="false" customHeight="false" outlineLevel="0" collapsed="false">
      <c r="A4555" s="1" t="n">
        <v>12819</v>
      </c>
      <c r="B4555" s="1" t="s">
        <v>7687</v>
      </c>
      <c r="C4555" s="1" t="s">
        <v>7688</v>
      </c>
      <c r="D4555" s="1" t="s">
        <v>1442</v>
      </c>
      <c r="E4555" s="0" t="s">
        <v>485</v>
      </c>
    </row>
    <row r="4556" customFormat="false" ht="15" hidden="false" customHeight="false" outlineLevel="0" collapsed="false">
      <c r="A4556" s="1" t="n">
        <v>12818</v>
      </c>
      <c r="B4556" s="1" t="s">
        <v>7689</v>
      </c>
      <c r="D4556" s="324" t="s">
        <v>7690</v>
      </c>
      <c r="E4556" s="324" t="s">
        <v>488</v>
      </c>
    </row>
    <row r="4557" customFormat="false" ht="15" hidden="false" customHeight="false" outlineLevel="0" collapsed="false">
      <c r="A4557" s="1" t="n">
        <v>12817</v>
      </c>
      <c r="B4557" s="1" t="s">
        <v>7691</v>
      </c>
      <c r="D4557" s="324" t="s">
        <v>1333</v>
      </c>
      <c r="E4557" s="0" t="s">
        <v>590</v>
      </c>
    </row>
    <row r="4558" customFormat="false" ht="15" hidden="false" customHeight="false" outlineLevel="0" collapsed="false">
      <c r="A4558" s="1" t="n">
        <v>12816</v>
      </c>
      <c r="B4558" s="1" t="s">
        <v>7692</v>
      </c>
      <c r="D4558" s="1" t="s">
        <v>499</v>
      </c>
      <c r="E4558" s="324" t="s">
        <v>500</v>
      </c>
    </row>
    <row r="4559" customFormat="false" ht="15" hidden="false" customHeight="false" outlineLevel="0" collapsed="false">
      <c r="A4559" s="1" t="n">
        <v>12815</v>
      </c>
      <c r="B4559" s="1" t="s">
        <v>7693</v>
      </c>
      <c r="D4559" s="1" t="s">
        <v>776</v>
      </c>
      <c r="E4559" s="0" t="s">
        <v>590</v>
      </c>
    </row>
    <row r="4560" customFormat="false" ht="15" hidden="false" customHeight="false" outlineLevel="0" collapsed="false">
      <c r="A4560" s="1" t="n">
        <v>12814</v>
      </c>
      <c r="B4560" s="1" t="s">
        <v>7694</v>
      </c>
      <c r="D4560" s="1" t="s">
        <v>2113</v>
      </c>
      <c r="E4560" s="0" t="s">
        <v>485</v>
      </c>
    </row>
    <row r="4561" customFormat="false" ht="15" hidden="false" customHeight="false" outlineLevel="0" collapsed="false">
      <c r="A4561" s="1" t="n">
        <v>12813</v>
      </c>
      <c r="B4561" s="1" t="s">
        <v>7695</v>
      </c>
      <c r="C4561" s="1" t="s">
        <v>7696</v>
      </c>
      <c r="D4561" s="1" t="s">
        <v>499</v>
      </c>
      <c r="E4561" s="324" t="s">
        <v>500</v>
      </c>
    </row>
    <row r="4562" customFormat="false" ht="15" hidden="false" customHeight="false" outlineLevel="0" collapsed="false">
      <c r="A4562" s="1" t="n">
        <v>12812</v>
      </c>
      <c r="B4562" s="1" t="s">
        <v>7697</v>
      </c>
      <c r="C4562" s="1" t="s">
        <v>7698</v>
      </c>
      <c r="D4562" s="1" t="s">
        <v>1187</v>
      </c>
      <c r="E4562" s="0" t="s">
        <v>485</v>
      </c>
    </row>
    <row r="4563" customFormat="false" ht="15" hidden="false" customHeight="false" outlineLevel="0" collapsed="false">
      <c r="A4563" s="1" t="n">
        <v>12811</v>
      </c>
      <c r="B4563" s="1" t="s">
        <v>7699</v>
      </c>
      <c r="D4563" s="324" t="s">
        <v>4797</v>
      </c>
      <c r="E4563" s="324" t="s">
        <v>500</v>
      </c>
    </row>
    <row r="4564" customFormat="false" ht="15" hidden="false" customHeight="false" outlineLevel="0" collapsed="false">
      <c r="A4564" s="1" t="n">
        <v>12810</v>
      </c>
      <c r="B4564" s="1" t="s">
        <v>7700</v>
      </c>
      <c r="D4564" s="1" t="s">
        <v>499</v>
      </c>
      <c r="E4564" s="324" t="s">
        <v>500</v>
      </c>
    </row>
    <row r="4565" customFormat="false" ht="15" hidden="false" customHeight="false" outlineLevel="0" collapsed="false">
      <c r="A4565" s="1" t="n">
        <v>12809</v>
      </c>
      <c r="B4565" s="1" t="s">
        <v>7701</v>
      </c>
      <c r="D4565" s="324" t="s">
        <v>4797</v>
      </c>
      <c r="E4565" s="324" t="s">
        <v>500</v>
      </c>
    </row>
    <row r="4566" customFormat="false" ht="15" hidden="false" customHeight="false" outlineLevel="0" collapsed="false">
      <c r="A4566" s="1" t="n">
        <v>12808</v>
      </c>
      <c r="B4566" s="1" t="s">
        <v>7702</v>
      </c>
      <c r="D4566" s="324" t="s">
        <v>528</v>
      </c>
      <c r="E4566" s="324" t="s">
        <v>500</v>
      </c>
    </row>
    <row r="4567" customFormat="false" ht="15" hidden="false" customHeight="false" outlineLevel="0" collapsed="false">
      <c r="A4567" s="1" t="n">
        <v>12807</v>
      </c>
      <c r="B4567" s="1" t="s">
        <v>7703</v>
      </c>
      <c r="D4567" s="324" t="s">
        <v>528</v>
      </c>
      <c r="E4567" s="324" t="s">
        <v>500</v>
      </c>
    </row>
    <row r="4568" customFormat="false" ht="15" hidden="false" customHeight="false" outlineLevel="0" collapsed="false">
      <c r="A4568" s="1" t="n">
        <v>12806</v>
      </c>
      <c r="B4568" s="1" t="s">
        <v>7704</v>
      </c>
      <c r="D4568" s="1" t="s">
        <v>2278</v>
      </c>
      <c r="E4568" s="0" t="s">
        <v>485</v>
      </c>
    </row>
    <row r="4569" customFormat="false" ht="15" hidden="false" customHeight="false" outlineLevel="0" collapsed="false">
      <c r="A4569" s="1" t="n">
        <v>12805</v>
      </c>
      <c r="B4569" s="1" t="s">
        <v>7705</v>
      </c>
      <c r="D4569" s="324" t="s">
        <v>528</v>
      </c>
      <c r="E4569" s="324" t="s">
        <v>500</v>
      </c>
    </row>
    <row r="4570" customFormat="false" ht="15" hidden="false" customHeight="false" outlineLevel="0" collapsed="false">
      <c r="A4570" s="1" t="n">
        <v>12804</v>
      </c>
      <c r="B4570" s="1" t="s">
        <v>7706</v>
      </c>
      <c r="D4570" s="324" t="s">
        <v>7707</v>
      </c>
      <c r="E4570" s="324" t="s">
        <v>804</v>
      </c>
    </row>
    <row r="4571" customFormat="false" ht="15" hidden="false" customHeight="false" outlineLevel="0" collapsed="false">
      <c r="A4571" s="1" t="n">
        <v>12803</v>
      </c>
      <c r="B4571" s="1" t="s">
        <v>7708</v>
      </c>
      <c r="C4571" s="1" t="s">
        <v>7709</v>
      </c>
      <c r="D4571" s="324" t="s">
        <v>586</v>
      </c>
      <c r="E4571" s="324" t="s">
        <v>804</v>
      </c>
    </row>
    <row r="4572" customFormat="false" ht="15" hidden="false" customHeight="false" outlineLevel="0" collapsed="false">
      <c r="A4572" s="1" t="n">
        <v>12802</v>
      </c>
      <c r="B4572" s="1" t="s">
        <v>7710</v>
      </c>
      <c r="D4572" s="1" t="s">
        <v>641</v>
      </c>
      <c r="E4572" s="324" t="s">
        <v>548</v>
      </c>
    </row>
    <row r="4573" customFormat="false" ht="15" hidden="false" customHeight="false" outlineLevel="0" collapsed="false">
      <c r="A4573" s="1" t="n">
        <v>12801</v>
      </c>
      <c r="B4573" s="1" t="s">
        <v>7711</v>
      </c>
      <c r="D4573" s="324" t="s">
        <v>528</v>
      </c>
      <c r="E4573" s="324" t="s">
        <v>500</v>
      </c>
    </row>
    <row r="4574" customFormat="false" ht="15" hidden="false" customHeight="false" outlineLevel="0" collapsed="false">
      <c r="A4574" s="1" t="n">
        <v>12800</v>
      </c>
      <c r="B4574" s="1" t="s">
        <v>7712</v>
      </c>
      <c r="D4574" s="324" t="s">
        <v>7707</v>
      </c>
      <c r="E4574" s="324" t="s">
        <v>804</v>
      </c>
    </row>
    <row r="4575" customFormat="false" ht="15" hidden="false" customHeight="false" outlineLevel="0" collapsed="false">
      <c r="A4575" s="1" t="n">
        <v>12799</v>
      </c>
      <c r="B4575" s="1" t="s">
        <v>7713</v>
      </c>
      <c r="D4575" s="324" t="s">
        <v>1751</v>
      </c>
      <c r="E4575" s="324" t="s">
        <v>804</v>
      </c>
    </row>
    <row r="4576" customFormat="false" ht="15" hidden="false" customHeight="false" outlineLevel="0" collapsed="false">
      <c r="A4576" s="1" t="n">
        <v>12798</v>
      </c>
      <c r="B4576" s="1" t="s">
        <v>7714</v>
      </c>
      <c r="D4576" s="324" t="s">
        <v>3638</v>
      </c>
      <c r="E4576" s="324" t="s">
        <v>500</v>
      </c>
    </row>
    <row r="4577" customFormat="false" ht="15" hidden="false" customHeight="false" outlineLevel="0" collapsed="false">
      <c r="A4577" s="1" t="n">
        <v>12797</v>
      </c>
      <c r="B4577" s="1" t="s">
        <v>7715</v>
      </c>
      <c r="C4577" s="1" t="s">
        <v>7716</v>
      </c>
      <c r="D4577" s="324" t="s">
        <v>7717</v>
      </c>
      <c r="E4577" s="324" t="s">
        <v>519</v>
      </c>
    </row>
    <row r="4578" customFormat="false" ht="15" hidden="false" customHeight="false" outlineLevel="0" collapsed="false">
      <c r="A4578" s="1" t="n">
        <v>12796</v>
      </c>
      <c r="B4578" s="1" t="s">
        <v>7718</v>
      </c>
      <c r="C4578" s="324" t="s">
        <v>7719</v>
      </c>
      <c r="D4578" s="1" t="s">
        <v>906</v>
      </c>
      <c r="E4578" s="324" t="s">
        <v>907</v>
      </c>
    </row>
    <row r="4579" customFormat="false" ht="15" hidden="false" customHeight="false" outlineLevel="0" collapsed="false">
      <c r="A4579" s="1" t="n">
        <v>12795</v>
      </c>
      <c r="B4579" s="1" t="s">
        <v>7720</v>
      </c>
      <c r="D4579" s="324" t="s">
        <v>7721</v>
      </c>
      <c r="E4579" s="324" t="s">
        <v>488</v>
      </c>
    </row>
    <row r="4580" customFormat="false" ht="15" hidden="false" customHeight="false" outlineLevel="0" collapsed="false">
      <c r="A4580" s="1" t="n">
        <v>12794</v>
      </c>
      <c r="B4580" s="1" t="s">
        <v>7722</v>
      </c>
      <c r="D4580" s="1" t="s">
        <v>484</v>
      </c>
      <c r="E4580" s="0" t="s">
        <v>485</v>
      </c>
    </row>
    <row r="4581" customFormat="false" ht="15" hidden="false" customHeight="false" outlineLevel="0" collapsed="false">
      <c r="A4581" s="1" t="n">
        <v>12793</v>
      </c>
      <c r="B4581" s="1" t="s">
        <v>7723</v>
      </c>
      <c r="D4581" s="324" t="s">
        <v>7724</v>
      </c>
      <c r="E4581" s="0" t="s">
        <v>485</v>
      </c>
    </row>
    <row r="4582" customFormat="false" ht="15" hidden="false" customHeight="false" outlineLevel="0" collapsed="false">
      <c r="A4582" s="1" t="n">
        <v>12792</v>
      </c>
      <c r="B4582" s="1" t="s">
        <v>7725</v>
      </c>
      <c r="D4582" s="1" t="s">
        <v>499</v>
      </c>
      <c r="E4582" s="0" t="s">
        <v>485</v>
      </c>
    </row>
    <row r="4583" customFormat="false" ht="15" hidden="false" customHeight="false" outlineLevel="0" collapsed="false">
      <c r="A4583" s="1" t="n">
        <v>12791</v>
      </c>
      <c r="B4583" s="1" t="s">
        <v>7726</v>
      </c>
      <c r="C4583" s="1" t="s">
        <v>7727</v>
      </c>
      <c r="D4583" s="1" t="s">
        <v>510</v>
      </c>
      <c r="E4583" s="324" t="s">
        <v>508</v>
      </c>
    </row>
    <row r="4584" customFormat="false" ht="15" hidden="false" customHeight="false" outlineLevel="0" collapsed="false">
      <c r="A4584" s="1" t="n">
        <v>12790</v>
      </c>
      <c r="B4584" s="1" t="s">
        <v>7728</v>
      </c>
      <c r="D4584" s="1" t="s">
        <v>518</v>
      </c>
      <c r="E4584" s="0" t="s">
        <v>485</v>
      </c>
    </row>
    <row r="4585" customFormat="false" ht="15" hidden="false" customHeight="false" outlineLevel="0" collapsed="false">
      <c r="A4585" s="1" t="n">
        <v>12789</v>
      </c>
      <c r="B4585" s="1" t="s">
        <v>7729</v>
      </c>
      <c r="C4585" s="1" t="s">
        <v>6617</v>
      </c>
      <c r="D4585" s="1" t="s">
        <v>499</v>
      </c>
      <c r="E4585" s="0" t="s">
        <v>485</v>
      </c>
    </row>
    <row r="4586" customFormat="false" ht="15" hidden="false" customHeight="false" outlineLevel="0" collapsed="false">
      <c r="A4586" s="1" t="n">
        <v>12788</v>
      </c>
      <c r="B4586" s="1" t="s">
        <v>7730</v>
      </c>
      <c r="C4586" s="1" t="s">
        <v>6617</v>
      </c>
      <c r="D4586" s="1" t="s">
        <v>499</v>
      </c>
      <c r="E4586" s="0" t="s">
        <v>485</v>
      </c>
    </row>
    <row r="4587" customFormat="false" ht="15" hidden="false" customHeight="false" outlineLevel="0" collapsed="false">
      <c r="A4587" s="1" t="n">
        <v>12787</v>
      </c>
      <c r="B4587" s="1" t="s">
        <v>7731</v>
      </c>
      <c r="D4587" s="1" t="s">
        <v>499</v>
      </c>
      <c r="E4587" s="0" t="s">
        <v>590</v>
      </c>
    </row>
    <row r="4588" customFormat="false" ht="15" hidden="false" customHeight="false" outlineLevel="0" collapsed="false">
      <c r="A4588" s="1" t="n">
        <v>12786</v>
      </c>
      <c r="B4588" s="1" t="s">
        <v>7732</v>
      </c>
      <c r="D4588" s="1" t="s">
        <v>499</v>
      </c>
      <c r="E4588" s="0" t="s">
        <v>590</v>
      </c>
    </row>
    <row r="4589" customFormat="false" ht="15" hidden="false" customHeight="false" outlineLevel="0" collapsed="false">
      <c r="A4589" s="1" t="n">
        <v>12785</v>
      </c>
      <c r="B4589" s="1" t="s">
        <v>7733</v>
      </c>
      <c r="D4589" s="324" t="s">
        <v>7734</v>
      </c>
      <c r="E4589" s="324" t="s">
        <v>488</v>
      </c>
    </row>
    <row r="4590" customFormat="false" ht="15" hidden="false" customHeight="false" outlineLevel="0" collapsed="false">
      <c r="A4590" s="1" t="n">
        <v>12784</v>
      </c>
      <c r="B4590" s="1" t="s">
        <v>7735</v>
      </c>
      <c r="D4590" s="324" t="s">
        <v>7734</v>
      </c>
      <c r="E4590" s="324" t="s">
        <v>488</v>
      </c>
    </row>
    <row r="4591" customFormat="false" ht="15" hidden="false" customHeight="false" outlineLevel="0" collapsed="false">
      <c r="A4591" s="1" t="n">
        <v>12783</v>
      </c>
      <c r="B4591" s="1" t="s">
        <v>7736</v>
      </c>
      <c r="C4591" s="1" t="s">
        <v>6617</v>
      </c>
      <c r="D4591" s="1" t="s">
        <v>499</v>
      </c>
      <c r="E4591" s="0" t="s">
        <v>485</v>
      </c>
    </row>
    <row r="4592" customFormat="false" ht="15" hidden="false" customHeight="false" outlineLevel="0" collapsed="false">
      <c r="A4592" s="1" t="n">
        <v>12782</v>
      </c>
      <c r="B4592" s="1" t="s">
        <v>7737</v>
      </c>
      <c r="D4592" s="1" t="s">
        <v>499</v>
      </c>
      <c r="E4592" s="0" t="s">
        <v>590</v>
      </c>
    </row>
    <row r="4593" customFormat="false" ht="15" hidden="false" customHeight="false" outlineLevel="0" collapsed="false">
      <c r="A4593" s="1" t="n">
        <v>12781</v>
      </c>
      <c r="B4593" s="1" t="s">
        <v>7738</v>
      </c>
      <c r="C4593" s="324" t="s">
        <v>7739</v>
      </c>
      <c r="D4593" s="1" t="s">
        <v>499</v>
      </c>
      <c r="E4593" s="0" t="s">
        <v>590</v>
      </c>
    </row>
    <row r="4594" customFormat="false" ht="15" hidden="false" customHeight="false" outlineLevel="0" collapsed="false">
      <c r="A4594" s="1" t="n">
        <v>12780</v>
      </c>
      <c r="B4594" s="1" t="s">
        <v>7740</v>
      </c>
      <c r="C4594" s="324" t="s">
        <v>7741</v>
      </c>
      <c r="D4594" s="324" t="s">
        <v>1587</v>
      </c>
      <c r="E4594" s="324" t="s">
        <v>696</v>
      </c>
    </row>
    <row r="4595" customFormat="false" ht="15" hidden="false" customHeight="false" outlineLevel="0" collapsed="false">
      <c r="A4595" s="1" t="n">
        <v>12779</v>
      </c>
      <c r="B4595" s="1" t="s">
        <v>7742</v>
      </c>
      <c r="D4595" s="1" t="s">
        <v>499</v>
      </c>
      <c r="E4595" s="0" t="s">
        <v>590</v>
      </c>
    </row>
    <row r="4596" customFormat="false" ht="15" hidden="false" customHeight="false" outlineLevel="0" collapsed="false">
      <c r="A4596" s="1" t="n">
        <v>12778</v>
      </c>
      <c r="B4596" s="1" t="s">
        <v>7743</v>
      </c>
      <c r="C4596" s="1" t="s">
        <v>7744</v>
      </c>
      <c r="D4596" s="1" t="s">
        <v>499</v>
      </c>
      <c r="E4596" s="0" t="s">
        <v>590</v>
      </c>
    </row>
    <row r="4597" customFormat="false" ht="15" hidden="false" customHeight="false" outlineLevel="0" collapsed="false">
      <c r="A4597" s="1" t="n">
        <v>12777</v>
      </c>
      <c r="B4597" s="1" t="s">
        <v>7745</v>
      </c>
      <c r="C4597" s="1" t="s">
        <v>7746</v>
      </c>
      <c r="D4597" s="1" t="s">
        <v>499</v>
      </c>
      <c r="E4597" s="324" t="s">
        <v>500</v>
      </c>
    </row>
    <row r="4598" customFormat="false" ht="15" hidden="false" customHeight="false" outlineLevel="0" collapsed="false">
      <c r="A4598" s="1" t="n">
        <v>12776</v>
      </c>
      <c r="B4598" s="1" t="s">
        <v>7747</v>
      </c>
      <c r="D4598" s="324" t="s">
        <v>7748</v>
      </c>
      <c r="E4598" s="324" t="s">
        <v>519</v>
      </c>
    </row>
    <row r="4599" customFormat="false" ht="15" hidden="false" customHeight="false" outlineLevel="0" collapsed="false">
      <c r="A4599" s="1" t="n">
        <v>12775</v>
      </c>
      <c r="B4599" s="1" t="s">
        <v>7749</v>
      </c>
      <c r="C4599" s="324" t="s">
        <v>7750</v>
      </c>
      <c r="D4599" s="324" t="s">
        <v>7751</v>
      </c>
      <c r="E4599" s="324" t="s">
        <v>519</v>
      </c>
    </row>
    <row r="4600" customFormat="false" ht="15" hidden="false" customHeight="false" outlineLevel="0" collapsed="false">
      <c r="A4600" s="1" t="n">
        <v>12774</v>
      </c>
      <c r="B4600" s="1" t="s">
        <v>7752</v>
      </c>
      <c r="C4600" s="1" t="s">
        <v>7753</v>
      </c>
      <c r="D4600" s="1" t="s">
        <v>499</v>
      </c>
      <c r="E4600" s="0" t="s">
        <v>590</v>
      </c>
    </row>
    <row r="4601" customFormat="false" ht="15" hidden="false" customHeight="false" outlineLevel="0" collapsed="false">
      <c r="A4601" s="1" t="n">
        <v>12773</v>
      </c>
      <c r="B4601" s="1" t="s">
        <v>7754</v>
      </c>
      <c r="C4601" s="1" t="s">
        <v>7755</v>
      </c>
      <c r="D4601" s="1" t="s">
        <v>499</v>
      </c>
      <c r="E4601" s="0" t="s">
        <v>590</v>
      </c>
    </row>
    <row r="4602" customFormat="false" ht="15" hidden="false" customHeight="false" outlineLevel="0" collapsed="false">
      <c r="A4602" s="1" t="n">
        <v>12772</v>
      </c>
      <c r="B4602" s="1" t="s">
        <v>7756</v>
      </c>
      <c r="C4602" s="1" t="s">
        <v>187</v>
      </c>
      <c r="D4602" s="324" t="s">
        <v>7757</v>
      </c>
      <c r="E4602" s="324" t="s">
        <v>550</v>
      </c>
    </row>
    <row r="4603" customFormat="false" ht="15" hidden="false" customHeight="false" outlineLevel="0" collapsed="false">
      <c r="A4603" s="1" t="n">
        <v>12771</v>
      </c>
      <c r="B4603" s="1" t="s">
        <v>7758</v>
      </c>
      <c r="D4603" s="1" t="s">
        <v>499</v>
      </c>
      <c r="E4603" s="324" t="s">
        <v>500</v>
      </c>
    </row>
    <row r="4604" customFormat="false" ht="15" hidden="false" customHeight="false" outlineLevel="0" collapsed="false">
      <c r="A4604" s="1" t="n">
        <v>12770</v>
      </c>
      <c r="B4604" s="1" t="s">
        <v>7759</v>
      </c>
      <c r="D4604" s="1" t="s">
        <v>499</v>
      </c>
      <c r="E4604" s="324" t="s">
        <v>500</v>
      </c>
    </row>
    <row r="4605" customFormat="false" ht="15" hidden="false" customHeight="false" outlineLevel="0" collapsed="false">
      <c r="A4605" s="1" t="n">
        <v>12769</v>
      </c>
      <c r="B4605" s="1" t="s">
        <v>7760</v>
      </c>
      <c r="C4605" s="1" t="s">
        <v>187</v>
      </c>
      <c r="D4605" s="324" t="s">
        <v>7757</v>
      </c>
      <c r="E4605" s="324" t="s">
        <v>550</v>
      </c>
    </row>
    <row r="4606" customFormat="false" ht="15" hidden="false" customHeight="false" outlineLevel="0" collapsed="false">
      <c r="A4606" s="1" t="n">
        <v>12768</v>
      </c>
      <c r="B4606" s="1" t="s">
        <v>7761</v>
      </c>
      <c r="C4606" s="324" t="s">
        <v>7762</v>
      </c>
      <c r="D4606" s="1" t="s">
        <v>906</v>
      </c>
      <c r="E4606" s="0" t="s">
        <v>1088</v>
      </c>
    </row>
    <row r="4607" customFormat="false" ht="15" hidden="false" customHeight="false" outlineLevel="0" collapsed="false">
      <c r="A4607" s="1" t="n">
        <v>12767</v>
      </c>
      <c r="B4607" s="1" t="s">
        <v>7763</v>
      </c>
      <c r="C4607" s="1" t="s">
        <v>7764</v>
      </c>
      <c r="D4607" s="1" t="s">
        <v>1511</v>
      </c>
      <c r="E4607" s="0" t="s">
        <v>485</v>
      </c>
    </row>
    <row r="4608" customFormat="false" ht="15" hidden="false" customHeight="false" outlineLevel="0" collapsed="false">
      <c r="A4608" s="1" t="n">
        <v>12766</v>
      </c>
      <c r="B4608" s="1" t="s">
        <v>7765</v>
      </c>
      <c r="D4608" s="1" t="s">
        <v>499</v>
      </c>
      <c r="E4608" s="324" t="s">
        <v>500</v>
      </c>
    </row>
    <row r="4609" customFormat="false" ht="15" hidden="false" customHeight="false" outlineLevel="0" collapsed="false">
      <c r="A4609" s="1" t="n">
        <v>12765</v>
      </c>
      <c r="B4609" s="1" t="s">
        <v>7766</v>
      </c>
      <c r="C4609" s="324" t="s">
        <v>7767</v>
      </c>
      <c r="D4609" s="1" t="s">
        <v>499</v>
      </c>
      <c r="E4609" s="324" t="s">
        <v>500</v>
      </c>
    </row>
    <row r="4610" customFormat="false" ht="15" hidden="false" customHeight="false" outlineLevel="0" collapsed="false">
      <c r="A4610" s="1" t="n">
        <v>12764</v>
      </c>
      <c r="B4610" s="1" t="s">
        <v>7768</v>
      </c>
      <c r="C4610" s="324" t="s">
        <v>7769</v>
      </c>
      <c r="D4610" s="1" t="s">
        <v>499</v>
      </c>
      <c r="E4610" s="324" t="s">
        <v>500</v>
      </c>
    </row>
    <row r="4611" customFormat="false" ht="15" hidden="false" customHeight="false" outlineLevel="0" collapsed="false">
      <c r="A4611" s="1" t="n">
        <v>12763</v>
      </c>
      <c r="B4611" s="1" t="s">
        <v>7770</v>
      </c>
      <c r="C4611" s="324" t="s">
        <v>7771</v>
      </c>
      <c r="D4611" s="1" t="s">
        <v>499</v>
      </c>
      <c r="E4611" s="324" t="s">
        <v>500</v>
      </c>
    </row>
    <row r="4612" customFormat="false" ht="15" hidden="false" customHeight="false" outlineLevel="0" collapsed="false">
      <c r="A4612" s="1" t="n">
        <v>12762</v>
      </c>
      <c r="B4612" s="1" t="s">
        <v>7772</v>
      </c>
      <c r="C4612" s="324" t="s">
        <v>7773</v>
      </c>
      <c r="D4612" s="1" t="s">
        <v>499</v>
      </c>
      <c r="E4612" s="324" t="s">
        <v>500</v>
      </c>
    </row>
    <row r="4613" customFormat="false" ht="15" hidden="false" customHeight="false" outlineLevel="0" collapsed="false">
      <c r="A4613" s="1" t="n">
        <v>12761</v>
      </c>
      <c r="B4613" s="1" t="s">
        <v>7774</v>
      </c>
      <c r="C4613" s="324" t="s">
        <v>7775</v>
      </c>
      <c r="D4613" s="1" t="s">
        <v>499</v>
      </c>
      <c r="E4613" s="324" t="s">
        <v>500</v>
      </c>
    </row>
    <row r="4614" customFormat="false" ht="15" hidden="false" customHeight="false" outlineLevel="0" collapsed="false">
      <c r="A4614" s="1" t="n">
        <v>12760</v>
      </c>
      <c r="B4614" s="1" t="s">
        <v>7776</v>
      </c>
      <c r="D4614" s="1" t="s">
        <v>499</v>
      </c>
      <c r="E4614" s="0" t="s">
        <v>485</v>
      </c>
    </row>
    <row r="4615" customFormat="false" ht="15" hidden="false" customHeight="false" outlineLevel="0" collapsed="false">
      <c r="A4615" s="1" t="n">
        <v>12759</v>
      </c>
      <c r="B4615" s="1" t="s">
        <v>7777</v>
      </c>
      <c r="D4615" s="1" t="s">
        <v>510</v>
      </c>
      <c r="E4615" s="0" t="s">
        <v>485</v>
      </c>
    </row>
    <row r="4616" customFormat="false" ht="15" hidden="false" customHeight="false" outlineLevel="0" collapsed="false">
      <c r="A4616" s="1" t="n">
        <v>12758</v>
      </c>
      <c r="B4616" s="1" t="s">
        <v>7778</v>
      </c>
      <c r="D4616" s="1" t="s">
        <v>1187</v>
      </c>
      <c r="E4616" s="0" t="s">
        <v>485</v>
      </c>
    </row>
    <row r="4617" customFormat="false" ht="15" hidden="false" customHeight="false" outlineLevel="0" collapsed="false">
      <c r="A4617" s="1" t="n">
        <v>12757</v>
      </c>
      <c r="B4617" s="1" t="s">
        <v>7779</v>
      </c>
      <c r="D4617" s="1" t="s">
        <v>647</v>
      </c>
      <c r="E4617" s="0" t="s">
        <v>485</v>
      </c>
    </row>
    <row r="4618" customFormat="false" ht="15" hidden="false" customHeight="false" outlineLevel="0" collapsed="false">
      <c r="A4618" s="1" t="n">
        <v>12756</v>
      </c>
      <c r="B4618" s="1" t="s">
        <v>7780</v>
      </c>
      <c r="D4618" s="324" t="s">
        <v>1865</v>
      </c>
      <c r="E4618" s="324" t="s">
        <v>500</v>
      </c>
    </row>
    <row r="4619" customFormat="false" ht="15" hidden="false" customHeight="false" outlineLevel="0" collapsed="false">
      <c r="A4619" s="1" t="n">
        <v>12755</v>
      </c>
      <c r="B4619" s="1" t="s">
        <v>7781</v>
      </c>
      <c r="C4619" s="1" t="s">
        <v>7782</v>
      </c>
      <c r="D4619" s="324" t="s">
        <v>2547</v>
      </c>
      <c r="E4619" s="0" t="s">
        <v>485</v>
      </c>
    </row>
    <row r="4620" customFormat="false" ht="15" hidden="false" customHeight="false" outlineLevel="0" collapsed="false">
      <c r="A4620" s="1" t="n">
        <v>12754</v>
      </c>
      <c r="B4620" s="1" t="s">
        <v>7783</v>
      </c>
      <c r="C4620" s="324" t="s">
        <v>7784</v>
      </c>
      <c r="D4620" s="1" t="s">
        <v>499</v>
      </c>
      <c r="E4620" s="324" t="s">
        <v>500</v>
      </c>
    </row>
    <row r="4621" customFormat="false" ht="15" hidden="false" customHeight="false" outlineLevel="0" collapsed="false">
      <c r="A4621" s="1" t="n">
        <v>12753</v>
      </c>
      <c r="B4621" s="1" t="s">
        <v>7785</v>
      </c>
      <c r="D4621" s="1" t="s">
        <v>484</v>
      </c>
      <c r="E4621" s="0" t="s">
        <v>485</v>
      </c>
    </row>
    <row r="4622" customFormat="false" ht="15" hidden="false" customHeight="false" outlineLevel="0" collapsed="false">
      <c r="A4622" s="1" t="n">
        <v>12752</v>
      </c>
      <c r="B4622" s="1" t="s">
        <v>7786</v>
      </c>
      <c r="C4622" s="1" t="s">
        <v>7787</v>
      </c>
      <c r="D4622" s="324" t="s">
        <v>1073</v>
      </c>
      <c r="E4622" s="324" t="s">
        <v>519</v>
      </c>
    </row>
    <row r="4623" customFormat="false" ht="15" hidden="false" customHeight="false" outlineLevel="0" collapsed="false">
      <c r="A4623" s="1" t="n">
        <v>12751</v>
      </c>
      <c r="B4623" s="1" t="s">
        <v>7788</v>
      </c>
      <c r="C4623" s="1" t="s">
        <v>7789</v>
      </c>
      <c r="D4623" s="324" t="s">
        <v>1073</v>
      </c>
      <c r="E4623" s="324" t="s">
        <v>519</v>
      </c>
    </row>
    <row r="4624" customFormat="false" ht="15" hidden="false" customHeight="false" outlineLevel="0" collapsed="false">
      <c r="A4624" s="1" t="n">
        <v>12750</v>
      </c>
      <c r="B4624" s="1" t="s">
        <v>7790</v>
      </c>
      <c r="C4624" s="324" t="s">
        <v>7791</v>
      </c>
      <c r="D4624" s="324" t="s">
        <v>7792</v>
      </c>
      <c r="E4624" s="324" t="s">
        <v>2886</v>
      </c>
    </row>
    <row r="4625" customFormat="false" ht="15" hidden="false" customHeight="false" outlineLevel="0" collapsed="false">
      <c r="A4625" s="1" t="n">
        <v>12749</v>
      </c>
      <c r="B4625" s="1" t="s">
        <v>7793</v>
      </c>
      <c r="D4625" s="324" t="s">
        <v>5132</v>
      </c>
      <c r="E4625" s="324" t="s">
        <v>488</v>
      </c>
    </row>
    <row r="4626" customFormat="false" ht="15" hidden="false" customHeight="false" outlineLevel="0" collapsed="false">
      <c r="A4626" s="1" t="n">
        <v>12748</v>
      </c>
      <c r="B4626" s="1" t="s">
        <v>7794</v>
      </c>
      <c r="D4626" s="1" t="s">
        <v>4190</v>
      </c>
      <c r="E4626" s="0" t="s">
        <v>485</v>
      </c>
    </row>
    <row r="4627" customFormat="false" ht="15" hidden="false" customHeight="false" outlineLevel="0" collapsed="false">
      <c r="A4627" s="1" t="n">
        <v>12747</v>
      </c>
      <c r="B4627" s="1" t="s">
        <v>7795</v>
      </c>
      <c r="C4627" s="1" t="s">
        <v>7796</v>
      </c>
      <c r="D4627" s="324" t="s">
        <v>586</v>
      </c>
      <c r="E4627" s="324" t="s">
        <v>804</v>
      </c>
    </row>
    <row r="4628" customFormat="false" ht="15" hidden="false" customHeight="false" outlineLevel="0" collapsed="false">
      <c r="A4628" s="1" t="n">
        <v>12746</v>
      </c>
      <c r="B4628" s="1" t="s">
        <v>7797</v>
      </c>
      <c r="C4628" s="1" t="s">
        <v>7798</v>
      </c>
      <c r="D4628" s="324" t="s">
        <v>586</v>
      </c>
      <c r="E4628" s="324" t="s">
        <v>804</v>
      </c>
    </row>
    <row r="4629" customFormat="false" ht="15" hidden="false" customHeight="false" outlineLevel="0" collapsed="false">
      <c r="A4629" s="1" t="n">
        <v>12745</v>
      </c>
      <c r="B4629" s="1" t="s">
        <v>7799</v>
      </c>
      <c r="C4629" s="1" t="s">
        <v>7800</v>
      </c>
      <c r="D4629" s="1" t="s">
        <v>499</v>
      </c>
      <c r="E4629" s="324" t="s">
        <v>500</v>
      </c>
    </row>
    <row r="4630" customFormat="false" ht="15" hidden="false" customHeight="false" outlineLevel="0" collapsed="false">
      <c r="A4630" s="1" t="n">
        <v>12744</v>
      </c>
      <c r="B4630" s="1" t="s">
        <v>7801</v>
      </c>
      <c r="C4630" s="324" t="s">
        <v>7802</v>
      </c>
      <c r="D4630" s="324" t="s">
        <v>3180</v>
      </c>
      <c r="E4630" s="324" t="s">
        <v>519</v>
      </c>
    </row>
    <row r="4631" customFormat="false" ht="15" hidden="false" customHeight="false" outlineLevel="0" collapsed="false">
      <c r="A4631" s="1" t="n">
        <v>12743</v>
      </c>
      <c r="B4631" s="1" t="s">
        <v>7803</v>
      </c>
      <c r="D4631" s="324" t="s">
        <v>792</v>
      </c>
      <c r="E4631" s="324" t="s">
        <v>500</v>
      </c>
    </row>
    <row r="4632" customFormat="false" ht="15" hidden="false" customHeight="false" outlineLevel="0" collapsed="false">
      <c r="A4632" s="1" t="n">
        <v>12742</v>
      </c>
      <c r="B4632" s="1" t="s">
        <v>7804</v>
      </c>
      <c r="D4632" s="324" t="s">
        <v>528</v>
      </c>
      <c r="E4632" s="324" t="s">
        <v>500</v>
      </c>
    </row>
    <row r="4633" customFormat="false" ht="15" hidden="false" customHeight="false" outlineLevel="0" collapsed="false">
      <c r="A4633" s="1" t="n">
        <v>12741</v>
      </c>
      <c r="B4633" s="1" t="s">
        <v>7805</v>
      </c>
      <c r="D4633" s="324" t="s">
        <v>1368</v>
      </c>
      <c r="E4633" s="324" t="s">
        <v>488</v>
      </c>
    </row>
    <row r="4634" customFormat="false" ht="15" hidden="false" customHeight="false" outlineLevel="0" collapsed="false">
      <c r="A4634" s="1" t="n">
        <v>12740</v>
      </c>
      <c r="B4634" s="1" t="s">
        <v>7806</v>
      </c>
      <c r="C4634" s="324" t="s">
        <v>7807</v>
      </c>
      <c r="D4634" s="324" t="s">
        <v>7808</v>
      </c>
      <c r="E4634" s="324" t="s">
        <v>4061</v>
      </c>
    </row>
    <row r="4635" customFormat="false" ht="15" hidden="false" customHeight="false" outlineLevel="0" collapsed="false">
      <c r="A4635" s="1" t="n">
        <v>12739</v>
      </c>
      <c r="B4635" s="1" t="s">
        <v>7809</v>
      </c>
      <c r="D4635" s="1" t="s">
        <v>499</v>
      </c>
      <c r="E4635" s="324" t="s">
        <v>500</v>
      </c>
    </row>
    <row r="4636" customFormat="false" ht="15" hidden="false" customHeight="false" outlineLevel="0" collapsed="false">
      <c r="A4636" s="1" t="n">
        <v>12738</v>
      </c>
      <c r="B4636" s="1" t="s">
        <v>7810</v>
      </c>
      <c r="D4636" s="1" t="s">
        <v>499</v>
      </c>
      <c r="E4636" s="324" t="s">
        <v>500</v>
      </c>
    </row>
    <row r="4637" customFormat="false" ht="15" hidden="false" customHeight="false" outlineLevel="0" collapsed="false">
      <c r="A4637" s="1" t="n">
        <v>12737</v>
      </c>
      <c r="B4637" s="1" t="s">
        <v>7811</v>
      </c>
      <c r="D4637" s="1" t="s">
        <v>647</v>
      </c>
      <c r="E4637" s="0" t="s">
        <v>485</v>
      </c>
    </row>
    <row r="4638" customFormat="false" ht="15" hidden="false" customHeight="false" outlineLevel="0" collapsed="false">
      <c r="A4638" s="1" t="n">
        <v>12736</v>
      </c>
      <c r="B4638" s="1" t="s">
        <v>7812</v>
      </c>
      <c r="D4638" s="324" t="s">
        <v>7813</v>
      </c>
      <c r="E4638" s="324" t="s">
        <v>494</v>
      </c>
    </row>
    <row r="4639" customFormat="false" ht="15" hidden="false" customHeight="false" outlineLevel="0" collapsed="false">
      <c r="A4639" s="1" t="n">
        <v>12735</v>
      </c>
      <c r="B4639" s="1" t="s">
        <v>7814</v>
      </c>
      <c r="C4639" s="324" t="s">
        <v>7815</v>
      </c>
      <c r="D4639" s="324" t="s">
        <v>7816</v>
      </c>
      <c r="E4639" s="0" t="s">
        <v>485</v>
      </c>
    </row>
    <row r="4640" customFormat="false" ht="15" hidden="false" customHeight="false" outlineLevel="0" collapsed="false">
      <c r="A4640" s="1" t="n">
        <v>12734</v>
      </c>
      <c r="B4640" s="1" t="s">
        <v>7817</v>
      </c>
      <c r="D4640" s="324" t="s">
        <v>586</v>
      </c>
      <c r="E4640" s="324" t="s">
        <v>804</v>
      </c>
    </row>
    <row r="4641" customFormat="false" ht="15" hidden="false" customHeight="false" outlineLevel="0" collapsed="false">
      <c r="A4641" s="1" t="n">
        <v>12733</v>
      </c>
      <c r="B4641" s="1" t="s">
        <v>7818</v>
      </c>
      <c r="C4641" s="1" t="s">
        <v>7819</v>
      </c>
      <c r="D4641" s="1" t="s">
        <v>499</v>
      </c>
      <c r="E4641" s="324" t="s">
        <v>500</v>
      </c>
    </row>
    <row r="4642" customFormat="false" ht="15" hidden="false" customHeight="false" outlineLevel="0" collapsed="false">
      <c r="A4642" s="1" t="n">
        <v>12732</v>
      </c>
      <c r="B4642" s="1" t="s">
        <v>7820</v>
      </c>
      <c r="C4642" s="1" t="s">
        <v>7821</v>
      </c>
      <c r="D4642" s="324" t="s">
        <v>522</v>
      </c>
      <c r="E4642" s="0" t="s">
        <v>485</v>
      </c>
    </row>
    <row r="4643" customFormat="false" ht="15" hidden="false" customHeight="false" outlineLevel="0" collapsed="false">
      <c r="A4643" s="1" t="n">
        <v>12731</v>
      </c>
      <c r="B4643" s="1" t="s">
        <v>7822</v>
      </c>
      <c r="C4643" s="1" t="s">
        <v>7823</v>
      </c>
      <c r="D4643" s="1" t="s">
        <v>499</v>
      </c>
      <c r="E4643" s="324" t="s">
        <v>500</v>
      </c>
    </row>
    <row r="4644" customFormat="false" ht="15" hidden="false" customHeight="false" outlineLevel="0" collapsed="false">
      <c r="A4644" s="1" t="n">
        <v>12730</v>
      </c>
      <c r="B4644" s="1" t="s">
        <v>7824</v>
      </c>
      <c r="C4644" s="1" t="s">
        <v>7825</v>
      </c>
      <c r="D4644" s="1" t="s">
        <v>499</v>
      </c>
      <c r="E4644" s="324" t="s">
        <v>500</v>
      </c>
    </row>
    <row r="4645" customFormat="false" ht="15" hidden="false" customHeight="false" outlineLevel="0" collapsed="false">
      <c r="A4645" s="1" t="n">
        <v>12729</v>
      </c>
      <c r="B4645" s="1" t="s">
        <v>7826</v>
      </c>
      <c r="C4645" s="1" t="s">
        <v>7827</v>
      </c>
      <c r="D4645" s="1" t="s">
        <v>499</v>
      </c>
      <c r="E4645" s="324" t="s">
        <v>500</v>
      </c>
    </row>
    <row r="4646" customFormat="false" ht="15" hidden="false" customHeight="false" outlineLevel="0" collapsed="false">
      <c r="A4646" s="1" t="n">
        <v>12728</v>
      </c>
      <c r="B4646" s="1" t="s">
        <v>7828</v>
      </c>
      <c r="C4646" s="1" t="s">
        <v>7829</v>
      </c>
      <c r="D4646" s="1" t="s">
        <v>499</v>
      </c>
      <c r="E4646" s="324" t="s">
        <v>500</v>
      </c>
    </row>
    <row r="4647" customFormat="false" ht="15" hidden="false" customHeight="false" outlineLevel="0" collapsed="false">
      <c r="A4647" s="1" t="n">
        <v>12727</v>
      </c>
      <c r="B4647" s="1" t="s">
        <v>7830</v>
      </c>
      <c r="C4647" s="1" t="s">
        <v>7831</v>
      </c>
      <c r="D4647" s="1" t="s">
        <v>499</v>
      </c>
      <c r="E4647" s="324" t="s">
        <v>500</v>
      </c>
    </row>
    <row r="4648" customFormat="false" ht="15" hidden="false" customHeight="false" outlineLevel="0" collapsed="false">
      <c r="A4648" s="1" t="n">
        <v>12726</v>
      </c>
      <c r="B4648" s="1" t="s">
        <v>7832</v>
      </c>
      <c r="C4648" s="1" t="s">
        <v>7833</v>
      </c>
      <c r="D4648" s="1" t="s">
        <v>499</v>
      </c>
      <c r="E4648" s="0" t="s">
        <v>590</v>
      </c>
    </row>
    <row r="4649" customFormat="false" ht="15" hidden="false" customHeight="false" outlineLevel="0" collapsed="false">
      <c r="A4649" s="1" t="n">
        <v>12725</v>
      </c>
      <c r="B4649" s="1" t="s">
        <v>7834</v>
      </c>
      <c r="C4649" s="1" t="s">
        <v>7835</v>
      </c>
      <c r="D4649" s="1" t="s">
        <v>499</v>
      </c>
      <c r="E4649" s="0" t="s">
        <v>485</v>
      </c>
    </row>
    <row r="4650" customFormat="false" ht="15" hidden="false" customHeight="false" outlineLevel="0" collapsed="false">
      <c r="A4650" s="1" t="n">
        <v>12724</v>
      </c>
      <c r="B4650" s="1" t="s">
        <v>7836</v>
      </c>
      <c r="C4650" s="1" t="s">
        <v>7837</v>
      </c>
      <c r="D4650" s="1" t="s">
        <v>499</v>
      </c>
      <c r="E4650" s="0" t="s">
        <v>485</v>
      </c>
    </row>
    <row r="4651" customFormat="false" ht="15" hidden="false" customHeight="false" outlineLevel="0" collapsed="false">
      <c r="A4651" s="1" t="n">
        <v>12723</v>
      </c>
      <c r="B4651" s="1" t="s">
        <v>7838</v>
      </c>
      <c r="C4651" s="1" t="s">
        <v>7839</v>
      </c>
      <c r="D4651" s="1" t="s">
        <v>499</v>
      </c>
      <c r="E4651" s="0" t="s">
        <v>485</v>
      </c>
    </row>
    <row r="4652" customFormat="false" ht="15" hidden="false" customHeight="false" outlineLevel="0" collapsed="false">
      <c r="A4652" s="1" t="n">
        <v>12722</v>
      </c>
      <c r="B4652" s="1" t="s">
        <v>7840</v>
      </c>
      <c r="C4652" s="324" t="s">
        <v>7841</v>
      </c>
      <c r="D4652" s="324" t="s">
        <v>7842</v>
      </c>
      <c r="E4652" s="324" t="s">
        <v>500</v>
      </c>
    </row>
    <row r="4653" customFormat="false" ht="15" hidden="false" customHeight="false" outlineLevel="0" collapsed="false">
      <c r="A4653" s="1" t="n">
        <v>12721</v>
      </c>
      <c r="B4653" s="1" t="s">
        <v>7843</v>
      </c>
      <c r="C4653" s="1" t="s">
        <v>7844</v>
      </c>
      <c r="D4653" s="1" t="s">
        <v>499</v>
      </c>
      <c r="E4653" s="0" t="s">
        <v>485</v>
      </c>
    </row>
    <row r="4654" customFormat="false" ht="15" hidden="false" customHeight="false" outlineLevel="0" collapsed="false">
      <c r="A4654" s="1" t="n">
        <v>12720</v>
      </c>
      <c r="B4654" s="1" t="s">
        <v>7845</v>
      </c>
      <c r="C4654" s="1" t="s">
        <v>7846</v>
      </c>
      <c r="D4654" s="1" t="s">
        <v>499</v>
      </c>
      <c r="E4654" s="0" t="s">
        <v>590</v>
      </c>
    </row>
    <row r="4655" customFormat="false" ht="15" hidden="false" customHeight="false" outlineLevel="0" collapsed="false">
      <c r="A4655" s="1" t="n">
        <v>12719</v>
      </c>
      <c r="B4655" s="1" t="s">
        <v>7847</v>
      </c>
      <c r="C4655" s="1" t="s">
        <v>7848</v>
      </c>
      <c r="D4655" s="1" t="s">
        <v>499</v>
      </c>
      <c r="E4655" s="0" t="s">
        <v>485</v>
      </c>
    </row>
    <row r="4656" customFormat="false" ht="15" hidden="false" customHeight="false" outlineLevel="0" collapsed="false">
      <c r="A4656" s="1" t="n">
        <v>12718</v>
      </c>
      <c r="B4656" s="1" t="s">
        <v>7849</v>
      </c>
      <c r="C4656" s="1" t="s">
        <v>7850</v>
      </c>
      <c r="D4656" s="1" t="s">
        <v>499</v>
      </c>
      <c r="E4656" s="0" t="s">
        <v>590</v>
      </c>
    </row>
    <row r="4657" customFormat="false" ht="15" hidden="false" customHeight="false" outlineLevel="0" collapsed="false">
      <c r="A4657" s="1" t="n">
        <v>12717</v>
      </c>
      <c r="B4657" s="1" t="s">
        <v>7851</v>
      </c>
      <c r="C4657" s="1" t="s">
        <v>7852</v>
      </c>
      <c r="D4657" s="324" t="s">
        <v>678</v>
      </c>
      <c r="E4657" s="0" t="s">
        <v>590</v>
      </c>
    </row>
    <row r="4658" customFormat="false" ht="15" hidden="false" customHeight="false" outlineLevel="0" collapsed="false">
      <c r="A4658" s="1" t="n">
        <v>12716</v>
      </c>
      <c r="B4658" s="1" t="s">
        <v>7853</v>
      </c>
      <c r="C4658" s="1" t="s">
        <v>7854</v>
      </c>
      <c r="D4658" s="324" t="s">
        <v>7855</v>
      </c>
      <c r="E4658" s="0" t="s">
        <v>590</v>
      </c>
    </row>
    <row r="4659" customFormat="false" ht="15" hidden="false" customHeight="false" outlineLevel="0" collapsed="false">
      <c r="A4659" s="1" t="n">
        <v>12715</v>
      </c>
      <c r="B4659" s="1" t="s">
        <v>7856</v>
      </c>
      <c r="C4659" s="1" t="s">
        <v>7857</v>
      </c>
      <c r="D4659" s="1" t="s">
        <v>499</v>
      </c>
      <c r="E4659" s="0" t="s">
        <v>485</v>
      </c>
    </row>
    <row r="4660" customFormat="false" ht="15" hidden="false" customHeight="false" outlineLevel="0" collapsed="false">
      <c r="A4660" s="1" t="n">
        <v>12714</v>
      </c>
      <c r="B4660" s="1" t="s">
        <v>7858</v>
      </c>
      <c r="C4660" s="1" t="s">
        <v>7859</v>
      </c>
      <c r="D4660" s="1" t="s">
        <v>499</v>
      </c>
      <c r="E4660" s="0" t="s">
        <v>590</v>
      </c>
    </row>
    <row r="4661" customFormat="false" ht="15" hidden="false" customHeight="false" outlineLevel="0" collapsed="false">
      <c r="A4661" s="1" t="n">
        <v>12713</v>
      </c>
      <c r="B4661" s="1" t="s">
        <v>7860</v>
      </c>
      <c r="C4661" s="1" t="s">
        <v>7861</v>
      </c>
      <c r="D4661" s="1" t="s">
        <v>499</v>
      </c>
      <c r="E4661" s="0" t="s">
        <v>590</v>
      </c>
    </row>
    <row r="4662" customFormat="false" ht="15" hidden="false" customHeight="false" outlineLevel="0" collapsed="false">
      <c r="A4662" s="1" t="n">
        <v>12712</v>
      </c>
      <c r="B4662" s="1" t="s">
        <v>7862</v>
      </c>
      <c r="C4662" s="1" t="s">
        <v>7863</v>
      </c>
      <c r="D4662" s="1" t="s">
        <v>499</v>
      </c>
      <c r="E4662" s="0" t="s">
        <v>590</v>
      </c>
    </row>
    <row r="4663" customFormat="false" ht="15" hidden="false" customHeight="false" outlineLevel="0" collapsed="false">
      <c r="A4663" s="1" t="n">
        <v>12711</v>
      </c>
      <c r="B4663" s="1" t="s">
        <v>7864</v>
      </c>
      <c r="C4663" s="1" t="s">
        <v>7865</v>
      </c>
      <c r="D4663" s="1" t="s">
        <v>499</v>
      </c>
      <c r="E4663" s="0" t="s">
        <v>590</v>
      </c>
    </row>
    <row r="4664" customFormat="false" ht="15" hidden="false" customHeight="false" outlineLevel="0" collapsed="false">
      <c r="A4664" s="1" t="n">
        <v>12710</v>
      </c>
      <c r="B4664" s="1" t="s">
        <v>7866</v>
      </c>
      <c r="C4664" s="1" t="s">
        <v>7867</v>
      </c>
      <c r="D4664" s="1" t="s">
        <v>787</v>
      </c>
      <c r="E4664" s="324" t="s">
        <v>488</v>
      </c>
    </row>
    <row r="4665" customFormat="false" ht="15" hidden="false" customHeight="false" outlineLevel="0" collapsed="false">
      <c r="A4665" s="1" t="n">
        <v>12709</v>
      </c>
      <c r="B4665" s="1" t="s">
        <v>7868</v>
      </c>
      <c r="C4665" s="1" t="s">
        <v>7869</v>
      </c>
      <c r="D4665" s="1" t="s">
        <v>647</v>
      </c>
      <c r="E4665" s="0" t="s">
        <v>485</v>
      </c>
    </row>
    <row r="4666" customFormat="false" ht="15" hidden="false" customHeight="false" outlineLevel="0" collapsed="false">
      <c r="A4666" s="1" t="n">
        <v>12708</v>
      </c>
      <c r="B4666" s="1" t="s">
        <v>7870</v>
      </c>
      <c r="D4666" s="1" t="s">
        <v>641</v>
      </c>
      <c r="E4666" s="324" t="s">
        <v>548</v>
      </c>
    </row>
    <row r="4667" customFormat="false" ht="15" hidden="false" customHeight="false" outlineLevel="0" collapsed="false">
      <c r="A4667" s="1" t="n">
        <v>12707</v>
      </c>
      <c r="B4667" s="1" t="s">
        <v>7871</v>
      </c>
      <c r="C4667" s="324" t="s">
        <v>7872</v>
      </c>
      <c r="D4667" s="324" t="s">
        <v>7873</v>
      </c>
      <c r="E4667" s="0" t="s">
        <v>576</v>
      </c>
    </row>
    <row r="4668" customFormat="false" ht="15" hidden="false" customHeight="false" outlineLevel="0" collapsed="false">
      <c r="A4668" s="1" t="n">
        <v>12706</v>
      </c>
      <c r="B4668" s="1" t="s">
        <v>7874</v>
      </c>
      <c r="D4668" s="1" t="s">
        <v>1222</v>
      </c>
      <c r="E4668" s="0" t="s">
        <v>485</v>
      </c>
    </row>
    <row r="4669" customFormat="false" ht="15" hidden="false" customHeight="false" outlineLevel="0" collapsed="false">
      <c r="A4669" s="1" t="n">
        <v>12705</v>
      </c>
      <c r="B4669" s="1" t="s">
        <v>7875</v>
      </c>
      <c r="C4669" s="1" t="s">
        <v>7876</v>
      </c>
      <c r="D4669" s="324" t="s">
        <v>595</v>
      </c>
      <c r="E4669" s="0" t="s">
        <v>590</v>
      </c>
    </row>
    <row r="4670" customFormat="false" ht="15" hidden="false" customHeight="false" outlineLevel="0" collapsed="false">
      <c r="A4670" s="1" t="n">
        <v>12704</v>
      </c>
      <c r="B4670" s="1" t="s">
        <v>7877</v>
      </c>
      <c r="D4670" s="1" t="s">
        <v>499</v>
      </c>
      <c r="E4670" s="0" t="s">
        <v>590</v>
      </c>
    </row>
    <row r="4671" customFormat="false" ht="15" hidden="false" customHeight="false" outlineLevel="0" collapsed="false">
      <c r="A4671" s="1" t="n">
        <v>12703</v>
      </c>
      <c r="B4671" s="1" t="s">
        <v>7878</v>
      </c>
      <c r="C4671" s="1" t="s">
        <v>7879</v>
      </c>
      <c r="D4671" s="1" t="s">
        <v>499</v>
      </c>
      <c r="E4671" s="0" t="s">
        <v>485</v>
      </c>
    </row>
    <row r="4672" customFormat="false" ht="15" hidden="false" customHeight="false" outlineLevel="0" collapsed="false">
      <c r="A4672" s="1" t="n">
        <v>12702</v>
      </c>
      <c r="B4672" s="1" t="s">
        <v>7880</v>
      </c>
      <c r="C4672" s="1" t="s">
        <v>7881</v>
      </c>
      <c r="D4672" s="1" t="s">
        <v>499</v>
      </c>
      <c r="E4672" s="0" t="s">
        <v>485</v>
      </c>
    </row>
    <row r="4673" customFormat="false" ht="15" hidden="false" customHeight="false" outlineLevel="0" collapsed="false">
      <c r="A4673" s="1" t="n">
        <v>12701</v>
      </c>
      <c r="B4673" s="1" t="s">
        <v>7882</v>
      </c>
      <c r="C4673" s="1" t="s">
        <v>7883</v>
      </c>
      <c r="D4673" s="1" t="s">
        <v>499</v>
      </c>
      <c r="E4673" s="0" t="s">
        <v>590</v>
      </c>
    </row>
    <row r="4674" customFormat="false" ht="15" hidden="false" customHeight="false" outlineLevel="0" collapsed="false">
      <c r="A4674" s="1" t="n">
        <v>12700</v>
      </c>
      <c r="B4674" s="1" t="s">
        <v>7884</v>
      </c>
      <c r="D4674" s="324" t="s">
        <v>7885</v>
      </c>
      <c r="E4674" s="0" t="s">
        <v>576</v>
      </c>
    </row>
    <row r="4675" customFormat="false" ht="15" hidden="false" customHeight="false" outlineLevel="0" collapsed="false">
      <c r="A4675" s="1" t="n">
        <v>12699</v>
      </c>
      <c r="B4675" s="1" t="s">
        <v>7886</v>
      </c>
      <c r="D4675" s="1" t="s">
        <v>499</v>
      </c>
      <c r="E4675" s="324" t="s">
        <v>500</v>
      </c>
    </row>
    <row r="4676" customFormat="false" ht="15" hidden="false" customHeight="false" outlineLevel="0" collapsed="false">
      <c r="A4676" s="1" t="n">
        <v>12698</v>
      </c>
      <c r="B4676" s="1" t="s">
        <v>7887</v>
      </c>
      <c r="C4676" s="1" t="s">
        <v>7888</v>
      </c>
      <c r="D4676" s="1" t="s">
        <v>7889</v>
      </c>
      <c r="E4676" s="0" t="s">
        <v>485</v>
      </c>
    </row>
    <row r="4677" customFormat="false" ht="15" hidden="false" customHeight="false" outlineLevel="0" collapsed="false">
      <c r="A4677" s="1" t="n">
        <v>12697</v>
      </c>
      <c r="B4677" s="1" t="s">
        <v>7890</v>
      </c>
      <c r="D4677" s="1" t="s">
        <v>499</v>
      </c>
      <c r="E4677" s="0" t="s">
        <v>485</v>
      </c>
    </row>
    <row r="4678" customFormat="false" ht="15" hidden="false" customHeight="false" outlineLevel="0" collapsed="false">
      <c r="A4678" s="1" t="n">
        <v>12696</v>
      </c>
      <c r="B4678" s="1" t="s">
        <v>7891</v>
      </c>
      <c r="C4678" s="1" t="s">
        <v>7892</v>
      </c>
      <c r="D4678" s="1" t="s">
        <v>499</v>
      </c>
      <c r="E4678" s="0" t="s">
        <v>485</v>
      </c>
    </row>
    <row r="4679" customFormat="false" ht="15" hidden="false" customHeight="false" outlineLevel="0" collapsed="false">
      <c r="A4679" s="1" t="n">
        <v>12695</v>
      </c>
      <c r="B4679" s="1" t="s">
        <v>7893</v>
      </c>
      <c r="D4679" s="1" t="s">
        <v>499</v>
      </c>
      <c r="E4679" s="0" t="s">
        <v>590</v>
      </c>
    </row>
    <row r="4680" customFormat="false" ht="15" hidden="false" customHeight="false" outlineLevel="0" collapsed="false">
      <c r="A4680" s="1" t="n">
        <v>12694</v>
      </c>
      <c r="B4680" s="1" t="s">
        <v>7894</v>
      </c>
      <c r="C4680" s="324" t="s">
        <v>7895</v>
      </c>
      <c r="D4680" s="1" t="s">
        <v>1248</v>
      </c>
      <c r="E4680" s="0" t="s">
        <v>485</v>
      </c>
    </row>
    <row r="4681" customFormat="false" ht="15" hidden="false" customHeight="false" outlineLevel="0" collapsed="false">
      <c r="A4681" s="1" t="n">
        <v>12693</v>
      </c>
      <c r="B4681" s="1" t="s">
        <v>7896</v>
      </c>
      <c r="D4681" s="324" t="s">
        <v>7897</v>
      </c>
      <c r="E4681" s="0" t="s">
        <v>686</v>
      </c>
    </row>
    <row r="4682" customFormat="false" ht="15" hidden="false" customHeight="false" outlineLevel="0" collapsed="false">
      <c r="A4682" s="1" t="n">
        <v>12692</v>
      </c>
      <c r="B4682" s="1" t="s">
        <v>7898</v>
      </c>
      <c r="C4682" s="1" t="s">
        <v>7899</v>
      </c>
      <c r="D4682" s="1" t="s">
        <v>499</v>
      </c>
      <c r="E4682" s="0" t="s">
        <v>485</v>
      </c>
    </row>
    <row r="4683" customFormat="false" ht="15" hidden="false" customHeight="false" outlineLevel="0" collapsed="false">
      <c r="A4683" s="1" t="n">
        <v>12691</v>
      </c>
      <c r="B4683" s="1" t="s">
        <v>7900</v>
      </c>
      <c r="D4683" s="324" t="s">
        <v>530</v>
      </c>
      <c r="E4683" s="0" t="s">
        <v>590</v>
      </c>
    </row>
    <row r="4684" customFormat="false" ht="15" hidden="false" customHeight="false" outlineLevel="0" collapsed="false">
      <c r="A4684" s="1" t="n">
        <v>12690</v>
      </c>
      <c r="B4684" s="1" t="s">
        <v>7901</v>
      </c>
      <c r="D4684" s="1" t="s">
        <v>1067</v>
      </c>
      <c r="E4684" s="324" t="s">
        <v>488</v>
      </c>
    </row>
    <row r="4685" customFormat="false" ht="15" hidden="false" customHeight="false" outlineLevel="0" collapsed="false">
      <c r="A4685" s="1" t="n">
        <v>12689</v>
      </c>
      <c r="B4685" s="1" t="s">
        <v>7902</v>
      </c>
      <c r="C4685" s="1" t="s">
        <v>521</v>
      </c>
      <c r="D4685" s="1" t="s">
        <v>499</v>
      </c>
      <c r="E4685" s="324" t="s">
        <v>500</v>
      </c>
    </row>
    <row r="4686" customFormat="false" ht="15" hidden="false" customHeight="false" outlineLevel="0" collapsed="false">
      <c r="A4686" s="1" t="n">
        <v>12688</v>
      </c>
      <c r="B4686" s="1" t="s">
        <v>7903</v>
      </c>
      <c r="D4686" s="1" t="s">
        <v>1187</v>
      </c>
      <c r="E4686" s="0" t="s">
        <v>485</v>
      </c>
    </row>
    <row r="4687" customFormat="false" ht="15" hidden="false" customHeight="false" outlineLevel="0" collapsed="false">
      <c r="A4687" s="1" t="n">
        <v>12687</v>
      </c>
      <c r="B4687" s="1" t="s">
        <v>7904</v>
      </c>
      <c r="C4687" s="1" t="s">
        <v>7905</v>
      </c>
      <c r="D4687" s="324" t="s">
        <v>2771</v>
      </c>
      <c r="E4687" s="324" t="s">
        <v>500</v>
      </c>
    </row>
    <row r="4688" customFormat="false" ht="15" hidden="false" customHeight="false" outlineLevel="0" collapsed="false">
      <c r="A4688" s="1" t="n">
        <v>12686</v>
      </c>
      <c r="B4688" s="1" t="s">
        <v>7906</v>
      </c>
      <c r="D4688" s="1" t="s">
        <v>1902</v>
      </c>
      <c r="E4688" s="0" t="s">
        <v>485</v>
      </c>
    </row>
    <row r="4689" customFormat="false" ht="15" hidden="false" customHeight="false" outlineLevel="0" collapsed="false">
      <c r="A4689" s="1" t="n">
        <v>12685</v>
      </c>
      <c r="B4689" s="1" t="s">
        <v>7907</v>
      </c>
      <c r="D4689" s="1" t="s">
        <v>510</v>
      </c>
      <c r="E4689" s="324" t="s">
        <v>508</v>
      </c>
    </row>
    <row r="4690" customFormat="false" ht="15" hidden="false" customHeight="false" outlineLevel="0" collapsed="false">
      <c r="A4690" s="1" t="n">
        <v>12684</v>
      </c>
      <c r="B4690" s="1" t="s">
        <v>7908</v>
      </c>
      <c r="D4690" s="1" t="s">
        <v>499</v>
      </c>
      <c r="E4690" s="0" t="s">
        <v>485</v>
      </c>
    </row>
    <row r="4691" customFormat="false" ht="15" hidden="false" customHeight="false" outlineLevel="0" collapsed="false">
      <c r="A4691" s="1" t="n">
        <v>12683</v>
      </c>
      <c r="B4691" s="1" t="s">
        <v>7909</v>
      </c>
      <c r="C4691" s="1" t="s">
        <v>7910</v>
      </c>
      <c r="D4691" s="1" t="s">
        <v>499</v>
      </c>
      <c r="E4691" s="324" t="s">
        <v>500</v>
      </c>
    </row>
    <row r="4692" customFormat="false" ht="15" hidden="false" customHeight="false" outlineLevel="0" collapsed="false">
      <c r="A4692" s="1" t="n">
        <v>12682</v>
      </c>
      <c r="B4692" s="1" t="s">
        <v>7911</v>
      </c>
      <c r="C4692" s="1" t="s">
        <v>7912</v>
      </c>
      <c r="D4692" s="1" t="s">
        <v>499</v>
      </c>
      <c r="E4692" s="0" t="s">
        <v>485</v>
      </c>
    </row>
    <row r="4693" customFormat="false" ht="15" hidden="false" customHeight="false" outlineLevel="0" collapsed="false">
      <c r="A4693" s="1" t="n">
        <v>12681</v>
      </c>
      <c r="B4693" s="1" t="s">
        <v>7913</v>
      </c>
      <c r="C4693" s="1" t="s">
        <v>7914</v>
      </c>
      <c r="D4693" s="1" t="s">
        <v>787</v>
      </c>
      <c r="E4693" s="324" t="s">
        <v>488</v>
      </c>
    </row>
    <row r="4694" customFormat="false" ht="15" hidden="false" customHeight="false" outlineLevel="0" collapsed="false">
      <c r="A4694" s="1" t="n">
        <v>12680</v>
      </c>
      <c r="B4694" s="1" t="s">
        <v>7915</v>
      </c>
      <c r="D4694" s="324" t="s">
        <v>7916</v>
      </c>
      <c r="E4694" s="324" t="s">
        <v>488</v>
      </c>
    </row>
    <row r="4695" customFormat="false" ht="15" hidden="false" customHeight="false" outlineLevel="0" collapsed="false">
      <c r="A4695" s="1" t="n">
        <v>12679</v>
      </c>
      <c r="B4695" s="1" t="s">
        <v>7917</v>
      </c>
      <c r="D4695" s="324" t="s">
        <v>528</v>
      </c>
      <c r="E4695" s="324" t="s">
        <v>500</v>
      </c>
    </row>
    <row r="4696" customFormat="false" ht="15" hidden="false" customHeight="false" outlineLevel="0" collapsed="false">
      <c r="A4696" s="1" t="n">
        <v>12678</v>
      </c>
      <c r="B4696" s="1" t="s">
        <v>7918</v>
      </c>
      <c r="D4696" s="1" t="s">
        <v>499</v>
      </c>
      <c r="E4696" s="324" t="s">
        <v>500</v>
      </c>
    </row>
    <row r="4697" customFormat="false" ht="15" hidden="false" customHeight="false" outlineLevel="0" collapsed="false">
      <c r="A4697" s="1" t="n">
        <v>12677</v>
      </c>
      <c r="B4697" s="1" t="s">
        <v>7919</v>
      </c>
      <c r="D4697" s="1" t="s">
        <v>510</v>
      </c>
      <c r="E4697" s="324" t="s">
        <v>508</v>
      </c>
    </row>
    <row r="4698" customFormat="false" ht="15" hidden="false" customHeight="false" outlineLevel="0" collapsed="false">
      <c r="A4698" s="1" t="n">
        <v>12676</v>
      </c>
      <c r="B4698" s="1" t="s">
        <v>7920</v>
      </c>
      <c r="C4698" s="1" t="s">
        <v>7921</v>
      </c>
      <c r="D4698" s="324" t="s">
        <v>586</v>
      </c>
      <c r="E4698" s="324" t="s">
        <v>804</v>
      </c>
    </row>
    <row r="4699" customFormat="false" ht="15" hidden="false" customHeight="false" outlineLevel="0" collapsed="false">
      <c r="A4699" s="1" t="n">
        <v>12675</v>
      </c>
      <c r="B4699" s="1" t="s">
        <v>7922</v>
      </c>
      <c r="C4699" s="1" t="s">
        <v>7923</v>
      </c>
      <c r="D4699" s="324" t="s">
        <v>586</v>
      </c>
      <c r="E4699" s="324" t="s">
        <v>804</v>
      </c>
    </row>
    <row r="4700" customFormat="false" ht="15" hidden="false" customHeight="false" outlineLevel="0" collapsed="false">
      <c r="A4700" s="1" t="n">
        <v>12674</v>
      </c>
      <c r="B4700" s="1" t="s">
        <v>7924</v>
      </c>
      <c r="D4700" s="324" t="s">
        <v>7062</v>
      </c>
      <c r="E4700" s="324" t="s">
        <v>7063</v>
      </c>
    </row>
    <row r="4701" customFormat="false" ht="15" hidden="false" customHeight="false" outlineLevel="0" collapsed="false">
      <c r="A4701" s="1" t="n">
        <v>12673</v>
      </c>
      <c r="B4701" s="1" t="s">
        <v>7925</v>
      </c>
      <c r="D4701" s="324" t="s">
        <v>4680</v>
      </c>
      <c r="E4701" s="324" t="s">
        <v>1127</v>
      </c>
    </row>
    <row r="4702" customFormat="false" ht="15" hidden="false" customHeight="false" outlineLevel="0" collapsed="false">
      <c r="A4702" s="1" t="n">
        <v>12672</v>
      </c>
      <c r="B4702" s="1" t="s">
        <v>7926</v>
      </c>
      <c r="C4702" s="1" t="s">
        <v>7927</v>
      </c>
      <c r="D4702" s="1" t="s">
        <v>499</v>
      </c>
      <c r="E4702" s="324" t="s">
        <v>500</v>
      </c>
    </row>
    <row r="4703" customFormat="false" ht="15" hidden="false" customHeight="false" outlineLevel="0" collapsed="false">
      <c r="A4703" s="1" t="n">
        <v>12671</v>
      </c>
      <c r="B4703" s="1" t="s">
        <v>7928</v>
      </c>
      <c r="D4703" s="324" t="s">
        <v>7929</v>
      </c>
      <c r="E4703" s="324" t="s">
        <v>519</v>
      </c>
    </row>
    <row r="4704" customFormat="false" ht="15" hidden="false" customHeight="false" outlineLevel="0" collapsed="false">
      <c r="A4704" s="1" t="n">
        <v>12670</v>
      </c>
      <c r="B4704" s="1" t="s">
        <v>7930</v>
      </c>
      <c r="C4704" s="324" t="s">
        <v>7931</v>
      </c>
      <c r="D4704" s="324" t="s">
        <v>3180</v>
      </c>
      <c r="E4704" s="324" t="s">
        <v>519</v>
      </c>
    </row>
    <row r="4705" customFormat="false" ht="15" hidden="false" customHeight="false" outlineLevel="0" collapsed="false">
      <c r="A4705" s="1" t="n">
        <v>12669</v>
      </c>
      <c r="B4705" s="1" t="s">
        <v>7932</v>
      </c>
      <c r="C4705" s="1" t="s">
        <v>7933</v>
      </c>
      <c r="D4705" s="1" t="s">
        <v>499</v>
      </c>
      <c r="E4705" s="324" t="s">
        <v>500</v>
      </c>
    </row>
    <row r="4706" customFormat="false" ht="15" hidden="false" customHeight="false" outlineLevel="0" collapsed="false">
      <c r="A4706" s="1" t="n">
        <v>12668</v>
      </c>
      <c r="B4706" s="1" t="s">
        <v>7934</v>
      </c>
      <c r="D4706" s="324" t="s">
        <v>7935</v>
      </c>
      <c r="E4706" s="324" t="s">
        <v>494</v>
      </c>
    </row>
    <row r="4707" customFormat="false" ht="15" hidden="false" customHeight="false" outlineLevel="0" collapsed="false">
      <c r="A4707" s="1" t="n">
        <v>12667</v>
      </c>
      <c r="B4707" s="1" t="s">
        <v>7936</v>
      </c>
      <c r="C4707" s="324" t="s">
        <v>7937</v>
      </c>
      <c r="D4707" s="324" t="s">
        <v>7938</v>
      </c>
      <c r="E4707" s="324" t="s">
        <v>5863</v>
      </c>
    </row>
    <row r="4708" customFormat="false" ht="15" hidden="false" customHeight="false" outlineLevel="0" collapsed="false">
      <c r="A4708" s="1" t="n">
        <v>12666</v>
      </c>
      <c r="B4708" s="1" t="s">
        <v>7939</v>
      </c>
      <c r="C4708" s="1" t="s">
        <v>7940</v>
      </c>
      <c r="D4708" s="324" t="s">
        <v>7941</v>
      </c>
      <c r="E4708" s="324" t="s">
        <v>3324</v>
      </c>
    </row>
    <row r="4709" customFormat="false" ht="15" hidden="false" customHeight="false" outlineLevel="0" collapsed="false">
      <c r="A4709" s="1" t="n">
        <v>12665</v>
      </c>
      <c r="B4709" s="1" t="s">
        <v>7942</v>
      </c>
      <c r="D4709" s="1" t="s">
        <v>499</v>
      </c>
      <c r="E4709" s="324" t="s">
        <v>500</v>
      </c>
    </row>
    <row r="4710" customFormat="false" ht="15" hidden="false" customHeight="false" outlineLevel="0" collapsed="false">
      <c r="A4710" s="1" t="n">
        <v>12664</v>
      </c>
      <c r="B4710" s="1" t="s">
        <v>7943</v>
      </c>
      <c r="C4710" s="1" t="s">
        <v>7944</v>
      </c>
      <c r="D4710" s="324" t="s">
        <v>586</v>
      </c>
      <c r="E4710" s="324" t="s">
        <v>804</v>
      </c>
    </row>
    <row r="4711" customFormat="false" ht="15" hidden="false" customHeight="false" outlineLevel="0" collapsed="false">
      <c r="A4711" s="1" t="n">
        <v>12663</v>
      </c>
      <c r="B4711" s="1" t="s">
        <v>7945</v>
      </c>
      <c r="C4711" s="1" t="s">
        <v>7946</v>
      </c>
      <c r="D4711" s="1" t="s">
        <v>5618</v>
      </c>
      <c r="E4711" s="0" t="s">
        <v>485</v>
      </c>
    </row>
    <row r="4712" customFormat="false" ht="15" hidden="false" customHeight="false" outlineLevel="0" collapsed="false">
      <c r="A4712" s="1" t="n">
        <v>12662</v>
      </c>
      <c r="B4712" s="1" t="s">
        <v>7947</v>
      </c>
      <c r="D4712" s="324" t="s">
        <v>7929</v>
      </c>
      <c r="E4712" s="324" t="s">
        <v>519</v>
      </c>
    </row>
    <row r="4713" customFormat="false" ht="15" hidden="false" customHeight="false" outlineLevel="0" collapsed="false">
      <c r="A4713" s="1" t="n">
        <v>12661</v>
      </c>
      <c r="B4713" s="1" t="s">
        <v>7948</v>
      </c>
      <c r="D4713" s="324" t="s">
        <v>6140</v>
      </c>
      <c r="E4713" s="0" t="s">
        <v>485</v>
      </c>
    </row>
    <row r="4714" customFormat="false" ht="15" hidden="false" customHeight="false" outlineLevel="0" collapsed="false">
      <c r="A4714" s="1" t="n">
        <v>12660</v>
      </c>
      <c r="B4714" s="1" t="s">
        <v>7949</v>
      </c>
      <c r="D4714" s="324" t="s">
        <v>6140</v>
      </c>
      <c r="E4714" s="0" t="s">
        <v>485</v>
      </c>
    </row>
    <row r="4715" customFormat="false" ht="15" hidden="false" customHeight="false" outlineLevel="0" collapsed="false">
      <c r="A4715" s="1" t="n">
        <v>12659</v>
      </c>
      <c r="B4715" s="1" t="s">
        <v>7950</v>
      </c>
      <c r="D4715" s="324" t="s">
        <v>6140</v>
      </c>
      <c r="E4715" s="0" t="s">
        <v>485</v>
      </c>
    </row>
    <row r="4716" customFormat="false" ht="15" hidden="false" customHeight="false" outlineLevel="0" collapsed="false">
      <c r="A4716" s="1" t="n">
        <v>12658</v>
      </c>
      <c r="B4716" s="1" t="s">
        <v>7951</v>
      </c>
      <c r="D4716" s="324" t="s">
        <v>6140</v>
      </c>
      <c r="E4716" s="0" t="s">
        <v>485</v>
      </c>
    </row>
    <row r="4717" customFormat="false" ht="15" hidden="false" customHeight="false" outlineLevel="0" collapsed="false">
      <c r="A4717" s="1" t="n">
        <v>12657</v>
      </c>
      <c r="B4717" s="1" t="s">
        <v>7952</v>
      </c>
      <c r="D4717" s="324" t="s">
        <v>6140</v>
      </c>
      <c r="E4717" s="0" t="s">
        <v>485</v>
      </c>
    </row>
    <row r="4718" customFormat="false" ht="15" hidden="false" customHeight="false" outlineLevel="0" collapsed="false">
      <c r="A4718" s="1" t="n">
        <v>12656</v>
      </c>
      <c r="B4718" s="1" t="s">
        <v>7953</v>
      </c>
      <c r="D4718" s="1" t="s">
        <v>499</v>
      </c>
      <c r="E4718" s="0" t="s">
        <v>485</v>
      </c>
    </row>
    <row r="4719" customFormat="false" ht="15" hidden="false" customHeight="false" outlineLevel="0" collapsed="false">
      <c r="A4719" s="1" t="n">
        <v>12655</v>
      </c>
      <c r="B4719" s="1" t="s">
        <v>7954</v>
      </c>
      <c r="C4719" s="324" t="s">
        <v>7955</v>
      </c>
      <c r="D4719" s="324" t="s">
        <v>698</v>
      </c>
      <c r="E4719" s="324" t="s">
        <v>500</v>
      </c>
    </row>
    <row r="4720" customFormat="false" ht="15" hidden="false" customHeight="false" outlineLevel="0" collapsed="false">
      <c r="A4720" s="1" t="n">
        <v>12654</v>
      </c>
      <c r="B4720" s="1" t="s">
        <v>7956</v>
      </c>
      <c r="D4720" s="1" t="s">
        <v>499</v>
      </c>
      <c r="E4720" s="0" t="s">
        <v>590</v>
      </c>
    </row>
    <row r="4721" customFormat="false" ht="15" hidden="false" customHeight="false" outlineLevel="0" collapsed="false">
      <c r="A4721" s="1" t="n">
        <v>12653</v>
      </c>
      <c r="B4721" s="1" t="s">
        <v>7957</v>
      </c>
      <c r="C4721" s="1" t="s">
        <v>7958</v>
      </c>
      <c r="D4721" s="1" t="s">
        <v>499</v>
      </c>
      <c r="E4721" s="0" t="s">
        <v>590</v>
      </c>
    </row>
    <row r="4722" customFormat="false" ht="15" hidden="false" customHeight="false" outlineLevel="0" collapsed="false">
      <c r="A4722" s="1" t="n">
        <v>12652</v>
      </c>
      <c r="B4722" s="1" t="s">
        <v>7959</v>
      </c>
      <c r="C4722" s="1" t="s">
        <v>7960</v>
      </c>
      <c r="D4722" s="1" t="s">
        <v>499</v>
      </c>
      <c r="E4722" s="0" t="s">
        <v>590</v>
      </c>
    </row>
    <row r="4723" customFormat="false" ht="15" hidden="false" customHeight="false" outlineLevel="0" collapsed="false">
      <c r="A4723" s="1" t="n">
        <v>12651</v>
      </c>
      <c r="B4723" s="1" t="s">
        <v>7961</v>
      </c>
      <c r="C4723" s="1" t="s">
        <v>7962</v>
      </c>
      <c r="D4723" s="1" t="s">
        <v>499</v>
      </c>
      <c r="E4723" s="0" t="s">
        <v>590</v>
      </c>
    </row>
    <row r="4724" customFormat="false" ht="15" hidden="false" customHeight="false" outlineLevel="0" collapsed="false">
      <c r="A4724" s="1" t="n">
        <v>12650</v>
      </c>
      <c r="B4724" s="1" t="s">
        <v>7963</v>
      </c>
      <c r="D4724" s="1" t="s">
        <v>1707</v>
      </c>
      <c r="E4724" s="0" t="s">
        <v>485</v>
      </c>
    </row>
    <row r="4725" customFormat="false" ht="15" hidden="false" customHeight="false" outlineLevel="0" collapsed="false">
      <c r="A4725" s="1" t="n">
        <v>12649</v>
      </c>
      <c r="B4725" s="1" t="s">
        <v>7964</v>
      </c>
      <c r="D4725" s="324" t="s">
        <v>643</v>
      </c>
      <c r="E4725" s="324" t="s">
        <v>519</v>
      </c>
    </row>
    <row r="4726" customFormat="false" ht="15" hidden="false" customHeight="false" outlineLevel="0" collapsed="false">
      <c r="A4726" s="1" t="n">
        <v>12648</v>
      </c>
      <c r="B4726" s="1" t="s">
        <v>7965</v>
      </c>
      <c r="D4726" s="324" t="s">
        <v>670</v>
      </c>
      <c r="E4726" s="324" t="s">
        <v>519</v>
      </c>
    </row>
    <row r="4727" customFormat="false" ht="15" hidden="false" customHeight="false" outlineLevel="0" collapsed="false">
      <c r="A4727" s="1" t="n">
        <v>12647</v>
      </c>
      <c r="B4727" s="1" t="s">
        <v>7966</v>
      </c>
      <c r="D4727" s="324" t="s">
        <v>670</v>
      </c>
      <c r="E4727" s="324" t="s">
        <v>519</v>
      </c>
    </row>
    <row r="4728" customFormat="false" ht="15" hidden="false" customHeight="false" outlineLevel="0" collapsed="false">
      <c r="A4728" s="1" t="n">
        <v>12646</v>
      </c>
      <c r="B4728" s="1" t="s">
        <v>7967</v>
      </c>
      <c r="D4728" s="324" t="s">
        <v>7968</v>
      </c>
      <c r="E4728" s="0" t="s">
        <v>485</v>
      </c>
    </row>
    <row r="4729" customFormat="false" ht="15" hidden="false" customHeight="false" outlineLevel="0" collapsed="false">
      <c r="A4729" s="1" t="n">
        <v>12645</v>
      </c>
      <c r="B4729" s="1" t="s">
        <v>7969</v>
      </c>
      <c r="D4729" s="1" t="s">
        <v>647</v>
      </c>
      <c r="E4729" s="0" t="s">
        <v>485</v>
      </c>
    </row>
    <row r="4730" customFormat="false" ht="15" hidden="false" customHeight="false" outlineLevel="0" collapsed="false">
      <c r="A4730" s="1" t="n">
        <v>12644</v>
      </c>
      <c r="B4730" s="1" t="s">
        <v>7970</v>
      </c>
      <c r="D4730" s="1" t="s">
        <v>510</v>
      </c>
      <c r="E4730" s="0" t="s">
        <v>609</v>
      </c>
    </row>
    <row r="4731" customFormat="false" ht="15" hidden="false" customHeight="false" outlineLevel="0" collapsed="false">
      <c r="A4731" s="1" t="n">
        <v>12643</v>
      </c>
      <c r="B4731" s="1" t="s">
        <v>7971</v>
      </c>
      <c r="C4731" s="1" t="s">
        <v>7972</v>
      </c>
      <c r="D4731" s="324" t="s">
        <v>695</v>
      </c>
      <c r="E4731" s="0" t="s">
        <v>590</v>
      </c>
    </row>
    <row r="4732" customFormat="false" ht="15" hidden="false" customHeight="false" outlineLevel="0" collapsed="false">
      <c r="A4732" s="1" t="n">
        <v>12642</v>
      </c>
      <c r="B4732" s="1" t="s">
        <v>7973</v>
      </c>
      <c r="D4732" s="1" t="s">
        <v>741</v>
      </c>
      <c r="E4732" s="0" t="s">
        <v>485</v>
      </c>
    </row>
    <row r="4733" customFormat="false" ht="15" hidden="false" customHeight="false" outlineLevel="0" collapsed="false">
      <c r="A4733" s="1" t="n">
        <v>12641</v>
      </c>
      <c r="B4733" s="1" t="s">
        <v>7974</v>
      </c>
      <c r="D4733" s="1" t="s">
        <v>484</v>
      </c>
      <c r="E4733" s="0" t="s">
        <v>485</v>
      </c>
    </row>
    <row r="4734" customFormat="false" ht="15" hidden="false" customHeight="false" outlineLevel="0" collapsed="false">
      <c r="A4734" s="1" t="n">
        <v>12640</v>
      </c>
      <c r="B4734" s="1" t="s">
        <v>7975</v>
      </c>
      <c r="D4734" s="1" t="s">
        <v>484</v>
      </c>
      <c r="E4734" s="0" t="s">
        <v>485</v>
      </c>
    </row>
    <row r="4735" customFormat="false" ht="15" hidden="false" customHeight="false" outlineLevel="0" collapsed="false">
      <c r="A4735" s="1" t="n">
        <v>12639</v>
      </c>
      <c r="B4735" s="1" t="s">
        <v>7976</v>
      </c>
      <c r="D4735" s="1" t="s">
        <v>499</v>
      </c>
      <c r="E4735" s="0" t="s">
        <v>590</v>
      </c>
    </row>
    <row r="4736" customFormat="false" ht="15" hidden="false" customHeight="false" outlineLevel="0" collapsed="false">
      <c r="A4736" s="1" t="n">
        <v>12638</v>
      </c>
      <c r="B4736" s="1" t="s">
        <v>7977</v>
      </c>
      <c r="D4736" s="1" t="s">
        <v>510</v>
      </c>
      <c r="E4736" s="0" t="s">
        <v>609</v>
      </c>
    </row>
    <row r="4737" customFormat="false" ht="15" hidden="false" customHeight="false" outlineLevel="0" collapsed="false">
      <c r="A4737" s="1" t="n">
        <v>12637</v>
      </c>
      <c r="B4737" s="1" t="s">
        <v>7978</v>
      </c>
      <c r="C4737" s="1" t="s">
        <v>7979</v>
      </c>
      <c r="D4737" s="1" t="s">
        <v>499</v>
      </c>
      <c r="E4737" s="0" t="s">
        <v>590</v>
      </c>
    </row>
    <row r="4738" customFormat="false" ht="15" hidden="false" customHeight="false" outlineLevel="0" collapsed="false">
      <c r="A4738" s="1" t="n">
        <v>12636</v>
      </c>
      <c r="B4738" s="1" t="s">
        <v>7980</v>
      </c>
      <c r="D4738" s="1" t="s">
        <v>1187</v>
      </c>
      <c r="E4738" s="0" t="s">
        <v>485</v>
      </c>
    </row>
    <row r="4739" customFormat="false" ht="15" hidden="false" customHeight="false" outlineLevel="0" collapsed="false">
      <c r="A4739" s="1" t="n">
        <v>12635</v>
      </c>
      <c r="B4739" s="1" t="s">
        <v>7981</v>
      </c>
      <c r="C4739" s="324" t="s">
        <v>7982</v>
      </c>
      <c r="D4739" s="324" t="s">
        <v>7542</v>
      </c>
      <c r="E4739" s="324" t="s">
        <v>500</v>
      </c>
    </row>
    <row r="4740" customFormat="false" ht="15" hidden="false" customHeight="false" outlineLevel="0" collapsed="false">
      <c r="A4740" s="1" t="n">
        <v>12634</v>
      </c>
      <c r="B4740" s="1" t="s">
        <v>7983</v>
      </c>
      <c r="C4740" s="1" t="s">
        <v>7984</v>
      </c>
      <c r="D4740" s="324" t="s">
        <v>744</v>
      </c>
      <c r="E4740" s="324" t="s">
        <v>494</v>
      </c>
    </row>
    <row r="4741" customFormat="false" ht="15" hidden="false" customHeight="false" outlineLevel="0" collapsed="false">
      <c r="A4741" s="1" t="n">
        <v>12633</v>
      </c>
      <c r="B4741" s="1" t="s">
        <v>7985</v>
      </c>
      <c r="D4741" s="324" t="s">
        <v>2192</v>
      </c>
      <c r="E4741" s="324" t="s">
        <v>500</v>
      </c>
    </row>
    <row r="4742" customFormat="false" ht="15" hidden="false" customHeight="false" outlineLevel="0" collapsed="false">
      <c r="A4742" s="1" t="n">
        <v>12632</v>
      </c>
      <c r="B4742" s="1" t="s">
        <v>7986</v>
      </c>
      <c r="C4742" s="324" t="s">
        <v>7987</v>
      </c>
      <c r="D4742" s="324" t="s">
        <v>5295</v>
      </c>
      <c r="E4742" s="0" t="s">
        <v>485</v>
      </c>
    </row>
    <row r="4743" customFormat="false" ht="15" hidden="false" customHeight="false" outlineLevel="0" collapsed="false">
      <c r="A4743" s="1" t="n">
        <v>12631</v>
      </c>
      <c r="B4743" s="1" t="s">
        <v>7988</v>
      </c>
      <c r="D4743" s="1" t="s">
        <v>776</v>
      </c>
      <c r="E4743" s="0" t="s">
        <v>576</v>
      </c>
    </row>
    <row r="4744" customFormat="false" ht="15" hidden="false" customHeight="false" outlineLevel="0" collapsed="false">
      <c r="A4744" s="1" t="n">
        <v>12630</v>
      </c>
      <c r="B4744" s="1" t="s">
        <v>7989</v>
      </c>
      <c r="D4744" s="324" t="s">
        <v>7990</v>
      </c>
      <c r="E4744" s="0" t="s">
        <v>485</v>
      </c>
    </row>
    <row r="4745" customFormat="false" ht="15" hidden="false" customHeight="false" outlineLevel="0" collapsed="false">
      <c r="A4745" s="1" t="n">
        <v>12629</v>
      </c>
      <c r="B4745" s="1" t="s">
        <v>7991</v>
      </c>
      <c r="C4745" s="324" t="s">
        <v>7992</v>
      </c>
      <c r="D4745" s="324" t="s">
        <v>3409</v>
      </c>
      <c r="E4745" s="0" t="s">
        <v>590</v>
      </c>
    </row>
    <row r="4746" customFormat="false" ht="15" hidden="false" customHeight="false" outlineLevel="0" collapsed="false">
      <c r="A4746" s="1" t="n">
        <v>12628</v>
      </c>
      <c r="B4746" s="1" t="s">
        <v>7993</v>
      </c>
      <c r="D4746" s="1" t="s">
        <v>2113</v>
      </c>
      <c r="E4746" s="324" t="s">
        <v>488</v>
      </c>
    </row>
    <row r="4747" customFormat="false" ht="15" hidden="false" customHeight="false" outlineLevel="0" collapsed="false">
      <c r="A4747" s="1" t="n">
        <v>12627</v>
      </c>
      <c r="B4747" s="1" t="s">
        <v>7994</v>
      </c>
      <c r="D4747" s="324" t="s">
        <v>7995</v>
      </c>
      <c r="E4747" s="324" t="s">
        <v>500</v>
      </c>
    </row>
    <row r="4748" customFormat="false" ht="15" hidden="false" customHeight="false" outlineLevel="0" collapsed="false">
      <c r="A4748" s="1" t="n">
        <v>12626</v>
      </c>
      <c r="B4748" s="1" t="s">
        <v>7996</v>
      </c>
      <c r="D4748" s="1" t="s">
        <v>499</v>
      </c>
      <c r="E4748" s="0" t="s">
        <v>590</v>
      </c>
    </row>
    <row r="4749" customFormat="false" ht="15" hidden="false" customHeight="false" outlineLevel="0" collapsed="false">
      <c r="A4749" s="1" t="n">
        <v>12625</v>
      </c>
      <c r="B4749" s="1" t="s">
        <v>7997</v>
      </c>
      <c r="D4749" s="324" t="s">
        <v>7935</v>
      </c>
      <c r="E4749" s="0" t="s">
        <v>485</v>
      </c>
    </row>
    <row r="4750" customFormat="false" ht="15" hidden="false" customHeight="false" outlineLevel="0" collapsed="false">
      <c r="A4750" s="1" t="n">
        <v>12624</v>
      </c>
      <c r="B4750" s="1" t="s">
        <v>7998</v>
      </c>
      <c r="C4750" s="1" t="s">
        <v>7999</v>
      </c>
      <c r="D4750" s="1" t="s">
        <v>647</v>
      </c>
      <c r="E4750" s="0" t="s">
        <v>485</v>
      </c>
    </row>
    <row r="4751" customFormat="false" ht="15" hidden="false" customHeight="false" outlineLevel="0" collapsed="false">
      <c r="A4751" s="1" t="n">
        <v>12623</v>
      </c>
      <c r="B4751" s="1" t="s">
        <v>8000</v>
      </c>
      <c r="D4751" s="1" t="s">
        <v>641</v>
      </c>
      <c r="E4751" s="0" t="s">
        <v>576</v>
      </c>
    </row>
    <row r="4752" customFormat="false" ht="15" hidden="false" customHeight="false" outlineLevel="0" collapsed="false">
      <c r="A4752" s="1" t="n">
        <v>12622</v>
      </c>
      <c r="B4752" s="1" t="s">
        <v>8001</v>
      </c>
      <c r="D4752" s="1" t="s">
        <v>4893</v>
      </c>
      <c r="E4752" s="0" t="s">
        <v>883</v>
      </c>
    </row>
    <row r="4753" customFormat="false" ht="15" hidden="false" customHeight="false" outlineLevel="0" collapsed="false">
      <c r="A4753" s="1" t="n">
        <v>12621</v>
      </c>
      <c r="B4753" s="1" t="s">
        <v>8002</v>
      </c>
      <c r="C4753" s="324" t="s">
        <v>8003</v>
      </c>
      <c r="D4753" s="324" t="s">
        <v>8004</v>
      </c>
      <c r="E4753" s="0" t="s">
        <v>590</v>
      </c>
    </row>
    <row r="4754" customFormat="false" ht="15" hidden="false" customHeight="false" outlineLevel="0" collapsed="false">
      <c r="A4754" s="1" t="n">
        <v>12620</v>
      </c>
      <c r="B4754" s="1" t="s">
        <v>8005</v>
      </c>
      <c r="D4754" s="1" t="s">
        <v>499</v>
      </c>
      <c r="E4754" s="0" t="s">
        <v>590</v>
      </c>
    </row>
    <row r="4755" customFormat="false" ht="15" hidden="false" customHeight="false" outlineLevel="0" collapsed="false">
      <c r="A4755" s="1" t="n">
        <v>12619</v>
      </c>
      <c r="B4755" s="1" t="s">
        <v>8006</v>
      </c>
      <c r="C4755" s="1" t="s">
        <v>8007</v>
      </c>
      <c r="D4755" s="1" t="s">
        <v>647</v>
      </c>
      <c r="E4755" s="0" t="s">
        <v>485</v>
      </c>
    </row>
    <row r="4756" customFormat="false" ht="15" hidden="false" customHeight="false" outlineLevel="0" collapsed="false">
      <c r="A4756" s="1" t="n">
        <v>12618</v>
      </c>
      <c r="B4756" s="1" t="s">
        <v>8008</v>
      </c>
      <c r="D4756" s="324" t="s">
        <v>3434</v>
      </c>
      <c r="E4756" s="0" t="s">
        <v>485</v>
      </c>
    </row>
    <row r="4757" customFormat="false" ht="15" hidden="false" customHeight="false" outlineLevel="0" collapsed="false">
      <c r="A4757" s="1" t="n">
        <v>12617</v>
      </c>
      <c r="B4757" s="1" t="s">
        <v>8009</v>
      </c>
      <c r="C4757" s="1" t="s">
        <v>8010</v>
      </c>
      <c r="D4757" s="1" t="s">
        <v>496</v>
      </c>
      <c r="E4757" s="0" t="s">
        <v>485</v>
      </c>
    </row>
    <row r="4758" customFormat="false" ht="15" hidden="false" customHeight="false" outlineLevel="0" collapsed="false">
      <c r="A4758" s="1" t="n">
        <v>12616</v>
      </c>
      <c r="B4758" s="1" t="s">
        <v>8011</v>
      </c>
      <c r="D4758" s="324" t="s">
        <v>2693</v>
      </c>
      <c r="E4758" s="0" t="s">
        <v>485</v>
      </c>
    </row>
    <row r="4759" customFormat="false" ht="15" hidden="false" customHeight="false" outlineLevel="0" collapsed="false">
      <c r="A4759" s="1" t="n">
        <v>12615</v>
      </c>
      <c r="B4759" s="1" t="s">
        <v>8012</v>
      </c>
      <c r="C4759" s="1" t="s">
        <v>8013</v>
      </c>
      <c r="D4759" s="1" t="s">
        <v>510</v>
      </c>
      <c r="E4759" s="0" t="s">
        <v>609</v>
      </c>
    </row>
    <row r="4760" customFormat="false" ht="15" hidden="false" customHeight="false" outlineLevel="0" collapsed="false">
      <c r="A4760" s="1" t="n">
        <v>12614</v>
      </c>
      <c r="B4760" s="1" t="s">
        <v>8014</v>
      </c>
      <c r="D4760" s="1" t="s">
        <v>499</v>
      </c>
      <c r="E4760" s="0" t="s">
        <v>485</v>
      </c>
    </row>
    <row r="4761" customFormat="false" ht="15" hidden="false" customHeight="false" outlineLevel="0" collapsed="false">
      <c r="A4761" s="1" t="n">
        <v>12613</v>
      </c>
      <c r="B4761" s="1" t="s">
        <v>8015</v>
      </c>
      <c r="D4761" s="1" t="s">
        <v>499</v>
      </c>
      <c r="E4761" s="0" t="s">
        <v>590</v>
      </c>
    </row>
    <row r="4762" customFormat="false" ht="15" hidden="false" customHeight="false" outlineLevel="0" collapsed="false">
      <c r="A4762" s="1" t="n">
        <v>12612</v>
      </c>
      <c r="B4762" s="1" t="s">
        <v>8016</v>
      </c>
      <c r="D4762" s="324" t="s">
        <v>2693</v>
      </c>
      <c r="E4762" s="0" t="s">
        <v>485</v>
      </c>
    </row>
    <row r="4763" customFormat="false" ht="15" hidden="false" customHeight="false" outlineLevel="0" collapsed="false">
      <c r="A4763" s="1" t="n">
        <v>12611</v>
      </c>
      <c r="B4763" s="1" t="s">
        <v>8017</v>
      </c>
      <c r="D4763" s="324" t="s">
        <v>771</v>
      </c>
      <c r="E4763" s="324" t="s">
        <v>500</v>
      </c>
    </row>
    <row r="4764" customFormat="false" ht="15" hidden="false" customHeight="false" outlineLevel="0" collapsed="false">
      <c r="A4764" s="1" t="n">
        <v>12610</v>
      </c>
      <c r="B4764" s="1" t="s">
        <v>8018</v>
      </c>
      <c r="C4764" s="1" t="s">
        <v>8019</v>
      </c>
      <c r="D4764" s="324" t="s">
        <v>809</v>
      </c>
      <c r="E4764" s="324" t="s">
        <v>494</v>
      </c>
    </row>
    <row r="4765" customFormat="false" ht="15" hidden="false" customHeight="false" outlineLevel="0" collapsed="false">
      <c r="A4765" s="1" t="n">
        <v>12609</v>
      </c>
      <c r="B4765" s="1" t="s">
        <v>8020</v>
      </c>
      <c r="C4765" s="1" t="s">
        <v>8021</v>
      </c>
      <c r="D4765" s="324" t="s">
        <v>7509</v>
      </c>
      <c r="E4765" s="324" t="s">
        <v>4061</v>
      </c>
    </row>
    <row r="4766" customFormat="false" ht="15" hidden="false" customHeight="false" outlineLevel="0" collapsed="false">
      <c r="A4766" s="1" t="n">
        <v>12608</v>
      </c>
      <c r="B4766" s="1" t="s">
        <v>8022</v>
      </c>
      <c r="D4766" s="324" t="s">
        <v>673</v>
      </c>
      <c r="E4766" s="324" t="s">
        <v>1965</v>
      </c>
    </row>
    <row r="4767" customFormat="false" ht="15" hidden="false" customHeight="false" outlineLevel="0" collapsed="false">
      <c r="A4767" s="1" t="n">
        <v>12607</v>
      </c>
      <c r="B4767" s="1" t="s">
        <v>8023</v>
      </c>
      <c r="D4767" s="324" t="s">
        <v>1073</v>
      </c>
      <c r="E4767" s="324" t="s">
        <v>519</v>
      </c>
    </row>
    <row r="4768" customFormat="false" ht="15" hidden="false" customHeight="false" outlineLevel="0" collapsed="false">
      <c r="A4768" s="1" t="n">
        <v>12606</v>
      </c>
      <c r="B4768" s="1" t="s">
        <v>8024</v>
      </c>
      <c r="D4768" s="324" t="s">
        <v>1073</v>
      </c>
      <c r="E4768" s="324" t="s">
        <v>519</v>
      </c>
    </row>
    <row r="4769" customFormat="false" ht="15" hidden="false" customHeight="false" outlineLevel="0" collapsed="false">
      <c r="A4769" s="1" t="n">
        <v>12605</v>
      </c>
      <c r="B4769" s="1" t="s">
        <v>8025</v>
      </c>
      <c r="D4769" s="324" t="s">
        <v>1073</v>
      </c>
      <c r="E4769" s="324" t="s">
        <v>519</v>
      </c>
    </row>
    <row r="4770" customFormat="false" ht="15" hidden="false" customHeight="false" outlineLevel="0" collapsed="false">
      <c r="A4770" s="1" t="n">
        <v>12604</v>
      </c>
      <c r="B4770" s="1" t="s">
        <v>8026</v>
      </c>
      <c r="D4770" s="324" t="s">
        <v>1147</v>
      </c>
      <c r="E4770" s="324" t="s">
        <v>488</v>
      </c>
    </row>
    <row r="4771" customFormat="false" ht="15" hidden="false" customHeight="false" outlineLevel="0" collapsed="false">
      <c r="A4771" s="1" t="n">
        <v>12603</v>
      </c>
      <c r="B4771" s="1" t="s">
        <v>8027</v>
      </c>
      <c r="D4771" s="324" t="s">
        <v>7226</v>
      </c>
      <c r="E4771" s="324" t="s">
        <v>7063</v>
      </c>
    </row>
    <row r="4772" customFormat="false" ht="15" hidden="false" customHeight="false" outlineLevel="0" collapsed="false">
      <c r="A4772" s="1" t="n">
        <v>12602</v>
      </c>
      <c r="B4772" s="1" t="s">
        <v>8028</v>
      </c>
      <c r="C4772" s="324" t="s">
        <v>8029</v>
      </c>
      <c r="D4772" s="324" t="s">
        <v>1273</v>
      </c>
      <c r="E4772" s="324" t="s">
        <v>500</v>
      </c>
    </row>
    <row r="4773" customFormat="false" ht="15" hidden="false" customHeight="false" outlineLevel="0" collapsed="false">
      <c r="A4773" s="1" t="n">
        <v>12601</v>
      </c>
      <c r="B4773" s="1" t="s">
        <v>8030</v>
      </c>
      <c r="C4773" s="324" t="s">
        <v>8031</v>
      </c>
      <c r="D4773" s="1" t="s">
        <v>811</v>
      </c>
      <c r="E4773" s="324" t="s">
        <v>772</v>
      </c>
    </row>
    <row r="4774" customFormat="false" ht="15" hidden="false" customHeight="false" outlineLevel="0" collapsed="false">
      <c r="A4774" s="1" t="n">
        <v>12600</v>
      </c>
      <c r="B4774" s="1" t="s">
        <v>8032</v>
      </c>
      <c r="D4774" s="324" t="s">
        <v>8033</v>
      </c>
      <c r="E4774" s="0" t="s">
        <v>485</v>
      </c>
    </row>
    <row r="4775" customFormat="false" ht="15" hidden="false" customHeight="false" outlineLevel="0" collapsed="false">
      <c r="A4775" s="1" t="n">
        <v>12599</v>
      </c>
      <c r="B4775" s="1" t="s">
        <v>8034</v>
      </c>
      <c r="D4775" s="1" t="s">
        <v>499</v>
      </c>
      <c r="E4775" s="324" t="s">
        <v>500</v>
      </c>
    </row>
    <row r="4776" customFormat="false" ht="15" hidden="false" customHeight="false" outlineLevel="0" collapsed="false">
      <c r="A4776" s="1" t="n">
        <v>12598</v>
      </c>
      <c r="B4776" s="1" t="s">
        <v>8035</v>
      </c>
      <c r="D4776" s="1" t="s">
        <v>499</v>
      </c>
      <c r="E4776" s="324" t="s">
        <v>500</v>
      </c>
    </row>
    <row r="4777" customFormat="false" ht="15" hidden="false" customHeight="false" outlineLevel="0" collapsed="false">
      <c r="A4777" s="1" t="n">
        <v>12597</v>
      </c>
      <c r="B4777" s="1" t="s">
        <v>8036</v>
      </c>
      <c r="D4777" s="324" t="s">
        <v>8037</v>
      </c>
      <c r="E4777" s="324" t="s">
        <v>516</v>
      </c>
    </row>
    <row r="4778" customFormat="false" ht="15" hidden="false" customHeight="false" outlineLevel="0" collapsed="false">
      <c r="A4778" s="1" t="n">
        <v>12596</v>
      </c>
      <c r="B4778" s="1" t="s">
        <v>8038</v>
      </c>
      <c r="D4778" s="324" t="s">
        <v>8037</v>
      </c>
      <c r="E4778" s="324" t="s">
        <v>516</v>
      </c>
    </row>
    <row r="4779" customFormat="false" ht="15" hidden="false" customHeight="false" outlineLevel="0" collapsed="false">
      <c r="A4779" s="1" t="n">
        <v>12595</v>
      </c>
      <c r="B4779" s="1" t="s">
        <v>8039</v>
      </c>
      <c r="C4779" s="1" t="s">
        <v>2125</v>
      </c>
      <c r="D4779" s="324" t="s">
        <v>8040</v>
      </c>
      <c r="E4779" s="324" t="s">
        <v>516</v>
      </c>
    </row>
    <row r="4780" customFormat="false" ht="15" hidden="false" customHeight="false" outlineLevel="0" collapsed="false">
      <c r="A4780" s="1" t="n">
        <v>12594</v>
      </c>
      <c r="B4780" s="1" t="s">
        <v>8041</v>
      </c>
      <c r="C4780" s="1" t="s">
        <v>8042</v>
      </c>
      <c r="D4780" s="1" t="s">
        <v>499</v>
      </c>
      <c r="E4780" s="324" t="s">
        <v>500</v>
      </c>
    </row>
    <row r="4781" customFormat="false" ht="15" hidden="false" customHeight="false" outlineLevel="0" collapsed="false">
      <c r="A4781" s="1" t="n">
        <v>12593</v>
      </c>
      <c r="B4781" s="1" t="s">
        <v>8043</v>
      </c>
      <c r="C4781" s="1" t="s">
        <v>8044</v>
      </c>
      <c r="D4781" s="324" t="s">
        <v>1080</v>
      </c>
      <c r="E4781" s="324" t="s">
        <v>500</v>
      </c>
    </row>
    <row r="4782" customFormat="false" ht="15" hidden="false" customHeight="false" outlineLevel="0" collapsed="false">
      <c r="A4782" s="1" t="n">
        <v>12592</v>
      </c>
      <c r="B4782" s="1" t="s">
        <v>8045</v>
      </c>
      <c r="C4782" s="1" t="s">
        <v>546</v>
      </c>
      <c r="D4782" s="1" t="s">
        <v>499</v>
      </c>
      <c r="E4782" s="324" t="s">
        <v>500</v>
      </c>
    </row>
    <row r="4783" customFormat="false" ht="15" hidden="false" customHeight="false" outlineLevel="0" collapsed="false">
      <c r="A4783" s="1" t="n">
        <v>12591</v>
      </c>
      <c r="B4783" s="1" t="s">
        <v>8046</v>
      </c>
      <c r="D4783" s="1" t="s">
        <v>499</v>
      </c>
      <c r="E4783" s="324" t="s">
        <v>500</v>
      </c>
    </row>
    <row r="4784" customFormat="false" ht="15" hidden="false" customHeight="false" outlineLevel="0" collapsed="false">
      <c r="A4784" s="1" t="n">
        <v>12590</v>
      </c>
      <c r="B4784" s="1" t="s">
        <v>8047</v>
      </c>
      <c r="D4784" s="1" t="s">
        <v>499</v>
      </c>
      <c r="E4784" s="324" t="s">
        <v>500</v>
      </c>
    </row>
    <row r="4785" customFormat="false" ht="15" hidden="false" customHeight="false" outlineLevel="0" collapsed="false">
      <c r="A4785" s="1" t="n">
        <v>12589</v>
      </c>
      <c r="B4785" s="1" t="s">
        <v>8048</v>
      </c>
      <c r="C4785" s="1" t="s">
        <v>8049</v>
      </c>
      <c r="D4785" s="1" t="s">
        <v>2278</v>
      </c>
      <c r="E4785" s="0" t="s">
        <v>485</v>
      </c>
    </row>
    <row r="4786" customFormat="false" ht="15" hidden="false" customHeight="false" outlineLevel="0" collapsed="false">
      <c r="A4786" s="1" t="n">
        <v>12588</v>
      </c>
      <c r="B4786" s="1" t="s">
        <v>8050</v>
      </c>
      <c r="D4786" s="1" t="s">
        <v>5117</v>
      </c>
      <c r="E4786" s="324" t="s">
        <v>488</v>
      </c>
    </row>
    <row r="4787" customFormat="false" ht="15" hidden="false" customHeight="false" outlineLevel="0" collapsed="false">
      <c r="A4787" s="1" t="n">
        <v>12587</v>
      </c>
      <c r="B4787" s="1" t="s">
        <v>8051</v>
      </c>
      <c r="D4787" s="324" t="s">
        <v>528</v>
      </c>
      <c r="E4787" s="324" t="s">
        <v>500</v>
      </c>
    </row>
    <row r="4788" customFormat="false" ht="15" hidden="false" customHeight="false" outlineLevel="0" collapsed="false">
      <c r="A4788" s="1" t="n">
        <v>12586</v>
      </c>
      <c r="B4788" s="1" t="s">
        <v>8052</v>
      </c>
      <c r="C4788" s="1" t="s">
        <v>8053</v>
      </c>
      <c r="D4788" s="324" t="s">
        <v>3948</v>
      </c>
      <c r="E4788" s="0" t="s">
        <v>485</v>
      </c>
    </row>
    <row r="4789" customFormat="false" ht="15" hidden="false" customHeight="false" outlineLevel="0" collapsed="false">
      <c r="A4789" s="1" t="n">
        <v>12585</v>
      </c>
      <c r="B4789" s="1" t="s">
        <v>8054</v>
      </c>
      <c r="C4789" s="324" t="s">
        <v>8055</v>
      </c>
      <c r="D4789" s="324" t="s">
        <v>4257</v>
      </c>
      <c r="E4789" s="324" t="s">
        <v>500</v>
      </c>
    </row>
    <row r="4790" customFormat="false" ht="15" hidden="false" customHeight="false" outlineLevel="0" collapsed="false">
      <c r="A4790" s="1" t="n">
        <v>12584</v>
      </c>
      <c r="B4790" s="1" t="s">
        <v>8056</v>
      </c>
      <c r="C4790" s="1" t="s">
        <v>8057</v>
      </c>
      <c r="D4790" s="1" t="s">
        <v>647</v>
      </c>
      <c r="E4790" s="0" t="s">
        <v>485</v>
      </c>
    </row>
    <row r="4791" customFormat="false" ht="15" hidden="false" customHeight="false" outlineLevel="0" collapsed="false">
      <c r="A4791" s="1" t="n">
        <v>12583</v>
      </c>
      <c r="B4791" s="1" t="s">
        <v>8058</v>
      </c>
      <c r="C4791" s="1" t="s">
        <v>8059</v>
      </c>
      <c r="D4791" s="1" t="s">
        <v>1187</v>
      </c>
      <c r="E4791" s="0" t="s">
        <v>485</v>
      </c>
    </row>
    <row r="4792" customFormat="false" ht="15" hidden="false" customHeight="false" outlineLevel="0" collapsed="false">
      <c r="A4792" s="1" t="n">
        <v>12582</v>
      </c>
      <c r="B4792" s="1" t="s">
        <v>8060</v>
      </c>
      <c r="D4792" s="1" t="s">
        <v>484</v>
      </c>
      <c r="E4792" s="0" t="s">
        <v>485</v>
      </c>
    </row>
    <row r="4793" customFormat="false" ht="15" hidden="false" customHeight="false" outlineLevel="0" collapsed="false">
      <c r="A4793" s="1" t="n">
        <v>12581</v>
      </c>
      <c r="B4793" s="1" t="s">
        <v>8061</v>
      </c>
      <c r="C4793" s="1" t="s">
        <v>8062</v>
      </c>
      <c r="D4793" s="324" t="s">
        <v>698</v>
      </c>
      <c r="E4793" s="324" t="s">
        <v>500</v>
      </c>
    </row>
    <row r="4794" customFormat="false" ht="15" hidden="false" customHeight="false" outlineLevel="0" collapsed="false">
      <c r="A4794" s="1" t="n">
        <v>12580</v>
      </c>
      <c r="B4794" s="1" t="s">
        <v>8063</v>
      </c>
      <c r="C4794" s="1" t="s">
        <v>8064</v>
      </c>
      <c r="D4794" s="324" t="s">
        <v>6108</v>
      </c>
      <c r="E4794" s="0" t="s">
        <v>485</v>
      </c>
    </row>
    <row r="4795" customFormat="false" ht="15" hidden="false" customHeight="false" outlineLevel="0" collapsed="false">
      <c r="A4795" s="1" t="n">
        <v>12579</v>
      </c>
      <c r="B4795" s="1" t="s">
        <v>8065</v>
      </c>
      <c r="C4795" s="1" t="s">
        <v>8066</v>
      </c>
      <c r="D4795" s="324" t="s">
        <v>8067</v>
      </c>
      <c r="E4795" s="324" t="s">
        <v>548</v>
      </c>
    </row>
    <row r="4796" customFormat="false" ht="15" hidden="false" customHeight="false" outlineLevel="0" collapsed="false">
      <c r="A4796" s="1" t="n">
        <v>12578</v>
      </c>
      <c r="B4796" s="1" t="s">
        <v>8068</v>
      </c>
      <c r="C4796" s="1" t="s">
        <v>8069</v>
      </c>
      <c r="D4796" s="1" t="s">
        <v>499</v>
      </c>
      <c r="E4796" s="0" t="s">
        <v>590</v>
      </c>
    </row>
    <row r="4797" customFormat="false" ht="15" hidden="false" customHeight="false" outlineLevel="0" collapsed="false">
      <c r="A4797" s="1" t="n">
        <v>12577</v>
      </c>
      <c r="B4797" s="1" t="s">
        <v>8070</v>
      </c>
      <c r="C4797" s="1" t="s">
        <v>8071</v>
      </c>
      <c r="D4797" s="1" t="s">
        <v>499</v>
      </c>
      <c r="E4797" s="0" t="s">
        <v>590</v>
      </c>
    </row>
    <row r="4798" customFormat="false" ht="15" hidden="false" customHeight="false" outlineLevel="0" collapsed="false">
      <c r="A4798" s="1" t="n">
        <v>12576</v>
      </c>
      <c r="B4798" s="1" t="s">
        <v>8072</v>
      </c>
      <c r="D4798" s="1" t="s">
        <v>682</v>
      </c>
      <c r="E4798" s="324" t="s">
        <v>519</v>
      </c>
    </row>
    <row r="4799" customFormat="false" ht="15" hidden="false" customHeight="false" outlineLevel="0" collapsed="false">
      <c r="A4799" s="1" t="n">
        <v>12575</v>
      </c>
      <c r="B4799" s="1" t="s">
        <v>8073</v>
      </c>
      <c r="C4799" s="324" t="s">
        <v>8074</v>
      </c>
      <c r="D4799" s="1" t="s">
        <v>499</v>
      </c>
      <c r="E4799" s="0" t="s">
        <v>590</v>
      </c>
    </row>
    <row r="4800" customFormat="false" ht="15" hidden="false" customHeight="false" outlineLevel="0" collapsed="false">
      <c r="A4800" s="1" t="n">
        <v>12574</v>
      </c>
      <c r="B4800" s="1" t="s">
        <v>8075</v>
      </c>
      <c r="C4800" s="324" t="s">
        <v>8076</v>
      </c>
      <c r="D4800" s="1" t="s">
        <v>499</v>
      </c>
      <c r="E4800" s="0" t="s">
        <v>590</v>
      </c>
    </row>
    <row r="4801" customFormat="false" ht="15" hidden="false" customHeight="false" outlineLevel="0" collapsed="false">
      <c r="A4801" s="1" t="n">
        <v>12573</v>
      </c>
      <c r="B4801" s="1" t="s">
        <v>8077</v>
      </c>
      <c r="C4801" s="1" t="s">
        <v>8078</v>
      </c>
      <c r="D4801" s="1" t="s">
        <v>499</v>
      </c>
      <c r="E4801" s="0" t="s">
        <v>485</v>
      </c>
    </row>
    <row r="4802" customFormat="false" ht="15" hidden="false" customHeight="false" outlineLevel="0" collapsed="false">
      <c r="A4802" s="1" t="n">
        <v>12572</v>
      </c>
      <c r="B4802" s="1" t="s">
        <v>8079</v>
      </c>
      <c r="D4802" s="324" t="s">
        <v>695</v>
      </c>
      <c r="E4802" s="324" t="s">
        <v>696</v>
      </c>
    </row>
    <row r="4803" customFormat="false" ht="15" hidden="false" customHeight="false" outlineLevel="0" collapsed="false">
      <c r="A4803" s="1" t="n">
        <v>12571</v>
      </c>
      <c r="B4803" s="1" t="s">
        <v>8080</v>
      </c>
      <c r="D4803" s="324" t="s">
        <v>695</v>
      </c>
      <c r="E4803" s="324" t="s">
        <v>696</v>
      </c>
    </row>
    <row r="4804" customFormat="false" ht="15" hidden="false" customHeight="false" outlineLevel="0" collapsed="false">
      <c r="A4804" s="1" t="n">
        <v>12570</v>
      </c>
      <c r="B4804" s="1" t="s">
        <v>8081</v>
      </c>
      <c r="D4804" s="324" t="s">
        <v>8082</v>
      </c>
      <c r="E4804" s="0" t="s">
        <v>485</v>
      </c>
    </row>
    <row r="4805" customFormat="false" ht="15" hidden="false" customHeight="false" outlineLevel="0" collapsed="false">
      <c r="A4805" s="1" t="n">
        <v>12569</v>
      </c>
      <c r="B4805" s="1" t="s">
        <v>8083</v>
      </c>
      <c r="C4805" s="1" t="s">
        <v>8084</v>
      </c>
      <c r="D4805" s="1" t="s">
        <v>499</v>
      </c>
      <c r="E4805" s="0" t="s">
        <v>485</v>
      </c>
    </row>
    <row r="4806" customFormat="false" ht="15" hidden="false" customHeight="false" outlineLevel="0" collapsed="false">
      <c r="A4806" s="1" t="n">
        <v>12568</v>
      </c>
      <c r="B4806" s="1" t="s">
        <v>8085</v>
      </c>
      <c r="C4806" s="1" t="s">
        <v>8086</v>
      </c>
      <c r="D4806" s="1" t="s">
        <v>499</v>
      </c>
      <c r="E4806" s="0" t="s">
        <v>485</v>
      </c>
    </row>
    <row r="4807" customFormat="false" ht="15" hidden="false" customHeight="false" outlineLevel="0" collapsed="false">
      <c r="A4807" s="1" t="n">
        <v>12567</v>
      </c>
      <c r="B4807" s="1" t="s">
        <v>8087</v>
      </c>
      <c r="C4807" s="1" t="s">
        <v>8088</v>
      </c>
      <c r="D4807" s="1" t="s">
        <v>499</v>
      </c>
      <c r="E4807" s="0" t="s">
        <v>485</v>
      </c>
    </row>
    <row r="4808" customFormat="false" ht="15" hidden="false" customHeight="false" outlineLevel="0" collapsed="false">
      <c r="A4808" s="1" t="n">
        <v>12566</v>
      </c>
      <c r="B4808" s="1" t="s">
        <v>8089</v>
      </c>
      <c r="D4808" s="324" t="s">
        <v>643</v>
      </c>
      <c r="E4808" s="324" t="s">
        <v>519</v>
      </c>
    </row>
    <row r="4809" customFormat="false" ht="15" hidden="false" customHeight="false" outlineLevel="0" collapsed="false">
      <c r="A4809" s="1" t="n">
        <v>12565</v>
      </c>
      <c r="B4809" s="1" t="s">
        <v>8090</v>
      </c>
      <c r="D4809" s="324" t="s">
        <v>643</v>
      </c>
      <c r="E4809" s="324" t="s">
        <v>519</v>
      </c>
    </row>
    <row r="4810" customFormat="false" ht="15" hidden="false" customHeight="false" outlineLevel="0" collapsed="false">
      <c r="A4810" s="1" t="n">
        <v>12564</v>
      </c>
      <c r="B4810" s="1" t="s">
        <v>8091</v>
      </c>
      <c r="D4810" s="324" t="s">
        <v>643</v>
      </c>
      <c r="E4810" s="324" t="s">
        <v>519</v>
      </c>
    </row>
    <row r="4811" customFormat="false" ht="15" hidden="false" customHeight="false" outlineLevel="0" collapsed="false">
      <c r="A4811" s="1" t="n">
        <v>12563</v>
      </c>
      <c r="B4811" s="1" t="s">
        <v>8092</v>
      </c>
      <c r="C4811" s="1" t="s">
        <v>8093</v>
      </c>
      <c r="D4811" s="324" t="s">
        <v>643</v>
      </c>
      <c r="E4811" s="0" t="s">
        <v>485</v>
      </c>
    </row>
    <row r="4812" customFormat="false" ht="15" hidden="false" customHeight="false" outlineLevel="0" collapsed="false">
      <c r="A4812" s="1" t="n">
        <v>12562</v>
      </c>
      <c r="B4812" s="1" t="s">
        <v>8094</v>
      </c>
      <c r="C4812" s="1" t="s">
        <v>8095</v>
      </c>
      <c r="D4812" s="1" t="s">
        <v>811</v>
      </c>
      <c r="E4812" s="0" t="s">
        <v>485</v>
      </c>
    </row>
    <row r="4813" customFormat="false" ht="15" hidden="false" customHeight="false" outlineLevel="0" collapsed="false">
      <c r="A4813" s="1" t="n">
        <v>12561</v>
      </c>
      <c r="B4813" s="1" t="s">
        <v>8096</v>
      </c>
      <c r="C4813" s="1" t="s">
        <v>8097</v>
      </c>
      <c r="D4813" s="1" t="s">
        <v>2113</v>
      </c>
      <c r="E4813" s="0" t="s">
        <v>485</v>
      </c>
    </row>
    <row r="4814" customFormat="false" ht="15" hidden="false" customHeight="false" outlineLevel="0" collapsed="false">
      <c r="A4814" s="1" t="n">
        <v>12560</v>
      </c>
      <c r="B4814" s="1" t="s">
        <v>8098</v>
      </c>
      <c r="C4814" s="1" t="s">
        <v>8099</v>
      </c>
      <c r="D4814" s="1" t="s">
        <v>2113</v>
      </c>
      <c r="E4814" s="0" t="s">
        <v>485</v>
      </c>
    </row>
    <row r="4815" customFormat="false" ht="15" hidden="false" customHeight="false" outlineLevel="0" collapsed="false">
      <c r="A4815" s="1" t="n">
        <v>12559</v>
      </c>
      <c r="B4815" s="1" t="s">
        <v>8100</v>
      </c>
      <c r="C4815" s="1" t="s">
        <v>8101</v>
      </c>
      <c r="D4815" s="1" t="s">
        <v>811</v>
      </c>
      <c r="E4815" s="0" t="s">
        <v>485</v>
      </c>
    </row>
    <row r="4816" customFormat="false" ht="15" hidden="false" customHeight="false" outlineLevel="0" collapsed="false">
      <c r="A4816" s="1" t="n">
        <v>12558</v>
      </c>
      <c r="B4816" s="1" t="s">
        <v>8102</v>
      </c>
      <c r="D4816" s="1" t="s">
        <v>651</v>
      </c>
      <c r="E4816" s="0" t="s">
        <v>544</v>
      </c>
    </row>
    <row r="4817" customFormat="false" ht="15" hidden="false" customHeight="false" outlineLevel="0" collapsed="false">
      <c r="A4817" s="1" t="n">
        <v>12557</v>
      </c>
      <c r="B4817" s="1" t="s">
        <v>8103</v>
      </c>
      <c r="C4817" s="1" t="s">
        <v>8104</v>
      </c>
      <c r="D4817" s="1" t="s">
        <v>2113</v>
      </c>
      <c r="E4817" s="0" t="s">
        <v>485</v>
      </c>
    </row>
    <row r="4818" customFormat="false" ht="15" hidden="false" customHeight="false" outlineLevel="0" collapsed="false">
      <c r="A4818" s="1" t="n">
        <v>12556</v>
      </c>
      <c r="B4818" s="1" t="s">
        <v>8105</v>
      </c>
      <c r="D4818" s="1" t="s">
        <v>499</v>
      </c>
      <c r="E4818" s="0" t="s">
        <v>485</v>
      </c>
    </row>
    <row r="4819" customFormat="false" ht="15" hidden="false" customHeight="false" outlineLevel="0" collapsed="false">
      <c r="A4819" s="1" t="n">
        <v>12555</v>
      </c>
      <c r="B4819" s="1" t="s">
        <v>8106</v>
      </c>
      <c r="C4819" s="1" t="s">
        <v>8107</v>
      </c>
      <c r="D4819" s="1" t="s">
        <v>651</v>
      </c>
      <c r="E4819" s="0" t="s">
        <v>485</v>
      </c>
    </row>
    <row r="4820" customFormat="false" ht="15" hidden="false" customHeight="false" outlineLevel="0" collapsed="false">
      <c r="A4820" s="1" t="n">
        <v>12554</v>
      </c>
      <c r="B4820" s="1" t="s">
        <v>8108</v>
      </c>
      <c r="C4820" s="1" t="s">
        <v>8109</v>
      </c>
      <c r="D4820" s="1" t="s">
        <v>2113</v>
      </c>
      <c r="E4820" s="0" t="s">
        <v>485</v>
      </c>
    </row>
    <row r="4821" customFormat="false" ht="15" hidden="false" customHeight="false" outlineLevel="0" collapsed="false">
      <c r="A4821" s="1" t="n">
        <v>12553</v>
      </c>
      <c r="B4821" s="1" t="s">
        <v>8110</v>
      </c>
      <c r="D4821" s="1" t="s">
        <v>499</v>
      </c>
      <c r="E4821" s="0" t="s">
        <v>590</v>
      </c>
    </row>
    <row r="4822" customFormat="false" ht="15" hidden="false" customHeight="false" outlineLevel="0" collapsed="false">
      <c r="A4822" s="1" t="n">
        <v>12552</v>
      </c>
      <c r="B4822" s="1" t="s">
        <v>8111</v>
      </c>
      <c r="D4822" s="1" t="s">
        <v>499</v>
      </c>
      <c r="E4822" s="0" t="s">
        <v>590</v>
      </c>
    </row>
    <row r="4823" customFormat="false" ht="15" hidden="false" customHeight="false" outlineLevel="0" collapsed="false">
      <c r="A4823" s="1" t="n">
        <v>12551</v>
      </c>
      <c r="B4823" s="1" t="s">
        <v>8112</v>
      </c>
      <c r="D4823" s="1" t="s">
        <v>499</v>
      </c>
      <c r="E4823" s="0" t="s">
        <v>590</v>
      </c>
    </row>
    <row r="4824" customFormat="false" ht="15" hidden="false" customHeight="false" outlineLevel="0" collapsed="false">
      <c r="A4824" s="1" t="n">
        <v>12550</v>
      </c>
      <c r="B4824" s="1" t="s">
        <v>8113</v>
      </c>
      <c r="D4824" s="324" t="s">
        <v>698</v>
      </c>
      <c r="E4824" s="324" t="s">
        <v>500</v>
      </c>
    </row>
    <row r="4825" customFormat="false" ht="15" hidden="false" customHeight="false" outlineLevel="0" collapsed="false">
      <c r="A4825" s="1" t="n">
        <v>12549</v>
      </c>
      <c r="B4825" s="1" t="s">
        <v>8114</v>
      </c>
      <c r="D4825" s="324" t="s">
        <v>6140</v>
      </c>
      <c r="E4825" s="0" t="s">
        <v>485</v>
      </c>
    </row>
    <row r="4826" customFormat="false" ht="15" hidden="false" customHeight="false" outlineLevel="0" collapsed="false">
      <c r="A4826" s="1" t="n">
        <v>12548</v>
      </c>
      <c r="B4826" s="1" t="s">
        <v>8115</v>
      </c>
      <c r="D4826" s="324" t="s">
        <v>6140</v>
      </c>
      <c r="E4826" s="0" t="s">
        <v>485</v>
      </c>
    </row>
    <row r="4827" customFormat="false" ht="15" hidden="false" customHeight="false" outlineLevel="0" collapsed="false">
      <c r="A4827" s="1" t="n">
        <v>12547</v>
      </c>
      <c r="B4827" s="1" t="s">
        <v>8116</v>
      </c>
      <c r="D4827" s="324" t="s">
        <v>6140</v>
      </c>
      <c r="E4827" s="0" t="s">
        <v>485</v>
      </c>
    </row>
    <row r="4828" customFormat="false" ht="15" hidden="false" customHeight="false" outlineLevel="0" collapsed="false">
      <c r="A4828" s="1" t="n">
        <v>12546</v>
      </c>
      <c r="B4828" s="1" t="s">
        <v>8117</v>
      </c>
      <c r="D4828" s="324" t="s">
        <v>6140</v>
      </c>
      <c r="E4828" s="0" t="s">
        <v>485</v>
      </c>
    </row>
    <row r="4829" customFormat="false" ht="15" hidden="false" customHeight="false" outlineLevel="0" collapsed="false">
      <c r="A4829" s="1" t="n">
        <v>12545</v>
      </c>
      <c r="B4829" s="1" t="s">
        <v>8118</v>
      </c>
      <c r="D4829" s="324" t="s">
        <v>6140</v>
      </c>
      <c r="E4829" s="0" t="s">
        <v>485</v>
      </c>
    </row>
    <row r="4830" customFormat="false" ht="15" hidden="false" customHeight="false" outlineLevel="0" collapsed="false">
      <c r="A4830" s="1" t="n">
        <v>12544</v>
      </c>
      <c r="B4830" s="1" t="s">
        <v>8119</v>
      </c>
      <c r="C4830" s="1" t="s">
        <v>8120</v>
      </c>
      <c r="D4830" s="324" t="s">
        <v>8121</v>
      </c>
      <c r="E4830" s="0" t="s">
        <v>485</v>
      </c>
    </row>
    <row r="4831" customFormat="false" ht="15" hidden="false" customHeight="false" outlineLevel="0" collapsed="false">
      <c r="A4831" s="1" t="n">
        <v>12543</v>
      </c>
      <c r="B4831" s="1" t="s">
        <v>8122</v>
      </c>
      <c r="C4831" s="1" t="s">
        <v>8123</v>
      </c>
      <c r="D4831" s="1" t="s">
        <v>499</v>
      </c>
      <c r="E4831" s="0" t="s">
        <v>590</v>
      </c>
    </row>
    <row r="4832" customFormat="false" ht="15" hidden="false" customHeight="false" outlineLevel="0" collapsed="false">
      <c r="A4832" s="1" t="n">
        <v>12542</v>
      </c>
      <c r="B4832" s="1" t="s">
        <v>8124</v>
      </c>
      <c r="C4832" s="1" t="s">
        <v>8125</v>
      </c>
      <c r="D4832" s="1" t="s">
        <v>499</v>
      </c>
      <c r="E4832" s="0" t="s">
        <v>590</v>
      </c>
    </row>
    <row r="4833" customFormat="false" ht="15" hidden="false" customHeight="false" outlineLevel="0" collapsed="false">
      <c r="A4833" s="1" t="n">
        <v>12541</v>
      </c>
      <c r="B4833" s="1" t="s">
        <v>8126</v>
      </c>
      <c r="C4833" s="1" t="s">
        <v>8127</v>
      </c>
      <c r="D4833" s="324" t="s">
        <v>1356</v>
      </c>
      <c r="E4833" s="324" t="s">
        <v>500</v>
      </c>
    </row>
    <row r="4834" customFormat="false" ht="15" hidden="false" customHeight="false" outlineLevel="0" collapsed="false">
      <c r="A4834" s="1" t="n">
        <v>12540</v>
      </c>
      <c r="B4834" s="1" t="s">
        <v>8128</v>
      </c>
      <c r="C4834" s="1" t="s">
        <v>8129</v>
      </c>
      <c r="D4834" s="1" t="s">
        <v>499</v>
      </c>
      <c r="E4834" s="0" t="s">
        <v>590</v>
      </c>
    </row>
    <row r="4835" customFormat="false" ht="15" hidden="false" customHeight="false" outlineLevel="0" collapsed="false">
      <c r="A4835" s="1" t="n">
        <v>12539</v>
      </c>
      <c r="B4835" s="1" t="s">
        <v>8130</v>
      </c>
      <c r="C4835" s="1" t="s">
        <v>8131</v>
      </c>
      <c r="D4835" s="1" t="s">
        <v>499</v>
      </c>
      <c r="E4835" s="0" t="s">
        <v>485</v>
      </c>
    </row>
    <row r="4836" customFormat="false" ht="15" hidden="false" customHeight="false" outlineLevel="0" collapsed="false">
      <c r="A4836" s="1" t="n">
        <v>12538</v>
      </c>
      <c r="B4836" s="1" t="s">
        <v>8132</v>
      </c>
      <c r="D4836" s="1" t="s">
        <v>499</v>
      </c>
      <c r="E4836" s="0" t="s">
        <v>590</v>
      </c>
    </row>
    <row r="4837" customFormat="false" ht="15" hidden="false" customHeight="false" outlineLevel="0" collapsed="false">
      <c r="A4837" s="1" t="n">
        <v>12537</v>
      </c>
      <c r="B4837" s="1" t="s">
        <v>8133</v>
      </c>
      <c r="C4837" s="1" t="s">
        <v>8134</v>
      </c>
      <c r="D4837" s="1" t="s">
        <v>651</v>
      </c>
      <c r="E4837" s="0" t="s">
        <v>544</v>
      </c>
    </row>
    <row r="4838" customFormat="false" ht="15" hidden="false" customHeight="false" outlineLevel="0" collapsed="false">
      <c r="A4838" s="1" t="n">
        <v>12536</v>
      </c>
      <c r="B4838" s="1" t="s">
        <v>8135</v>
      </c>
      <c r="C4838" s="1" t="s">
        <v>8136</v>
      </c>
      <c r="D4838" s="1" t="s">
        <v>651</v>
      </c>
      <c r="E4838" s="0" t="s">
        <v>485</v>
      </c>
    </row>
    <row r="4839" customFormat="false" ht="15" hidden="false" customHeight="false" outlineLevel="0" collapsed="false">
      <c r="A4839" s="1" t="n">
        <v>12535</v>
      </c>
      <c r="B4839" s="1" t="s">
        <v>8137</v>
      </c>
      <c r="D4839" s="324" t="s">
        <v>6140</v>
      </c>
      <c r="E4839" s="0" t="s">
        <v>485</v>
      </c>
    </row>
    <row r="4840" customFormat="false" ht="15" hidden="false" customHeight="false" outlineLevel="0" collapsed="false">
      <c r="A4840" s="1" t="n">
        <v>12534</v>
      </c>
      <c r="B4840" s="1" t="s">
        <v>8138</v>
      </c>
      <c r="C4840" s="324" t="s">
        <v>8139</v>
      </c>
      <c r="D4840" s="1" t="s">
        <v>748</v>
      </c>
      <c r="E4840" s="0" t="s">
        <v>485</v>
      </c>
    </row>
    <row r="4841" customFormat="false" ht="15" hidden="false" customHeight="false" outlineLevel="0" collapsed="false">
      <c r="A4841" s="1" t="n">
        <v>12533</v>
      </c>
      <c r="B4841" s="1" t="s">
        <v>8140</v>
      </c>
      <c r="D4841" s="324" t="s">
        <v>1587</v>
      </c>
      <c r="E4841" s="0" t="s">
        <v>485</v>
      </c>
    </row>
    <row r="4842" customFormat="false" ht="15" hidden="false" customHeight="false" outlineLevel="0" collapsed="false">
      <c r="A4842" s="1" t="n">
        <v>12532</v>
      </c>
      <c r="B4842" s="1" t="s">
        <v>8141</v>
      </c>
      <c r="D4842" s="324" t="s">
        <v>1587</v>
      </c>
      <c r="E4842" s="0" t="s">
        <v>485</v>
      </c>
    </row>
    <row r="4843" customFormat="false" ht="15" hidden="false" customHeight="false" outlineLevel="0" collapsed="false">
      <c r="A4843" s="1" t="n">
        <v>12531</v>
      </c>
      <c r="B4843" s="1" t="s">
        <v>8142</v>
      </c>
      <c r="D4843" s="1" t="s">
        <v>499</v>
      </c>
      <c r="E4843" s="0" t="s">
        <v>590</v>
      </c>
    </row>
    <row r="4844" customFormat="false" ht="15" hidden="false" customHeight="false" outlineLevel="0" collapsed="false">
      <c r="A4844" s="1" t="n">
        <v>12530</v>
      </c>
      <c r="B4844" s="1" t="s">
        <v>8143</v>
      </c>
      <c r="C4844" s="1" t="s">
        <v>8144</v>
      </c>
      <c r="D4844" s="1" t="s">
        <v>641</v>
      </c>
      <c r="E4844" s="0" t="s">
        <v>576</v>
      </c>
    </row>
    <row r="4845" customFormat="false" ht="15" hidden="false" customHeight="false" outlineLevel="0" collapsed="false">
      <c r="A4845" s="1" t="n">
        <v>12529</v>
      </c>
      <c r="B4845" s="1" t="s">
        <v>8145</v>
      </c>
      <c r="C4845" s="324" t="s">
        <v>8146</v>
      </c>
      <c r="D4845" s="1" t="s">
        <v>783</v>
      </c>
      <c r="E4845" s="0" t="s">
        <v>485</v>
      </c>
    </row>
    <row r="4846" customFormat="false" ht="15" hidden="false" customHeight="false" outlineLevel="0" collapsed="false">
      <c r="A4846" s="1" t="n">
        <v>12528</v>
      </c>
      <c r="B4846" s="1" t="s">
        <v>8147</v>
      </c>
      <c r="C4846" s="1" t="s">
        <v>8148</v>
      </c>
      <c r="D4846" s="1" t="s">
        <v>499</v>
      </c>
      <c r="E4846" s="0" t="s">
        <v>590</v>
      </c>
    </row>
    <row r="4847" customFormat="false" ht="15" hidden="false" customHeight="false" outlineLevel="0" collapsed="false">
      <c r="A4847" s="1" t="n">
        <v>12527</v>
      </c>
      <c r="B4847" s="1" t="s">
        <v>8149</v>
      </c>
      <c r="D4847" s="1" t="s">
        <v>499</v>
      </c>
      <c r="E4847" s="0" t="s">
        <v>590</v>
      </c>
    </row>
    <row r="4848" customFormat="false" ht="15" hidden="false" customHeight="false" outlineLevel="0" collapsed="false">
      <c r="A4848" s="1" t="n">
        <v>12526</v>
      </c>
      <c r="B4848" s="1" t="s">
        <v>8150</v>
      </c>
      <c r="C4848" s="1" t="s">
        <v>8151</v>
      </c>
      <c r="D4848" s="1" t="s">
        <v>5618</v>
      </c>
      <c r="E4848" s="0" t="s">
        <v>485</v>
      </c>
    </row>
    <row r="4849" customFormat="false" ht="15" hidden="false" customHeight="false" outlineLevel="0" collapsed="false">
      <c r="A4849" s="1" t="n">
        <v>12525</v>
      </c>
      <c r="B4849" s="1" t="s">
        <v>8152</v>
      </c>
      <c r="C4849" s="1" t="s">
        <v>8153</v>
      </c>
      <c r="D4849" s="1" t="s">
        <v>499</v>
      </c>
      <c r="E4849" s="324" t="s">
        <v>500</v>
      </c>
    </row>
    <row r="4850" customFormat="false" ht="15" hidden="false" customHeight="false" outlineLevel="0" collapsed="false">
      <c r="A4850" s="1" t="n">
        <v>12524</v>
      </c>
      <c r="B4850" s="1" t="s">
        <v>8154</v>
      </c>
      <c r="D4850" s="1" t="s">
        <v>3662</v>
      </c>
      <c r="E4850" s="0" t="s">
        <v>485</v>
      </c>
    </row>
    <row r="4851" customFormat="false" ht="15" hidden="false" customHeight="false" outlineLevel="0" collapsed="false">
      <c r="A4851" s="1" t="n">
        <v>12523</v>
      </c>
      <c r="B4851" s="1" t="s">
        <v>6914</v>
      </c>
      <c r="C4851" s="1" t="s">
        <v>8155</v>
      </c>
      <c r="D4851" s="1" t="s">
        <v>499</v>
      </c>
      <c r="E4851" s="0" t="s">
        <v>590</v>
      </c>
    </row>
    <row r="4852" customFormat="false" ht="15" hidden="false" customHeight="false" outlineLevel="0" collapsed="false">
      <c r="A4852" s="1" t="n">
        <v>12522</v>
      </c>
      <c r="B4852" s="1" t="s">
        <v>8156</v>
      </c>
      <c r="C4852" s="1" t="s">
        <v>8157</v>
      </c>
      <c r="D4852" s="324" t="s">
        <v>8158</v>
      </c>
      <c r="E4852" s="0" t="s">
        <v>485</v>
      </c>
    </row>
    <row r="4853" customFormat="false" ht="15" hidden="false" customHeight="false" outlineLevel="0" collapsed="false">
      <c r="A4853" s="1" t="n">
        <v>12521</v>
      </c>
      <c r="B4853" s="1" t="s">
        <v>8159</v>
      </c>
      <c r="C4853" s="1" t="s">
        <v>8160</v>
      </c>
      <c r="D4853" s="324" t="s">
        <v>8161</v>
      </c>
      <c r="E4853" s="0" t="s">
        <v>485</v>
      </c>
    </row>
    <row r="4854" customFormat="false" ht="15" hidden="false" customHeight="false" outlineLevel="0" collapsed="false">
      <c r="A4854" s="1" t="n">
        <v>12520</v>
      </c>
      <c r="B4854" s="1" t="s">
        <v>8162</v>
      </c>
      <c r="C4854" s="1" t="s">
        <v>8163</v>
      </c>
      <c r="D4854" s="324" t="s">
        <v>698</v>
      </c>
      <c r="E4854" s="324" t="s">
        <v>500</v>
      </c>
    </row>
    <row r="4855" customFormat="false" ht="15" hidden="false" customHeight="false" outlineLevel="0" collapsed="false">
      <c r="A4855" s="1" t="n">
        <v>12519</v>
      </c>
      <c r="B4855" s="1" t="s">
        <v>8164</v>
      </c>
      <c r="C4855" s="1" t="s">
        <v>8165</v>
      </c>
      <c r="D4855" s="1" t="s">
        <v>682</v>
      </c>
      <c r="E4855" s="0" t="s">
        <v>576</v>
      </c>
    </row>
    <row r="4856" customFormat="false" ht="15" hidden="false" customHeight="false" outlineLevel="0" collapsed="false">
      <c r="A4856" s="1" t="n">
        <v>12518</v>
      </c>
      <c r="B4856" s="1" t="s">
        <v>8166</v>
      </c>
      <c r="C4856" s="1" t="s">
        <v>8167</v>
      </c>
      <c r="D4856" s="324" t="s">
        <v>4235</v>
      </c>
      <c r="E4856" s="0" t="s">
        <v>485</v>
      </c>
    </row>
    <row r="4857" customFormat="false" ht="15" hidden="false" customHeight="false" outlineLevel="0" collapsed="false">
      <c r="A4857" s="1" t="n">
        <v>12517</v>
      </c>
      <c r="B4857" s="1" t="s">
        <v>8168</v>
      </c>
      <c r="C4857" s="1" t="s">
        <v>8169</v>
      </c>
      <c r="D4857" s="324" t="s">
        <v>4235</v>
      </c>
      <c r="E4857" s="0" t="s">
        <v>485</v>
      </c>
    </row>
    <row r="4858" customFormat="false" ht="15" hidden="false" customHeight="false" outlineLevel="0" collapsed="false">
      <c r="A4858" s="1" t="n">
        <v>12516</v>
      </c>
      <c r="B4858" s="1" t="s">
        <v>8170</v>
      </c>
      <c r="D4858" s="1" t="s">
        <v>499</v>
      </c>
      <c r="E4858" s="0" t="s">
        <v>590</v>
      </c>
    </row>
    <row r="4859" customFormat="false" ht="15" hidden="false" customHeight="false" outlineLevel="0" collapsed="false">
      <c r="A4859" s="1" t="n">
        <v>12515</v>
      </c>
      <c r="B4859" s="1" t="s">
        <v>8171</v>
      </c>
      <c r="D4859" s="1" t="s">
        <v>499</v>
      </c>
      <c r="E4859" s="0" t="s">
        <v>590</v>
      </c>
    </row>
    <row r="4860" customFormat="false" ht="15" hidden="false" customHeight="false" outlineLevel="0" collapsed="false">
      <c r="A4860" s="1" t="n">
        <v>12514</v>
      </c>
      <c r="B4860" s="1" t="s">
        <v>8172</v>
      </c>
      <c r="D4860" s="1" t="s">
        <v>499</v>
      </c>
      <c r="E4860" s="0" t="s">
        <v>590</v>
      </c>
    </row>
    <row r="4861" customFormat="false" ht="15" hidden="false" customHeight="false" outlineLevel="0" collapsed="false">
      <c r="A4861" s="1" t="n">
        <v>12513</v>
      </c>
      <c r="B4861" s="1" t="s">
        <v>8173</v>
      </c>
      <c r="C4861" s="1" t="s">
        <v>8174</v>
      </c>
      <c r="D4861" s="1" t="s">
        <v>499</v>
      </c>
      <c r="E4861" s="0" t="s">
        <v>485</v>
      </c>
    </row>
    <row r="4862" customFormat="false" ht="15" hidden="false" customHeight="false" outlineLevel="0" collapsed="false">
      <c r="A4862" s="1" t="n">
        <v>12512</v>
      </c>
      <c r="B4862" s="1" t="s">
        <v>8175</v>
      </c>
      <c r="C4862" s="1" t="s">
        <v>8176</v>
      </c>
      <c r="D4862" s="1" t="s">
        <v>499</v>
      </c>
      <c r="E4862" s="0" t="s">
        <v>590</v>
      </c>
    </row>
    <row r="4863" customFormat="false" ht="15" hidden="false" customHeight="false" outlineLevel="0" collapsed="false">
      <c r="A4863" s="1" t="n">
        <v>12511</v>
      </c>
      <c r="B4863" s="1" t="s">
        <v>8177</v>
      </c>
      <c r="C4863" s="1" t="s">
        <v>8178</v>
      </c>
      <c r="D4863" s="1" t="s">
        <v>499</v>
      </c>
      <c r="E4863" s="0" t="s">
        <v>485</v>
      </c>
    </row>
    <row r="4864" customFormat="false" ht="15" hidden="false" customHeight="false" outlineLevel="0" collapsed="false">
      <c r="A4864" s="1" t="n">
        <v>12510</v>
      </c>
      <c r="B4864" s="1" t="s">
        <v>8179</v>
      </c>
      <c r="D4864" s="1" t="s">
        <v>499</v>
      </c>
      <c r="E4864" s="0" t="s">
        <v>590</v>
      </c>
    </row>
    <row r="4865" customFormat="false" ht="15" hidden="false" customHeight="false" outlineLevel="0" collapsed="false">
      <c r="A4865" s="1" t="n">
        <v>12509</v>
      </c>
      <c r="B4865" s="1" t="s">
        <v>8180</v>
      </c>
      <c r="C4865" s="1" t="s">
        <v>8181</v>
      </c>
      <c r="D4865" s="324" t="s">
        <v>1227</v>
      </c>
      <c r="E4865" s="324" t="s">
        <v>519</v>
      </c>
    </row>
    <row r="4866" customFormat="false" ht="15" hidden="false" customHeight="false" outlineLevel="0" collapsed="false">
      <c r="A4866" s="1" t="n">
        <v>12508</v>
      </c>
      <c r="B4866" s="1" t="s">
        <v>8182</v>
      </c>
      <c r="D4866" s="1" t="s">
        <v>499</v>
      </c>
      <c r="E4866" s="0" t="s">
        <v>590</v>
      </c>
    </row>
    <row r="4867" customFormat="false" ht="15" hidden="false" customHeight="false" outlineLevel="0" collapsed="false">
      <c r="A4867" s="1" t="n">
        <v>12507</v>
      </c>
      <c r="B4867" s="1" t="s">
        <v>8183</v>
      </c>
      <c r="C4867" s="324" t="s">
        <v>8184</v>
      </c>
      <c r="D4867" s="324" t="s">
        <v>695</v>
      </c>
      <c r="E4867" s="0" t="s">
        <v>590</v>
      </c>
    </row>
    <row r="4868" customFormat="false" ht="15" hidden="false" customHeight="false" outlineLevel="0" collapsed="false">
      <c r="A4868" s="1" t="n">
        <v>12506</v>
      </c>
      <c r="B4868" s="1" t="s">
        <v>8185</v>
      </c>
      <c r="D4868" s="1" t="s">
        <v>499</v>
      </c>
      <c r="E4868" s="324" t="s">
        <v>500</v>
      </c>
    </row>
    <row r="4869" customFormat="false" ht="15" hidden="false" customHeight="false" outlineLevel="0" collapsed="false">
      <c r="A4869" s="1" t="n">
        <v>12505</v>
      </c>
      <c r="B4869" s="1" t="s">
        <v>8186</v>
      </c>
      <c r="D4869" s="1" t="s">
        <v>499</v>
      </c>
      <c r="E4869" s="324" t="s">
        <v>500</v>
      </c>
    </row>
    <row r="4870" customFormat="false" ht="15" hidden="false" customHeight="false" outlineLevel="0" collapsed="false">
      <c r="A4870" s="1" t="n">
        <v>12504</v>
      </c>
      <c r="B4870" s="1" t="s">
        <v>8187</v>
      </c>
      <c r="C4870" s="324" t="s">
        <v>8188</v>
      </c>
      <c r="D4870" s="324" t="s">
        <v>8189</v>
      </c>
      <c r="E4870" s="324" t="s">
        <v>4061</v>
      </c>
    </row>
    <row r="4871" customFormat="false" ht="15" hidden="false" customHeight="false" outlineLevel="0" collapsed="false">
      <c r="A4871" s="1" t="n">
        <v>12503</v>
      </c>
      <c r="B4871" s="1" t="s">
        <v>8190</v>
      </c>
      <c r="C4871" s="1" t="s">
        <v>8191</v>
      </c>
      <c r="D4871" s="1" t="s">
        <v>5724</v>
      </c>
      <c r="E4871" s="0" t="s">
        <v>576</v>
      </c>
    </row>
    <row r="4872" customFormat="false" ht="15" hidden="false" customHeight="false" outlineLevel="0" collapsed="false">
      <c r="A4872" s="1" t="n">
        <v>12502</v>
      </c>
      <c r="B4872" s="1" t="s">
        <v>8192</v>
      </c>
      <c r="D4872" s="1" t="s">
        <v>484</v>
      </c>
      <c r="E4872" s="0" t="s">
        <v>485</v>
      </c>
    </row>
    <row r="4873" customFormat="false" ht="15" hidden="false" customHeight="false" outlineLevel="0" collapsed="false">
      <c r="A4873" s="1" t="n">
        <v>12501</v>
      </c>
      <c r="B4873" s="1" t="s">
        <v>8193</v>
      </c>
      <c r="C4873" s="1" t="s">
        <v>8194</v>
      </c>
      <c r="D4873" s="1" t="s">
        <v>499</v>
      </c>
      <c r="E4873" s="0" t="s">
        <v>590</v>
      </c>
    </row>
    <row r="4874" customFormat="false" ht="15" hidden="false" customHeight="false" outlineLevel="0" collapsed="false">
      <c r="A4874" s="1" t="n">
        <v>12500</v>
      </c>
      <c r="B4874" s="1" t="s">
        <v>8195</v>
      </c>
      <c r="C4874" s="324" t="s">
        <v>8196</v>
      </c>
      <c r="D4874" s="324" t="s">
        <v>670</v>
      </c>
      <c r="E4874" s="0" t="s">
        <v>485</v>
      </c>
    </row>
    <row r="4875" customFormat="false" ht="15" hidden="false" customHeight="false" outlineLevel="0" collapsed="false">
      <c r="A4875" s="1" t="n">
        <v>12499</v>
      </c>
      <c r="B4875" s="1" t="s">
        <v>8197</v>
      </c>
      <c r="D4875" s="324" t="s">
        <v>2648</v>
      </c>
      <c r="E4875" s="0" t="s">
        <v>485</v>
      </c>
    </row>
    <row r="4876" customFormat="false" ht="15" hidden="false" customHeight="false" outlineLevel="0" collapsed="false">
      <c r="A4876" s="1" t="n">
        <v>12498</v>
      </c>
      <c r="B4876" s="1" t="s">
        <v>8198</v>
      </c>
      <c r="D4876" s="1" t="s">
        <v>499</v>
      </c>
      <c r="E4876" s="0" t="s">
        <v>590</v>
      </c>
    </row>
    <row r="4877" customFormat="false" ht="15" hidden="false" customHeight="false" outlineLevel="0" collapsed="false">
      <c r="A4877" s="1" t="n">
        <v>12497</v>
      </c>
      <c r="B4877" s="1" t="s">
        <v>8199</v>
      </c>
      <c r="D4877" s="1" t="s">
        <v>510</v>
      </c>
      <c r="E4877" s="0" t="s">
        <v>609</v>
      </c>
    </row>
    <row r="4878" customFormat="false" ht="15" hidden="false" customHeight="false" outlineLevel="0" collapsed="false">
      <c r="A4878" s="1" t="n">
        <v>12496</v>
      </c>
      <c r="B4878" s="1" t="s">
        <v>8200</v>
      </c>
      <c r="C4878" s="1" t="s">
        <v>8201</v>
      </c>
      <c r="D4878" s="1" t="s">
        <v>6764</v>
      </c>
      <c r="E4878" s="324" t="s">
        <v>519</v>
      </c>
    </row>
    <row r="4879" customFormat="false" ht="15" hidden="false" customHeight="false" outlineLevel="0" collapsed="false">
      <c r="A4879" s="1" t="n">
        <v>12495</v>
      </c>
      <c r="B4879" s="1" t="s">
        <v>8202</v>
      </c>
      <c r="C4879" s="324" t="s">
        <v>8203</v>
      </c>
      <c r="D4879" s="324" t="s">
        <v>8204</v>
      </c>
      <c r="E4879" s="324" t="s">
        <v>1361</v>
      </c>
    </row>
    <row r="4880" customFormat="false" ht="15" hidden="false" customHeight="false" outlineLevel="0" collapsed="false">
      <c r="A4880" s="1" t="n">
        <v>12494</v>
      </c>
      <c r="B4880" s="1" t="s">
        <v>8205</v>
      </c>
      <c r="D4880" s="324" t="s">
        <v>830</v>
      </c>
      <c r="E4880" s="324" t="s">
        <v>519</v>
      </c>
    </row>
    <row r="4881" customFormat="false" ht="15" hidden="false" customHeight="false" outlineLevel="0" collapsed="false">
      <c r="A4881" s="1" t="n">
        <v>12493</v>
      </c>
      <c r="B4881" s="1" t="s">
        <v>8206</v>
      </c>
      <c r="C4881" s="1" t="s">
        <v>8207</v>
      </c>
      <c r="D4881" s="1" t="s">
        <v>622</v>
      </c>
      <c r="E4881" s="324" t="s">
        <v>548</v>
      </c>
    </row>
    <row r="4882" customFormat="false" ht="15" hidden="false" customHeight="false" outlineLevel="0" collapsed="false">
      <c r="A4882" s="1" t="n">
        <v>12492</v>
      </c>
      <c r="B4882" s="1" t="s">
        <v>8208</v>
      </c>
      <c r="C4882" s="1" t="s">
        <v>8209</v>
      </c>
      <c r="D4882" s="1" t="s">
        <v>622</v>
      </c>
      <c r="E4882" s="324" t="s">
        <v>548</v>
      </c>
    </row>
    <row r="4883" customFormat="false" ht="15" hidden="false" customHeight="false" outlineLevel="0" collapsed="false">
      <c r="A4883" s="1" t="n">
        <v>12491</v>
      </c>
      <c r="B4883" s="1" t="s">
        <v>8210</v>
      </c>
      <c r="C4883" s="1" t="s">
        <v>8211</v>
      </c>
      <c r="D4883" s="1" t="s">
        <v>510</v>
      </c>
      <c r="E4883" s="324" t="s">
        <v>508</v>
      </c>
    </row>
    <row r="4884" customFormat="false" ht="15" hidden="false" customHeight="false" outlineLevel="0" collapsed="false">
      <c r="A4884" s="1" t="n">
        <v>12490</v>
      </c>
      <c r="B4884" s="1" t="s">
        <v>8212</v>
      </c>
      <c r="D4884" s="1" t="s">
        <v>499</v>
      </c>
      <c r="E4884" s="324" t="s">
        <v>500</v>
      </c>
    </row>
    <row r="4885" customFormat="false" ht="15" hidden="false" customHeight="false" outlineLevel="0" collapsed="false">
      <c r="A4885" s="1" t="n">
        <v>12489</v>
      </c>
      <c r="B4885" s="1" t="s">
        <v>8213</v>
      </c>
      <c r="D4885" s="1" t="s">
        <v>1470</v>
      </c>
      <c r="E4885" s="324" t="s">
        <v>488</v>
      </c>
    </row>
    <row r="4886" customFormat="false" ht="15" hidden="false" customHeight="false" outlineLevel="0" collapsed="false">
      <c r="A4886" s="1" t="n">
        <v>12488</v>
      </c>
      <c r="B4886" s="1" t="s">
        <v>8214</v>
      </c>
      <c r="C4886" s="324" t="s">
        <v>8215</v>
      </c>
      <c r="D4886" s="324" t="s">
        <v>8216</v>
      </c>
      <c r="E4886" s="324" t="s">
        <v>548</v>
      </c>
    </row>
    <row r="4887" customFormat="false" ht="15" hidden="false" customHeight="false" outlineLevel="0" collapsed="false">
      <c r="A4887" s="1" t="n">
        <v>12487</v>
      </c>
      <c r="B4887" s="1" t="s">
        <v>8217</v>
      </c>
      <c r="D4887" s="1" t="s">
        <v>922</v>
      </c>
      <c r="E4887" s="324" t="s">
        <v>519</v>
      </c>
    </row>
    <row r="4888" customFormat="false" ht="15" hidden="false" customHeight="false" outlineLevel="0" collapsed="false">
      <c r="A4888" s="1" t="n">
        <v>12486</v>
      </c>
      <c r="B4888" s="1" t="s">
        <v>8218</v>
      </c>
      <c r="D4888" s="1" t="s">
        <v>922</v>
      </c>
      <c r="E4888" s="324" t="s">
        <v>519</v>
      </c>
    </row>
    <row r="4889" customFormat="false" ht="15" hidden="false" customHeight="false" outlineLevel="0" collapsed="false">
      <c r="A4889" s="1" t="n">
        <v>12485</v>
      </c>
      <c r="B4889" s="1" t="s">
        <v>8219</v>
      </c>
      <c r="C4889" s="324" t="s">
        <v>8220</v>
      </c>
      <c r="D4889" s="324" t="s">
        <v>8221</v>
      </c>
      <c r="E4889" s="324" t="s">
        <v>488</v>
      </c>
    </row>
    <row r="4890" customFormat="false" ht="15" hidden="false" customHeight="false" outlineLevel="0" collapsed="false">
      <c r="A4890" s="1" t="n">
        <v>12484</v>
      </c>
      <c r="B4890" s="1" t="s">
        <v>8222</v>
      </c>
      <c r="D4890" s="324" t="s">
        <v>8223</v>
      </c>
      <c r="E4890" s="0" t="s">
        <v>485</v>
      </c>
    </row>
    <row r="4891" customFormat="false" ht="15" hidden="false" customHeight="false" outlineLevel="0" collapsed="false">
      <c r="A4891" s="1" t="n">
        <v>12483</v>
      </c>
      <c r="B4891" s="1" t="s">
        <v>8224</v>
      </c>
      <c r="D4891" s="1" t="s">
        <v>484</v>
      </c>
      <c r="E4891" s="0" t="s">
        <v>485</v>
      </c>
    </row>
    <row r="4892" customFormat="false" ht="15" hidden="false" customHeight="false" outlineLevel="0" collapsed="false">
      <c r="A4892" s="1" t="n">
        <v>12482</v>
      </c>
      <c r="B4892" s="1" t="s">
        <v>8225</v>
      </c>
      <c r="C4892" s="1" t="s">
        <v>8226</v>
      </c>
      <c r="D4892" s="324" t="s">
        <v>8227</v>
      </c>
      <c r="E4892" s="324" t="s">
        <v>488</v>
      </c>
    </row>
    <row r="4893" customFormat="false" ht="15" hidden="false" customHeight="false" outlineLevel="0" collapsed="false">
      <c r="A4893" s="1" t="n">
        <v>12481</v>
      </c>
      <c r="B4893" s="1" t="s">
        <v>8228</v>
      </c>
      <c r="D4893" s="1" t="s">
        <v>922</v>
      </c>
      <c r="E4893" s="324" t="s">
        <v>519</v>
      </c>
    </row>
    <row r="4894" customFormat="false" ht="15" hidden="false" customHeight="false" outlineLevel="0" collapsed="false">
      <c r="A4894" s="1" t="n">
        <v>12480</v>
      </c>
      <c r="B4894" s="1" t="s">
        <v>8229</v>
      </c>
      <c r="D4894" s="1" t="s">
        <v>922</v>
      </c>
      <c r="E4894" s="324" t="s">
        <v>519</v>
      </c>
    </row>
    <row r="4895" customFormat="false" ht="15" hidden="false" customHeight="false" outlineLevel="0" collapsed="false">
      <c r="A4895" s="1" t="n">
        <v>12479</v>
      </c>
      <c r="B4895" s="1" t="s">
        <v>8230</v>
      </c>
      <c r="D4895" s="1" t="s">
        <v>922</v>
      </c>
      <c r="E4895" s="324" t="s">
        <v>519</v>
      </c>
    </row>
    <row r="4896" customFormat="false" ht="15" hidden="false" customHeight="false" outlineLevel="0" collapsed="false">
      <c r="A4896" s="1" t="n">
        <v>12478</v>
      </c>
      <c r="B4896" s="1" t="s">
        <v>8231</v>
      </c>
      <c r="D4896" s="1" t="s">
        <v>922</v>
      </c>
      <c r="E4896" s="324" t="s">
        <v>519</v>
      </c>
    </row>
    <row r="4897" customFormat="false" ht="15" hidden="false" customHeight="false" outlineLevel="0" collapsed="false">
      <c r="A4897" s="1" t="n">
        <v>12477</v>
      </c>
      <c r="B4897" s="1" t="s">
        <v>8232</v>
      </c>
      <c r="D4897" s="1" t="s">
        <v>922</v>
      </c>
      <c r="E4897" s="324" t="s">
        <v>519</v>
      </c>
    </row>
    <row r="4898" customFormat="false" ht="15" hidden="false" customHeight="false" outlineLevel="0" collapsed="false">
      <c r="A4898" s="1" t="n">
        <v>12476</v>
      </c>
      <c r="B4898" s="1" t="s">
        <v>8233</v>
      </c>
      <c r="D4898" s="1" t="s">
        <v>484</v>
      </c>
      <c r="E4898" s="0" t="s">
        <v>485</v>
      </c>
    </row>
    <row r="4899" customFormat="false" ht="15" hidden="false" customHeight="false" outlineLevel="0" collapsed="false">
      <c r="A4899" s="1" t="n">
        <v>12475</v>
      </c>
      <c r="B4899" s="1" t="s">
        <v>8234</v>
      </c>
      <c r="C4899" s="1" t="s">
        <v>8235</v>
      </c>
      <c r="D4899" s="324" t="s">
        <v>8236</v>
      </c>
      <c r="E4899" s="0" t="s">
        <v>485</v>
      </c>
    </row>
    <row r="4900" customFormat="false" ht="15" hidden="false" customHeight="false" outlineLevel="0" collapsed="false">
      <c r="A4900" s="1" t="n">
        <v>12474</v>
      </c>
      <c r="B4900" s="1" t="s">
        <v>8237</v>
      </c>
      <c r="D4900" s="324" t="s">
        <v>643</v>
      </c>
      <c r="E4900" s="324" t="s">
        <v>519</v>
      </c>
    </row>
    <row r="4901" customFormat="false" ht="15" hidden="false" customHeight="false" outlineLevel="0" collapsed="false">
      <c r="A4901" s="1" t="n">
        <v>12473</v>
      </c>
      <c r="B4901" s="1" t="s">
        <v>8238</v>
      </c>
      <c r="C4901" s="324" t="s">
        <v>8239</v>
      </c>
      <c r="D4901" s="1" t="s">
        <v>512</v>
      </c>
      <c r="E4901" s="324" t="s">
        <v>500</v>
      </c>
    </row>
    <row r="4902" customFormat="false" ht="15" hidden="false" customHeight="false" outlineLevel="0" collapsed="false">
      <c r="A4902" s="1" t="n">
        <v>12472</v>
      </c>
      <c r="B4902" s="1" t="s">
        <v>8240</v>
      </c>
      <c r="D4902" s="324" t="s">
        <v>8241</v>
      </c>
      <c r="E4902" s="324" t="s">
        <v>508</v>
      </c>
    </row>
    <row r="4903" customFormat="false" ht="15" hidden="false" customHeight="false" outlineLevel="0" collapsed="false">
      <c r="A4903" s="1" t="n">
        <v>12471</v>
      </c>
      <c r="B4903" s="1" t="s">
        <v>8242</v>
      </c>
      <c r="D4903" s="1" t="s">
        <v>484</v>
      </c>
      <c r="E4903" s="0" t="s">
        <v>485</v>
      </c>
    </row>
    <row r="4904" customFormat="false" ht="15" hidden="false" customHeight="false" outlineLevel="0" collapsed="false">
      <c r="A4904" s="1" t="n">
        <v>12470</v>
      </c>
      <c r="B4904" s="1" t="s">
        <v>8243</v>
      </c>
      <c r="D4904" s="324" t="s">
        <v>643</v>
      </c>
      <c r="E4904" s="324" t="s">
        <v>8244</v>
      </c>
    </row>
    <row r="4905" customFormat="false" ht="15" hidden="false" customHeight="false" outlineLevel="0" collapsed="false">
      <c r="A4905" s="1" t="n">
        <v>12469</v>
      </c>
      <c r="B4905" s="1" t="s">
        <v>8245</v>
      </c>
      <c r="C4905" s="324" t="s">
        <v>8246</v>
      </c>
      <c r="D4905" s="1" t="s">
        <v>499</v>
      </c>
      <c r="E4905" s="0" t="s">
        <v>896</v>
      </c>
    </row>
    <row r="4906" customFormat="false" ht="15" hidden="false" customHeight="false" outlineLevel="0" collapsed="false">
      <c r="A4906" s="1" t="n">
        <v>12468</v>
      </c>
      <c r="B4906" s="1" t="s">
        <v>8247</v>
      </c>
      <c r="D4906" s="324" t="s">
        <v>695</v>
      </c>
      <c r="E4906" s="324" t="s">
        <v>696</v>
      </c>
    </row>
    <row r="4907" customFormat="false" ht="15" hidden="false" customHeight="false" outlineLevel="0" collapsed="false">
      <c r="A4907" s="1" t="n">
        <v>12467</v>
      </c>
      <c r="B4907" s="1" t="s">
        <v>8248</v>
      </c>
      <c r="D4907" s="1" t="s">
        <v>510</v>
      </c>
      <c r="E4907" s="0" t="s">
        <v>1088</v>
      </c>
    </row>
    <row r="4908" customFormat="false" ht="15" hidden="false" customHeight="false" outlineLevel="0" collapsed="false">
      <c r="A4908" s="1" t="n">
        <v>12466</v>
      </c>
      <c r="B4908" s="1" t="s">
        <v>8249</v>
      </c>
      <c r="D4908" s="324" t="s">
        <v>522</v>
      </c>
      <c r="E4908" s="0" t="s">
        <v>485</v>
      </c>
    </row>
    <row r="4909" customFormat="false" ht="15" hidden="false" customHeight="false" outlineLevel="0" collapsed="false">
      <c r="A4909" s="1" t="n">
        <v>12465</v>
      </c>
      <c r="B4909" s="1" t="s">
        <v>8250</v>
      </c>
      <c r="C4909" s="1" t="s">
        <v>8251</v>
      </c>
      <c r="D4909" s="324" t="s">
        <v>8252</v>
      </c>
      <c r="E4909" s="0" t="s">
        <v>590</v>
      </c>
    </row>
    <row r="4910" customFormat="false" ht="15" hidden="false" customHeight="false" outlineLevel="0" collapsed="false">
      <c r="A4910" s="1" t="n">
        <v>12464</v>
      </c>
      <c r="B4910" s="1" t="s">
        <v>8253</v>
      </c>
      <c r="D4910" s="1" t="s">
        <v>499</v>
      </c>
      <c r="E4910" s="0" t="s">
        <v>590</v>
      </c>
    </row>
    <row r="4911" customFormat="false" ht="15" hidden="false" customHeight="false" outlineLevel="0" collapsed="false">
      <c r="A4911" s="1" t="n">
        <v>12463</v>
      </c>
      <c r="B4911" s="1" t="s">
        <v>8254</v>
      </c>
      <c r="D4911" s="1" t="s">
        <v>499</v>
      </c>
      <c r="E4911" s="0" t="s">
        <v>590</v>
      </c>
    </row>
    <row r="4912" customFormat="false" ht="15" hidden="false" customHeight="false" outlineLevel="0" collapsed="false">
      <c r="A4912" s="1" t="n">
        <v>12462</v>
      </c>
      <c r="B4912" s="1" t="s">
        <v>8255</v>
      </c>
      <c r="C4912" s="1" t="s">
        <v>8256</v>
      </c>
      <c r="D4912" s="324" t="s">
        <v>698</v>
      </c>
      <c r="E4912" s="324" t="s">
        <v>500</v>
      </c>
    </row>
    <row r="4913" customFormat="false" ht="15" hidden="false" customHeight="false" outlineLevel="0" collapsed="false">
      <c r="A4913" s="1" t="n">
        <v>12461</v>
      </c>
      <c r="B4913" s="1" t="s">
        <v>8257</v>
      </c>
      <c r="C4913" s="1" t="s">
        <v>8258</v>
      </c>
      <c r="D4913" s="324" t="s">
        <v>698</v>
      </c>
      <c r="E4913" s="324" t="s">
        <v>500</v>
      </c>
    </row>
    <row r="4914" customFormat="false" ht="15" hidden="false" customHeight="false" outlineLevel="0" collapsed="false">
      <c r="A4914" s="1" t="n">
        <v>12460</v>
      </c>
      <c r="B4914" s="1" t="s">
        <v>8259</v>
      </c>
      <c r="C4914" s="1" t="s">
        <v>8260</v>
      </c>
      <c r="D4914" s="324" t="s">
        <v>698</v>
      </c>
      <c r="E4914" s="324" t="s">
        <v>500</v>
      </c>
    </row>
    <row r="4915" customFormat="false" ht="15" hidden="false" customHeight="false" outlineLevel="0" collapsed="false">
      <c r="A4915" s="1" t="n">
        <v>12459</v>
      </c>
      <c r="B4915" s="1" t="s">
        <v>8261</v>
      </c>
      <c r="C4915" s="1" t="s">
        <v>8262</v>
      </c>
      <c r="D4915" s="324" t="s">
        <v>698</v>
      </c>
      <c r="E4915" s="324" t="s">
        <v>500</v>
      </c>
    </row>
    <row r="4916" customFormat="false" ht="15" hidden="false" customHeight="false" outlineLevel="0" collapsed="false">
      <c r="A4916" s="1" t="n">
        <v>12458</v>
      </c>
      <c r="B4916" s="1" t="s">
        <v>8263</v>
      </c>
      <c r="C4916" s="1" t="s">
        <v>8264</v>
      </c>
      <c r="D4916" s="324" t="s">
        <v>698</v>
      </c>
      <c r="E4916" s="324" t="s">
        <v>500</v>
      </c>
    </row>
    <row r="4917" customFormat="false" ht="15" hidden="false" customHeight="false" outlineLevel="0" collapsed="false">
      <c r="A4917" s="1" t="n">
        <v>12457</v>
      </c>
      <c r="B4917" s="1" t="s">
        <v>8265</v>
      </c>
      <c r="C4917" s="324" t="s">
        <v>8266</v>
      </c>
      <c r="D4917" s="324" t="s">
        <v>698</v>
      </c>
      <c r="E4917" s="324" t="s">
        <v>500</v>
      </c>
    </row>
    <row r="4918" customFormat="false" ht="15" hidden="false" customHeight="false" outlineLevel="0" collapsed="false">
      <c r="A4918" s="1" t="n">
        <v>12456</v>
      </c>
      <c r="B4918" s="1" t="s">
        <v>8267</v>
      </c>
      <c r="C4918" s="324" t="s">
        <v>8268</v>
      </c>
      <c r="D4918" s="324" t="s">
        <v>7326</v>
      </c>
      <c r="E4918" s="0" t="s">
        <v>576</v>
      </c>
    </row>
    <row r="4919" customFormat="false" ht="15" hidden="false" customHeight="false" outlineLevel="0" collapsed="false">
      <c r="A4919" s="1" t="n">
        <v>12455</v>
      </c>
      <c r="B4919" s="1" t="s">
        <v>8269</v>
      </c>
      <c r="C4919" s="1" t="s">
        <v>8270</v>
      </c>
      <c r="D4919" s="1" t="s">
        <v>499</v>
      </c>
      <c r="E4919" s="324" t="s">
        <v>500</v>
      </c>
    </row>
    <row r="4920" customFormat="false" ht="15" hidden="false" customHeight="false" outlineLevel="0" collapsed="false">
      <c r="A4920" s="1" t="n">
        <v>12454</v>
      </c>
      <c r="B4920" s="1" t="s">
        <v>8271</v>
      </c>
      <c r="C4920" s="1" t="s">
        <v>8272</v>
      </c>
      <c r="D4920" s="324" t="s">
        <v>2480</v>
      </c>
      <c r="E4920" s="0" t="s">
        <v>485</v>
      </c>
    </row>
    <row r="4921" customFormat="false" ht="15" hidden="false" customHeight="false" outlineLevel="0" collapsed="false">
      <c r="A4921" s="1" t="n">
        <v>12453</v>
      </c>
      <c r="B4921" s="1" t="s">
        <v>8273</v>
      </c>
      <c r="D4921" s="1" t="s">
        <v>776</v>
      </c>
      <c r="E4921" s="0" t="s">
        <v>590</v>
      </c>
    </row>
    <row r="4922" customFormat="false" ht="15" hidden="false" customHeight="false" outlineLevel="0" collapsed="false">
      <c r="A4922" s="1" t="n">
        <v>12452</v>
      </c>
      <c r="B4922" s="1" t="s">
        <v>8274</v>
      </c>
      <c r="D4922" s="324" t="s">
        <v>1333</v>
      </c>
      <c r="E4922" s="0" t="s">
        <v>590</v>
      </c>
    </row>
    <row r="4923" customFormat="false" ht="15" hidden="false" customHeight="false" outlineLevel="0" collapsed="false">
      <c r="A4923" s="1" t="n">
        <v>12451</v>
      </c>
      <c r="B4923" s="1" t="s">
        <v>8275</v>
      </c>
      <c r="D4923" s="324" t="s">
        <v>1333</v>
      </c>
      <c r="E4923" s="0" t="s">
        <v>590</v>
      </c>
    </row>
    <row r="4924" customFormat="false" ht="15" hidden="false" customHeight="false" outlineLevel="0" collapsed="false">
      <c r="A4924" s="1" t="n">
        <v>12450</v>
      </c>
      <c r="B4924" s="1" t="s">
        <v>8276</v>
      </c>
      <c r="C4924" s="324" t="s">
        <v>8277</v>
      </c>
      <c r="D4924" s="1" t="s">
        <v>499</v>
      </c>
      <c r="E4924" s="0" t="s">
        <v>590</v>
      </c>
    </row>
    <row r="4925" customFormat="false" ht="15" hidden="false" customHeight="false" outlineLevel="0" collapsed="false">
      <c r="A4925" s="1" t="n">
        <v>12449</v>
      </c>
      <c r="B4925" s="1" t="s">
        <v>8278</v>
      </c>
      <c r="D4925" s="1" t="s">
        <v>499</v>
      </c>
      <c r="E4925" s="0" t="s">
        <v>590</v>
      </c>
    </row>
    <row r="4926" customFormat="false" ht="15" hidden="false" customHeight="false" outlineLevel="0" collapsed="false">
      <c r="A4926" s="1" t="n">
        <v>12448</v>
      </c>
      <c r="B4926" s="1" t="s">
        <v>8279</v>
      </c>
      <c r="D4926" s="1" t="s">
        <v>2113</v>
      </c>
      <c r="E4926" s="0" t="s">
        <v>883</v>
      </c>
    </row>
    <row r="4927" customFormat="false" ht="15" hidden="false" customHeight="false" outlineLevel="0" collapsed="false">
      <c r="A4927" s="1" t="n">
        <v>12447</v>
      </c>
      <c r="B4927" s="1" t="s">
        <v>8280</v>
      </c>
      <c r="D4927" s="324" t="s">
        <v>7042</v>
      </c>
      <c r="E4927" s="0" t="s">
        <v>576</v>
      </c>
    </row>
    <row r="4928" customFormat="false" ht="15" hidden="false" customHeight="false" outlineLevel="0" collapsed="false">
      <c r="A4928" s="1" t="n">
        <v>12446</v>
      </c>
      <c r="B4928" s="1" t="s">
        <v>8281</v>
      </c>
      <c r="D4928" s="324" t="s">
        <v>792</v>
      </c>
      <c r="E4928" s="0" t="s">
        <v>485</v>
      </c>
    </row>
    <row r="4929" customFormat="false" ht="15" hidden="false" customHeight="false" outlineLevel="0" collapsed="false">
      <c r="A4929" s="1" t="n">
        <v>12445</v>
      </c>
      <c r="B4929" s="1" t="s">
        <v>8282</v>
      </c>
      <c r="C4929" s="1" t="s">
        <v>8283</v>
      </c>
      <c r="D4929" s="1" t="s">
        <v>499</v>
      </c>
      <c r="E4929" s="0" t="s">
        <v>590</v>
      </c>
    </row>
    <row r="4930" customFormat="false" ht="15" hidden="false" customHeight="false" outlineLevel="0" collapsed="false">
      <c r="A4930" s="1" t="n">
        <v>12444</v>
      </c>
      <c r="B4930" s="1" t="s">
        <v>8284</v>
      </c>
      <c r="D4930" s="324" t="s">
        <v>8285</v>
      </c>
      <c r="E4930" s="0" t="s">
        <v>686</v>
      </c>
    </row>
    <row r="4931" customFormat="false" ht="15" hidden="false" customHeight="false" outlineLevel="0" collapsed="false">
      <c r="A4931" s="1" t="n">
        <v>12443</v>
      </c>
      <c r="B4931" s="1" t="s">
        <v>8286</v>
      </c>
      <c r="C4931" s="1" t="s">
        <v>8287</v>
      </c>
      <c r="D4931" s="1" t="s">
        <v>512</v>
      </c>
      <c r="E4931" s="0" t="s">
        <v>590</v>
      </c>
    </row>
    <row r="4932" customFormat="false" ht="15" hidden="false" customHeight="false" outlineLevel="0" collapsed="false">
      <c r="A4932" s="1" t="n">
        <v>12442</v>
      </c>
      <c r="B4932" s="1" t="s">
        <v>8288</v>
      </c>
      <c r="D4932" s="324" t="s">
        <v>8289</v>
      </c>
      <c r="E4932" s="0" t="s">
        <v>485</v>
      </c>
    </row>
    <row r="4933" customFormat="false" ht="15" hidden="false" customHeight="false" outlineLevel="0" collapsed="false">
      <c r="A4933" s="1" t="n">
        <v>12441</v>
      </c>
      <c r="B4933" s="1" t="s">
        <v>8290</v>
      </c>
      <c r="D4933" s="324" t="s">
        <v>1080</v>
      </c>
      <c r="E4933" s="324" t="s">
        <v>500</v>
      </c>
    </row>
    <row r="4934" customFormat="false" ht="15" hidden="false" customHeight="false" outlineLevel="0" collapsed="false">
      <c r="A4934" s="1" t="n">
        <v>12440</v>
      </c>
      <c r="B4934" s="1" t="s">
        <v>8291</v>
      </c>
      <c r="D4934" s="1" t="s">
        <v>499</v>
      </c>
      <c r="E4934" s="324" t="s">
        <v>500</v>
      </c>
    </row>
    <row r="4935" customFormat="false" ht="15" hidden="false" customHeight="false" outlineLevel="0" collapsed="false">
      <c r="A4935" s="1" t="n">
        <v>12439</v>
      </c>
      <c r="B4935" s="1" t="s">
        <v>8292</v>
      </c>
      <c r="D4935" s="324" t="s">
        <v>1865</v>
      </c>
      <c r="E4935" s="324" t="s">
        <v>500</v>
      </c>
    </row>
    <row r="4936" customFormat="false" ht="15" hidden="false" customHeight="false" outlineLevel="0" collapsed="false">
      <c r="A4936" s="1" t="n">
        <v>12438</v>
      </c>
      <c r="B4936" s="1" t="s">
        <v>8293</v>
      </c>
      <c r="D4936" s="324" t="s">
        <v>1865</v>
      </c>
      <c r="E4936" s="324" t="s">
        <v>500</v>
      </c>
    </row>
    <row r="4937" customFormat="false" ht="15" hidden="false" customHeight="false" outlineLevel="0" collapsed="false">
      <c r="A4937" s="1" t="n">
        <v>12437</v>
      </c>
      <c r="B4937" s="1" t="s">
        <v>8294</v>
      </c>
      <c r="D4937" s="1" t="s">
        <v>832</v>
      </c>
      <c r="E4937" s="0" t="s">
        <v>590</v>
      </c>
    </row>
    <row r="4938" customFormat="false" ht="15" hidden="false" customHeight="false" outlineLevel="0" collapsed="false">
      <c r="A4938" s="1" t="n">
        <v>12436</v>
      </c>
      <c r="B4938" s="1" t="s">
        <v>8295</v>
      </c>
      <c r="D4938" s="324" t="s">
        <v>611</v>
      </c>
      <c r="E4938" s="0" t="s">
        <v>590</v>
      </c>
    </row>
    <row r="4939" customFormat="false" ht="15" hidden="false" customHeight="false" outlineLevel="0" collapsed="false">
      <c r="A4939" s="1" t="n">
        <v>12435</v>
      </c>
      <c r="B4939" s="1" t="s">
        <v>8296</v>
      </c>
      <c r="C4939" s="1" t="s">
        <v>8297</v>
      </c>
      <c r="D4939" s="1" t="s">
        <v>1031</v>
      </c>
      <c r="E4939" s="0" t="s">
        <v>485</v>
      </c>
    </row>
    <row r="4940" customFormat="false" ht="15" hidden="false" customHeight="false" outlineLevel="0" collapsed="false">
      <c r="A4940" s="1" t="n">
        <v>12434</v>
      </c>
      <c r="B4940" s="1" t="s">
        <v>8298</v>
      </c>
      <c r="D4940" s="324" t="s">
        <v>1489</v>
      </c>
      <c r="E4940" s="324" t="s">
        <v>488</v>
      </c>
    </row>
    <row r="4941" customFormat="false" ht="15" hidden="false" customHeight="false" outlineLevel="0" collapsed="false">
      <c r="A4941" s="1" t="n">
        <v>12433</v>
      </c>
      <c r="B4941" s="1" t="s">
        <v>8299</v>
      </c>
      <c r="D4941" s="1" t="s">
        <v>499</v>
      </c>
      <c r="E4941" s="0" t="s">
        <v>485</v>
      </c>
    </row>
    <row r="4942" customFormat="false" ht="15" hidden="false" customHeight="false" outlineLevel="0" collapsed="false">
      <c r="A4942" s="1" t="n">
        <v>12432</v>
      </c>
      <c r="B4942" s="1" t="s">
        <v>8300</v>
      </c>
      <c r="D4942" s="1" t="s">
        <v>499</v>
      </c>
      <c r="E4942" s="0" t="s">
        <v>485</v>
      </c>
    </row>
    <row r="4943" customFormat="false" ht="15" hidden="false" customHeight="false" outlineLevel="0" collapsed="false">
      <c r="A4943" s="1" t="n">
        <v>12431</v>
      </c>
      <c r="B4943" s="1" t="s">
        <v>8301</v>
      </c>
      <c r="D4943" s="1" t="s">
        <v>499</v>
      </c>
      <c r="E4943" s="0" t="s">
        <v>485</v>
      </c>
    </row>
    <row r="4944" customFormat="false" ht="15" hidden="false" customHeight="false" outlineLevel="0" collapsed="false">
      <c r="A4944" s="1" t="n">
        <v>12430</v>
      </c>
      <c r="B4944" s="1" t="s">
        <v>8302</v>
      </c>
      <c r="D4944" s="1" t="s">
        <v>1511</v>
      </c>
      <c r="E4944" s="0" t="s">
        <v>485</v>
      </c>
    </row>
    <row r="4945" customFormat="false" ht="15" hidden="false" customHeight="false" outlineLevel="0" collapsed="false">
      <c r="A4945" s="1" t="n">
        <v>12429</v>
      </c>
      <c r="B4945" s="1" t="s">
        <v>8303</v>
      </c>
      <c r="D4945" s="1" t="s">
        <v>499</v>
      </c>
      <c r="E4945" s="0" t="s">
        <v>590</v>
      </c>
    </row>
    <row r="4946" customFormat="false" ht="15" hidden="false" customHeight="false" outlineLevel="0" collapsed="false">
      <c r="A4946" s="1" t="n">
        <v>12428</v>
      </c>
      <c r="B4946" s="1" t="s">
        <v>8304</v>
      </c>
      <c r="D4946" s="1" t="s">
        <v>647</v>
      </c>
      <c r="E4946" s="0" t="s">
        <v>485</v>
      </c>
    </row>
    <row r="4947" customFormat="false" ht="15" hidden="false" customHeight="false" outlineLevel="0" collapsed="false">
      <c r="A4947" s="1" t="n">
        <v>12427</v>
      </c>
      <c r="B4947" s="1" t="s">
        <v>8305</v>
      </c>
      <c r="D4947" s="1" t="s">
        <v>499</v>
      </c>
      <c r="E4947" s="0" t="s">
        <v>590</v>
      </c>
    </row>
    <row r="4948" customFormat="false" ht="15" hidden="false" customHeight="false" outlineLevel="0" collapsed="false">
      <c r="A4948" s="1" t="n">
        <v>12426</v>
      </c>
      <c r="B4948" s="1" t="s">
        <v>8306</v>
      </c>
      <c r="D4948" s="1" t="s">
        <v>906</v>
      </c>
      <c r="E4948" s="0" t="s">
        <v>1088</v>
      </c>
    </row>
    <row r="4949" customFormat="false" ht="15" hidden="false" customHeight="false" outlineLevel="0" collapsed="false">
      <c r="A4949" s="1" t="n">
        <v>12425</v>
      </c>
      <c r="B4949" s="1" t="s">
        <v>8307</v>
      </c>
      <c r="C4949" s="1" t="s">
        <v>8308</v>
      </c>
      <c r="D4949" s="324" t="s">
        <v>1073</v>
      </c>
      <c r="E4949" s="0" t="s">
        <v>485</v>
      </c>
    </row>
    <row r="4950" customFormat="false" ht="15" hidden="false" customHeight="false" outlineLevel="0" collapsed="false">
      <c r="A4950" s="1" t="n">
        <v>12424</v>
      </c>
      <c r="B4950" s="1" t="s">
        <v>8309</v>
      </c>
      <c r="C4950" s="1" t="s">
        <v>8310</v>
      </c>
      <c r="D4950" s="1" t="s">
        <v>1222</v>
      </c>
      <c r="E4950" s="0" t="s">
        <v>485</v>
      </c>
    </row>
    <row r="4951" customFormat="false" ht="15" hidden="false" customHeight="false" outlineLevel="0" collapsed="false">
      <c r="A4951" s="1" t="n">
        <v>12423</v>
      </c>
      <c r="B4951" s="1" t="s">
        <v>8311</v>
      </c>
      <c r="D4951" s="324" t="s">
        <v>3459</v>
      </c>
      <c r="E4951" s="324" t="s">
        <v>8312</v>
      </c>
    </row>
    <row r="4952" customFormat="false" ht="15" hidden="false" customHeight="false" outlineLevel="0" collapsed="false">
      <c r="A4952" s="1" t="n">
        <v>12422</v>
      </c>
      <c r="B4952" s="1" t="s">
        <v>8313</v>
      </c>
      <c r="D4952" s="1" t="s">
        <v>6764</v>
      </c>
      <c r="E4952" s="0" t="s">
        <v>485</v>
      </c>
    </row>
    <row r="4953" customFormat="false" ht="15" hidden="false" customHeight="false" outlineLevel="0" collapsed="false">
      <c r="A4953" s="1" t="n">
        <v>12421</v>
      </c>
      <c r="B4953" s="1" t="s">
        <v>8314</v>
      </c>
      <c r="C4953" s="1" t="s">
        <v>8314</v>
      </c>
      <c r="D4953" s="1" t="s">
        <v>499</v>
      </c>
      <c r="E4953" s="0" t="s">
        <v>485</v>
      </c>
    </row>
    <row r="4954" customFormat="false" ht="15" hidden="false" customHeight="false" outlineLevel="0" collapsed="false">
      <c r="A4954" s="1" t="n">
        <v>12420</v>
      </c>
      <c r="B4954" s="1" t="s">
        <v>8315</v>
      </c>
      <c r="C4954" s="324" t="s">
        <v>8316</v>
      </c>
      <c r="D4954" s="324" t="s">
        <v>8317</v>
      </c>
      <c r="E4954" s="0" t="s">
        <v>485</v>
      </c>
    </row>
    <row r="4955" customFormat="false" ht="15" hidden="false" customHeight="false" outlineLevel="0" collapsed="false">
      <c r="A4955" s="1" t="n">
        <v>12419</v>
      </c>
      <c r="B4955" s="1" t="s">
        <v>8318</v>
      </c>
      <c r="C4955" s="1" t="s">
        <v>8319</v>
      </c>
      <c r="D4955" s="324" t="s">
        <v>1913</v>
      </c>
      <c r="E4955" s="0" t="s">
        <v>576</v>
      </c>
    </row>
    <row r="4956" customFormat="false" ht="15" hidden="false" customHeight="false" outlineLevel="0" collapsed="false">
      <c r="A4956" s="1" t="n">
        <v>12418</v>
      </c>
      <c r="B4956" s="1" t="s">
        <v>8320</v>
      </c>
      <c r="C4956" s="1" t="s">
        <v>8321</v>
      </c>
      <c r="D4956" s="1" t="s">
        <v>499</v>
      </c>
      <c r="E4956" s="0" t="s">
        <v>590</v>
      </c>
    </row>
    <row r="4957" customFormat="false" ht="15" hidden="false" customHeight="false" outlineLevel="0" collapsed="false">
      <c r="A4957" s="1" t="n">
        <v>12417</v>
      </c>
      <c r="B4957" s="1" t="s">
        <v>8322</v>
      </c>
      <c r="C4957" s="1" t="s">
        <v>8323</v>
      </c>
      <c r="D4957" s="1" t="s">
        <v>1067</v>
      </c>
      <c r="E4957" s="324" t="s">
        <v>488</v>
      </c>
    </row>
    <row r="4958" customFormat="false" ht="15" hidden="false" customHeight="false" outlineLevel="0" collapsed="false">
      <c r="A4958" s="1" t="n">
        <v>12416</v>
      </c>
      <c r="B4958" s="1" t="s">
        <v>8324</v>
      </c>
      <c r="C4958" s="324" t="s">
        <v>8325</v>
      </c>
      <c r="D4958" s="324" t="s">
        <v>3180</v>
      </c>
      <c r="E4958" s="324" t="s">
        <v>519</v>
      </c>
    </row>
    <row r="4959" customFormat="false" ht="15" hidden="false" customHeight="false" outlineLevel="0" collapsed="false">
      <c r="A4959" s="1" t="n">
        <v>12415</v>
      </c>
      <c r="B4959" s="1" t="s">
        <v>8326</v>
      </c>
      <c r="C4959" s="1" t="s">
        <v>8327</v>
      </c>
      <c r="D4959" s="1" t="s">
        <v>499</v>
      </c>
      <c r="E4959" s="0" t="s">
        <v>590</v>
      </c>
    </row>
    <row r="4960" customFormat="false" ht="15" hidden="false" customHeight="false" outlineLevel="0" collapsed="false">
      <c r="A4960" s="1" t="n">
        <v>12414</v>
      </c>
      <c r="B4960" s="1" t="s">
        <v>8328</v>
      </c>
      <c r="C4960" s="1" t="s">
        <v>8329</v>
      </c>
      <c r="D4960" s="324" t="s">
        <v>1972</v>
      </c>
      <c r="E4960" s="0" t="s">
        <v>590</v>
      </c>
    </row>
    <row r="4961" customFormat="false" ht="15" hidden="false" customHeight="false" outlineLevel="0" collapsed="false">
      <c r="A4961" s="1" t="n">
        <v>12413</v>
      </c>
      <c r="B4961" s="1" t="s">
        <v>8330</v>
      </c>
      <c r="D4961" s="1" t="s">
        <v>754</v>
      </c>
      <c r="E4961" s="0" t="s">
        <v>485</v>
      </c>
    </row>
    <row r="4962" customFormat="false" ht="15" hidden="false" customHeight="false" outlineLevel="0" collapsed="false">
      <c r="A4962" s="1" t="n">
        <v>12412</v>
      </c>
      <c r="B4962" s="1" t="s">
        <v>8331</v>
      </c>
      <c r="D4962" s="1" t="s">
        <v>499</v>
      </c>
      <c r="E4962" s="0" t="s">
        <v>590</v>
      </c>
    </row>
    <row r="4963" customFormat="false" ht="15" hidden="false" customHeight="false" outlineLevel="0" collapsed="false">
      <c r="A4963" s="1" t="n">
        <v>12411</v>
      </c>
      <c r="B4963" s="1" t="s">
        <v>8332</v>
      </c>
      <c r="D4963" s="1" t="s">
        <v>811</v>
      </c>
      <c r="E4963" s="0" t="s">
        <v>485</v>
      </c>
    </row>
    <row r="4964" customFormat="false" ht="15" hidden="false" customHeight="false" outlineLevel="0" collapsed="false">
      <c r="A4964" s="1" t="n">
        <v>12410</v>
      </c>
      <c r="B4964" s="1" t="s">
        <v>8333</v>
      </c>
      <c r="D4964" s="324" t="s">
        <v>1123</v>
      </c>
      <c r="E4964" s="0" t="s">
        <v>485</v>
      </c>
    </row>
    <row r="4965" customFormat="false" ht="15" hidden="false" customHeight="false" outlineLevel="0" collapsed="false">
      <c r="A4965" s="1" t="n">
        <v>12409</v>
      </c>
      <c r="B4965" s="1" t="s">
        <v>8334</v>
      </c>
      <c r="C4965" s="1" t="s">
        <v>8335</v>
      </c>
      <c r="D4965" s="324" t="s">
        <v>8336</v>
      </c>
      <c r="E4965" s="0" t="s">
        <v>576</v>
      </c>
    </row>
    <row r="4966" customFormat="false" ht="15" hidden="false" customHeight="false" outlineLevel="0" collapsed="false">
      <c r="A4966" s="1" t="n">
        <v>12408</v>
      </c>
      <c r="B4966" s="1" t="s">
        <v>8337</v>
      </c>
      <c r="D4966" s="1" t="s">
        <v>964</v>
      </c>
      <c r="E4966" s="0" t="s">
        <v>485</v>
      </c>
    </row>
    <row r="4967" customFormat="false" ht="15" hidden="false" customHeight="false" outlineLevel="0" collapsed="false">
      <c r="A4967" s="1" t="n">
        <v>12407</v>
      </c>
      <c r="B4967" s="1" t="s">
        <v>8338</v>
      </c>
      <c r="D4967" s="1" t="s">
        <v>1577</v>
      </c>
      <c r="E4967" s="0" t="s">
        <v>485</v>
      </c>
    </row>
    <row r="4968" customFormat="false" ht="15" hidden="false" customHeight="false" outlineLevel="0" collapsed="false">
      <c r="A4968" s="1" t="n">
        <v>12406</v>
      </c>
      <c r="B4968" s="1" t="s">
        <v>8339</v>
      </c>
      <c r="C4968" s="324" t="s">
        <v>8340</v>
      </c>
      <c r="D4968" s="1" t="s">
        <v>499</v>
      </c>
      <c r="E4968" s="324" t="s">
        <v>500</v>
      </c>
    </row>
    <row r="4969" customFormat="false" ht="15" hidden="false" customHeight="false" outlineLevel="0" collapsed="false">
      <c r="A4969" s="1" t="n">
        <v>12405</v>
      </c>
      <c r="B4969" s="1" t="s">
        <v>8341</v>
      </c>
      <c r="C4969" s="1" t="s">
        <v>8342</v>
      </c>
      <c r="D4969" s="324" t="s">
        <v>528</v>
      </c>
      <c r="E4969" s="0" t="s">
        <v>485</v>
      </c>
    </row>
    <row r="4970" customFormat="false" ht="15" hidden="false" customHeight="false" outlineLevel="0" collapsed="false">
      <c r="A4970" s="1" t="n">
        <v>12404</v>
      </c>
      <c r="B4970" s="1" t="s">
        <v>8343</v>
      </c>
      <c r="D4970" s="324" t="s">
        <v>3293</v>
      </c>
      <c r="E4970" s="324" t="s">
        <v>488</v>
      </c>
    </row>
    <row r="4971" customFormat="false" ht="15" hidden="false" customHeight="false" outlineLevel="0" collapsed="false">
      <c r="A4971" s="1" t="n">
        <v>12403</v>
      </c>
      <c r="B4971" s="1" t="s">
        <v>8344</v>
      </c>
      <c r="C4971" s="1" t="s">
        <v>8345</v>
      </c>
      <c r="D4971" s="324" t="s">
        <v>1123</v>
      </c>
      <c r="E4971" s="324" t="s">
        <v>8346</v>
      </c>
    </row>
    <row r="4972" customFormat="false" ht="15" hidden="false" customHeight="false" outlineLevel="0" collapsed="false">
      <c r="A4972" s="1" t="n">
        <v>12402</v>
      </c>
      <c r="B4972" s="1" t="s">
        <v>8347</v>
      </c>
      <c r="C4972" s="1" t="s">
        <v>8348</v>
      </c>
      <c r="D4972" s="324" t="s">
        <v>1123</v>
      </c>
      <c r="E4972" s="324" t="s">
        <v>8346</v>
      </c>
    </row>
    <row r="4973" customFormat="false" ht="15" hidden="false" customHeight="false" outlineLevel="0" collapsed="false">
      <c r="A4973" s="1" t="n">
        <v>12401</v>
      </c>
      <c r="B4973" s="1" t="s">
        <v>8349</v>
      </c>
      <c r="C4973" s="1" t="s">
        <v>8350</v>
      </c>
      <c r="D4973" s="324" t="s">
        <v>1123</v>
      </c>
      <c r="E4973" s="324" t="s">
        <v>8346</v>
      </c>
    </row>
    <row r="4974" customFormat="false" ht="15" hidden="false" customHeight="false" outlineLevel="0" collapsed="false">
      <c r="A4974" s="1" t="n">
        <v>12400</v>
      </c>
      <c r="B4974" s="1" t="s">
        <v>8351</v>
      </c>
      <c r="C4974" s="324" t="s">
        <v>8352</v>
      </c>
      <c r="D4974" s="324" t="s">
        <v>1123</v>
      </c>
      <c r="E4974" s="324" t="s">
        <v>8346</v>
      </c>
    </row>
    <row r="4975" customFormat="false" ht="15" hidden="false" customHeight="false" outlineLevel="0" collapsed="false">
      <c r="A4975" s="1" t="n">
        <v>12399</v>
      </c>
      <c r="B4975" s="1" t="s">
        <v>8353</v>
      </c>
      <c r="C4975" s="1" t="s">
        <v>8354</v>
      </c>
      <c r="D4975" s="324" t="s">
        <v>1123</v>
      </c>
      <c r="E4975" s="324" t="s">
        <v>8346</v>
      </c>
    </row>
    <row r="4976" customFormat="false" ht="15" hidden="false" customHeight="false" outlineLevel="0" collapsed="false">
      <c r="A4976" s="1" t="n">
        <v>12398</v>
      </c>
      <c r="B4976" s="1" t="s">
        <v>8355</v>
      </c>
      <c r="D4976" s="324" t="s">
        <v>8356</v>
      </c>
      <c r="E4976" s="0" t="s">
        <v>485</v>
      </c>
    </row>
    <row r="4977" customFormat="false" ht="15" hidden="false" customHeight="false" outlineLevel="0" collapsed="false">
      <c r="A4977" s="1" t="n">
        <v>12397</v>
      </c>
      <c r="B4977" s="1" t="s">
        <v>8357</v>
      </c>
      <c r="D4977" s="1" t="s">
        <v>741</v>
      </c>
      <c r="E4977" s="0" t="s">
        <v>485</v>
      </c>
    </row>
    <row r="4978" customFormat="false" ht="15" hidden="false" customHeight="false" outlineLevel="0" collapsed="false">
      <c r="A4978" s="1" t="n">
        <v>12396</v>
      </c>
      <c r="B4978" s="1" t="s">
        <v>8358</v>
      </c>
      <c r="C4978" s="1" t="s">
        <v>8359</v>
      </c>
      <c r="D4978" s="324" t="s">
        <v>3293</v>
      </c>
      <c r="E4978" s="0" t="s">
        <v>485</v>
      </c>
    </row>
    <row r="4979" customFormat="false" ht="15" hidden="false" customHeight="false" outlineLevel="0" collapsed="false">
      <c r="A4979" s="1" t="n">
        <v>12395</v>
      </c>
      <c r="B4979" s="1" t="s">
        <v>8360</v>
      </c>
      <c r="D4979" s="1" t="s">
        <v>1293</v>
      </c>
      <c r="E4979" s="0" t="s">
        <v>576</v>
      </c>
    </row>
    <row r="4980" customFormat="false" ht="15" hidden="false" customHeight="false" outlineLevel="0" collapsed="false">
      <c r="A4980" s="1" t="n">
        <v>12394</v>
      </c>
      <c r="B4980" s="1" t="s">
        <v>8361</v>
      </c>
      <c r="D4980" s="1" t="s">
        <v>499</v>
      </c>
      <c r="E4980" s="0" t="s">
        <v>590</v>
      </c>
    </row>
    <row r="4981" customFormat="false" ht="15" hidden="false" customHeight="false" outlineLevel="0" collapsed="false">
      <c r="A4981" s="1" t="n">
        <v>12393</v>
      </c>
      <c r="B4981" s="1" t="s">
        <v>8362</v>
      </c>
      <c r="D4981" s="1" t="s">
        <v>499</v>
      </c>
      <c r="E4981" s="0" t="s">
        <v>590</v>
      </c>
    </row>
    <row r="4982" customFormat="false" ht="15" hidden="false" customHeight="false" outlineLevel="0" collapsed="false">
      <c r="A4982" s="1" t="n">
        <v>12392</v>
      </c>
      <c r="B4982" s="1" t="s">
        <v>8363</v>
      </c>
      <c r="D4982" s="1" t="s">
        <v>499</v>
      </c>
      <c r="E4982" s="324" t="s">
        <v>2886</v>
      </c>
    </row>
    <row r="4983" customFormat="false" ht="15" hidden="false" customHeight="false" outlineLevel="0" collapsed="false">
      <c r="A4983" s="1" t="n">
        <v>12391</v>
      </c>
      <c r="B4983" s="1" t="s">
        <v>8364</v>
      </c>
      <c r="C4983" s="1" t="s">
        <v>8365</v>
      </c>
      <c r="D4983" s="324" t="s">
        <v>8366</v>
      </c>
      <c r="E4983" s="324" t="s">
        <v>519</v>
      </c>
    </row>
    <row r="4984" customFormat="false" ht="15" hidden="false" customHeight="false" outlineLevel="0" collapsed="false">
      <c r="A4984" s="1" t="n">
        <v>12390</v>
      </c>
      <c r="B4984" s="1" t="s">
        <v>8367</v>
      </c>
      <c r="D4984" s="324" t="s">
        <v>611</v>
      </c>
      <c r="E4984" s="0" t="s">
        <v>485</v>
      </c>
    </row>
    <row r="4985" customFormat="false" ht="15" hidden="false" customHeight="false" outlineLevel="0" collapsed="false">
      <c r="A4985" s="1" t="n">
        <v>12389</v>
      </c>
      <c r="B4985" s="1" t="s">
        <v>8368</v>
      </c>
      <c r="D4985" s="324" t="s">
        <v>8369</v>
      </c>
      <c r="E4985" s="0" t="s">
        <v>485</v>
      </c>
    </row>
    <row r="4986" customFormat="false" ht="15" hidden="false" customHeight="false" outlineLevel="0" collapsed="false">
      <c r="A4986" s="1" t="n">
        <v>12388</v>
      </c>
      <c r="B4986" s="1" t="s">
        <v>8370</v>
      </c>
      <c r="D4986" s="1" t="s">
        <v>484</v>
      </c>
      <c r="E4986" s="0" t="s">
        <v>485</v>
      </c>
    </row>
    <row r="4987" customFormat="false" ht="15" hidden="false" customHeight="false" outlineLevel="0" collapsed="false">
      <c r="A4987" s="1" t="n">
        <v>12387</v>
      </c>
      <c r="B4987" s="1" t="s">
        <v>8371</v>
      </c>
      <c r="D4987" s="1" t="s">
        <v>499</v>
      </c>
      <c r="E4987" s="0" t="s">
        <v>485</v>
      </c>
    </row>
    <row r="4988" customFormat="false" ht="15" hidden="false" customHeight="false" outlineLevel="0" collapsed="false">
      <c r="A4988" s="1" t="n">
        <v>12386</v>
      </c>
      <c r="B4988" s="1" t="s">
        <v>8372</v>
      </c>
      <c r="D4988" s="324" t="s">
        <v>3768</v>
      </c>
      <c r="E4988" s="0" t="s">
        <v>485</v>
      </c>
    </row>
    <row r="4989" customFormat="false" ht="15" hidden="false" customHeight="false" outlineLevel="0" collapsed="false">
      <c r="A4989" s="1" t="n">
        <v>12385</v>
      </c>
      <c r="B4989" s="1" t="s">
        <v>8373</v>
      </c>
      <c r="D4989" s="324" t="s">
        <v>8369</v>
      </c>
      <c r="E4989" s="0" t="s">
        <v>485</v>
      </c>
    </row>
    <row r="4990" customFormat="false" ht="15" hidden="false" customHeight="false" outlineLevel="0" collapsed="false">
      <c r="A4990" s="1" t="n">
        <v>12384</v>
      </c>
      <c r="B4990" s="1" t="s">
        <v>8374</v>
      </c>
      <c r="D4990" s="1" t="s">
        <v>647</v>
      </c>
      <c r="E4990" s="0" t="s">
        <v>485</v>
      </c>
    </row>
    <row r="4991" customFormat="false" ht="15" hidden="false" customHeight="false" outlineLevel="0" collapsed="false">
      <c r="A4991" s="1" t="n">
        <v>12383</v>
      </c>
      <c r="B4991" s="1" t="s">
        <v>8375</v>
      </c>
      <c r="D4991" s="324" t="s">
        <v>8376</v>
      </c>
      <c r="E4991" s="0" t="s">
        <v>485</v>
      </c>
    </row>
    <row r="4992" customFormat="false" ht="15" hidden="false" customHeight="false" outlineLevel="0" collapsed="false">
      <c r="A4992" s="1" t="n">
        <v>12382</v>
      </c>
      <c r="B4992" s="1" t="s">
        <v>8377</v>
      </c>
      <c r="D4992" s="1" t="s">
        <v>499</v>
      </c>
      <c r="E4992" s="324" t="s">
        <v>500</v>
      </c>
    </row>
    <row r="4993" customFormat="false" ht="15" hidden="false" customHeight="false" outlineLevel="0" collapsed="false">
      <c r="A4993" s="1" t="n">
        <v>12381</v>
      </c>
      <c r="B4993" s="1" t="s">
        <v>8378</v>
      </c>
      <c r="D4993" s="1" t="s">
        <v>647</v>
      </c>
      <c r="E4993" s="0" t="s">
        <v>485</v>
      </c>
    </row>
    <row r="4994" customFormat="false" ht="15" hidden="false" customHeight="false" outlineLevel="0" collapsed="false">
      <c r="A4994" s="1" t="n">
        <v>12380</v>
      </c>
      <c r="B4994" s="1" t="s">
        <v>8379</v>
      </c>
      <c r="D4994" s="324" t="s">
        <v>809</v>
      </c>
      <c r="E4994" s="324" t="s">
        <v>500</v>
      </c>
    </row>
    <row r="4995" customFormat="false" ht="15" hidden="false" customHeight="false" outlineLevel="0" collapsed="false">
      <c r="A4995" s="1" t="n">
        <v>12379</v>
      </c>
      <c r="B4995" s="1" t="s">
        <v>8380</v>
      </c>
      <c r="D4995" s="324" t="s">
        <v>809</v>
      </c>
      <c r="E4995" s="324" t="s">
        <v>500</v>
      </c>
    </row>
    <row r="4996" customFormat="false" ht="15" hidden="false" customHeight="false" outlineLevel="0" collapsed="false">
      <c r="A4996" s="1" t="n">
        <v>12378</v>
      </c>
      <c r="B4996" s="1" t="s">
        <v>8381</v>
      </c>
      <c r="D4996" s="1" t="s">
        <v>484</v>
      </c>
      <c r="E4996" s="0" t="s">
        <v>485</v>
      </c>
    </row>
    <row r="4997" customFormat="false" ht="15" hidden="false" customHeight="false" outlineLevel="0" collapsed="false">
      <c r="A4997" s="1" t="n">
        <v>12377</v>
      </c>
      <c r="B4997" s="1" t="s">
        <v>8382</v>
      </c>
      <c r="D4997" s="1" t="s">
        <v>510</v>
      </c>
      <c r="E4997" s="0" t="s">
        <v>609</v>
      </c>
    </row>
    <row r="4998" customFormat="false" ht="15" hidden="false" customHeight="false" outlineLevel="0" collapsed="false">
      <c r="A4998" s="1" t="n">
        <v>12376</v>
      </c>
      <c r="B4998" s="1" t="s">
        <v>8383</v>
      </c>
      <c r="D4998" s="1" t="s">
        <v>5618</v>
      </c>
      <c r="E4998" s="0" t="s">
        <v>485</v>
      </c>
    </row>
    <row r="4999" customFormat="false" ht="15" hidden="false" customHeight="false" outlineLevel="0" collapsed="false">
      <c r="A4999" s="1" t="n">
        <v>12375</v>
      </c>
      <c r="B4999" s="1" t="s">
        <v>8384</v>
      </c>
      <c r="D4999" s="1" t="s">
        <v>5618</v>
      </c>
      <c r="E4999" s="0" t="s">
        <v>485</v>
      </c>
    </row>
    <row r="5000" customFormat="false" ht="15" hidden="false" customHeight="false" outlineLevel="0" collapsed="false">
      <c r="A5000" s="1" t="n">
        <v>12374</v>
      </c>
      <c r="B5000" s="1" t="s">
        <v>8385</v>
      </c>
      <c r="C5000" s="1" t="s">
        <v>8386</v>
      </c>
      <c r="D5000" s="1" t="s">
        <v>1798</v>
      </c>
      <c r="E5000" s="324" t="s">
        <v>525</v>
      </c>
    </row>
    <row r="5001" customFormat="false" ht="15" hidden="false" customHeight="false" outlineLevel="0" collapsed="false">
      <c r="A5001" s="1" t="n">
        <v>12373</v>
      </c>
      <c r="B5001" s="1" t="s">
        <v>8387</v>
      </c>
      <c r="D5001" s="324" t="s">
        <v>8388</v>
      </c>
      <c r="E5001" s="324" t="s">
        <v>500</v>
      </c>
    </row>
    <row r="5002" customFormat="false" ht="15" hidden="false" customHeight="false" outlineLevel="0" collapsed="false">
      <c r="A5002" s="1" t="n">
        <v>12372</v>
      </c>
      <c r="B5002" s="1" t="s">
        <v>8389</v>
      </c>
      <c r="D5002" s="1" t="s">
        <v>6169</v>
      </c>
      <c r="E5002" s="0" t="s">
        <v>485</v>
      </c>
    </row>
    <row r="5003" customFormat="false" ht="15" hidden="false" customHeight="false" outlineLevel="0" collapsed="false">
      <c r="A5003" s="1" t="n">
        <v>12371</v>
      </c>
      <c r="B5003" s="1" t="s">
        <v>8390</v>
      </c>
      <c r="D5003" s="1" t="s">
        <v>5109</v>
      </c>
      <c r="E5003" s="0" t="s">
        <v>576</v>
      </c>
    </row>
    <row r="5004" customFormat="false" ht="15" hidden="false" customHeight="false" outlineLevel="0" collapsed="false">
      <c r="A5004" s="1" t="n">
        <v>12370</v>
      </c>
      <c r="B5004" s="1" t="s">
        <v>8391</v>
      </c>
      <c r="D5004" s="1" t="s">
        <v>499</v>
      </c>
      <c r="E5004" s="0" t="s">
        <v>485</v>
      </c>
    </row>
    <row r="5005" customFormat="false" ht="15" hidden="false" customHeight="false" outlineLevel="0" collapsed="false">
      <c r="A5005" s="1" t="n">
        <v>12369</v>
      </c>
      <c r="B5005" s="1" t="s">
        <v>8392</v>
      </c>
      <c r="D5005" s="1" t="s">
        <v>647</v>
      </c>
      <c r="E5005" s="0" t="s">
        <v>485</v>
      </c>
    </row>
    <row r="5006" customFormat="false" ht="15" hidden="false" customHeight="false" outlineLevel="0" collapsed="false">
      <c r="A5006" s="1" t="n">
        <v>12368</v>
      </c>
      <c r="B5006" s="1" t="s">
        <v>8393</v>
      </c>
      <c r="D5006" s="1" t="s">
        <v>647</v>
      </c>
      <c r="E5006" s="0" t="s">
        <v>485</v>
      </c>
    </row>
    <row r="5007" customFormat="false" ht="15" hidden="false" customHeight="false" outlineLevel="0" collapsed="false">
      <c r="A5007" s="1" t="n">
        <v>12367</v>
      </c>
      <c r="B5007" s="1" t="s">
        <v>3489</v>
      </c>
      <c r="D5007" s="1" t="s">
        <v>499</v>
      </c>
      <c r="E5007" s="324" t="s">
        <v>500</v>
      </c>
    </row>
    <row r="5008" customFormat="false" ht="15" hidden="false" customHeight="false" outlineLevel="0" collapsed="false">
      <c r="A5008" s="1" t="n">
        <v>12366</v>
      </c>
      <c r="B5008" s="1" t="s">
        <v>8394</v>
      </c>
      <c r="D5008" s="324" t="s">
        <v>8395</v>
      </c>
      <c r="E5008" s="324" t="s">
        <v>550</v>
      </c>
    </row>
    <row r="5009" customFormat="false" ht="15" hidden="false" customHeight="false" outlineLevel="0" collapsed="false">
      <c r="A5009" s="1" t="n">
        <v>12365</v>
      </c>
      <c r="B5009" s="1" t="s">
        <v>8396</v>
      </c>
      <c r="D5009" s="1" t="s">
        <v>499</v>
      </c>
      <c r="E5009" s="0" t="s">
        <v>590</v>
      </c>
    </row>
    <row r="5010" customFormat="false" ht="15" hidden="false" customHeight="false" outlineLevel="0" collapsed="false">
      <c r="A5010" s="1" t="n">
        <v>12364</v>
      </c>
      <c r="B5010" s="1" t="s">
        <v>8397</v>
      </c>
      <c r="D5010" s="324" t="s">
        <v>6140</v>
      </c>
      <c r="E5010" s="0" t="s">
        <v>485</v>
      </c>
    </row>
    <row r="5011" customFormat="false" ht="15" hidden="false" customHeight="false" outlineLevel="0" collapsed="false">
      <c r="A5011" s="1" t="n">
        <v>12363</v>
      </c>
      <c r="B5011" s="1" t="s">
        <v>8398</v>
      </c>
      <c r="D5011" s="324" t="s">
        <v>2693</v>
      </c>
      <c r="E5011" s="0" t="s">
        <v>485</v>
      </c>
    </row>
    <row r="5012" customFormat="false" ht="15" hidden="false" customHeight="false" outlineLevel="0" collapsed="false">
      <c r="A5012" s="1" t="n">
        <v>12362</v>
      </c>
      <c r="B5012" s="1" t="s">
        <v>8399</v>
      </c>
      <c r="D5012" s="1" t="s">
        <v>510</v>
      </c>
      <c r="E5012" s="0" t="s">
        <v>609</v>
      </c>
    </row>
    <row r="5013" customFormat="false" ht="15" hidden="false" customHeight="false" outlineLevel="0" collapsed="false">
      <c r="A5013" s="1" t="n">
        <v>12361</v>
      </c>
      <c r="B5013" s="1" t="s">
        <v>8400</v>
      </c>
      <c r="D5013" s="1" t="s">
        <v>499</v>
      </c>
      <c r="E5013" s="324" t="s">
        <v>500</v>
      </c>
    </row>
    <row r="5014" customFormat="false" ht="15" hidden="false" customHeight="false" outlineLevel="0" collapsed="false">
      <c r="A5014" s="1" t="n">
        <v>12360</v>
      </c>
      <c r="B5014" s="1" t="s">
        <v>8401</v>
      </c>
      <c r="C5014" s="324" t="s">
        <v>8402</v>
      </c>
      <c r="D5014" s="324" t="s">
        <v>528</v>
      </c>
      <c r="E5014" s="0" t="s">
        <v>485</v>
      </c>
    </row>
    <row r="5015" customFormat="false" ht="15" hidden="false" customHeight="false" outlineLevel="0" collapsed="false">
      <c r="A5015" s="1" t="n">
        <v>12359</v>
      </c>
      <c r="B5015" s="1" t="s">
        <v>8403</v>
      </c>
      <c r="D5015" s="324" t="s">
        <v>8404</v>
      </c>
      <c r="E5015" s="0" t="s">
        <v>609</v>
      </c>
    </row>
    <row r="5016" customFormat="false" ht="15" hidden="false" customHeight="false" outlineLevel="0" collapsed="false">
      <c r="A5016" s="1" t="n">
        <v>12358</v>
      </c>
      <c r="B5016" s="1" t="s">
        <v>8405</v>
      </c>
      <c r="D5016" s="324" t="s">
        <v>8406</v>
      </c>
      <c r="E5016" s="324" t="s">
        <v>907</v>
      </c>
    </row>
    <row r="5017" customFormat="false" ht="15" hidden="false" customHeight="false" outlineLevel="0" collapsed="false">
      <c r="A5017" s="1" t="n">
        <v>12357</v>
      </c>
      <c r="B5017" s="1" t="s">
        <v>8407</v>
      </c>
      <c r="C5017" s="1" t="s">
        <v>8408</v>
      </c>
      <c r="D5017" s="324" t="s">
        <v>1749</v>
      </c>
      <c r="E5017" s="0" t="s">
        <v>485</v>
      </c>
    </row>
    <row r="5018" customFormat="false" ht="15" hidden="false" customHeight="false" outlineLevel="0" collapsed="false">
      <c r="A5018" s="1" t="n">
        <v>12356</v>
      </c>
      <c r="B5018" s="1" t="s">
        <v>8409</v>
      </c>
      <c r="C5018" s="1" t="s">
        <v>8410</v>
      </c>
      <c r="D5018" s="324" t="s">
        <v>8411</v>
      </c>
      <c r="E5018" s="0" t="s">
        <v>590</v>
      </c>
    </row>
    <row r="5019" customFormat="false" ht="15" hidden="false" customHeight="false" outlineLevel="0" collapsed="false">
      <c r="A5019" s="1" t="n">
        <v>12355</v>
      </c>
      <c r="B5019" s="1" t="s">
        <v>8412</v>
      </c>
      <c r="C5019" s="324" t="s">
        <v>8413</v>
      </c>
      <c r="D5019" s="324" t="s">
        <v>3180</v>
      </c>
      <c r="E5019" s="324" t="s">
        <v>550</v>
      </c>
    </row>
    <row r="5020" customFormat="false" ht="15" hidden="false" customHeight="false" outlineLevel="0" collapsed="false">
      <c r="A5020" s="1" t="n">
        <v>12354</v>
      </c>
      <c r="B5020" s="1" t="s">
        <v>8414</v>
      </c>
      <c r="C5020" s="1" t="s">
        <v>8415</v>
      </c>
      <c r="D5020" s="324" t="s">
        <v>611</v>
      </c>
      <c r="E5020" s="0" t="s">
        <v>590</v>
      </c>
    </row>
    <row r="5021" customFormat="false" ht="15" hidden="false" customHeight="false" outlineLevel="0" collapsed="false">
      <c r="A5021" s="1" t="n">
        <v>12353</v>
      </c>
      <c r="B5021" s="1" t="s">
        <v>8416</v>
      </c>
      <c r="D5021" s="324" t="s">
        <v>595</v>
      </c>
      <c r="E5021" s="0" t="s">
        <v>590</v>
      </c>
    </row>
    <row r="5022" customFormat="false" ht="15" hidden="false" customHeight="false" outlineLevel="0" collapsed="false">
      <c r="A5022" s="1" t="n">
        <v>12352</v>
      </c>
      <c r="B5022" s="1" t="s">
        <v>8417</v>
      </c>
      <c r="C5022" s="324" t="s">
        <v>8418</v>
      </c>
      <c r="D5022" s="324" t="s">
        <v>2730</v>
      </c>
      <c r="E5022" s="324" t="s">
        <v>525</v>
      </c>
    </row>
    <row r="5023" customFormat="false" ht="15" hidden="false" customHeight="false" outlineLevel="0" collapsed="false">
      <c r="A5023" s="1" t="n">
        <v>12351</v>
      </c>
      <c r="B5023" s="1" t="s">
        <v>8419</v>
      </c>
      <c r="C5023" s="324" t="s">
        <v>8420</v>
      </c>
      <c r="D5023" s="324" t="s">
        <v>1689</v>
      </c>
      <c r="E5023" s="324" t="s">
        <v>488</v>
      </c>
    </row>
    <row r="5024" customFormat="false" ht="15" hidden="false" customHeight="false" outlineLevel="0" collapsed="false">
      <c r="A5024" s="1" t="n">
        <v>12350</v>
      </c>
      <c r="B5024" s="1" t="s">
        <v>8421</v>
      </c>
      <c r="C5024" s="1" t="s">
        <v>8422</v>
      </c>
      <c r="D5024" s="1" t="s">
        <v>811</v>
      </c>
      <c r="E5024" s="0" t="s">
        <v>609</v>
      </c>
    </row>
    <row r="5025" customFormat="false" ht="15" hidden="false" customHeight="false" outlineLevel="0" collapsed="false">
      <c r="A5025" s="1" t="n">
        <v>12349</v>
      </c>
      <c r="B5025" s="1" t="s">
        <v>8423</v>
      </c>
      <c r="C5025" s="1" t="s">
        <v>8424</v>
      </c>
      <c r="D5025" s="324" t="s">
        <v>8425</v>
      </c>
      <c r="E5025" s="0" t="s">
        <v>590</v>
      </c>
    </row>
    <row r="5026" customFormat="false" ht="15" hidden="false" customHeight="false" outlineLevel="0" collapsed="false">
      <c r="A5026" s="1" t="n">
        <v>12348</v>
      </c>
      <c r="B5026" s="1" t="s">
        <v>8426</v>
      </c>
      <c r="D5026" s="1" t="s">
        <v>641</v>
      </c>
      <c r="E5026" s="0" t="s">
        <v>485</v>
      </c>
    </row>
    <row r="5027" customFormat="false" ht="15" hidden="false" customHeight="false" outlineLevel="0" collapsed="false">
      <c r="A5027" s="1" t="n">
        <v>12347</v>
      </c>
      <c r="B5027" s="1" t="s">
        <v>8427</v>
      </c>
      <c r="C5027" s="324" t="s">
        <v>8428</v>
      </c>
      <c r="D5027" s="1" t="s">
        <v>909</v>
      </c>
      <c r="E5027" s="0" t="s">
        <v>485</v>
      </c>
    </row>
    <row r="5028" customFormat="false" ht="15" hidden="false" customHeight="false" outlineLevel="0" collapsed="false">
      <c r="A5028" s="1" t="n">
        <v>12346</v>
      </c>
      <c r="B5028" s="1" t="s">
        <v>8429</v>
      </c>
      <c r="D5028" s="324" t="s">
        <v>8430</v>
      </c>
      <c r="E5028" s="324" t="s">
        <v>494</v>
      </c>
    </row>
    <row r="5029" customFormat="false" ht="15" hidden="false" customHeight="false" outlineLevel="0" collapsed="false">
      <c r="A5029" s="1" t="n">
        <v>12345</v>
      </c>
      <c r="B5029" s="1" t="s">
        <v>8431</v>
      </c>
      <c r="C5029" s="1" t="s">
        <v>8432</v>
      </c>
      <c r="D5029" s="324" t="s">
        <v>611</v>
      </c>
      <c r="E5029" s="0" t="s">
        <v>485</v>
      </c>
    </row>
    <row r="5030" customFormat="false" ht="15" hidden="false" customHeight="false" outlineLevel="0" collapsed="false">
      <c r="A5030" s="1" t="n">
        <v>12344</v>
      </c>
      <c r="B5030" s="1" t="s">
        <v>8433</v>
      </c>
      <c r="C5030" s="324" t="s">
        <v>8434</v>
      </c>
      <c r="D5030" s="1" t="s">
        <v>499</v>
      </c>
      <c r="E5030" s="0" t="s">
        <v>576</v>
      </c>
    </row>
    <row r="5031" customFormat="false" ht="15" hidden="false" customHeight="false" outlineLevel="0" collapsed="false">
      <c r="A5031" s="1" t="n">
        <v>12343</v>
      </c>
      <c r="B5031" s="1" t="s">
        <v>8435</v>
      </c>
      <c r="D5031" s="324" t="s">
        <v>2648</v>
      </c>
      <c r="E5031" s="0" t="s">
        <v>485</v>
      </c>
    </row>
    <row r="5032" customFormat="false" ht="15" hidden="false" customHeight="false" outlineLevel="0" collapsed="false">
      <c r="A5032" s="1" t="n">
        <v>12342</v>
      </c>
      <c r="B5032" s="1" t="s">
        <v>8436</v>
      </c>
      <c r="D5032" s="324" t="s">
        <v>8437</v>
      </c>
      <c r="E5032" s="324" t="s">
        <v>516</v>
      </c>
    </row>
    <row r="5033" customFormat="false" ht="15" hidden="false" customHeight="false" outlineLevel="0" collapsed="false">
      <c r="A5033" s="1" t="n">
        <v>12341</v>
      </c>
      <c r="B5033" s="1" t="s">
        <v>8438</v>
      </c>
      <c r="D5033" s="324" t="s">
        <v>698</v>
      </c>
      <c r="E5033" s="324" t="s">
        <v>500</v>
      </c>
    </row>
    <row r="5034" customFormat="false" ht="15" hidden="false" customHeight="false" outlineLevel="0" collapsed="false">
      <c r="A5034" s="1" t="n">
        <v>12340</v>
      </c>
      <c r="B5034" s="1" t="s">
        <v>8439</v>
      </c>
      <c r="D5034" s="1" t="s">
        <v>1902</v>
      </c>
      <c r="E5034" s="324" t="s">
        <v>8440</v>
      </c>
    </row>
    <row r="5035" customFormat="false" ht="15" hidden="false" customHeight="false" outlineLevel="0" collapsed="false">
      <c r="A5035" s="1" t="n">
        <v>12339</v>
      </c>
      <c r="B5035" s="1" t="s">
        <v>8441</v>
      </c>
      <c r="C5035" s="1" t="s">
        <v>8442</v>
      </c>
      <c r="D5035" s="324" t="s">
        <v>620</v>
      </c>
      <c r="E5035" s="324" t="s">
        <v>508</v>
      </c>
    </row>
    <row r="5036" customFormat="false" ht="15" hidden="false" customHeight="false" outlineLevel="0" collapsed="false">
      <c r="A5036" s="1" t="n">
        <v>12338</v>
      </c>
      <c r="B5036" s="1" t="s">
        <v>8443</v>
      </c>
      <c r="C5036" s="1" t="s">
        <v>8444</v>
      </c>
      <c r="D5036" s="1" t="s">
        <v>3596</v>
      </c>
      <c r="E5036" s="324" t="s">
        <v>1763</v>
      </c>
    </row>
    <row r="5037" customFormat="false" ht="15" hidden="false" customHeight="false" outlineLevel="0" collapsed="false">
      <c r="A5037" s="1" t="n">
        <v>12337</v>
      </c>
      <c r="B5037" s="1" t="s">
        <v>8445</v>
      </c>
      <c r="D5037" s="1" t="s">
        <v>682</v>
      </c>
      <c r="E5037" s="0" t="s">
        <v>590</v>
      </c>
    </row>
    <row r="5038" customFormat="false" ht="15" hidden="false" customHeight="false" outlineLevel="0" collapsed="false">
      <c r="A5038" s="1" t="n">
        <v>12336</v>
      </c>
      <c r="B5038" s="1" t="s">
        <v>8446</v>
      </c>
      <c r="C5038" s="1" t="s">
        <v>8447</v>
      </c>
      <c r="D5038" s="1" t="s">
        <v>499</v>
      </c>
      <c r="E5038" s="324" t="s">
        <v>500</v>
      </c>
    </row>
    <row r="5039" customFormat="false" ht="15" hidden="false" customHeight="false" outlineLevel="0" collapsed="false">
      <c r="A5039" s="1" t="n">
        <v>12335</v>
      </c>
      <c r="B5039" s="1" t="s">
        <v>8448</v>
      </c>
      <c r="C5039" s="1" t="s">
        <v>8449</v>
      </c>
      <c r="D5039" s="1" t="s">
        <v>682</v>
      </c>
      <c r="E5039" s="0" t="s">
        <v>590</v>
      </c>
    </row>
    <row r="5040" customFormat="false" ht="15" hidden="false" customHeight="false" outlineLevel="0" collapsed="false">
      <c r="A5040" s="1" t="n">
        <v>12334</v>
      </c>
      <c r="B5040" s="1" t="s">
        <v>8450</v>
      </c>
      <c r="C5040" s="324" t="s">
        <v>8451</v>
      </c>
      <c r="D5040" s="1" t="s">
        <v>682</v>
      </c>
      <c r="E5040" s="0" t="s">
        <v>590</v>
      </c>
    </row>
    <row r="5041" customFormat="false" ht="15" hidden="false" customHeight="false" outlineLevel="0" collapsed="false">
      <c r="A5041" s="1" t="n">
        <v>12333</v>
      </c>
      <c r="B5041" s="1" t="s">
        <v>8452</v>
      </c>
      <c r="D5041" s="324" t="s">
        <v>1080</v>
      </c>
      <c r="E5041" s="0" t="s">
        <v>590</v>
      </c>
    </row>
    <row r="5042" customFormat="false" ht="15" hidden="false" customHeight="false" outlineLevel="0" collapsed="false">
      <c r="A5042" s="1" t="n">
        <v>12332</v>
      </c>
      <c r="B5042" s="1" t="s">
        <v>8453</v>
      </c>
      <c r="C5042" s="1" t="s">
        <v>8454</v>
      </c>
      <c r="D5042" s="324" t="s">
        <v>4680</v>
      </c>
      <c r="E5042" s="0" t="s">
        <v>609</v>
      </c>
    </row>
    <row r="5043" customFormat="false" ht="15" hidden="false" customHeight="false" outlineLevel="0" collapsed="false">
      <c r="A5043" s="1" t="n">
        <v>12331</v>
      </c>
      <c r="B5043" s="1" t="s">
        <v>8455</v>
      </c>
      <c r="D5043" s="1" t="s">
        <v>499</v>
      </c>
      <c r="E5043" s="0" t="s">
        <v>485</v>
      </c>
    </row>
    <row r="5044" customFormat="false" ht="15" hidden="false" customHeight="false" outlineLevel="0" collapsed="false">
      <c r="A5044" s="1" t="n">
        <v>12330</v>
      </c>
      <c r="B5044" s="1" t="s">
        <v>8456</v>
      </c>
      <c r="C5044" s="324" t="s">
        <v>8457</v>
      </c>
      <c r="D5044" s="1" t="s">
        <v>3499</v>
      </c>
      <c r="E5044" s="0" t="s">
        <v>485</v>
      </c>
    </row>
    <row r="5045" customFormat="false" ht="15" hidden="false" customHeight="false" outlineLevel="0" collapsed="false">
      <c r="A5045" s="1" t="n">
        <v>12329</v>
      </c>
      <c r="B5045" s="1" t="s">
        <v>8458</v>
      </c>
      <c r="D5045" s="1" t="s">
        <v>647</v>
      </c>
      <c r="E5045" s="0" t="s">
        <v>485</v>
      </c>
    </row>
    <row r="5046" customFormat="false" ht="15" hidden="false" customHeight="false" outlineLevel="0" collapsed="false">
      <c r="A5046" s="1" t="n">
        <v>12328</v>
      </c>
      <c r="B5046" s="1" t="s">
        <v>8459</v>
      </c>
      <c r="D5046" s="324" t="s">
        <v>8460</v>
      </c>
      <c r="E5046" s="324" t="s">
        <v>519</v>
      </c>
    </row>
    <row r="5047" customFormat="false" ht="15" hidden="false" customHeight="false" outlineLevel="0" collapsed="false">
      <c r="A5047" s="1" t="n">
        <v>12327</v>
      </c>
      <c r="B5047" s="1" t="s">
        <v>8461</v>
      </c>
      <c r="C5047" s="1" t="s">
        <v>8462</v>
      </c>
      <c r="D5047" s="1" t="s">
        <v>518</v>
      </c>
      <c r="E5047" s="0" t="s">
        <v>485</v>
      </c>
    </row>
    <row r="5048" customFormat="false" ht="15" hidden="false" customHeight="false" outlineLevel="0" collapsed="false">
      <c r="A5048" s="1" t="n">
        <v>12326</v>
      </c>
      <c r="B5048" s="1" t="s">
        <v>8463</v>
      </c>
      <c r="D5048" s="1" t="s">
        <v>499</v>
      </c>
      <c r="E5048" s="324" t="s">
        <v>500</v>
      </c>
    </row>
    <row r="5049" customFormat="false" ht="15" hidden="false" customHeight="false" outlineLevel="0" collapsed="false">
      <c r="A5049" s="1" t="n">
        <v>12325</v>
      </c>
      <c r="B5049" s="1" t="s">
        <v>8464</v>
      </c>
      <c r="D5049" s="1" t="s">
        <v>499</v>
      </c>
      <c r="E5049" s="324" t="s">
        <v>500</v>
      </c>
    </row>
    <row r="5050" customFormat="false" ht="15" hidden="false" customHeight="false" outlineLevel="0" collapsed="false">
      <c r="A5050" s="1" t="n">
        <v>12324</v>
      </c>
      <c r="B5050" s="1" t="s">
        <v>8465</v>
      </c>
      <c r="C5050" s="1" t="s">
        <v>8466</v>
      </c>
      <c r="D5050" s="324" t="s">
        <v>4640</v>
      </c>
      <c r="E5050" s="0" t="s">
        <v>485</v>
      </c>
    </row>
    <row r="5051" customFormat="false" ht="15" hidden="false" customHeight="false" outlineLevel="0" collapsed="false">
      <c r="A5051" s="1" t="n">
        <v>12323</v>
      </c>
      <c r="B5051" s="1" t="s">
        <v>8467</v>
      </c>
      <c r="D5051" s="1" t="s">
        <v>499</v>
      </c>
      <c r="E5051" s="0" t="s">
        <v>590</v>
      </c>
    </row>
    <row r="5052" customFormat="false" ht="15" hidden="false" customHeight="false" outlineLevel="0" collapsed="false">
      <c r="A5052" s="1" t="n">
        <v>12322</v>
      </c>
      <c r="B5052" s="1" t="s">
        <v>8468</v>
      </c>
      <c r="D5052" s="324" t="s">
        <v>8469</v>
      </c>
      <c r="E5052" s="0" t="s">
        <v>485</v>
      </c>
    </row>
    <row r="5053" customFormat="false" ht="15" hidden="false" customHeight="false" outlineLevel="0" collapsed="false">
      <c r="A5053" s="1" t="n">
        <v>12321</v>
      </c>
      <c r="B5053" s="1" t="s">
        <v>8470</v>
      </c>
      <c r="D5053" s="324" t="s">
        <v>4534</v>
      </c>
      <c r="E5053" s="0" t="s">
        <v>485</v>
      </c>
    </row>
    <row r="5054" customFormat="false" ht="15" hidden="false" customHeight="false" outlineLevel="0" collapsed="false">
      <c r="A5054" s="1" t="n">
        <v>12320</v>
      </c>
      <c r="B5054" s="1" t="s">
        <v>8471</v>
      </c>
      <c r="D5054" s="1" t="s">
        <v>647</v>
      </c>
      <c r="E5054" s="0" t="s">
        <v>485</v>
      </c>
    </row>
    <row r="5055" customFormat="false" ht="15" hidden="false" customHeight="false" outlineLevel="0" collapsed="false">
      <c r="A5055" s="1" t="n">
        <v>12319</v>
      </c>
      <c r="B5055" s="1" t="s">
        <v>8472</v>
      </c>
      <c r="D5055" s="1" t="s">
        <v>6169</v>
      </c>
      <c r="E5055" s="0" t="s">
        <v>485</v>
      </c>
    </row>
    <row r="5056" customFormat="false" ht="15" hidden="false" customHeight="false" outlineLevel="0" collapsed="false">
      <c r="A5056" s="1" t="n">
        <v>12318</v>
      </c>
      <c r="B5056" s="1" t="s">
        <v>8473</v>
      </c>
      <c r="C5056" s="1" t="s">
        <v>8474</v>
      </c>
      <c r="D5056" s="1" t="s">
        <v>510</v>
      </c>
      <c r="E5056" s="324" t="s">
        <v>1178</v>
      </c>
    </row>
    <row r="5057" customFormat="false" ht="15" hidden="false" customHeight="false" outlineLevel="0" collapsed="false">
      <c r="A5057" s="1" t="n">
        <v>12317</v>
      </c>
      <c r="B5057" s="1" t="s">
        <v>8475</v>
      </c>
      <c r="C5057" s="1" t="s">
        <v>8476</v>
      </c>
      <c r="D5057" s="324" t="s">
        <v>8477</v>
      </c>
      <c r="E5057" s="324" t="s">
        <v>500</v>
      </c>
    </row>
    <row r="5058" customFormat="false" ht="15" hidden="false" customHeight="false" outlineLevel="0" collapsed="false">
      <c r="A5058" s="1" t="n">
        <v>12316</v>
      </c>
      <c r="B5058" s="1" t="s">
        <v>8478</v>
      </c>
      <c r="C5058" s="1" t="s">
        <v>8479</v>
      </c>
      <c r="D5058" s="1" t="s">
        <v>512</v>
      </c>
      <c r="E5058" s="324" t="s">
        <v>500</v>
      </c>
    </row>
    <row r="5059" customFormat="false" ht="15" hidden="false" customHeight="false" outlineLevel="0" collapsed="false">
      <c r="A5059" s="1" t="n">
        <v>12315</v>
      </c>
      <c r="B5059" s="1" t="s">
        <v>8480</v>
      </c>
      <c r="C5059" s="1" t="s">
        <v>8481</v>
      </c>
      <c r="D5059" s="324" t="s">
        <v>522</v>
      </c>
      <c r="E5059" s="0" t="s">
        <v>590</v>
      </c>
    </row>
    <row r="5060" customFormat="false" ht="15" hidden="false" customHeight="false" outlineLevel="0" collapsed="false">
      <c r="A5060" s="1" t="n">
        <v>12314</v>
      </c>
      <c r="B5060" s="1" t="s">
        <v>8482</v>
      </c>
      <c r="C5060" s="1" t="s">
        <v>8483</v>
      </c>
      <c r="D5060" s="324" t="s">
        <v>522</v>
      </c>
      <c r="E5060" s="0" t="s">
        <v>590</v>
      </c>
    </row>
    <row r="5061" customFormat="false" ht="15" hidden="false" customHeight="false" outlineLevel="0" collapsed="false">
      <c r="A5061" s="1" t="n">
        <v>12313</v>
      </c>
      <c r="B5061" s="1" t="s">
        <v>8484</v>
      </c>
      <c r="C5061" s="1" t="s">
        <v>8485</v>
      </c>
      <c r="D5061" s="1" t="s">
        <v>499</v>
      </c>
      <c r="E5061" s="0" t="s">
        <v>485</v>
      </c>
    </row>
    <row r="5062" customFormat="false" ht="15" hidden="false" customHeight="false" outlineLevel="0" collapsed="false">
      <c r="A5062" s="1" t="n">
        <v>12312</v>
      </c>
      <c r="B5062" s="1" t="s">
        <v>8486</v>
      </c>
      <c r="D5062" s="1" t="s">
        <v>1577</v>
      </c>
      <c r="E5062" s="324" t="s">
        <v>488</v>
      </c>
    </row>
    <row r="5063" customFormat="false" ht="15" hidden="false" customHeight="false" outlineLevel="0" collapsed="false">
      <c r="A5063" s="1" t="n">
        <v>12311</v>
      </c>
      <c r="B5063" s="1" t="s">
        <v>8487</v>
      </c>
      <c r="D5063" s="324" t="s">
        <v>695</v>
      </c>
      <c r="E5063" s="0" t="s">
        <v>590</v>
      </c>
    </row>
    <row r="5064" customFormat="false" ht="15" hidden="false" customHeight="false" outlineLevel="0" collapsed="false">
      <c r="A5064" s="1" t="n">
        <v>12310</v>
      </c>
      <c r="B5064" s="1" t="s">
        <v>8488</v>
      </c>
      <c r="C5064" s="1" t="s">
        <v>8489</v>
      </c>
      <c r="D5064" s="1" t="s">
        <v>499</v>
      </c>
      <c r="E5064" s="0" t="s">
        <v>590</v>
      </c>
    </row>
    <row r="5065" customFormat="false" ht="15" hidden="false" customHeight="false" outlineLevel="0" collapsed="false">
      <c r="A5065" s="1" t="n">
        <v>12309</v>
      </c>
      <c r="B5065" s="1" t="s">
        <v>8490</v>
      </c>
      <c r="C5065" s="1" t="s">
        <v>8491</v>
      </c>
      <c r="D5065" s="1" t="s">
        <v>499</v>
      </c>
      <c r="E5065" s="0" t="s">
        <v>590</v>
      </c>
    </row>
    <row r="5066" customFormat="false" ht="15" hidden="false" customHeight="false" outlineLevel="0" collapsed="false">
      <c r="A5066" s="1" t="n">
        <v>12308</v>
      </c>
      <c r="B5066" s="1" t="s">
        <v>8492</v>
      </c>
      <c r="C5066" s="1" t="s">
        <v>8493</v>
      </c>
      <c r="D5066" s="1" t="s">
        <v>499</v>
      </c>
      <c r="E5066" s="0" t="s">
        <v>590</v>
      </c>
    </row>
    <row r="5067" customFormat="false" ht="15" hidden="false" customHeight="false" outlineLevel="0" collapsed="false">
      <c r="A5067" s="1" t="n">
        <v>12307</v>
      </c>
      <c r="B5067" s="1" t="s">
        <v>8494</v>
      </c>
      <c r="D5067" s="1" t="s">
        <v>499</v>
      </c>
      <c r="E5067" s="0" t="s">
        <v>590</v>
      </c>
    </row>
    <row r="5068" customFormat="false" ht="15" hidden="false" customHeight="false" outlineLevel="0" collapsed="false">
      <c r="A5068" s="1" t="n">
        <v>12306</v>
      </c>
      <c r="B5068" s="1" t="s">
        <v>8495</v>
      </c>
      <c r="D5068" s="1" t="s">
        <v>647</v>
      </c>
      <c r="E5068" s="0" t="s">
        <v>485</v>
      </c>
    </row>
    <row r="5069" customFormat="false" ht="15" hidden="false" customHeight="false" outlineLevel="0" collapsed="false">
      <c r="A5069" s="1" t="n">
        <v>12305</v>
      </c>
      <c r="B5069" s="1" t="s">
        <v>8496</v>
      </c>
      <c r="D5069" s="1" t="s">
        <v>647</v>
      </c>
      <c r="E5069" s="0" t="s">
        <v>485</v>
      </c>
    </row>
    <row r="5070" customFormat="false" ht="15" hidden="false" customHeight="false" outlineLevel="0" collapsed="false">
      <c r="A5070" s="1" t="n">
        <v>12304</v>
      </c>
      <c r="B5070" s="1" t="s">
        <v>8497</v>
      </c>
      <c r="D5070" s="1" t="s">
        <v>647</v>
      </c>
      <c r="E5070" s="0" t="s">
        <v>485</v>
      </c>
    </row>
    <row r="5071" customFormat="false" ht="15" hidden="false" customHeight="false" outlineLevel="0" collapsed="false">
      <c r="A5071" s="1" t="n">
        <v>12303</v>
      </c>
      <c r="B5071" s="1" t="s">
        <v>8498</v>
      </c>
      <c r="D5071" s="1" t="s">
        <v>647</v>
      </c>
      <c r="E5071" s="0" t="s">
        <v>485</v>
      </c>
    </row>
    <row r="5072" customFormat="false" ht="15" hidden="false" customHeight="false" outlineLevel="0" collapsed="false">
      <c r="A5072" s="1" t="n">
        <v>12302</v>
      </c>
      <c r="B5072" s="1" t="s">
        <v>8499</v>
      </c>
      <c r="C5072" s="1" t="s">
        <v>521</v>
      </c>
      <c r="D5072" s="1" t="s">
        <v>510</v>
      </c>
      <c r="E5072" s="0" t="s">
        <v>485</v>
      </c>
    </row>
    <row r="5073" customFormat="false" ht="15" hidden="false" customHeight="false" outlineLevel="0" collapsed="false">
      <c r="A5073" s="1" t="n">
        <v>12301</v>
      </c>
      <c r="B5073" s="1" t="s">
        <v>8500</v>
      </c>
      <c r="C5073" s="324" t="s">
        <v>8501</v>
      </c>
      <c r="D5073" s="324" t="s">
        <v>7941</v>
      </c>
      <c r="E5073" s="324" t="s">
        <v>8502</v>
      </c>
    </row>
    <row r="5074" customFormat="false" ht="15" hidden="false" customHeight="false" outlineLevel="0" collapsed="false">
      <c r="A5074" s="1" t="n">
        <v>12300</v>
      </c>
      <c r="B5074" s="1" t="s">
        <v>8503</v>
      </c>
      <c r="C5074" s="1" t="s">
        <v>8504</v>
      </c>
      <c r="D5074" s="1" t="s">
        <v>5724</v>
      </c>
      <c r="E5074" s="0" t="s">
        <v>576</v>
      </c>
    </row>
    <row r="5075" customFormat="false" ht="15" hidden="false" customHeight="false" outlineLevel="0" collapsed="false">
      <c r="A5075" s="1" t="n">
        <v>12299</v>
      </c>
      <c r="B5075" s="1" t="s">
        <v>8505</v>
      </c>
      <c r="D5075" s="1" t="s">
        <v>491</v>
      </c>
      <c r="E5075" s="0" t="s">
        <v>485</v>
      </c>
    </row>
    <row r="5076" customFormat="false" ht="15" hidden="false" customHeight="false" outlineLevel="0" collapsed="false">
      <c r="A5076" s="1" t="n">
        <v>12298</v>
      </c>
      <c r="B5076" s="1" t="s">
        <v>8506</v>
      </c>
      <c r="C5076" s="1" t="s">
        <v>8506</v>
      </c>
      <c r="D5076" s="1" t="s">
        <v>1739</v>
      </c>
      <c r="E5076" s="0" t="s">
        <v>485</v>
      </c>
    </row>
    <row r="5077" customFormat="false" ht="15" hidden="false" customHeight="false" outlineLevel="0" collapsed="false">
      <c r="A5077" s="1" t="n">
        <v>12297</v>
      </c>
      <c r="B5077" s="1" t="s">
        <v>8507</v>
      </c>
      <c r="C5077" s="1" t="s">
        <v>8508</v>
      </c>
      <c r="D5077" s="1" t="s">
        <v>499</v>
      </c>
      <c r="E5077" s="0" t="s">
        <v>590</v>
      </c>
    </row>
    <row r="5078" customFormat="false" ht="15" hidden="false" customHeight="false" outlineLevel="0" collapsed="false">
      <c r="A5078" s="1" t="n">
        <v>12296</v>
      </c>
      <c r="B5078" s="1" t="s">
        <v>8509</v>
      </c>
      <c r="C5078" s="1" t="s">
        <v>8510</v>
      </c>
      <c r="D5078" s="1" t="s">
        <v>499</v>
      </c>
      <c r="E5078" s="324" t="s">
        <v>500</v>
      </c>
    </row>
    <row r="5079" customFormat="false" ht="15" hidden="false" customHeight="false" outlineLevel="0" collapsed="false">
      <c r="A5079" s="1" t="n">
        <v>12295</v>
      </c>
      <c r="B5079" s="1" t="s">
        <v>8511</v>
      </c>
      <c r="D5079" s="1" t="s">
        <v>499</v>
      </c>
      <c r="E5079" s="0" t="s">
        <v>485</v>
      </c>
    </row>
    <row r="5080" customFormat="false" ht="15" hidden="false" customHeight="false" outlineLevel="0" collapsed="false">
      <c r="A5080" s="1" t="n">
        <v>12294</v>
      </c>
      <c r="B5080" s="1" t="s">
        <v>8512</v>
      </c>
      <c r="D5080" s="1" t="s">
        <v>499</v>
      </c>
      <c r="E5080" s="0" t="s">
        <v>590</v>
      </c>
    </row>
    <row r="5081" customFormat="false" ht="15" hidden="false" customHeight="false" outlineLevel="0" collapsed="false">
      <c r="A5081" s="1" t="n">
        <v>12293</v>
      </c>
      <c r="B5081" s="1" t="s">
        <v>8513</v>
      </c>
      <c r="D5081" s="1" t="s">
        <v>499</v>
      </c>
      <c r="E5081" s="0" t="s">
        <v>590</v>
      </c>
    </row>
    <row r="5082" customFormat="false" ht="15" hidden="false" customHeight="false" outlineLevel="0" collapsed="false">
      <c r="A5082" s="1" t="n">
        <v>12292</v>
      </c>
      <c r="B5082" s="1" t="s">
        <v>8514</v>
      </c>
      <c r="D5082" s="324" t="s">
        <v>1080</v>
      </c>
      <c r="E5082" s="0" t="s">
        <v>590</v>
      </c>
    </row>
    <row r="5083" customFormat="false" ht="15" hidden="false" customHeight="false" outlineLevel="0" collapsed="false">
      <c r="A5083" s="1" t="n">
        <v>12291</v>
      </c>
      <c r="B5083" s="1" t="s">
        <v>8515</v>
      </c>
      <c r="C5083" s="324" t="s">
        <v>8516</v>
      </c>
      <c r="D5083" s="1" t="s">
        <v>499</v>
      </c>
      <c r="E5083" s="324" t="s">
        <v>548</v>
      </c>
    </row>
    <row r="5084" customFormat="false" ht="15" hidden="false" customHeight="false" outlineLevel="0" collapsed="false">
      <c r="A5084" s="1" t="n">
        <v>12290</v>
      </c>
      <c r="B5084" s="1" t="s">
        <v>8517</v>
      </c>
      <c r="D5084" s="1" t="s">
        <v>499</v>
      </c>
      <c r="E5084" s="0" t="s">
        <v>485</v>
      </c>
    </row>
    <row r="5085" customFormat="false" ht="15" hidden="false" customHeight="false" outlineLevel="0" collapsed="false">
      <c r="A5085" s="1" t="n">
        <v>12289</v>
      </c>
      <c r="B5085" s="1" t="s">
        <v>8518</v>
      </c>
      <c r="D5085" s="1" t="s">
        <v>964</v>
      </c>
      <c r="E5085" s="324" t="s">
        <v>488</v>
      </c>
    </row>
    <row r="5086" customFormat="false" ht="15" hidden="false" customHeight="false" outlineLevel="0" collapsed="false">
      <c r="A5086" s="1" t="n">
        <v>12288</v>
      </c>
      <c r="B5086" s="1" t="s">
        <v>8519</v>
      </c>
      <c r="C5086" s="1" t="s">
        <v>8520</v>
      </c>
      <c r="D5086" s="1" t="s">
        <v>499</v>
      </c>
      <c r="E5086" s="324" t="s">
        <v>500</v>
      </c>
    </row>
    <row r="5087" customFormat="false" ht="15" hidden="false" customHeight="false" outlineLevel="0" collapsed="false">
      <c r="A5087" s="1" t="n">
        <v>12287</v>
      </c>
      <c r="B5087" s="1" t="s">
        <v>8521</v>
      </c>
      <c r="D5087" s="1" t="s">
        <v>499</v>
      </c>
      <c r="E5087" s="0" t="s">
        <v>576</v>
      </c>
    </row>
    <row r="5088" customFormat="false" ht="15" hidden="false" customHeight="false" outlineLevel="0" collapsed="false">
      <c r="A5088" s="1" t="n">
        <v>12286</v>
      </c>
      <c r="B5088" s="1" t="s">
        <v>8522</v>
      </c>
      <c r="D5088" s="324" t="s">
        <v>2867</v>
      </c>
      <c r="E5088" s="0" t="s">
        <v>485</v>
      </c>
    </row>
    <row r="5089" customFormat="false" ht="15" hidden="false" customHeight="false" outlineLevel="0" collapsed="false">
      <c r="A5089" s="1" t="n">
        <v>12285</v>
      </c>
      <c r="B5089" s="1" t="s">
        <v>8523</v>
      </c>
      <c r="D5089" s="324" t="s">
        <v>8524</v>
      </c>
      <c r="E5089" s="0" t="s">
        <v>576</v>
      </c>
    </row>
    <row r="5090" customFormat="false" ht="15" hidden="false" customHeight="false" outlineLevel="0" collapsed="false">
      <c r="A5090" s="1" t="n">
        <v>12284</v>
      </c>
      <c r="B5090" s="1" t="s">
        <v>8525</v>
      </c>
      <c r="D5090" s="324" t="s">
        <v>586</v>
      </c>
      <c r="E5090" s="0" t="s">
        <v>590</v>
      </c>
    </row>
    <row r="5091" customFormat="false" ht="15" hidden="false" customHeight="false" outlineLevel="0" collapsed="false">
      <c r="A5091" s="1" t="n">
        <v>12283</v>
      </c>
      <c r="B5091" s="1" t="s">
        <v>8526</v>
      </c>
      <c r="C5091" s="1" t="s">
        <v>8527</v>
      </c>
      <c r="D5091" s="1" t="s">
        <v>499</v>
      </c>
      <c r="E5091" s="0" t="s">
        <v>590</v>
      </c>
    </row>
    <row r="5092" customFormat="false" ht="15" hidden="false" customHeight="false" outlineLevel="0" collapsed="false">
      <c r="A5092" s="1" t="n">
        <v>12282</v>
      </c>
      <c r="B5092" s="1" t="s">
        <v>8528</v>
      </c>
      <c r="D5092" s="324" t="s">
        <v>758</v>
      </c>
      <c r="E5092" s="324" t="s">
        <v>500</v>
      </c>
    </row>
    <row r="5093" customFormat="false" ht="15" hidden="false" customHeight="false" outlineLevel="0" collapsed="false">
      <c r="A5093" s="1" t="n">
        <v>12281</v>
      </c>
      <c r="B5093" s="1" t="s">
        <v>8529</v>
      </c>
      <c r="D5093" s="324" t="s">
        <v>809</v>
      </c>
      <c r="E5093" s="324" t="s">
        <v>488</v>
      </c>
    </row>
    <row r="5094" customFormat="false" ht="15" hidden="false" customHeight="false" outlineLevel="0" collapsed="false">
      <c r="A5094" s="1" t="n">
        <v>12280</v>
      </c>
      <c r="B5094" s="1" t="s">
        <v>8530</v>
      </c>
      <c r="D5094" s="1" t="s">
        <v>499</v>
      </c>
      <c r="E5094" s="0" t="s">
        <v>883</v>
      </c>
    </row>
    <row r="5095" customFormat="false" ht="15" hidden="false" customHeight="false" outlineLevel="0" collapsed="false">
      <c r="A5095" s="1" t="n">
        <v>12279</v>
      </c>
      <c r="B5095" s="1" t="s">
        <v>8531</v>
      </c>
      <c r="C5095" s="1" t="s">
        <v>8532</v>
      </c>
      <c r="D5095" s="1" t="s">
        <v>499</v>
      </c>
      <c r="E5095" s="0" t="s">
        <v>590</v>
      </c>
    </row>
    <row r="5096" customFormat="false" ht="15" hidden="false" customHeight="false" outlineLevel="0" collapsed="false">
      <c r="A5096" s="1" t="n">
        <v>12278</v>
      </c>
      <c r="B5096" s="1" t="s">
        <v>8533</v>
      </c>
      <c r="D5096" s="1" t="s">
        <v>499</v>
      </c>
      <c r="E5096" s="0" t="s">
        <v>485</v>
      </c>
    </row>
    <row r="5097" customFormat="false" ht="15" hidden="false" customHeight="false" outlineLevel="0" collapsed="false">
      <c r="A5097" s="1" t="n">
        <v>12277</v>
      </c>
      <c r="B5097" s="1" t="s">
        <v>8534</v>
      </c>
      <c r="C5097" s="1" t="s">
        <v>8535</v>
      </c>
      <c r="D5097" s="1" t="s">
        <v>682</v>
      </c>
      <c r="E5097" s="0" t="s">
        <v>485</v>
      </c>
    </row>
    <row r="5098" customFormat="false" ht="15" hidden="false" customHeight="false" outlineLevel="0" collapsed="false">
      <c r="A5098" s="1" t="n">
        <v>12276</v>
      </c>
      <c r="B5098" s="1" t="s">
        <v>8536</v>
      </c>
      <c r="D5098" s="324" t="s">
        <v>2648</v>
      </c>
      <c r="E5098" s="0" t="s">
        <v>485</v>
      </c>
    </row>
    <row r="5099" customFormat="false" ht="15" hidden="false" customHeight="false" outlineLevel="0" collapsed="false">
      <c r="A5099" s="1" t="n">
        <v>12275</v>
      </c>
      <c r="B5099" s="1" t="s">
        <v>8537</v>
      </c>
      <c r="D5099" s="1" t="s">
        <v>647</v>
      </c>
      <c r="E5099" s="0" t="s">
        <v>485</v>
      </c>
    </row>
    <row r="5100" customFormat="false" ht="15" hidden="false" customHeight="false" outlineLevel="0" collapsed="false">
      <c r="A5100" s="1" t="n">
        <v>12274</v>
      </c>
      <c r="B5100" s="1" t="s">
        <v>8538</v>
      </c>
      <c r="C5100" s="324" t="s">
        <v>8539</v>
      </c>
      <c r="D5100" s="324" t="s">
        <v>620</v>
      </c>
      <c r="E5100" s="324" t="s">
        <v>804</v>
      </c>
    </row>
    <row r="5101" customFormat="false" ht="15" hidden="false" customHeight="false" outlineLevel="0" collapsed="false">
      <c r="A5101" s="1" t="n">
        <v>12273</v>
      </c>
      <c r="B5101" s="1" t="s">
        <v>8540</v>
      </c>
      <c r="D5101" s="1" t="s">
        <v>510</v>
      </c>
      <c r="E5101" s="0" t="s">
        <v>609</v>
      </c>
    </row>
    <row r="5102" customFormat="false" ht="15" hidden="false" customHeight="false" outlineLevel="0" collapsed="false">
      <c r="A5102" s="1" t="n">
        <v>12272</v>
      </c>
      <c r="B5102" s="1" t="s">
        <v>8541</v>
      </c>
      <c r="D5102" s="1" t="s">
        <v>499</v>
      </c>
      <c r="E5102" s="0" t="s">
        <v>590</v>
      </c>
    </row>
    <row r="5103" customFormat="false" ht="15" hidden="false" customHeight="false" outlineLevel="0" collapsed="false">
      <c r="A5103" s="1" t="n">
        <v>12271</v>
      </c>
      <c r="B5103" s="1" t="s">
        <v>8542</v>
      </c>
      <c r="C5103" s="1" t="s">
        <v>8543</v>
      </c>
      <c r="D5103" s="324" t="s">
        <v>8544</v>
      </c>
      <c r="E5103" s="0" t="s">
        <v>590</v>
      </c>
    </row>
    <row r="5104" customFormat="false" ht="15" hidden="false" customHeight="false" outlineLevel="0" collapsed="false">
      <c r="A5104" s="1" t="n">
        <v>12270</v>
      </c>
      <c r="B5104" s="1" t="s">
        <v>8545</v>
      </c>
      <c r="D5104" s="1" t="s">
        <v>499</v>
      </c>
      <c r="E5104" s="0" t="s">
        <v>590</v>
      </c>
    </row>
    <row r="5105" customFormat="false" ht="15" hidden="false" customHeight="false" outlineLevel="0" collapsed="false">
      <c r="A5105" s="1" t="n">
        <v>12269</v>
      </c>
      <c r="B5105" s="1" t="s">
        <v>8546</v>
      </c>
      <c r="D5105" s="324" t="s">
        <v>695</v>
      </c>
      <c r="E5105" s="0" t="s">
        <v>590</v>
      </c>
    </row>
    <row r="5106" customFormat="false" ht="15" hidden="false" customHeight="false" outlineLevel="0" collapsed="false">
      <c r="A5106" s="1" t="n">
        <v>12268</v>
      </c>
      <c r="B5106" s="1" t="s">
        <v>8547</v>
      </c>
      <c r="C5106" s="324" t="s">
        <v>8548</v>
      </c>
      <c r="D5106" s="324" t="s">
        <v>8549</v>
      </c>
      <c r="E5106" s="0" t="s">
        <v>485</v>
      </c>
    </row>
    <row r="5107" customFormat="false" ht="15" hidden="false" customHeight="false" outlineLevel="0" collapsed="false">
      <c r="A5107" s="1" t="n">
        <v>12267</v>
      </c>
      <c r="B5107" s="1" t="s">
        <v>8550</v>
      </c>
      <c r="D5107" s="1" t="s">
        <v>499</v>
      </c>
      <c r="E5107" s="0" t="s">
        <v>590</v>
      </c>
    </row>
    <row r="5108" customFormat="false" ht="15" hidden="false" customHeight="false" outlineLevel="0" collapsed="false">
      <c r="A5108" s="1" t="n">
        <v>12266</v>
      </c>
      <c r="B5108" s="1" t="s">
        <v>8551</v>
      </c>
      <c r="C5108" s="1" t="s">
        <v>8552</v>
      </c>
      <c r="D5108" s="324" t="s">
        <v>6519</v>
      </c>
      <c r="E5108" s="0" t="s">
        <v>576</v>
      </c>
    </row>
    <row r="5109" customFormat="false" ht="15" hidden="false" customHeight="false" outlineLevel="0" collapsed="false">
      <c r="A5109" s="1" t="n">
        <v>12265</v>
      </c>
      <c r="B5109" s="1" t="s">
        <v>8553</v>
      </c>
      <c r="C5109" s="1" t="s">
        <v>8554</v>
      </c>
      <c r="D5109" s="1" t="s">
        <v>499</v>
      </c>
      <c r="E5109" s="0" t="s">
        <v>590</v>
      </c>
    </row>
    <row r="5110" customFormat="false" ht="15" hidden="false" customHeight="false" outlineLevel="0" collapsed="false">
      <c r="A5110" s="1" t="n">
        <v>12264</v>
      </c>
      <c r="B5110" s="1" t="s">
        <v>8555</v>
      </c>
      <c r="D5110" s="1" t="s">
        <v>499</v>
      </c>
      <c r="E5110" s="0" t="s">
        <v>590</v>
      </c>
    </row>
    <row r="5111" customFormat="false" ht="15" hidden="false" customHeight="false" outlineLevel="0" collapsed="false">
      <c r="A5111" s="1" t="n">
        <v>12263</v>
      </c>
      <c r="B5111" s="1" t="s">
        <v>8556</v>
      </c>
      <c r="C5111" s="1" t="s">
        <v>8557</v>
      </c>
      <c r="D5111" s="1" t="s">
        <v>499</v>
      </c>
      <c r="E5111" s="0" t="s">
        <v>590</v>
      </c>
    </row>
    <row r="5112" customFormat="false" ht="15" hidden="false" customHeight="false" outlineLevel="0" collapsed="false">
      <c r="A5112" s="1" t="n">
        <v>12262</v>
      </c>
      <c r="B5112" s="1" t="s">
        <v>8558</v>
      </c>
      <c r="D5112" s="1" t="s">
        <v>811</v>
      </c>
      <c r="E5112" s="324" t="s">
        <v>772</v>
      </c>
    </row>
    <row r="5113" customFormat="false" ht="15" hidden="false" customHeight="false" outlineLevel="0" collapsed="false">
      <c r="A5113" s="1" t="n">
        <v>12261</v>
      </c>
      <c r="B5113" s="1" t="s">
        <v>8559</v>
      </c>
      <c r="D5113" s="324" t="s">
        <v>1052</v>
      </c>
      <c r="E5113" s="324" t="s">
        <v>500</v>
      </c>
    </row>
    <row r="5114" customFormat="false" ht="15" hidden="false" customHeight="false" outlineLevel="0" collapsed="false">
      <c r="A5114" s="1" t="n">
        <v>12260</v>
      </c>
      <c r="B5114" s="1" t="s">
        <v>8560</v>
      </c>
      <c r="C5114" s="1" t="s">
        <v>8561</v>
      </c>
      <c r="D5114" s="1" t="s">
        <v>5618</v>
      </c>
      <c r="E5114" s="0" t="s">
        <v>485</v>
      </c>
    </row>
    <row r="5115" customFormat="false" ht="15" hidden="false" customHeight="false" outlineLevel="0" collapsed="false">
      <c r="A5115" s="1" t="n">
        <v>12259</v>
      </c>
      <c r="B5115" s="1" t="s">
        <v>8562</v>
      </c>
      <c r="C5115" s="1" t="s">
        <v>8563</v>
      </c>
      <c r="D5115" s="324" t="s">
        <v>8564</v>
      </c>
      <c r="E5115" s="0" t="s">
        <v>485</v>
      </c>
    </row>
    <row r="5116" customFormat="false" ht="15" hidden="false" customHeight="false" outlineLevel="0" collapsed="false">
      <c r="A5116" s="1" t="n">
        <v>12258</v>
      </c>
      <c r="B5116" s="1" t="s">
        <v>8565</v>
      </c>
      <c r="D5116" s="324" t="s">
        <v>8566</v>
      </c>
      <c r="E5116" s="0" t="s">
        <v>485</v>
      </c>
    </row>
    <row r="5117" customFormat="false" ht="15" hidden="false" customHeight="false" outlineLevel="0" collapsed="false">
      <c r="A5117" s="1" t="n">
        <v>12257</v>
      </c>
      <c r="B5117" s="1" t="s">
        <v>8567</v>
      </c>
      <c r="C5117" s="1" t="s">
        <v>8568</v>
      </c>
      <c r="D5117" s="324" t="s">
        <v>507</v>
      </c>
      <c r="E5117" s="324" t="s">
        <v>1473</v>
      </c>
    </row>
    <row r="5118" customFormat="false" ht="15" hidden="false" customHeight="false" outlineLevel="0" collapsed="false">
      <c r="A5118" s="1" t="n">
        <v>12256</v>
      </c>
      <c r="B5118" s="1" t="s">
        <v>8569</v>
      </c>
      <c r="C5118" s="1" t="s">
        <v>8570</v>
      </c>
      <c r="D5118" s="324" t="s">
        <v>695</v>
      </c>
      <c r="E5118" s="0" t="s">
        <v>590</v>
      </c>
    </row>
    <row r="5119" customFormat="false" ht="15" hidden="false" customHeight="false" outlineLevel="0" collapsed="false">
      <c r="A5119" s="1" t="n">
        <v>12255</v>
      </c>
      <c r="B5119" s="1" t="s">
        <v>8571</v>
      </c>
      <c r="C5119" s="1" t="s">
        <v>8572</v>
      </c>
      <c r="D5119" s="1" t="s">
        <v>647</v>
      </c>
      <c r="E5119" s="0" t="s">
        <v>485</v>
      </c>
    </row>
    <row r="5120" customFormat="false" ht="15" hidden="false" customHeight="false" outlineLevel="0" collapsed="false">
      <c r="A5120" s="1" t="n">
        <v>12254</v>
      </c>
      <c r="B5120" s="1" t="s">
        <v>8573</v>
      </c>
      <c r="C5120" s="1" t="s">
        <v>8574</v>
      </c>
      <c r="D5120" s="1" t="s">
        <v>682</v>
      </c>
      <c r="E5120" s="0" t="s">
        <v>485</v>
      </c>
    </row>
    <row r="5121" customFormat="false" ht="15" hidden="false" customHeight="false" outlineLevel="0" collapsed="false">
      <c r="A5121" s="1" t="n">
        <v>12253</v>
      </c>
      <c r="B5121" s="1" t="s">
        <v>8575</v>
      </c>
      <c r="D5121" s="1" t="s">
        <v>499</v>
      </c>
      <c r="E5121" s="324" t="s">
        <v>500</v>
      </c>
    </row>
    <row r="5122" customFormat="false" ht="15" hidden="false" customHeight="false" outlineLevel="0" collapsed="false">
      <c r="A5122" s="1" t="n">
        <v>12252</v>
      </c>
      <c r="B5122" s="1" t="s">
        <v>8576</v>
      </c>
      <c r="D5122" s="1" t="s">
        <v>499</v>
      </c>
      <c r="E5122" s="0" t="s">
        <v>590</v>
      </c>
    </row>
    <row r="5123" customFormat="false" ht="15" hidden="false" customHeight="false" outlineLevel="0" collapsed="false">
      <c r="A5123" s="1" t="n">
        <v>12251</v>
      </c>
      <c r="B5123" s="1" t="s">
        <v>8577</v>
      </c>
      <c r="D5123" s="1" t="s">
        <v>499</v>
      </c>
      <c r="E5123" s="324" t="s">
        <v>500</v>
      </c>
    </row>
    <row r="5124" customFormat="false" ht="15" hidden="false" customHeight="false" outlineLevel="0" collapsed="false">
      <c r="A5124" s="1" t="n">
        <v>12250</v>
      </c>
      <c r="B5124" s="1" t="s">
        <v>8578</v>
      </c>
      <c r="D5124" s="1" t="s">
        <v>499</v>
      </c>
      <c r="E5124" s="324" t="s">
        <v>500</v>
      </c>
    </row>
    <row r="5125" customFormat="false" ht="15" hidden="false" customHeight="false" outlineLevel="0" collapsed="false">
      <c r="A5125" s="1" t="n">
        <v>12249</v>
      </c>
      <c r="B5125" s="1" t="s">
        <v>8579</v>
      </c>
      <c r="D5125" s="1" t="s">
        <v>499</v>
      </c>
      <c r="E5125" s="0" t="s">
        <v>590</v>
      </c>
    </row>
    <row r="5126" customFormat="false" ht="15" hidden="false" customHeight="false" outlineLevel="0" collapsed="false">
      <c r="A5126" s="1" t="n">
        <v>12248</v>
      </c>
      <c r="B5126" s="1" t="s">
        <v>8580</v>
      </c>
      <c r="C5126" s="1" t="s">
        <v>8581</v>
      </c>
      <c r="D5126" s="1" t="s">
        <v>499</v>
      </c>
      <c r="E5126" s="0" t="s">
        <v>590</v>
      </c>
    </row>
    <row r="5127" customFormat="false" ht="15" hidden="false" customHeight="false" outlineLevel="0" collapsed="false">
      <c r="A5127" s="1" t="n">
        <v>12247</v>
      </c>
      <c r="B5127" s="1" t="s">
        <v>8582</v>
      </c>
      <c r="D5127" s="324" t="s">
        <v>5419</v>
      </c>
      <c r="E5127" s="0" t="s">
        <v>590</v>
      </c>
    </row>
    <row r="5128" customFormat="false" ht="15" hidden="false" customHeight="false" outlineLevel="0" collapsed="false">
      <c r="A5128" s="1" t="n">
        <v>12246</v>
      </c>
      <c r="B5128" s="1" t="s">
        <v>8583</v>
      </c>
      <c r="D5128" s="1" t="s">
        <v>499</v>
      </c>
      <c r="E5128" s="324" t="s">
        <v>500</v>
      </c>
    </row>
    <row r="5129" customFormat="false" ht="15" hidden="false" customHeight="false" outlineLevel="0" collapsed="false">
      <c r="A5129" s="1" t="n">
        <v>12245</v>
      </c>
      <c r="B5129" s="1" t="s">
        <v>8584</v>
      </c>
      <c r="C5129" s="1" t="s">
        <v>8585</v>
      </c>
      <c r="D5129" s="1" t="s">
        <v>499</v>
      </c>
      <c r="E5129" s="0" t="s">
        <v>590</v>
      </c>
    </row>
    <row r="5130" customFormat="false" ht="15" hidden="false" customHeight="false" outlineLevel="0" collapsed="false">
      <c r="A5130" s="1" t="n">
        <v>12244</v>
      </c>
      <c r="B5130" s="1" t="s">
        <v>8586</v>
      </c>
      <c r="D5130" s="1" t="s">
        <v>499</v>
      </c>
      <c r="E5130" s="324" t="s">
        <v>500</v>
      </c>
    </row>
    <row r="5131" customFormat="false" ht="15" hidden="false" customHeight="false" outlineLevel="0" collapsed="false">
      <c r="A5131" s="1" t="n">
        <v>12243</v>
      </c>
      <c r="B5131" s="1" t="s">
        <v>8587</v>
      </c>
      <c r="C5131" s="1" t="s">
        <v>8588</v>
      </c>
      <c r="D5131" s="1" t="s">
        <v>499</v>
      </c>
      <c r="E5131" s="0" t="s">
        <v>590</v>
      </c>
    </row>
    <row r="5132" customFormat="false" ht="15" hidden="false" customHeight="false" outlineLevel="0" collapsed="false">
      <c r="A5132" s="1" t="n">
        <v>12242</v>
      </c>
      <c r="B5132" s="1" t="s">
        <v>8589</v>
      </c>
      <c r="D5132" s="324" t="s">
        <v>528</v>
      </c>
      <c r="E5132" s="0" t="s">
        <v>485</v>
      </c>
    </row>
    <row r="5133" customFormat="false" ht="15" hidden="false" customHeight="false" outlineLevel="0" collapsed="false">
      <c r="A5133" s="1" t="n">
        <v>12241</v>
      </c>
      <c r="B5133" s="1" t="s">
        <v>8590</v>
      </c>
      <c r="D5133" s="324" t="s">
        <v>3764</v>
      </c>
      <c r="E5133" s="0" t="s">
        <v>590</v>
      </c>
    </row>
    <row r="5134" customFormat="false" ht="15" hidden="false" customHeight="false" outlineLevel="0" collapsed="false">
      <c r="A5134" s="1" t="n">
        <v>12240</v>
      </c>
      <c r="B5134" s="1" t="s">
        <v>8591</v>
      </c>
      <c r="D5134" s="324" t="s">
        <v>8592</v>
      </c>
      <c r="E5134" s="0" t="s">
        <v>590</v>
      </c>
    </row>
    <row r="5135" customFormat="false" ht="15" hidden="false" customHeight="false" outlineLevel="0" collapsed="false">
      <c r="A5135" s="1" t="n">
        <v>12239</v>
      </c>
      <c r="B5135" s="1" t="s">
        <v>8593</v>
      </c>
      <c r="C5135" s="1" t="s">
        <v>8594</v>
      </c>
      <c r="D5135" s="324" t="s">
        <v>528</v>
      </c>
      <c r="E5135" s="0" t="s">
        <v>590</v>
      </c>
    </row>
    <row r="5136" customFormat="false" ht="15" hidden="false" customHeight="false" outlineLevel="0" collapsed="false">
      <c r="A5136" s="1" t="n">
        <v>12238</v>
      </c>
      <c r="B5136" s="1" t="s">
        <v>8595</v>
      </c>
      <c r="D5136" s="324" t="s">
        <v>809</v>
      </c>
      <c r="E5136" s="0" t="s">
        <v>576</v>
      </c>
    </row>
    <row r="5137" customFormat="false" ht="15" hidden="false" customHeight="false" outlineLevel="0" collapsed="false">
      <c r="A5137" s="1" t="n">
        <v>12237</v>
      </c>
      <c r="B5137" s="1" t="s">
        <v>8596</v>
      </c>
      <c r="D5137" s="1" t="s">
        <v>748</v>
      </c>
      <c r="E5137" s="0" t="s">
        <v>590</v>
      </c>
    </row>
    <row r="5138" customFormat="false" ht="15" hidden="false" customHeight="false" outlineLevel="0" collapsed="false">
      <c r="A5138" s="1" t="n">
        <v>12236</v>
      </c>
      <c r="B5138" s="1" t="s">
        <v>8597</v>
      </c>
      <c r="D5138" s="1" t="s">
        <v>499</v>
      </c>
      <c r="E5138" s="324" t="s">
        <v>2760</v>
      </c>
    </row>
    <row r="5139" customFormat="false" ht="15" hidden="false" customHeight="false" outlineLevel="0" collapsed="false">
      <c r="A5139" s="1" t="n">
        <v>12235</v>
      </c>
      <c r="B5139" s="1" t="s">
        <v>8598</v>
      </c>
      <c r="D5139" s="324" t="s">
        <v>643</v>
      </c>
      <c r="E5139" s="324" t="s">
        <v>519</v>
      </c>
    </row>
    <row r="5140" customFormat="false" ht="15" hidden="false" customHeight="false" outlineLevel="0" collapsed="false">
      <c r="A5140" s="1" t="n">
        <v>12234</v>
      </c>
      <c r="B5140" s="1" t="s">
        <v>8599</v>
      </c>
      <c r="C5140" s="324" t="s">
        <v>8600</v>
      </c>
      <c r="D5140" s="324" t="s">
        <v>6431</v>
      </c>
      <c r="E5140" s="324" t="s">
        <v>519</v>
      </c>
    </row>
    <row r="5141" customFormat="false" ht="15" hidden="false" customHeight="false" outlineLevel="0" collapsed="false">
      <c r="A5141" s="1" t="n">
        <v>12233</v>
      </c>
      <c r="B5141" s="1" t="s">
        <v>8601</v>
      </c>
      <c r="D5141" s="324" t="s">
        <v>643</v>
      </c>
      <c r="E5141" s="324" t="s">
        <v>519</v>
      </c>
    </row>
    <row r="5142" customFormat="false" ht="15" hidden="false" customHeight="false" outlineLevel="0" collapsed="false">
      <c r="A5142" s="1" t="n">
        <v>12232</v>
      </c>
      <c r="B5142" s="1" t="s">
        <v>8602</v>
      </c>
      <c r="D5142" s="324" t="s">
        <v>643</v>
      </c>
      <c r="E5142" s="324" t="s">
        <v>519</v>
      </c>
    </row>
    <row r="5143" customFormat="false" ht="15" hidden="false" customHeight="false" outlineLevel="0" collapsed="false">
      <c r="A5143" s="1" t="n">
        <v>12231</v>
      </c>
      <c r="B5143" s="1" t="s">
        <v>8603</v>
      </c>
      <c r="D5143" s="324" t="s">
        <v>643</v>
      </c>
      <c r="E5143" s="324" t="s">
        <v>519</v>
      </c>
    </row>
    <row r="5144" customFormat="false" ht="15" hidden="false" customHeight="false" outlineLevel="0" collapsed="false">
      <c r="A5144" s="1" t="n">
        <v>12230</v>
      </c>
      <c r="B5144" s="1" t="s">
        <v>8604</v>
      </c>
      <c r="D5144" s="324" t="s">
        <v>643</v>
      </c>
      <c r="E5144" s="324" t="s">
        <v>519</v>
      </c>
    </row>
    <row r="5145" customFormat="false" ht="15" hidden="false" customHeight="false" outlineLevel="0" collapsed="false">
      <c r="A5145" s="1" t="n">
        <v>12229</v>
      </c>
      <c r="B5145" s="1" t="s">
        <v>8605</v>
      </c>
      <c r="D5145" s="324" t="s">
        <v>643</v>
      </c>
      <c r="E5145" s="324" t="s">
        <v>519</v>
      </c>
    </row>
    <row r="5146" customFormat="false" ht="15" hidden="false" customHeight="false" outlineLevel="0" collapsed="false">
      <c r="A5146" s="1" t="n">
        <v>12228</v>
      </c>
      <c r="B5146" s="1" t="s">
        <v>8606</v>
      </c>
      <c r="D5146" s="324" t="s">
        <v>643</v>
      </c>
      <c r="E5146" s="324" t="s">
        <v>519</v>
      </c>
    </row>
    <row r="5147" customFormat="false" ht="15" hidden="false" customHeight="false" outlineLevel="0" collapsed="false">
      <c r="A5147" s="1" t="n">
        <v>12227</v>
      </c>
      <c r="B5147" s="1" t="s">
        <v>8607</v>
      </c>
      <c r="D5147" s="324" t="s">
        <v>643</v>
      </c>
      <c r="E5147" s="324" t="s">
        <v>519</v>
      </c>
    </row>
    <row r="5148" customFormat="false" ht="15" hidden="false" customHeight="false" outlineLevel="0" collapsed="false">
      <c r="A5148" s="1" t="n">
        <v>12226</v>
      </c>
      <c r="B5148" s="1" t="s">
        <v>8608</v>
      </c>
      <c r="D5148" s="324" t="s">
        <v>643</v>
      </c>
      <c r="E5148" s="324" t="s">
        <v>519</v>
      </c>
    </row>
    <row r="5149" customFormat="false" ht="15" hidden="false" customHeight="false" outlineLevel="0" collapsed="false">
      <c r="A5149" s="1" t="n">
        <v>12225</v>
      </c>
      <c r="B5149" s="1" t="s">
        <v>8609</v>
      </c>
      <c r="D5149" s="324" t="s">
        <v>643</v>
      </c>
      <c r="E5149" s="324" t="s">
        <v>519</v>
      </c>
    </row>
    <row r="5150" customFormat="false" ht="15" hidden="false" customHeight="false" outlineLevel="0" collapsed="false">
      <c r="A5150" s="1" t="n">
        <v>12224</v>
      </c>
      <c r="B5150" s="1" t="s">
        <v>8610</v>
      </c>
      <c r="D5150" s="324" t="s">
        <v>643</v>
      </c>
      <c r="E5150" s="324" t="s">
        <v>519</v>
      </c>
    </row>
    <row r="5151" customFormat="false" ht="15" hidden="false" customHeight="false" outlineLevel="0" collapsed="false">
      <c r="A5151" s="1" t="n">
        <v>12223</v>
      </c>
      <c r="B5151" s="1" t="s">
        <v>8611</v>
      </c>
      <c r="D5151" s="324" t="s">
        <v>643</v>
      </c>
      <c r="E5151" s="324" t="s">
        <v>519</v>
      </c>
    </row>
    <row r="5152" customFormat="false" ht="15" hidden="false" customHeight="false" outlineLevel="0" collapsed="false">
      <c r="A5152" s="1" t="n">
        <v>12222</v>
      </c>
      <c r="B5152" s="1" t="s">
        <v>8612</v>
      </c>
      <c r="D5152" s="324" t="s">
        <v>643</v>
      </c>
      <c r="E5152" s="324" t="s">
        <v>519</v>
      </c>
    </row>
    <row r="5153" customFormat="false" ht="15" hidden="false" customHeight="false" outlineLevel="0" collapsed="false">
      <c r="A5153" s="1" t="n">
        <v>12221</v>
      </c>
      <c r="B5153" s="1" t="s">
        <v>8613</v>
      </c>
      <c r="D5153" s="324" t="s">
        <v>643</v>
      </c>
      <c r="E5153" s="324" t="s">
        <v>519</v>
      </c>
    </row>
    <row r="5154" customFormat="false" ht="15" hidden="false" customHeight="false" outlineLevel="0" collapsed="false">
      <c r="A5154" s="1" t="n">
        <v>12220</v>
      </c>
      <c r="B5154" s="1" t="s">
        <v>8614</v>
      </c>
      <c r="D5154" s="324" t="s">
        <v>643</v>
      </c>
      <c r="E5154" s="324" t="s">
        <v>519</v>
      </c>
    </row>
    <row r="5155" customFormat="false" ht="15" hidden="false" customHeight="false" outlineLevel="0" collapsed="false">
      <c r="A5155" s="1" t="n">
        <v>12219</v>
      </c>
      <c r="B5155" s="1" t="s">
        <v>8615</v>
      </c>
      <c r="D5155" s="324" t="s">
        <v>643</v>
      </c>
      <c r="E5155" s="324" t="s">
        <v>519</v>
      </c>
    </row>
    <row r="5156" customFormat="false" ht="15" hidden="false" customHeight="false" outlineLevel="0" collapsed="false">
      <c r="A5156" s="1" t="n">
        <v>12218</v>
      </c>
      <c r="B5156" s="1" t="s">
        <v>8616</v>
      </c>
      <c r="D5156" s="324" t="s">
        <v>643</v>
      </c>
      <c r="E5156" s="324" t="s">
        <v>519</v>
      </c>
    </row>
    <row r="5157" customFormat="false" ht="15" hidden="false" customHeight="false" outlineLevel="0" collapsed="false">
      <c r="A5157" s="1" t="n">
        <v>12217</v>
      </c>
      <c r="B5157" s="1" t="s">
        <v>8617</v>
      </c>
      <c r="D5157" s="324" t="s">
        <v>643</v>
      </c>
      <c r="E5157" s="324" t="s">
        <v>519</v>
      </c>
    </row>
    <row r="5158" customFormat="false" ht="15" hidden="false" customHeight="false" outlineLevel="0" collapsed="false">
      <c r="A5158" s="1" t="n">
        <v>12216</v>
      </c>
      <c r="B5158" s="1" t="s">
        <v>8618</v>
      </c>
      <c r="C5158" s="324" t="s">
        <v>8619</v>
      </c>
      <c r="D5158" s="324" t="s">
        <v>8620</v>
      </c>
      <c r="E5158" s="0" t="s">
        <v>609</v>
      </c>
    </row>
    <row r="5159" customFormat="false" ht="15" hidden="false" customHeight="false" outlineLevel="0" collapsed="false">
      <c r="A5159" s="1" t="n">
        <v>12215</v>
      </c>
      <c r="B5159" s="1" t="s">
        <v>8621</v>
      </c>
      <c r="D5159" s="1" t="s">
        <v>1222</v>
      </c>
      <c r="E5159" s="0" t="s">
        <v>485</v>
      </c>
    </row>
    <row r="5160" customFormat="false" ht="15" hidden="false" customHeight="false" outlineLevel="0" collapsed="false">
      <c r="A5160" s="1" t="n">
        <v>12214</v>
      </c>
      <c r="B5160" s="1" t="s">
        <v>8622</v>
      </c>
      <c r="C5160" s="1" t="s">
        <v>6150</v>
      </c>
      <c r="D5160" s="1" t="s">
        <v>499</v>
      </c>
      <c r="E5160" s="324" t="s">
        <v>500</v>
      </c>
    </row>
    <row r="5161" customFormat="false" ht="15" hidden="false" customHeight="false" outlineLevel="0" collapsed="false">
      <c r="A5161" s="1" t="n">
        <v>12213</v>
      </c>
      <c r="B5161" s="1" t="s">
        <v>8623</v>
      </c>
      <c r="D5161" s="1" t="s">
        <v>964</v>
      </c>
      <c r="E5161" s="0" t="s">
        <v>485</v>
      </c>
    </row>
    <row r="5162" customFormat="false" ht="15" hidden="false" customHeight="false" outlineLevel="0" collapsed="false">
      <c r="A5162" s="1" t="n">
        <v>12212</v>
      </c>
      <c r="B5162" s="1" t="s">
        <v>8624</v>
      </c>
      <c r="D5162" s="1" t="s">
        <v>499</v>
      </c>
      <c r="E5162" s="0" t="s">
        <v>590</v>
      </c>
    </row>
    <row r="5163" customFormat="false" ht="15" hidden="false" customHeight="false" outlineLevel="0" collapsed="false">
      <c r="A5163" s="1" t="n">
        <v>12211</v>
      </c>
      <c r="B5163" s="1" t="s">
        <v>8625</v>
      </c>
      <c r="C5163" s="324" t="s">
        <v>8626</v>
      </c>
      <c r="D5163" s="324" t="s">
        <v>530</v>
      </c>
      <c r="E5163" s="0" t="s">
        <v>590</v>
      </c>
    </row>
    <row r="5164" customFormat="false" ht="15" hidden="false" customHeight="false" outlineLevel="0" collapsed="false">
      <c r="A5164" s="1" t="n">
        <v>12210</v>
      </c>
      <c r="B5164" s="1" t="s">
        <v>8627</v>
      </c>
      <c r="C5164" s="1" t="s">
        <v>8628</v>
      </c>
      <c r="D5164" s="324" t="s">
        <v>5711</v>
      </c>
      <c r="E5164" s="324" t="s">
        <v>656</v>
      </c>
    </row>
    <row r="5165" customFormat="false" ht="15" hidden="false" customHeight="false" outlineLevel="0" collapsed="false">
      <c r="A5165" s="1" t="n">
        <v>12209</v>
      </c>
      <c r="B5165" s="1" t="s">
        <v>8629</v>
      </c>
      <c r="D5165" s="324" t="s">
        <v>643</v>
      </c>
      <c r="E5165" s="324" t="s">
        <v>519</v>
      </c>
    </row>
    <row r="5166" customFormat="false" ht="15" hidden="false" customHeight="false" outlineLevel="0" collapsed="false">
      <c r="A5166" s="1" t="n">
        <v>12208</v>
      </c>
      <c r="B5166" s="1" t="s">
        <v>8630</v>
      </c>
      <c r="D5166" s="324" t="s">
        <v>8631</v>
      </c>
      <c r="E5166" s="0" t="s">
        <v>485</v>
      </c>
    </row>
    <row r="5167" customFormat="false" ht="15" hidden="false" customHeight="false" outlineLevel="0" collapsed="false">
      <c r="A5167" s="1" t="n">
        <v>12207</v>
      </c>
      <c r="B5167" s="1" t="s">
        <v>8632</v>
      </c>
      <c r="C5167" s="1" t="s">
        <v>8633</v>
      </c>
      <c r="D5167" s="324" t="s">
        <v>8634</v>
      </c>
      <c r="E5167" s="0" t="s">
        <v>485</v>
      </c>
    </row>
    <row r="5168" customFormat="false" ht="15" hidden="false" customHeight="false" outlineLevel="0" collapsed="false">
      <c r="A5168" s="1" t="n">
        <v>12206</v>
      </c>
      <c r="B5168" s="1" t="s">
        <v>8635</v>
      </c>
      <c r="D5168" s="324" t="s">
        <v>768</v>
      </c>
      <c r="E5168" s="0" t="s">
        <v>485</v>
      </c>
    </row>
    <row r="5169" customFormat="false" ht="15" hidden="false" customHeight="false" outlineLevel="0" collapsed="false">
      <c r="A5169" s="1" t="n">
        <v>12205</v>
      </c>
      <c r="B5169" s="1" t="s">
        <v>8636</v>
      </c>
      <c r="C5169" s="1" t="s">
        <v>8637</v>
      </c>
      <c r="D5169" s="324" t="s">
        <v>8638</v>
      </c>
      <c r="E5169" s="0" t="s">
        <v>485</v>
      </c>
    </row>
    <row r="5170" customFormat="false" ht="15" hidden="false" customHeight="false" outlineLevel="0" collapsed="false">
      <c r="A5170" s="1" t="n">
        <v>12204</v>
      </c>
      <c r="B5170" s="1" t="s">
        <v>8639</v>
      </c>
      <c r="D5170" s="1" t="s">
        <v>922</v>
      </c>
      <c r="E5170" s="324" t="s">
        <v>519</v>
      </c>
    </row>
    <row r="5171" customFormat="false" ht="15" hidden="false" customHeight="false" outlineLevel="0" collapsed="false">
      <c r="A5171" s="1" t="n">
        <v>12203</v>
      </c>
      <c r="B5171" s="1" t="s">
        <v>8640</v>
      </c>
      <c r="D5171" s="1" t="s">
        <v>922</v>
      </c>
      <c r="E5171" s="324" t="s">
        <v>519</v>
      </c>
    </row>
    <row r="5172" customFormat="false" ht="15" hidden="false" customHeight="false" outlineLevel="0" collapsed="false">
      <c r="A5172" s="1" t="n">
        <v>12202</v>
      </c>
      <c r="B5172" s="1" t="s">
        <v>8641</v>
      </c>
      <c r="D5172" s="1" t="s">
        <v>922</v>
      </c>
      <c r="E5172" s="324" t="s">
        <v>519</v>
      </c>
    </row>
    <row r="5173" customFormat="false" ht="15" hidden="false" customHeight="false" outlineLevel="0" collapsed="false">
      <c r="A5173" s="1" t="n">
        <v>12201</v>
      </c>
      <c r="B5173" s="1" t="s">
        <v>8642</v>
      </c>
      <c r="D5173" s="1" t="s">
        <v>922</v>
      </c>
      <c r="E5173" s="324" t="s">
        <v>519</v>
      </c>
    </row>
    <row r="5174" customFormat="false" ht="15" hidden="false" customHeight="false" outlineLevel="0" collapsed="false">
      <c r="A5174" s="1" t="n">
        <v>12200</v>
      </c>
      <c r="B5174" s="1" t="s">
        <v>8643</v>
      </c>
      <c r="D5174" s="1" t="s">
        <v>922</v>
      </c>
      <c r="E5174" s="324" t="s">
        <v>519</v>
      </c>
    </row>
    <row r="5175" customFormat="false" ht="15" hidden="false" customHeight="false" outlineLevel="0" collapsed="false">
      <c r="A5175" s="1" t="n">
        <v>12199</v>
      </c>
      <c r="B5175" s="1" t="s">
        <v>8644</v>
      </c>
      <c r="D5175" s="1" t="s">
        <v>922</v>
      </c>
      <c r="E5175" s="324" t="s">
        <v>519</v>
      </c>
    </row>
    <row r="5176" customFormat="false" ht="15" hidden="false" customHeight="false" outlineLevel="0" collapsed="false">
      <c r="A5176" s="1" t="n">
        <v>12198</v>
      </c>
      <c r="B5176" s="1" t="s">
        <v>8645</v>
      </c>
      <c r="C5176" s="324" t="s">
        <v>8646</v>
      </c>
      <c r="D5176" s="324" t="s">
        <v>528</v>
      </c>
      <c r="E5176" s="0" t="s">
        <v>485</v>
      </c>
    </row>
    <row r="5177" customFormat="false" ht="15" hidden="false" customHeight="false" outlineLevel="0" collapsed="false">
      <c r="A5177" s="1" t="n">
        <v>12197</v>
      </c>
      <c r="B5177" s="1" t="s">
        <v>8647</v>
      </c>
      <c r="C5177" s="1" t="s">
        <v>8648</v>
      </c>
      <c r="D5177" s="324" t="s">
        <v>522</v>
      </c>
      <c r="E5177" s="0" t="s">
        <v>590</v>
      </c>
    </row>
    <row r="5178" customFormat="false" ht="15" hidden="false" customHeight="false" outlineLevel="0" collapsed="false">
      <c r="A5178" s="1" t="n">
        <v>12196</v>
      </c>
      <c r="B5178" s="1" t="s">
        <v>8649</v>
      </c>
      <c r="D5178" s="1" t="s">
        <v>499</v>
      </c>
      <c r="E5178" s="324" t="s">
        <v>3537</v>
      </c>
    </row>
    <row r="5179" customFormat="false" ht="15" hidden="false" customHeight="false" outlineLevel="0" collapsed="false">
      <c r="A5179" s="1" t="n">
        <v>12195</v>
      </c>
      <c r="B5179" s="1" t="s">
        <v>8650</v>
      </c>
      <c r="D5179" s="1" t="s">
        <v>811</v>
      </c>
      <c r="E5179" s="324" t="s">
        <v>907</v>
      </c>
    </row>
    <row r="5180" customFormat="false" ht="15" hidden="false" customHeight="false" outlineLevel="0" collapsed="false">
      <c r="A5180" s="1" t="n">
        <v>12194</v>
      </c>
      <c r="B5180" s="1" t="s">
        <v>8651</v>
      </c>
      <c r="C5180" s="324" t="s">
        <v>8652</v>
      </c>
      <c r="D5180" s="1" t="s">
        <v>499</v>
      </c>
      <c r="E5180" s="324" t="s">
        <v>8653</v>
      </c>
    </row>
    <row r="5181" customFormat="false" ht="15" hidden="false" customHeight="false" outlineLevel="0" collapsed="false">
      <c r="A5181" s="1" t="n">
        <v>12193</v>
      </c>
      <c r="B5181" s="1" t="s">
        <v>8654</v>
      </c>
      <c r="D5181" s="324" t="s">
        <v>695</v>
      </c>
      <c r="E5181" s="0" t="s">
        <v>590</v>
      </c>
    </row>
    <row r="5182" customFormat="false" ht="15" hidden="false" customHeight="false" outlineLevel="0" collapsed="false">
      <c r="A5182" s="1" t="n">
        <v>12192</v>
      </c>
      <c r="B5182" s="1" t="s">
        <v>8655</v>
      </c>
      <c r="C5182" s="1" t="s">
        <v>8656</v>
      </c>
      <c r="D5182" s="324" t="s">
        <v>2192</v>
      </c>
      <c r="E5182" s="324" t="s">
        <v>519</v>
      </c>
    </row>
    <row r="5183" customFormat="false" ht="15" hidden="false" customHeight="false" outlineLevel="0" collapsed="false">
      <c r="A5183" s="1" t="n">
        <v>12191</v>
      </c>
      <c r="B5183" s="1" t="s">
        <v>8657</v>
      </c>
      <c r="C5183" s="324" t="s">
        <v>8658</v>
      </c>
      <c r="D5183" s="1" t="s">
        <v>499</v>
      </c>
      <c r="E5183" s="0" t="s">
        <v>590</v>
      </c>
    </row>
    <row r="5184" customFormat="false" ht="15" hidden="false" customHeight="false" outlineLevel="0" collapsed="false">
      <c r="A5184" s="1" t="n">
        <v>12190</v>
      </c>
      <c r="B5184" s="1" t="s">
        <v>8659</v>
      </c>
      <c r="C5184" s="1" t="s">
        <v>8660</v>
      </c>
      <c r="D5184" s="1" t="s">
        <v>499</v>
      </c>
      <c r="E5184" s="0" t="s">
        <v>590</v>
      </c>
    </row>
    <row r="5185" customFormat="false" ht="15" hidden="false" customHeight="false" outlineLevel="0" collapsed="false">
      <c r="A5185" s="1" t="n">
        <v>12189</v>
      </c>
      <c r="B5185" s="1" t="s">
        <v>8661</v>
      </c>
      <c r="C5185" s="324" t="s">
        <v>8662</v>
      </c>
      <c r="D5185" s="324" t="s">
        <v>670</v>
      </c>
      <c r="E5185" s="0" t="s">
        <v>590</v>
      </c>
    </row>
    <row r="5186" customFormat="false" ht="15" hidden="false" customHeight="false" outlineLevel="0" collapsed="false">
      <c r="A5186" s="1" t="n">
        <v>12188</v>
      </c>
      <c r="B5186" s="1" t="s">
        <v>8663</v>
      </c>
      <c r="C5186" s="324" t="s">
        <v>8664</v>
      </c>
      <c r="D5186" s="324" t="s">
        <v>670</v>
      </c>
      <c r="E5186" s="0" t="s">
        <v>590</v>
      </c>
    </row>
    <row r="5187" customFormat="false" ht="15" hidden="false" customHeight="false" outlineLevel="0" collapsed="false">
      <c r="A5187" s="1" t="n">
        <v>12187</v>
      </c>
      <c r="B5187" s="1" t="s">
        <v>8665</v>
      </c>
      <c r="D5187" s="324" t="s">
        <v>698</v>
      </c>
      <c r="E5187" s="324" t="s">
        <v>500</v>
      </c>
    </row>
    <row r="5188" customFormat="false" ht="15" hidden="false" customHeight="false" outlineLevel="0" collapsed="false">
      <c r="A5188" s="1" t="n">
        <v>12186</v>
      </c>
      <c r="B5188" s="1" t="s">
        <v>8666</v>
      </c>
      <c r="C5188" s="1" t="s">
        <v>8667</v>
      </c>
      <c r="D5188" s="1" t="s">
        <v>499</v>
      </c>
      <c r="E5188" s="324" t="s">
        <v>500</v>
      </c>
    </row>
    <row r="5189" customFormat="false" ht="15" hidden="false" customHeight="false" outlineLevel="0" collapsed="false">
      <c r="A5189" s="1" t="n">
        <v>12185</v>
      </c>
      <c r="B5189" s="1" t="s">
        <v>8668</v>
      </c>
      <c r="C5189" s="1" t="s">
        <v>8669</v>
      </c>
      <c r="D5189" s="324" t="s">
        <v>5196</v>
      </c>
      <c r="E5189" s="324" t="s">
        <v>494</v>
      </c>
    </row>
    <row r="5190" customFormat="false" ht="15" hidden="false" customHeight="false" outlineLevel="0" collapsed="false">
      <c r="A5190" s="1" t="n">
        <v>12184</v>
      </c>
      <c r="B5190" s="1" t="s">
        <v>8670</v>
      </c>
      <c r="C5190" s="1" t="s">
        <v>8671</v>
      </c>
      <c r="D5190" s="324" t="s">
        <v>522</v>
      </c>
      <c r="E5190" s="0" t="s">
        <v>590</v>
      </c>
    </row>
    <row r="5191" customFormat="false" ht="15" hidden="false" customHeight="false" outlineLevel="0" collapsed="false">
      <c r="A5191" s="1" t="n">
        <v>12183</v>
      </c>
      <c r="B5191" s="1" t="s">
        <v>8672</v>
      </c>
      <c r="C5191" s="324" t="s">
        <v>8673</v>
      </c>
      <c r="D5191" s="324" t="s">
        <v>4623</v>
      </c>
      <c r="E5191" s="0" t="s">
        <v>590</v>
      </c>
    </row>
    <row r="5192" customFormat="false" ht="15" hidden="false" customHeight="false" outlineLevel="0" collapsed="false">
      <c r="A5192" s="1" t="n">
        <v>12182</v>
      </c>
      <c r="B5192" s="1" t="s">
        <v>8674</v>
      </c>
      <c r="D5192" s="1" t="s">
        <v>647</v>
      </c>
      <c r="E5192" s="0" t="s">
        <v>485</v>
      </c>
    </row>
    <row r="5193" customFormat="false" ht="15" hidden="false" customHeight="false" outlineLevel="0" collapsed="false">
      <c r="A5193" s="1" t="n">
        <v>12181</v>
      </c>
      <c r="B5193" s="1" t="s">
        <v>8675</v>
      </c>
      <c r="C5193" s="324" t="s">
        <v>8676</v>
      </c>
      <c r="D5193" s="1" t="s">
        <v>499</v>
      </c>
      <c r="E5193" s="0" t="s">
        <v>590</v>
      </c>
    </row>
    <row r="5194" customFormat="false" ht="15" hidden="false" customHeight="false" outlineLevel="0" collapsed="false">
      <c r="A5194" s="1" t="n">
        <v>12180</v>
      </c>
      <c r="B5194" s="1" t="s">
        <v>8677</v>
      </c>
      <c r="D5194" s="324" t="s">
        <v>2897</v>
      </c>
      <c r="E5194" s="324" t="s">
        <v>7351</v>
      </c>
    </row>
    <row r="5195" customFormat="false" ht="15" hidden="false" customHeight="false" outlineLevel="0" collapsed="false">
      <c r="A5195" s="1" t="n">
        <v>12179</v>
      </c>
      <c r="B5195" s="1" t="s">
        <v>8678</v>
      </c>
      <c r="C5195" s="1" t="s">
        <v>8679</v>
      </c>
      <c r="D5195" s="1" t="s">
        <v>499</v>
      </c>
      <c r="E5195" s="0" t="s">
        <v>485</v>
      </c>
    </row>
    <row r="5196" customFormat="false" ht="15" hidden="false" customHeight="false" outlineLevel="0" collapsed="false">
      <c r="A5196" s="1" t="n">
        <v>12178</v>
      </c>
      <c r="B5196" s="1" t="s">
        <v>8680</v>
      </c>
      <c r="D5196" s="1" t="s">
        <v>499</v>
      </c>
      <c r="E5196" s="324" t="s">
        <v>500</v>
      </c>
    </row>
    <row r="5197" customFormat="false" ht="15" hidden="false" customHeight="false" outlineLevel="0" collapsed="false">
      <c r="A5197" s="1" t="n">
        <v>12177</v>
      </c>
      <c r="B5197" s="1" t="s">
        <v>8681</v>
      </c>
      <c r="D5197" s="324" t="s">
        <v>8682</v>
      </c>
      <c r="E5197" s="0" t="s">
        <v>485</v>
      </c>
    </row>
    <row r="5198" customFormat="false" ht="15" hidden="false" customHeight="false" outlineLevel="0" collapsed="false">
      <c r="A5198" s="1" t="n">
        <v>12176</v>
      </c>
      <c r="B5198" s="1" t="s">
        <v>8683</v>
      </c>
      <c r="D5198" s="1" t="s">
        <v>510</v>
      </c>
      <c r="E5198" s="0" t="s">
        <v>609</v>
      </c>
    </row>
    <row r="5199" customFormat="false" ht="15" hidden="false" customHeight="false" outlineLevel="0" collapsed="false">
      <c r="A5199" s="1" t="n">
        <v>12175</v>
      </c>
      <c r="B5199" s="1" t="s">
        <v>8684</v>
      </c>
      <c r="D5199" s="1" t="s">
        <v>647</v>
      </c>
      <c r="E5199" s="0" t="s">
        <v>485</v>
      </c>
    </row>
    <row r="5200" customFormat="false" ht="15" hidden="false" customHeight="false" outlineLevel="0" collapsed="false">
      <c r="A5200" s="1" t="n">
        <v>12174</v>
      </c>
      <c r="B5200" s="1" t="s">
        <v>8685</v>
      </c>
      <c r="D5200" s="1" t="s">
        <v>647</v>
      </c>
      <c r="E5200" s="0" t="s">
        <v>485</v>
      </c>
    </row>
    <row r="5201" customFormat="false" ht="15" hidden="false" customHeight="false" outlineLevel="0" collapsed="false">
      <c r="A5201" s="1" t="n">
        <v>12173</v>
      </c>
      <c r="B5201" s="1" t="s">
        <v>8686</v>
      </c>
      <c r="D5201" s="1" t="s">
        <v>1067</v>
      </c>
      <c r="E5201" s="0" t="s">
        <v>485</v>
      </c>
    </row>
    <row r="5202" customFormat="false" ht="15" hidden="false" customHeight="false" outlineLevel="0" collapsed="false">
      <c r="A5202" s="1" t="n">
        <v>12172</v>
      </c>
      <c r="B5202" s="1" t="s">
        <v>8687</v>
      </c>
      <c r="C5202" s="1" t="s">
        <v>8688</v>
      </c>
      <c r="D5202" s="1" t="s">
        <v>832</v>
      </c>
      <c r="E5202" s="0" t="s">
        <v>485</v>
      </c>
    </row>
    <row r="5203" customFormat="false" ht="15" hidden="false" customHeight="false" outlineLevel="0" collapsed="false">
      <c r="A5203" s="1" t="n">
        <v>12171</v>
      </c>
      <c r="B5203" s="1" t="s">
        <v>8689</v>
      </c>
      <c r="D5203" s="324" t="s">
        <v>8690</v>
      </c>
      <c r="E5203" s="324" t="s">
        <v>500</v>
      </c>
    </row>
    <row r="5204" customFormat="false" ht="15" hidden="false" customHeight="false" outlineLevel="0" collapsed="false">
      <c r="A5204" s="1" t="n">
        <v>12170</v>
      </c>
      <c r="B5204" s="1" t="s">
        <v>8691</v>
      </c>
      <c r="C5204" s="1" t="s">
        <v>8692</v>
      </c>
      <c r="D5204" s="324" t="s">
        <v>1246</v>
      </c>
      <c r="E5204" s="0" t="s">
        <v>485</v>
      </c>
    </row>
    <row r="5205" customFormat="false" ht="15" hidden="false" customHeight="false" outlineLevel="0" collapsed="false">
      <c r="A5205" s="1" t="n">
        <v>12169</v>
      </c>
      <c r="B5205" s="1" t="s">
        <v>8693</v>
      </c>
      <c r="C5205" s="1" t="s">
        <v>8694</v>
      </c>
      <c r="D5205" s="324" t="s">
        <v>620</v>
      </c>
      <c r="E5205" s="324" t="s">
        <v>804</v>
      </c>
    </row>
    <row r="5206" customFormat="false" ht="15" hidden="false" customHeight="false" outlineLevel="0" collapsed="false">
      <c r="A5206" s="1" t="n">
        <v>12168</v>
      </c>
      <c r="B5206" s="1" t="s">
        <v>8695</v>
      </c>
      <c r="D5206" s="1" t="s">
        <v>499</v>
      </c>
      <c r="E5206" s="0" t="s">
        <v>485</v>
      </c>
    </row>
    <row r="5207" customFormat="false" ht="15" hidden="false" customHeight="false" outlineLevel="0" collapsed="false">
      <c r="A5207" s="1" t="n">
        <v>12167</v>
      </c>
      <c r="B5207" s="1" t="s">
        <v>8696</v>
      </c>
      <c r="C5207" s="1" t="s">
        <v>8697</v>
      </c>
      <c r="D5207" s="1" t="s">
        <v>647</v>
      </c>
      <c r="E5207" s="0" t="s">
        <v>485</v>
      </c>
    </row>
    <row r="5208" customFormat="false" ht="15" hidden="false" customHeight="false" outlineLevel="0" collapsed="false">
      <c r="A5208" s="1" t="n">
        <v>12166</v>
      </c>
      <c r="B5208" s="1" t="s">
        <v>8698</v>
      </c>
      <c r="D5208" s="1" t="s">
        <v>510</v>
      </c>
      <c r="E5208" s="0" t="s">
        <v>609</v>
      </c>
    </row>
    <row r="5209" customFormat="false" ht="15" hidden="false" customHeight="false" outlineLevel="0" collapsed="false">
      <c r="A5209" s="1" t="n">
        <v>12165</v>
      </c>
      <c r="B5209" s="1" t="s">
        <v>8699</v>
      </c>
      <c r="D5209" s="324" t="s">
        <v>8700</v>
      </c>
      <c r="E5209" s="0" t="s">
        <v>485</v>
      </c>
    </row>
    <row r="5210" customFormat="false" ht="15" hidden="false" customHeight="false" outlineLevel="0" collapsed="false">
      <c r="A5210" s="1" t="n">
        <v>12164</v>
      </c>
      <c r="B5210" s="1" t="s">
        <v>8701</v>
      </c>
      <c r="D5210" s="1" t="s">
        <v>1902</v>
      </c>
      <c r="E5210" s="0" t="s">
        <v>485</v>
      </c>
    </row>
    <row r="5211" customFormat="false" ht="15" hidden="false" customHeight="false" outlineLevel="0" collapsed="false">
      <c r="A5211" s="1" t="n">
        <v>12163</v>
      </c>
      <c r="B5211" s="1" t="s">
        <v>8702</v>
      </c>
      <c r="D5211" s="324" t="s">
        <v>1102</v>
      </c>
      <c r="E5211" s="0" t="s">
        <v>485</v>
      </c>
    </row>
    <row r="5212" customFormat="false" ht="15" hidden="false" customHeight="false" outlineLevel="0" collapsed="false">
      <c r="A5212" s="1" t="n">
        <v>12162</v>
      </c>
      <c r="B5212" s="1" t="s">
        <v>8703</v>
      </c>
      <c r="D5212" s="324" t="s">
        <v>1102</v>
      </c>
      <c r="E5212" s="0" t="s">
        <v>485</v>
      </c>
    </row>
    <row r="5213" customFormat="false" ht="15" hidden="false" customHeight="false" outlineLevel="0" collapsed="false">
      <c r="A5213" s="1" t="n">
        <v>12161</v>
      </c>
      <c r="B5213" s="1" t="s">
        <v>8704</v>
      </c>
      <c r="D5213" s="324" t="s">
        <v>1102</v>
      </c>
      <c r="E5213" s="0" t="s">
        <v>485</v>
      </c>
    </row>
    <row r="5214" customFormat="false" ht="15" hidden="false" customHeight="false" outlineLevel="0" collapsed="false">
      <c r="A5214" s="1" t="n">
        <v>12160</v>
      </c>
      <c r="B5214" s="1" t="s">
        <v>8705</v>
      </c>
      <c r="D5214" s="1" t="s">
        <v>510</v>
      </c>
      <c r="E5214" s="0" t="s">
        <v>485</v>
      </c>
    </row>
    <row r="5215" customFormat="false" ht="15" hidden="false" customHeight="false" outlineLevel="0" collapsed="false">
      <c r="A5215" s="1" t="n">
        <v>12159</v>
      </c>
      <c r="B5215" s="1" t="s">
        <v>8706</v>
      </c>
      <c r="D5215" s="324" t="s">
        <v>673</v>
      </c>
      <c r="E5215" s="324" t="s">
        <v>1965</v>
      </c>
    </row>
    <row r="5216" customFormat="false" ht="15" hidden="false" customHeight="false" outlineLevel="0" collapsed="false">
      <c r="A5216" s="1" t="n">
        <v>12158</v>
      </c>
      <c r="B5216" s="1" t="s">
        <v>8707</v>
      </c>
      <c r="D5216" s="1" t="s">
        <v>3499</v>
      </c>
      <c r="E5216" s="0" t="s">
        <v>485</v>
      </c>
    </row>
    <row r="5217" customFormat="false" ht="15" hidden="false" customHeight="false" outlineLevel="0" collapsed="false">
      <c r="A5217" s="1" t="n">
        <v>12157</v>
      </c>
      <c r="B5217" s="1" t="s">
        <v>8708</v>
      </c>
      <c r="D5217" s="324" t="s">
        <v>1865</v>
      </c>
      <c r="E5217" s="0" t="s">
        <v>590</v>
      </c>
    </row>
    <row r="5218" customFormat="false" ht="15" hidden="false" customHeight="false" outlineLevel="0" collapsed="false">
      <c r="A5218" s="1" t="n">
        <v>12156</v>
      </c>
      <c r="B5218" s="1" t="s">
        <v>4945</v>
      </c>
      <c r="C5218" s="1" t="s">
        <v>8709</v>
      </c>
      <c r="D5218" s="1" t="s">
        <v>682</v>
      </c>
      <c r="E5218" s="0" t="s">
        <v>485</v>
      </c>
    </row>
    <row r="5219" customFormat="false" ht="15" hidden="false" customHeight="false" outlineLevel="0" collapsed="false">
      <c r="A5219" s="1" t="n">
        <v>12155</v>
      </c>
      <c r="B5219" s="1" t="s">
        <v>8710</v>
      </c>
      <c r="C5219" s="324" t="s">
        <v>8711</v>
      </c>
      <c r="D5219" s="324" t="s">
        <v>8712</v>
      </c>
      <c r="E5219" s="0" t="s">
        <v>485</v>
      </c>
    </row>
    <row r="5220" customFormat="false" ht="15" hidden="false" customHeight="false" outlineLevel="0" collapsed="false">
      <c r="A5220" s="1" t="n">
        <v>12154</v>
      </c>
      <c r="B5220" s="1" t="s">
        <v>8713</v>
      </c>
      <c r="D5220" s="324" t="s">
        <v>8714</v>
      </c>
      <c r="E5220" s="0" t="s">
        <v>544</v>
      </c>
    </row>
    <row r="5221" customFormat="false" ht="15" hidden="false" customHeight="false" outlineLevel="0" collapsed="false">
      <c r="A5221" s="1" t="n">
        <v>12153</v>
      </c>
      <c r="B5221" s="1" t="s">
        <v>8715</v>
      </c>
      <c r="C5221" s="1" t="s">
        <v>8716</v>
      </c>
      <c r="D5221" s="324" t="s">
        <v>8717</v>
      </c>
      <c r="E5221" s="324" t="s">
        <v>519</v>
      </c>
    </row>
    <row r="5222" customFormat="false" ht="15" hidden="false" customHeight="false" outlineLevel="0" collapsed="false">
      <c r="A5222" s="1" t="n">
        <v>12152</v>
      </c>
      <c r="B5222" s="1" t="s">
        <v>8718</v>
      </c>
      <c r="C5222" s="1" t="s">
        <v>8719</v>
      </c>
      <c r="D5222" s="324" t="s">
        <v>6519</v>
      </c>
      <c r="E5222" s="0" t="s">
        <v>576</v>
      </c>
    </row>
    <row r="5223" customFormat="false" ht="15" hidden="false" customHeight="false" outlineLevel="0" collapsed="false">
      <c r="A5223" s="1" t="n">
        <v>12151</v>
      </c>
      <c r="B5223" s="1" t="s">
        <v>8720</v>
      </c>
      <c r="C5223" s="1" t="s">
        <v>8721</v>
      </c>
      <c r="D5223" s="1" t="s">
        <v>641</v>
      </c>
      <c r="E5223" s="0" t="s">
        <v>576</v>
      </c>
    </row>
    <row r="5224" customFormat="false" ht="15" hidden="false" customHeight="false" outlineLevel="0" collapsed="false">
      <c r="A5224" s="1" t="n">
        <v>12150</v>
      </c>
      <c r="B5224" s="1" t="s">
        <v>8722</v>
      </c>
      <c r="C5224" s="1" t="s">
        <v>8723</v>
      </c>
      <c r="D5224" s="1" t="s">
        <v>641</v>
      </c>
      <c r="E5224" s="0" t="s">
        <v>576</v>
      </c>
    </row>
    <row r="5225" customFormat="false" ht="15" hidden="false" customHeight="false" outlineLevel="0" collapsed="false">
      <c r="A5225" s="1" t="n">
        <v>12149</v>
      </c>
      <c r="B5225" s="1" t="s">
        <v>8724</v>
      </c>
      <c r="D5225" s="324" t="s">
        <v>8725</v>
      </c>
      <c r="E5225" s="0" t="s">
        <v>485</v>
      </c>
    </row>
    <row r="5226" customFormat="false" ht="15" hidden="false" customHeight="false" outlineLevel="0" collapsed="false">
      <c r="A5226" s="1" t="n">
        <v>12148</v>
      </c>
      <c r="B5226" s="1" t="s">
        <v>8726</v>
      </c>
      <c r="D5226" s="1" t="s">
        <v>499</v>
      </c>
      <c r="E5226" s="0" t="s">
        <v>590</v>
      </c>
    </row>
    <row r="5227" customFormat="false" ht="15" hidden="false" customHeight="false" outlineLevel="0" collapsed="false">
      <c r="A5227" s="1" t="n">
        <v>12147</v>
      </c>
      <c r="B5227" s="1" t="s">
        <v>8727</v>
      </c>
      <c r="C5227" s="1" t="s">
        <v>8728</v>
      </c>
      <c r="D5227" s="324" t="s">
        <v>8729</v>
      </c>
      <c r="E5227" s="324" t="s">
        <v>6065</v>
      </c>
    </row>
    <row r="5228" customFormat="false" ht="15" hidden="false" customHeight="false" outlineLevel="0" collapsed="false">
      <c r="A5228" s="1" t="n">
        <v>12146</v>
      </c>
      <c r="B5228" s="1" t="s">
        <v>8730</v>
      </c>
      <c r="D5228" s="324" t="s">
        <v>643</v>
      </c>
      <c r="E5228" s="0" t="s">
        <v>590</v>
      </c>
    </row>
    <row r="5229" customFormat="false" ht="15" hidden="false" customHeight="false" outlineLevel="0" collapsed="false">
      <c r="A5229" s="1" t="n">
        <v>12145</v>
      </c>
      <c r="B5229" s="1" t="s">
        <v>8731</v>
      </c>
      <c r="D5229" s="324" t="s">
        <v>8682</v>
      </c>
      <c r="E5229" s="0" t="s">
        <v>485</v>
      </c>
    </row>
    <row r="5230" customFormat="false" ht="15" hidden="false" customHeight="false" outlineLevel="0" collapsed="false">
      <c r="A5230" s="1" t="n">
        <v>12144</v>
      </c>
      <c r="B5230" s="1" t="s">
        <v>8732</v>
      </c>
      <c r="D5230" s="1" t="s">
        <v>811</v>
      </c>
      <c r="E5230" s="0" t="s">
        <v>674</v>
      </c>
    </row>
    <row r="5231" customFormat="false" ht="15" hidden="false" customHeight="false" outlineLevel="0" collapsed="false">
      <c r="A5231" s="1" t="n">
        <v>12143</v>
      </c>
      <c r="B5231" s="1" t="s">
        <v>8733</v>
      </c>
      <c r="D5231" s="1" t="s">
        <v>575</v>
      </c>
      <c r="E5231" s="0" t="s">
        <v>485</v>
      </c>
    </row>
    <row r="5232" customFormat="false" ht="15" hidden="false" customHeight="false" outlineLevel="0" collapsed="false">
      <c r="A5232" s="1" t="n">
        <v>12142</v>
      </c>
      <c r="B5232" s="1" t="s">
        <v>8734</v>
      </c>
      <c r="D5232" s="1" t="s">
        <v>776</v>
      </c>
      <c r="E5232" s="0" t="s">
        <v>576</v>
      </c>
    </row>
    <row r="5233" customFormat="false" ht="15" hidden="false" customHeight="false" outlineLevel="0" collapsed="false">
      <c r="A5233" s="1" t="n">
        <v>12141</v>
      </c>
      <c r="B5233" s="1" t="s">
        <v>8735</v>
      </c>
      <c r="D5233" s="1" t="s">
        <v>499</v>
      </c>
      <c r="E5233" s="0" t="s">
        <v>590</v>
      </c>
    </row>
    <row r="5234" customFormat="false" ht="15" hidden="false" customHeight="false" outlineLevel="0" collapsed="false">
      <c r="A5234" s="1" t="n">
        <v>12140</v>
      </c>
      <c r="B5234" s="1" t="s">
        <v>8736</v>
      </c>
      <c r="C5234" s="324" t="s">
        <v>8737</v>
      </c>
      <c r="D5234" s="324" t="s">
        <v>8738</v>
      </c>
      <c r="E5234" s="0" t="s">
        <v>485</v>
      </c>
    </row>
    <row r="5235" customFormat="false" ht="15" hidden="false" customHeight="false" outlineLevel="0" collapsed="false">
      <c r="A5235" s="1" t="n">
        <v>12139</v>
      </c>
      <c r="B5235" s="1" t="s">
        <v>8739</v>
      </c>
      <c r="C5235" s="324" t="s">
        <v>8740</v>
      </c>
      <c r="D5235" s="1" t="s">
        <v>499</v>
      </c>
      <c r="E5235" s="324" t="s">
        <v>8653</v>
      </c>
    </row>
    <row r="5236" customFormat="false" ht="15" hidden="false" customHeight="false" outlineLevel="0" collapsed="false">
      <c r="A5236" s="1" t="n">
        <v>12138</v>
      </c>
      <c r="B5236" s="1" t="s">
        <v>8741</v>
      </c>
      <c r="D5236" s="324" t="s">
        <v>3764</v>
      </c>
      <c r="E5236" s="0" t="s">
        <v>590</v>
      </c>
    </row>
    <row r="5237" customFormat="false" ht="15" hidden="false" customHeight="false" outlineLevel="0" collapsed="false">
      <c r="A5237" s="1" t="n">
        <v>12137</v>
      </c>
      <c r="B5237" s="1" t="s">
        <v>8742</v>
      </c>
      <c r="C5237" s="324" t="s">
        <v>8743</v>
      </c>
      <c r="D5237" s="324" t="s">
        <v>7929</v>
      </c>
      <c r="E5237" s="324" t="s">
        <v>550</v>
      </c>
    </row>
    <row r="5238" customFormat="false" ht="15" hidden="false" customHeight="false" outlineLevel="0" collapsed="false">
      <c r="A5238" s="1" t="n">
        <v>12136</v>
      </c>
      <c r="B5238" s="1" t="s">
        <v>8744</v>
      </c>
      <c r="C5238" s="324" t="s">
        <v>8745</v>
      </c>
      <c r="D5238" s="324" t="s">
        <v>1972</v>
      </c>
      <c r="E5238" s="0" t="s">
        <v>485</v>
      </c>
    </row>
    <row r="5239" customFormat="false" ht="15" hidden="false" customHeight="false" outlineLevel="0" collapsed="false">
      <c r="A5239" s="1" t="n">
        <v>12135</v>
      </c>
      <c r="B5239" s="1" t="s">
        <v>8746</v>
      </c>
      <c r="C5239" s="1" t="s">
        <v>8747</v>
      </c>
      <c r="D5239" s="324" t="s">
        <v>8748</v>
      </c>
      <c r="E5239" s="0" t="s">
        <v>485</v>
      </c>
    </row>
    <row r="5240" customFormat="false" ht="15" hidden="false" customHeight="false" outlineLevel="0" collapsed="false">
      <c r="A5240" s="1" t="n">
        <v>12134</v>
      </c>
      <c r="B5240" s="1" t="s">
        <v>8749</v>
      </c>
      <c r="D5240" s="1" t="s">
        <v>499</v>
      </c>
      <c r="E5240" s="0" t="s">
        <v>576</v>
      </c>
    </row>
    <row r="5241" customFormat="false" ht="15" hidden="false" customHeight="false" outlineLevel="0" collapsed="false">
      <c r="A5241" s="1" t="n">
        <v>12133</v>
      </c>
      <c r="B5241" s="1" t="s">
        <v>8750</v>
      </c>
      <c r="C5241" s="324" t="s">
        <v>8751</v>
      </c>
      <c r="D5241" s="324" t="s">
        <v>4110</v>
      </c>
      <c r="E5241" s="324" t="s">
        <v>516</v>
      </c>
    </row>
    <row r="5242" customFormat="false" ht="15" hidden="false" customHeight="false" outlineLevel="0" collapsed="false">
      <c r="A5242" s="1" t="n">
        <v>12132</v>
      </c>
      <c r="B5242" s="1" t="s">
        <v>8752</v>
      </c>
      <c r="D5242" s="324" t="s">
        <v>8753</v>
      </c>
      <c r="E5242" s="324" t="s">
        <v>494</v>
      </c>
    </row>
    <row r="5243" customFormat="false" ht="15" hidden="false" customHeight="false" outlineLevel="0" collapsed="false">
      <c r="A5243" s="1" t="n">
        <v>12131</v>
      </c>
      <c r="B5243" s="1" t="s">
        <v>8754</v>
      </c>
      <c r="C5243" s="324" t="s">
        <v>8755</v>
      </c>
      <c r="D5243" s="324" t="s">
        <v>8756</v>
      </c>
      <c r="E5243" s="0" t="s">
        <v>590</v>
      </c>
    </row>
    <row r="5244" customFormat="false" ht="15" hidden="false" customHeight="false" outlineLevel="0" collapsed="false">
      <c r="A5244" s="1" t="n">
        <v>12130</v>
      </c>
      <c r="B5244" s="1" t="s">
        <v>8757</v>
      </c>
      <c r="C5244" s="1" t="s">
        <v>8758</v>
      </c>
      <c r="D5244" s="324" t="s">
        <v>1073</v>
      </c>
      <c r="E5244" s="324" t="s">
        <v>500</v>
      </c>
    </row>
    <row r="5245" customFormat="false" ht="15" hidden="false" customHeight="false" outlineLevel="0" collapsed="false">
      <c r="A5245" s="1" t="n">
        <v>12129</v>
      </c>
      <c r="B5245" s="1" t="s">
        <v>8759</v>
      </c>
      <c r="D5245" s="1" t="s">
        <v>499</v>
      </c>
      <c r="E5245" s="0" t="s">
        <v>485</v>
      </c>
    </row>
    <row r="5246" customFormat="false" ht="15" hidden="false" customHeight="false" outlineLevel="0" collapsed="false">
      <c r="A5246" s="1" t="n">
        <v>12128</v>
      </c>
      <c r="B5246" s="1" t="s">
        <v>8760</v>
      </c>
      <c r="C5246" s="1" t="s">
        <v>8761</v>
      </c>
      <c r="D5246" s="1" t="s">
        <v>499</v>
      </c>
      <c r="E5246" s="324" t="s">
        <v>500</v>
      </c>
    </row>
    <row r="5247" customFormat="false" ht="15" hidden="false" customHeight="false" outlineLevel="0" collapsed="false">
      <c r="A5247" s="1" t="n">
        <v>12127</v>
      </c>
      <c r="B5247" s="1" t="s">
        <v>8762</v>
      </c>
      <c r="D5247" s="1" t="s">
        <v>484</v>
      </c>
      <c r="E5247" s="324" t="s">
        <v>500</v>
      </c>
    </row>
    <row r="5248" customFormat="false" ht="15" hidden="false" customHeight="false" outlineLevel="0" collapsed="false">
      <c r="A5248" s="1" t="n">
        <v>12126</v>
      </c>
      <c r="B5248" s="1" t="s">
        <v>8763</v>
      </c>
      <c r="C5248" s="324" t="s">
        <v>8764</v>
      </c>
      <c r="D5248" s="1" t="s">
        <v>499</v>
      </c>
      <c r="E5248" s="324" t="s">
        <v>500</v>
      </c>
    </row>
    <row r="5249" customFormat="false" ht="15" hidden="false" customHeight="false" outlineLevel="0" collapsed="false">
      <c r="A5249" s="1" t="n">
        <v>12125</v>
      </c>
      <c r="B5249" s="1" t="s">
        <v>8765</v>
      </c>
      <c r="D5249" s="324" t="s">
        <v>6439</v>
      </c>
      <c r="E5249" s="324" t="s">
        <v>519</v>
      </c>
    </row>
    <row r="5250" customFormat="false" ht="15" hidden="false" customHeight="false" outlineLevel="0" collapsed="false">
      <c r="A5250" s="1" t="n">
        <v>12124</v>
      </c>
      <c r="B5250" s="1" t="s">
        <v>8766</v>
      </c>
      <c r="C5250" s="324" t="s">
        <v>8767</v>
      </c>
      <c r="D5250" s="1" t="s">
        <v>1318</v>
      </c>
      <c r="E5250" s="0" t="s">
        <v>485</v>
      </c>
    </row>
    <row r="5251" customFormat="false" ht="15" hidden="false" customHeight="false" outlineLevel="0" collapsed="false">
      <c r="A5251" s="1" t="n">
        <v>12123</v>
      </c>
      <c r="B5251" s="1" t="s">
        <v>8768</v>
      </c>
      <c r="C5251" s="324" t="s">
        <v>8769</v>
      </c>
      <c r="D5251" s="324" t="s">
        <v>8770</v>
      </c>
      <c r="E5251" s="0" t="s">
        <v>485</v>
      </c>
    </row>
    <row r="5252" customFormat="false" ht="15" hidden="false" customHeight="false" outlineLevel="0" collapsed="false">
      <c r="A5252" s="1" t="n">
        <v>12122</v>
      </c>
      <c r="B5252" s="1" t="s">
        <v>8771</v>
      </c>
      <c r="C5252" s="1" t="s">
        <v>8772</v>
      </c>
      <c r="D5252" s="1" t="s">
        <v>682</v>
      </c>
      <c r="E5252" s="0" t="s">
        <v>590</v>
      </c>
    </row>
    <row r="5253" customFormat="false" ht="15" hidden="false" customHeight="false" outlineLevel="0" collapsed="false">
      <c r="A5253" s="1" t="n">
        <v>12121</v>
      </c>
      <c r="B5253" s="1" t="s">
        <v>8773</v>
      </c>
      <c r="D5253" s="1" t="s">
        <v>499</v>
      </c>
      <c r="E5253" s="0" t="s">
        <v>590</v>
      </c>
    </row>
    <row r="5254" customFormat="false" ht="15" hidden="false" customHeight="false" outlineLevel="0" collapsed="false">
      <c r="A5254" s="1" t="n">
        <v>12120</v>
      </c>
      <c r="B5254" s="1" t="s">
        <v>8774</v>
      </c>
      <c r="D5254" s="324" t="s">
        <v>1587</v>
      </c>
      <c r="E5254" s="0" t="s">
        <v>485</v>
      </c>
    </row>
    <row r="5255" customFormat="false" ht="15" hidden="false" customHeight="false" outlineLevel="0" collapsed="false">
      <c r="A5255" s="1" t="n">
        <v>12119</v>
      </c>
      <c r="B5255" s="1" t="s">
        <v>8775</v>
      </c>
      <c r="D5255" s="324" t="s">
        <v>8682</v>
      </c>
      <c r="E5255" s="0" t="s">
        <v>485</v>
      </c>
    </row>
    <row r="5256" customFormat="false" ht="15" hidden="false" customHeight="false" outlineLevel="0" collapsed="false">
      <c r="A5256" s="1" t="n">
        <v>12118</v>
      </c>
      <c r="B5256" s="1" t="s">
        <v>8776</v>
      </c>
      <c r="D5256" s="1" t="s">
        <v>510</v>
      </c>
      <c r="E5256" s="0" t="s">
        <v>609</v>
      </c>
    </row>
    <row r="5257" customFormat="false" ht="15" hidden="false" customHeight="false" outlineLevel="0" collapsed="false">
      <c r="A5257" s="1" t="n">
        <v>12117</v>
      </c>
      <c r="B5257" s="1" t="s">
        <v>8777</v>
      </c>
      <c r="D5257" s="324" t="s">
        <v>1587</v>
      </c>
      <c r="E5257" s="0" t="s">
        <v>896</v>
      </c>
    </row>
    <row r="5258" customFormat="false" ht="15" hidden="false" customHeight="false" outlineLevel="0" collapsed="false">
      <c r="A5258" s="1" t="n">
        <v>12116</v>
      </c>
      <c r="B5258" s="1" t="s">
        <v>8778</v>
      </c>
      <c r="D5258" s="324" t="s">
        <v>1587</v>
      </c>
      <c r="E5258" s="0" t="s">
        <v>896</v>
      </c>
    </row>
    <row r="5259" customFormat="false" ht="15" hidden="false" customHeight="false" outlineLevel="0" collapsed="false">
      <c r="A5259" s="1" t="n">
        <v>12115</v>
      </c>
      <c r="B5259" s="1" t="s">
        <v>8779</v>
      </c>
      <c r="D5259" s="324" t="s">
        <v>1587</v>
      </c>
      <c r="E5259" s="0" t="s">
        <v>896</v>
      </c>
    </row>
    <row r="5260" customFormat="false" ht="15" hidden="false" customHeight="false" outlineLevel="0" collapsed="false">
      <c r="A5260" s="1" t="n">
        <v>12114</v>
      </c>
      <c r="B5260" s="1" t="s">
        <v>8780</v>
      </c>
      <c r="C5260" s="1" t="s">
        <v>8781</v>
      </c>
      <c r="D5260" s="1" t="s">
        <v>499</v>
      </c>
      <c r="E5260" s="0" t="s">
        <v>590</v>
      </c>
    </row>
    <row r="5261" customFormat="false" ht="15" hidden="false" customHeight="false" outlineLevel="0" collapsed="false">
      <c r="A5261" s="1" t="n">
        <v>12113</v>
      </c>
      <c r="B5261" s="1" t="s">
        <v>8782</v>
      </c>
      <c r="C5261" s="1" t="s">
        <v>8783</v>
      </c>
      <c r="D5261" s="1" t="s">
        <v>499</v>
      </c>
      <c r="E5261" s="0" t="s">
        <v>590</v>
      </c>
    </row>
    <row r="5262" customFormat="false" ht="15" hidden="false" customHeight="false" outlineLevel="0" collapsed="false">
      <c r="A5262" s="1" t="n">
        <v>12112</v>
      </c>
      <c r="B5262" s="1" t="s">
        <v>8784</v>
      </c>
      <c r="C5262" s="1" t="s">
        <v>8785</v>
      </c>
      <c r="D5262" s="1" t="s">
        <v>499</v>
      </c>
      <c r="E5262" s="0" t="s">
        <v>590</v>
      </c>
    </row>
    <row r="5263" customFormat="false" ht="15" hidden="false" customHeight="false" outlineLevel="0" collapsed="false">
      <c r="A5263" s="1" t="n">
        <v>12111</v>
      </c>
      <c r="B5263" s="1" t="s">
        <v>8786</v>
      </c>
      <c r="C5263" s="1" t="s">
        <v>8787</v>
      </c>
      <c r="D5263" s="1" t="s">
        <v>499</v>
      </c>
      <c r="E5263" s="0" t="s">
        <v>590</v>
      </c>
    </row>
    <row r="5264" customFormat="false" ht="15" hidden="false" customHeight="false" outlineLevel="0" collapsed="false">
      <c r="A5264" s="1" t="n">
        <v>12110</v>
      </c>
      <c r="B5264" s="1" t="s">
        <v>8788</v>
      </c>
      <c r="C5264" s="1" t="s">
        <v>8789</v>
      </c>
      <c r="D5264" s="1" t="s">
        <v>499</v>
      </c>
      <c r="E5264" s="0" t="s">
        <v>590</v>
      </c>
    </row>
    <row r="5265" customFormat="false" ht="15" hidden="false" customHeight="false" outlineLevel="0" collapsed="false">
      <c r="A5265" s="1" t="n">
        <v>12109</v>
      </c>
      <c r="B5265" s="1" t="s">
        <v>8790</v>
      </c>
      <c r="C5265" s="1" t="s">
        <v>8791</v>
      </c>
      <c r="D5265" s="1" t="s">
        <v>499</v>
      </c>
      <c r="E5265" s="0" t="s">
        <v>590</v>
      </c>
    </row>
    <row r="5266" customFormat="false" ht="15" hidden="false" customHeight="false" outlineLevel="0" collapsed="false">
      <c r="A5266" s="1" t="n">
        <v>12108</v>
      </c>
      <c r="B5266" s="1" t="s">
        <v>8792</v>
      </c>
      <c r="C5266" s="1" t="s">
        <v>8793</v>
      </c>
      <c r="D5266" s="1" t="s">
        <v>499</v>
      </c>
      <c r="E5266" s="0" t="s">
        <v>590</v>
      </c>
    </row>
    <row r="5267" customFormat="false" ht="15" hidden="false" customHeight="false" outlineLevel="0" collapsed="false">
      <c r="A5267" s="1" t="n">
        <v>12107</v>
      </c>
      <c r="B5267" s="1" t="s">
        <v>8794</v>
      </c>
      <c r="D5267" s="1" t="s">
        <v>499</v>
      </c>
      <c r="E5267" s="0" t="s">
        <v>590</v>
      </c>
    </row>
    <row r="5268" customFormat="false" ht="15" hidden="false" customHeight="false" outlineLevel="0" collapsed="false">
      <c r="A5268" s="1" t="n">
        <v>12106</v>
      </c>
      <c r="B5268" s="1" t="s">
        <v>8795</v>
      </c>
      <c r="C5268" s="1" t="s">
        <v>8796</v>
      </c>
      <c r="D5268" s="324" t="s">
        <v>8797</v>
      </c>
      <c r="E5268" s="0" t="s">
        <v>485</v>
      </c>
    </row>
    <row r="5269" customFormat="false" ht="15" hidden="false" customHeight="false" outlineLevel="0" collapsed="false">
      <c r="A5269" s="1" t="n">
        <v>12105</v>
      </c>
      <c r="B5269" s="1" t="s">
        <v>8798</v>
      </c>
      <c r="C5269" s="1" t="s">
        <v>8798</v>
      </c>
      <c r="D5269" s="1" t="s">
        <v>499</v>
      </c>
      <c r="E5269" s="0" t="s">
        <v>485</v>
      </c>
    </row>
    <row r="5270" customFormat="false" ht="15" hidden="false" customHeight="false" outlineLevel="0" collapsed="false">
      <c r="A5270" s="1" t="n">
        <v>12104</v>
      </c>
      <c r="B5270" s="1" t="s">
        <v>8799</v>
      </c>
      <c r="C5270" s="324" t="s">
        <v>8800</v>
      </c>
      <c r="D5270" s="324" t="s">
        <v>8801</v>
      </c>
      <c r="E5270" s="0" t="s">
        <v>590</v>
      </c>
    </row>
    <row r="5271" customFormat="false" ht="15" hidden="false" customHeight="false" outlineLevel="0" collapsed="false">
      <c r="A5271" s="1" t="n">
        <v>12103</v>
      </c>
      <c r="B5271" s="1" t="s">
        <v>8802</v>
      </c>
      <c r="D5271" s="1" t="s">
        <v>922</v>
      </c>
      <c r="E5271" s="0" t="s">
        <v>576</v>
      </c>
    </row>
    <row r="5272" customFormat="false" ht="15" hidden="false" customHeight="false" outlineLevel="0" collapsed="false">
      <c r="A5272" s="1" t="n">
        <v>12102</v>
      </c>
      <c r="B5272" s="1" t="s">
        <v>8803</v>
      </c>
      <c r="D5272" s="1" t="s">
        <v>922</v>
      </c>
      <c r="E5272" s="0" t="s">
        <v>576</v>
      </c>
    </row>
    <row r="5273" customFormat="false" ht="15" hidden="false" customHeight="false" outlineLevel="0" collapsed="false">
      <c r="A5273" s="1" t="n">
        <v>12101</v>
      </c>
      <c r="B5273" s="1" t="s">
        <v>8804</v>
      </c>
      <c r="D5273" s="1" t="s">
        <v>922</v>
      </c>
      <c r="E5273" s="0" t="s">
        <v>576</v>
      </c>
    </row>
    <row r="5274" customFormat="false" ht="15" hidden="false" customHeight="false" outlineLevel="0" collapsed="false">
      <c r="A5274" s="1" t="n">
        <v>12100</v>
      </c>
      <c r="B5274" s="1" t="s">
        <v>8805</v>
      </c>
      <c r="D5274" s="1" t="s">
        <v>922</v>
      </c>
      <c r="E5274" s="0" t="s">
        <v>576</v>
      </c>
    </row>
    <row r="5275" customFormat="false" ht="15" hidden="false" customHeight="false" outlineLevel="0" collapsed="false">
      <c r="A5275" s="1" t="n">
        <v>12099</v>
      </c>
      <c r="B5275" s="1" t="s">
        <v>8806</v>
      </c>
      <c r="D5275" s="1" t="s">
        <v>922</v>
      </c>
      <c r="E5275" s="0" t="s">
        <v>576</v>
      </c>
    </row>
    <row r="5276" customFormat="false" ht="15" hidden="false" customHeight="false" outlineLevel="0" collapsed="false">
      <c r="A5276" s="1" t="n">
        <v>12098</v>
      </c>
      <c r="B5276" s="1" t="s">
        <v>8807</v>
      </c>
      <c r="D5276" s="1" t="s">
        <v>922</v>
      </c>
      <c r="E5276" s="0" t="s">
        <v>576</v>
      </c>
    </row>
    <row r="5277" customFormat="false" ht="15" hidden="false" customHeight="false" outlineLevel="0" collapsed="false">
      <c r="A5277" s="1" t="n">
        <v>12097</v>
      </c>
      <c r="B5277" s="1" t="s">
        <v>8808</v>
      </c>
      <c r="D5277" s="1" t="s">
        <v>922</v>
      </c>
      <c r="E5277" s="0" t="s">
        <v>576</v>
      </c>
    </row>
    <row r="5278" customFormat="false" ht="15" hidden="false" customHeight="false" outlineLevel="0" collapsed="false">
      <c r="A5278" s="1" t="n">
        <v>12096</v>
      </c>
      <c r="B5278" s="1" t="s">
        <v>8809</v>
      </c>
      <c r="D5278" s="324" t="s">
        <v>1587</v>
      </c>
      <c r="E5278" s="324" t="s">
        <v>500</v>
      </c>
    </row>
    <row r="5279" customFormat="false" ht="15" hidden="false" customHeight="false" outlineLevel="0" collapsed="false">
      <c r="A5279" s="1" t="n">
        <v>12095</v>
      </c>
      <c r="B5279" s="1" t="s">
        <v>8810</v>
      </c>
      <c r="D5279" s="324" t="s">
        <v>8811</v>
      </c>
      <c r="E5279" s="324" t="s">
        <v>500</v>
      </c>
    </row>
    <row r="5280" customFormat="false" ht="15" hidden="false" customHeight="false" outlineLevel="0" collapsed="false">
      <c r="A5280" s="1" t="n">
        <v>12094</v>
      </c>
      <c r="B5280" s="1" t="s">
        <v>8812</v>
      </c>
      <c r="D5280" s="1" t="s">
        <v>922</v>
      </c>
      <c r="E5280" s="0" t="s">
        <v>576</v>
      </c>
    </row>
    <row r="5281" customFormat="false" ht="15" hidden="false" customHeight="false" outlineLevel="0" collapsed="false">
      <c r="A5281" s="1" t="n">
        <v>12093</v>
      </c>
      <c r="B5281" s="1" t="s">
        <v>8813</v>
      </c>
      <c r="D5281" s="1" t="s">
        <v>922</v>
      </c>
      <c r="E5281" s="0" t="s">
        <v>576</v>
      </c>
    </row>
    <row r="5282" customFormat="false" ht="15" hidden="false" customHeight="false" outlineLevel="0" collapsed="false">
      <c r="A5282" s="1" t="n">
        <v>12092</v>
      </c>
      <c r="B5282" s="1" t="s">
        <v>8814</v>
      </c>
      <c r="D5282" s="1" t="s">
        <v>922</v>
      </c>
      <c r="E5282" s="0" t="s">
        <v>576</v>
      </c>
    </row>
    <row r="5283" customFormat="false" ht="15" hidden="false" customHeight="false" outlineLevel="0" collapsed="false">
      <c r="A5283" s="1" t="n">
        <v>12091</v>
      </c>
      <c r="B5283" s="1" t="s">
        <v>8815</v>
      </c>
      <c r="C5283" s="1" t="s">
        <v>8816</v>
      </c>
      <c r="D5283" s="324" t="s">
        <v>586</v>
      </c>
      <c r="E5283" s="324" t="s">
        <v>804</v>
      </c>
    </row>
    <row r="5284" customFormat="false" ht="15" hidden="false" customHeight="false" outlineLevel="0" collapsed="false">
      <c r="A5284" s="1" t="n">
        <v>12090</v>
      </c>
      <c r="B5284" s="1" t="s">
        <v>8817</v>
      </c>
      <c r="C5284" s="1" t="s">
        <v>8818</v>
      </c>
      <c r="D5284" s="1" t="s">
        <v>499</v>
      </c>
      <c r="E5284" s="324" t="s">
        <v>500</v>
      </c>
    </row>
    <row r="5285" customFormat="false" ht="15" hidden="false" customHeight="false" outlineLevel="0" collapsed="false">
      <c r="A5285" s="1" t="n">
        <v>12089</v>
      </c>
      <c r="B5285" s="1" t="s">
        <v>8819</v>
      </c>
      <c r="D5285" s="1" t="s">
        <v>499</v>
      </c>
      <c r="E5285" s="0" t="s">
        <v>485</v>
      </c>
    </row>
    <row r="5286" customFormat="false" ht="15" hidden="false" customHeight="false" outlineLevel="0" collapsed="false">
      <c r="A5286" s="1" t="n">
        <v>12088</v>
      </c>
      <c r="B5286" s="1" t="s">
        <v>8820</v>
      </c>
      <c r="D5286" s="324" t="s">
        <v>522</v>
      </c>
      <c r="E5286" s="0" t="s">
        <v>485</v>
      </c>
    </row>
    <row r="5287" customFormat="false" ht="15" hidden="false" customHeight="false" outlineLevel="0" collapsed="false">
      <c r="A5287" s="1" t="n">
        <v>12087</v>
      </c>
      <c r="B5287" s="1" t="s">
        <v>8821</v>
      </c>
      <c r="D5287" s="324" t="s">
        <v>8822</v>
      </c>
      <c r="E5287" s="0" t="s">
        <v>590</v>
      </c>
    </row>
    <row r="5288" customFormat="false" ht="15" hidden="false" customHeight="false" outlineLevel="0" collapsed="false">
      <c r="A5288" s="1" t="n">
        <v>12086</v>
      </c>
      <c r="B5288" s="1" t="s">
        <v>8823</v>
      </c>
      <c r="C5288" s="1" t="s">
        <v>8824</v>
      </c>
      <c r="D5288" s="324" t="s">
        <v>8825</v>
      </c>
      <c r="E5288" s="0" t="s">
        <v>544</v>
      </c>
    </row>
    <row r="5289" customFormat="false" ht="15" hidden="false" customHeight="false" outlineLevel="0" collapsed="false">
      <c r="A5289" s="1" t="n">
        <v>12085</v>
      </c>
      <c r="B5289" s="1" t="s">
        <v>8826</v>
      </c>
      <c r="D5289" s="324" t="s">
        <v>522</v>
      </c>
      <c r="E5289" s="0" t="s">
        <v>485</v>
      </c>
    </row>
    <row r="5290" customFormat="false" ht="15" hidden="false" customHeight="false" outlineLevel="0" collapsed="false">
      <c r="A5290" s="1" t="n">
        <v>12084</v>
      </c>
      <c r="B5290" s="1" t="s">
        <v>8827</v>
      </c>
      <c r="C5290" s="324" t="s">
        <v>8828</v>
      </c>
      <c r="D5290" s="324" t="s">
        <v>8829</v>
      </c>
      <c r="E5290" s="324" t="s">
        <v>488</v>
      </c>
    </row>
    <row r="5291" customFormat="false" ht="15" hidden="false" customHeight="false" outlineLevel="0" collapsed="false">
      <c r="A5291" s="1" t="n">
        <v>12083</v>
      </c>
      <c r="B5291" s="1" t="s">
        <v>8830</v>
      </c>
      <c r="C5291" s="1" t="s">
        <v>8831</v>
      </c>
      <c r="D5291" s="324" t="s">
        <v>7990</v>
      </c>
      <c r="E5291" s="0" t="s">
        <v>485</v>
      </c>
    </row>
    <row r="5292" customFormat="false" ht="15" hidden="false" customHeight="false" outlineLevel="0" collapsed="false">
      <c r="A5292" s="1" t="n">
        <v>12082</v>
      </c>
      <c r="B5292" s="1" t="s">
        <v>8832</v>
      </c>
      <c r="D5292" s="1" t="s">
        <v>741</v>
      </c>
      <c r="E5292" s="0" t="s">
        <v>485</v>
      </c>
    </row>
    <row r="5293" customFormat="false" ht="15" hidden="false" customHeight="false" outlineLevel="0" collapsed="false">
      <c r="A5293" s="1" t="n">
        <v>12081</v>
      </c>
      <c r="B5293" s="1" t="s">
        <v>8833</v>
      </c>
      <c r="D5293" s="324" t="s">
        <v>912</v>
      </c>
      <c r="E5293" s="0" t="s">
        <v>576</v>
      </c>
    </row>
    <row r="5294" customFormat="false" ht="15" hidden="false" customHeight="false" outlineLevel="0" collapsed="false">
      <c r="A5294" s="1" t="n">
        <v>12080</v>
      </c>
      <c r="B5294" s="1" t="s">
        <v>8834</v>
      </c>
      <c r="D5294" s="324" t="s">
        <v>2329</v>
      </c>
      <c r="E5294" s="0" t="s">
        <v>485</v>
      </c>
    </row>
    <row r="5295" customFormat="false" ht="15" hidden="false" customHeight="false" outlineLevel="0" collapsed="false">
      <c r="A5295" s="1" t="n">
        <v>12079</v>
      </c>
      <c r="B5295" s="1" t="s">
        <v>8835</v>
      </c>
      <c r="C5295" s="1" t="s">
        <v>8836</v>
      </c>
      <c r="D5295" s="1" t="s">
        <v>499</v>
      </c>
      <c r="E5295" s="0" t="s">
        <v>590</v>
      </c>
    </row>
    <row r="5296" customFormat="false" ht="15" hidden="false" customHeight="false" outlineLevel="0" collapsed="false">
      <c r="A5296" s="1" t="n">
        <v>12078</v>
      </c>
      <c r="B5296" s="1" t="s">
        <v>8837</v>
      </c>
      <c r="C5296" s="1" t="s">
        <v>8838</v>
      </c>
      <c r="D5296" s="1" t="s">
        <v>499</v>
      </c>
      <c r="E5296" s="0" t="s">
        <v>590</v>
      </c>
    </row>
    <row r="5297" customFormat="false" ht="15" hidden="false" customHeight="false" outlineLevel="0" collapsed="false">
      <c r="A5297" s="1" t="n">
        <v>12077</v>
      </c>
      <c r="B5297" s="1" t="s">
        <v>8839</v>
      </c>
      <c r="D5297" s="324" t="s">
        <v>8840</v>
      </c>
      <c r="E5297" s="324" t="s">
        <v>8841</v>
      </c>
    </row>
    <row r="5298" customFormat="false" ht="15" hidden="false" customHeight="false" outlineLevel="0" collapsed="false">
      <c r="A5298" s="1" t="n">
        <v>12076</v>
      </c>
      <c r="B5298" s="1" t="s">
        <v>8842</v>
      </c>
      <c r="C5298" s="1" t="s">
        <v>8843</v>
      </c>
      <c r="D5298" s="1" t="s">
        <v>499</v>
      </c>
      <c r="E5298" s="0" t="s">
        <v>590</v>
      </c>
    </row>
    <row r="5299" customFormat="false" ht="15" hidden="false" customHeight="false" outlineLevel="0" collapsed="false">
      <c r="A5299" s="1" t="n">
        <v>12075</v>
      </c>
      <c r="B5299" s="1" t="s">
        <v>8844</v>
      </c>
      <c r="D5299" s="1" t="s">
        <v>776</v>
      </c>
      <c r="E5299" s="324" t="s">
        <v>550</v>
      </c>
    </row>
    <row r="5300" customFormat="false" ht="15" hidden="false" customHeight="false" outlineLevel="0" collapsed="false">
      <c r="A5300" s="1" t="n">
        <v>12074</v>
      </c>
      <c r="B5300" s="1" t="s">
        <v>8845</v>
      </c>
      <c r="C5300" s="1" t="s">
        <v>8846</v>
      </c>
      <c r="D5300" s="324" t="s">
        <v>8847</v>
      </c>
      <c r="E5300" s="0" t="s">
        <v>485</v>
      </c>
    </row>
    <row r="5301" customFormat="false" ht="15" hidden="false" customHeight="false" outlineLevel="0" collapsed="false">
      <c r="A5301" s="1" t="n">
        <v>12073</v>
      </c>
      <c r="B5301" s="1" t="s">
        <v>8848</v>
      </c>
      <c r="D5301" s="1" t="s">
        <v>499</v>
      </c>
      <c r="E5301" s="0" t="s">
        <v>485</v>
      </c>
    </row>
    <row r="5302" customFormat="false" ht="15" hidden="false" customHeight="false" outlineLevel="0" collapsed="false">
      <c r="A5302" s="1" t="n">
        <v>12072</v>
      </c>
      <c r="B5302" s="1" t="s">
        <v>8849</v>
      </c>
      <c r="D5302" s="1" t="s">
        <v>558</v>
      </c>
      <c r="E5302" s="0" t="s">
        <v>485</v>
      </c>
    </row>
    <row r="5303" customFormat="false" ht="15" hidden="false" customHeight="false" outlineLevel="0" collapsed="false">
      <c r="A5303" s="1" t="n">
        <v>12071</v>
      </c>
      <c r="B5303" s="1" t="s">
        <v>8850</v>
      </c>
      <c r="C5303" s="1" t="s">
        <v>8851</v>
      </c>
      <c r="D5303" s="1" t="s">
        <v>499</v>
      </c>
      <c r="E5303" s="324" t="s">
        <v>500</v>
      </c>
    </row>
    <row r="5304" customFormat="false" ht="15" hidden="false" customHeight="false" outlineLevel="0" collapsed="false">
      <c r="A5304" s="1" t="n">
        <v>12070</v>
      </c>
      <c r="B5304" s="1" t="s">
        <v>8852</v>
      </c>
      <c r="C5304" s="1" t="s">
        <v>8853</v>
      </c>
      <c r="D5304" s="324" t="s">
        <v>1749</v>
      </c>
      <c r="E5304" s="0" t="s">
        <v>485</v>
      </c>
    </row>
    <row r="5305" customFormat="false" ht="15" hidden="false" customHeight="false" outlineLevel="0" collapsed="false">
      <c r="A5305" s="1" t="n">
        <v>12069</v>
      </c>
      <c r="B5305" s="1" t="s">
        <v>8854</v>
      </c>
      <c r="C5305" s="1" t="s">
        <v>8855</v>
      </c>
      <c r="D5305" s="324" t="s">
        <v>586</v>
      </c>
      <c r="E5305" s="324" t="s">
        <v>1731</v>
      </c>
    </row>
    <row r="5306" customFormat="false" ht="15" hidden="false" customHeight="false" outlineLevel="0" collapsed="false">
      <c r="A5306" s="1" t="n">
        <v>12068</v>
      </c>
      <c r="B5306" s="1" t="s">
        <v>8856</v>
      </c>
      <c r="D5306" s="324" t="s">
        <v>1587</v>
      </c>
      <c r="E5306" s="0" t="s">
        <v>896</v>
      </c>
    </row>
    <row r="5307" customFormat="false" ht="15" hidden="false" customHeight="false" outlineLevel="0" collapsed="false">
      <c r="A5307" s="1" t="n">
        <v>12067</v>
      </c>
      <c r="B5307" s="1" t="s">
        <v>8857</v>
      </c>
      <c r="C5307" s="1" t="s">
        <v>8858</v>
      </c>
      <c r="D5307" s="1" t="s">
        <v>6764</v>
      </c>
      <c r="E5307" s="324" t="s">
        <v>500</v>
      </c>
    </row>
    <row r="5308" customFormat="false" ht="15" hidden="false" customHeight="false" outlineLevel="0" collapsed="false">
      <c r="A5308" s="1" t="n">
        <v>12066</v>
      </c>
      <c r="B5308" s="1" t="s">
        <v>8859</v>
      </c>
      <c r="D5308" s="1" t="s">
        <v>811</v>
      </c>
      <c r="E5308" s="0" t="s">
        <v>485</v>
      </c>
    </row>
    <row r="5309" customFormat="false" ht="15" hidden="false" customHeight="false" outlineLevel="0" collapsed="false">
      <c r="A5309" s="1" t="n">
        <v>12065</v>
      </c>
      <c r="B5309" s="1" t="s">
        <v>8860</v>
      </c>
      <c r="C5309" s="1" t="s">
        <v>8861</v>
      </c>
      <c r="D5309" s="324" t="s">
        <v>698</v>
      </c>
      <c r="E5309" s="0" t="s">
        <v>590</v>
      </c>
    </row>
    <row r="5310" customFormat="false" ht="15" hidden="false" customHeight="false" outlineLevel="0" collapsed="false">
      <c r="A5310" s="1" t="n">
        <v>12064</v>
      </c>
      <c r="B5310" s="1" t="s">
        <v>8862</v>
      </c>
      <c r="D5310" s="324" t="s">
        <v>1102</v>
      </c>
      <c r="E5310" s="0" t="s">
        <v>485</v>
      </c>
    </row>
    <row r="5311" customFormat="false" ht="15" hidden="false" customHeight="false" outlineLevel="0" collapsed="false">
      <c r="A5311" s="1" t="n">
        <v>12063</v>
      </c>
      <c r="B5311" s="1" t="s">
        <v>8863</v>
      </c>
      <c r="D5311" s="324" t="s">
        <v>1102</v>
      </c>
      <c r="E5311" s="0" t="s">
        <v>485</v>
      </c>
    </row>
    <row r="5312" customFormat="false" ht="15" hidden="false" customHeight="false" outlineLevel="0" collapsed="false">
      <c r="A5312" s="1" t="n">
        <v>12062</v>
      </c>
      <c r="B5312" s="1" t="s">
        <v>8864</v>
      </c>
      <c r="C5312" s="1" t="s">
        <v>8865</v>
      </c>
      <c r="D5312" s="1" t="s">
        <v>499</v>
      </c>
      <c r="E5312" s="0" t="s">
        <v>590</v>
      </c>
    </row>
    <row r="5313" customFormat="false" ht="15" hidden="false" customHeight="false" outlineLevel="0" collapsed="false">
      <c r="A5313" s="1" t="n">
        <v>12061</v>
      </c>
      <c r="B5313" s="1" t="s">
        <v>8866</v>
      </c>
      <c r="D5313" s="1" t="s">
        <v>499</v>
      </c>
      <c r="E5313" s="0" t="s">
        <v>590</v>
      </c>
    </row>
    <row r="5314" customFormat="false" ht="15" hidden="false" customHeight="false" outlineLevel="0" collapsed="false">
      <c r="A5314" s="1" t="n">
        <v>12060</v>
      </c>
      <c r="B5314" s="1" t="s">
        <v>8867</v>
      </c>
      <c r="D5314" s="1" t="s">
        <v>1511</v>
      </c>
      <c r="E5314" s="0" t="s">
        <v>485</v>
      </c>
    </row>
    <row r="5315" customFormat="false" ht="15" hidden="false" customHeight="false" outlineLevel="0" collapsed="false">
      <c r="A5315" s="1" t="n">
        <v>12059</v>
      </c>
      <c r="B5315" s="1" t="s">
        <v>8868</v>
      </c>
      <c r="C5315" s="324" t="s">
        <v>8869</v>
      </c>
      <c r="D5315" s="324" t="s">
        <v>2094</v>
      </c>
      <c r="E5315" s="0" t="s">
        <v>485</v>
      </c>
    </row>
    <row r="5316" customFormat="false" ht="15" hidden="false" customHeight="false" outlineLevel="0" collapsed="false">
      <c r="A5316" s="1" t="n">
        <v>12058</v>
      </c>
      <c r="B5316" s="1" t="s">
        <v>8870</v>
      </c>
      <c r="D5316" s="1" t="s">
        <v>832</v>
      </c>
      <c r="E5316" s="0" t="s">
        <v>485</v>
      </c>
    </row>
    <row r="5317" customFormat="false" ht="15" hidden="false" customHeight="false" outlineLevel="0" collapsed="false">
      <c r="A5317" s="1" t="n">
        <v>12057</v>
      </c>
      <c r="B5317" s="1" t="s">
        <v>8871</v>
      </c>
      <c r="C5317" s="1" t="s">
        <v>8872</v>
      </c>
      <c r="D5317" s="324" t="s">
        <v>6533</v>
      </c>
      <c r="E5317" s="324" t="s">
        <v>519</v>
      </c>
    </row>
    <row r="5318" customFormat="false" ht="15" hidden="false" customHeight="false" outlineLevel="0" collapsed="false">
      <c r="A5318" s="1" t="n">
        <v>12056</v>
      </c>
      <c r="B5318" s="1" t="s">
        <v>8873</v>
      </c>
      <c r="D5318" s="1" t="s">
        <v>499</v>
      </c>
      <c r="E5318" s="0" t="s">
        <v>590</v>
      </c>
    </row>
    <row r="5319" customFormat="false" ht="15" hidden="false" customHeight="false" outlineLevel="0" collapsed="false">
      <c r="A5319" s="1" t="n">
        <v>12055</v>
      </c>
      <c r="B5319" s="1" t="s">
        <v>8874</v>
      </c>
      <c r="C5319" s="1" t="s">
        <v>8875</v>
      </c>
      <c r="D5319" s="1" t="s">
        <v>499</v>
      </c>
      <c r="E5319" s="0" t="s">
        <v>590</v>
      </c>
    </row>
    <row r="5320" customFormat="false" ht="15" hidden="false" customHeight="false" outlineLevel="0" collapsed="false">
      <c r="A5320" s="1" t="n">
        <v>12054</v>
      </c>
      <c r="B5320" s="1" t="s">
        <v>8876</v>
      </c>
      <c r="D5320" s="324" t="s">
        <v>1587</v>
      </c>
      <c r="E5320" s="0" t="s">
        <v>896</v>
      </c>
    </row>
    <row r="5321" customFormat="false" ht="15" hidden="false" customHeight="false" outlineLevel="0" collapsed="false">
      <c r="A5321" s="1" t="n">
        <v>12053</v>
      </c>
      <c r="B5321" s="1" t="s">
        <v>8877</v>
      </c>
      <c r="D5321" s="324" t="s">
        <v>1587</v>
      </c>
      <c r="E5321" s="0" t="s">
        <v>896</v>
      </c>
    </row>
    <row r="5322" customFormat="false" ht="15" hidden="false" customHeight="false" outlineLevel="0" collapsed="false">
      <c r="A5322" s="1" t="n">
        <v>12052</v>
      </c>
      <c r="B5322" s="1" t="s">
        <v>8878</v>
      </c>
      <c r="D5322" s="324" t="s">
        <v>1587</v>
      </c>
      <c r="E5322" s="0" t="s">
        <v>896</v>
      </c>
    </row>
    <row r="5323" customFormat="false" ht="15" hidden="false" customHeight="false" outlineLevel="0" collapsed="false">
      <c r="A5323" s="1" t="n">
        <v>12051</v>
      </c>
      <c r="B5323" s="1" t="s">
        <v>8879</v>
      </c>
      <c r="D5323" s="324" t="s">
        <v>1587</v>
      </c>
      <c r="E5323" s="0" t="s">
        <v>896</v>
      </c>
    </row>
    <row r="5324" customFormat="false" ht="15" hidden="false" customHeight="false" outlineLevel="0" collapsed="false">
      <c r="A5324" s="1" t="n">
        <v>12050</v>
      </c>
      <c r="B5324" s="1" t="s">
        <v>8880</v>
      </c>
      <c r="C5324" s="1" t="s">
        <v>8881</v>
      </c>
      <c r="D5324" s="324" t="s">
        <v>2128</v>
      </c>
      <c r="E5324" s="324" t="s">
        <v>500</v>
      </c>
    </row>
    <row r="5325" customFormat="false" ht="15" hidden="false" customHeight="false" outlineLevel="0" collapsed="false">
      <c r="A5325" s="1" t="n">
        <v>12049</v>
      </c>
      <c r="B5325" s="1" t="s">
        <v>8882</v>
      </c>
      <c r="C5325" s="1" t="s">
        <v>8883</v>
      </c>
      <c r="D5325" s="324" t="s">
        <v>8884</v>
      </c>
      <c r="E5325" s="324" t="s">
        <v>8885</v>
      </c>
    </row>
    <row r="5326" customFormat="false" ht="15" hidden="false" customHeight="false" outlineLevel="0" collapsed="false">
      <c r="A5326" s="1" t="n">
        <v>12048</v>
      </c>
      <c r="B5326" s="1" t="s">
        <v>8886</v>
      </c>
      <c r="D5326" s="1" t="s">
        <v>499</v>
      </c>
      <c r="E5326" s="324" t="s">
        <v>500</v>
      </c>
    </row>
    <row r="5327" customFormat="false" ht="15" hidden="false" customHeight="false" outlineLevel="0" collapsed="false">
      <c r="A5327" s="1" t="n">
        <v>12047</v>
      </c>
      <c r="B5327" s="1" t="s">
        <v>8887</v>
      </c>
      <c r="D5327" s="324" t="s">
        <v>1052</v>
      </c>
      <c r="E5327" s="0" t="s">
        <v>485</v>
      </c>
    </row>
    <row r="5328" customFormat="false" ht="15" hidden="false" customHeight="false" outlineLevel="0" collapsed="false">
      <c r="A5328" s="1" t="n">
        <v>12046</v>
      </c>
      <c r="B5328" s="1" t="s">
        <v>8888</v>
      </c>
      <c r="D5328" s="324" t="s">
        <v>1052</v>
      </c>
      <c r="E5328" s="0" t="s">
        <v>485</v>
      </c>
    </row>
    <row r="5329" customFormat="false" ht="15" hidden="false" customHeight="false" outlineLevel="0" collapsed="false">
      <c r="A5329" s="1" t="n">
        <v>12045</v>
      </c>
      <c r="B5329" s="1" t="s">
        <v>8889</v>
      </c>
      <c r="C5329" s="1" t="s">
        <v>8890</v>
      </c>
      <c r="D5329" s="1" t="s">
        <v>5618</v>
      </c>
      <c r="E5329" s="324" t="s">
        <v>1763</v>
      </c>
    </row>
    <row r="5330" customFormat="false" ht="15" hidden="false" customHeight="false" outlineLevel="0" collapsed="false">
      <c r="A5330" s="1" t="n">
        <v>12044</v>
      </c>
      <c r="B5330" s="1" t="s">
        <v>8891</v>
      </c>
      <c r="D5330" s="324" t="s">
        <v>1584</v>
      </c>
      <c r="E5330" s="324" t="s">
        <v>2886</v>
      </c>
    </row>
    <row r="5331" customFormat="false" ht="15" hidden="false" customHeight="false" outlineLevel="0" collapsed="false">
      <c r="A5331" s="1" t="n">
        <v>12043</v>
      </c>
      <c r="B5331" s="1" t="s">
        <v>8892</v>
      </c>
      <c r="D5331" s="1" t="s">
        <v>499</v>
      </c>
      <c r="E5331" s="324" t="s">
        <v>3537</v>
      </c>
    </row>
    <row r="5332" customFormat="false" ht="15" hidden="false" customHeight="false" outlineLevel="0" collapsed="false">
      <c r="A5332" s="1" t="n">
        <v>12042</v>
      </c>
      <c r="B5332" s="1" t="s">
        <v>8893</v>
      </c>
      <c r="D5332" s="324" t="s">
        <v>4586</v>
      </c>
      <c r="E5332" s="0" t="s">
        <v>576</v>
      </c>
    </row>
    <row r="5333" customFormat="false" ht="15" hidden="false" customHeight="false" outlineLevel="0" collapsed="false">
      <c r="A5333" s="1" t="n">
        <v>12041</v>
      </c>
      <c r="B5333" s="1" t="s">
        <v>8894</v>
      </c>
      <c r="D5333" s="324" t="s">
        <v>4586</v>
      </c>
      <c r="E5333" s="0" t="s">
        <v>576</v>
      </c>
    </row>
    <row r="5334" customFormat="false" ht="15" hidden="false" customHeight="false" outlineLevel="0" collapsed="false">
      <c r="A5334" s="1" t="n">
        <v>12040</v>
      </c>
      <c r="B5334" s="1" t="s">
        <v>8895</v>
      </c>
      <c r="C5334" s="1" t="s">
        <v>8896</v>
      </c>
      <c r="D5334" s="324" t="s">
        <v>809</v>
      </c>
      <c r="E5334" s="0" t="s">
        <v>590</v>
      </c>
    </row>
    <row r="5335" customFormat="false" ht="15" hidden="false" customHeight="false" outlineLevel="0" collapsed="false">
      <c r="A5335" s="1" t="n">
        <v>12039</v>
      </c>
      <c r="B5335" s="1" t="s">
        <v>8897</v>
      </c>
      <c r="D5335" s="324" t="s">
        <v>809</v>
      </c>
      <c r="E5335" s="0" t="s">
        <v>485</v>
      </c>
    </row>
    <row r="5336" customFormat="false" ht="15" hidden="false" customHeight="false" outlineLevel="0" collapsed="false">
      <c r="A5336" s="1" t="n">
        <v>12038</v>
      </c>
      <c r="B5336" s="1" t="s">
        <v>8898</v>
      </c>
      <c r="D5336" s="1" t="s">
        <v>647</v>
      </c>
      <c r="E5336" s="0" t="s">
        <v>485</v>
      </c>
    </row>
    <row r="5337" customFormat="false" ht="15" hidden="false" customHeight="false" outlineLevel="0" collapsed="false">
      <c r="A5337" s="1" t="n">
        <v>12037</v>
      </c>
      <c r="B5337" s="1" t="s">
        <v>8899</v>
      </c>
      <c r="D5337" s="1" t="s">
        <v>499</v>
      </c>
      <c r="E5337" s="324" t="s">
        <v>3537</v>
      </c>
    </row>
    <row r="5338" customFormat="false" ht="15" hidden="false" customHeight="false" outlineLevel="0" collapsed="false">
      <c r="A5338" s="1" t="n">
        <v>12036</v>
      </c>
      <c r="B5338" s="1" t="s">
        <v>8900</v>
      </c>
      <c r="D5338" s="324" t="s">
        <v>660</v>
      </c>
      <c r="E5338" s="0" t="s">
        <v>485</v>
      </c>
    </row>
    <row r="5339" customFormat="false" ht="15" hidden="false" customHeight="false" outlineLevel="0" collapsed="false">
      <c r="A5339" s="1" t="n">
        <v>12035</v>
      </c>
      <c r="B5339" s="1" t="s">
        <v>8901</v>
      </c>
      <c r="C5339" s="324" t="s">
        <v>8902</v>
      </c>
      <c r="D5339" s="324" t="s">
        <v>8903</v>
      </c>
      <c r="E5339" s="324" t="s">
        <v>548</v>
      </c>
    </row>
    <row r="5340" customFormat="false" ht="15" hidden="false" customHeight="false" outlineLevel="0" collapsed="false">
      <c r="A5340" s="1" t="n">
        <v>12034</v>
      </c>
      <c r="B5340" s="1" t="s">
        <v>8904</v>
      </c>
      <c r="D5340" s="1" t="s">
        <v>1821</v>
      </c>
      <c r="E5340" s="0" t="s">
        <v>485</v>
      </c>
    </row>
    <row r="5341" customFormat="false" ht="15" hidden="false" customHeight="false" outlineLevel="0" collapsed="false">
      <c r="A5341" s="1" t="n">
        <v>12033</v>
      </c>
      <c r="B5341" s="1" t="s">
        <v>8905</v>
      </c>
      <c r="D5341" s="324" t="s">
        <v>8906</v>
      </c>
      <c r="E5341" s="0" t="s">
        <v>896</v>
      </c>
    </row>
    <row r="5342" customFormat="false" ht="15" hidden="false" customHeight="false" outlineLevel="0" collapsed="false">
      <c r="A5342" s="1" t="n">
        <v>12032</v>
      </c>
      <c r="B5342" s="1" t="s">
        <v>8907</v>
      </c>
      <c r="C5342" s="324" t="s">
        <v>8908</v>
      </c>
      <c r="D5342" s="1" t="s">
        <v>499</v>
      </c>
      <c r="E5342" s="0" t="s">
        <v>590</v>
      </c>
    </row>
    <row r="5343" customFormat="false" ht="15" hidden="false" customHeight="false" outlineLevel="0" collapsed="false">
      <c r="A5343" s="1" t="n">
        <v>12031</v>
      </c>
      <c r="B5343" s="1" t="s">
        <v>8909</v>
      </c>
      <c r="D5343" s="324" t="s">
        <v>1587</v>
      </c>
      <c r="E5343" s="0" t="s">
        <v>485</v>
      </c>
    </row>
    <row r="5344" customFormat="false" ht="15" hidden="false" customHeight="false" outlineLevel="0" collapsed="false">
      <c r="A5344" s="1" t="n">
        <v>12030</v>
      </c>
      <c r="B5344" s="1" t="s">
        <v>8910</v>
      </c>
      <c r="D5344" s="324" t="s">
        <v>522</v>
      </c>
      <c r="E5344" s="0" t="s">
        <v>485</v>
      </c>
    </row>
    <row r="5345" customFormat="false" ht="15" hidden="false" customHeight="false" outlineLevel="0" collapsed="false">
      <c r="A5345" s="1" t="n">
        <v>12029</v>
      </c>
      <c r="B5345" s="1" t="s">
        <v>8911</v>
      </c>
      <c r="C5345" s="1" t="s">
        <v>8912</v>
      </c>
      <c r="D5345" s="324" t="s">
        <v>678</v>
      </c>
      <c r="E5345" s="324" t="s">
        <v>500</v>
      </c>
    </row>
    <row r="5346" customFormat="false" ht="15" hidden="false" customHeight="false" outlineLevel="0" collapsed="false">
      <c r="A5346" s="1" t="n">
        <v>12028</v>
      </c>
      <c r="B5346" s="1" t="s">
        <v>8913</v>
      </c>
      <c r="C5346" s="1" t="s">
        <v>8914</v>
      </c>
      <c r="D5346" s="1" t="s">
        <v>499</v>
      </c>
      <c r="E5346" s="0" t="s">
        <v>590</v>
      </c>
    </row>
    <row r="5347" customFormat="false" ht="15" hidden="false" customHeight="false" outlineLevel="0" collapsed="false">
      <c r="A5347" s="1" t="n">
        <v>12027</v>
      </c>
      <c r="B5347" s="1" t="s">
        <v>8915</v>
      </c>
      <c r="D5347" s="324" t="s">
        <v>670</v>
      </c>
      <c r="E5347" s="324" t="s">
        <v>519</v>
      </c>
    </row>
    <row r="5348" customFormat="false" ht="15" hidden="false" customHeight="false" outlineLevel="0" collapsed="false">
      <c r="A5348" s="1" t="n">
        <v>12026</v>
      </c>
      <c r="B5348" s="1" t="s">
        <v>8916</v>
      </c>
      <c r="C5348" s="1" t="s">
        <v>8917</v>
      </c>
      <c r="D5348" s="1" t="s">
        <v>499</v>
      </c>
      <c r="E5348" s="0" t="s">
        <v>590</v>
      </c>
    </row>
    <row r="5349" customFormat="false" ht="15" hidden="false" customHeight="false" outlineLevel="0" collapsed="false">
      <c r="A5349" s="1" t="n">
        <v>12025</v>
      </c>
      <c r="B5349" s="1" t="s">
        <v>8918</v>
      </c>
      <c r="D5349" s="1" t="s">
        <v>922</v>
      </c>
      <c r="E5349" s="0" t="s">
        <v>576</v>
      </c>
    </row>
    <row r="5350" customFormat="false" ht="15" hidden="false" customHeight="false" outlineLevel="0" collapsed="false">
      <c r="A5350" s="1" t="n">
        <v>12024</v>
      </c>
      <c r="B5350" s="1" t="s">
        <v>8919</v>
      </c>
      <c r="D5350" s="1" t="s">
        <v>922</v>
      </c>
      <c r="E5350" s="0" t="s">
        <v>576</v>
      </c>
    </row>
    <row r="5351" customFormat="false" ht="15" hidden="false" customHeight="false" outlineLevel="0" collapsed="false">
      <c r="A5351" s="1" t="n">
        <v>12023</v>
      </c>
      <c r="B5351" s="1" t="s">
        <v>8920</v>
      </c>
      <c r="C5351" s="1" t="s">
        <v>8921</v>
      </c>
      <c r="D5351" s="324" t="s">
        <v>4640</v>
      </c>
      <c r="E5351" s="324" t="s">
        <v>525</v>
      </c>
    </row>
    <row r="5352" customFormat="false" ht="15" hidden="false" customHeight="false" outlineLevel="0" collapsed="false">
      <c r="A5352" s="1" t="n">
        <v>12022</v>
      </c>
      <c r="B5352" s="1" t="s">
        <v>8922</v>
      </c>
      <c r="C5352" s="1" t="s">
        <v>8923</v>
      </c>
      <c r="D5352" s="1" t="s">
        <v>832</v>
      </c>
      <c r="E5352" s="0" t="s">
        <v>576</v>
      </c>
    </row>
    <row r="5353" customFormat="false" ht="15" hidden="false" customHeight="false" outlineLevel="0" collapsed="false">
      <c r="A5353" s="1" t="n">
        <v>12021</v>
      </c>
      <c r="B5353" s="1" t="s">
        <v>8924</v>
      </c>
      <c r="C5353" s="1" t="s">
        <v>8925</v>
      </c>
      <c r="D5353" s="324" t="s">
        <v>8801</v>
      </c>
      <c r="E5353" s="0" t="s">
        <v>590</v>
      </c>
    </row>
    <row r="5354" customFormat="false" ht="15" hidden="false" customHeight="false" outlineLevel="0" collapsed="false">
      <c r="A5354" s="1" t="n">
        <v>12020</v>
      </c>
      <c r="B5354" s="1" t="s">
        <v>8926</v>
      </c>
      <c r="D5354" s="1" t="s">
        <v>499</v>
      </c>
      <c r="E5354" s="324" t="s">
        <v>500</v>
      </c>
    </row>
    <row r="5355" customFormat="false" ht="15" hidden="false" customHeight="false" outlineLevel="0" collapsed="false">
      <c r="A5355" s="1" t="n">
        <v>12019</v>
      </c>
      <c r="B5355" s="1" t="s">
        <v>8927</v>
      </c>
      <c r="C5355" s="1" t="s">
        <v>8928</v>
      </c>
      <c r="D5355" s="324" t="s">
        <v>1073</v>
      </c>
      <c r="E5355" s="324" t="s">
        <v>500</v>
      </c>
    </row>
    <row r="5356" customFormat="false" ht="15" hidden="false" customHeight="false" outlineLevel="0" collapsed="false">
      <c r="A5356" s="1" t="n">
        <v>12018</v>
      </c>
      <c r="B5356" s="1" t="s">
        <v>8929</v>
      </c>
      <c r="C5356" s="1" t="s">
        <v>8930</v>
      </c>
      <c r="D5356" s="1" t="s">
        <v>499</v>
      </c>
      <c r="E5356" s="0" t="s">
        <v>590</v>
      </c>
    </row>
    <row r="5357" customFormat="false" ht="15" hidden="false" customHeight="false" outlineLevel="0" collapsed="false">
      <c r="A5357" s="1" t="n">
        <v>12017</v>
      </c>
      <c r="B5357" s="1" t="s">
        <v>8931</v>
      </c>
      <c r="C5357" s="1" t="s">
        <v>8932</v>
      </c>
      <c r="D5357" s="1" t="s">
        <v>499</v>
      </c>
      <c r="E5357" s="0" t="s">
        <v>590</v>
      </c>
    </row>
    <row r="5358" customFormat="false" ht="15" hidden="false" customHeight="false" outlineLevel="0" collapsed="false">
      <c r="A5358" s="1" t="n">
        <v>12016</v>
      </c>
      <c r="B5358" s="1" t="s">
        <v>8933</v>
      </c>
      <c r="C5358" s="1" t="s">
        <v>8934</v>
      </c>
      <c r="D5358" s="1" t="s">
        <v>499</v>
      </c>
      <c r="E5358" s="0" t="s">
        <v>590</v>
      </c>
    </row>
    <row r="5359" customFormat="false" ht="15" hidden="false" customHeight="false" outlineLevel="0" collapsed="false">
      <c r="A5359" s="1" t="n">
        <v>12015</v>
      </c>
      <c r="B5359" s="1" t="s">
        <v>8935</v>
      </c>
      <c r="D5359" s="1" t="s">
        <v>499</v>
      </c>
      <c r="E5359" s="0" t="s">
        <v>590</v>
      </c>
    </row>
    <row r="5360" customFormat="false" ht="15" hidden="false" customHeight="false" outlineLevel="0" collapsed="false">
      <c r="A5360" s="1" t="n">
        <v>12014</v>
      </c>
      <c r="B5360" s="1" t="s">
        <v>8936</v>
      </c>
      <c r="D5360" s="1" t="s">
        <v>5109</v>
      </c>
      <c r="E5360" s="324" t="s">
        <v>548</v>
      </c>
    </row>
    <row r="5361" customFormat="false" ht="15" hidden="false" customHeight="false" outlineLevel="0" collapsed="false">
      <c r="A5361" s="1" t="n">
        <v>12013</v>
      </c>
      <c r="B5361" s="1" t="s">
        <v>8937</v>
      </c>
      <c r="C5361" s="1" t="s">
        <v>8938</v>
      </c>
      <c r="D5361" s="324" t="s">
        <v>586</v>
      </c>
      <c r="E5361" s="324" t="s">
        <v>1731</v>
      </c>
    </row>
    <row r="5362" customFormat="false" ht="15" hidden="false" customHeight="false" outlineLevel="0" collapsed="false">
      <c r="A5362" s="1" t="n">
        <v>12012</v>
      </c>
      <c r="B5362" s="1" t="s">
        <v>8939</v>
      </c>
      <c r="C5362" s="1" t="s">
        <v>8940</v>
      </c>
      <c r="D5362" s="1" t="s">
        <v>499</v>
      </c>
      <c r="E5362" s="0" t="s">
        <v>590</v>
      </c>
    </row>
    <row r="5363" customFormat="false" ht="15" hidden="false" customHeight="false" outlineLevel="0" collapsed="false">
      <c r="A5363" s="1" t="n">
        <v>12011</v>
      </c>
      <c r="B5363" s="1" t="s">
        <v>8941</v>
      </c>
      <c r="C5363" s="1" t="s">
        <v>8942</v>
      </c>
      <c r="D5363" s="324" t="s">
        <v>678</v>
      </c>
      <c r="E5363" s="0" t="s">
        <v>590</v>
      </c>
    </row>
    <row r="5364" customFormat="false" ht="15" hidden="false" customHeight="false" outlineLevel="0" collapsed="false">
      <c r="A5364" s="1" t="n">
        <v>12010</v>
      </c>
      <c r="B5364" s="1" t="s">
        <v>8943</v>
      </c>
      <c r="C5364" s="1" t="s">
        <v>8944</v>
      </c>
      <c r="D5364" s="1" t="s">
        <v>499</v>
      </c>
      <c r="E5364" s="0" t="s">
        <v>590</v>
      </c>
    </row>
    <row r="5365" customFormat="false" ht="15" hidden="false" customHeight="false" outlineLevel="0" collapsed="false">
      <c r="A5365" s="1" t="n">
        <v>12009</v>
      </c>
      <c r="B5365" s="1" t="s">
        <v>8945</v>
      </c>
      <c r="C5365" s="1" t="s">
        <v>8946</v>
      </c>
      <c r="D5365" s="324" t="s">
        <v>678</v>
      </c>
      <c r="E5365" s="0" t="s">
        <v>590</v>
      </c>
    </row>
    <row r="5366" customFormat="false" ht="15" hidden="false" customHeight="false" outlineLevel="0" collapsed="false">
      <c r="A5366" s="1" t="n">
        <v>12008</v>
      </c>
      <c r="B5366" s="1" t="s">
        <v>8947</v>
      </c>
      <c r="C5366" s="1" t="s">
        <v>521</v>
      </c>
      <c r="D5366" s="324" t="s">
        <v>8948</v>
      </c>
      <c r="E5366" s="0" t="s">
        <v>485</v>
      </c>
    </row>
    <row r="5367" customFormat="false" ht="15" hidden="false" customHeight="false" outlineLevel="0" collapsed="false">
      <c r="A5367" s="1" t="n">
        <v>12007</v>
      </c>
      <c r="B5367" s="1" t="s">
        <v>8949</v>
      </c>
      <c r="C5367" s="1" t="s">
        <v>8950</v>
      </c>
      <c r="D5367" s="324" t="s">
        <v>8369</v>
      </c>
      <c r="E5367" s="0" t="s">
        <v>485</v>
      </c>
    </row>
    <row r="5368" customFormat="false" ht="15" hidden="false" customHeight="false" outlineLevel="0" collapsed="false">
      <c r="A5368" s="1" t="n">
        <v>12006</v>
      </c>
      <c r="B5368" s="1" t="s">
        <v>8951</v>
      </c>
      <c r="D5368" s="1" t="s">
        <v>1821</v>
      </c>
      <c r="E5368" s="324" t="s">
        <v>1485</v>
      </c>
    </row>
    <row r="5369" customFormat="false" ht="15" hidden="false" customHeight="false" outlineLevel="0" collapsed="false">
      <c r="A5369" s="1" t="n">
        <v>12005</v>
      </c>
      <c r="B5369" s="1" t="s">
        <v>8952</v>
      </c>
      <c r="C5369" s="1" t="s">
        <v>8953</v>
      </c>
      <c r="D5369" s="324" t="s">
        <v>794</v>
      </c>
      <c r="E5369" s="0" t="s">
        <v>485</v>
      </c>
    </row>
    <row r="5370" customFormat="false" ht="15" hidden="false" customHeight="false" outlineLevel="0" collapsed="false">
      <c r="A5370" s="1" t="n">
        <v>12004</v>
      </c>
      <c r="B5370" s="1" t="s">
        <v>8954</v>
      </c>
      <c r="D5370" s="1" t="s">
        <v>647</v>
      </c>
      <c r="E5370" s="0" t="s">
        <v>485</v>
      </c>
    </row>
    <row r="5371" customFormat="false" ht="15" hidden="false" customHeight="false" outlineLevel="0" collapsed="false">
      <c r="A5371" s="1" t="n">
        <v>12003</v>
      </c>
      <c r="B5371" s="1" t="s">
        <v>8955</v>
      </c>
      <c r="C5371" s="1" t="s">
        <v>8956</v>
      </c>
      <c r="D5371" s="1" t="s">
        <v>499</v>
      </c>
      <c r="E5371" s="324" t="s">
        <v>500</v>
      </c>
    </row>
    <row r="5372" customFormat="false" ht="15" hidden="false" customHeight="false" outlineLevel="0" collapsed="false">
      <c r="A5372" s="1" t="n">
        <v>12002</v>
      </c>
      <c r="B5372" s="1" t="s">
        <v>8957</v>
      </c>
      <c r="C5372" s="1" t="s">
        <v>8958</v>
      </c>
      <c r="D5372" s="324" t="s">
        <v>695</v>
      </c>
      <c r="E5372" s="0" t="s">
        <v>590</v>
      </c>
    </row>
    <row r="5373" customFormat="false" ht="15" hidden="false" customHeight="false" outlineLevel="0" collapsed="false">
      <c r="A5373" s="1" t="n">
        <v>12001</v>
      </c>
      <c r="B5373" s="1" t="s">
        <v>8959</v>
      </c>
      <c r="C5373" s="1" t="s">
        <v>8960</v>
      </c>
      <c r="D5373" s="1" t="s">
        <v>499</v>
      </c>
      <c r="E5373" s="0" t="s">
        <v>590</v>
      </c>
    </row>
    <row r="5374" customFormat="false" ht="15" hidden="false" customHeight="false" outlineLevel="0" collapsed="false">
      <c r="A5374" s="1" t="n">
        <v>12000</v>
      </c>
      <c r="B5374" s="1" t="s">
        <v>8961</v>
      </c>
      <c r="D5374" s="1" t="s">
        <v>499</v>
      </c>
      <c r="E5374" s="324" t="s">
        <v>500</v>
      </c>
    </row>
    <row r="5375" customFormat="false" ht="15" hidden="false" customHeight="false" outlineLevel="0" collapsed="false">
      <c r="A5375" s="1" t="n">
        <v>11999</v>
      </c>
      <c r="B5375" s="1" t="s">
        <v>8962</v>
      </c>
      <c r="D5375" s="324" t="s">
        <v>670</v>
      </c>
      <c r="E5375" s="324" t="s">
        <v>519</v>
      </c>
    </row>
    <row r="5376" customFormat="false" ht="15" hidden="false" customHeight="false" outlineLevel="0" collapsed="false">
      <c r="A5376" s="1" t="n">
        <v>11998</v>
      </c>
      <c r="B5376" s="1" t="s">
        <v>8963</v>
      </c>
      <c r="D5376" s="1" t="s">
        <v>6169</v>
      </c>
      <c r="E5376" s="0" t="s">
        <v>485</v>
      </c>
    </row>
    <row r="5377" customFormat="false" ht="15" hidden="false" customHeight="false" outlineLevel="0" collapsed="false">
      <c r="A5377" s="1" t="n">
        <v>11997</v>
      </c>
      <c r="B5377" s="1" t="s">
        <v>8964</v>
      </c>
      <c r="D5377" s="1" t="s">
        <v>499</v>
      </c>
      <c r="E5377" s="324" t="s">
        <v>500</v>
      </c>
    </row>
    <row r="5378" customFormat="false" ht="15" hidden="false" customHeight="false" outlineLevel="0" collapsed="false">
      <c r="A5378" s="1" t="n">
        <v>11996</v>
      </c>
      <c r="B5378" s="1" t="s">
        <v>8965</v>
      </c>
      <c r="D5378" s="1" t="s">
        <v>811</v>
      </c>
      <c r="E5378" s="0" t="s">
        <v>674</v>
      </c>
    </row>
    <row r="5379" customFormat="false" ht="15" hidden="false" customHeight="false" outlineLevel="0" collapsed="false">
      <c r="A5379" s="1" t="n">
        <v>11995</v>
      </c>
      <c r="B5379" s="1" t="s">
        <v>8966</v>
      </c>
      <c r="C5379" s="1" t="s">
        <v>8967</v>
      </c>
      <c r="D5379" s="324" t="s">
        <v>2781</v>
      </c>
      <c r="E5379" s="0" t="s">
        <v>485</v>
      </c>
    </row>
    <row r="5380" customFormat="false" ht="15" hidden="false" customHeight="false" outlineLevel="0" collapsed="false">
      <c r="A5380" s="1" t="n">
        <v>11994</v>
      </c>
      <c r="B5380" s="1" t="s">
        <v>8968</v>
      </c>
      <c r="D5380" s="1" t="s">
        <v>499</v>
      </c>
      <c r="E5380" s="324" t="s">
        <v>500</v>
      </c>
    </row>
    <row r="5381" customFormat="false" ht="15" hidden="false" customHeight="false" outlineLevel="0" collapsed="false">
      <c r="A5381" s="1" t="n">
        <v>11993</v>
      </c>
      <c r="B5381" s="1" t="s">
        <v>8969</v>
      </c>
      <c r="D5381" s="1" t="s">
        <v>499</v>
      </c>
      <c r="E5381" s="0" t="s">
        <v>485</v>
      </c>
    </row>
    <row r="5382" customFormat="false" ht="15" hidden="false" customHeight="false" outlineLevel="0" collapsed="false">
      <c r="A5382" s="1" t="n">
        <v>11992</v>
      </c>
      <c r="B5382" s="1" t="s">
        <v>8970</v>
      </c>
      <c r="C5382" s="1" t="s">
        <v>8971</v>
      </c>
      <c r="D5382" s="324" t="s">
        <v>1587</v>
      </c>
      <c r="E5382" s="324" t="s">
        <v>488</v>
      </c>
    </row>
    <row r="5383" customFormat="false" ht="15" hidden="false" customHeight="false" outlineLevel="0" collapsed="false">
      <c r="A5383" s="1" t="n">
        <v>11991</v>
      </c>
      <c r="B5383" s="1" t="s">
        <v>8972</v>
      </c>
      <c r="C5383" s="1" t="s">
        <v>8973</v>
      </c>
      <c r="D5383" s="1" t="s">
        <v>499</v>
      </c>
      <c r="E5383" s="0" t="s">
        <v>485</v>
      </c>
    </row>
    <row r="5384" customFormat="false" ht="15" hidden="false" customHeight="false" outlineLevel="0" collapsed="false">
      <c r="A5384" s="1" t="n">
        <v>11990</v>
      </c>
      <c r="B5384" s="1" t="s">
        <v>8974</v>
      </c>
      <c r="C5384" s="324" t="s">
        <v>8975</v>
      </c>
      <c r="D5384" s="324" t="s">
        <v>1587</v>
      </c>
      <c r="E5384" s="0" t="s">
        <v>590</v>
      </c>
    </row>
    <row r="5385" customFormat="false" ht="15" hidden="false" customHeight="false" outlineLevel="0" collapsed="false">
      <c r="A5385" s="1" t="n">
        <v>11989</v>
      </c>
      <c r="B5385" s="1" t="s">
        <v>8976</v>
      </c>
      <c r="C5385" s="1" t="s">
        <v>8977</v>
      </c>
      <c r="D5385" s="1" t="s">
        <v>499</v>
      </c>
      <c r="E5385" s="324" t="s">
        <v>488</v>
      </c>
    </row>
    <row r="5386" customFormat="false" ht="15" hidden="false" customHeight="false" outlineLevel="0" collapsed="false">
      <c r="A5386" s="1" t="n">
        <v>11988</v>
      </c>
      <c r="B5386" s="1" t="s">
        <v>8978</v>
      </c>
      <c r="C5386" s="1" t="s">
        <v>8758</v>
      </c>
      <c r="D5386" s="324" t="s">
        <v>1073</v>
      </c>
      <c r="E5386" s="324" t="s">
        <v>500</v>
      </c>
    </row>
    <row r="5387" customFormat="false" ht="15" hidden="false" customHeight="false" outlineLevel="0" collapsed="false">
      <c r="A5387" s="1" t="n">
        <v>11987</v>
      </c>
      <c r="B5387" s="1" t="s">
        <v>8979</v>
      </c>
      <c r="D5387" s="324" t="s">
        <v>1246</v>
      </c>
      <c r="E5387" s="324" t="s">
        <v>8980</v>
      </c>
    </row>
    <row r="5388" customFormat="false" ht="15" hidden="false" customHeight="false" outlineLevel="0" collapsed="false">
      <c r="A5388" s="1" t="n">
        <v>11986</v>
      </c>
      <c r="B5388" s="1" t="s">
        <v>8981</v>
      </c>
      <c r="D5388" s="324" t="s">
        <v>643</v>
      </c>
      <c r="E5388" s="0" t="s">
        <v>485</v>
      </c>
    </row>
    <row r="5389" customFormat="false" ht="15" hidden="false" customHeight="false" outlineLevel="0" collapsed="false">
      <c r="A5389" s="1" t="n">
        <v>11985</v>
      </c>
      <c r="B5389" s="1" t="s">
        <v>8982</v>
      </c>
      <c r="D5389" s="324" t="s">
        <v>643</v>
      </c>
      <c r="E5389" s="324" t="s">
        <v>550</v>
      </c>
    </row>
    <row r="5390" customFormat="false" ht="15" hidden="false" customHeight="false" outlineLevel="0" collapsed="false">
      <c r="A5390" s="1" t="n">
        <v>11984</v>
      </c>
      <c r="B5390" s="1" t="s">
        <v>8983</v>
      </c>
      <c r="D5390" s="1" t="s">
        <v>1293</v>
      </c>
      <c r="E5390" s="0" t="s">
        <v>609</v>
      </c>
    </row>
    <row r="5391" customFormat="false" ht="15" hidden="false" customHeight="false" outlineLevel="0" collapsed="false">
      <c r="A5391" s="1" t="n">
        <v>11983</v>
      </c>
      <c r="B5391" s="1" t="s">
        <v>8984</v>
      </c>
      <c r="D5391" s="324" t="s">
        <v>8985</v>
      </c>
      <c r="E5391" s="324" t="s">
        <v>500</v>
      </c>
    </row>
    <row r="5392" customFormat="false" ht="15" hidden="false" customHeight="false" outlineLevel="0" collapsed="false">
      <c r="A5392" s="1" t="n">
        <v>11982</v>
      </c>
      <c r="B5392" s="1" t="s">
        <v>8986</v>
      </c>
      <c r="C5392" s="324" t="s">
        <v>8987</v>
      </c>
      <c r="D5392" s="1" t="s">
        <v>499</v>
      </c>
      <c r="E5392" s="0" t="s">
        <v>590</v>
      </c>
    </row>
    <row r="5393" customFormat="false" ht="15" hidden="false" customHeight="false" outlineLevel="0" collapsed="false">
      <c r="A5393" s="1" t="n">
        <v>11981</v>
      </c>
      <c r="B5393" s="1" t="s">
        <v>8988</v>
      </c>
      <c r="D5393" s="324" t="s">
        <v>7197</v>
      </c>
      <c r="E5393" s="0" t="s">
        <v>485</v>
      </c>
    </row>
    <row r="5394" customFormat="false" ht="15" hidden="false" customHeight="false" outlineLevel="0" collapsed="false">
      <c r="A5394" s="1" t="n">
        <v>11980</v>
      </c>
      <c r="B5394" s="1" t="s">
        <v>8989</v>
      </c>
      <c r="D5394" s="324" t="s">
        <v>7197</v>
      </c>
      <c r="E5394" s="0" t="s">
        <v>485</v>
      </c>
    </row>
    <row r="5395" customFormat="false" ht="15" hidden="false" customHeight="false" outlineLevel="0" collapsed="false">
      <c r="A5395" s="1" t="n">
        <v>11979</v>
      </c>
      <c r="B5395" s="1" t="s">
        <v>8990</v>
      </c>
      <c r="C5395" s="1" t="s">
        <v>8991</v>
      </c>
      <c r="D5395" s="1" t="s">
        <v>647</v>
      </c>
      <c r="E5395" s="0" t="s">
        <v>485</v>
      </c>
    </row>
    <row r="5396" customFormat="false" ht="15" hidden="false" customHeight="false" outlineLevel="0" collapsed="false">
      <c r="A5396" s="1" t="n">
        <v>11978</v>
      </c>
      <c r="B5396" s="1" t="s">
        <v>8992</v>
      </c>
      <c r="D5396" s="1" t="s">
        <v>499</v>
      </c>
      <c r="E5396" s="0" t="s">
        <v>485</v>
      </c>
    </row>
    <row r="5397" customFormat="false" ht="15" hidden="false" customHeight="false" outlineLevel="0" collapsed="false">
      <c r="A5397" s="1" t="n">
        <v>11977</v>
      </c>
      <c r="B5397" s="1" t="s">
        <v>8993</v>
      </c>
      <c r="D5397" s="324" t="s">
        <v>8994</v>
      </c>
      <c r="E5397" s="324" t="s">
        <v>2760</v>
      </c>
    </row>
    <row r="5398" customFormat="false" ht="15" hidden="false" customHeight="false" outlineLevel="0" collapsed="false">
      <c r="A5398" s="1" t="n">
        <v>11976</v>
      </c>
      <c r="B5398" s="1" t="s">
        <v>8995</v>
      </c>
      <c r="C5398" s="1" t="s">
        <v>8996</v>
      </c>
      <c r="D5398" s="324" t="s">
        <v>1123</v>
      </c>
      <c r="E5398" s="0" t="s">
        <v>576</v>
      </c>
    </row>
    <row r="5399" customFormat="false" ht="15" hidden="false" customHeight="false" outlineLevel="0" collapsed="false">
      <c r="A5399" s="1" t="n">
        <v>11975</v>
      </c>
      <c r="B5399" s="1" t="s">
        <v>8997</v>
      </c>
      <c r="D5399" s="324" t="s">
        <v>2771</v>
      </c>
      <c r="E5399" s="0" t="s">
        <v>590</v>
      </c>
    </row>
    <row r="5400" customFormat="false" ht="15" hidden="false" customHeight="false" outlineLevel="0" collapsed="false">
      <c r="A5400" s="1" t="n">
        <v>11974</v>
      </c>
      <c r="B5400" s="1" t="s">
        <v>8998</v>
      </c>
      <c r="D5400" s="324" t="s">
        <v>620</v>
      </c>
      <c r="E5400" s="0" t="s">
        <v>609</v>
      </c>
    </row>
    <row r="5401" customFormat="false" ht="15" hidden="false" customHeight="false" outlineLevel="0" collapsed="false">
      <c r="A5401" s="1" t="n">
        <v>11973</v>
      </c>
      <c r="B5401" s="1" t="s">
        <v>8999</v>
      </c>
      <c r="C5401" s="1" t="s">
        <v>9000</v>
      </c>
      <c r="D5401" s="1" t="s">
        <v>484</v>
      </c>
      <c r="E5401" s="0" t="s">
        <v>576</v>
      </c>
    </row>
    <row r="5402" customFormat="false" ht="15" hidden="false" customHeight="false" outlineLevel="0" collapsed="false">
      <c r="A5402" s="1" t="n">
        <v>11972</v>
      </c>
      <c r="B5402" s="1" t="s">
        <v>9001</v>
      </c>
      <c r="D5402" s="324" t="s">
        <v>9002</v>
      </c>
      <c r="E5402" s="324" t="s">
        <v>500</v>
      </c>
    </row>
    <row r="5403" customFormat="false" ht="15" hidden="false" customHeight="false" outlineLevel="0" collapsed="false">
      <c r="A5403" s="1" t="n">
        <v>11971</v>
      </c>
      <c r="B5403" s="1" t="s">
        <v>9003</v>
      </c>
      <c r="C5403" s="1" t="s">
        <v>9004</v>
      </c>
      <c r="D5403" s="324" t="s">
        <v>9005</v>
      </c>
      <c r="E5403" s="0" t="s">
        <v>485</v>
      </c>
    </row>
    <row r="5404" customFormat="false" ht="15" hidden="false" customHeight="false" outlineLevel="0" collapsed="false">
      <c r="A5404" s="1" t="n">
        <v>11970</v>
      </c>
      <c r="B5404" s="1" t="s">
        <v>9006</v>
      </c>
      <c r="D5404" s="324" t="s">
        <v>595</v>
      </c>
      <c r="E5404" s="324" t="s">
        <v>488</v>
      </c>
    </row>
    <row r="5405" customFormat="false" ht="15" hidden="false" customHeight="false" outlineLevel="0" collapsed="false">
      <c r="A5405" s="1" t="n">
        <v>11969</v>
      </c>
      <c r="B5405" s="1" t="s">
        <v>9007</v>
      </c>
      <c r="D5405" s="1" t="s">
        <v>499</v>
      </c>
      <c r="E5405" s="0" t="s">
        <v>1088</v>
      </c>
    </row>
    <row r="5406" customFormat="false" ht="15" hidden="false" customHeight="false" outlineLevel="0" collapsed="false">
      <c r="A5406" s="1" t="n">
        <v>11968</v>
      </c>
      <c r="B5406" s="1" t="s">
        <v>9008</v>
      </c>
      <c r="C5406" s="1" t="s">
        <v>9009</v>
      </c>
      <c r="D5406" s="324" t="s">
        <v>522</v>
      </c>
      <c r="E5406" s="0" t="s">
        <v>485</v>
      </c>
    </row>
    <row r="5407" customFormat="false" ht="15" hidden="false" customHeight="false" outlineLevel="0" collapsed="false">
      <c r="A5407" s="1" t="n">
        <v>11967</v>
      </c>
      <c r="B5407" s="1" t="s">
        <v>9010</v>
      </c>
      <c r="D5407" s="1" t="s">
        <v>499</v>
      </c>
      <c r="E5407" s="324" t="s">
        <v>494</v>
      </c>
    </row>
    <row r="5408" customFormat="false" ht="15" hidden="false" customHeight="false" outlineLevel="0" collapsed="false">
      <c r="A5408" s="1" t="n">
        <v>11966</v>
      </c>
      <c r="B5408" s="1" t="s">
        <v>9011</v>
      </c>
      <c r="D5408" s="1" t="s">
        <v>499</v>
      </c>
      <c r="E5408" s="0" t="s">
        <v>590</v>
      </c>
    </row>
    <row r="5409" customFormat="false" ht="15" hidden="false" customHeight="false" outlineLevel="0" collapsed="false">
      <c r="A5409" s="1" t="n">
        <v>11965</v>
      </c>
      <c r="B5409" s="1" t="s">
        <v>9012</v>
      </c>
      <c r="C5409" s="1" t="s">
        <v>9013</v>
      </c>
      <c r="D5409" s="324" t="s">
        <v>1949</v>
      </c>
      <c r="E5409" s="0" t="s">
        <v>485</v>
      </c>
    </row>
    <row r="5410" customFormat="false" ht="15" hidden="false" customHeight="false" outlineLevel="0" collapsed="false">
      <c r="A5410" s="1" t="n">
        <v>11964</v>
      </c>
      <c r="B5410" s="1" t="s">
        <v>9014</v>
      </c>
      <c r="D5410" s="1" t="s">
        <v>641</v>
      </c>
      <c r="E5410" s="0" t="s">
        <v>485</v>
      </c>
    </row>
    <row r="5411" customFormat="false" ht="15" hidden="false" customHeight="false" outlineLevel="0" collapsed="false">
      <c r="A5411" s="1" t="n">
        <v>11963</v>
      </c>
      <c r="B5411" s="1" t="s">
        <v>9015</v>
      </c>
      <c r="D5411" s="1" t="s">
        <v>499</v>
      </c>
      <c r="E5411" s="324" t="s">
        <v>519</v>
      </c>
    </row>
    <row r="5412" customFormat="false" ht="15" hidden="false" customHeight="false" outlineLevel="0" collapsed="false">
      <c r="A5412" s="1" t="n">
        <v>11962</v>
      </c>
      <c r="B5412" s="1" t="s">
        <v>9016</v>
      </c>
      <c r="D5412" s="1" t="s">
        <v>499</v>
      </c>
      <c r="E5412" s="0" t="s">
        <v>485</v>
      </c>
    </row>
    <row r="5413" customFormat="false" ht="15" hidden="false" customHeight="false" outlineLevel="0" collapsed="false">
      <c r="A5413" s="1" t="n">
        <v>11961</v>
      </c>
      <c r="B5413" s="1" t="s">
        <v>9017</v>
      </c>
      <c r="C5413" s="324" t="s">
        <v>9018</v>
      </c>
      <c r="D5413" s="324" t="s">
        <v>1022</v>
      </c>
      <c r="E5413" s="324" t="s">
        <v>494</v>
      </c>
    </row>
    <row r="5414" customFormat="false" ht="15" hidden="false" customHeight="false" outlineLevel="0" collapsed="false">
      <c r="A5414" s="1" t="n">
        <v>11960</v>
      </c>
      <c r="B5414" s="1" t="s">
        <v>9019</v>
      </c>
      <c r="C5414" s="1" t="s">
        <v>9020</v>
      </c>
      <c r="D5414" s="324" t="s">
        <v>643</v>
      </c>
      <c r="E5414" s="324" t="s">
        <v>519</v>
      </c>
    </row>
    <row r="5415" customFormat="false" ht="15" hidden="false" customHeight="false" outlineLevel="0" collapsed="false">
      <c r="A5415" s="1" t="n">
        <v>11959</v>
      </c>
      <c r="B5415" s="1" t="s">
        <v>9021</v>
      </c>
      <c r="D5415" s="324" t="s">
        <v>3518</v>
      </c>
      <c r="E5415" s="324" t="s">
        <v>500</v>
      </c>
    </row>
    <row r="5416" customFormat="false" ht="15" hidden="false" customHeight="false" outlineLevel="0" collapsed="false">
      <c r="A5416" s="1" t="n">
        <v>11958</v>
      </c>
      <c r="B5416" s="1" t="s">
        <v>9022</v>
      </c>
      <c r="D5416" s="1" t="s">
        <v>922</v>
      </c>
      <c r="E5416" s="0" t="s">
        <v>576</v>
      </c>
    </row>
    <row r="5417" customFormat="false" ht="15" hidden="false" customHeight="false" outlineLevel="0" collapsed="false">
      <c r="A5417" s="1" t="n">
        <v>11957</v>
      </c>
      <c r="B5417" s="1" t="s">
        <v>9023</v>
      </c>
      <c r="D5417" s="1" t="s">
        <v>922</v>
      </c>
      <c r="E5417" s="0" t="s">
        <v>576</v>
      </c>
    </row>
    <row r="5418" customFormat="false" ht="15" hidden="false" customHeight="false" outlineLevel="0" collapsed="false">
      <c r="A5418" s="1" t="n">
        <v>11956</v>
      </c>
      <c r="B5418" s="1" t="s">
        <v>9024</v>
      </c>
      <c r="D5418" s="1" t="s">
        <v>922</v>
      </c>
      <c r="E5418" s="0" t="s">
        <v>576</v>
      </c>
    </row>
    <row r="5419" customFormat="false" ht="15" hidden="false" customHeight="false" outlineLevel="0" collapsed="false">
      <c r="A5419" s="1" t="n">
        <v>11955</v>
      </c>
      <c r="B5419" s="1" t="s">
        <v>9025</v>
      </c>
      <c r="D5419" s="1" t="s">
        <v>922</v>
      </c>
      <c r="E5419" s="0" t="s">
        <v>576</v>
      </c>
    </row>
    <row r="5420" customFormat="false" ht="15" hidden="false" customHeight="false" outlineLevel="0" collapsed="false">
      <c r="A5420" s="1" t="n">
        <v>11954</v>
      </c>
      <c r="B5420" s="1" t="s">
        <v>9026</v>
      </c>
      <c r="D5420" s="1" t="s">
        <v>922</v>
      </c>
      <c r="E5420" s="0" t="s">
        <v>576</v>
      </c>
    </row>
    <row r="5421" customFormat="false" ht="15" hidden="false" customHeight="false" outlineLevel="0" collapsed="false">
      <c r="A5421" s="1" t="n">
        <v>11953</v>
      </c>
      <c r="B5421" s="1" t="s">
        <v>9027</v>
      </c>
      <c r="C5421" s="1" t="s">
        <v>9028</v>
      </c>
      <c r="D5421" s="324" t="s">
        <v>9029</v>
      </c>
      <c r="E5421" s="0" t="s">
        <v>485</v>
      </c>
    </row>
    <row r="5422" customFormat="false" ht="15" hidden="false" customHeight="false" outlineLevel="0" collapsed="false">
      <c r="A5422" s="1" t="n">
        <v>11952</v>
      </c>
      <c r="B5422" s="1" t="s">
        <v>9030</v>
      </c>
      <c r="D5422" s="324" t="s">
        <v>620</v>
      </c>
      <c r="E5422" s="0" t="s">
        <v>485</v>
      </c>
    </row>
    <row r="5423" customFormat="false" ht="15" hidden="false" customHeight="false" outlineLevel="0" collapsed="false">
      <c r="A5423" s="1" t="n">
        <v>11951</v>
      </c>
      <c r="B5423" s="1" t="s">
        <v>9031</v>
      </c>
      <c r="D5423" s="324" t="s">
        <v>620</v>
      </c>
      <c r="E5423" s="0" t="s">
        <v>485</v>
      </c>
    </row>
    <row r="5424" customFormat="false" ht="15" hidden="false" customHeight="false" outlineLevel="0" collapsed="false">
      <c r="A5424" s="1" t="n">
        <v>11950</v>
      </c>
      <c r="B5424" s="1" t="s">
        <v>9032</v>
      </c>
      <c r="C5424" s="1" t="s">
        <v>4678</v>
      </c>
      <c r="D5424" s="324" t="s">
        <v>620</v>
      </c>
      <c r="E5424" s="0" t="s">
        <v>485</v>
      </c>
    </row>
    <row r="5425" customFormat="false" ht="15" hidden="false" customHeight="false" outlineLevel="0" collapsed="false">
      <c r="A5425" s="1" t="n">
        <v>11949</v>
      </c>
      <c r="B5425" s="1" t="s">
        <v>9033</v>
      </c>
      <c r="C5425" s="1" t="s">
        <v>9034</v>
      </c>
      <c r="D5425" s="1" t="s">
        <v>499</v>
      </c>
      <c r="E5425" s="0" t="s">
        <v>590</v>
      </c>
    </row>
    <row r="5426" customFormat="false" ht="15" hidden="false" customHeight="false" outlineLevel="0" collapsed="false">
      <c r="A5426" s="1" t="n">
        <v>11948</v>
      </c>
      <c r="B5426" s="1" t="s">
        <v>9035</v>
      </c>
      <c r="C5426" s="324" t="s">
        <v>9036</v>
      </c>
      <c r="D5426" s="1" t="s">
        <v>499</v>
      </c>
      <c r="E5426" s="0" t="s">
        <v>590</v>
      </c>
    </row>
    <row r="5427" customFormat="false" ht="15" hidden="false" customHeight="false" outlineLevel="0" collapsed="false">
      <c r="A5427" s="1" t="n">
        <v>11947</v>
      </c>
      <c r="B5427" s="1" t="s">
        <v>9037</v>
      </c>
      <c r="D5427" s="324" t="s">
        <v>528</v>
      </c>
      <c r="E5427" s="0" t="s">
        <v>485</v>
      </c>
    </row>
    <row r="5428" customFormat="false" ht="15" hidden="false" customHeight="false" outlineLevel="0" collapsed="false">
      <c r="A5428" s="1" t="n">
        <v>11946</v>
      </c>
      <c r="B5428" s="1" t="s">
        <v>9038</v>
      </c>
      <c r="D5428" s="324" t="s">
        <v>1065</v>
      </c>
      <c r="E5428" s="0" t="s">
        <v>485</v>
      </c>
    </row>
    <row r="5429" customFormat="false" ht="15" hidden="false" customHeight="false" outlineLevel="0" collapsed="false">
      <c r="A5429" s="1" t="n">
        <v>11945</v>
      </c>
      <c r="B5429" s="1" t="s">
        <v>9039</v>
      </c>
      <c r="C5429" s="1" t="s">
        <v>9040</v>
      </c>
      <c r="D5429" s="324" t="s">
        <v>1340</v>
      </c>
      <c r="E5429" s="0" t="s">
        <v>590</v>
      </c>
    </row>
    <row r="5430" customFormat="false" ht="15" hidden="false" customHeight="false" outlineLevel="0" collapsed="false">
      <c r="A5430" s="1" t="n">
        <v>11944</v>
      </c>
      <c r="B5430" s="1" t="s">
        <v>9041</v>
      </c>
      <c r="D5430" s="1" t="s">
        <v>499</v>
      </c>
      <c r="E5430" s="0" t="s">
        <v>590</v>
      </c>
    </row>
    <row r="5431" customFormat="false" ht="15" hidden="false" customHeight="false" outlineLevel="0" collapsed="false">
      <c r="A5431" s="1" t="n">
        <v>11943</v>
      </c>
      <c r="B5431" s="1" t="s">
        <v>9042</v>
      </c>
      <c r="D5431" s="1" t="s">
        <v>4190</v>
      </c>
      <c r="E5431" s="0" t="s">
        <v>485</v>
      </c>
    </row>
    <row r="5432" customFormat="false" ht="15" hidden="false" customHeight="false" outlineLevel="0" collapsed="false">
      <c r="A5432" s="1" t="n">
        <v>11942</v>
      </c>
      <c r="B5432" s="1" t="s">
        <v>9043</v>
      </c>
      <c r="C5432" s="1" t="s">
        <v>9044</v>
      </c>
      <c r="D5432" s="1" t="s">
        <v>510</v>
      </c>
      <c r="E5432" s="324" t="s">
        <v>508</v>
      </c>
    </row>
    <row r="5433" customFormat="false" ht="15" hidden="false" customHeight="false" outlineLevel="0" collapsed="false">
      <c r="A5433" s="1" t="n">
        <v>11941</v>
      </c>
      <c r="B5433" s="1" t="s">
        <v>9045</v>
      </c>
      <c r="D5433" s="324" t="s">
        <v>698</v>
      </c>
      <c r="E5433" s="324" t="s">
        <v>500</v>
      </c>
    </row>
    <row r="5434" customFormat="false" ht="15" hidden="false" customHeight="false" outlineLevel="0" collapsed="false">
      <c r="A5434" s="1" t="n">
        <v>11940</v>
      </c>
      <c r="B5434" s="1" t="s">
        <v>9046</v>
      </c>
      <c r="D5434" s="324" t="s">
        <v>698</v>
      </c>
      <c r="E5434" s="324" t="s">
        <v>500</v>
      </c>
    </row>
    <row r="5435" customFormat="false" ht="15" hidden="false" customHeight="false" outlineLevel="0" collapsed="false">
      <c r="A5435" s="1" t="n">
        <v>11939</v>
      </c>
      <c r="B5435" s="1" t="s">
        <v>9047</v>
      </c>
      <c r="D5435" s="324" t="s">
        <v>698</v>
      </c>
      <c r="E5435" s="324" t="s">
        <v>500</v>
      </c>
    </row>
    <row r="5436" customFormat="false" ht="15" hidden="false" customHeight="false" outlineLevel="0" collapsed="false">
      <c r="A5436" s="1" t="n">
        <v>11938</v>
      </c>
      <c r="B5436" s="1" t="s">
        <v>9048</v>
      </c>
      <c r="C5436" s="1" t="s">
        <v>9049</v>
      </c>
      <c r="D5436" s="1" t="s">
        <v>510</v>
      </c>
      <c r="E5436" s="324" t="s">
        <v>508</v>
      </c>
    </row>
    <row r="5437" customFormat="false" ht="15" hidden="false" customHeight="false" outlineLevel="0" collapsed="false">
      <c r="A5437" s="1" t="n">
        <v>11937</v>
      </c>
      <c r="B5437" s="1" t="s">
        <v>9050</v>
      </c>
      <c r="C5437" s="1" t="s">
        <v>9051</v>
      </c>
      <c r="D5437" s="324" t="s">
        <v>698</v>
      </c>
      <c r="E5437" s="0" t="s">
        <v>590</v>
      </c>
    </row>
    <row r="5438" customFormat="false" ht="15" hidden="false" customHeight="false" outlineLevel="0" collapsed="false">
      <c r="A5438" s="1" t="n">
        <v>11936</v>
      </c>
      <c r="B5438" s="1" t="s">
        <v>9052</v>
      </c>
      <c r="C5438" s="1" t="s">
        <v>9053</v>
      </c>
      <c r="D5438" s="324" t="s">
        <v>7941</v>
      </c>
      <c r="E5438" s="324" t="s">
        <v>3324</v>
      </c>
    </row>
    <row r="5439" customFormat="false" ht="15" hidden="false" customHeight="false" outlineLevel="0" collapsed="false">
      <c r="A5439" s="1" t="n">
        <v>11935</v>
      </c>
      <c r="B5439" s="1" t="s">
        <v>9054</v>
      </c>
      <c r="D5439" s="324" t="s">
        <v>698</v>
      </c>
      <c r="E5439" s="324" t="s">
        <v>500</v>
      </c>
    </row>
    <row r="5440" customFormat="false" ht="15" hidden="false" customHeight="false" outlineLevel="0" collapsed="false">
      <c r="A5440" s="1" t="n">
        <v>11934</v>
      </c>
      <c r="B5440" s="1" t="s">
        <v>9055</v>
      </c>
      <c r="D5440" s="1" t="s">
        <v>1233</v>
      </c>
      <c r="E5440" s="324" t="s">
        <v>488</v>
      </c>
    </row>
    <row r="5441" customFormat="false" ht="15" hidden="false" customHeight="false" outlineLevel="0" collapsed="false">
      <c r="A5441" s="1" t="n">
        <v>11933</v>
      </c>
      <c r="B5441" s="1" t="s">
        <v>9056</v>
      </c>
      <c r="D5441" s="1" t="s">
        <v>499</v>
      </c>
      <c r="E5441" s="0" t="s">
        <v>590</v>
      </c>
    </row>
    <row r="5442" customFormat="false" ht="15" hidden="false" customHeight="false" outlineLevel="0" collapsed="false">
      <c r="A5442" s="1" t="n">
        <v>11932</v>
      </c>
      <c r="B5442" s="1" t="s">
        <v>9057</v>
      </c>
      <c r="D5442" s="1" t="s">
        <v>499</v>
      </c>
      <c r="E5442" s="0" t="s">
        <v>590</v>
      </c>
    </row>
    <row r="5443" customFormat="false" ht="15" hidden="false" customHeight="false" outlineLevel="0" collapsed="false">
      <c r="A5443" s="1" t="n">
        <v>11931</v>
      </c>
      <c r="B5443" s="1" t="s">
        <v>9058</v>
      </c>
      <c r="C5443" s="1" t="s">
        <v>9059</v>
      </c>
      <c r="D5443" s="1" t="s">
        <v>499</v>
      </c>
      <c r="E5443" s="324" t="s">
        <v>500</v>
      </c>
    </row>
    <row r="5444" customFormat="false" ht="15" hidden="false" customHeight="false" outlineLevel="0" collapsed="false">
      <c r="A5444" s="1" t="n">
        <v>11930</v>
      </c>
      <c r="B5444" s="1" t="s">
        <v>9060</v>
      </c>
      <c r="D5444" s="1" t="s">
        <v>647</v>
      </c>
      <c r="E5444" s="0" t="s">
        <v>485</v>
      </c>
    </row>
    <row r="5445" customFormat="false" ht="15" hidden="false" customHeight="false" outlineLevel="0" collapsed="false">
      <c r="A5445" s="1" t="n">
        <v>11929</v>
      </c>
      <c r="B5445" s="1" t="s">
        <v>9061</v>
      </c>
      <c r="D5445" s="1" t="s">
        <v>647</v>
      </c>
      <c r="E5445" s="0" t="s">
        <v>485</v>
      </c>
    </row>
    <row r="5446" customFormat="false" ht="15" hidden="false" customHeight="false" outlineLevel="0" collapsed="false">
      <c r="A5446" s="1" t="n">
        <v>11928</v>
      </c>
      <c r="B5446" s="1" t="s">
        <v>9062</v>
      </c>
      <c r="C5446" s="1" t="s">
        <v>9063</v>
      </c>
      <c r="D5446" s="324" t="s">
        <v>9064</v>
      </c>
      <c r="E5446" s="0" t="s">
        <v>485</v>
      </c>
    </row>
    <row r="5447" customFormat="false" ht="15" hidden="false" customHeight="false" outlineLevel="0" collapsed="false">
      <c r="A5447" s="1" t="n">
        <v>11927</v>
      </c>
      <c r="B5447" s="1" t="s">
        <v>9065</v>
      </c>
      <c r="D5447" s="1" t="s">
        <v>647</v>
      </c>
      <c r="E5447" s="0" t="s">
        <v>485</v>
      </c>
    </row>
    <row r="5448" customFormat="false" ht="15" hidden="false" customHeight="false" outlineLevel="0" collapsed="false">
      <c r="A5448" s="1" t="n">
        <v>11926</v>
      </c>
      <c r="B5448" s="1" t="s">
        <v>9066</v>
      </c>
      <c r="C5448" s="324" t="s">
        <v>9067</v>
      </c>
      <c r="D5448" s="1" t="s">
        <v>499</v>
      </c>
      <c r="E5448" s="324" t="s">
        <v>500</v>
      </c>
    </row>
    <row r="5449" customFormat="false" ht="15" hidden="false" customHeight="false" outlineLevel="0" collapsed="false">
      <c r="A5449" s="1" t="n">
        <v>11925</v>
      </c>
      <c r="B5449" s="1" t="s">
        <v>9068</v>
      </c>
      <c r="D5449" s="324" t="s">
        <v>1073</v>
      </c>
      <c r="E5449" s="0" t="s">
        <v>485</v>
      </c>
    </row>
    <row r="5450" customFormat="false" ht="15" hidden="false" customHeight="false" outlineLevel="0" collapsed="false">
      <c r="A5450" s="1" t="n">
        <v>11924</v>
      </c>
      <c r="B5450" s="1" t="s">
        <v>9069</v>
      </c>
      <c r="C5450" s="324" t="s">
        <v>9070</v>
      </c>
      <c r="D5450" s="324" t="s">
        <v>830</v>
      </c>
      <c r="E5450" s="0" t="s">
        <v>590</v>
      </c>
    </row>
    <row r="5451" customFormat="false" ht="15" hidden="false" customHeight="false" outlineLevel="0" collapsed="false">
      <c r="A5451" s="1" t="n">
        <v>11923</v>
      </c>
      <c r="B5451" s="1" t="s">
        <v>9071</v>
      </c>
      <c r="D5451" s="1" t="s">
        <v>499</v>
      </c>
      <c r="E5451" s="0" t="s">
        <v>590</v>
      </c>
    </row>
    <row r="5452" customFormat="false" ht="15" hidden="false" customHeight="false" outlineLevel="0" collapsed="false">
      <c r="A5452" s="1" t="n">
        <v>11922</v>
      </c>
      <c r="B5452" s="1" t="s">
        <v>9072</v>
      </c>
      <c r="D5452" s="1" t="s">
        <v>647</v>
      </c>
      <c r="E5452" s="0" t="s">
        <v>485</v>
      </c>
    </row>
    <row r="5453" customFormat="false" ht="15" hidden="false" customHeight="false" outlineLevel="0" collapsed="false">
      <c r="A5453" s="1" t="n">
        <v>11921</v>
      </c>
      <c r="B5453" s="1" t="s">
        <v>9073</v>
      </c>
      <c r="C5453" s="1" t="s">
        <v>521</v>
      </c>
      <c r="D5453" s="1" t="s">
        <v>499</v>
      </c>
      <c r="E5453" s="0" t="s">
        <v>485</v>
      </c>
    </row>
    <row r="5454" customFormat="false" ht="15" hidden="false" customHeight="false" outlineLevel="0" collapsed="false">
      <c r="A5454" s="1" t="n">
        <v>11920</v>
      </c>
      <c r="B5454" s="1" t="s">
        <v>9074</v>
      </c>
      <c r="D5454" s="1" t="s">
        <v>499</v>
      </c>
      <c r="E5454" s="0" t="s">
        <v>590</v>
      </c>
    </row>
    <row r="5455" customFormat="false" ht="15" hidden="false" customHeight="false" outlineLevel="0" collapsed="false">
      <c r="A5455" s="1" t="n">
        <v>11919</v>
      </c>
      <c r="B5455" s="1" t="s">
        <v>9075</v>
      </c>
      <c r="C5455" s="324" t="s">
        <v>9076</v>
      </c>
      <c r="D5455" s="1" t="s">
        <v>682</v>
      </c>
      <c r="E5455" s="0" t="s">
        <v>590</v>
      </c>
    </row>
    <row r="5456" customFormat="false" ht="15" hidden="false" customHeight="false" outlineLevel="0" collapsed="false">
      <c r="A5456" s="1" t="n">
        <v>11918</v>
      </c>
      <c r="B5456" s="1" t="s">
        <v>9077</v>
      </c>
      <c r="D5456" s="324" t="s">
        <v>9078</v>
      </c>
      <c r="E5456" s="324" t="s">
        <v>8885</v>
      </c>
    </row>
    <row r="5457" customFormat="false" ht="15" hidden="false" customHeight="false" outlineLevel="0" collapsed="false">
      <c r="A5457" s="1" t="n">
        <v>11917</v>
      </c>
      <c r="B5457" s="1" t="s">
        <v>9079</v>
      </c>
      <c r="C5457" s="324" t="s">
        <v>9080</v>
      </c>
      <c r="D5457" s="1" t="s">
        <v>682</v>
      </c>
      <c r="E5457" s="0" t="s">
        <v>590</v>
      </c>
    </row>
    <row r="5458" customFormat="false" ht="15" hidden="false" customHeight="false" outlineLevel="0" collapsed="false">
      <c r="A5458" s="1" t="n">
        <v>11916</v>
      </c>
      <c r="B5458" s="1" t="s">
        <v>9081</v>
      </c>
      <c r="C5458" s="1" t="s">
        <v>9082</v>
      </c>
      <c r="D5458" s="324" t="s">
        <v>792</v>
      </c>
      <c r="E5458" s="324" t="s">
        <v>500</v>
      </c>
    </row>
    <row r="5459" customFormat="false" ht="15" hidden="false" customHeight="false" outlineLevel="0" collapsed="false">
      <c r="A5459" s="1" t="n">
        <v>11915</v>
      </c>
      <c r="B5459" s="1" t="s">
        <v>9083</v>
      </c>
      <c r="D5459" s="1" t="s">
        <v>1187</v>
      </c>
      <c r="E5459" s="0" t="s">
        <v>485</v>
      </c>
    </row>
    <row r="5460" customFormat="false" ht="15" hidden="false" customHeight="false" outlineLevel="0" collapsed="false">
      <c r="A5460" s="1" t="n">
        <v>11914</v>
      </c>
      <c r="B5460" s="1" t="s">
        <v>9084</v>
      </c>
      <c r="D5460" s="1" t="s">
        <v>682</v>
      </c>
      <c r="E5460" s="0" t="s">
        <v>485</v>
      </c>
    </row>
    <row r="5461" customFormat="false" ht="15" hidden="false" customHeight="false" outlineLevel="0" collapsed="false">
      <c r="A5461" s="1" t="n">
        <v>11913</v>
      </c>
      <c r="B5461" s="1" t="s">
        <v>9085</v>
      </c>
      <c r="D5461" s="1" t="s">
        <v>1222</v>
      </c>
      <c r="E5461" s="0" t="s">
        <v>485</v>
      </c>
    </row>
    <row r="5462" customFormat="false" ht="15" hidden="false" customHeight="false" outlineLevel="0" collapsed="false">
      <c r="A5462" s="1" t="n">
        <v>11912</v>
      </c>
      <c r="B5462" s="1" t="s">
        <v>9086</v>
      </c>
      <c r="C5462" s="1" t="s">
        <v>9087</v>
      </c>
      <c r="D5462" s="1" t="s">
        <v>651</v>
      </c>
      <c r="E5462" s="0" t="s">
        <v>544</v>
      </c>
    </row>
    <row r="5463" customFormat="false" ht="15" hidden="false" customHeight="false" outlineLevel="0" collapsed="false">
      <c r="A5463" s="1" t="n">
        <v>11911</v>
      </c>
      <c r="B5463" s="1" t="s">
        <v>9088</v>
      </c>
      <c r="D5463" s="324" t="s">
        <v>9089</v>
      </c>
      <c r="E5463" s="0" t="s">
        <v>485</v>
      </c>
    </row>
    <row r="5464" customFormat="false" ht="15" hidden="false" customHeight="false" outlineLevel="0" collapsed="false">
      <c r="A5464" s="1" t="n">
        <v>11910</v>
      </c>
      <c r="B5464" s="1" t="s">
        <v>9090</v>
      </c>
      <c r="D5464" s="1" t="s">
        <v>651</v>
      </c>
      <c r="E5464" s="0" t="s">
        <v>544</v>
      </c>
    </row>
    <row r="5465" customFormat="false" ht="15" hidden="false" customHeight="false" outlineLevel="0" collapsed="false">
      <c r="A5465" s="1" t="n">
        <v>11909</v>
      </c>
      <c r="B5465" s="1" t="s">
        <v>9091</v>
      </c>
      <c r="C5465" s="1" t="s">
        <v>9092</v>
      </c>
      <c r="D5465" s="324" t="s">
        <v>8411</v>
      </c>
      <c r="E5465" s="0" t="s">
        <v>485</v>
      </c>
    </row>
    <row r="5466" customFormat="false" ht="15" hidden="false" customHeight="false" outlineLevel="0" collapsed="false">
      <c r="A5466" s="1" t="n">
        <v>11908</v>
      </c>
      <c r="B5466" s="1" t="s">
        <v>9093</v>
      </c>
      <c r="C5466" s="324" t="s">
        <v>9094</v>
      </c>
      <c r="D5466" s="324" t="s">
        <v>9095</v>
      </c>
      <c r="E5466" s="324" t="s">
        <v>9096</v>
      </c>
    </row>
    <row r="5467" customFormat="false" ht="15" hidden="false" customHeight="false" outlineLevel="0" collapsed="false">
      <c r="A5467" s="1" t="n">
        <v>11907</v>
      </c>
      <c r="B5467" s="1" t="s">
        <v>9097</v>
      </c>
      <c r="D5467" s="1" t="s">
        <v>3499</v>
      </c>
      <c r="E5467" s="0" t="s">
        <v>485</v>
      </c>
    </row>
    <row r="5468" customFormat="false" ht="15" hidden="false" customHeight="false" outlineLevel="0" collapsed="false">
      <c r="A5468" s="1" t="n">
        <v>11906</v>
      </c>
      <c r="B5468" s="1" t="s">
        <v>9098</v>
      </c>
      <c r="D5468" s="1" t="s">
        <v>3499</v>
      </c>
      <c r="E5468" s="0" t="s">
        <v>485</v>
      </c>
    </row>
    <row r="5469" customFormat="false" ht="15" hidden="false" customHeight="false" outlineLevel="0" collapsed="false">
      <c r="A5469" s="1" t="n">
        <v>11905</v>
      </c>
      <c r="B5469" s="1" t="s">
        <v>9099</v>
      </c>
      <c r="D5469" s="1" t="s">
        <v>499</v>
      </c>
      <c r="E5469" s="0" t="s">
        <v>590</v>
      </c>
    </row>
    <row r="5470" customFormat="false" ht="15" hidden="false" customHeight="false" outlineLevel="0" collapsed="false">
      <c r="A5470" s="1" t="n">
        <v>11904</v>
      </c>
      <c r="B5470" s="1" t="s">
        <v>9100</v>
      </c>
      <c r="D5470" s="1" t="s">
        <v>4893</v>
      </c>
      <c r="E5470" s="324" t="s">
        <v>1277</v>
      </c>
    </row>
    <row r="5471" customFormat="false" ht="15" hidden="false" customHeight="false" outlineLevel="0" collapsed="false">
      <c r="A5471" s="1" t="n">
        <v>11903</v>
      </c>
      <c r="B5471" s="1" t="s">
        <v>9101</v>
      </c>
      <c r="D5471" s="1" t="s">
        <v>499</v>
      </c>
      <c r="E5471" s="0" t="s">
        <v>590</v>
      </c>
    </row>
    <row r="5472" customFormat="false" ht="15" hidden="false" customHeight="false" outlineLevel="0" collapsed="false">
      <c r="A5472" s="1" t="n">
        <v>11902</v>
      </c>
      <c r="B5472" s="1" t="s">
        <v>9102</v>
      </c>
      <c r="C5472" s="324" t="s">
        <v>9103</v>
      </c>
      <c r="D5472" s="324" t="s">
        <v>7141</v>
      </c>
      <c r="E5472" s="0" t="s">
        <v>485</v>
      </c>
    </row>
    <row r="5473" customFormat="false" ht="15" hidden="false" customHeight="false" outlineLevel="0" collapsed="false">
      <c r="A5473" s="1" t="n">
        <v>11901</v>
      </c>
      <c r="B5473" s="1" t="s">
        <v>9104</v>
      </c>
      <c r="C5473" s="324" t="s">
        <v>9105</v>
      </c>
      <c r="D5473" s="324" t="s">
        <v>4596</v>
      </c>
      <c r="E5473" s="0" t="s">
        <v>485</v>
      </c>
    </row>
    <row r="5474" customFormat="false" ht="15" hidden="false" customHeight="false" outlineLevel="0" collapsed="false">
      <c r="A5474" s="1" t="n">
        <v>11900</v>
      </c>
      <c r="B5474" s="1" t="s">
        <v>9106</v>
      </c>
      <c r="D5474" s="1" t="s">
        <v>518</v>
      </c>
      <c r="E5474" s="0" t="s">
        <v>576</v>
      </c>
    </row>
    <row r="5475" customFormat="false" ht="15" hidden="false" customHeight="false" outlineLevel="0" collapsed="false">
      <c r="A5475" s="1" t="n">
        <v>11899</v>
      </c>
      <c r="B5475" s="1" t="s">
        <v>9107</v>
      </c>
      <c r="D5475" s="324" t="s">
        <v>643</v>
      </c>
      <c r="E5475" s="324" t="s">
        <v>519</v>
      </c>
    </row>
    <row r="5476" customFormat="false" ht="15" hidden="false" customHeight="false" outlineLevel="0" collapsed="false">
      <c r="A5476" s="1" t="n">
        <v>11898</v>
      </c>
      <c r="B5476" s="1" t="s">
        <v>9108</v>
      </c>
      <c r="C5476" s="1" t="s">
        <v>9109</v>
      </c>
      <c r="D5476" s="324" t="s">
        <v>1171</v>
      </c>
      <c r="E5476" s="0" t="s">
        <v>485</v>
      </c>
    </row>
    <row r="5477" customFormat="false" ht="15" hidden="false" customHeight="false" outlineLevel="0" collapsed="false">
      <c r="A5477" s="1" t="n">
        <v>11897</v>
      </c>
      <c r="B5477" s="1" t="s">
        <v>9110</v>
      </c>
      <c r="C5477" s="1" t="s">
        <v>9111</v>
      </c>
      <c r="D5477" s="324" t="s">
        <v>9112</v>
      </c>
      <c r="E5477" s="0" t="s">
        <v>485</v>
      </c>
    </row>
    <row r="5478" customFormat="false" ht="15" hidden="false" customHeight="false" outlineLevel="0" collapsed="false">
      <c r="A5478" s="1" t="n">
        <v>11896</v>
      </c>
      <c r="B5478" s="1" t="s">
        <v>9113</v>
      </c>
      <c r="C5478" s="1" t="s">
        <v>9114</v>
      </c>
      <c r="D5478" s="324" t="s">
        <v>9115</v>
      </c>
      <c r="E5478" s="0" t="s">
        <v>485</v>
      </c>
    </row>
    <row r="5479" customFormat="false" ht="15" hidden="false" customHeight="false" outlineLevel="0" collapsed="false">
      <c r="A5479" s="1" t="n">
        <v>11895</v>
      </c>
      <c r="B5479" s="1" t="s">
        <v>9116</v>
      </c>
      <c r="C5479" s="1" t="s">
        <v>9117</v>
      </c>
      <c r="D5479" s="324" t="s">
        <v>9118</v>
      </c>
      <c r="E5479" s="0" t="s">
        <v>485</v>
      </c>
    </row>
    <row r="5480" customFormat="false" ht="15" hidden="false" customHeight="false" outlineLevel="0" collapsed="false">
      <c r="A5480" s="1" t="n">
        <v>11894</v>
      </c>
      <c r="B5480" s="1" t="s">
        <v>9119</v>
      </c>
      <c r="C5480" s="1" t="s">
        <v>9120</v>
      </c>
      <c r="D5480" s="1" t="s">
        <v>5526</v>
      </c>
      <c r="E5480" s="324" t="s">
        <v>525</v>
      </c>
    </row>
    <row r="5481" customFormat="false" ht="15" hidden="false" customHeight="false" outlineLevel="0" collapsed="false">
      <c r="A5481" s="1" t="n">
        <v>11893</v>
      </c>
      <c r="B5481" s="1" t="s">
        <v>9121</v>
      </c>
      <c r="C5481" s="1" t="s">
        <v>9122</v>
      </c>
      <c r="D5481" s="324" t="s">
        <v>9123</v>
      </c>
      <c r="E5481" s="0" t="s">
        <v>485</v>
      </c>
    </row>
    <row r="5482" customFormat="false" ht="15" hidden="false" customHeight="false" outlineLevel="0" collapsed="false">
      <c r="A5482" s="1" t="n">
        <v>11892</v>
      </c>
      <c r="B5482" s="1" t="s">
        <v>9124</v>
      </c>
      <c r="C5482" s="1" t="s">
        <v>9125</v>
      </c>
      <c r="D5482" s="1" t="s">
        <v>1291</v>
      </c>
      <c r="E5482" s="0" t="s">
        <v>485</v>
      </c>
    </row>
    <row r="5483" customFormat="false" ht="15" hidden="false" customHeight="false" outlineLevel="0" collapsed="false">
      <c r="A5483" s="1" t="n">
        <v>11891</v>
      </c>
      <c r="B5483" s="1" t="s">
        <v>9126</v>
      </c>
      <c r="C5483" s="1" t="s">
        <v>9127</v>
      </c>
      <c r="D5483" s="324" t="s">
        <v>9112</v>
      </c>
      <c r="E5483" s="0" t="s">
        <v>485</v>
      </c>
    </row>
    <row r="5484" customFormat="false" ht="15" hidden="false" customHeight="false" outlineLevel="0" collapsed="false">
      <c r="A5484" s="1" t="n">
        <v>11890</v>
      </c>
      <c r="B5484" s="1" t="s">
        <v>9128</v>
      </c>
      <c r="C5484" s="1" t="s">
        <v>9129</v>
      </c>
      <c r="D5484" s="1" t="s">
        <v>491</v>
      </c>
      <c r="E5484" s="0" t="s">
        <v>485</v>
      </c>
    </row>
    <row r="5485" customFormat="false" ht="15" hidden="false" customHeight="false" outlineLevel="0" collapsed="false">
      <c r="A5485" s="1" t="n">
        <v>11889</v>
      </c>
      <c r="B5485" s="1" t="s">
        <v>9130</v>
      </c>
      <c r="D5485" s="1" t="s">
        <v>1739</v>
      </c>
      <c r="E5485" s="0" t="s">
        <v>485</v>
      </c>
    </row>
    <row r="5486" customFormat="false" ht="15" hidden="false" customHeight="false" outlineLevel="0" collapsed="false">
      <c r="A5486" s="1" t="n">
        <v>11888</v>
      </c>
      <c r="B5486" s="1" t="s">
        <v>9131</v>
      </c>
      <c r="C5486" s="1" t="s">
        <v>9132</v>
      </c>
      <c r="D5486" s="1" t="s">
        <v>499</v>
      </c>
      <c r="E5486" s="0" t="s">
        <v>590</v>
      </c>
    </row>
    <row r="5487" customFormat="false" ht="15" hidden="false" customHeight="false" outlineLevel="0" collapsed="false">
      <c r="A5487" s="1" t="n">
        <v>11887</v>
      </c>
      <c r="B5487" s="1" t="s">
        <v>9133</v>
      </c>
      <c r="D5487" s="1" t="s">
        <v>499</v>
      </c>
      <c r="E5487" s="0" t="s">
        <v>590</v>
      </c>
    </row>
    <row r="5488" customFormat="false" ht="15" hidden="false" customHeight="false" outlineLevel="0" collapsed="false">
      <c r="A5488" s="1" t="n">
        <v>11886</v>
      </c>
      <c r="B5488" s="1" t="s">
        <v>9134</v>
      </c>
      <c r="C5488" s="1" t="s">
        <v>9135</v>
      </c>
      <c r="D5488" s="324" t="s">
        <v>9136</v>
      </c>
      <c r="E5488" s="0" t="s">
        <v>485</v>
      </c>
    </row>
    <row r="5489" customFormat="false" ht="15" hidden="false" customHeight="false" outlineLevel="0" collapsed="false">
      <c r="A5489" s="1" t="n">
        <v>11885</v>
      </c>
      <c r="B5489" s="1" t="s">
        <v>9137</v>
      </c>
      <c r="D5489" s="1" t="s">
        <v>499</v>
      </c>
      <c r="E5489" s="0" t="s">
        <v>590</v>
      </c>
    </row>
    <row r="5490" customFormat="false" ht="15" hidden="false" customHeight="false" outlineLevel="0" collapsed="false">
      <c r="A5490" s="1" t="n">
        <v>11884</v>
      </c>
      <c r="B5490" s="1" t="s">
        <v>9138</v>
      </c>
      <c r="D5490" s="324" t="s">
        <v>9139</v>
      </c>
      <c r="E5490" s="324" t="s">
        <v>488</v>
      </c>
    </row>
    <row r="5491" customFormat="false" ht="15" hidden="false" customHeight="false" outlineLevel="0" collapsed="false">
      <c r="A5491" s="1" t="n">
        <v>11883</v>
      </c>
      <c r="B5491" s="1" t="s">
        <v>9140</v>
      </c>
      <c r="C5491" s="1" t="s">
        <v>9141</v>
      </c>
      <c r="D5491" s="1" t="s">
        <v>499</v>
      </c>
      <c r="E5491" s="324" t="s">
        <v>500</v>
      </c>
    </row>
    <row r="5492" customFormat="false" ht="15" hidden="false" customHeight="false" outlineLevel="0" collapsed="false">
      <c r="A5492" s="1" t="n">
        <v>11882</v>
      </c>
      <c r="B5492" s="1" t="s">
        <v>9142</v>
      </c>
      <c r="C5492" s="1" t="s">
        <v>9143</v>
      </c>
      <c r="D5492" s="1" t="s">
        <v>499</v>
      </c>
      <c r="E5492" s="324" t="s">
        <v>500</v>
      </c>
    </row>
    <row r="5493" customFormat="false" ht="15" hidden="false" customHeight="false" outlineLevel="0" collapsed="false">
      <c r="A5493" s="1" t="n">
        <v>11881</v>
      </c>
      <c r="B5493" s="1" t="s">
        <v>9144</v>
      </c>
      <c r="C5493" s="1" t="s">
        <v>546</v>
      </c>
      <c r="D5493" s="1" t="s">
        <v>787</v>
      </c>
      <c r="E5493" s="324" t="s">
        <v>488</v>
      </c>
    </row>
    <row r="5494" customFormat="false" ht="15" hidden="false" customHeight="false" outlineLevel="0" collapsed="false">
      <c r="A5494" s="1" t="n">
        <v>11880</v>
      </c>
      <c r="B5494" s="1" t="s">
        <v>9145</v>
      </c>
      <c r="D5494" s="1" t="s">
        <v>651</v>
      </c>
      <c r="E5494" s="0" t="s">
        <v>544</v>
      </c>
    </row>
    <row r="5495" customFormat="false" ht="15" hidden="false" customHeight="false" outlineLevel="0" collapsed="false">
      <c r="A5495" s="1" t="n">
        <v>11879</v>
      </c>
      <c r="B5495" s="1" t="s">
        <v>9146</v>
      </c>
      <c r="C5495" s="1" t="s">
        <v>9147</v>
      </c>
      <c r="D5495" s="1" t="s">
        <v>499</v>
      </c>
      <c r="E5495" s="0" t="s">
        <v>590</v>
      </c>
    </row>
    <row r="5496" customFormat="false" ht="15" hidden="false" customHeight="false" outlineLevel="0" collapsed="false">
      <c r="A5496" s="1" t="n">
        <v>11878</v>
      </c>
      <c r="B5496" s="1" t="s">
        <v>9148</v>
      </c>
      <c r="D5496" s="1" t="s">
        <v>499</v>
      </c>
      <c r="E5496" s="0" t="s">
        <v>590</v>
      </c>
    </row>
    <row r="5497" customFormat="false" ht="15" hidden="false" customHeight="false" outlineLevel="0" collapsed="false">
      <c r="A5497" s="1" t="n">
        <v>11877</v>
      </c>
      <c r="B5497" s="1" t="s">
        <v>9149</v>
      </c>
      <c r="D5497" s="324" t="s">
        <v>9150</v>
      </c>
      <c r="E5497" s="0" t="s">
        <v>485</v>
      </c>
    </row>
    <row r="5498" customFormat="false" ht="15" hidden="false" customHeight="false" outlineLevel="0" collapsed="false">
      <c r="A5498" s="1" t="n">
        <v>11876</v>
      </c>
      <c r="B5498" s="1" t="s">
        <v>9151</v>
      </c>
      <c r="D5498" s="324" t="s">
        <v>9150</v>
      </c>
      <c r="E5498" s="0" t="s">
        <v>485</v>
      </c>
    </row>
    <row r="5499" customFormat="false" ht="15" hidden="false" customHeight="false" outlineLevel="0" collapsed="false">
      <c r="A5499" s="1" t="n">
        <v>11875</v>
      </c>
      <c r="B5499" s="1" t="s">
        <v>9152</v>
      </c>
      <c r="D5499" s="1" t="s">
        <v>499</v>
      </c>
      <c r="E5499" s="0" t="s">
        <v>485</v>
      </c>
    </row>
    <row r="5500" customFormat="false" ht="15" hidden="false" customHeight="false" outlineLevel="0" collapsed="false">
      <c r="A5500" s="1" t="n">
        <v>11874</v>
      </c>
      <c r="B5500" s="1" t="s">
        <v>9153</v>
      </c>
      <c r="D5500" s="1" t="s">
        <v>499</v>
      </c>
      <c r="E5500" s="0" t="s">
        <v>590</v>
      </c>
    </row>
    <row r="5501" customFormat="false" ht="15" hidden="false" customHeight="false" outlineLevel="0" collapsed="false">
      <c r="A5501" s="1" t="n">
        <v>11873</v>
      </c>
      <c r="B5501" s="1" t="s">
        <v>9154</v>
      </c>
      <c r="C5501" s="324" t="s">
        <v>9155</v>
      </c>
      <c r="D5501" s="1" t="s">
        <v>682</v>
      </c>
      <c r="E5501" s="0" t="s">
        <v>590</v>
      </c>
    </row>
    <row r="5502" customFormat="false" ht="15" hidden="false" customHeight="false" outlineLevel="0" collapsed="false">
      <c r="A5502" s="1" t="n">
        <v>11872</v>
      </c>
      <c r="B5502" s="1" t="s">
        <v>9156</v>
      </c>
      <c r="D5502" s="324" t="s">
        <v>5713</v>
      </c>
      <c r="E5502" s="0" t="s">
        <v>485</v>
      </c>
    </row>
    <row r="5503" customFormat="false" ht="15" hidden="false" customHeight="false" outlineLevel="0" collapsed="false">
      <c r="A5503" s="1" t="n">
        <v>11871</v>
      </c>
      <c r="B5503" s="1" t="s">
        <v>9157</v>
      </c>
      <c r="C5503" s="1" t="s">
        <v>521</v>
      </c>
      <c r="D5503" s="324" t="s">
        <v>670</v>
      </c>
      <c r="E5503" s="0" t="s">
        <v>590</v>
      </c>
    </row>
    <row r="5504" customFormat="false" ht="15" hidden="false" customHeight="false" outlineLevel="0" collapsed="false">
      <c r="A5504" s="1" t="n">
        <v>11870</v>
      </c>
      <c r="B5504" s="1" t="s">
        <v>9158</v>
      </c>
      <c r="D5504" s="324" t="s">
        <v>670</v>
      </c>
      <c r="E5504" s="324" t="s">
        <v>519</v>
      </c>
    </row>
    <row r="5505" customFormat="false" ht="15" hidden="false" customHeight="false" outlineLevel="0" collapsed="false">
      <c r="A5505" s="1" t="n">
        <v>11869</v>
      </c>
      <c r="B5505" s="1" t="s">
        <v>9159</v>
      </c>
      <c r="D5505" s="324" t="s">
        <v>627</v>
      </c>
      <c r="E5505" s="0" t="s">
        <v>485</v>
      </c>
    </row>
    <row r="5506" customFormat="false" ht="15" hidden="false" customHeight="false" outlineLevel="0" collapsed="false">
      <c r="A5506" s="1" t="n">
        <v>11868</v>
      </c>
      <c r="B5506" s="1" t="s">
        <v>9160</v>
      </c>
      <c r="D5506" s="1" t="s">
        <v>922</v>
      </c>
      <c r="E5506" s="0" t="s">
        <v>485</v>
      </c>
    </row>
    <row r="5507" customFormat="false" ht="15" hidden="false" customHeight="false" outlineLevel="0" collapsed="false">
      <c r="A5507" s="1" t="n">
        <v>11867</v>
      </c>
      <c r="B5507" s="1" t="s">
        <v>9161</v>
      </c>
      <c r="D5507" s="1" t="s">
        <v>736</v>
      </c>
      <c r="E5507" s="0" t="s">
        <v>485</v>
      </c>
    </row>
    <row r="5508" customFormat="false" ht="15" hidden="false" customHeight="false" outlineLevel="0" collapsed="false">
      <c r="A5508" s="1" t="n">
        <v>11866</v>
      </c>
      <c r="B5508" s="1" t="s">
        <v>9162</v>
      </c>
      <c r="C5508" s="324" t="s">
        <v>9163</v>
      </c>
      <c r="D5508" s="1" t="s">
        <v>499</v>
      </c>
      <c r="E5508" s="0" t="s">
        <v>590</v>
      </c>
    </row>
    <row r="5509" customFormat="false" ht="15" hidden="false" customHeight="false" outlineLevel="0" collapsed="false">
      <c r="A5509" s="1" t="n">
        <v>11865</v>
      </c>
      <c r="B5509" s="1" t="s">
        <v>9164</v>
      </c>
      <c r="C5509" s="324" t="s">
        <v>9165</v>
      </c>
      <c r="D5509" s="1" t="s">
        <v>499</v>
      </c>
      <c r="E5509" s="0" t="s">
        <v>590</v>
      </c>
    </row>
    <row r="5510" customFormat="false" ht="15" hidden="false" customHeight="false" outlineLevel="0" collapsed="false">
      <c r="A5510" s="1" t="n">
        <v>11864</v>
      </c>
      <c r="B5510" s="1" t="s">
        <v>9166</v>
      </c>
      <c r="C5510" s="324" t="s">
        <v>9167</v>
      </c>
      <c r="D5510" s="1" t="s">
        <v>499</v>
      </c>
      <c r="E5510" s="0" t="s">
        <v>590</v>
      </c>
    </row>
    <row r="5511" customFormat="false" ht="15" hidden="false" customHeight="false" outlineLevel="0" collapsed="false">
      <c r="A5511" s="1" t="n">
        <v>11863</v>
      </c>
      <c r="B5511" s="1" t="s">
        <v>9168</v>
      </c>
      <c r="C5511" s="1" t="s">
        <v>9169</v>
      </c>
      <c r="D5511" s="324" t="s">
        <v>4789</v>
      </c>
      <c r="E5511" s="324" t="s">
        <v>3939</v>
      </c>
    </row>
    <row r="5512" customFormat="false" ht="15" hidden="false" customHeight="false" outlineLevel="0" collapsed="false">
      <c r="A5512" s="1" t="n">
        <v>11862</v>
      </c>
      <c r="B5512" s="1" t="s">
        <v>9170</v>
      </c>
      <c r="D5512" s="1" t="s">
        <v>651</v>
      </c>
      <c r="E5512" s="0" t="s">
        <v>544</v>
      </c>
    </row>
    <row r="5513" customFormat="false" ht="15" hidden="false" customHeight="false" outlineLevel="0" collapsed="false">
      <c r="A5513" s="1" t="n">
        <v>11861</v>
      </c>
      <c r="B5513" s="1" t="s">
        <v>9171</v>
      </c>
      <c r="D5513" s="1" t="s">
        <v>1187</v>
      </c>
      <c r="E5513" s="0" t="s">
        <v>485</v>
      </c>
    </row>
    <row r="5514" customFormat="false" ht="15" hidden="false" customHeight="false" outlineLevel="0" collapsed="false">
      <c r="A5514" s="1" t="n">
        <v>11860</v>
      </c>
      <c r="B5514" s="1" t="s">
        <v>9172</v>
      </c>
      <c r="C5514" s="1" t="s">
        <v>546</v>
      </c>
      <c r="D5514" s="324" t="s">
        <v>620</v>
      </c>
      <c r="E5514" s="0" t="s">
        <v>485</v>
      </c>
    </row>
    <row r="5515" customFormat="false" ht="15" hidden="false" customHeight="false" outlineLevel="0" collapsed="false">
      <c r="A5515" s="1" t="n">
        <v>11859</v>
      </c>
      <c r="B5515" s="1" t="s">
        <v>9173</v>
      </c>
      <c r="D5515" s="324" t="s">
        <v>3711</v>
      </c>
      <c r="E5515" s="0" t="s">
        <v>609</v>
      </c>
    </row>
    <row r="5516" customFormat="false" ht="15" hidden="false" customHeight="false" outlineLevel="0" collapsed="false">
      <c r="A5516" s="1" t="n">
        <v>11858</v>
      </c>
      <c r="B5516" s="1" t="s">
        <v>9174</v>
      </c>
      <c r="D5516" s="324" t="s">
        <v>2696</v>
      </c>
      <c r="E5516" s="0" t="s">
        <v>590</v>
      </c>
    </row>
    <row r="5517" customFormat="false" ht="15" hidden="false" customHeight="false" outlineLevel="0" collapsed="false">
      <c r="A5517" s="1" t="n">
        <v>11857</v>
      </c>
      <c r="B5517" s="1" t="s">
        <v>9175</v>
      </c>
      <c r="D5517" s="324" t="s">
        <v>9176</v>
      </c>
      <c r="E5517" s="324" t="s">
        <v>500</v>
      </c>
    </row>
    <row r="5518" customFormat="false" ht="15" hidden="false" customHeight="false" outlineLevel="0" collapsed="false">
      <c r="A5518" s="1" t="n">
        <v>11856</v>
      </c>
      <c r="B5518" s="1" t="s">
        <v>9177</v>
      </c>
      <c r="C5518" s="1" t="s">
        <v>9178</v>
      </c>
      <c r="D5518" s="324" t="s">
        <v>9179</v>
      </c>
      <c r="E5518" s="0" t="s">
        <v>485</v>
      </c>
    </row>
    <row r="5519" customFormat="false" ht="15" hidden="false" customHeight="false" outlineLevel="0" collapsed="false">
      <c r="A5519" s="1" t="n">
        <v>11855</v>
      </c>
      <c r="B5519" s="1" t="s">
        <v>9180</v>
      </c>
      <c r="D5519" s="1" t="s">
        <v>647</v>
      </c>
      <c r="E5519" s="0" t="s">
        <v>485</v>
      </c>
    </row>
    <row r="5520" customFormat="false" ht="15" hidden="false" customHeight="false" outlineLevel="0" collapsed="false">
      <c r="A5520" s="1" t="n">
        <v>11854</v>
      </c>
      <c r="B5520" s="1" t="s">
        <v>9181</v>
      </c>
      <c r="D5520" s="1" t="s">
        <v>499</v>
      </c>
      <c r="E5520" s="0" t="s">
        <v>485</v>
      </c>
    </row>
    <row r="5521" customFormat="false" ht="15" hidden="false" customHeight="false" outlineLevel="0" collapsed="false">
      <c r="A5521" s="1" t="n">
        <v>11853</v>
      </c>
      <c r="B5521" s="1" t="s">
        <v>9182</v>
      </c>
      <c r="C5521" s="324" t="s">
        <v>9183</v>
      </c>
      <c r="D5521" s="1" t="s">
        <v>499</v>
      </c>
      <c r="E5521" s="324" t="s">
        <v>519</v>
      </c>
    </row>
    <row r="5522" customFormat="false" ht="15" hidden="false" customHeight="false" outlineLevel="0" collapsed="false">
      <c r="A5522" s="1" t="n">
        <v>11852</v>
      </c>
      <c r="B5522" s="1" t="s">
        <v>9184</v>
      </c>
      <c r="D5522" s="324" t="s">
        <v>2648</v>
      </c>
      <c r="E5522" s="0" t="s">
        <v>590</v>
      </c>
    </row>
    <row r="5523" customFormat="false" ht="15" hidden="false" customHeight="false" outlineLevel="0" collapsed="false">
      <c r="A5523" s="1" t="n">
        <v>11851</v>
      </c>
      <c r="B5523" s="1" t="s">
        <v>9185</v>
      </c>
      <c r="C5523" s="1" t="s">
        <v>9186</v>
      </c>
      <c r="D5523" s="1" t="s">
        <v>499</v>
      </c>
      <c r="E5523" s="324" t="s">
        <v>516</v>
      </c>
    </row>
    <row r="5524" customFormat="false" ht="15" hidden="false" customHeight="false" outlineLevel="0" collapsed="false">
      <c r="A5524" s="1" t="n">
        <v>11850</v>
      </c>
      <c r="B5524" s="1" t="s">
        <v>9187</v>
      </c>
      <c r="D5524" s="324" t="s">
        <v>1073</v>
      </c>
      <c r="E5524" s="0" t="s">
        <v>896</v>
      </c>
    </row>
    <row r="5525" customFormat="false" ht="15" hidden="false" customHeight="false" outlineLevel="0" collapsed="false">
      <c r="A5525" s="1" t="n">
        <v>11849</v>
      </c>
      <c r="B5525" s="1" t="s">
        <v>9188</v>
      </c>
      <c r="D5525" s="324" t="s">
        <v>5836</v>
      </c>
      <c r="E5525" s="324" t="s">
        <v>548</v>
      </c>
    </row>
    <row r="5526" customFormat="false" ht="15" hidden="false" customHeight="false" outlineLevel="0" collapsed="false">
      <c r="A5526" s="1" t="n">
        <v>11848</v>
      </c>
      <c r="B5526" s="1" t="s">
        <v>9189</v>
      </c>
      <c r="D5526" s="324" t="s">
        <v>698</v>
      </c>
      <c r="E5526" s="0" t="s">
        <v>590</v>
      </c>
    </row>
    <row r="5527" customFormat="false" ht="15" hidden="false" customHeight="false" outlineLevel="0" collapsed="false">
      <c r="A5527" s="1" t="n">
        <v>11847</v>
      </c>
      <c r="B5527" s="1" t="s">
        <v>9190</v>
      </c>
      <c r="D5527" s="1" t="s">
        <v>499</v>
      </c>
      <c r="E5527" s="0" t="s">
        <v>674</v>
      </c>
    </row>
    <row r="5528" customFormat="false" ht="15" hidden="false" customHeight="false" outlineLevel="0" collapsed="false">
      <c r="A5528" s="1" t="n">
        <v>11846</v>
      </c>
      <c r="B5528" s="1" t="s">
        <v>9191</v>
      </c>
      <c r="C5528" s="1" t="s">
        <v>9192</v>
      </c>
      <c r="D5528" s="1" t="s">
        <v>510</v>
      </c>
      <c r="E5528" s="324" t="s">
        <v>1731</v>
      </c>
    </row>
    <row r="5529" customFormat="false" ht="15" hidden="false" customHeight="false" outlineLevel="0" collapsed="false">
      <c r="A5529" s="1" t="n">
        <v>11845</v>
      </c>
      <c r="B5529" s="1" t="s">
        <v>9193</v>
      </c>
      <c r="D5529" s="324" t="s">
        <v>8460</v>
      </c>
      <c r="E5529" s="324" t="s">
        <v>500</v>
      </c>
    </row>
    <row r="5530" customFormat="false" ht="15" hidden="false" customHeight="false" outlineLevel="0" collapsed="false">
      <c r="A5530" s="1" t="n">
        <v>11844</v>
      </c>
      <c r="B5530" s="1" t="s">
        <v>9194</v>
      </c>
      <c r="C5530" s="1" t="s">
        <v>9195</v>
      </c>
      <c r="D5530" s="324" t="s">
        <v>9196</v>
      </c>
      <c r="E5530" s="0" t="s">
        <v>576</v>
      </c>
    </row>
    <row r="5531" customFormat="false" ht="15" hidden="false" customHeight="false" outlineLevel="0" collapsed="false">
      <c r="A5531" s="1" t="n">
        <v>11843</v>
      </c>
      <c r="B5531" s="1" t="s">
        <v>9197</v>
      </c>
      <c r="D5531" s="1" t="s">
        <v>1318</v>
      </c>
      <c r="E5531" s="324" t="s">
        <v>548</v>
      </c>
    </row>
    <row r="5532" customFormat="false" ht="15" hidden="false" customHeight="false" outlineLevel="0" collapsed="false">
      <c r="A5532" s="1" t="n">
        <v>11842</v>
      </c>
      <c r="B5532" s="1" t="s">
        <v>9198</v>
      </c>
      <c r="D5532" s="1" t="s">
        <v>1787</v>
      </c>
      <c r="E5532" s="0" t="s">
        <v>590</v>
      </c>
    </row>
    <row r="5533" customFormat="false" ht="15" hidden="false" customHeight="false" outlineLevel="0" collapsed="false">
      <c r="A5533" s="1" t="n">
        <v>11841</v>
      </c>
      <c r="B5533" s="1" t="s">
        <v>9199</v>
      </c>
      <c r="D5533" s="324" t="s">
        <v>3650</v>
      </c>
      <c r="E5533" s="324" t="s">
        <v>519</v>
      </c>
    </row>
    <row r="5534" customFormat="false" ht="15" hidden="false" customHeight="false" outlineLevel="0" collapsed="false">
      <c r="A5534" s="1" t="n">
        <v>11840</v>
      </c>
      <c r="B5534" s="1" t="s">
        <v>9200</v>
      </c>
      <c r="D5534" s="324" t="s">
        <v>522</v>
      </c>
      <c r="E5534" s="324" t="s">
        <v>550</v>
      </c>
    </row>
    <row r="5535" customFormat="false" ht="15" hidden="false" customHeight="false" outlineLevel="0" collapsed="false">
      <c r="A5535" s="1" t="n">
        <v>11839</v>
      </c>
      <c r="B5535" s="1" t="s">
        <v>9201</v>
      </c>
      <c r="C5535" s="1" t="s">
        <v>9202</v>
      </c>
      <c r="D5535" s="324" t="s">
        <v>643</v>
      </c>
      <c r="E5535" s="324" t="s">
        <v>519</v>
      </c>
    </row>
    <row r="5536" customFormat="false" ht="15" hidden="false" customHeight="false" outlineLevel="0" collapsed="false">
      <c r="A5536" s="1" t="n">
        <v>11838</v>
      </c>
      <c r="B5536" s="1" t="s">
        <v>9203</v>
      </c>
      <c r="D5536" s="324" t="s">
        <v>9204</v>
      </c>
      <c r="E5536" s="0" t="s">
        <v>609</v>
      </c>
    </row>
    <row r="5537" customFormat="false" ht="15" hidden="false" customHeight="false" outlineLevel="0" collapsed="false">
      <c r="A5537" s="1" t="n">
        <v>11837</v>
      </c>
      <c r="B5537" s="1" t="s">
        <v>9205</v>
      </c>
      <c r="D5537" s="324" t="s">
        <v>643</v>
      </c>
      <c r="E5537" s="324" t="s">
        <v>519</v>
      </c>
    </row>
    <row r="5538" customFormat="false" ht="15" hidden="false" customHeight="false" outlineLevel="0" collapsed="false">
      <c r="A5538" s="1" t="n">
        <v>11836</v>
      </c>
      <c r="B5538" s="1" t="s">
        <v>9206</v>
      </c>
      <c r="D5538" s="324" t="s">
        <v>9207</v>
      </c>
      <c r="E5538" s="324" t="s">
        <v>4011</v>
      </c>
    </row>
    <row r="5539" customFormat="false" ht="15" hidden="false" customHeight="false" outlineLevel="0" collapsed="false">
      <c r="A5539" s="1" t="n">
        <v>11835</v>
      </c>
      <c r="B5539" s="1" t="s">
        <v>9208</v>
      </c>
      <c r="C5539" s="1" t="s">
        <v>9209</v>
      </c>
      <c r="D5539" s="324" t="s">
        <v>586</v>
      </c>
      <c r="E5539" s="324" t="s">
        <v>1731</v>
      </c>
    </row>
    <row r="5540" customFormat="false" ht="15" hidden="false" customHeight="false" outlineLevel="0" collapsed="false">
      <c r="A5540" s="1" t="n">
        <v>11834</v>
      </c>
      <c r="B5540" s="1" t="s">
        <v>9210</v>
      </c>
      <c r="C5540" s="1" t="s">
        <v>9211</v>
      </c>
      <c r="D5540" s="1" t="s">
        <v>499</v>
      </c>
      <c r="E5540" s="0" t="s">
        <v>590</v>
      </c>
    </row>
    <row r="5541" customFormat="false" ht="15" hidden="false" customHeight="false" outlineLevel="0" collapsed="false">
      <c r="A5541" s="1" t="n">
        <v>11833</v>
      </c>
      <c r="B5541" s="1" t="s">
        <v>9212</v>
      </c>
      <c r="C5541" s="1" t="s">
        <v>9213</v>
      </c>
      <c r="D5541" s="324" t="s">
        <v>620</v>
      </c>
      <c r="E5541" s="324" t="s">
        <v>804</v>
      </c>
    </row>
    <row r="5542" customFormat="false" ht="15" hidden="false" customHeight="false" outlineLevel="0" collapsed="false">
      <c r="A5542" s="1" t="n">
        <v>11832</v>
      </c>
      <c r="B5542" s="1" t="s">
        <v>9214</v>
      </c>
      <c r="C5542" s="1" t="s">
        <v>9215</v>
      </c>
      <c r="D5542" s="324" t="s">
        <v>7941</v>
      </c>
      <c r="E5542" s="324" t="s">
        <v>3324</v>
      </c>
    </row>
    <row r="5543" customFormat="false" ht="15" hidden="false" customHeight="false" outlineLevel="0" collapsed="false">
      <c r="A5543" s="1" t="n">
        <v>11831</v>
      </c>
      <c r="B5543" s="1" t="s">
        <v>9216</v>
      </c>
      <c r="C5543" s="1" t="s">
        <v>9217</v>
      </c>
      <c r="D5543" s="324" t="s">
        <v>620</v>
      </c>
      <c r="E5543" s="324" t="s">
        <v>804</v>
      </c>
    </row>
    <row r="5544" customFormat="false" ht="15" hidden="false" customHeight="false" outlineLevel="0" collapsed="false">
      <c r="A5544" s="1" t="n">
        <v>11830</v>
      </c>
      <c r="B5544" s="1" t="s">
        <v>9218</v>
      </c>
      <c r="C5544" s="1" t="s">
        <v>9219</v>
      </c>
      <c r="D5544" s="324" t="s">
        <v>620</v>
      </c>
      <c r="E5544" s="324" t="s">
        <v>804</v>
      </c>
    </row>
    <row r="5545" customFormat="false" ht="15" hidden="false" customHeight="false" outlineLevel="0" collapsed="false">
      <c r="A5545" s="1" t="n">
        <v>11829</v>
      </c>
      <c r="B5545" s="1" t="s">
        <v>9220</v>
      </c>
      <c r="C5545" s="1" t="s">
        <v>9221</v>
      </c>
      <c r="D5545" s="324" t="s">
        <v>7542</v>
      </c>
      <c r="E5545" s="0" t="s">
        <v>590</v>
      </c>
    </row>
    <row r="5546" customFormat="false" ht="15" hidden="false" customHeight="false" outlineLevel="0" collapsed="false">
      <c r="A5546" s="1" t="n">
        <v>11828</v>
      </c>
      <c r="B5546" s="1" t="s">
        <v>9222</v>
      </c>
      <c r="C5546" s="1" t="s">
        <v>9223</v>
      </c>
      <c r="D5546" s="1" t="s">
        <v>499</v>
      </c>
      <c r="E5546" s="324" t="s">
        <v>500</v>
      </c>
    </row>
    <row r="5547" customFormat="false" ht="15" hidden="false" customHeight="false" outlineLevel="0" collapsed="false">
      <c r="A5547" s="1" t="n">
        <v>11827</v>
      </c>
      <c r="B5547" s="1" t="s">
        <v>9224</v>
      </c>
      <c r="C5547" s="1" t="s">
        <v>9225</v>
      </c>
      <c r="D5547" s="1" t="s">
        <v>510</v>
      </c>
      <c r="E5547" s="324" t="s">
        <v>508</v>
      </c>
    </row>
    <row r="5548" customFormat="false" ht="15" hidden="false" customHeight="false" outlineLevel="0" collapsed="false">
      <c r="A5548" s="1" t="n">
        <v>11826</v>
      </c>
      <c r="B5548" s="1" t="s">
        <v>9226</v>
      </c>
      <c r="C5548" s="1" t="s">
        <v>9227</v>
      </c>
      <c r="D5548" s="1" t="s">
        <v>499</v>
      </c>
      <c r="E5548" s="324" t="s">
        <v>500</v>
      </c>
    </row>
    <row r="5549" customFormat="false" ht="15" hidden="false" customHeight="false" outlineLevel="0" collapsed="false">
      <c r="A5549" s="1" t="n">
        <v>11825</v>
      </c>
      <c r="B5549" s="1" t="s">
        <v>9228</v>
      </c>
      <c r="C5549" s="1" t="s">
        <v>9229</v>
      </c>
      <c r="D5549" s="1" t="s">
        <v>499</v>
      </c>
      <c r="E5549" s="324" t="s">
        <v>500</v>
      </c>
    </row>
    <row r="5550" customFormat="false" ht="15" hidden="false" customHeight="false" outlineLevel="0" collapsed="false">
      <c r="A5550" s="1" t="n">
        <v>11824</v>
      </c>
      <c r="B5550" s="1" t="s">
        <v>9230</v>
      </c>
      <c r="C5550" s="1" t="s">
        <v>9231</v>
      </c>
      <c r="D5550" s="1" t="s">
        <v>499</v>
      </c>
      <c r="E5550" s="324" t="s">
        <v>500</v>
      </c>
    </row>
    <row r="5551" customFormat="false" ht="15" hidden="false" customHeight="false" outlineLevel="0" collapsed="false">
      <c r="A5551" s="1" t="n">
        <v>11823</v>
      </c>
      <c r="B5551" s="1" t="s">
        <v>9232</v>
      </c>
      <c r="C5551" s="1" t="s">
        <v>9233</v>
      </c>
      <c r="D5551" s="1" t="s">
        <v>510</v>
      </c>
      <c r="E5551" s="0" t="s">
        <v>485</v>
      </c>
    </row>
    <row r="5552" customFormat="false" ht="15" hidden="false" customHeight="false" outlineLevel="0" collapsed="false">
      <c r="A5552" s="1" t="n">
        <v>11822</v>
      </c>
      <c r="B5552" s="1" t="s">
        <v>9234</v>
      </c>
      <c r="C5552" s="1" t="s">
        <v>9235</v>
      </c>
      <c r="D5552" s="1" t="s">
        <v>510</v>
      </c>
      <c r="E5552" s="324" t="s">
        <v>508</v>
      </c>
    </row>
    <row r="5553" customFormat="false" ht="15" hidden="false" customHeight="false" outlineLevel="0" collapsed="false">
      <c r="A5553" s="1" t="n">
        <v>11821</v>
      </c>
      <c r="B5553" s="1" t="s">
        <v>9236</v>
      </c>
      <c r="C5553" s="1" t="s">
        <v>9237</v>
      </c>
      <c r="D5553" s="1" t="s">
        <v>510</v>
      </c>
      <c r="E5553" s="324" t="s">
        <v>508</v>
      </c>
    </row>
    <row r="5554" customFormat="false" ht="15" hidden="false" customHeight="false" outlineLevel="0" collapsed="false">
      <c r="A5554" s="1" t="n">
        <v>11820</v>
      </c>
      <c r="B5554" s="1" t="s">
        <v>9238</v>
      </c>
      <c r="D5554" s="1" t="s">
        <v>499</v>
      </c>
      <c r="E5554" s="0" t="s">
        <v>590</v>
      </c>
    </row>
    <row r="5555" customFormat="false" ht="15" hidden="false" customHeight="false" outlineLevel="0" collapsed="false">
      <c r="A5555" s="1" t="n">
        <v>11819</v>
      </c>
      <c r="B5555" s="1" t="s">
        <v>9239</v>
      </c>
      <c r="D5555" s="1" t="s">
        <v>499</v>
      </c>
      <c r="E5555" s="0" t="s">
        <v>590</v>
      </c>
    </row>
    <row r="5556" customFormat="false" ht="15" hidden="false" customHeight="false" outlineLevel="0" collapsed="false">
      <c r="A5556" s="1" t="n">
        <v>11818</v>
      </c>
      <c r="B5556" s="1" t="s">
        <v>9240</v>
      </c>
      <c r="D5556" s="1" t="s">
        <v>499</v>
      </c>
      <c r="E5556" s="0" t="s">
        <v>485</v>
      </c>
    </row>
    <row r="5557" customFormat="false" ht="15" hidden="false" customHeight="false" outlineLevel="0" collapsed="false">
      <c r="A5557" s="1" t="n">
        <v>11817</v>
      </c>
      <c r="B5557" s="1" t="s">
        <v>9241</v>
      </c>
      <c r="C5557" s="1" t="s">
        <v>9242</v>
      </c>
      <c r="D5557" s="1" t="s">
        <v>720</v>
      </c>
      <c r="E5557" s="0" t="s">
        <v>485</v>
      </c>
    </row>
    <row r="5558" customFormat="false" ht="15" hidden="false" customHeight="false" outlineLevel="0" collapsed="false">
      <c r="A5558" s="1" t="n">
        <v>11816</v>
      </c>
      <c r="B5558" s="1" t="s">
        <v>9243</v>
      </c>
      <c r="C5558" s="1" t="s">
        <v>9244</v>
      </c>
      <c r="D5558" s="1" t="s">
        <v>499</v>
      </c>
      <c r="E5558" s="324" t="s">
        <v>500</v>
      </c>
    </row>
    <row r="5559" customFormat="false" ht="15" hidden="false" customHeight="false" outlineLevel="0" collapsed="false">
      <c r="A5559" s="1" t="n">
        <v>11815</v>
      </c>
      <c r="B5559" s="1" t="s">
        <v>9245</v>
      </c>
      <c r="C5559" s="1" t="s">
        <v>9246</v>
      </c>
      <c r="D5559" s="1" t="s">
        <v>499</v>
      </c>
      <c r="E5559" s="324" t="s">
        <v>500</v>
      </c>
    </row>
    <row r="5560" customFormat="false" ht="15" hidden="false" customHeight="false" outlineLevel="0" collapsed="false">
      <c r="A5560" s="1" t="n">
        <v>11814</v>
      </c>
      <c r="B5560" s="1" t="s">
        <v>9247</v>
      </c>
      <c r="C5560" s="1" t="s">
        <v>9248</v>
      </c>
      <c r="D5560" s="1" t="s">
        <v>720</v>
      </c>
      <c r="E5560" s="0" t="s">
        <v>485</v>
      </c>
    </row>
    <row r="5561" customFormat="false" ht="15" hidden="false" customHeight="false" outlineLevel="0" collapsed="false">
      <c r="A5561" s="1" t="n">
        <v>11813</v>
      </c>
      <c r="B5561" s="1" t="s">
        <v>9249</v>
      </c>
      <c r="C5561" s="1" t="s">
        <v>9250</v>
      </c>
      <c r="D5561" s="1" t="s">
        <v>499</v>
      </c>
      <c r="E5561" s="324" t="s">
        <v>500</v>
      </c>
    </row>
    <row r="5562" customFormat="false" ht="15" hidden="false" customHeight="false" outlineLevel="0" collapsed="false">
      <c r="A5562" s="1" t="n">
        <v>11812</v>
      </c>
      <c r="B5562" s="1" t="s">
        <v>9251</v>
      </c>
      <c r="C5562" s="1" t="s">
        <v>9252</v>
      </c>
      <c r="D5562" s="1" t="s">
        <v>510</v>
      </c>
      <c r="E5562" s="324" t="s">
        <v>1473</v>
      </c>
    </row>
    <row r="5563" customFormat="false" ht="15" hidden="false" customHeight="false" outlineLevel="0" collapsed="false">
      <c r="A5563" s="1" t="n">
        <v>11811</v>
      </c>
      <c r="B5563" s="1" t="s">
        <v>9253</v>
      </c>
      <c r="C5563" s="1" t="s">
        <v>9254</v>
      </c>
      <c r="D5563" s="1" t="s">
        <v>499</v>
      </c>
      <c r="E5563" s="324" t="s">
        <v>500</v>
      </c>
    </row>
    <row r="5564" customFormat="false" ht="15" hidden="false" customHeight="false" outlineLevel="0" collapsed="false">
      <c r="A5564" s="1" t="n">
        <v>11810</v>
      </c>
      <c r="B5564" s="1" t="s">
        <v>9255</v>
      </c>
      <c r="C5564" s="1" t="s">
        <v>9256</v>
      </c>
      <c r="D5564" s="1" t="s">
        <v>499</v>
      </c>
      <c r="E5564" s="324" t="s">
        <v>500</v>
      </c>
    </row>
    <row r="5565" customFormat="false" ht="15" hidden="false" customHeight="false" outlineLevel="0" collapsed="false">
      <c r="A5565" s="1" t="n">
        <v>11809</v>
      </c>
      <c r="B5565" s="1" t="s">
        <v>9257</v>
      </c>
      <c r="C5565" s="324" t="s">
        <v>9258</v>
      </c>
      <c r="D5565" s="324" t="s">
        <v>9259</v>
      </c>
      <c r="E5565" s="0" t="s">
        <v>883</v>
      </c>
    </row>
    <row r="5566" customFormat="false" ht="15" hidden="false" customHeight="false" outlineLevel="0" collapsed="false">
      <c r="A5566" s="1" t="n">
        <v>11808</v>
      </c>
      <c r="B5566" s="1" t="s">
        <v>9260</v>
      </c>
      <c r="D5566" s="1" t="s">
        <v>499</v>
      </c>
      <c r="E5566" s="0" t="s">
        <v>590</v>
      </c>
    </row>
    <row r="5567" customFormat="false" ht="15" hidden="false" customHeight="false" outlineLevel="0" collapsed="false">
      <c r="A5567" s="1" t="n">
        <v>11807</v>
      </c>
      <c r="B5567" s="1" t="s">
        <v>9261</v>
      </c>
      <c r="D5567" s="1" t="s">
        <v>499</v>
      </c>
      <c r="E5567" s="0" t="s">
        <v>590</v>
      </c>
    </row>
    <row r="5568" customFormat="false" ht="15" hidden="false" customHeight="false" outlineLevel="0" collapsed="false">
      <c r="A5568" s="1" t="n">
        <v>11806</v>
      </c>
      <c r="B5568" s="1" t="s">
        <v>9262</v>
      </c>
      <c r="C5568" s="1" t="s">
        <v>9263</v>
      </c>
      <c r="D5568" s="324" t="s">
        <v>892</v>
      </c>
      <c r="E5568" s="0" t="s">
        <v>485</v>
      </c>
    </row>
    <row r="5569" customFormat="false" ht="15" hidden="false" customHeight="false" outlineLevel="0" collapsed="false">
      <c r="A5569" s="1" t="n">
        <v>11805</v>
      </c>
      <c r="B5569" s="1" t="s">
        <v>9264</v>
      </c>
      <c r="C5569" s="1" t="s">
        <v>9265</v>
      </c>
      <c r="D5569" s="1" t="s">
        <v>499</v>
      </c>
      <c r="E5569" s="324" t="s">
        <v>500</v>
      </c>
    </row>
    <row r="5570" customFormat="false" ht="15" hidden="false" customHeight="false" outlineLevel="0" collapsed="false">
      <c r="A5570" s="1" t="n">
        <v>11804</v>
      </c>
      <c r="B5570" s="1" t="s">
        <v>9266</v>
      </c>
      <c r="D5570" s="1" t="s">
        <v>499</v>
      </c>
      <c r="E5570" s="0" t="s">
        <v>590</v>
      </c>
    </row>
    <row r="5571" customFormat="false" ht="15" hidden="false" customHeight="false" outlineLevel="0" collapsed="false">
      <c r="A5571" s="1" t="n">
        <v>11803</v>
      </c>
      <c r="B5571" s="1" t="s">
        <v>9267</v>
      </c>
      <c r="D5571" s="1" t="s">
        <v>724</v>
      </c>
      <c r="E5571" s="0" t="s">
        <v>576</v>
      </c>
    </row>
    <row r="5572" customFormat="false" ht="15" hidden="false" customHeight="false" outlineLevel="0" collapsed="false">
      <c r="A5572" s="1" t="n">
        <v>11802</v>
      </c>
      <c r="B5572" s="1" t="s">
        <v>9268</v>
      </c>
      <c r="D5572" s="324" t="s">
        <v>1102</v>
      </c>
      <c r="E5572" s="0" t="s">
        <v>485</v>
      </c>
    </row>
    <row r="5573" customFormat="false" ht="15" hidden="false" customHeight="false" outlineLevel="0" collapsed="false">
      <c r="A5573" s="1" t="n">
        <v>11801</v>
      </c>
      <c r="B5573" s="1" t="s">
        <v>8730</v>
      </c>
      <c r="D5573" s="324" t="s">
        <v>643</v>
      </c>
      <c r="E5573" s="0" t="s">
        <v>590</v>
      </c>
    </row>
    <row r="5574" customFormat="false" ht="15" hidden="false" customHeight="false" outlineLevel="0" collapsed="false">
      <c r="A5574" s="1" t="n">
        <v>11800</v>
      </c>
      <c r="B5574" s="1" t="s">
        <v>9269</v>
      </c>
      <c r="C5574" s="324" t="s">
        <v>9270</v>
      </c>
      <c r="D5574" s="1" t="s">
        <v>499</v>
      </c>
      <c r="E5574" s="324" t="s">
        <v>500</v>
      </c>
    </row>
    <row r="5575" customFormat="false" ht="15" hidden="false" customHeight="false" outlineLevel="0" collapsed="false">
      <c r="A5575" s="1" t="n">
        <v>11799</v>
      </c>
      <c r="B5575" s="1" t="s">
        <v>9271</v>
      </c>
      <c r="C5575" s="1" t="s">
        <v>9272</v>
      </c>
      <c r="D5575" s="1" t="s">
        <v>499</v>
      </c>
      <c r="E5575" s="0" t="s">
        <v>485</v>
      </c>
    </row>
    <row r="5576" customFormat="false" ht="15" hidden="false" customHeight="false" outlineLevel="0" collapsed="false">
      <c r="A5576" s="1" t="n">
        <v>11798</v>
      </c>
      <c r="B5576" s="1" t="s">
        <v>9273</v>
      </c>
      <c r="D5576" s="1" t="s">
        <v>499</v>
      </c>
      <c r="E5576" s="0" t="s">
        <v>590</v>
      </c>
    </row>
    <row r="5577" customFormat="false" ht="15" hidden="false" customHeight="false" outlineLevel="0" collapsed="false">
      <c r="A5577" s="1" t="n">
        <v>11797</v>
      </c>
      <c r="B5577" s="1" t="s">
        <v>9274</v>
      </c>
      <c r="D5577" s="324" t="s">
        <v>1879</v>
      </c>
      <c r="E5577" s="0" t="s">
        <v>485</v>
      </c>
    </row>
    <row r="5578" customFormat="false" ht="15" hidden="false" customHeight="false" outlineLevel="0" collapsed="false">
      <c r="A5578" s="1" t="n">
        <v>11796</v>
      </c>
      <c r="B5578" s="1" t="s">
        <v>9275</v>
      </c>
      <c r="C5578" s="1" t="s">
        <v>726</v>
      </c>
      <c r="D5578" s="1" t="s">
        <v>499</v>
      </c>
      <c r="E5578" s="0" t="s">
        <v>590</v>
      </c>
    </row>
    <row r="5579" customFormat="false" ht="15" hidden="false" customHeight="false" outlineLevel="0" collapsed="false">
      <c r="A5579" s="1" t="n">
        <v>11795</v>
      </c>
      <c r="B5579" s="1" t="s">
        <v>9276</v>
      </c>
      <c r="D5579" s="1" t="s">
        <v>499</v>
      </c>
      <c r="E5579" s="324" t="s">
        <v>500</v>
      </c>
    </row>
    <row r="5580" customFormat="false" ht="15" hidden="false" customHeight="false" outlineLevel="0" collapsed="false">
      <c r="A5580" s="1" t="n">
        <v>11794</v>
      </c>
      <c r="B5580" s="1" t="s">
        <v>9277</v>
      </c>
      <c r="D5580" s="1" t="s">
        <v>499</v>
      </c>
      <c r="E5580" s="0" t="s">
        <v>485</v>
      </c>
    </row>
    <row r="5581" customFormat="false" ht="15" hidden="false" customHeight="false" outlineLevel="0" collapsed="false">
      <c r="A5581" s="1" t="n">
        <v>11793</v>
      </c>
      <c r="B5581" s="1" t="s">
        <v>9278</v>
      </c>
      <c r="C5581" s="324" t="s">
        <v>9279</v>
      </c>
      <c r="D5581" s="1" t="s">
        <v>499</v>
      </c>
      <c r="E5581" s="324" t="s">
        <v>500</v>
      </c>
    </row>
    <row r="5582" customFormat="false" ht="15" hidden="false" customHeight="false" outlineLevel="0" collapsed="false">
      <c r="A5582" s="1" t="n">
        <v>11792</v>
      </c>
      <c r="B5582" s="1" t="s">
        <v>9280</v>
      </c>
      <c r="D5582" s="1" t="s">
        <v>499</v>
      </c>
      <c r="E5582" s="324" t="s">
        <v>500</v>
      </c>
    </row>
    <row r="5583" customFormat="false" ht="15" hidden="false" customHeight="false" outlineLevel="0" collapsed="false">
      <c r="A5583" s="1" t="n">
        <v>11791</v>
      </c>
      <c r="B5583" s="1" t="s">
        <v>9281</v>
      </c>
      <c r="D5583" s="1" t="s">
        <v>499</v>
      </c>
      <c r="E5583" s="0" t="s">
        <v>590</v>
      </c>
    </row>
    <row r="5584" customFormat="false" ht="15" hidden="false" customHeight="false" outlineLevel="0" collapsed="false">
      <c r="A5584" s="1" t="n">
        <v>11790</v>
      </c>
      <c r="B5584" s="1" t="s">
        <v>9282</v>
      </c>
      <c r="D5584" s="1" t="s">
        <v>832</v>
      </c>
      <c r="E5584" s="0" t="s">
        <v>485</v>
      </c>
    </row>
    <row r="5585" customFormat="false" ht="15" hidden="false" customHeight="false" outlineLevel="0" collapsed="false">
      <c r="A5585" s="1" t="n">
        <v>11789</v>
      </c>
      <c r="B5585" s="1" t="s">
        <v>9283</v>
      </c>
      <c r="D5585" s="1" t="s">
        <v>832</v>
      </c>
      <c r="E5585" s="0" t="s">
        <v>485</v>
      </c>
    </row>
    <row r="5586" customFormat="false" ht="15" hidden="false" customHeight="false" outlineLevel="0" collapsed="false">
      <c r="A5586" s="1" t="n">
        <v>11788</v>
      </c>
      <c r="B5586" s="1" t="s">
        <v>9284</v>
      </c>
      <c r="D5586" s="324" t="s">
        <v>9285</v>
      </c>
      <c r="E5586" s="324" t="s">
        <v>997</v>
      </c>
    </row>
    <row r="5587" customFormat="false" ht="15" hidden="false" customHeight="false" outlineLevel="0" collapsed="false">
      <c r="A5587" s="1" t="n">
        <v>11787</v>
      </c>
      <c r="B5587" s="1" t="s">
        <v>9286</v>
      </c>
      <c r="D5587" s="324" t="s">
        <v>1783</v>
      </c>
      <c r="E5587" s="324" t="s">
        <v>494</v>
      </c>
    </row>
    <row r="5588" customFormat="false" ht="15" hidden="false" customHeight="false" outlineLevel="0" collapsed="false">
      <c r="A5588" s="1" t="n">
        <v>11786</v>
      </c>
      <c r="B5588" s="1" t="s">
        <v>9287</v>
      </c>
      <c r="D5588" s="324" t="s">
        <v>1783</v>
      </c>
      <c r="E5588" s="324" t="s">
        <v>494</v>
      </c>
    </row>
    <row r="5589" customFormat="false" ht="15" hidden="false" customHeight="false" outlineLevel="0" collapsed="false">
      <c r="A5589" s="1" t="n">
        <v>11785</v>
      </c>
      <c r="B5589" s="1" t="s">
        <v>9288</v>
      </c>
      <c r="C5589" s="1" t="s">
        <v>9289</v>
      </c>
      <c r="D5589" s="1" t="s">
        <v>499</v>
      </c>
      <c r="E5589" s="0" t="s">
        <v>590</v>
      </c>
    </row>
    <row r="5590" customFormat="false" ht="15" hidden="false" customHeight="false" outlineLevel="0" collapsed="false">
      <c r="A5590" s="1" t="n">
        <v>11784</v>
      </c>
      <c r="B5590" s="1" t="s">
        <v>9290</v>
      </c>
      <c r="C5590" s="1" t="s">
        <v>9291</v>
      </c>
      <c r="D5590" s="1" t="s">
        <v>499</v>
      </c>
      <c r="E5590" s="0" t="s">
        <v>590</v>
      </c>
    </row>
    <row r="5591" customFormat="false" ht="15" hidden="false" customHeight="false" outlineLevel="0" collapsed="false">
      <c r="A5591" s="1" t="n">
        <v>11783</v>
      </c>
      <c r="B5591" s="1" t="s">
        <v>9292</v>
      </c>
      <c r="C5591" s="324" t="s">
        <v>9293</v>
      </c>
      <c r="D5591" s="324" t="s">
        <v>3180</v>
      </c>
      <c r="E5591" s="0" t="s">
        <v>485</v>
      </c>
    </row>
    <row r="5592" customFormat="false" ht="15" hidden="false" customHeight="false" outlineLevel="0" collapsed="false">
      <c r="A5592" s="1" t="n">
        <v>11782</v>
      </c>
      <c r="B5592" s="1" t="s">
        <v>9294</v>
      </c>
      <c r="C5592" s="324" t="s">
        <v>9295</v>
      </c>
      <c r="D5592" s="324" t="s">
        <v>3180</v>
      </c>
      <c r="E5592" s="0" t="s">
        <v>485</v>
      </c>
    </row>
    <row r="5593" customFormat="false" ht="15" hidden="false" customHeight="false" outlineLevel="0" collapsed="false">
      <c r="A5593" s="1" t="n">
        <v>11781</v>
      </c>
      <c r="B5593" s="1" t="s">
        <v>9296</v>
      </c>
      <c r="D5593" s="324" t="s">
        <v>1587</v>
      </c>
      <c r="E5593" s="0" t="s">
        <v>485</v>
      </c>
    </row>
    <row r="5594" customFormat="false" ht="15" hidden="false" customHeight="false" outlineLevel="0" collapsed="false">
      <c r="A5594" s="1" t="n">
        <v>11780</v>
      </c>
      <c r="B5594" s="1" t="s">
        <v>9297</v>
      </c>
      <c r="C5594" s="1" t="s">
        <v>9298</v>
      </c>
      <c r="D5594" s="1" t="s">
        <v>1187</v>
      </c>
      <c r="E5594" s="0" t="s">
        <v>485</v>
      </c>
    </row>
    <row r="5595" customFormat="false" ht="15" hidden="false" customHeight="false" outlineLevel="0" collapsed="false">
      <c r="A5595" s="1" t="n">
        <v>11779</v>
      </c>
      <c r="B5595" s="1" t="s">
        <v>9299</v>
      </c>
      <c r="D5595" s="1" t="s">
        <v>1187</v>
      </c>
      <c r="E5595" s="0" t="s">
        <v>485</v>
      </c>
    </row>
    <row r="5596" customFormat="false" ht="15" hidden="false" customHeight="false" outlineLevel="0" collapsed="false">
      <c r="A5596" s="1" t="n">
        <v>11778</v>
      </c>
      <c r="B5596" s="1" t="s">
        <v>9300</v>
      </c>
      <c r="D5596" s="1" t="s">
        <v>1187</v>
      </c>
      <c r="E5596" s="0" t="s">
        <v>485</v>
      </c>
    </row>
    <row r="5597" customFormat="false" ht="15" hidden="false" customHeight="false" outlineLevel="0" collapsed="false">
      <c r="A5597" s="1" t="n">
        <v>11777</v>
      </c>
      <c r="B5597" s="1" t="s">
        <v>9301</v>
      </c>
      <c r="D5597" s="1" t="s">
        <v>499</v>
      </c>
      <c r="E5597" s="0" t="s">
        <v>590</v>
      </c>
    </row>
    <row r="5598" customFormat="false" ht="15" hidden="false" customHeight="false" outlineLevel="0" collapsed="false">
      <c r="A5598" s="1" t="n">
        <v>11776</v>
      </c>
      <c r="B5598" s="1" t="s">
        <v>9302</v>
      </c>
      <c r="D5598" s="1" t="s">
        <v>5427</v>
      </c>
      <c r="E5598" s="0" t="s">
        <v>590</v>
      </c>
    </row>
    <row r="5599" customFormat="false" ht="15" hidden="false" customHeight="false" outlineLevel="0" collapsed="false">
      <c r="A5599" s="1" t="n">
        <v>11775</v>
      </c>
      <c r="B5599" s="1" t="s">
        <v>9303</v>
      </c>
      <c r="C5599" s="1" t="s">
        <v>9304</v>
      </c>
      <c r="D5599" s="1" t="s">
        <v>499</v>
      </c>
      <c r="E5599" s="0" t="s">
        <v>485</v>
      </c>
    </row>
    <row r="5600" customFormat="false" ht="15" hidden="false" customHeight="false" outlineLevel="0" collapsed="false">
      <c r="A5600" s="1" t="n">
        <v>11774</v>
      </c>
      <c r="B5600" s="1" t="s">
        <v>9305</v>
      </c>
      <c r="D5600" s="324" t="s">
        <v>3269</v>
      </c>
      <c r="E5600" s="0" t="s">
        <v>485</v>
      </c>
    </row>
    <row r="5601" customFormat="false" ht="15" hidden="false" customHeight="false" outlineLevel="0" collapsed="false">
      <c r="A5601" s="1" t="n">
        <v>11773</v>
      </c>
      <c r="B5601" s="1" t="s">
        <v>9306</v>
      </c>
      <c r="C5601" s="1" t="s">
        <v>521</v>
      </c>
      <c r="D5601" s="324" t="s">
        <v>9307</v>
      </c>
      <c r="E5601" s="324" t="s">
        <v>488</v>
      </c>
    </row>
    <row r="5602" customFormat="false" ht="15" hidden="false" customHeight="false" outlineLevel="0" collapsed="false">
      <c r="A5602" s="1" t="n">
        <v>11772</v>
      </c>
      <c r="B5602" s="1" t="s">
        <v>9308</v>
      </c>
      <c r="D5602" s="1" t="s">
        <v>1067</v>
      </c>
      <c r="E5602" s="0" t="s">
        <v>485</v>
      </c>
    </row>
    <row r="5603" customFormat="false" ht="15" hidden="false" customHeight="false" outlineLevel="0" collapsed="false">
      <c r="A5603" s="1" t="n">
        <v>11771</v>
      </c>
      <c r="B5603" s="1" t="s">
        <v>9309</v>
      </c>
      <c r="D5603" s="324" t="s">
        <v>9310</v>
      </c>
      <c r="E5603" s="0" t="s">
        <v>485</v>
      </c>
    </row>
    <row r="5604" customFormat="false" ht="15" hidden="false" customHeight="false" outlineLevel="0" collapsed="false">
      <c r="A5604" s="1" t="n">
        <v>11770</v>
      </c>
      <c r="B5604" s="1" t="s">
        <v>9311</v>
      </c>
      <c r="C5604" s="1" t="s">
        <v>187</v>
      </c>
      <c r="D5604" s="1" t="s">
        <v>641</v>
      </c>
      <c r="E5604" s="0" t="s">
        <v>576</v>
      </c>
    </row>
    <row r="5605" customFormat="false" ht="15" hidden="false" customHeight="false" outlineLevel="0" collapsed="false">
      <c r="A5605" s="1" t="n">
        <v>11769</v>
      </c>
      <c r="B5605" s="1" t="s">
        <v>9312</v>
      </c>
      <c r="D5605" s="324" t="s">
        <v>695</v>
      </c>
      <c r="E5605" s="0" t="s">
        <v>590</v>
      </c>
    </row>
    <row r="5606" customFormat="false" ht="15" hidden="false" customHeight="false" outlineLevel="0" collapsed="false">
      <c r="A5606" s="1" t="n">
        <v>11768</v>
      </c>
      <c r="B5606" s="1" t="s">
        <v>9313</v>
      </c>
      <c r="D5606" s="1" t="s">
        <v>499</v>
      </c>
      <c r="E5606" s="0" t="s">
        <v>590</v>
      </c>
    </row>
    <row r="5607" customFormat="false" ht="15" hidden="false" customHeight="false" outlineLevel="0" collapsed="false">
      <c r="A5607" s="1" t="n">
        <v>11767</v>
      </c>
      <c r="B5607" s="1" t="s">
        <v>9314</v>
      </c>
      <c r="C5607" s="324" t="s">
        <v>9315</v>
      </c>
      <c r="D5607" s="324" t="s">
        <v>6342</v>
      </c>
      <c r="E5607" s="0" t="s">
        <v>485</v>
      </c>
    </row>
    <row r="5608" customFormat="false" ht="15" hidden="false" customHeight="false" outlineLevel="0" collapsed="false">
      <c r="A5608" s="1" t="n">
        <v>11766</v>
      </c>
      <c r="B5608" s="1" t="s">
        <v>9316</v>
      </c>
      <c r="D5608" s="1" t="s">
        <v>499</v>
      </c>
      <c r="E5608" s="0" t="s">
        <v>590</v>
      </c>
    </row>
    <row r="5609" customFormat="false" ht="15" hidden="false" customHeight="false" outlineLevel="0" collapsed="false">
      <c r="A5609" s="1" t="n">
        <v>11765</v>
      </c>
      <c r="B5609" s="1" t="s">
        <v>9317</v>
      </c>
      <c r="D5609" s="1" t="s">
        <v>499</v>
      </c>
      <c r="E5609" s="0" t="s">
        <v>590</v>
      </c>
    </row>
    <row r="5610" customFormat="false" ht="15" hidden="false" customHeight="false" outlineLevel="0" collapsed="false">
      <c r="A5610" s="1" t="n">
        <v>11764</v>
      </c>
      <c r="B5610" s="1" t="s">
        <v>9318</v>
      </c>
      <c r="D5610" s="1" t="s">
        <v>499</v>
      </c>
      <c r="E5610" s="0" t="s">
        <v>590</v>
      </c>
    </row>
    <row r="5611" customFormat="false" ht="15" hidden="false" customHeight="false" outlineLevel="0" collapsed="false">
      <c r="A5611" s="1" t="n">
        <v>11763</v>
      </c>
      <c r="B5611" s="1" t="s">
        <v>9319</v>
      </c>
      <c r="D5611" s="1" t="s">
        <v>653</v>
      </c>
      <c r="E5611" s="324" t="s">
        <v>519</v>
      </c>
    </row>
    <row r="5612" customFormat="false" ht="15" hidden="false" customHeight="false" outlineLevel="0" collapsed="false">
      <c r="A5612" s="1" t="n">
        <v>11762</v>
      </c>
      <c r="B5612" s="1" t="s">
        <v>9320</v>
      </c>
      <c r="D5612" s="324" t="s">
        <v>9321</v>
      </c>
      <c r="E5612" s="0" t="s">
        <v>590</v>
      </c>
    </row>
    <row r="5613" customFormat="false" ht="15" hidden="false" customHeight="false" outlineLevel="0" collapsed="false">
      <c r="A5613" s="1" t="n">
        <v>11761</v>
      </c>
      <c r="B5613" s="1" t="s">
        <v>9322</v>
      </c>
      <c r="D5613" s="324" t="s">
        <v>586</v>
      </c>
      <c r="E5613" s="0" t="s">
        <v>609</v>
      </c>
    </row>
    <row r="5614" customFormat="false" ht="15" hidden="false" customHeight="false" outlineLevel="0" collapsed="false">
      <c r="A5614" s="1" t="n">
        <v>11760</v>
      </c>
      <c r="B5614" s="1" t="s">
        <v>9323</v>
      </c>
      <c r="D5614" s="1" t="s">
        <v>6935</v>
      </c>
      <c r="E5614" s="324" t="s">
        <v>488</v>
      </c>
    </row>
    <row r="5615" customFormat="false" ht="15" hidden="false" customHeight="false" outlineLevel="0" collapsed="false">
      <c r="A5615" s="1" t="n">
        <v>11759</v>
      </c>
      <c r="B5615" s="1" t="s">
        <v>9324</v>
      </c>
      <c r="D5615" s="1" t="s">
        <v>2532</v>
      </c>
      <c r="E5615" s="0" t="s">
        <v>686</v>
      </c>
    </row>
    <row r="5616" customFormat="false" ht="15" hidden="false" customHeight="false" outlineLevel="0" collapsed="false">
      <c r="A5616" s="1" t="n">
        <v>11758</v>
      </c>
      <c r="B5616" s="1" t="s">
        <v>9325</v>
      </c>
      <c r="D5616" s="1" t="s">
        <v>2532</v>
      </c>
      <c r="E5616" s="0" t="s">
        <v>686</v>
      </c>
    </row>
    <row r="5617" customFormat="false" ht="15" hidden="false" customHeight="false" outlineLevel="0" collapsed="false">
      <c r="A5617" s="1" t="n">
        <v>11757</v>
      </c>
      <c r="B5617" s="1" t="s">
        <v>9326</v>
      </c>
      <c r="D5617" s="1" t="s">
        <v>499</v>
      </c>
      <c r="E5617" s="0" t="s">
        <v>590</v>
      </c>
    </row>
    <row r="5618" customFormat="false" ht="15" hidden="false" customHeight="false" outlineLevel="0" collapsed="false">
      <c r="A5618" s="1" t="n">
        <v>11756</v>
      </c>
      <c r="B5618" s="1" t="s">
        <v>9327</v>
      </c>
      <c r="D5618" s="1" t="s">
        <v>499</v>
      </c>
      <c r="E5618" s="0" t="s">
        <v>590</v>
      </c>
    </row>
    <row r="5619" customFormat="false" ht="15" hidden="false" customHeight="false" outlineLevel="0" collapsed="false">
      <c r="A5619" s="1" t="n">
        <v>11755</v>
      </c>
      <c r="B5619" s="1" t="s">
        <v>9328</v>
      </c>
      <c r="D5619" s="324" t="s">
        <v>809</v>
      </c>
      <c r="E5619" s="324" t="s">
        <v>500</v>
      </c>
    </row>
    <row r="5620" customFormat="false" ht="15" hidden="false" customHeight="false" outlineLevel="0" collapsed="false">
      <c r="A5620" s="1" t="n">
        <v>11754</v>
      </c>
      <c r="B5620" s="1" t="s">
        <v>9329</v>
      </c>
      <c r="C5620" s="324" t="s">
        <v>9330</v>
      </c>
      <c r="D5620" s="324" t="s">
        <v>2648</v>
      </c>
      <c r="E5620" s="0" t="s">
        <v>590</v>
      </c>
    </row>
    <row r="5621" customFormat="false" ht="15" hidden="false" customHeight="false" outlineLevel="0" collapsed="false">
      <c r="A5621" s="1" t="n">
        <v>11753</v>
      </c>
      <c r="B5621" s="1" t="s">
        <v>9331</v>
      </c>
      <c r="D5621" s="324" t="s">
        <v>2648</v>
      </c>
      <c r="E5621" s="0" t="s">
        <v>590</v>
      </c>
    </row>
    <row r="5622" customFormat="false" ht="15" hidden="false" customHeight="false" outlineLevel="0" collapsed="false">
      <c r="A5622" s="1" t="n">
        <v>11752</v>
      </c>
      <c r="B5622" s="1" t="s">
        <v>9332</v>
      </c>
      <c r="C5622" s="1" t="s">
        <v>9333</v>
      </c>
      <c r="D5622" s="1" t="s">
        <v>647</v>
      </c>
      <c r="E5622" s="0" t="s">
        <v>485</v>
      </c>
    </row>
    <row r="5623" customFormat="false" ht="15" hidden="false" customHeight="false" outlineLevel="0" collapsed="false">
      <c r="A5623" s="1" t="n">
        <v>11751</v>
      </c>
      <c r="B5623" s="1" t="s">
        <v>9334</v>
      </c>
      <c r="D5623" s="324" t="s">
        <v>6177</v>
      </c>
      <c r="E5623" s="0" t="s">
        <v>485</v>
      </c>
    </row>
    <row r="5624" customFormat="false" ht="15" hidden="false" customHeight="false" outlineLevel="0" collapsed="false">
      <c r="A5624" s="1" t="n">
        <v>11750</v>
      </c>
      <c r="B5624" s="1" t="s">
        <v>9335</v>
      </c>
      <c r="D5624" s="324" t="s">
        <v>1052</v>
      </c>
      <c r="E5624" s="0" t="s">
        <v>485</v>
      </c>
    </row>
    <row r="5625" customFormat="false" ht="15" hidden="false" customHeight="false" outlineLevel="0" collapsed="false">
      <c r="A5625" s="1" t="n">
        <v>11749</v>
      </c>
      <c r="B5625" s="1" t="s">
        <v>9336</v>
      </c>
      <c r="D5625" s="324" t="s">
        <v>1052</v>
      </c>
      <c r="E5625" s="0" t="s">
        <v>485</v>
      </c>
    </row>
    <row r="5626" customFormat="false" ht="15" hidden="false" customHeight="false" outlineLevel="0" collapsed="false">
      <c r="A5626" s="1" t="n">
        <v>11748</v>
      </c>
      <c r="B5626" s="1" t="s">
        <v>9337</v>
      </c>
      <c r="D5626" s="324" t="s">
        <v>764</v>
      </c>
      <c r="E5626" s="324" t="s">
        <v>1473</v>
      </c>
    </row>
    <row r="5627" customFormat="false" ht="15" hidden="false" customHeight="false" outlineLevel="0" collapsed="false">
      <c r="A5627" s="1" t="n">
        <v>11747</v>
      </c>
      <c r="B5627" s="1" t="s">
        <v>9338</v>
      </c>
      <c r="C5627" s="1" t="s">
        <v>9339</v>
      </c>
      <c r="D5627" s="324" t="s">
        <v>4361</v>
      </c>
      <c r="E5627" s="0" t="s">
        <v>485</v>
      </c>
    </row>
    <row r="5628" customFormat="false" ht="15" hidden="false" customHeight="false" outlineLevel="0" collapsed="false">
      <c r="A5628" s="1" t="n">
        <v>11746</v>
      </c>
      <c r="B5628" s="1" t="s">
        <v>9340</v>
      </c>
      <c r="C5628" s="1" t="s">
        <v>9341</v>
      </c>
      <c r="D5628" s="324" t="s">
        <v>9342</v>
      </c>
      <c r="E5628" s="324" t="s">
        <v>9343</v>
      </c>
    </row>
    <row r="5629" customFormat="false" ht="15" hidden="false" customHeight="false" outlineLevel="0" collapsed="false">
      <c r="A5629" s="1" t="n">
        <v>11745</v>
      </c>
      <c r="B5629" s="1" t="s">
        <v>9344</v>
      </c>
      <c r="C5629" s="1" t="s">
        <v>9345</v>
      </c>
      <c r="D5629" s="324" t="s">
        <v>9346</v>
      </c>
      <c r="E5629" s="324" t="s">
        <v>488</v>
      </c>
    </row>
    <row r="5630" customFormat="false" ht="15" hidden="false" customHeight="false" outlineLevel="0" collapsed="false">
      <c r="A5630" s="1" t="n">
        <v>11744</v>
      </c>
      <c r="B5630" s="1" t="s">
        <v>9347</v>
      </c>
      <c r="C5630" s="324" t="s">
        <v>9348</v>
      </c>
      <c r="D5630" s="1" t="s">
        <v>1095</v>
      </c>
      <c r="E5630" s="0" t="s">
        <v>576</v>
      </c>
    </row>
    <row r="5631" customFormat="false" ht="15" hidden="false" customHeight="false" outlineLevel="0" collapsed="false">
      <c r="A5631" s="1" t="n">
        <v>11743</v>
      </c>
      <c r="B5631" s="1" t="s">
        <v>9349</v>
      </c>
      <c r="C5631" s="1" t="s">
        <v>521</v>
      </c>
      <c r="D5631" s="324" t="s">
        <v>9350</v>
      </c>
      <c r="E5631" s="324" t="s">
        <v>488</v>
      </c>
    </row>
    <row r="5632" customFormat="false" ht="15" hidden="false" customHeight="false" outlineLevel="0" collapsed="false">
      <c r="A5632" s="1" t="n">
        <v>11742</v>
      </c>
      <c r="B5632" s="1" t="s">
        <v>9351</v>
      </c>
      <c r="C5632" s="1" t="s">
        <v>9352</v>
      </c>
      <c r="D5632" s="324" t="s">
        <v>9353</v>
      </c>
      <c r="E5632" s="324" t="s">
        <v>488</v>
      </c>
    </row>
    <row r="5633" customFormat="false" ht="15" hidden="false" customHeight="false" outlineLevel="0" collapsed="false">
      <c r="A5633" s="1" t="n">
        <v>11741</v>
      </c>
      <c r="B5633" s="1" t="s">
        <v>9354</v>
      </c>
      <c r="D5633" s="324" t="s">
        <v>9355</v>
      </c>
      <c r="E5633" s="324" t="s">
        <v>550</v>
      </c>
    </row>
    <row r="5634" customFormat="false" ht="15" hidden="false" customHeight="false" outlineLevel="0" collapsed="false">
      <c r="A5634" s="1" t="n">
        <v>11740</v>
      </c>
      <c r="B5634" s="1" t="s">
        <v>9356</v>
      </c>
      <c r="C5634" s="1" t="s">
        <v>9357</v>
      </c>
      <c r="D5634" s="1" t="s">
        <v>499</v>
      </c>
      <c r="E5634" s="324" t="s">
        <v>519</v>
      </c>
    </row>
    <row r="5635" customFormat="false" ht="15" hidden="false" customHeight="false" outlineLevel="0" collapsed="false">
      <c r="A5635" s="1" t="n">
        <v>11739</v>
      </c>
      <c r="B5635" s="1" t="s">
        <v>9358</v>
      </c>
      <c r="D5635" s="1" t="s">
        <v>499</v>
      </c>
      <c r="E5635" s="0" t="s">
        <v>609</v>
      </c>
    </row>
    <row r="5636" customFormat="false" ht="15" hidden="false" customHeight="false" outlineLevel="0" collapsed="false">
      <c r="A5636" s="1" t="n">
        <v>11738</v>
      </c>
      <c r="B5636" s="1" t="s">
        <v>9359</v>
      </c>
      <c r="C5636" s="324" t="s">
        <v>9360</v>
      </c>
      <c r="D5636" s="1" t="s">
        <v>1067</v>
      </c>
      <c r="E5636" s="0" t="s">
        <v>609</v>
      </c>
    </row>
    <row r="5637" customFormat="false" ht="15" hidden="false" customHeight="false" outlineLevel="0" collapsed="false">
      <c r="A5637" s="1" t="n">
        <v>11737</v>
      </c>
      <c r="B5637" s="1" t="s">
        <v>9361</v>
      </c>
      <c r="D5637" s="1" t="s">
        <v>499</v>
      </c>
      <c r="E5637" s="0" t="s">
        <v>674</v>
      </c>
    </row>
    <row r="5638" customFormat="false" ht="15" hidden="false" customHeight="false" outlineLevel="0" collapsed="false">
      <c r="A5638" s="1" t="n">
        <v>11736</v>
      </c>
      <c r="B5638" s="1" t="s">
        <v>9362</v>
      </c>
      <c r="C5638" s="324" t="s">
        <v>9363</v>
      </c>
      <c r="D5638" s="1" t="s">
        <v>484</v>
      </c>
      <c r="E5638" s="324" t="s">
        <v>500</v>
      </c>
    </row>
    <row r="5639" customFormat="false" ht="15" hidden="false" customHeight="false" outlineLevel="0" collapsed="false">
      <c r="A5639" s="1" t="n">
        <v>11735</v>
      </c>
      <c r="B5639" s="1" t="s">
        <v>9364</v>
      </c>
      <c r="D5639" s="324" t="s">
        <v>9365</v>
      </c>
      <c r="E5639" s="0" t="s">
        <v>485</v>
      </c>
    </row>
    <row r="5640" customFormat="false" ht="15" hidden="false" customHeight="false" outlineLevel="0" collapsed="false">
      <c r="A5640" s="1" t="n">
        <v>11734</v>
      </c>
      <c r="B5640" s="1" t="s">
        <v>9366</v>
      </c>
      <c r="C5640" s="324" t="s">
        <v>9367</v>
      </c>
      <c r="D5640" s="324" t="s">
        <v>890</v>
      </c>
      <c r="E5640" s="0" t="s">
        <v>590</v>
      </c>
    </row>
    <row r="5641" customFormat="false" ht="15" hidden="false" customHeight="false" outlineLevel="0" collapsed="false">
      <c r="A5641" s="1" t="n">
        <v>11733</v>
      </c>
      <c r="B5641" s="1" t="s">
        <v>9368</v>
      </c>
      <c r="C5641" s="1" t="s">
        <v>9369</v>
      </c>
      <c r="D5641" s="324" t="s">
        <v>522</v>
      </c>
      <c r="E5641" s="0" t="s">
        <v>590</v>
      </c>
    </row>
    <row r="5642" customFormat="false" ht="15" hidden="false" customHeight="false" outlineLevel="0" collapsed="false">
      <c r="A5642" s="1" t="n">
        <v>11732</v>
      </c>
      <c r="B5642" s="1" t="s">
        <v>9370</v>
      </c>
      <c r="C5642" s="1" t="s">
        <v>9371</v>
      </c>
      <c r="D5642" s="1" t="s">
        <v>685</v>
      </c>
      <c r="E5642" s="0" t="s">
        <v>686</v>
      </c>
    </row>
    <row r="5643" customFormat="false" ht="15" hidden="false" customHeight="false" outlineLevel="0" collapsed="false">
      <c r="A5643" s="1" t="n">
        <v>11731</v>
      </c>
      <c r="B5643" s="1" t="s">
        <v>9372</v>
      </c>
      <c r="D5643" s="324" t="s">
        <v>9373</v>
      </c>
      <c r="E5643" s="0" t="s">
        <v>485</v>
      </c>
    </row>
    <row r="5644" customFormat="false" ht="15" hidden="false" customHeight="false" outlineLevel="0" collapsed="false">
      <c r="A5644" s="1" t="n">
        <v>11730</v>
      </c>
      <c r="B5644" s="1" t="s">
        <v>9374</v>
      </c>
      <c r="D5644" s="1" t="s">
        <v>499</v>
      </c>
      <c r="E5644" s="0" t="s">
        <v>590</v>
      </c>
    </row>
    <row r="5645" customFormat="false" ht="15" hidden="false" customHeight="false" outlineLevel="0" collapsed="false">
      <c r="A5645" s="1" t="n">
        <v>11729</v>
      </c>
      <c r="B5645" s="1" t="s">
        <v>9375</v>
      </c>
      <c r="D5645" s="324" t="s">
        <v>3601</v>
      </c>
      <c r="E5645" s="0" t="s">
        <v>609</v>
      </c>
    </row>
    <row r="5646" customFormat="false" ht="15" hidden="false" customHeight="false" outlineLevel="0" collapsed="false">
      <c r="A5646" s="1" t="n">
        <v>11728</v>
      </c>
      <c r="B5646" s="1" t="s">
        <v>9376</v>
      </c>
      <c r="C5646" s="1" t="s">
        <v>9377</v>
      </c>
      <c r="D5646" s="324" t="s">
        <v>5810</v>
      </c>
      <c r="E5646" s="324" t="s">
        <v>3694</v>
      </c>
    </row>
    <row r="5647" customFormat="false" ht="15" hidden="false" customHeight="false" outlineLevel="0" collapsed="false">
      <c r="A5647" s="1" t="n">
        <v>11727</v>
      </c>
      <c r="B5647" s="1" t="s">
        <v>9378</v>
      </c>
      <c r="D5647" s="1" t="s">
        <v>499</v>
      </c>
      <c r="E5647" s="0" t="s">
        <v>590</v>
      </c>
    </row>
    <row r="5648" customFormat="false" ht="15" hidden="false" customHeight="false" outlineLevel="0" collapsed="false">
      <c r="A5648" s="1" t="n">
        <v>11726</v>
      </c>
      <c r="B5648" s="1" t="s">
        <v>9379</v>
      </c>
      <c r="D5648" s="1" t="s">
        <v>748</v>
      </c>
      <c r="E5648" s="0" t="s">
        <v>485</v>
      </c>
    </row>
    <row r="5649" customFormat="false" ht="15" hidden="false" customHeight="false" outlineLevel="0" collapsed="false">
      <c r="A5649" s="1" t="n">
        <v>11725</v>
      </c>
      <c r="B5649" s="1" t="s">
        <v>9380</v>
      </c>
      <c r="C5649" s="1" t="s">
        <v>9381</v>
      </c>
      <c r="D5649" s="324" t="s">
        <v>771</v>
      </c>
      <c r="E5649" s="324" t="s">
        <v>3324</v>
      </c>
    </row>
    <row r="5650" customFormat="false" ht="15" hidden="false" customHeight="false" outlineLevel="0" collapsed="false">
      <c r="A5650" s="1" t="n">
        <v>11724</v>
      </c>
      <c r="B5650" s="1" t="s">
        <v>9382</v>
      </c>
      <c r="D5650" s="1" t="s">
        <v>811</v>
      </c>
      <c r="E5650" s="0" t="s">
        <v>674</v>
      </c>
    </row>
    <row r="5651" customFormat="false" ht="15" hidden="false" customHeight="false" outlineLevel="0" collapsed="false">
      <c r="A5651" s="1" t="n">
        <v>11723</v>
      </c>
      <c r="B5651" s="1" t="s">
        <v>9383</v>
      </c>
      <c r="D5651" s="324" t="s">
        <v>698</v>
      </c>
      <c r="E5651" s="0" t="s">
        <v>590</v>
      </c>
    </row>
    <row r="5652" customFormat="false" ht="15" hidden="false" customHeight="false" outlineLevel="0" collapsed="false">
      <c r="A5652" s="1" t="n">
        <v>11722</v>
      </c>
      <c r="B5652" s="1" t="s">
        <v>9384</v>
      </c>
      <c r="D5652" s="1" t="s">
        <v>811</v>
      </c>
      <c r="E5652" s="0" t="s">
        <v>674</v>
      </c>
    </row>
    <row r="5653" customFormat="false" ht="15" hidden="false" customHeight="false" outlineLevel="0" collapsed="false">
      <c r="A5653" s="1" t="n">
        <v>11721</v>
      </c>
      <c r="B5653" s="1" t="s">
        <v>9385</v>
      </c>
      <c r="C5653" s="1" t="s">
        <v>9386</v>
      </c>
      <c r="D5653" s="324" t="s">
        <v>764</v>
      </c>
      <c r="E5653" s="324" t="s">
        <v>500</v>
      </c>
    </row>
    <row r="5654" customFormat="false" ht="15" hidden="false" customHeight="false" outlineLevel="0" collapsed="false">
      <c r="A5654" s="1" t="n">
        <v>11720</v>
      </c>
      <c r="B5654" s="1" t="s">
        <v>9387</v>
      </c>
      <c r="C5654" s="324" t="s">
        <v>9388</v>
      </c>
      <c r="D5654" s="324" t="s">
        <v>1622</v>
      </c>
      <c r="E5654" s="324" t="s">
        <v>500</v>
      </c>
    </row>
    <row r="5655" customFormat="false" ht="15" hidden="false" customHeight="false" outlineLevel="0" collapsed="false">
      <c r="A5655" s="1" t="n">
        <v>11719</v>
      </c>
      <c r="B5655" s="1" t="s">
        <v>9389</v>
      </c>
      <c r="D5655" s="324" t="s">
        <v>9390</v>
      </c>
      <c r="E5655" s="0" t="s">
        <v>485</v>
      </c>
    </row>
    <row r="5656" customFormat="false" ht="15" hidden="false" customHeight="false" outlineLevel="0" collapsed="false">
      <c r="A5656" s="1" t="n">
        <v>11718</v>
      </c>
      <c r="B5656" s="1" t="s">
        <v>9391</v>
      </c>
      <c r="D5656" s="1" t="s">
        <v>499</v>
      </c>
      <c r="E5656" s="0" t="s">
        <v>590</v>
      </c>
    </row>
    <row r="5657" customFormat="false" ht="15" hidden="false" customHeight="false" outlineLevel="0" collapsed="false">
      <c r="A5657" s="1" t="n">
        <v>11717</v>
      </c>
      <c r="B5657" s="1" t="s">
        <v>9392</v>
      </c>
      <c r="D5657" s="1" t="s">
        <v>499</v>
      </c>
      <c r="E5657" s="0" t="s">
        <v>590</v>
      </c>
    </row>
    <row r="5658" customFormat="false" ht="15" hidden="false" customHeight="false" outlineLevel="0" collapsed="false">
      <c r="A5658" s="1" t="n">
        <v>11716</v>
      </c>
      <c r="B5658" s="1" t="s">
        <v>9393</v>
      </c>
      <c r="D5658" s="1" t="s">
        <v>499</v>
      </c>
      <c r="E5658" s="0" t="s">
        <v>590</v>
      </c>
    </row>
    <row r="5659" customFormat="false" ht="15" hidden="false" customHeight="false" outlineLevel="0" collapsed="false">
      <c r="A5659" s="1" t="n">
        <v>11715</v>
      </c>
      <c r="B5659" s="1" t="s">
        <v>9394</v>
      </c>
      <c r="D5659" s="1" t="s">
        <v>499</v>
      </c>
      <c r="E5659" s="324" t="s">
        <v>500</v>
      </c>
    </row>
    <row r="5660" customFormat="false" ht="15" hidden="false" customHeight="false" outlineLevel="0" collapsed="false">
      <c r="A5660" s="1" t="n">
        <v>11714</v>
      </c>
      <c r="B5660" s="1" t="s">
        <v>9395</v>
      </c>
      <c r="C5660" s="1" t="s">
        <v>9396</v>
      </c>
      <c r="D5660" s="324" t="s">
        <v>595</v>
      </c>
      <c r="E5660" s="0" t="s">
        <v>590</v>
      </c>
    </row>
    <row r="5661" customFormat="false" ht="15" hidden="false" customHeight="false" outlineLevel="0" collapsed="false">
      <c r="A5661" s="1" t="n">
        <v>11713</v>
      </c>
      <c r="B5661" s="1" t="s">
        <v>9397</v>
      </c>
      <c r="C5661" s="1" t="s">
        <v>9398</v>
      </c>
      <c r="D5661" s="1" t="s">
        <v>2113</v>
      </c>
      <c r="E5661" s="0" t="s">
        <v>485</v>
      </c>
    </row>
    <row r="5662" customFormat="false" ht="15" hidden="false" customHeight="false" outlineLevel="0" collapsed="false">
      <c r="A5662" s="1" t="n">
        <v>11712</v>
      </c>
      <c r="B5662" s="1" t="s">
        <v>9399</v>
      </c>
      <c r="D5662" s="1" t="s">
        <v>499</v>
      </c>
      <c r="E5662" s="324" t="s">
        <v>500</v>
      </c>
    </row>
    <row r="5663" customFormat="false" ht="15" hidden="false" customHeight="false" outlineLevel="0" collapsed="false">
      <c r="A5663" s="1" t="n">
        <v>11711</v>
      </c>
      <c r="B5663" s="1" t="s">
        <v>9400</v>
      </c>
      <c r="D5663" s="324" t="s">
        <v>9401</v>
      </c>
      <c r="E5663" s="0" t="s">
        <v>485</v>
      </c>
    </row>
    <row r="5664" customFormat="false" ht="15" hidden="false" customHeight="false" outlineLevel="0" collapsed="false">
      <c r="A5664" s="1" t="n">
        <v>11710</v>
      </c>
      <c r="B5664" s="1" t="s">
        <v>9402</v>
      </c>
      <c r="C5664" s="1" t="s">
        <v>9403</v>
      </c>
      <c r="D5664" s="1" t="s">
        <v>499</v>
      </c>
      <c r="E5664" s="0" t="s">
        <v>590</v>
      </c>
    </row>
    <row r="5665" customFormat="false" ht="15" hidden="false" customHeight="false" outlineLevel="0" collapsed="false">
      <c r="A5665" s="1" t="n">
        <v>11709</v>
      </c>
      <c r="B5665" s="1" t="s">
        <v>9404</v>
      </c>
      <c r="D5665" s="1" t="s">
        <v>499</v>
      </c>
      <c r="E5665" s="0" t="s">
        <v>590</v>
      </c>
    </row>
    <row r="5666" customFormat="false" ht="15" hidden="false" customHeight="false" outlineLevel="0" collapsed="false">
      <c r="A5666" s="1" t="n">
        <v>11708</v>
      </c>
      <c r="B5666" s="1" t="s">
        <v>9405</v>
      </c>
      <c r="C5666" s="1" t="s">
        <v>9406</v>
      </c>
      <c r="D5666" s="324" t="s">
        <v>1749</v>
      </c>
      <c r="E5666" s="0" t="s">
        <v>609</v>
      </c>
    </row>
    <row r="5667" customFormat="false" ht="15" hidden="false" customHeight="false" outlineLevel="0" collapsed="false">
      <c r="A5667" s="1" t="n">
        <v>11707</v>
      </c>
      <c r="B5667" s="1" t="s">
        <v>9407</v>
      </c>
      <c r="D5667" s="1" t="s">
        <v>499</v>
      </c>
      <c r="E5667" s="0" t="s">
        <v>590</v>
      </c>
    </row>
    <row r="5668" customFormat="false" ht="15" hidden="false" customHeight="false" outlineLevel="0" collapsed="false">
      <c r="A5668" s="1" t="n">
        <v>11706</v>
      </c>
      <c r="B5668" s="1" t="s">
        <v>9408</v>
      </c>
      <c r="C5668" s="1" t="s">
        <v>9409</v>
      </c>
      <c r="D5668" s="1" t="s">
        <v>4190</v>
      </c>
      <c r="E5668" s="0" t="s">
        <v>485</v>
      </c>
    </row>
    <row r="5669" customFormat="false" ht="15" hidden="false" customHeight="false" outlineLevel="0" collapsed="false">
      <c r="A5669" s="1" t="n">
        <v>11705</v>
      </c>
      <c r="B5669" s="1" t="s">
        <v>9410</v>
      </c>
      <c r="C5669" s="324" t="s">
        <v>9411</v>
      </c>
      <c r="D5669" s="324" t="s">
        <v>3178</v>
      </c>
      <c r="E5669" s="324" t="s">
        <v>519</v>
      </c>
    </row>
    <row r="5670" customFormat="false" ht="15" hidden="false" customHeight="false" outlineLevel="0" collapsed="false">
      <c r="A5670" s="1" t="n">
        <v>11704</v>
      </c>
      <c r="B5670" s="1" t="s">
        <v>9412</v>
      </c>
      <c r="D5670" s="1" t="s">
        <v>499</v>
      </c>
      <c r="E5670" s="0" t="s">
        <v>576</v>
      </c>
    </row>
    <row r="5671" customFormat="false" ht="15" hidden="false" customHeight="false" outlineLevel="0" collapsed="false">
      <c r="A5671" s="1" t="n">
        <v>11703</v>
      </c>
      <c r="B5671" s="1" t="s">
        <v>9413</v>
      </c>
      <c r="C5671" s="324" t="s">
        <v>9414</v>
      </c>
      <c r="D5671" s="324" t="s">
        <v>9415</v>
      </c>
      <c r="E5671" s="324" t="s">
        <v>9416</v>
      </c>
    </row>
    <row r="5672" customFormat="false" ht="15" hidden="false" customHeight="false" outlineLevel="0" collapsed="false">
      <c r="A5672" s="1" t="n">
        <v>11702</v>
      </c>
      <c r="B5672" s="1" t="s">
        <v>9417</v>
      </c>
      <c r="D5672" s="324" t="s">
        <v>1065</v>
      </c>
      <c r="E5672" s="0" t="s">
        <v>590</v>
      </c>
    </row>
    <row r="5673" customFormat="false" ht="15" hidden="false" customHeight="false" outlineLevel="0" collapsed="false">
      <c r="A5673" s="1" t="n">
        <v>11701</v>
      </c>
      <c r="B5673" s="1" t="s">
        <v>9418</v>
      </c>
      <c r="C5673" s="1" t="s">
        <v>9419</v>
      </c>
      <c r="D5673" s="324" t="s">
        <v>695</v>
      </c>
      <c r="E5673" s="324" t="s">
        <v>488</v>
      </c>
    </row>
    <row r="5674" customFormat="false" ht="15" hidden="false" customHeight="false" outlineLevel="0" collapsed="false">
      <c r="A5674" s="1" t="n">
        <v>11700</v>
      </c>
      <c r="B5674" s="1" t="s">
        <v>9420</v>
      </c>
      <c r="D5674" s="1" t="s">
        <v>832</v>
      </c>
      <c r="E5674" s="0" t="s">
        <v>590</v>
      </c>
    </row>
    <row r="5675" customFormat="false" ht="15" hidden="false" customHeight="false" outlineLevel="0" collapsed="false">
      <c r="A5675" s="1" t="n">
        <v>11699</v>
      </c>
      <c r="B5675" s="1" t="s">
        <v>9421</v>
      </c>
      <c r="D5675" s="1" t="s">
        <v>832</v>
      </c>
      <c r="E5675" s="0" t="s">
        <v>590</v>
      </c>
    </row>
    <row r="5676" customFormat="false" ht="15" hidden="false" customHeight="false" outlineLevel="0" collapsed="false">
      <c r="A5676" s="1" t="n">
        <v>11698</v>
      </c>
      <c r="B5676" s="1" t="s">
        <v>9422</v>
      </c>
      <c r="D5676" s="1" t="s">
        <v>832</v>
      </c>
      <c r="E5676" s="0" t="s">
        <v>590</v>
      </c>
    </row>
    <row r="5677" customFormat="false" ht="15" hidden="false" customHeight="false" outlineLevel="0" collapsed="false">
      <c r="A5677" s="1" t="n">
        <v>11697</v>
      </c>
      <c r="B5677" s="1" t="s">
        <v>9423</v>
      </c>
      <c r="D5677" s="324" t="s">
        <v>522</v>
      </c>
      <c r="E5677" s="324" t="s">
        <v>488</v>
      </c>
    </row>
    <row r="5678" customFormat="false" ht="15" hidden="false" customHeight="false" outlineLevel="0" collapsed="false">
      <c r="A5678" s="1" t="n">
        <v>11696</v>
      </c>
      <c r="B5678" s="1" t="s">
        <v>9424</v>
      </c>
      <c r="C5678" s="1" t="s">
        <v>9425</v>
      </c>
      <c r="D5678" s="1" t="s">
        <v>1739</v>
      </c>
      <c r="E5678" s="0" t="s">
        <v>485</v>
      </c>
    </row>
    <row r="5679" customFormat="false" ht="15" hidden="false" customHeight="false" outlineLevel="0" collapsed="false">
      <c r="A5679" s="1" t="n">
        <v>11695</v>
      </c>
      <c r="B5679" s="1" t="s">
        <v>9426</v>
      </c>
      <c r="C5679" s="1" t="s">
        <v>9427</v>
      </c>
      <c r="D5679" s="1" t="s">
        <v>1739</v>
      </c>
      <c r="E5679" s="0" t="s">
        <v>485</v>
      </c>
    </row>
    <row r="5680" customFormat="false" ht="15" hidden="false" customHeight="false" outlineLevel="0" collapsed="false">
      <c r="A5680" s="1" t="n">
        <v>11694</v>
      </c>
      <c r="B5680" s="1" t="s">
        <v>9428</v>
      </c>
      <c r="D5680" s="1" t="s">
        <v>1821</v>
      </c>
      <c r="E5680" s="0" t="s">
        <v>896</v>
      </c>
    </row>
    <row r="5681" customFormat="false" ht="15" hidden="false" customHeight="false" outlineLevel="0" collapsed="false">
      <c r="A5681" s="1" t="n">
        <v>11693</v>
      </c>
      <c r="B5681" s="1" t="s">
        <v>9429</v>
      </c>
      <c r="C5681" s="1" t="s">
        <v>9430</v>
      </c>
      <c r="D5681" s="1" t="s">
        <v>1739</v>
      </c>
      <c r="E5681" s="0" t="s">
        <v>485</v>
      </c>
    </row>
    <row r="5682" customFormat="false" ht="15" hidden="false" customHeight="false" outlineLevel="0" collapsed="false">
      <c r="A5682" s="1" t="n">
        <v>11692</v>
      </c>
      <c r="B5682" s="1" t="s">
        <v>9431</v>
      </c>
      <c r="C5682" s="1" t="s">
        <v>9432</v>
      </c>
      <c r="D5682" s="324" t="s">
        <v>620</v>
      </c>
      <c r="E5682" s="324" t="s">
        <v>1850</v>
      </c>
    </row>
    <row r="5683" customFormat="false" ht="15" hidden="false" customHeight="false" outlineLevel="0" collapsed="false">
      <c r="A5683" s="1" t="n">
        <v>11691</v>
      </c>
      <c r="B5683" s="1" t="s">
        <v>9433</v>
      </c>
      <c r="D5683" s="1" t="s">
        <v>647</v>
      </c>
      <c r="E5683" s="0" t="s">
        <v>485</v>
      </c>
    </row>
    <row r="5684" customFormat="false" ht="15" hidden="false" customHeight="false" outlineLevel="0" collapsed="false">
      <c r="A5684" s="1" t="n">
        <v>11690</v>
      </c>
      <c r="B5684" s="1" t="s">
        <v>9434</v>
      </c>
      <c r="C5684" s="1" t="s">
        <v>9435</v>
      </c>
      <c r="D5684" s="324" t="s">
        <v>627</v>
      </c>
      <c r="E5684" s="324" t="s">
        <v>548</v>
      </c>
    </row>
    <row r="5685" customFormat="false" ht="15" hidden="false" customHeight="false" outlineLevel="0" collapsed="false">
      <c r="A5685" s="1" t="n">
        <v>11689</v>
      </c>
      <c r="B5685" s="1" t="s">
        <v>9436</v>
      </c>
      <c r="C5685" s="1" t="s">
        <v>9437</v>
      </c>
      <c r="D5685" s="324" t="s">
        <v>6544</v>
      </c>
      <c r="E5685" s="324" t="s">
        <v>500</v>
      </c>
    </row>
    <row r="5686" customFormat="false" ht="15" hidden="false" customHeight="false" outlineLevel="0" collapsed="false">
      <c r="A5686" s="1" t="n">
        <v>11688</v>
      </c>
      <c r="B5686" s="1" t="s">
        <v>9438</v>
      </c>
      <c r="D5686" s="1" t="s">
        <v>2113</v>
      </c>
      <c r="E5686" s="0" t="s">
        <v>590</v>
      </c>
    </row>
    <row r="5687" customFormat="false" ht="15" hidden="false" customHeight="false" outlineLevel="0" collapsed="false">
      <c r="A5687" s="1" t="n">
        <v>11687</v>
      </c>
      <c r="B5687" s="1" t="s">
        <v>9439</v>
      </c>
      <c r="D5687" s="1" t="s">
        <v>1739</v>
      </c>
      <c r="E5687" s="0" t="s">
        <v>485</v>
      </c>
    </row>
    <row r="5688" customFormat="false" ht="15" hidden="false" customHeight="false" outlineLevel="0" collapsed="false">
      <c r="A5688" s="1" t="n">
        <v>11686</v>
      </c>
      <c r="B5688" s="1" t="s">
        <v>9440</v>
      </c>
      <c r="C5688" s="1" t="s">
        <v>9441</v>
      </c>
      <c r="D5688" s="1" t="s">
        <v>1324</v>
      </c>
      <c r="E5688" s="0" t="s">
        <v>576</v>
      </c>
    </row>
    <row r="5689" customFormat="false" ht="15" hidden="false" customHeight="false" outlineLevel="0" collapsed="false">
      <c r="A5689" s="1" t="n">
        <v>11685</v>
      </c>
      <c r="B5689" s="1" t="s">
        <v>9442</v>
      </c>
      <c r="D5689" s="324" t="s">
        <v>1452</v>
      </c>
      <c r="E5689" s="0" t="s">
        <v>485</v>
      </c>
    </row>
    <row r="5690" customFormat="false" ht="15" hidden="false" customHeight="false" outlineLevel="0" collapsed="false">
      <c r="A5690" s="1" t="n">
        <v>11684</v>
      </c>
      <c r="B5690" s="1" t="s">
        <v>9443</v>
      </c>
      <c r="D5690" s="1" t="s">
        <v>653</v>
      </c>
      <c r="E5690" s="0" t="s">
        <v>576</v>
      </c>
    </row>
    <row r="5691" customFormat="false" ht="15" hidden="false" customHeight="false" outlineLevel="0" collapsed="false">
      <c r="A5691" s="1" t="n">
        <v>11683</v>
      </c>
      <c r="B5691" s="1" t="s">
        <v>9444</v>
      </c>
      <c r="C5691" s="1" t="s">
        <v>9445</v>
      </c>
      <c r="D5691" s="324" t="s">
        <v>9446</v>
      </c>
      <c r="E5691" s="324" t="s">
        <v>1473</v>
      </c>
    </row>
    <row r="5692" customFormat="false" ht="15" hidden="false" customHeight="false" outlineLevel="0" collapsed="false">
      <c r="A5692" s="1" t="n">
        <v>11682</v>
      </c>
      <c r="B5692" s="1" t="s">
        <v>9447</v>
      </c>
      <c r="D5692" s="324" t="s">
        <v>601</v>
      </c>
      <c r="E5692" s="0" t="s">
        <v>485</v>
      </c>
    </row>
    <row r="5693" customFormat="false" ht="15" hidden="false" customHeight="false" outlineLevel="0" collapsed="false">
      <c r="A5693" s="1" t="n">
        <v>11681</v>
      </c>
      <c r="B5693" s="1" t="s">
        <v>9448</v>
      </c>
      <c r="D5693" s="324" t="s">
        <v>1834</v>
      </c>
      <c r="E5693" s="0" t="s">
        <v>485</v>
      </c>
    </row>
    <row r="5694" customFormat="false" ht="15" hidden="false" customHeight="false" outlineLevel="0" collapsed="false">
      <c r="A5694" s="1" t="n">
        <v>11680</v>
      </c>
      <c r="B5694" s="1" t="s">
        <v>9449</v>
      </c>
      <c r="D5694" s="1" t="s">
        <v>787</v>
      </c>
      <c r="E5694" s="0" t="s">
        <v>485</v>
      </c>
    </row>
    <row r="5695" customFormat="false" ht="15" hidden="false" customHeight="false" outlineLevel="0" collapsed="false">
      <c r="A5695" s="1" t="n">
        <v>11679</v>
      </c>
      <c r="B5695" s="1" t="s">
        <v>9450</v>
      </c>
      <c r="C5695" s="324" t="s">
        <v>9451</v>
      </c>
      <c r="D5695" s="324" t="s">
        <v>9452</v>
      </c>
      <c r="E5695" s="324" t="s">
        <v>2760</v>
      </c>
    </row>
    <row r="5696" customFormat="false" ht="15" hidden="false" customHeight="false" outlineLevel="0" collapsed="false">
      <c r="A5696" s="1" t="n">
        <v>11678</v>
      </c>
      <c r="B5696" s="1" t="s">
        <v>9453</v>
      </c>
      <c r="D5696" s="324" t="s">
        <v>9454</v>
      </c>
      <c r="E5696" s="0" t="s">
        <v>590</v>
      </c>
    </row>
    <row r="5697" customFormat="false" ht="15" hidden="false" customHeight="false" outlineLevel="0" collapsed="false">
      <c r="A5697" s="1" t="n">
        <v>11677</v>
      </c>
      <c r="B5697" s="1" t="s">
        <v>9455</v>
      </c>
      <c r="C5697" s="324" t="s">
        <v>9456</v>
      </c>
      <c r="D5697" s="1" t="s">
        <v>499</v>
      </c>
      <c r="E5697" s="0" t="s">
        <v>576</v>
      </c>
    </row>
    <row r="5698" customFormat="false" ht="15" hidden="false" customHeight="false" outlineLevel="0" collapsed="false">
      <c r="A5698" s="1" t="n">
        <v>11676</v>
      </c>
      <c r="B5698" s="1" t="s">
        <v>9457</v>
      </c>
      <c r="D5698" s="324" t="s">
        <v>3459</v>
      </c>
      <c r="E5698" s="0" t="s">
        <v>576</v>
      </c>
    </row>
    <row r="5699" customFormat="false" ht="15" hidden="false" customHeight="false" outlineLevel="0" collapsed="false">
      <c r="A5699" s="1" t="n">
        <v>11675</v>
      </c>
      <c r="B5699" s="1" t="s">
        <v>9458</v>
      </c>
      <c r="D5699" s="1" t="s">
        <v>4022</v>
      </c>
      <c r="E5699" s="0" t="s">
        <v>485</v>
      </c>
    </row>
    <row r="5700" customFormat="false" ht="15" hidden="false" customHeight="false" outlineLevel="0" collapsed="false">
      <c r="A5700" s="1" t="n">
        <v>11674</v>
      </c>
      <c r="B5700" s="1" t="s">
        <v>9459</v>
      </c>
      <c r="C5700" s="1" t="s">
        <v>9459</v>
      </c>
      <c r="D5700" s="324" t="s">
        <v>9460</v>
      </c>
      <c r="E5700" s="0" t="s">
        <v>590</v>
      </c>
    </row>
    <row r="5701" customFormat="false" ht="15" hidden="false" customHeight="false" outlineLevel="0" collapsed="false">
      <c r="A5701" s="1" t="n">
        <v>11673</v>
      </c>
      <c r="B5701" s="1" t="s">
        <v>9461</v>
      </c>
      <c r="C5701" s="1" t="s">
        <v>9462</v>
      </c>
      <c r="D5701" s="324" t="s">
        <v>3601</v>
      </c>
      <c r="E5701" s="324" t="s">
        <v>3324</v>
      </c>
    </row>
    <row r="5702" customFormat="false" ht="15" hidden="false" customHeight="false" outlineLevel="0" collapsed="false">
      <c r="A5702" s="1" t="n">
        <v>11672</v>
      </c>
      <c r="B5702" s="1" t="s">
        <v>9463</v>
      </c>
      <c r="C5702" s="324" t="s">
        <v>9464</v>
      </c>
      <c r="D5702" s="1" t="s">
        <v>499</v>
      </c>
      <c r="E5702" s="0" t="s">
        <v>485</v>
      </c>
    </row>
    <row r="5703" customFormat="false" ht="15" hidden="false" customHeight="false" outlineLevel="0" collapsed="false">
      <c r="A5703" s="1" t="n">
        <v>11671</v>
      </c>
      <c r="B5703" s="1" t="s">
        <v>9465</v>
      </c>
      <c r="D5703" s="324" t="s">
        <v>586</v>
      </c>
      <c r="E5703" s="0" t="s">
        <v>590</v>
      </c>
    </row>
    <row r="5704" customFormat="false" ht="15" hidden="false" customHeight="false" outlineLevel="0" collapsed="false">
      <c r="A5704" s="1" t="n">
        <v>11670</v>
      </c>
      <c r="B5704" s="1" t="s">
        <v>9466</v>
      </c>
      <c r="C5704" s="1" t="s">
        <v>9467</v>
      </c>
      <c r="D5704" s="324" t="s">
        <v>3641</v>
      </c>
      <c r="E5704" s="0" t="s">
        <v>485</v>
      </c>
    </row>
    <row r="5705" customFormat="false" ht="15" hidden="false" customHeight="false" outlineLevel="0" collapsed="false">
      <c r="A5705" s="1" t="n">
        <v>11669</v>
      </c>
      <c r="B5705" s="1" t="s">
        <v>9468</v>
      </c>
      <c r="D5705" s="1" t="s">
        <v>651</v>
      </c>
      <c r="E5705" s="324" t="s">
        <v>525</v>
      </c>
    </row>
    <row r="5706" customFormat="false" ht="15" hidden="false" customHeight="false" outlineLevel="0" collapsed="false">
      <c r="A5706" s="1" t="n">
        <v>11668</v>
      </c>
      <c r="B5706" s="1" t="s">
        <v>9469</v>
      </c>
      <c r="C5706" s="1" t="s">
        <v>9470</v>
      </c>
      <c r="D5706" s="1" t="s">
        <v>510</v>
      </c>
      <c r="E5706" s="0" t="s">
        <v>609</v>
      </c>
    </row>
    <row r="5707" customFormat="false" ht="15" hidden="false" customHeight="false" outlineLevel="0" collapsed="false">
      <c r="A5707" s="1" t="n">
        <v>11667</v>
      </c>
      <c r="B5707" s="1" t="s">
        <v>9471</v>
      </c>
      <c r="C5707" s="1" t="s">
        <v>9472</v>
      </c>
      <c r="D5707" s="1" t="s">
        <v>499</v>
      </c>
      <c r="E5707" s="0" t="s">
        <v>485</v>
      </c>
    </row>
    <row r="5708" customFormat="false" ht="15" hidden="false" customHeight="false" outlineLevel="0" collapsed="false">
      <c r="A5708" s="1" t="n">
        <v>11666</v>
      </c>
      <c r="B5708" s="1" t="s">
        <v>9473</v>
      </c>
      <c r="D5708" s="1" t="s">
        <v>832</v>
      </c>
      <c r="E5708" s="0" t="s">
        <v>590</v>
      </c>
    </row>
    <row r="5709" customFormat="false" ht="15" hidden="false" customHeight="false" outlineLevel="0" collapsed="false">
      <c r="A5709" s="1" t="n">
        <v>11665</v>
      </c>
      <c r="B5709" s="1" t="s">
        <v>9474</v>
      </c>
      <c r="D5709" s="1" t="s">
        <v>832</v>
      </c>
      <c r="E5709" s="0" t="s">
        <v>590</v>
      </c>
    </row>
    <row r="5710" customFormat="false" ht="15" hidden="false" customHeight="false" outlineLevel="0" collapsed="false">
      <c r="A5710" s="1" t="n">
        <v>11664</v>
      </c>
      <c r="B5710" s="1" t="s">
        <v>9475</v>
      </c>
      <c r="C5710" s="1" t="s">
        <v>9476</v>
      </c>
      <c r="D5710" s="324" t="s">
        <v>5390</v>
      </c>
      <c r="E5710" s="0" t="s">
        <v>485</v>
      </c>
    </row>
    <row r="5711" customFormat="false" ht="15" hidden="false" customHeight="false" outlineLevel="0" collapsed="false">
      <c r="A5711" s="1" t="n">
        <v>11663</v>
      </c>
      <c r="B5711" s="1" t="s">
        <v>9477</v>
      </c>
      <c r="D5711" s="324" t="s">
        <v>528</v>
      </c>
      <c r="E5711" s="0" t="s">
        <v>485</v>
      </c>
    </row>
    <row r="5712" customFormat="false" ht="15" hidden="false" customHeight="false" outlineLevel="0" collapsed="false">
      <c r="A5712" s="1" t="n">
        <v>11662</v>
      </c>
      <c r="B5712" s="1" t="s">
        <v>9478</v>
      </c>
      <c r="D5712" s="1" t="s">
        <v>499</v>
      </c>
      <c r="E5712" s="0" t="s">
        <v>590</v>
      </c>
    </row>
    <row r="5713" customFormat="false" ht="15" hidden="false" customHeight="false" outlineLevel="0" collapsed="false">
      <c r="A5713" s="1" t="n">
        <v>11661</v>
      </c>
      <c r="B5713" s="1" t="s">
        <v>9479</v>
      </c>
      <c r="D5713" s="1" t="s">
        <v>484</v>
      </c>
      <c r="E5713" s="0" t="s">
        <v>485</v>
      </c>
    </row>
    <row r="5714" customFormat="false" ht="15" hidden="false" customHeight="false" outlineLevel="0" collapsed="false">
      <c r="A5714" s="1" t="n">
        <v>11660</v>
      </c>
      <c r="B5714" s="1" t="s">
        <v>9480</v>
      </c>
      <c r="D5714" s="1" t="s">
        <v>499</v>
      </c>
      <c r="E5714" s="0" t="s">
        <v>590</v>
      </c>
    </row>
    <row r="5715" customFormat="false" ht="15" hidden="false" customHeight="false" outlineLevel="0" collapsed="false">
      <c r="A5715" s="1" t="n">
        <v>11659</v>
      </c>
      <c r="B5715" s="1" t="s">
        <v>9481</v>
      </c>
      <c r="D5715" s="1" t="s">
        <v>499</v>
      </c>
      <c r="E5715" s="0" t="s">
        <v>590</v>
      </c>
    </row>
    <row r="5716" customFormat="false" ht="15" hidden="false" customHeight="false" outlineLevel="0" collapsed="false">
      <c r="A5716" s="1" t="n">
        <v>11658</v>
      </c>
      <c r="B5716" s="1" t="s">
        <v>9482</v>
      </c>
      <c r="D5716" s="1" t="s">
        <v>499</v>
      </c>
      <c r="E5716" s="0" t="s">
        <v>590</v>
      </c>
    </row>
    <row r="5717" customFormat="false" ht="15" hidden="false" customHeight="false" outlineLevel="0" collapsed="false">
      <c r="A5717" s="1" t="n">
        <v>11657</v>
      </c>
      <c r="B5717" s="1" t="s">
        <v>9483</v>
      </c>
      <c r="C5717" s="324" t="s">
        <v>9484</v>
      </c>
      <c r="D5717" s="324" t="s">
        <v>9485</v>
      </c>
      <c r="E5717" s="324" t="s">
        <v>519</v>
      </c>
    </row>
    <row r="5718" customFormat="false" ht="15" hidden="false" customHeight="false" outlineLevel="0" collapsed="false">
      <c r="A5718" s="1" t="n">
        <v>11656</v>
      </c>
      <c r="B5718" s="1" t="s">
        <v>9486</v>
      </c>
      <c r="C5718" s="324" t="s">
        <v>9487</v>
      </c>
      <c r="D5718" s="324" t="s">
        <v>9485</v>
      </c>
      <c r="E5718" s="324" t="s">
        <v>519</v>
      </c>
    </row>
    <row r="5719" customFormat="false" ht="15" hidden="false" customHeight="false" outlineLevel="0" collapsed="false">
      <c r="A5719" s="1" t="n">
        <v>11655</v>
      </c>
      <c r="B5719" s="1" t="s">
        <v>9488</v>
      </c>
      <c r="D5719" s="1" t="s">
        <v>510</v>
      </c>
      <c r="E5719" s="0" t="s">
        <v>609</v>
      </c>
    </row>
    <row r="5720" customFormat="false" ht="15" hidden="false" customHeight="false" outlineLevel="0" collapsed="false">
      <c r="A5720" s="1" t="n">
        <v>11654</v>
      </c>
      <c r="B5720" s="1" t="s">
        <v>9489</v>
      </c>
      <c r="C5720" s="1" t="s">
        <v>9490</v>
      </c>
      <c r="D5720" s="1" t="s">
        <v>499</v>
      </c>
      <c r="E5720" s="0" t="s">
        <v>590</v>
      </c>
    </row>
    <row r="5721" customFormat="false" ht="15" hidden="false" customHeight="false" outlineLevel="0" collapsed="false">
      <c r="A5721" s="1" t="n">
        <v>11653</v>
      </c>
      <c r="B5721" s="1" t="s">
        <v>9491</v>
      </c>
      <c r="C5721" s="1" t="s">
        <v>9492</v>
      </c>
      <c r="D5721" s="324" t="s">
        <v>9485</v>
      </c>
      <c r="E5721" s="324" t="s">
        <v>519</v>
      </c>
    </row>
    <row r="5722" customFormat="false" ht="15" hidden="false" customHeight="false" outlineLevel="0" collapsed="false">
      <c r="A5722" s="1" t="n">
        <v>11652</v>
      </c>
      <c r="B5722" s="1" t="s">
        <v>9493</v>
      </c>
      <c r="C5722" s="1" t="s">
        <v>9494</v>
      </c>
      <c r="D5722" s="324" t="s">
        <v>9485</v>
      </c>
      <c r="E5722" s="324" t="s">
        <v>519</v>
      </c>
    </row>
    <row r="5723" customFormat="false" ht="15" hidden="false" customHeight="false" outlineLevel="0" collapsed="false">
      <c r="A5723" s="1" t="n">
        <v>11651</v>
      </c>
      <c r="B5723" s="1" t="s">
        <v>9495</v>
      </c>
      <c r="C5723" s="1" t="s">
        <v>9496</v>
      </c>
      <c r="D5723" s="1" t="s">
        <v>499</v>
      </c>
      <c r="E5723" s="324" t="s">
        <v>500</v>
      </c>
    </row>
    <row r="5724" customFormat="false" ht="15" hidden="false" customHeight="false" outlineLevel="0" collapsed="false">
      <c r="A5724" s="1" t="n">
        <v>11650</v>
      </c>
      <c r="B5724" s="1" t="s">
        <v>9497</v>
      </c>
      <c r="D5724" s="1" t="s">
        <v>964</v>
      </c>
      <c r="E5724" s="0" t="s">
        <v>485</v>
      </c>
    </row>
    <row r="5725" customFormat="false" ht="15" hidden="false" customHeight="false" outlineLevel="0" collapsed="false">
      <c r="A5725" s="1" t="n">
        <v>11649</v>
      </c>
      <c r="B5725" s="1" t="s">
        <v>9498</v>
      </c>
      <c r="C5725" s="324" t="s">
        <v>9499</v>
      </c>
      <c r="D5725" s="324" t="s">
        <v>9500</v>
      </c>
      <c r="E5725" s="324" t="s">
        <v>550</v>
      </c>
    </row>
    <row r="5726" customFormat="false" ht="15" hidden="false" customHeight="false" outlineLevel="0" collapsed="false">
      <c r="A5726" s="1" t="n">
        <v>11648</v>
      </c>
      <c r="B5726" s="1" t="s">
        <v>9501</v>
      </c>
      <c r="D5726" s="324" t="s">
        <v>9502</v>
      </c>
      <c r="E5726" s="0" t="s">
        <v>590</v>
      </c>
    </row>
    <row r="5727" customFormat="false" ht="15" hidden="false" customHeight="false" outlineLevel="0" collapsed="false">
      <c r="A5727" s="1" t="n">
        <v>11647</v>
      </c>
      <c r="B5727" s="1" t="s">
        <v>9503</v>
      </c>
      <c r="D5727" s="324" t="s">
        <v>9502</v>
      </c>
      <c r="E5727" s="0" t="s">
        <v>590</v>
      </c>
    </row>
    <row r="5728" customFormat="false" ht="15" hidden="false" customHeight="false" outlineLevel="0" collapsed="false">
      <c r="A5728" s="1" t="n">
        <v>11646</v>
      </c>
      <c r="B5728" s="1" t="s">
        <v>9504</v>
      </c>
      <c r="D5728" s="1" t="s">
        <v>832</v>
      </c>
      <c r="E5728" s="0" t="s">
        <v>590</v>
      </c>
    </row>
    <row r="5729" customFormat="false" ht="15" hidden="false" customHeight="false" outlineLevel="0" collapsed="false">
      <c r="A5729" s="1" t="n">
        <v>11645</v>
      </c>
      <c r="B5729" s="1" t="s">
        <v>9505</v>
      </c>
      <c r="D5729" s="1" t="s">
        <v>647</v>
      </c>
      <c r="E5729" s="0" t="s">
        <v>485</v>
      </c>
    </row>
    <row r="5730" customFormat="false" ht="15" hidden="false" customHeight="false" outlineLevel="0" collapsed="false">
      <c r="A5730" s="1" t="n">
        <v>11644</v>
      </c>
      <c r="B5730" s="1" t="s">
        <v>9506</v>
      </c>
      <c r="C5730" s="1" t="s">
        <v>546</v>
      </c>
      <c r="D5730" s="324" t="s">
        <v>9507</v>
      </c>
      <c r="E5730" s="0" t="s">
        <v>485</v>
      </c>
    </row>
    <row r="5731" customFormat="false" ht="15" hidden="false" customHeight="false" outlineLevel="0" collapsed="false">
      <c r="A5731" s="1" t="n">
        <v>11643</v>
      </c>
      <c r="B5731" s="1" t="s">
        <v>9508</v>
      </c>
      <c r="D5731" s="324" t="s">
        <v>9509</v>
      </c>
      <c r="E5731" s="0" t="s">
        <v>485</v>
      </c>
    </row>
    <row r="5732" customFormat="false" ht="15" hidden="false" customHeight="false" outlineLevel="0" collapsed="false">
      <c r="A5732" s="1" t="n">
        <v>11642</v>
      </c>
      <c r="B5732" s="1" t="s">
        <v>9510</v>
      </c>
      <c r="C5732" s="1" t="s">
        <v>9511</v>
      </c>
      <c r="D5732" s="324" t="s">
        <v>695</v>
      </c>
      <c r="E5732" s="0" t="s">
        <v>590</v>
      </c>
    </row>
    <row r="5733" customFormat="false" ht="15" hidden="false" customHeight="false" outlineLevel="0" collapsed="false">
      <c r="A5733" s="1" t="n">
        <v>11641</v>
      </c>
      <c r="B5733" s="1" t="s">
        <v>9512</v>
      </c>
      <c r="C5733" s="1" t="s">
        <v>9513</v>
      </c>
      <c r="D5733" s="324" t="s">
        <v>9514</v>
      </c>
      <c r="E5733" s="0" t="s">
        <v>590</v>
      </c>
    </row>
    <row r="5734" customFormat="false" ht="15" hidden="false" customHeight="false" outlineLevel="0" collapsed="false">
      <c r="A5734" s="1" t="n">
        <v>11640</v>
      </c>
      <c r="B5734" s="1" t="s">
        <v>9515</v>
      </c>
      <c r="D5734" s="324" t="s">
        <v>9516</v>
      </c>
      <c r="E5734" s="0" t="s">
        <v>590</v>
      </c>
    </row>
    <row r="5735" customFormat="false" ht="15" hidden="false" customHeight="false" outlineLevel="0" collapsed="false">
      <c r="A5735" s="1" t="n">
        <v>11639</v>
      </c>
      <c r="B5735" s="1" t="s">
        <v>9517</v>
      </c>
      <c r="D5735" s="1" t="s">
        <v>832</v>
      </c>
      <c r="E5735" s="0" t="s">
        <v>590</v>
      </c>
    </row>
    <row r="5736" customFormat="false" ht="15" hidden="false" customHeight="false" outlineLevel="0" collapsed="false">
      <c r="A5736" s="1" t="n">
        <v>11638</v>
      </c>
      <c r="B5736" s="1" t="s">
        <v>9518</v>
      </c>
      <c r="D5736" s="324" t="s">
        <v>670</v>
      </c>
      <c r="E5736" s="324" t="s">
        <v>519</v>
      </c>
    </row>
    <row r="5737" customFormat="false" ht="15" hidden="false" customHeight="false" outlineLevel="0" collapsed="false">
      <c r="A5737" s="1" t="n">
        <v>11637</v>
      </c>
      <c r="B5737" s="1" t="s">
        <v>9519</v>
      </c>
      <c r="D5737" s="1" t="s">
        <v>499</v>
      </c>
      <c r="E5737" s="324" t="s">
        <v>500</v>
      </c>
    </row>
    <row r="5738" customFormat="false" ht="15" hidden="false" customHeight="false" outlineLevel="0" collapsed="false">
      <c r="A5738" s="1" t="n">
        <v>11636</v>
      </c>
      <c r="B5738" s="1" t="s">
        <v>9520</v>
      </c>
      <c r="D5738" s="1" t="s">
        <v>499</v>
      </c>
      <c r="E5738" s="324" t="s">
        <v>500</v>
      </c>
    </row>
    <row r="5739" customFormat="false" ht="15" hidden="false" customHeight="false" outlineLevel="0" collapsed="false">
      <c r="A5739" s="1" t="n">
        <v>11635</v>
      </c>
      <c r="B5739" s="1" t="s">
        <v>9521</v>
      </c>
      <c r="D5739" s="1" t="s">
        <v>499</v>
      </c>
      <c r="E5739" s="0" t="s">
        <v>485</v>
      </c>
    </row>
    <row r="5740" customFormat="false" ht="15" hidden="false" customHeight="false" outlineLevel="0" collapsed="false">
      <c r="A5740" s="1" t="n">
        <v>11634</v>
      </c>
      <c r="B5740" s="1" t="s">
        <v>9522</v>
      </c>
      <c r="C5740" s="1" t="s">
        <v>9523</v>
      </c>
      <c r="D5740" s="1" t="s">
        <v>499</v>
      </c>
      <c r="E5740" s="0" t="s">
        <v>590</v>
      </c>
    </row>
    <row r="5741" customFormat="false" ht="15" hidden="false" customHeight="false" outlineLevel="0" collapsed="false">
      <c r="A5741" s="1" t="n">
        <v>11633</v>
      </c>
      <c r="B5741" s="1" t="s">
        <v>9524</v>
      </c>
      <c r="D5741" s="1" t="s">
        <v>499</v>
      </c>
      <c r="E5741" s="0" t="s">
        <v>590</v>
      </c>
    </row>
    <row r="5742" customFormat="false" ht="15" hidden="false" customHeight="false" outlineLevel="0" collapsed="false">
      <c r="A5742" s="1" t="n">
        <v>11632</v>
      </c>
      <c r="B5742" s="1" t="s">
        <v>9525</v>
      </c>
      <c r="D5742" s="1" t="s">
        <v>499</v>
      </c>
      <c r="E5742" s="0" t="s">
        <v>590</v>
      </c>
    </row>
    <row r="5743" customFormat="false" ht="15" hidden="false" customHeight="false" outlineLevel="0" collapsed="false">
      <c r="A5743" s="1" t="n">
        <v>11631</v>
      </c>
      <c r="B5743" s="1" t="s">
        <v>9526</v>
      </c>
      <c r="C5743" s="1" t="s">
        <v>9527</v>
      </c>
      <c r="D5743" s="324" t="s">
        <v>1073</v>
      </c>
      <c r="E5743" s="324" t="s">
        <v>500</v>
      </c>
    </row>
    <row r="5744" customFormat="false" ht="15" hidden="false" customHeight="false" outlineLevel="0" collapsed="false">
      <c r="A5744" s="1" t="n">
        <v>11630</v>
      </c>
      <c r="B5744" s="1" t="s">
        <v>9528</v>
      </c>
      <c r="D5744" s="324" t="s">
        <v>1430</v>
      </c>
      <c r="E5744" s="0" t="s">
        <v>590</v>
      </c>
    </row>
    <row r="5745" customFormat="false" ht="15" hidden="false" customHeight="false" outlineLevel="0" collapsed="false">
      <c r="A5745" s="1" t="n">
        <v>11629</v>
      </c>
      <c r="B5745" s="1" t="s">
        <v>9529</v>
      </c>
      <c r="D5745" s="324" t="s">
        <v>9530</v>
      </c>
      <c r="E5745" s="0" t="s">
        <v>485</v>
      </c>
    </row>
    <row r="5746" customFormat="false" ht="15" hidden="false" customHeight="false" outlineLevel="0" collapsed="false">
      <c r="A5746" s="1" t="n">
        <v>11628</v>
      </c>
      <c r="B5746" s="1" t="s">
        <v>9531</v>
      </c>
      <c r="D5746" s="1" t="s">
        <v>647</v>
      </c>
      <c r="E5746" s="0" t="s">
        <v>485</v>
      </c>
    </row>
    <row r="5747" customFormat="false" ht="15" hidden="false" customHeight="false" outlineLevel="0" collapsed="false">
      <c r="A5747" s="1" t="n">
        <v>11627</v>
      </c>
      <c r="B5747" s="1" t="s">
        <v>9532</v>
      </c>
      <c r="C5747" s="1" t="s">
        <v>9533</v>
      </c>
      <c r="D5747" s="324" t="s">
        <v>3214</v>
      </c>
      <c r="E5747" s="0" t="s">
        <v>590</v>
      </c>
    </row>
    <row r="5748" customFormat="false" ht="15" hidden="false" customHeight="false" outlineLevel="0" collapsed="false">
      <c r="A5748" s="1" t="n">
        <v>11626</v>
      </c>
      <c r="B5748" s="1" t="s">
        <v>9534</v>
      </c>
      <c r="D5748" s="324" t="s">
        <v>9535</v>
      </c>
      <c r="E5748" s="324" t="s">
        <v>656</v>
      </c>
    </row>
    <row r="5749" customFormat="false" ht="15" hidden="false" customHeight="false" outlineLevel="0" collapsed="false">
      <c r="A5749" s="1" t="n">
        <v>11625</v>
      </c>
      <c r="B5749" s="1" t="s">
        <v>9536</v>
      </c>
      <c r="C5749" s="1" t="s">
        <v>9537</v>
      </c>
      <c r="D5749" s="1" t="s">
        <v>499</v>
      </c>
      <c r="E5749" s="0" t="s">
        <v>485</v>
      </c>
    </row>
    <row r="5750" customFormat="false" ht="15" hidden="false" customHeight="false" outlineLevel="0" collapsed="false">
      <c r="A5750" s="1" t="n">
        <v>11624</v>
      </c>
      <c r="B5750" s="1" t="s">
        <v>9538</v>
      </c>
      <c r="C5750" s="1" t="s">
        <v>9539</v>
      </c>
      <c r="D5750" s="324" t="s">
        <v>3409</v>
      </c>
      <c r="E5750" s="324" t="s">
        <v>500</v>
      </c>
    </row>
    <row r="5751" customFormat="false" ht="15" hidden="false" customHeight="false" outlineLevel="0" collapsed="false">
      <c r="A5751" s="1" t="n">
        <v>11623</v>
      </c>
      <c r="B5751" s="1" t="s">
        <v>9540</v>
      </c>
      <c r="D5751" s="1" t="s">
        <v>499</v>
      </c>
      <c r="E5751" s="324" t="s">
        <v>500</v>
      </c>
    </row>
    <row r="5752" customFormat="false" ht="15" hidden="false" customHeight="false" outlineLevel="0" collapsed="false">
      <c r="A5752" s="1" t="n">
        <v>11622</v>
      </c>
      <c r="B5752" s="1" t="s">
        <v>9541</v>
      </c>
      <c r="D5752" s="1" t="s">
        <v>499</v>
      </c>
      <c r="E5752" s="0" t="s">
        <v>590</v>
      </c>
    </row>
    <row r="5753" customFormat="false" ht="15" hidden="false" customHeight="false" outlineLevel="0" collapsed="false">
      <c r="A5753" s="1" t="n">
        <v>11621</v>
      </c>
      <c r="B5753" s="1" t="s">
        <v>9542</v>
      </c>
      <c r="D5753" s="1" t="s">
        <v>575</v>
      </c>
      <c r="E5753" s="0" t="s">
        <v>485</v>
      </c>
    </row>
    <row r="5754" customFormat="false" ht="15" hidden="false" customHeight="false" outlineLevel="0" collapsed="false">
      <c r="A5754" s="1" t="n">
        <v>11620</v>
      </c>
      <c r="B5754" s="1" t="s">
        <v>9543</v>
      </c>
      <c r="D5754" s="1" t="s">
        <v>484</v>
      </c>
      <c r="E5754" s="0" t="s">
        <v>485</v>
      </c>
    </row>
    <row r="5755" customFormat="false" ht="15" hidden="false" customHeight="false" outlineLevel="0" collapsed="false">
      <c r="A5755" s="1" t="n">
        <v>11619</v>
      </c>
      <c r="B5755" s="1" t="s">
        <v>9544</v>
      </c>
      <c r="D5755" s="324" t="s">
        <v>9545</v>
      </c>
      <c r="E5755" s="0" t="s">
        <v>590</v>
      </c>
    </row>
    <row r="5756" customFormat="false" ht="15" hidden="false" customHeight="false" outlineLevel="0" collapsed="false">
      <c r="A5756" s="1" t="n">
        <v>11618</v>
      </c>
      <c r="B5756" s="1" t="s">
        <v>9546</v>
      </c>
      <c r="D5756" s="1" t="s">
        <v>510</v>
      </c>
      <c r="E5756" s="0" t="s">
        <v>609</v>
      </c>
    </row>
    <row r="5757" customFormat="false" ht="15" hidden="false" customHeight="false" outlineLevel="0" collapsed="false">
      <c r="A5757" s="1" t="n">
        <v>11617</v>
      </c>
      <c r="B5757" s="1" t="s">
        <v>9547</v>
      </c>
      <c r="D5757" s="1" t="s">
        <v>510</v>
      </c>
      <c r="E5757" s="0" t="s">
        <v>609</v>
      </c>
    </row>
    <row r="5758" customFormat="false" ht="15" hidden="false" customHeight="false" outlineLevel="0" collapsed="false">
      <c r="A5758" s="1" t="n">
        <v>11616</v>
      </c>
      <c r="B5758" s="1" t="s">
        <v>9548</v>
      </c>
      <c r="C5758" s="324" t="s">
        <v>9549</v>
      </c>
      <c r="D5758" s="1" t="s">
        <v>510</v>
      </c>
      <c r="E5758" s="0" t="s">
        <v>609</v>
      </c>
    </row>
    <row r="5759" customFormat="false" ht="15" hidden="false" customHeight="false" outlineLevel="0" collapsed="false">
      <c r="A5759" s="1" t="n">
        <v>11615</v>
      </c>
      <c r="B5759" s="1" t="s">
        <v>9550</v>
      </c>
      <c r="D5759" s="324" t="s">
        <v>9551</v>
      </c>
      <c r="E5759" s="324" t="s">
        <v>550</v>
      </c>
    </row>
    <row r="5760" customFormat="false" ht="15" hidden="false" customHeight="false" outlineLevel="0" collapsed="false">
      <c r="A5760" s="1" t="n">
        <v>11614</v>
      </c>
      <c r="B5760" s="1" t="s">
        <v>9552</v>
      </c>
      <c r="D5760" s="1" t="s">
        <v>1067</v>
      </c>
      <c r="E5760" s="0" t="s">
        <v>485</v>
      </c>
    </row>
    <row r="5761" customFormat="false" ht="15" hidden="false" customHeight="false" outlineLevel="0" collapsed="false">
      <c r="A5761" s="1" t="n">
        <v>11613</v>
      </c>
      <c r="B5761" s="1" t="s">
        <v>9553</v>
      </c>
      <c r="C5761" s="1" t="s">
        <v>9554</v>
      </c>
      <c r="D5761" s="1" t="s">
        <v>499</v>
      </c>
      <c r="E5761" s="0" t="s">
        <v>485</v>
      </c>
    </row>
    <row r="5762" customFormat="false" ht="15" hidden="false" customHeight="false" outlineLevel="0" collapsed="false">
      <c r="A5762" s="1" t="n">
        <v>11612</v>
      </c>
      <c r="B5762" s="1" t="s">
        <v>9555</v>
      </c>
      <c r="D5762" s="324" t="s">
        <v>1052</v>
      </c>
      <c r="E5762" s="0" t="s">
        <v>485</v>
      </c>
    </row>
    <row r="5763" customFormat="false" ht="15" hidden="false" customHeight="false" outlineLevel="0" collapsed="false">
      <c r="A5763" s="1" t="n">
        <v>11611</v>
      </c>
      <c r="B5763" s="1" t="s">
        <v>9556</v>
      </c>
      <c r="C5763" s="1" t="s">
        <v>9557</v>
      </c>
      <c r="D5763" s="324" t="s">
        <v>9558</v>
      </c>
      <c r="E5763" s="0" t="s">
        <v>485</v>
      </c>
    </row>
    <row r="5764" customFormat="false" ht="15" hidden="false" customHeight="false" outlineLevel="0" collapsed="false">
      <c r="A5764" s="1" t="n">
        <v>11610</v>
      </c>
      <c r="B5764" s="1" t="s">
        <v>9559</v>
      </c>
      <c r="D5764" s="324" t="s">
        <v>9560</v>
      </c>
      <c r="E5764" s="324" t="s">
        <v>516</v>
      </c>
    </row>
    <row r="5765" customFormat="false" ht="15" hidden="false" customHeight="false" outlineLevel="0" collapsed="false">
      <c r="A5765" s="1" t="n">
        <v>11609</v>
      </c>
      <c r="B5765" s="1" t="s">
        <v>9561</v>
      </c>
      <c r="D5765" s="1" t="s">
        <v>647</v>
      </c>
      <c r="E5765" s="324" t="s">
        <v>9562</v>
      </c>
    </row>
    <row r="5766" customFormat="false" ht="15" hidden="false" customHeight="false" outlineLevel="0" collapsed="false">
      <c r="A5766" s="1" t="n">
        <v>11608</v>
      </c>
      <c r="B5766" s="1" t="s">
        <v>9563</v>
      </c>
      <c r="D5766" s="1" t="s">
        <v>2278</v>
      </c>
      <c r="E5766" s="0" t="s">
        <v>485</v>
      </c>
    </row>
    <row r="5767" customFormat="false" ht="15" hidden="false" customHeight="false" outlineLevel="0" collapsed="false">
      <c r="A5767" s="1" t="n">
        <v>11607</v>
      </c>
      <c r="B5767" s="1" t="s">
        <v>9564</v>
      </c>
      <c r="D5767" s="324" t="s">
        <v>1834</v>
      </c>
      <c r="E5767" s="0" t="s">
        <v>485</v>
      </c>
    </row>
    <row r="5768" customFormat="false" ht="15" hidden="false" customHeight="false" outlineLevel="0" collapsed="false">
      <c r="A5768" s="1" t="n">
        <v>11606</v>
      </c>
      <c r="B5768" s="1" t="s">
        <v>9565</v>
      </c>
      <c r="D5768" s="1" t="s">
        <v>1031</v>
      </c>
      <c r="E5768" s="0" t="s">
        <v>485</v>
      </c>
    </row>
    <row r="5769" customFormat="false" ht="15" hidden="false" customHeight="false" outlineLevel="0" collapsed="false">
      <c r="A5769" s="1" t="n">
        <v>11605</v>
      </c>
      <c r="B5769" s="1" t="s">
        <v>9566</v>
      </c>
      <c r="D5769" s="324" t="s">
        <v>1452</v>
      </c>
      <c r="E5769" s="0" t="s">
        <v>485</v>
      </c>
    </row>
    <row r="5770" customFormat="false" ht="15" hidden="false" customHeight="false" outlineLevel="0" collapsed="false">
      <c r="A5770" s="1" t="n">
        <v>11604</v>
      </c>
      <c r="B5770" s="1" t="s">
        <v>9567</v>
      </c>
      <c r="D5770" s="324" t="s">
        <v>611</v>
      </c>
      <c r="E5770" s="0" t="s">
        <v>485</v>
      </c>
    </row>
    <row r="5771" customFormat="false" ht="15" hidden="false" customHeight="false" outlineLevel="0" collapsed="false">
      <c r="A5771" s="1" t="n">
        <v>11603</v>
      </c>
      <c r="B5771" s="1" t="s">
        <v>9568</v>
      </c>
      <c r="C5771" s="1" t="s">
        <v>9569</v>
      </c>
      <c r="D5771" s="324" t="s">
        <v>9570</v>
      </c>
      <c r="E5771" s="324" t="s">
        <v>500</v>
      </c>
    </row>
    <row r="5772" customFormat="false" ht="15" hidden="false" customHeight="false" outlineLevel="0" collapsed="false">
      <c r="A5772" s="1" t="n">
        <v>11602</v>
      </c>
      <c r="B5772" s="1" t="s">
        <v>9571</v>
      </c>
      <c r="D5772" s="324" t="s">
        <v>9572</v>
      </c>
      <c r="E5772" s="324" t="s">
        <v>519</v>
      </c>
    </row>
    <row r="5773" customFormat="false" ht="15" hidden="false" customHeight="false" outlineLevel="0" collapsed="false">
      <c r="A5773" s="1" t="n">
        <v>11601</v>
      </c>
      <c r="B5773" s="1" t="s">
        <v>9573</v>
      </c>
      <c r="C5773" s="324" t="s">
        <v>9574</v>
      </c>
      <c r="D5773" s="324" t="s">
        <v>1587</v>
      </c>
      <c r="E5773" s="324" t="s">
        <v>9575</v>
      </c>
    </row>
    <row r="5774" customFormat="false" ht="15" hidden="false" customHeight="false" outlineLevel="0" collapsed="false">
      <c r="A5774" s="1" t="n">
        <v>11600</v>
      </c>
      <c r="B5774" s="1" t="s">
        <v>9576</v>
      </c>
      <c r="C5774" s="1" t="s">
        <v>9577</v>
      </c>
      <c r="D5774" s="1" t="s">
        <v>2278</v>
      </c>
      <c r="E5774" s="0" t="s">
        <v>590</v>
      </c>
    </row>
    <row r="5775" customFormat="false" ht="15" hidden="false" customHeight="false" outlineLevel="0" collapsed="false">
      <c r="A5775" s="1" t="n">
        <v>11599</v>
      </c>
      <c r="B5775" s="1" t="s">
        <v>9578</v>
      </c>
      <c r="D5775" s="1" t="s">
        <v>499</v>
      </c>
      <c r="E5775" s="324" t="s">
        <v>1361</v>
      </c>
    </row>
    <row r="5776" customFormat="false" ht="15" hidden="false" customHeight="false" outlineLevel="0" collapsed="false">
      <c r="A5776" s="1" t="n">
        <v>11598</v>
      </c>
      <c r="B5776" s="1" t="s">
        <v>9579</v>
      </c>
      <c r="C5776" s="1" t="s">
        <v>9580</v>
      </c>
      <c r="D5776" s="324" t="s">
        <v>9581</v>
      </c>
      <c r="E5776" s="0" t="s">
        <v>576</v>
      </c>
    </row>
    <row r="5777" customFormat="false" ht="15" hidden="false" customHeight="false" outlineLevel="0" collapsed="false">
      <c r="A5777" s="1" t="n">
        <v>11597</v>
      </c>
      <c r="B5777" s="1" t="s">
        <v>9582</v>
      </c>
      <c r="C5777" s="1" t="s">
        <v>9583</v>
      </c>
      <c r="D5777" s="324" t="s">
        <v>934</v>
      </c>
      <c r="E5777" s="0" t="s">
        <v>485</v>
      </c>
    </row>
    <row r="5778" customFormat="false" ht="15" hidden="false" customHeight="false" outlineLevel="0" collapsed="false">
      <c r="A5778" s="1" t="n">
        <v>11596</v>
      </c>
      <c r="B5778" s="1" t="s">
        <v>9584</v>
      </c>
      <c r="D5778" s="1" t="s">
        <v>499</v>
      </c>
      <c r="E5778" s="324" t="s">
        <v>500</v>
      </c>
    </row>
    <row r="5779" customFormat="false" ht="15" hidden="false" customHeight="false" outlineLevel="0" collapsed="false">
      <c r="A5779" s="1" t="n">
        <v>11595</v>
      </c>
      <c r="B5779" s="1" t="s">
        <v>9585</v>
      </c>
      <c r="D5779" s="324" t="s">
        <v>1783</v>
      </c>
      <c r="E5779" s="0" t="s">
        <v>485</v>
      </c>
    </row>
    <row r="5780" customFormat="false" ht="15" hidden="false" customHeight="false" outlineLevel="0" collapsed="false">
      <c r="A5780" s="1" t="n">
        <v>11594</v>
      </c>
      <c r="B5780" s="1" t="s">
        <v>9586</v>
      </c>
      <c r="D5780" s="324" t="s">
        <v>1783</v>
      </c>
      <c r="E5780" s="0" t="s">
        <v>485</v>
      </c>
    </row>
    <row r="5781" customFormat="false" ht="15" hidden="false" customHeight="false" outlineLevel="0" collapsed="false">
      <c r="A5781" s="1" t="n">
        <v>11593</v>
      </c>
      <c r="B5781" s="1" t="s">
        <v>9587</v>
      </c>
      <c r="D5781" s="324" t="s">
        <v>1783</v>
      </c>
      <c r="E5781" s="0" t="s">
        <v>485</v>
      </c>
    </row>
    <row r="5782" customFormat="false" ht="15" hidden="false" customHeight="false" outlineLevel="0" collapsed="false">
      <c r="A5782" s="1" t="n">
        <v>11592</v>
      </c>
      <c r="B5782" s="1" t="s">
        <v>9588</v>
      </c>
      <c r="D5782" s="324" t="s">
        <v>9500</v>
      </c>
      <c r="E5782" s="324" t="s">
        <v>550</v>
      </c>
    </row>
    <row r="5783" customFormat="false" ht="15" hidden="false" customHeight="false" outlineLevel="0" collapsed="false">
      <c r="A5783" s="1" t="n">
        <v>11591</v>
      </c>
      <c r="B5783" s="1" t="s">
        <v>9589</v>
      </c>
      <c r="C5783" s="324" t="s">
        <v>9590</v>
      </c>
      <c r="D5783" s="324" t="s">
        <v>9591</v>
      </c>
      <c r="E5783" s="0" t="s">
        <v>590</v>
      </c>
    </row>
    <row r="5784" customFormat="false" ht="15" hidden="false" customHeight="false" outlineLevel="0" collapsed="false">
      <c r="A5784" s="1" t="n">
        <v>11590</v>
      </c>
      <c r="B5784" s="1" t="s">
        <v>9592</v>
      </c>
      <c r="D5784" s="1" t="s">
        <v>499</v>
      </c>
      <c r="E5784" s="324" t="s">
        <v>500</v>
      </c>
    </row>
    <row r="5785" customFormat="false" ht="15" hidden="false" customHeight="false" outlineLevel="0" collapsed="false">
      <c r="A5785" s="1" t="n">
        <v>11589</v>
      </c>
      <c r="B5785" s="1" t="s">
        <v>9593</v>
      </c>
      <c r="C5785" s="324" t="s">
        <v>9594</v>
      </c>
      <c r="D5785" s="324" t="s">
        <v>649</v>
      </c>
      <c r="E5785" s="324" t="s">
        <v>500</v>
      </c>
    </row>
    <row r="5786" customFormat="false" ht="15" hidden="false" customHeight="false" outlineLevel="0" collapsed="false">
      <c r="A5786" s="1" t="n">
        <v>11588</v>
      </c>
      <c r="B5786" s="1" t="s">
        <v>9595</v>
      </c>
      <c r="C5786" s="324" t="s">
        <v>9596</v>
      </c>
      <c r="D5786" s="1" t="s">
        <v>682</v>
      </c>
      <c r="E5786" s="324" t="s">
        <v>500</v>
      </c>
    </row>
    <row r="5787" customFormat="false" ht="15" hidden="false" customHeight="false" outlineLevel="0" collapsed="false">
      <c r="A5787" s="1" t="n">
        <v>11587</v>
      </c>
      <c r="B5787" s="1" t="s">
        <v>9597</v>
      </c>
      <c r="C5787" s="1" t="s">
        <v>9598</v>
      </c>
      <c r="D5787" s="1" t="s">
        <v>499</v>
      </c>
      <c r="E5787" s="0" t="s">
        <v>590</v>
      </c>
    </row>
    <row r="5788" customFormat="false" ht="15" hidden="false" customHeight="false" outlineLevel="0" collapsed="false">
      <c r="A5788" s="1" t="n">
        <v>11586</v>
      </c>
      <c r="B5788" s="1" t="s">
        <v>9599</v>
      </c>
      <c r="D5788" s="1" t="s">
        <v>499</v>
      </c>
      <c r="E5788" s="324" t="s">
        <v>500</v>
      </c>
    </row>
    <row r="5789" customFormat="false" ht="15" hidden="false" customHeight="false" outlineLevel="0" collapsed="false">
      <c r="A5789" s="1" t="n">
        <v>11585</v>
      </c>
      <c r="B5789" s="1" t="s">
        <v>9600</v>
      </c>
      <c r="C5789" s="1" t="s">
        <v>9601</v>
      </c>
      <c r="D5789" s="1" t="s">
        <v>499</v>
      </c>
      <c r="E5789" s="0" t="s">
        <v>590</v>
      </c>
    </row>
    <row r="5790" customFormat="false" ht="15" hidden="false" customHeight="false" outlineLevel="0" collapsed="false">
      <c r="A5790" s="1" t="n">
        <v>11584</v>
      </c>
      <c r="B5790" s="1" t="s">
        <v>9602</v>
      </c>
      <c r="C5790" s="324" t="s">
        <v>9590</v>
      </c>
      <c r="D5790" s="324" t="s">
        <v>9591</v>
      </c>
      <c r="E5790" s="0" t="s">
        <v>590</v>
      </c>
    </row>
    <row r="5791" customFormat="false" ht="15" hidden="false" customHeight="false" outlineLevel="0" collapsed="false">
      <c r="A5791" s="1" t="n">
        <v>11583</v>
      </c>
      <c r="B5791" s="1" t="s">
        <v>9603</v>
      </c>
      <c r="D5791" s="324" t="s">
        <v>1783</v>
      </c>
      <c r="E5791" s="0" t="s">
        <v>485</v>
      </c>
    </row>
    <row r="5792" customFormat="false" ht="15" hidden="false" customHeight="false" outlineLevel="0" collapsed="false">
      <c r="A5792" s="1" t="n">
        <v>11582</v>
      </c>
      <c r="B5792" s="1" t="s">
        <v>9604</v>
      </c>
      <c r="D5792" s="324" t="s">
        <v>1587</v>
      </c>
      <c r="E5792" s="0" t="s">
        <v>485</v>
      </c>
    </row>
    <row r="5793" customFormat="false" ht="15" hidden="false" customHeight="false" outlineLevel="0" collapsed="false">
      <c r="A5793" s="1" t="n">
        <v>11581</v>
      </c>
      <c r="B5793" s="1" t="s">
        <v>9605</v>
      </c>
      <c r="D5793" s="1" t="s">
        <v>647</v>
      </c>
      <c r="E5793" s="0" t="s">
        <v>485</v>
      </c>
    </row>
    <row r="5794" customFormat="false" ht="15" hidden="false" customHeight="false" outlineLevel="0" collapsed="false">
      <c r="A5794" s="1" t="n">
        <v>11580</v>
      </c>
      <c r="B5794" s="1" t="s">
        <v>9606</v>
      </c>
      <c r="D5794" s="324" t="s">
        <v>643</v>
      </c>
      <c r="E5794" s="0" t="s">
        <v>590</v>
      </c>
    </row>
    <row r="5795" customFormat="false" ht="15" hidden="false" customHeight="false" outlineLevel="0" collapsed="false">
      <c r="A5795" s="1" t="n">
        <v>11579</v>
      </c>
      <c r="B5795" s="1" t="s">
        <v>9607</v>
      </c>
      <c r="C5795" s="324" t="s">
        <v>9608</v>
      </c>
      <c r="D5795" s="324" t="s">
        <v>695</v>
      </c>
      <c r="E5795" s="324" t="s">
        <v>696</v>
      </c>
    </row>
    <row r="5796" customFormat="false" ht="15" hidden="false" customHeight="false" outlineLevel="0" collapsed="false">
      <c r="A5796" s="1" t="n">
        <v>11578</v>
      </c>
      <c r="B5796" s="1" t="s">
        <v>9609</v>
      </c>
      <c r="D5796" s="1" t="s">
        <v>499</v>
      </c>
      <c r="E5796" s="0" t="s">
        <v>590</v>
      </c>
    </row>
    <row r="5797" customFormat="false" ht="15" hidden="false" customHeight="false" outlineLevel="0" collapsed="false">
      <c r="A5797" s="1" t="n">
        <v>11577</v>
      </c>
      <c r="B5797" s="1" t="s">
        <v>9610</v>
      </c>
      <c r="C5797" s="1" t="s">
        <v>9611</v>
      </c>
      <c r="D5797" s="1" t="s">
        <v>496</v>
      </c>
      <c r="E5797" s="0" t="s">
        <v>485</v>
      </c>
    </row>
    <row r="5798" customFormat="false" ht="15" hidden="false" customHeight="false" outlineLevel="0" collapsed="false">
      <c r="A5798" s="1" t="n">
        <v>11576</v>
      </c>
      <c r="B5798" s="1" t="s">
        <v>9612</v>
      </c>
      <c r="D5798" s="1" t="s">
        <v>499</v>
      </c>
      <c r="E5798" s="0" t="s">
        <v>590</v>
      </c>
    </row>
    <row r="5799" customFormat="false" ht="15" hidden="false" customHeight="false" outlineLevel="0" collapsed="false">
      <c r="A5799" s="1" t="n">
        <v>11575</v>
      </c>
      <c r="B5799" s="1" t="s">
        <v>9613</v>
      </c>
      <c r="D5799" s="1" t="s">
        <v>499</v>
      </c>
      <c r="E5799" s="324" t="s">
        <v>500</v>
      </c>
    </row>
    <row r="5800" customFormat="false" ht="15" hidden="false" customHeight="false" outlineLevel="0" collapsed="false">
      <c r="A5800" s="1" t="n">
        <v>11574</v>
      </c>
      <c r="B5800" s="1" t="s">
        <v>9614</v>
      </c>
      <c r="D5800" s="324" t="s">
        <v>620</v>
      </c>
      <c r="E5800" s="0" t="s">
        <v>590</v>
      </c>
    </row>
    <row r="5801" customFormat="false" ht="15" hidden="false" customHeight="false" outlineLevel="0" collapsed="false">
      <c r="A5801" s="1" t="n">
        <v>11573</v>
      </c>
      <c r="B5801" s="1" t="s">
        <v>9615</v>
      </c>
      <c r="C5801" s="1" t="s">
        <v>9616</v>
      </c>
      <c r="D5801" s="1" t="s">
        <v>499</v>
      </c>
      <c r="E5801" s="0" t="s">
        <v>590</v>
      </c>
    </row>
    <row r="5802" customFormat="false" ht="15" hidden="false" customHeight="false" outlineLevel="0" collapsed="false">
      <c r="A5802" s="1" t="n">
        <v>11572</v>
      </c>
      <c r="B5802" s="1" t="s">
        <v>9617</v>
      </c>
      <c r="D5802" s="324" t="s">
        <v>9618</v>
      </c>
      <c r="E5802" s="0" t="s">
        <v>485</v>
      </c>
    </row>
    <row r="5803" customFormat="false" ht="15" hidden="false" customHeight="false" outlineLevel="0" collapsed="false">
      <c r="A5803" s="1" t="n">
        <v>11571</v>
      </c>
      <c r="B5803" s="1" t="s">
        <v>9619</v>
      </c>
      <c r="D5803" s="1" t="s">
        <v>499</v>
      </c>
      <c r="E5803" s="324" t="s">
        <v>500</v>
      </c>
    </row>
    <row r="5804" customFormat="false" ht="15" hidden="false" customHeight="false" outlineLevel="0" collapsed="false">
      <c r="A5804" s="1" t="n">
        <v>11570</v>
      </c>
      <c r="B5804" s="1" t="s">
        <v>9620</v>
      </c>
      <c r="D5804" s="1" t="s">
        <v>499</v>
      </c>
      <c r="E5804" s="324" t="s">
        <v>500</v>
      </c>
    </row>
    <row r="5805" customFormat="false" ht="15" hidden="false" customHeight="false" outlineLevel="0" collapsed="false">
      <c r="A5805" s="1" t="n">
        <v>11569</v>
      </c>
      <c r="B5805" s="1" t="s">
        <v>9621</v>
      </c>
      <c r="C5805" s="1" t="s">
        <v>9622</v>
      </c>
      <c r="D5805" s="1" t="s">
        <v>783</v>
      </c>
      <c r="E5805" s="0" t="s">
        <v>485</v>
      </c>
    </row>
    <row r="5806" customFormat="false" ht="15" hidden="false" customHeight="false" outlineLevel="0" collapsed="false">
      <c r="A5806" s="1" t="n">
        <v>11568</v>
      </c>
      <c r="B5806" s="1" t="s">
        <v>9623</v>
      </c>
      <c r="D5806" s="1" t="s">
        <v>499</v>
      </c>
      <c r="E5806" s="0" t="s">
        <v>590</v>
      </c>
    </row>
    <row r="5807" customFormat="false" ht="15" hidden="false" customHeight="false" outlineLevel="0" collapsed="false">
      <c r="A5807" s="1" t="n">
        <v>11567</v>
      </c>
      <c r="B5807" s="1" t="s">
        <v>9624</v>
      </c>
      <c r="D5807" s="1" t="s">
        <v>499</v>
      </c>
      <c r="E5807" s="0" t="s">
        <v>590</v>
      </c>
    </row>
    <row r="5808" customFormat="false" ht="15" hidden="false" customHeight="false" outlineLevel="0" collapsed="false">
      <c r="A5808" s="1" t="n">
        <v>11566</v>
      </c>
      <c r="B5808" s="1" t="s">
        <v>9625</v>
      </c>
      <c r="D5808" s="324" t="s">
        <v>7395</v>
      </c>
      <c r="E5808" s="0" t="s">
        <v>590</v>
      </c>
    </row>
    <row r="5809" customFormat="false" ht="15" hidden="false" customHeight="false" outlineLevel="0" collapsed="false">
      <c r="A5809" s="1" t="n">
        <v>11565</v>
      </c>
      <c r="B5809" s="1" t="s">
        <v>9626</v>
      </c>
      <c r="D5809" s="1" t="s">
        <v>647</v>
      </c>
      <c r="E5809" s="0" t="s">
        <v>485</v>
      </c>
    </row>
    <row r="5810" customFormat="false" ht="15" hidden="false" customHeight="false" outlineLevel="0" collapsed="false">
      <c r="A5810" s="1" t="n">
        <v>11564</v>
      </c>
      <c r="B5810" s="1" t="s">
        <v>9627</v>
      </c>
      <c r="D5810" s="1" t="s">
        <v>499</v>
      </c>
      <c r="E5810" s="0" t="s">
        <v>485</v>
      </c>
    </row>
    <row r="5811" customFormat="false" ht="15" hidden="false" customHeight="false" outlineLevel="0" collapsed="false">
      <c r="A5811" s="1" t="n">
        <v>11563</v>
      </c>
      <c r="B5811" s="1" t="s">
        <v>9628</v>
      </c>
      <c r="D5811" s="1" t="s">
        <v>499</v>
      </c>
      <c r="E5811" s="0" t="s">
        <v>485</v>
      </c>
    </row>
    <row r="5812" customFormat="false" ht="15" hidden="false" customHeight="false" outlineLevel="0" collapsed="false">
      <c r="A5812" s="1" t="n">
        <v>11562</v>
      </c>
      <c r="B5812" s="1" t="s">
        <v>9629</v>
      </c>
      <c r="D5812" s="1" t="s">
        <v>499</v>
      </c>
      <c r="E5812" s="324" t="s">
        <v>500</v>
      </c>
    </row>
    <row r="5813" customFormat="false" ht="15" hidden="false" customHeight="false" outlineLevel="0" collapsed="false">
      <c r="A5813" s="1" t="n">
        <v>11561</v>
      </c>
      <c r="B5813" s="1" t="s">
        <v>9630</v>
      </c>
      <c r="D5813" s="1" t="s">
        <v>499</v>
      </c>
      <c r="E5813" s="0" t="s">
        <v>485</v>
      </c>
    </row>
    <row r="5814" customFormat="false" ht="15" hidden="false" customHeight="false" outlineLevel="0" collapsed="false">
      <c r="A5814" s="1" t="n">
        <v>11560</v>
      </c>
      <c r="B5814" s="1" t="s">
        <v>9631</v>
      </c>
      <c r="D5814" s="1" t="s">
        <v>906</v>
      </c>
      <c r="E5814" s="0" t="s">
        <v>485</v>
      </c>
    </row>
    <row r="5815" customFormat="false" ht="15" hidden="false" customHeight="false" outlineLevel="0" collapsed="false">
      <c r="A5815" s="1" t="n">
        <v>11559</v>
      </c>
      <c r="B5815" s="1" t="s">
        <v>9632</v>
      </c>
      <c r="D5815" s="1" t="s">
        <v>647</v>
      </c>
      <c r="E5815" s="0" t="s">
        <v>485</v>
      </c>
    </row>
    <row r="5816" customFormat="false" ht="15" hidden="false" customHeight="false" outlineLevel="0" collapsed="false">
      <c r="A5816" s="1" t="n">
        <v>11558</v>
      </c>
      <c r="B5816" s="1" t="s">
        <v>9633</v>
      </c>
      <c r="D5816" s="1" t="s">
        <v>906</v>
      </c>
      <c r="E5816" s="0" t="s">
        <v>485</v>
      </c>
    </row>
    <row r="5817" customFormat="false" ht="15" hidden="false" customHeight="false" outlineLevel="0" collapsed="false">
      <c r="A5817" s="1" t="n">
        <v>11557</v>
      </c>
      <c r="B5817" s="1" t="s">
        <v>9634</v>
      </c>
      <c r="D5817" s="1" t="s">
        <v>2438</v>
      </c>
      <c r="E5817" s="0" t="s">
        <v>485</v>
      </c>
    </row>
    <row r="5818" customFormat="false" ht="15" hidden="false" customHeight="false" outlineLevel="0" collapsed="false">
      <c r="A5818" s="1" t="n">
        <v>11556</v>
      </c>
      <c r="B5818" s="1" t="s">
        <v>9635</v>
      </c>
      <c r="D5818" s="324" t="s">
        <v>1227</v>
      </c>
      <c r="E5818" s="0" t="s">
        <v>576</v>
      </c>
    </row>
    <row r="5819" customFormat="false" ht="15" hidden="false" customHeight="false" outlineLevel="0" collapsed="false">
      <c r="A5819" s="1" t="n">
        <v>11555</v>
      </c>
      <c r="B5819" s="1" t="s">
        <v>9636</v>
      </c>
      <c r="D5819" s="1" t="s">
        <v>1222</v>
      </c>
      <c r="E5819" s="324" t="s">
        <v>488</v>
      </c>
    </row>
    <row r="5820" customFormat="false" ht="15" hidden="false" customHeight="false" outlineLevel="0" collapsed="false">
      <c r="A5820" s="1" t="n">
        <v>11554</v>
      </c>
      <c r="B5820" s="1" t="s">
        <v>9637</v>
      </c>
      <c r="C5820" s="1" t="s">
        <v>9638</v>
      </c>
      <c r="D5820" s="1" t="s">
        <v>499</v>
      </c>
      <c r="E5820" s="0" t="s">
        <v>590</v>
      </c>
    </row>
    <row r="5821" customFormat="false" ht="15" hidden="false" customHeight="false" outlineLevel="0" collapsed="false">
      <c r="A5821" s="1" t="n">
        <v>11553</v>
      </c>
      <c r="B5821" s="1" t="s">
        <v>9639</v>
      </c>
      <c r="D5821" s="1" t="s">
        <v>499</v>
      </c>
      <c r="E5821" s="0" t="s">
        <v>590</v>
      </c>
    </row>
    <row r="5822" customFormat="false" ht="15" hidden="false" customHeight="false" outlineLevel="0" collapsed="false">
      <c r="A5822" s="1" t="n">
        <v>11552</v>
      </c>
      <c r="B5822" s="1" t="s">
        <v>9640</v>
      </c>
      <c r="C5822" s="1" t="s">
        <v>9641</v>
      </c>
      <c r="D5822" s="1" t="s">
        <v>811</v>
      </c>
      <c r="E5822" s="0" t="s">
        <v>485</v>
      </c>
    </row>
    <row r="5823" customFormat="false" ht="15" hidden="false" customHeight="false" outlineLevel="0" collapsed="false">
      <c r="A5823" s="1" t="n">
        <v>11551</v>
      </c>
      <c r="B5823" s="1" t="s">
        <v>9642</v>
      </c>
      <c r="C5823" s="324" t="s">
        <v>9643</v>
      </c>
      <c r="D5823" s="1" t="s">
        <v>811</v>
      </c>
      <c r="E5823" s="0" t="s">
        <v>485</v>
      </c>
    </row>
    <row r="5824" customFormat="false" ht="15" hidden="false" customHeight="false" outlineLevel="0" collapsed="false">
      <c r="A5824" s="1" t="n">
        <v>11550</v>
      </c>
      <c r="B5824" s="1" t="s">
        <v>9644</v>
      </c>
      <c r="D5824" s="324" t="s">
        <v>1052</v>
      </c>
      <c r="E5824" s="0" t="s">
        <v>485</v>
      </c>
    </row>
    <row r="5825" customFormat="false" ht="15" hidden="false" customHeight="false" outlineLevel="0" collapsed="false">
      <c r="A5825" s="1" t="n">
        <v>11549</v>
      </c>
      <c r="B5825" s="1" t="s">
        <v>9645</v>
      </c>
      <c r="C5825" s="1" t="s">
        <v>9646</v>
      </c>
      <c r="D5825" s="1" t="s">
        <v>499</v>
      </c>
      <c r="E5825" s="0" t="s">
        <v>590</v>
      </c>
    </row>
    <row r="5826" customFormat="false" ht="15" hidden="false" customHeight="false" outlineLevel="0" collapsed="false">
      <c r="A5826" s="1" t="n">
        <v>11548</v>
      </c>
      <c r="B5826" s="1" t="s">
        <v>9647</v>
      </c>
      <c r="C5826" s="1" t="s">
        <v>9648</v>
      </c>
      <c r="D5826" s="1" t="s">
        <v>499</v>
      </c>
      <c r="E5826" s="0" t="s">
        <v>590</v>
      </c>
    </row>
    <row r="5827" customFormat="false" ht="15" hidden="false" customHeight="false" outlineLevel="0" collapsed="false">
      <c r="A5827" s="1" t="n">
        <v>11547</v>
      </c>
      <c r="B5827" s="1" t="s">
        <v>9649</v>
      </c>
      <c r="D5827" s="324" t="s">
        <v>9650</v>
      </c>
      <c r="E5827" s="0" t="s">
        <v>544</v>
      </c>
    </row>
    <row r="5828" customFormat="false" ht="15" hidden="false" customHeight="false" outlineLevel="0" collapsed="false">
      <c r="A5828" s="1" t="n">
        <v>11546</v>
      </c>
      <c r="B5828" s="1" t="s">
        <v>9651</v>
      </c>
      <c r="C5828" s="1" t="s">
        <v>521</v>
      </c>
      <c r="D5828" s="324" t="s">
        <v>9650</v>
      </c>
      <c r="E5828" s="0" t="s">
        <v>485</v>
      </c>
    </row>
    <row r="5829" customFormat="false" ht="15" hidden="false" customHeight="false" outlineLevel="0" collapsed="false">
      <c r="A5829" s="1" t="n">
        <v>11545</v>
      </c>
      <c r="B5829" s="1" t="s">
        <v>9652</v>
      </c>
      <c r="C5829" s="1" t="s">
        <v>9653</v>
      </c>
      <c r="D5829" s="324" t="s">
        <v>9654</v>
      </c>
      <c r="E5829" s="324" t="s">
        <v>548</v>
      </c>
    </row>
    <row r="5830" customFormat="false" ht="15" hidden="false" customHeight="false" outlineLevel="0" collapsed="false">
      <c r="A5830" s="1" t="n">
        <v>11544</v>
      </c>
      <c r="B5830" s="1" t="s">
        <v>9655</v>
      </c>
      <c r="C5830" s="1" t="s">
        <v>521</v>
      </c>
      <c r="D5830" s="324" t="s">
        <v>9650</v>
      </c>
      <c r="E5830" s="0" t="s">
        <v>485</v>
      </c>
    </row>
    <row r="5831" customFormat="false" ht="15" hidden="false" customHeight="false" outlineLevel="0" collapsed="false">
      <c r="A5831" s="1" t="n">
        <v>11543</v>
      </c>
      <c r="B5831" s="1" t="s">
        <v>9656</v>
      </c>
      <c r="C5831" s="1" t="s">
        <v>9657</v>
      </c>
      <c r="D5831" s="1" t="s">
        <v>1187</v>
      </c>
      <c r="E5831" s="0" t="s">
        <v>485</v>
      </c>
    </row>
    <row r="5832" customFormat="false" ht="15" hidden="false" customHeight="false" outlineLevel="0" collapsed="false">
      <c r="A5832" s="1" t="n">
        <v>11542</v>
      </c>
      <c r="B5832" s="1" t="s">
        <v>9658</v>
      </c>
      <c r="D5832" s="1" t="s">
        <v>614</v>
      </c>
      <c r="E5832" s="0" t="s">
        <v>590</v>
      </c>
    </row>
    <row r="5833" customFormat="false" ht="15" hidden="false" customHeight="false" outlineLevel="0" collapsed="false">
      <c r="A5833" s="1" t="n">
        <v>11541</v>
      </c>
      <c r="B5833" s="1" t="s">
        <v>9659</v>
      </c>
      <c r="D5833" s="324" t="s">
        <v>809</v>
      </c>
      <c r="E5833" s="324" t="s">
        <v>488</v>
      </c>
    </row>
    <row r="5834" customFormat="false" ht="15" hidden="false" customHeight="false" outlineLevel="0" collapsed="false">
      <c r="A5834" s="1" t="n">
        <v>11540</v>
      </c>
      <c r="B5834" s="1" t="s">
        <v>9660</v>
      </c>
      <c r="D5834" s="1" t="s">
        <v>1222</v>
      </c>
      <c r="E5834" s="0" t="s">
        <v>485</v>
      </c>
    </row>
    <row r="5835" customFormat="false" ht="15" hidden="false" customHeight="false" outlineLevel="0" collapsed="false">
      <c r="A5835" s="1" t="n">
        <v>11539</v>
      </c>
      <c r="B5835" s="1" t="s">
        <v>9661</v>
      </c>
      <c r="D5835" s="1" t="s">
        <v>499</v>
      </c>
      <c r="E5835" s="324" t="s">
        <v>488</v>
      </c>
    </row>
    <row r="5836" customFormat="false" ht="15" hidden="false" customHeight="false" outlineLevel="0" collapsed="false">
      <c r="A5836" s="1" t="n">
        <v>11538</v>
      </c>
      <c r="B5836" s="1" t="s">
        <v>9662</v>
      </c>
      <c r="D5836" s="1" t="s">
        <v>787</v>
      </c>
      <c r="E5836" s="0" t="s">
        <v>485</v>
      </c>
    </row>
    <row r="5837" customFormat="false" ht="15" hidden="false" customHeight="false" outlineLevel="0" collapsed="false">
      <c r="A5837" s="1" t="n">
        <v>11537</v>
      </c>
      <c r="B5837" s="1" t="s">
        <v>9663</v>
      </c>
      <c r="D5837" s="324" t="s">
        <v>670</v>
      </c>
      <c r="E5837" s="0" t="s">
        <v>590</v>
      </c>
    </row>
    <row r="5838" customFormat="false" ht="15" hidden="false" customHeight="false" outlineLevel="0" collapsed="false">
      <c r="A5838" s="1" t="n">
        <v>11536</v>
      </c>
      <c r="B5838" s="1" t="s">
        <v>9664</v>
      </c>
      <c r="C5838" s="324" t="s">
        <v>9665</v>
      </c>
      <c r="D5838" s="1" t="s">
        <v>496</v>
      </c>
      <c r="E5838" s="324" t="s">
        <v>500</v>
      </c>
    </row>
    <row r="5839" customFormat="false" ht="15" hidden="false" customHeight="false" outlineLevel="0" collapsed="false">
      <c r="A5839" s="1" t="n">
        <v>11535</v>
      </c>
      <c r="B5839" s="1" t="s">
        <v>9666</v>
      </c>
      <c r="C5839" s="324" t="s">
        <v>9667</v>
      </c>
      <c r="D5839" s="1" t="s">
        <v>496</v>
      </c>
      <c r="E5839" s="324" t="s">
        <v>500</v>
      </c>
    </row>
    <row r="5840" customFormat="false" ht="15" hidden="false" customHeight="false" outlineLevel="0" collapsed="false">
      <c r="A5840" s="1" t="n">
        <v>11534</v>
      </c>
      <c r="B5840" s="1" t="s">
        <v>9668</v>
      </c>
      <c r="C5840" s="1" t="s">
        <v>521</v>
      </c>
      <c r="D5840" s="324" t="s">
        <v>9650</v>
      </c>
      <c r="E5840" s="0" t="s">
        <v>485</v>
      </c>
    </row>
    <row r="5841" customFormat="false" ht="15" hidden="false" customHeight="false" outlineLevel="0" collapsed="false">
      <c r="A5841" s="1" t="n">
        <v>11533</v>
      </c>
      <c r="B5841" s="1" t="s">
        <v>9669</v>
      </c>
      <c r="C5841" s="1" t="s">
        <v>9670</v>
      </c>
      <c r="D5841" s="1" t="s">
        <v>811</v>
      </c>
      <c r="E5841" s="324" t="s">
        <v>1485</v>
      </c>
    </row>
    <row r="5842" customFormat="false" ht="15" hidden="false" customHeight="false" outlineLevel="0" collapsed="false">
      <c r="A5842" s="1" t="n">
        <v>11532</v>
      </c>
      <c r="B5842" s="1" t="s">
        <v>9671</v>
      </c>
      <c r="D5842" s="324" t="s">
        <v>1783</v>
      </c>
      <c r="E5842" s="0" t="s">
        <v>590</v>
      </c>
    </row>
    <row r="5843" customFormat="false" ht="15" hidden="false" customHeight="false" outlineLevel="0" collapsed="false">
      <c r="A5843" s="1" t="n">
        <v>11531</v>
      </c>
      <c r="B5843" s="1" t="s">
        <v>9672</v>
      </c>
      <c r="C5843" s="1" t="s">
        <v>9673</v>
      </c>
      <c r="D5843" s="324" t="s">
        <v>9674</v>
      </c>
      <c r="E5843" s="0" t="s">
        <v>590</v>
      </c>
    </row>
    <row r="5844" customFormat="false" ht="15" hidden="false" customHeight="false" outlineLevel="0" collapsed="false">
      <c r="A5844" s="1" t="n">
        <v>11530</v>
      </c>
      <c r="B5844" s="1" t="s">
        <v>9675</v>
      </c>
      <c r="D5844" s="1" t="s">
        <v>6169</v>
      </c>
      <c r="E5844" s="324" t="s">
        <v>488</v>
      </c>
    </row>
    <row r="5845" customFormat="false" ht="15" hidden="false" customHeight="false" outlineLevel="0" collapsed="false">
      <c r="A5845" s="1" t="n">
        <v>11529</v>
      </c>
      <c r="B5845" s="1" t="s">
        <v>9676</v>
      </c>
      <c r="C5845" s="1" t="s">
        <v>9677</v>
      </c>
      <c r="D5845" s="1" t="s">
        <v>484</v>
      </c>
      <c r="E5845" s="0" t="s">
        <v>485</v>
      </c>
    </row>
    <row r="5846" customFormat="false" ht="15" hidden="false" customHeight="false" outlineLevel="0" collapsed="false">
      <c r="A5846" s="1" t="n">
        <v>11528</v>
      </c>
      <c r="B5846" s="1" t="s">
        <v>9678</v>
      </c>
      <c r="D5846" s="324" t="s">
        <v>9679</v>
      </c>
      <c r="E5846" s="324" t="s">
        <v>550</v>
      </c>
    </row>
    <row r="5847" customFormat="false" ht="15" hidden="false" customHeight="false" outlineLevel="0" collapsed="false">
      <c r="A5847" s="1" t="n">
        <v>11527</v>
      </c>
      <c r="B5847" s="1" t="s">
        <v>9680</v>
      </c>
      <c r="C5847" s="324" t="s">
        <v>9681</v>
      </c>
      <c r="D5847" s="324" t="s">
        <v>695</v>
      </c>
      <c r="E5847" s="0" t="s">
        <v>590</v>
      </c>
    </row>
    <row r="5848" customFormat="false" ht="15" hidden="false" customHeight="false" outlineLevel="0" collapsed="false">
      <c r="A5848" s="1" t="n">
        <v>11526</v>
      </c>
      <c r="B5848" s="1" t="s">
        <v>9682</v>
      </c>
      <c r="C5848" s="324" t="s">
        <v>9683</v>
      </c>
      <c r="D5848" s="1" t="s">
        <v>499</v>
      </c>
      <c r="E5848" s="0" t="s">
        <v>590</v>
      </c>
    </row>
    <row r="5849" customFormat="false" ht="15" hidden="false" customHeight="false" outlineLevel="0" collapsed="false">
      <c r="A5849" s="1" t="n">
        <v>11525</v>
      </c>
      <c r="B5849" s="1" t="s">
        <v>9684</v>
      </c>
      <c r="C5849" s="1" t="s">
        <v>9685</v>
      </c>
      <c r="D5849" s="1" t="s">
        <v>499</v>
      </c>
      <c r="E5849" s="0" t="s">
        <v>590</v>
      </c>
    </row>
    <row r="5850" customFormat="false" ht="15" hidden="false" customHeight="false" outlineLevel="0" collapsed="false">
      <c r="A5850" s="1" t="n">
        <v>11524</v>
      </c>
      <c r="B5850" s="1" t="s">
        <v>9686</v>
      </c>
      <c r="C5850" s="1" t="s">
        <v>521</v>
      </c>
      <c r="D5850" s="1" t="s">
        <v>1031</v>
      </c>
      <c r="E5850" s="324" t="s">
        <v>519</v>
      </c>
    </row>
    <row r="5851" customFormat="false" ht="15" hidden="false" customHeight="false" outlineLevel="0" collapsed="false">
      <c r="A5851" s="1" t="n">
        <v>11523</v>
      </c>
      <c r="B5851" s="1" t="s">
        <v>9687</v>
      </c>
      <c r="D5851" s="324" t="s">
        <v>9688</v>
      </c>
      <c r="E5851" s="0" t="s">
        <v>485</v>
      </c>
    </row>
    <row r="5852" customFormat="false" ht="15" hidden="false" customHeight="false" outlineLevel="0" collapsed="false">
      <c r="A5852" s="1" t="n">
        <v>11522</v>
      </c>
      <c r="B5852" s="1" t="s">
        <v>9689</v>
      </c>
      <c r="C5852" s="324" t="s">
        <v>9690</v>
      </c>
      <c r="D5852" s="1" t="s">
        <v>499</v>
      </c>
      <c r="E5852" s="0" t="s">
        <v>485</v>
      </c>
    </row>
    <row r="5853" customFormat="false" ht="15" hidden="false" customHeight="false" outlineLevel="0" collapsed="false">
      <c r="A5853" s="1" t="n">
        <v>11521</v>
      </c>
      <c r="B5853" s="1" t="s">
        <v>9691</v>
      </c>
      <c r="C5853" s="324" t="s">
        <v>9692</v>
      </c>
      <c r="D5853" s="1" t="s">
        <v>2351</v>
      </c>
      <c r="E5853" s="0" t="s">
        <v>485</v>
      </c>
    </row>
    <row r="5854" customFormat="false" ht="15" hidden="false" customHeight="false" outlineLevel="0" collapsed="false">
      <c r="A5854" s="1" t="n">
        <v>11520</v>
      </c>
      <c r="B5854" s="1" t="s">
        <v>9693</v>
      </c>
      <c r="C5854" s="1" t="s">
        <v>9694</v>
      </c>
      <c r="D5854" s="1" t="s">
        <v>484</v>
      </c>
      <c r="E5854" s="0" t="s">
        <v>590</v>
      </c>
    </row>
    <row r="5855" customFormat="false" ht="15" hidden="false" customHeight="false" outlineLevel="0" collapsed="false">
      <c r="A5855" s="1" t="n">
        <v>11519</v>
      </c>
      <c r="B5855" s="1" t="s">
        <v>9695</v>
      </c>
      <c r="D5855" s="324" t="s">
        <v>9696</v>
      </c>
      <c r="E5855" s="0" t="s">
        <v>485</v>
      </c>
    </row>
    <row r="5856" customFormat="false" ht="15" hidden="false" customHeight="false" outlineLevel="0" collapsed="false">
      <c r="A5856" s="1" t="n">
        <v>11518</v>
      </c>
      <c r="B5856" s="1" t="s">
        <v>9697</v>
      </c>
      <c r="C5856" s="1" t="s">
        <v>9698</v>
      </c>
      <c r="D5856" s="1" t="s">
        <v>499</v>
      </c>
      <c r="E5856" s="0" t="s">
        <v>576</v>
      </c>
    </row>
    <row r="5857" customFormat="false" ht="15" hidden="false" customHeight="false" outlineLevel="0" collapsed="false">
      <c r="A5857" s="1" t="n">
        <v>11517</v>
      </c>
      <c r="B5857" s="1" t="s">
        <v>9699</v>
      </c>
      <c r="D5857" s="324" t="s">
        <v>9700</v>
      </c>
      <c r="E5857" s="324" t="s">
        <v>4061</v>
      </c>
    </row>
    <row r="5858" customFormat="false" ht="15" hidden="false" customHeight="false" outlineLevel="0" collapsed="false">
      <c r="A5858" s="1" t="n">
        <v>11516</v>
      </c>
      <c r="B5858" s="1" t="s">
        <v>9701</v>
      </c>
      <c r="D5858" s="324" t="s">
        <v>890</v>
      </c>
      <c r="E5858" s="0" t="s">
        <v>609</v>
      </c>
    </row>
    <row r="5859" customFormat="false" ht="15" hidden="false" customHeight="false" outlineLevel="0" collapsed="false">
      <c r="A5859" s="1" t="n">
        <v>11515</v>
      </c>
      <c r="B5859" s="1" t="s">
        <v>9702</v>
      </c>
      <c r="D5859" s="324" t="s">
        <v>890</v>
      </c>
      <c r="E5859" s="0" t="s">
        <v>590</v>
      </c>
    </row>
    <row r="5860" customFormat="false" ht="15" hidden="false" customHeight="false" outlineLevel="0" collapsed="false">
      <c r="A5860" s="1" t="n">
        <v>11514</v>
      </c>
      <c r="B5860" s="1" t="s">
        <v>9703</v>
      </c>
      <c r="D5860" s="324" t="s">
        <v>1227</v>
      </c>
      <c r="E5860" s="0" t="s">
        <v>485</v>
      </c>
    </row>
    <row r="5861" customFormat="false" ht="15" hidden="false" customHeight="false" outlineLevel="0" collapsed="false">
      <c r="A5861" s="1" t="n">
        <v>11513</v>
      </c>
      <c r="B5861" s="1" t="s">
        <v>9704</v>
      </c>
      <c r="C5861" s="1" t="s">
        <v>9705</v>
      </c>
      <c r="D5861" s="1" t="s">
        <v>922</v>
      </c>
      <c r="E5861" s="324" t="s">
        <v>500</v>
      </c>
    </row>
    <row r="5862" customFormat="false" ht="15" hidden="false" customHeight="false" outlineLevel="0" collapsed="false">
      <c r="A5862" s="1" t="n">
        <v>11512</v>
      </c>
      <c r="B5862" s="1" t="s">
        <v>9706</v>
      </c>
      <c r="C5862" s="1" t="s">
        <v>9707</v>
      </c>
      <c r="D5862" s="324" t="s">
        <v>5084</v>
      </c>
      <c r="E5862" s="0" t="s">
        <v>485</v>
      </c>
    </row>
    <row r="5863" customFormat="false" ht="15" hidden="false" customHeight="false" outlineLevel="0" collapsed="false">
      <c r="A5863" s="1" t="n">
        <v>11511</v>
      </c>
      <c r="B5863" s="1" t="s">
        <v>9708</v>
      </c>
      <c r="C5863" s="1" t="s">
        <v>521</v>
      </c>
      <c r="D5863" s="1" t="s">
        <v>499</v>
      </c>
      <c r="E5863" s="324" t="s">
        <v>550</v>
      </c>
    </row>
    <row r="5864" customFormat="false" ht="15" hidden="false" customHeight="false" outlineLevel="0" collapsed="false">
      <c r="A5864" s="1" t="n">
        <v>11510</v>
      </c>
      <c r="B5864" s="1" t="s">
        <v>9709</v>
      </c>
      <c r="C5864" s="1" t="s">
        <v>9710</v>
      </c>
      <c r="D5864" s="1" t="s">
        <v>499</v>
      </c>
      <c r="E5864" s="0" t="s">
        <v>485</v>
      </c>
    </row>
    <row r="5865" customFormat="false" ht="15" hidden="false" customHeight="false" outlineLevel="0" collapsed="false">
      <c r="A5865" s="1" t="n">
        <v>11509</v>
      </c>
      <c r="B5865" s="1" t="s">
        <v>9711</v>
      </c>
      <c r="C5865" s="1" t="s">
        <v>9711</v>
      </c>
      <c r="D5865" s="324" t="s">
        <v>809</v>
      </c>
      <c r="E5865" s="324" t="s">
        <v>1357</v>
      </c>
    </row>
    <row r="5866" customFormat="false" ht="15" hidden="false" customHeight="false" outlineLevel="0" collapsed="false">
      <c r="A5866" s="1" t="n">
        <v>11508</v>
      </c>
      <c r="B5866" s="1" t="s">
        <v>9712</v>
      </c>
      <c r="C5866" s="1" t="s">
        <v>521</v>
      </c>
      <c r="D5866" s="324" t="s">
        <v>9650</v>
      </c>
      <c r="E5866" s="0" t="s">
        <v>485</v>
      </c>
    </row>
    <row r="5867" customFormat="false" ht="15" hidden="false" customHeight="false" outlineLevel="0" collapsed="false">
      <c r="A5867" s="1" t="n">
        <v>11507</v>
      </c>
      <c r="B5867" s="1" t="s">
        <v>9713</v>
      </c>
      <c r="C5867" s="1" t="s">
        <v>9714</v>
      </c>
      <c r="D5867" s="1" t="s">
        <v>647</v>
      </c>
      <c r="E5867" s="0" t="s">
        <v>485</v>
      </c>
    </row>
    <row r="5868" customFormat="false" ht="15" hidden="false" customHeight="false" outlineLevel="0" collapsed="false">
      <c r="A5868" s="1" t="n">
        <v>11506</v>
      </c>
      <c r="B5868" s="1" t="s">
        <v>9715</v>
      </c>
      <c r="C5868" s="1" t="s">
        <v>9716</v>
      </c>
      <c r="D5868" s="1" t="s">
        <v>647</v>
      </c>
      <c r="E5868" s="0" t="s">
        <v>485</v>
      </c>
    </row>
    <row r="5869" customFormat="false" ht="15" hidden="false" customHeight="false" outlineLevel="0" collapsed="false">
      <c r="A5869" s="1" t="n">
        <v>11505</v>
      </c>
      <c r="B5869" s="1" t="s">
        <v>9717</v>
      </c>
      <c r="C5869" s="1" t="s">
        <v>9718</v>
      </c>
      <c r="D5869" s="1" t="s">
        <v>499</v>
      </c>
      <c r="E5869" s="324" t="s">
        <v>500</v>
      </c>
    </row>
    <row r="5870" customFormat="false" ht="15" hidden="false" customHeight="false" outlineLevel="0" collapsed="false">
      <c r="A5870" s="1" t="n">
        <v>11504</v>
      </c>
      <c r="B5870" s="1" t="s">
        <v>9719</v>
      </c>
      <c r="C5870" s="1" t="s">
        <v>9720</v>
      </c>
      <c r="D5870" s="1" t="s">
        <v>499</v>
      </c>
      <c r="E5870" s="0" t="s">
        <v>485</v>
      </c>
    </row>
    <row r="5871" customFormat="false" ht="15" hidden="false" customHeight="false" outlineLevel="0" collapsed="false">
      <c r="A5871" s="1" t="n">
        <v>11503</v>
      </c>
      <c r="B5871" s="1" t="s">
        <v>9721</v>
      </c>
      <c r="D5871" s="324" t="s">
        <v>5528</v>
      </c>
      <c r="E5871" s="0" t="s">
        <v>590</v>
      </c>
    </row>
    <row r="5872" customFormat="false" ht="15" hidden="false" customHeight="false" outlineLevel="0" collapsed="false">
      <c r="A5872" s="1" t="n">
        <v>11502</v>
      </c>
      <c r="B5872" s="1" t="s">
        <v>9722</v>
      </c>
      <c r="C5872" s="1" t="s">
        <v>9723</v>
      </c>
      <c r="D5872" s="324" t="s">
        <v>9724</v>
      </c>
      <c r="E5872" s="0" t="s">
        <v>590</v>
      </c>
    </row>
    <row r="5873" customFormat="false" ht="15" hidden="false" customHeight="false" outlineLevel="0" collapsed="false">
      <c r="A5873" s="1" t="n">
        <v>11501</v>
      </c>
      <c r="B5873" s="1" t="s">
        <v>9725</v>
      </c>
      <c r="D5873" s="1" t="s">
        <v>499</v>
      </c>
      <c r="E5873" s="0" t="s">
        <v>590</v>
      </c>
    </row>
    <row r="5874" customFormat="false" ht="15" hidden="false" customHeight="false" outlineLevel="0" collapsed="false">
      <c r="A5874" s="1" t="n">
        <v>11500</v>
      </c>
      <c r="B5874" s="1" t="s">
        <v>9726</v>
      </c>
      <c r="C5874" s="324" t="s">
        <v>9727</v>
      </c>
      <c r="D5874" s="324" t="s">
        <v>9728</v>
      </c>
      <c r="E5874" s="324" t="s">
        <v>550</v>
      </c>
    </row>
    <row r="5875" customFormat="false" ht="15" hidden="false" customHeight="false" outlineLevel="0" collapsed="false">
      <c r="A5875" s="1" t="n">
        <v>11499</v>
      </c>
      <c r="B5875" s="1" t="s">
        <v>9729</v>
      </c>
      <c r="C5875" s="1" t="s">
        <v>9730</v>
      </c>
      <c r="D5875" s="1" t="s">
        <v>1187</v>
      </c>
      <c r="E5875" s="0" t="s">
        <v>485</v>
      </c>
    </row>
    <row r="5876" customFormat="false" ht="15" hidden="false" customHeight="false" outlineLevel="0" collapsed="false">
      <c r="A5876" s="1" t="n">
        <v>11498</v>
      </c>
      <c r="B5876" s="1" t="s">
        <v>9731</v>
      </c>
      <c r="C5876" s="1" t="s">
        <v>9732</v>
      </c>
      <c r="D5876" s="324" t="s">
        <v>678</v>
      </c>
      <c r="E5876" s="0" t="s">
        <v>485</v>
      </c>
    </row>
    <row r="5877" customFormat="false" ht="15" hidden="false" customHeight="false" outlineLevel="0" collapsed="false">
      <c r="A5877" s="1" t="n">
        <v>11497</v>
      </c>
      <c r="B5877" s="1" t="s">
        <v>9733</v>
      </c>
      <c r="C5877" s="324" t="s">
        <v>9734</v>
      </c>
      <c r="D5877" s="324" t="s">
        <v>9735</v>
      </c>
      <c r="E5877" s="324" t="s">
        <v>9736</v>
      </c>
    </row>
    <row r="5878" customFormat="false" ht="15" hidden="false" customHeight="false" outlineLevel="0" collapsed="false">
      <c r="A5878" s="1" t="n">
        <v>11496</v>
      </c>
      <c r="B5878" s="1" t="s">
        <v>9737</v>
      </c>
      <c r="C5878" s="1" t="s">
        <v>9738</v>
      </c>
      <c r="D5878" s="1" t="s">
        <v>1222</v>
      </c>
      <c r="E5878" s="324" t="s">
        <v>488</v>
      </c>
    </row>
    <row r="5879" customFormat="false" ht="15" hidden="false" customHeight="false" outlineLevel="0" collapsed="false">
      <c r="A5879" s="1" t="n">
        <v>11495</v>
      </c>
      <c r="B5879" s="1" t="s">
        <v>9739</v>
      </c>
      <c r="C5879" s="1" t="s">
        <v>9740</v>
      </c>
      <c r="D5879" s="1" t="s">
        <v>647</v>
      </c>
      <c r="E5879" s="0" t="s">
        <v>485</v>
      </c>
    </row>
    <row r="5880" customFormat="false" ht="15" hidden="false" customHeight="false" outlineLevel="0" collapsed="false">
      <c r="A5880" s="1" t="n">
        <v>11494</v>
      </c>
      <c r="B5880" s="1" t="s">
        <v>9741</v>
      </c>
      <c r="C5880" s="1" t="s">
        <v>9742</v>
      </c>
      <c r="D5880" s="1" t="s">
        <v>647</v>
      </c>
      <c r="E5880" s="0" t="s">
        <v>485</v>
      </c>
    </row>
    <row r="5881" customFormat="false" ht="15" hidden="false" customHeight="false" outlineLevel="0" collapsed="false">
      <c r="A5881" s="1" t="n">
        <v>11493</v>
      </c>
      <c r="B5881" s="1" t="s">
        <v>9743</v>
      </c>
      <c r="D5881" s="1" t="s">
        <v>641</v>
      </c>
      <c r="E5881" s="0" t="s">
        <v>576</v>
      </c>
    </row>
    <row r="5882" customFormat="false" ht="15" hidden="false" customHeight="false" outlineLevel="0" collapsed="false">
      <c r="A5882" s="1" t="n">
        <v>11492</v>
      </c>
      <c r="B5882" s="1" t="s">
        <v>9744</v>
      </c>
      <c r="C5882" s="324" t="s">
        <v>9745</v>
      </c>
      <c r="D5882" s="324" t="s">
        <v>611</v>
      </c>
      <c r="E5882" s="324" t="s">
        <v>494</v>
      </c>
    </row>
    <row r="5883" customFormat="false" ht="15" hidden="false" customHeight="false" outlineLevel="0" collapsed="false">
      <c r="A5883" s="1" t="n">
        <v>11491</v>
      </c>
      <c r="B5883" s="1" t="s">
        <v>9746</v>
      </c>
      <c r="C5883" s="1" t="s">
        <v>9747</v>
      </c>
      <c r="D5883" s="1" t="s">
        <v>1187</v>
      </c>
      <c r="E5883" s="0" t="s">
        <v>485</v>
      </c>
    </row>
    <row r="5884" customFormat="false" ht="15" hidden="false" customHeight="false" outlineLevel="0" collapsed="false">
      <c r="A5884" s="1" t="n">
        <v>11490</v>
      </c>
      <c r="B5884" s="1" t="s">
        <v>9748</v>
      </c>
      <c r="C5884" s="1" t="s">
        <v>9749</v>
      </c>
      <c r="D5884" s="1" t="s">
        <v>1187</v>
      </c>
      <c r="E5884" s="0" t="s">
        <v>485</v>
      </c>
    </row>
    <row r="5885" customFormat="false" ht="15" hidden="false" customHeight="false" outlineLevel="0" collapsed="false">
      <c r="A5885" s="1" t="n">
        <v>11489</v>
      </c>
      <c r="B5885" s="1" t="s">
        <v>9750</v>
      </c>
      <c r="C5885" s="1" t="s">
        <v>9751</v>
      </c>
      <c r="D5885" s="1" t="s">
        <v>510</v>
      </c>
      <c r="E5885" s="0" t="s">
        <v>485</v>
      </c>
    </row>
    <row r="5886" customFormat="false" ht="15" hidden="false" customHeight="false" outlineLevel="0" collapsed="false">
      <c r="A5886" s="1" t="n">
        <v>11488</v>
      </c>
      <c r="B5886" s="1" t="s">
        <v>9752</v>
      </c>
      <c r="D5886" s="1" t="s">
        <v>499</v>
      </c>
      <c r="E5886" s="0" t="s">
        <v>590</v>
      </c>
    </row>
    <row r="5887" customFormat="false" ht="15" hidden="false" customHeight="false" outlineLevel="0" collapsed="false">
      <c r="A5887" s="1" t="n">
        <v>11487</v>
      </c>
      <c r="B5887" s="1" t="s">
        <v>9753</v>
      </c>
      <c r="C5887" s="1" t="s">
        <v>9754</v>
      </c>
      <c r="D5887" s="1" t="s">
        <v>499</v>
      </c>
      <c r="E5887" s="0" t="s">
        <v>590</v>
      </c>
    </row>
    <row r="5888" customFormat="false" ht="15" hidden="false" customHeight="false" outlineLevel="0" collapsed="false">
      <c r="A5888" s="1" t="n">
        <v>11486</v>
      </c>
      <c r="B5888" s="1" t="s">
        <v>9755</v>
      </c>
      <c r="D5888" s="1" t="s">
        <v>927</v>
      </c>
      <c r="E5888" s="0" t="s">
        <v>590</v>
      </c>
    </row>
    <row r="5889" customFormat="false" ht="15" hidden="false" customHeight="false" outlineLevel="0" collapsed="false">
      <c r="A5889" s="1" t="n">
        <v>11485</v>
      </c>
      <c r="B5889" s="1" t="s">
        <v>9756</v>
      </c>
      <c r="D5889" s="1" t="s">
        <v>499</v>
      </c>
      <c r="E5889" s="0" t="s">
        <v>590</v>
      </c>
    </row>
    <row r="5890" customFormat="false" ht="15" hidden="false" customHeight="false" outlineLevel="0" collapsed="false">
      <c r="A5890" s="1" t="n">
        <v>11484</v>
      </c>
      <c r="B5890" s="1" t="s">
        <v>9757</v>
      </c>
      <c r="C5890" s="1" t="s">
        <v>9758</v>
      </c>
      <c r="D5890" s="324" t="s">
        <v>794</v>
      </c>
      <c r="E5890" s="0" t="s">
        <v>485</v>
      </c>
    </row>
    <row r="5891" customFormat="false" ht="15" hidden="false" customHeight="false" outlineLevel="0" collapsed="false">
      <c r="A5891" s="1" t="n">
        <v>11483</v>
      </c>
      <c r="B5891" s="1" t="s">
        <v>9759</v>
      </c>
      <c r="D5891" s="1" t="s">
        <v>499</v>
      </c>
      <c r="E5891" s="0" t="s">
        <v>590</v>
      </c>
    </row>
    <row r="5892" customFormat="false" ht="15" hidden="false" customHeight="false" outlineLevel="0" collapsed="false">
      <c r="A5892" s="1" t="n">
        <v>11482</v>
      </c>
      <c r="B5892" s="1" t="s">
        <v>9760</v>
      </c>
      <c r="D5892" s="1" t="s">
        <v>499</v>
      </c>
      <c r="E5892" s="0" t="s">
        <v>590</v>
      </c>
    </row>
    <row r="5893" customFormat="false" ht="15" hidden="false" customHeight="false" outlineLevel="0" collapsed="false">
      <c r="A5893" s="1" t="n">
        <v>11481</v>
      </c>
      <c r="B5893" s="1" t="s">
        <v>9761</v>
      </c>
      <c r="C5893" s="1" t="s">
        <v>9762</v>
      </c>
      <c r="D5893" s="324" t="s">
        <v>678</v>
      </c>
      <c r="E5893" s="0" t="s">
        <v>590</v>
      </c>
    </row>
    <row r="5894" customFormat="false" ht="15" hidden="false" customHeight="false" outlineLevel="0" collapsed="false">
      <c r="A5894" s="1" t="n">
        <v>11480</v>
      </c>
      <c r="B5894" s="1" t="s">
        <v>9763</v>
      </c>
      <c r="D5894" s="1" t="s">
        <v>499</v>
      </c>
      <c r="E5894" s="324" t="s">
        <v>500</v>
      </c>
    </row>
    <row r="5895" customFormat="false" ht="15" hidden="false" customHeight="false" outlineLevel="0" collapsed="false">
      <c r="A5895" s="1" t="n">
        <v>11479</v>
      </c>
      <c r="B5895" s="1" t="s">
        <v>9764</v>
      </c>
      <c r="D5895" s="1" t="s">
        <v>2113</v>
      </c>
      <c r="E5895" s="0" t="s">
        <v>883</v>
      </c>
    </row>
    <row r="5896" customFormat="false" ht="15" hidden="false" customHeight="false" outlineLevel="0" collapsed="false">
      <c r="A5896" s="1" t="n">
        <v>11478</v>
      </c>
      <c r="B5896" s="1" t="s">
        <v>9765</v>
      </c>
      <c r="D5896" s="324" t="s">
        <v>4586</v>
      </c>
      <c r="E5896" s="0" t="s">
        <v>576</v>
      </c>
    </row>
    <row r="5897" customFormat="false" ht="15" hidden="false" customHeight="false" outlineLevel="0" collapsed="false">
      <c r="A5897" s="1" t="n">
        <v>11477</v>
      </c>
      <c r="B5897" s="1" t="s">
        <v>9766</v>
      </c>
      <c r="D5897" s="324" t="s">
        <v>5702</v>
      </c>
      <c r="E5897" s="0" t="s">
        <v>485</v>
      </c>
    </row>
    <row r="5898" customFormat="false" ht="15" hidden="false" customHeight="false" outlineLevel="0" collapsed="false">
      <c r="A5898" s="1" t="n">
        <v>11476</v>
      </c>
      <c r="B5898" s="1" t="s">
        <v>9767</v>
      </c>
      <c r="C5898" s="1" t="s">
        <v>9768</v>
      </c>
      <c r="D5898" s="324" t="s">
        <v>9769</v>
      </c>
      <c r="E5898" s="0" t="s">
        <v>485</v>
      </c>
    </row>
    <row r="5899" customFormat="false" ht="15" hidden="false" customHeight="false" outlineLevel="0" collapsed="false">
      <c r="A5899" s="1" t="n">
        <v>11475</v>
      </c>
      <c r="B5899" s="1" t="s">
        <v>9770</v>
      </c>
      <c r="D5899" s="324" t="s">
        <v>9769</v>
      </c>
      <c r="E5899" s="0" t="s">
        <v>485</v>
      </c>
    </row>
    <row r="5900" customFormat="false" ht="15" hidden="false" customHeight="false" outlineLevel="0" collapsed="false">
      <c r="A5900" s="1" t="n">
        <v>11474</v>
      </c>
      <c r="B5900" s="1" t="s">
        <v>9771</v>
      </c>
      <c r="D5900" s="1" t="s">
        <v>499</v>
      </c>
      <c r="E5900" s="0" t="s">
        <v>590</v>
      </c>
    </row>
    <row r="5901" customFormat="false" ht="15" hidden="false" customHeight="false" outlineLevel="0" collapsed="false">
      <c r="A5901" s="1" t="n">
        <v>11473</v>
      </c>
      <c r="B5901" s="1" t="s">
        <v>9772</v>
      </c>
      <c r="D5901" s="324" t="s">
        <v>8460</v>
      </c>
      <c r="E5901" s="324" t="s">
        <v>519</v>
      </c>
    </row>
    <row r="5902" customFormat="false" ht="15" hidden="false" customHeight="false" outlineLevel="0" collapsed="false">
      <c r="A5902" s="1" t="n">
        <v>11472</v>
      </c>
      <c r="B5902" s="1" t="s">
        <v>9773</v>
      </c>
      <c r="D5902" s="324" t="s">
        <v>1592</v>
      </c>
      <c r="E5902" s="0" t="s">
        <v>590</v>
      </c>
    </row>
    <row r="5903" customFormat="false" ht="15" hidden="false" customHeight="false" outlineLevel="0" collapsed="false">
      <c r="A5903" s="1" t="n">
        <v>11471</v>
      </c>
      <c r="B5903" s="1" t="s">
        <v>9774</v>
      </c>
      <c r="D5903" s="324" t="s">
        <v>3764</v>
      </c>
      <c r="E5903" s="324" t="s">
        <v>488</v>
      </c>
    </row>
    <row r="5904" customFormat="false" ht="15" hidden="false" customHeight="false" outlineLevel="0" collapsed="false">
      <c r="A5904" s="1" t="n">
        <v>11470</v>
      </c>
      <c r="B5904" s="1" t="s">
        <v>9775</v>
      </c>
      <c r="D5904" s="324" t="s">
        <v>3764</v>
      </c>
      <c r="E5904" s="324" t="s">
        <v>488</v>
      </c>
    </row>
    <row r="5905" customFormat="false" ht="15" hidden="false" customHeight="false" outlineLevel="0" collapsed="false">
      <c r="A5905" s="1" t="n">
        <v>11469</v>
      </c>
      <c r="B5905" s="1" t="s">
        <v>9776</v>
      </c>
      <c r="D5905" s="1" t="s">
        <v>647</v>
      </c>
      <c r="E5905" s="0" t="s">
        <v>485</v>
      </c>
    </row>
    <row r="5906" customFormat="false" ht="15" hidden="false" customHeight="false" outlineLevel="0" collapsed="false">
      <c r="A5906" s="1" t="n">
        <v>11468</v>
      </c>
      <c r="B5906" s="1" t="s">
        <v>9777</v>
      </c>
      <c r="D5906" s="1" t="s">
        <v>499</v>
      </c>
      <c r="E5906" s="0" t="s">
        <v>590</v>
      </c>
    </row>
    <row r="5907" customFormat="false" ht="15" hidden="false" customHeight="false" outlineLevel="0" collapsed="false">
      <c r="A5907" s="1" t="n">
        <v>11467</v>
      </c>
      <c r="B5907" s="1" t="s">
        <v>9778</v>
      </c>
      <c r="D5907" s="324" t="s">
        <v>9779</v>
      </c>
      <c r="E5907" s="0" t="s">
        <v>485</v>
      </c>
    </row>
    <row r="5908" customFormat="false" ht="15" hidden="false" customHeight="false" outlineLevel="0" collapsed="false">
      <c r="A5908" s="1" t="n">
        <v>11466</v>
      </c>
      <c r="B5908" s="1" t="s">
        <v>9780</v>
      </c>
      <c r="D5908" s="324" t="s">
        <v>2648</v>
      </c>
      <c r="E5908" s="0" t="s">
        <v>485</v>
      </c>
    </row>
    <row r="5909" customFormat="false" ht="15" hidden="false" customHeight="false" outlineLevel="0" collapsed="false">
      <c r="A5909" s="1" t="n">
        <v>11465</v>
      </c>
      <c r="B5909" s="1" t="s">
        <v>9781</v>
      </c>
      <c r="C5909" s="1" t="s">
        <v>9782</v>
      </c>
      <c r="D5909" s="324" t="s">
        <v>528</v>
      </c>
      <c r="E5909" s="324" t="s">
        <v>500</v>
      </c>
    </row>
    <row r="5910" customFormat="false" ht="15" hidden="false" customHeight="false" outlineLevel="0" collapsed="false">
      <c r="A5910" s="1" t="n">
        <v>11464</v>
      </c>
      <c r="B5910" s="1" t="s">
        <v>9783</v>
      </c>
      <c r="D5910" s="1" t="s">
        <v>499</v>
      </c>
      <c r="E5910" s="0" t="s">
        <v>590</v>
      </c>
    </row>
    <row r="5911" customFormat="false" ht="15" hidden="false" customHeight="false" outlineLevel="0" collapsed="false">
      <c r="A5911" s="1" t="n">
        <v>11463</v>
      </c>
      <c r="B5911" s="1" t="s">
        <v>9784</v>
      </c>
      <c r="D5911" s="1" t="s">
        <v>499</v>
      </c>
      <c r="E5911" s="0" t="s">
        <v>590</v>
      </c>
    </row>
    <row r="5912" customFormat="false" ht="15" hidden="false" customHeight="false" outlineLevel="0" collapsed="false">
      <c r="A5912" s="1" t="n">
        <v>11462</v>
      </c>
      <c r="B5912" s="1" t="s">
        <v>9785</v>
      </c>
      <c r="D5912" s="1" t="s">
        <v>499</v>
      </c>
      <c r="E5912" s="0" t="s">
        <v>485</v>
      </c>
    </row>
    <row r="5913" customFormat="false" ht="15" hidden="false" customHeight="false" outlineLevel="0" collapsed="false">
      <c r="A5913" s="1" t="n">
        <v>11461</v>
      </c>
      <c r="B5913" s="1" t="s">
        <v>9786</v>
      </c>
      <c r="C5913" s="1" t="s">
        <v>9787</v>
      </c>
      <c r="D5913" s="324" t="s">
        <v>5702</v>
      </c>
      <c r="E5913" s="0" t="s">
        <v>485</v>
      </c>
    </row>
    <row r="5914" customFormat="false" ht="15" hidden="false" customHeight="false" outlineLevel="0" collapsed="false">
      <c r="A5914" s="1" t="n">
        <v>11460</v>
      </c>
      <c r="B5914" s="1" t="s">
        <v>9788</v>
      </c>
      <c r="C5914" s="1" t="s">
        <v>9789</v>
      </c>
      <c r="D5914" s="1" t="s">
        <v>647</v>
      </c>
      <c r="E5914" s="0" t="s">
        <v>485</v>
      </c>
    </row>
    <row r="5915" customFormat="false" ht="15" hidden="false" customHeight="false" outlineLevel="0" collapsed="false">
      <c r="A5915" s="1" t="n">
        <v>11459</v>
      </c>
      <c r="B5915" s="1" t="s">
        <v>9790</v>
      </c>
      <c r="D5915" s="324" t="s">
        <v>5702</v>
      </c>
      <c r="E5915" s="0" t="s">
        <v>485</v>
      </c>
    </row>
    <row r="5916" customFormat="false" ht="15" hidden="false" customHeight="false" outlineLevel="0" collapsed="false">
      <c r="A5916" s="1" t="n">
        <v>11458</v>
      </c>
      <c r="B5916" s="1" t="s">
        <v>9791</v>
      </c>
      <c r="C5916" s="1" t="s">
        <v>9792</v>
      </c>
      <c r="D5916" s="1" t="s">
        <v>499</v>
      </c>
      <c r="E5916" s="0" t="s">
        <v>590</v>
      </c>
    </row>
    <row r="5917" customFormat="false" ht="15" hidden="false" customHeight="false" outlineLevel="0" collapsed="false">
      <c r="A5917" s="1" t="n">
        <v>11457</v>
      </c>
      <c r="B5917" s="1" t="s">
        <v>9793</v>
      </c>
      <c r="C5917" s="1" t="s">
        <v>9794</v>
      </c>
      <c r="D5917" s="324" t="s">
        <v>9795</v>
      </c>
      <c r="E5917" s="0" t="s">
        <v>485</v>
      </c>
    </row>
    <row r="5918" customFormat="false" ht="15" hidden="false" customHeight="false" outlineLevel="0" collapsed="false">
      <c r="A5918" s="1" t="n">
        <v>11456</v>
      </c>
      <c r="B5918" s="1" t="s">
        <v>9796</v>
      </c>
      <c r="C5918" s="1" t="s">
        <v>9797</v>
      </c>
      <c r="D5918" s="324" t="s">
        <v>3768</v>
      </c>
      <c r="E5918" s="0" t="s">
        <v>590</v>
      </c>
    </row>
    <row r="5919" customFormat="false" ht="15" hidden="false" customHeight="false" outlineLevel="0" collapsed="false">
      <c r="A5919" s="1" t="n">
        <v>11455</v>
      </c>
      <c r="B5919" s="1" t="s">
        <v>9798</v>
      </c>
      <c r="C5919" s="1" t="s">
        <v>9799</v>
      </c>
      <c r="D5919" s="1" t="s">
        <v>484</v>
      </c>
      <c r="E5919" s="0" t="s">
        <v>485</v>
      </c>
    </row>
    <row r="5920" customFormat="false" ht="15" hidden="false" customHeight="false" outlineLevel="0" collapsed="false">
      <c r="A5920" s="1" t="n">
        <v>11454</v>
      </c>
      <c r="B5920" s="1" t="s">
        <v>9800</v>
      </c>
      <c r="C5920" s="1" t="s">
        <v>9801</v>
      </c>
      <c r="D5920" s="324" t="s">
        <v>620</v>
      </c>
      <c r="E5920" s="0" t="s">
        <v>590</v>
      </c>
    </row>
    <row r="5921" customFormat="false" ht="15" hidden="false" customHeight="false" outlineLevel="0" collapsed="false">
      <c r="A5921" s="1" t="n">
        <v>11453</v>
      </c>
      <c r="B5921" s="1" t="s">
        <v>9802</v>
      </c>
      <c r="C5921" s="324" t="s">
        <v>9803</v>
      </c>
      <c r="D5921" s="1" t="s">
        <v>499</v>
      </c>
      <c r="E5921" s="0" t="s">
        <v>590</v>
      </c>
    </row>
    <row r="5922" customFormat="false" ht="15" hidden="false" customHeight="false" outlineLevel="0" collapsed="false">
      <c r="A5922" s="1" t="n">
        <v>11452</v>
      </c>
      <c r="B5922" s="1" t="s">
        <v>9804</v>
      </c>
      <c r="C5922" s="1" t="s">
        <v>9805</v>
      </c>
      <c r="D5922" s="324" t="s">
        <v>620</v>
      </c>
      <c r="E5922" s="0" t="s">
        <v>590</v>
      </c>
    </row>
    <row r="5923" customFormat="false" ht="15" hidden="false" customHeight="false" outlineLevel="0" collapsed="false">
      <c r="A5923" s="1" t="n">
        <v>11451</v>
      </c>
      <c r="B5923" s="1" t="s">
        <v>9806</v>
      </c>
      <c r="C5923" s="1" t="s">
        <v>9807</v>
      </c>
      <c r="D5923" s="324" t="s">
        <v>1052</v>
      </c>
      <c r="E5923" s="324" t="s">
        <v>500</v>
      </c>
    </row>
    <row r="5924" customFormat="false" ht="15" hidden="false" customHeight="false" outlineLevel="0" collapsed="false">
      <c r="A5924" s="1" t="n">
        <v>11450</v>
      </c>
      <c r="B5924" s="1" t="s">
        <v>9808</v>
      </c>
      <c r="D5924" s="1" t="s">
        <v>499</v>
      </c>
      <c r="E5924" s="0" t="s">
        <v>485</v>
      </c>
    </row>
    <row r="5925" customFormat="false" ht="15" hidden="false" customHeight="false" outlineLevel="0" collapsed="false">
      <c r="A5925" s="1" t="n">
        <v>11449</v>
      </c>
      <c r="B5925" s="1" t="s">
        <v>9809</v>
      </c>
      <c r="C5925" s="324" t="s">
        <v>9810</v>
      </c>
      <c r="D5925" s="324" t="s">
        <v>5295</v>
      </c>
      <c r="E5925" s="0" t="s">
        <v>485</v>
      </c>
    </row>
    <row r="5926" customFormat="false" ht="15" hidden="false" customHeight="false" outlineLevel="0" collapsed="false">
      <c r="A5926" s="1" t="n">
        <v>11448</v>
      </c>
      <c r="B5926" s="1" t="s">
        <v>9811</v>
      </c>
      <c r="D5926" s="1" t="s">
        <v>2278</v>
      </c>
      <c r="E5926" s="0" t="s">
        <v>485</v>
      </c>
    </row>
    <row r="5927" customFormat="false" ht="15" hidden="false" customHeight="false" outlineLevel="0" collapsed="false">
      <c r="A5927" s="1" t="n">
        <v>11447</v>
      </c>
      <c r="B5927" s="1" t="s">
        <v>9812</v>
      </c>
      <c r="C5927" s="324" t="s">
        <v>9813</v>
      </c>
      <c r="D5927" s="1" t="s">
        <v>1187</v>
      </c>
      <c r="E5927" s="0" t="s">
        <v>485</v>
      </c>
    </row>
    <row r="5928" customFormat="false" ht="15" hidden="false" customHeight="false" outlineLevel="0" collapsed="false">
      <c r="A5928" s="1" t="n">
        <v>11446</v>
      </c>
      <c r="B5928" s="1" t="s">
        <v>9814</v>
      </c>
      <c r="C5928" s="324" t="s">
        <v>9815</v>
      </c>
      <c r="D5928" s="1" t="s">
        <v>1187</v>
      </c>
      <c r="E5928" s="0" t="s">
        <v>485</v>
      </c>
    </row>
    <row r="5929" customFormat="false" ht="15" hidden="false" customHeight="false" outlineLevel="0" collapsed="false">
      <c r="A5929" s="1" t="n">
        <v>11445</v>
      </c>
      <c r="B5929" s="1" t="s">
        <v>9816</v>
      </c>
      <c r="C5929" s="324" t="s">
        <v>9817</v>
      </c>
      <c r="D5929" s="324" t="s">
        <v>9818</v>
      </c>
      <c r="E5929" s="324" t="s">
        <v>1473</v>
      </c>
    </row>
    <row r="5930" customFormat="false" ht="15" hidden="false" customHeight="false" outlineLevel="0" collapsed="false">
      <c r="A5930" s="1" t="n">
        <v>11444</v>
      </c>
      <c r="B5930" s="1" t="s">
        <v>9819</v>
      </c>
      <c r="D5930" s="324" t="s">
        <v>9696</v>
      </c>
      <c r="E5930" s="0" t="s">
        <v>485</v>
      </c>
    </row>
    <row r="5931" customFormat="false" ht="15" hidden="false" customHeight="false" outlineLevel="0" collapsed="false">
      <c r="A5931" s="1" t="n">
        <v>11443</v>
      </c>
      <c r="B5931" s="1" t="s">
        <v>9820</v>
      </c>
      <c r="C5931" s="1" t="s">
        <v>9821</v>
      </c>
      <c r="D5931" s="324" t="s">
        <v>9696</v>
      </c>
      <c r="E5931" s="0" t="s">
        <v>485</v>
      </c>
    </row>
    <row r="5932" customFormat="false" ht="15" hidden="false" customHeight="false" outlineLevel="0" collapsed="false">
      <c r="A5932" s="1" t="n">
        <v>11442</v>
      </c>
      <c r="B5932" s="1" t="s">
        <v>9822</v>
      </c>
      <c r="C5932" s="1" t="s">
        <v>9823</v>
      </c>
      <c r="D5932" s="324" t="s">
        <v>9696</v>
      </c>
      <c r="E5932" s="0" t="s">
        <v>485</v>
      </c>
    </row>
    <row r="5933" customFormat="false" ht="15" hidden="false" customHeight="false" outlineLevel="0" collapsed="false">
      <c r="A5933" s="1" t="n">
        <v>11441</v>
      </c>
      <c r="B5933" s="1" t="s">
        <v>9824</v>
      </c>
      <c r="D5933" s="1" t="s">
        <v>484</v>
      </c>
      <c r="E5933" s="0" t="s">
        <v>485</v>
      </c>
    </row>
    <row r="5934" customFormat="false" ht="15" hidden="false" customHeight="false" outlineLevel="0" collapsed="false">
      <c r="A5934" s="1" t="n">
        <v>11440</v>
      </c>
      <c r="B5934" s="1" t="s">
        <v>9825</v>
      </c>
      <c r="D5934" s="1" t="s">
        <v>922</v>
      </c>
      <c r="E5934" s="0" t="s">
        <v>576</v>
      </c>
    </row>
    <row r="5935" customFormat="false" ht="15" hidden="false" customHeight="false" outlineLevel="0" collapsed="false">
      <c r="A5935" s="1" t="n">
        <v>11439</v>
      </c>
      <c r="B5935" s="1" t="s">
        <v>9826</v>
      </c>
      <c r="D5935" s="1" t="s">
        <v>499</v>
      </c>
      <c r="E5935" s="0" t="s">
        <v>590</v>
      </c>
    </row>
    <row r="5936" customFormat="false" ht="15" hidden="false" customHeight="false" outlineLevel="0" collapsed="false">
      <c r="A5936" s="1" t="n">
        <v>11438</v>
      </c>
      <c r="B5936" s="1" t="s">
        <v>9827</v>
      </c>
      <c r="D5936" s="324" t="s">
        <v>8634</v>
      </c>
      <c r="E5936" s="0" t="s">
        <v>485</v>
      </c>
    </row>
    <row r="5937" customFormat="false" ht="15" hidden="false" customHeight="false" outlineLevel="0" collapsed="false">
      <c r="A5937" s="1" t="n">
        <v>11437</v>
      </c>
      <c r="B5937" s="1" t="s">
        <v>9828</v>
      </c>
      <c r="D5937" s="1" t="s">
        <v>811</v>
      </c>
      <c r="E5937" s="324" t="s">
        <v>772</v>
      </c>
    </row>
    <row r="5938" customFormat="false" ht="15" hidden="false" customHeight="false" outlineLevel="0" collapsed="false">
      <c r="A5938" s="1" t="n">
        <v>11436</v>
      </c>
      <c r="B5938" s="1" t="s">
        <v>9829</v>
      </c>
      <c r="D5938" s="1" t="s">
        <v>499</v>
      </c>
      <c r="E5938" s="0" t="s">
        <v>485</v>
      </c>
    </row>
    <row r="5939" customFormat="false" ht="15" hidden="false" customHeight="false" outlineLevel="0" collapsed="false">
      <c r="A5939" s="1" t="n">
        <v>11435</v>
      </c>
      <c r="B5939" s="1" t="s">
        <v>9830</v>
      </c>
      <c r="D5939" s="1" t="s">
        <v>499</v>
      </c>
      <c r="E5939" s="0" t="s">
        <v>485</v>
      </c>
    </row>
    <row r="5940" customFormat="false" ht="15" hidden="false" customHeight="false" outlineLevel="0" collapsed="false">
      <c r="A5940" s="1" t="n">
        <v>11434</v>
      </c>
      <c r="B5940" s="1" t="s">
        <v>9831</v>
      </c>
      <c r="D5940" s="1" t="s">
        <v>499</v>
      </c>
      <c r="E5940" s="0" t="s">
        <v>590</v>
      </c>
    </row>
    <row r="5941" customFormat="false" ht="15" hidden="false" customHeight="false" outlineLevel="0" collapsed="false">
      <c r="A5941" s="1" t="n">
        <v>11433</v>
      </c>
      <c r="B5941" s="1" t="s">
        <v>9832</v>
      </c>
      <c r="D5941" s="1" t="s">
        <v>787</v>
      </c>
      <c r="E5941" s="324" t="s">
        <v>488</v>
      </c>
    </row>
    <row r="5942" customFormat="false" ht="15" hidden="false" customHeight="false" outlineLevel="0" collapsed="false">
      <c r="A5942" s="1" t="n">
        <v>11432</v>
      </c>
      <c r="B5942" s="1" t="s">
        <v>9833</v>
      </c>
      <c r="D5942" s="1" t="s">
        <v>499</v>
      </c>
      <c r="E5942" s="0" t="s">
        <v>590</v>
      </c>
    </row>
    <row r="5943" customFormat="false" ht="15" hidden="false" customHeight="false" outlineLevel="0" collapsed="false">
      <c r="A5943" s="1" t="n">
        <v>11431</v>
      </c>
      <c r="B5943" s="1" t="s">
        <v>9834</v>
      </c>
      <c r="C5943" s="324" t="s">
        <v>9835</v>
      </c>
      <c r="D5943" s="1" t="s">
        <v>496</v>
      </c>
      <c r="E5943" s="0" t="s">
        <v>485</v>
      </c>
    </row>
    <row r="5944" customFormat="false" ht="15" hidden="false" customHeight="false" outlineLevel="0" collapsed="false">
      <c r="A5944" s="1" t="n">
        <v>11430</v>
      </c>
      <c r="B5944" s="1" t="s">
        <v>9836</v>
      </c>
      <c r="C5944" s="1" t="s">
        <v>9837</v>
      </c>
      <c r="D5944" s="1" t="s">
        <v>499</v>
      </c>
      <c r="E5944" s="0" t="s">
        <v>590</v>
      </c>
    </row>
    <row r="5945" customFormat="false" ht="15" hidden="false" customHeight="false" outlineLevel="0" collapsed="false">
      <c r="A5945" s="1" t="n">
        <v>11429</v>
      </c>
      <c r="B5945" s="1" t="s">
        <v>9838</v>
      </c>
      <c r="C5945" s="1" t="s">
        <v>9839</v>
      </c>
      <c r="D5945" s="1" t="s">
        <v>499</v>
      </c>
      <c r="E5945" s="0" t="s">
        <v>590</v>
      </c>
    </row>
    <row r="5946" customFormat="false" ht="15" hidden="false" customHeight="false" outlineLevel="0" collapsed="false">
      <c r="A5946" s="1" t="n">
        <v>11428</v>
      </c>
      <c r="B5946" s="1" t="s">
        <v>9840</v>
      </c>
      <c r="C5946" s="1" t="s">
        <v>9841</v>
      </c>
      <c r="D5946" s="324" t="s">
        <v>8753</v>
      </c>
      <c r="E5946" s="324" t="s">
        <v>550</v>
      </c>
    </row>
    <row r="5947" customFormat="false" ht="15" hidden="false" customHeight="false" outlineLevel="0" collapsed="false">
      <c r="A5947" s="1" t="n">
        <v>11427</v>
      </c>
      <c r="B5947" s="1" t="s">
        <v>9842</v>
      </c>
      <c r="D5947" s="324" t="s">
        <v>9843</v>
      </c>
      <c r="E5947" s="0" t="s">
        <v>485</v>
      </c>
    </row>
    <row r="5948" customFormat="false" ht="15" hidden="false" customHeight="false" outlineLevel="0" collapsed="false">
      <c r="A5948" s="1" t="n">
        <v>11426</v>
      </c>
      <c r="B5948" s="1" t="s">
        <v>9844</v>
      </c>
      <c r="C5948" s="1" t="s">
        <v>9845</v>
      </c>
      <c r="D5948" s="1" t="s">
        <v>499</v>
      </c>
      <c r="E5948" s="0" t="s">
        <v>485</v>
      </c>
    </row>
    <row r="5949" customFormat="false" ht="15" hidden="false" customHeight="false" outlineLevel="0" collapsed="false">
      <c r="A5949" s="1" t="n">
        <v>11425</v>
      </c>
      <c r="B5949" s="1" t="s">
        <v>9846</v>
      </c>
      <c r="D5949" s="1" t="s">
        <v>499</v>
      </c>
      <c r="E5949" s="0" t="s">
        <v>485</v>
      </c>
    </row>
    <row r="5950" customFormat="false" ht="15" hidden="false" customHeight="false" outlineLevel="0" collapsed="false">
      <c r="A5950" s="1" t="n">
        <v>11424</v>
      </c>
      <c r="B5950" s="1" t="s">
        <v>9847</v>
      </c>
      <c r="D5950" s="1" t="s">
        <v>1318</v>
      </c>
      <c r="E5950" s="0" t="s">
        <v>485</v>
      </c>
    </row>
    <row r="5951" customFormat="false" ht="15" hidden="false" customHeight="false" outlineLevel="0" collapsed="false">
      <c r="A5951" s="1" t="n">
        <v>11423</v>
      </c>
      <c r="B5951" s="1" t="s">
        <v>9848</v>
      </c>
      <c r="D5951" s="1" t="s">
        <v>499</v>
      </c>
      <c r="E5951" s="0" t="s">
        <v>590</v>
      </c>
    </row>
    <row r="5952" customFormat="false" ht="15" hidden="false" customHeight="false" outlineLevel="0" collapsed="false">
      <c r="A5952" s="1" t="n">
        <v>11422</v>
      </c>
      <c r="B5952" s="1" t="s">
        <v>9849</v>
      </c>
      <c r="C5952" s="324" t="s">
        <v>9850</v>
      </c>
      <c r="D5952" s="324" t="s">
        <v>9851</v>
      </c>
      <c r="E5952" s="0" t="s">
        <v>609</v>
      </c>
    </row>
    <row r="5953" customFormat="false" ht="15" hidden="false" customHeight="false" outlineLevel="0" collapsed="false">
      <c r="A5953" s="1" t="n">
        <v>11421</v>
      </c>
      <c r="B5953" s="1" t="s">
        <v>9852</v>
      </c>
      <c r="D5953" s="324" t="s">
        <v>9853</v>
      </c>
      <c r="E5953" s="0" t="s">
        <v>485</v>
      </c>
    </row>
    <row r="5954" customFormat="false" ht="15" hidden="false" customHeight="false" outlineLevel="0" collapsed="false">
      <c r="A5954" s="1" t="n">
        <v>11420</v>
      </c>
      <c r="B5954" s="1" t="s">
        <v>9854</v>
      </c>
      <c r="C5954" s="1" t="s">
        <v>9855</v>
      </c>
      <c r="D5954" s="1" t="s">
        <v>499</v>
      </c>
      <c r="E5954" s="0" t="s">
        <v>590</v>
      </c>
    </row>
    <row r="5955" customFormat="false" ht="15" hidden="false" customHeight="false" outlineLevel="0" collapsed="false">
      <c r="A5955" s="1" t="n">
        <v>11419</v>
      </c>
      <c r="B5955" s="1" t="s">
        <v>9856</v>
      </c>
      <c r="D5955" s="1" t="s">
        <v>1222</v>
      </c>
      <c r="E5955" s="0" t="s">
        <v>485</v>
      </c>
    </row>
    <row r="5956" customFormat="false" ht="15" hidden="false" customHeight="false" outlineLevel="0" collapsed="false">
      <c r="A5956" s="1" t="n">
        <v>11418</v>
      </c>
      <c r="B5956" s="1" t="s">
        <v>9857</v>
      </c>
      <c r="C5956" s="1" t="s">
        <v>9858</v>
      </c>
      <c r="D5956" s="324" t="s">
        <v>9859</v>
      </c>
      <c r="E5956" s="0" t="s">
        <v>485</v>
      </c>
    </row>
    <row r="5957" customFormat="false" ht="15" hidden="false" customHeight="false" outlineLevel="0" collapsed="false">
      <c r="A5957" s="1" t="n">
        <v>11417</v>
      </c>
      <c r="B5957" s="1" t="s">
        <v>9860</v>
      </c>
      <c r="C5957" s="1" t="s">
        <v>9861</v>
      </c>
      <c r="D5957" s="324" t="s">
        <v>528</v>
      </c>
      <c r="E5957" s="0" t="s">
        <v>485</v>
      </c>
    </row>
    <row r="5958" customFormat="false" ht="15" hidden="false" customHeight="false" outlineLevel="0" collapsed="false">
      <c r="A5958" s="1" t="n">
        <v>11416</v>
      </c>
      <c r="B5958" s="1" t="s">
        <v>9862</v>
      </c>
      <c r="C5958" s="324" t="s">
        <v>9863</v>
      </c>
      <c r="D5958" s="324" t="s">
        <v>9864</v>
      </c>
      <c r="E5958" s="324" t="s">
        <v>500</v>
      </c>
    </row>
    <row r="5959" customFormat="false" ht="15" hidden="false" customHeight="false" outlineLevel="0" collapsed="false">
      <c r="A5959" s="1" t="n">
        <v>11415</v>
      </c>
      <c r="B5959" s="1" t="s">
        <v>9865</v>
      </c>
      <c r="D5959" s="324" t="s">
        <v>1587</v>
      </c>
      <c r="E5959" s="0" t="s">
        <v>609</v>
      </c>
    </row>
    <row r="5960" customFormat="false" ht="15" hidden="false" customHeight="false" outlineLevel="0" collapsed="false">
      <c r="A5960" s="1" t="n">
        <v>11414</v>
      </c>
      <c r="B5960" s="1" t="s">
        <v>9866</v>
      </c>
      <c r="D5960" s="324" t="s">
        <v>792</v>
      </c>
      <c r="E5960" s="0" t="s">
        <v>485</v>
      </c>
    </row>
    <row r="5961" customFormat="false" ht="15" hidden="false" customHeight="false" outlineLevel="0" collapsed="false">
      <c r="A5961" s="1" t="n">
        <v>11413</v>
      </c>
      <c r="B5961" s="1" t="s">
        <v>9867</v>
      </c>
      <c r="C5961" s="1" t="s">
        <v>521</v>
      </c>
      <c r="D5961" s="324" t="s">
        <v>7757</v>
      </c>
      <c r="E5961" s="324" t="s">
        <v>550</v>
      </c>
    </row>
    <row r="5962" customFormat="false" ht="15" hidden="false" customHeight="false" outlineLevel="0" collapsed="false">
      <c r="A5962" s="1" t="n">
        <v>11412</v>
      </c>
      <c r="B5962" s="1" t="s">
        <v>9868</v>
      </c>
      <c r="D5962" s="1" t="s">
        <v>499</v>
      </c>
      <c r="E5962" s="0" t="s">
        <v>485</v>
      </c>
    </row>
    <row r="5963" customFormat="false" ht="15" hidden="false" customHeight="false" outlineLevel="0" collapsed="false">
      <c r="A5963" s="1" t="n">
        <v>11411</v>
      </c>
      <c r="B5963" s="1" t="s">
        <v>9869</v>
      </c>
      <c r="C5963" s="1" t="s">
        <v>9870</v>
      </c>
      <c r="D5963" s="324" t="s">
        <v>9871</v>
      </c>
      <c r="E5963" s="324" t="s">
        <v>3694</v>
      </c>
    </row>
    <row r="5964" customFormat="false" ht="15" hidden="false" customHeight="false" outlineLevel="0" collapsed="false">
      <c r="A5964" s="1" t="n">
        <v>11410</v>
      </c>
      <c r="B5964" s="1" t="s">
        <v>9872</v>
      </c>
      <c r="D5964" s="324" t="s">
        <v>7472</v>
      </c>
      <c r="E5964" s="0" t="s">
        <v>485</v>
      </c>
    </row>
    <row r="5965" customFormat="false" ht="15" hidden="false" customHeight="false" outlineLevel="0" collapsed="false">
      <c r="A5965" s="1" t="n">
        <v>11409</v>
      </c>
      <c r="B5965" s="1" t="s">
        <v>9873</v>
      </c>
      <c r="D5965" s="1" t="s">
        <v>499</v>
      </c>
      <c r="E5965" s="0" t="s">
        <v>485</v>
      </c>
    </row>
    <row r="5966" customFormat="false" ht="15" hidden="false" customHeight="false" outlineLevel="0" collapsed="false">
      <c r="A5966" s="1" t="n">
        <v>11408</v>
      </c>
      <c r="B5966" s="1" t="s">
        <v>9874</v>
      </c>
      <c r="D5966" s="1" t="s">
        <v>499</v>
      </c>
      <c r="E5966" s="0" t="s">
        <v>485</v>
      </c>
    </row>
    <row r="5967" customFormat="false" ht="15" hidden="false" customHeight="false" outlineLevel="0" collapsed="false">
      <c r="A5967" s="1" t="n">
        <v>11407</v>
      </c>
      <c r="B5967" s="1" t="s">
        <v>9875</v>
      </c>
      <c r="D5967" s="1" t="s">
        <v>637</v>
      </c>
      <c r="E5967" s="0" t="s">
        <v>485</v>
      </c>
    </row>
    <row r="5968" customFormat="false" ht="15" hidden="false" customHeight="false" outlineLevel="0" collapsed="false">
      <c r="A5968" s="1" t="n">
        <v>11406</v>
      </c>
      <c r="B5968" s="1" t="s">
        <v>9876</v>
      </c>
      <c r="C5968" s="1" t="s">
        <v>9877</v>
      </c>
      <c r="D5968" s="1" t="s">
        <v>499</v>
      </c>
      <c r="E5968" s="0" t="s">
        <v>590</v>
      </c>
    </row>
    <row r="5969" customFormat="false" ht="15" hidden="false" customHeight="false" outlineLevel="0" collapsed="false">
      <c r="A5969" s="1" t="n">
        <v>11405</v>
      </c>
      <c r="B5969" s="1" t="s">
        <v>9878</v>
      </c>
      <c r="D5969" s="1" t="s">
        <v>720</v>
      </c>
      <c r="E5969" s="0" t="s">
        <v>485</v>
      </c>
    </row>
    <row r="5970" customFormat="false" ht="15" hidden="false" customHeight="false" outlineLevel="0" collapsed="false">
      <c r="A5970" s="1" t="n">
        <v>11404</v>
      </c>
      <c r="B5970" s="1" t="s">
        <v>9879</v>
      </c>
      <c r="D5970" s="1" t="s">
        <v>720</v>
      </c>
      <c r="E5970" s="0" t="s">
        <v>485</v>
      </c>
    </row>
    <row r="5971" customFormat="false" ht="15" hidden="false" customHeight="false" outlineLevel="0" collapsed="false">
      <c r="A5971" s="1" t="n">
        <v>11403</v>
      </c>
      <c r="B5971" s="1" t="s">
        <v>9880</v>
      </c>
      <c r="D5971" s="1" t="s">
        <v>720</v>
      </c>
      <c r="E5971" s="0" t="s">
        <v>485</v>
      </c>
    </row>
    <row r="5972" customFormat="false" ht="15" hidden="false" customHeight="false" outlineLevel="0" collapsed="false">
      <c r="A5972" s="1" t="n">
        <v>11402</v>
      </c>
      <c r="B5972" s="1" t="s">
        <v>9881</v>
      </c>
      <c r="D5972" s="324" t="s">
        <v>821</v>
      </c>
      <c r="E5972" s="0" t="s">
        <v>485</v>
      </c>
    </row>
    <row r="5973" customFormat="false" ht="15" hidden="false" customHeight="false" outlineLevel="0" collapsed="false">
      <c r="A5973" s="1" t="n">
        <v>11401</v>
      </c>
      <c r="B5973" s="1" t="s">
        <v>9882</v>
      </c>
      <c r="D5973" s="1" t="s">
        <v>647</v>
      </c>
      <c r="E5973" s="0" t="s">
        <v>485</v>
      </c>
    </row>
    <row r="5974" customFormat="false" ht="15" hidden="false" customHeight="false" outlineLevel="0" collapsed="false">
      <c r="A5974" s="1" t="n">
        <v>11400</v>
      </c>
      <c r="B5974" s="1" t="s">
        <v>9883</v>
      </c>
      <c r="C5974" s="1" t="s">
        <v>521</v>
      </c>
      <c r="D5974" s="1" t="s">
        <v>925</v>
      </c>
      <c r="E5974" s="0" t="s">
        <v>485</v>
      </c>
    </row>
    <row r="5975" customFormat="false" ht="15" hidden="false" customHeight="false" outlineLevel="0" collapsed="false">
      <c r="A5975" s="1" t="n">
        <v>11399</v>
      </c>
      <c r="B5975" s="1" t="s">
        <v>9884</v>
      </c>
      <c r="D5975" s="1" t="s">
        <v>499</v>
      </c>
      <c r="E5975" s="0" t="s">
        <v>485</v>
      </c>
    </row>
    <row r="5976" customFormat="false" ht="15" hidden="false" customHeight="false" outlineLevel="0" collapsed="false">
      <c r="A5976" s="1" t="n">
        <v>11398</v>
      </c>
      <c r="B5976" s="1" t="s">
        <v>9885</v>
      </c>
      <c r="D5976" s="1" t="s">
        <v>499</v>
      </c>
      <c r="E5976" s="324" t="s">
        <v>500</v>
      </c>
    </row>
    <row r="5977" customFormat="false" ht="15" hidden="false" customHeight="false" outlineLevel="0" collapsed="false">
      <c r="A5977" s="1" t="n">
        <v>11397</v>
      </c>
      <c r="B5977" s="1" t="s">
        <v>9886</v>
      </c>
      <c r="C5977" s="1" t="s">
        <v>9845</v>
      </c>
      <c r="D5977" s="1" t="s">
        <v>499</v>
      </c>
      <c r="E5977" s="0" t="s">
        <v>485</v>
      </c>
    </row>
    <row r="5978" customFormat="false" ht="15" hidden="false" customHeight="false" outlineLevel="0" collapsed="false">
      <c r="A5978" s="1" t="n">
        <v>11396</v>
      </c>
      <c r="B5978" s="1" t="s">
        <v>9887</v>
      </c>
      <c r="C5978" s="324" t="s">
        <v>9888</v>
      </c>
      <c r="D5978" s="1" t="s">
        <v>1739</v>
      </c>
      <c r="E5978" s="324" t="s">
        <v>500</v>
      </c>
    </row>
    <row r="5979" customFormat="false" ht="15" hidden="false" customHeight="false" outlineLevel="0" collapsed="false">
      <c r="A5979" s="1" t="n">
        <v>11395</v>
      </c>
      <c r="B5979" s="1" t="s">
        <v>9889</v>
      </c>
      <c r="D5979" s="324" t="s">
        <v>1333</v>
      </c>
      <c r="E5979" s="0" t="s">
        <v>485</v>
      </c>
    </row>
    <row r="5980" customFormat="false" ht="15" hidden="false" customHeight="false" outlineLevel="0" collapsed="false">
      <c r="A5980" s="1" t="n">
        <v>11394</v>
      </c>
      <c r="B5980" s="1" t="s">
        <v>9890</v>
      </c>
      <c r="D5980" s="1" t="s">
        <v>647</v>
      </c>
      <c r="E5980" s="0" t="s">
        <v>590</v>
      </c>
    </row>
    <row r="5981" customFormat="false" ht="15" hidden="false" customHeight="false" outlineLevel="0" collapsed="false">
      <c r="A5981" s="1" t="n">
        <v>11393</v>
      </c>
      <c r="B5981" s="1" t="s">
        <v>9891</v>
      </c>
      <c r="D5981" s="324" t="s">
        <v>643</v>
      </c>
      <c r="E5981" s="324" t="s">
        <v>548</v>
      </c>
    </row>
    <row r="5982" customFormat="false" ht="15" hidden="false" customHeight="false" outlineLevel="0" collapsed="false">
      <c r="A5982" s="1" t="n">
        <v>11392</v>
      </c>
      <c r="B5982" s="1" t="s">
        <v>9892</v>
      </c>
      <c r="C5982" s="1" t="s">
        <v>9893</v>
      </c>
      <c r="D5982" s="1" t="s">
        <v>499</v>
      </c>
      <c r="E5982" s="324" t="s">
        <v>550</v>
      </c>
    </row>
    <row r="5983" customFormat="false" ht="15" hidden="false" customHeight="false" outlineLevel="0" collapsed="false">
      <c r="A5983" s="1" t="n">
        <v>11391</v>
      </c>
      <c r="B5983" s="1" t="s">
        <v>9894</v>
      </c>
      <c r="D5983" s="1" t="s">
        <v>720</v>
      </c>
      <c r="E5983" s="324" t="s">
        <v>9895</v>
      </c>
    </row>
    <row r="5984" customFormat="false" ht="15" hidden="false" customHeight="false" outlineLevel="0" collapsed="false">
      <c r="A5984" s="1" t="n">
        <v>11390</v>
      </c>
      <c r="B5984" s="1" t="s">
        <v>9896</v>
      </c>
      <c r="D5984" s="1" t="s">
        <v>1897</v>
      </c>
      <c r="E5984" s="324" t="s">
        <v>525</v>
      </c>
    </row>
    <row r="5985" customFormat="false" ht="15" hidden="false" customHeight="false" outlineLevel="0" collapsed="false">
      <c r="A5985" s="1" t="n">
        <v>11389</v>
      </c>
      <c r="B5985" s="1" t="s">
        <v>9897</v>
      </c>
      <c r="D5985" s="1" t="s">
        <v>754</v>
      </c>
      <c r="E5985" s="0" t="s">
        <v>2788</v>
      </c>
    </row>
    <row r="5986" customFormat="false" ht="15" hidden="false" customHeight="false" outlineLevel="0" collapsed="false">
      <c r="A5986" s="1" t="n">
        <v>11388</v>
      </c>
      <c r="B5986" s="1" t="s">
        <v>9898</v>
      </c>
      <c r="C5986" s="324" t="s">
        <v>9899</v>
      </c>
      <c r="D5986" s="1" t="s">
        <v>499</v>
      </c>
      <c r="E5986" s="324" t="s">
        <v>548</v>
      </c>
    </row>
    <row r="5987" customFormat="false" ht="15" hidden="false" customHeight="false" outlineLevel="0" collapsed="false">
      <c r="A5987" s="1" t="n">
        <v>11387</v>
      </c>
      <c r="B5987" s="1" t="s">
        <v>9900</v>
      </c>
      <c r="C5987" s="324" t="s">
        <v>9901</v>
      </c>
      <c r="D5987" s="324" t="s">
        <v>890</v>
      </c>
      <c r="E5987" s="0" t="s">
        <v>590</v>
      </c>
    </row>
    <row r="5988" customFormat="false" ht="15" hidden="false" customHeight="false" outlineLevel="0" collapsed="false">
      <c r="A5988" s="1" t="n">
        <v>11386</v>
      </c>
      <c r="B5988" s="1" t="s">
        <v>9902</v>
      </c>
      <c r="C5988" s="324" t="s">
        <v>9903</v>
      </c>
      <c r="D5988" s="324" t="s">
        <v>890</v>
      </c>
      <c r="E5988" s="0" t="s">
        <v>590</v>
      </c>
    </row>
    <row r="5989" customFormat="false" ht="15" hidden="false" customHeight="false" outlineLevel="0" collapsed="false">
      <c r="A5989" s="1" t="n">
        <v>11385</v>
      </c>
      <c r="B5989" s="1" t="s">
        <v>9904</v>
      </c>
      <c r="C5989" s="324" t="s">
        <v>9905</v>
      </c>
      <c r="D5989" s="324" t="s">
        <v>890</v>
      </c>
      <c r="E5989" s="0" t="s">
        <v>590</v>
      </c>
    </row>
    <row r="5990" customFormat="false" ht="15" hidden="false" customHeight="false" outlineLevel="0" collapsed="false">
      <c r="A5990" s="1" t="n">
        <v>11384</v>
      </c>
      <c r="B5990" s="1" t="s">
        <v>9906</v>
      </c>
      <c r="D5990" s="324" t="s">
        <v>643</v>
      </c>
      <c r="E5990" s="324" t="s">
        <v>548</v>
      </c>
    </row>
    <row r="5991" customFormat="false" ht="15" hidden="false" customHeight="false" outlineLevel="0" collapsed="false">
      <c r="A5991" s="1" t="n">
        <v>11383</v>
      </c>
      <c r="B5991" s="1" t="s">
        <v>9907</v>
      </c>
      <c r="C5991" s="324" t="s">
        <v>9908</v>
      </c>
      <c r="D5991" s="1" t="s">
        <v>637</v>
      </c>
      <c r="E5991" s="324" t="s">
        <v>548</v>
      </c>
    </row>
    <row r="5992" customFormat="false" ht="15" hidden="false" customHeight="false" outlineLevel="0" collapsed="false">
      <c r="A5992" s="1" t="n">
        <v>11382</v>
      </c>
      <c r="B5992" s="1" t="s">
        <v>9909</v>
      </c>
      <c r="D5992" s="1" t="s">
        <v>1511</v>
      </c>
      <c r="E5992" s="0" t="s">
        <v>485</v>
      </c>
    </row>
    <row r="5993" customFormat="false" ht="15" hidden="false" customHeight="false" outlineLevel="0" collapsed="false">
      <c r="A5993" s="1" t="n">
        <v>11381</v>
      </c>
      <c r="B5993" s="1" t="s">
        <v>9910</v>
      </c>
      <c r="D5993" s="1" t="s">
        <v>499</v>
      </c>
      <c r="E5993" s="0" t="s">
        <v>590</v>
      </c>
    </row>
    <row r="5994" customFormat="false" ht="15" hidden="false" customHeight="false" outlineLevel="0" collapsed="false">
      <c r="A5994" s="1" t="n">
        <v>11380</v>
      </c>
      <c r="B5994" s="1" t="s">
        <v>9911</v>
      </c>
      <c r="D5994" s="1" t="s">
        <v>811</v>
      </c>
      <c r="E5994" s="0" t="s">
        <v>485</v>
      </c>
    </row>
    <row r="5995" customFormat="false" ht="15" hidden="false" customHeight="false" outlineLevel="0" collapsed="false">
      <c r="A5995" s="1" t="n">
        <v>11379</v>
      </c>
      <c r="B5995" s="1" t="s">
        <v>9912</v>
      </c>
      <c r="C5995" s="1" t="s">
        <v>9913</v>
      </c>
      <c r="D5995" s="324" t="s">
        <v>9914</v>
      </c>
      <c r="E5995" s="0" t="s">
        <v>576</v>
      </c>
    </row>
    <row r="5996" customFormat="false" ht="15" hidden="false" customHeight="false" outlineLevel="0" collapsed="false">
      <c r="A5996" s="1" t="n">
        <v>11378</v>
      </c>
      <c r="B5996" s="1" t="s">
        <v>9915</v>
      </c>
      <c r="C5996" s="1" t="s">
        <v>9916</v>
      </c>
      <c r="D5996" s="324" t="s">
        <v>830</v>
      </c>
      <c r="E5996" s="0" t="s">
        <v>576</v>
      </c>
    </row>
    <row r="5997" customFormat="false" ht="15" hidden="false" customHeight="false" outlineLevel="0" collapsed="false">
      <c r="A5997" s="1" t="n">
        <v>11377</v>
      </c>
      <c r="B5997" s="1" t="s">
        <v>9917</v>
      </c>
      <c r="D5997" s="1" t="s">
        <v>499</v>
      </c>
      <c r="E5997" s="324" t="s">
        <v>2886</v>
      </c>
    </row>
    <row r="5998" customFormat="false" ht="15" hidden="false" customHeight="false" outlineLevel="0" collapsed="false">
      <c r="A5998" s="1" t="n">
        <v>11376</v>
      </c>
      <c r="B5998" s="1" t="s">
        <v>9918</v>
      </c>
      <c r="D5998" s="324" t="s">
        <v>1356</v>
      </c>
      <c r="E5998" s="324" t="s">
        <v>488</v>
      </c>
    </row>
    <row r="5999" customFormat="false" ht="15" hidden="false" customHeight="false" outlineLevel="0" collapsed="false">
      <c r="A5999" s="1" t="n">
        <v>11375</v>
      </c>
      <c r="B5999" s="1" t="s">
        <v>9919</v>
      </c>
      <c r="C5999" s="1" t="s">
        <v>9920</v>
      </c>
      <c r="D5999" s="324" t="s">
        <v>9921</v>
      </c>
      <c r="E5999" s="324" t="s">
        <v>9922</v>
      </c>
    </row>
    <row r="6000" customFormat="false" ht="15" hidden="false" customHeight="false" outlineLevel="0" collapsed="false">
      <c r="A6000" s="1" t="n">
        <v>11374</v>
      </c>
      <c r="B6000" s="1" t="s">
        <v>9923</v>
      </c>
      <c r="D6000" s="1" t="s">
        <v>499</v>
      </c>
      <c r="E6000" s="324" t="s">
        <v>9416</v>
      </c>
    </row>
    <row r="6001" customFormat="false" ht="15" hidden="false" customHeight="false" outlineLevel="0" collapsed="false">
      <c r="A6001" s="1" t="n">
        <v>11373</v>
      </c>
      <c r="B6001" s="1" t="s">
        <v>9924</v>
      </c>
      <c r="D6001" s="324" t="s">
        <v>620</v>
      </c>
      <c r="E6001" s="0" t="s">
        <v>609</v>
      </c>
    </row>
    <row r="6002" customFormat="false" ht="15" hidden="false" customHeight="false" outlineLevel="0" collapsed="false">
      <c r="A6002" s="1" t="n">
        <v>11372</v>
      </c>
      <c r="B6002" s="1" t="s">
        <v>9925</v>
      </c>
      <c r="D6002" s="1" t="s">
        <v>499</v>
      </c>
      <c r="E6002" s="0" t="s">
        <v>590</v>
      </c>
    </row>
    <row r="6003" customFormat="false" ht="15" hidden="false" customHeight="false" outlineLevel="0" collapsed="false">
      <c r="A6003" s="1" t="n">
        <v>11371</v>
      </c>
      <c r="B6003" s="1" t="s">
        <v>9926</v>
      </c>
      <c r="D6003" s="1" t="s">
        <v>1821</v>
      </c>
      <c r="E6003" s="324" t="s">
        <v>6520</v>
      </c>
    </row>
    <row r="6004" customFormat="false" ht="15" hidden="false" customHeight="false" outlineLevel="0" collapsed="false">
      <c r="A6004" s="1" t="n">
        <v>11370</v>
      </c>
      <c r="B6004" s="1" t="s">
        <v>9927</v>
      </c>
      <c r="D6004" s="1" t="s">
        <v>484</v>
      </c>
      <c r="E6004" s="0" t="s">
        <v>485</v>
      </c>
    </row>
    <row r="6005" customFormat="false" ht="15" hidden="false" customHeight="false" outlineLevel="0" collapsed="false">
      <c r="A6005" s="1" t="n">
        <v>11369</v>
      </c>
      <c r="B6005" s="1" t="s">
        <v>9928</v>
      </c>
      <c r="C6005" s="324" t="s">
        <v>9929</v>
      </c>
      <c r="D6005" s="1" t="s">
        <v>1821</v>
      </c>
      <c r="E6005" s="0" t="s">
        <v>1088</v>
      </c>
    </row>
    <row r="6006" customFormat="false" ht="15" hidden="false" customHeight="false" outlineLevel="0" collapsed="false">
      <c r="A6006" s="1" t="n">
        <v>11368</v>
      </c>
      <c r="B6006" s="1" t="s">
        <v>9930</v>
      </c>
      <c r="C6006" s="1" t="s">
        <v>9931</v>
      </c>
      <c r="D6006" s="1" t="s">
        <v>491</v>
      </c>
      <c r="E6006" s="0" t="s">
        <v>485</v>
      </c>
    </row>
    <row r="6007" customFormat="false" ht="15" hidden="false" customHeight="false" outlineLevel="0" collapsed="false">
      <c r="A6007" s="1" t="n">
        <v>11367</v>
      </c>
      <c r="B6007" s="1" t="s">
        <v>9932</v>
      </c>
      <c r="D6007" s="1" t="s">
        <v>647</v>
      </c>
      <c r="E6007" s="0" t="s">
        <v>485</v>
      </c>
    </row>
    <row r="6008" customFormat="false" ht="15" hidden="false" customHeight="false" outlineLevel="0" collapsed="false">
      <c r="A6008" s="1" t="n">
        <v>11366</v>
      </c>
      <c r="B6008" s="1" t="s">
        <v>9933</v>
      </c>
      <c r="D6008" s="324" t="s">
        <v>1080</v>
      </c>
      <c r="E6008" s="0" t="s">
        <v>590</v>
      </c>
    </row>
    <row r="6009" customFormat="false" ht="15" hidden="false" customHeight="false" outlineLevel="0" collapsed="false">
      <c r="A6009" s="1" t="n">
        <v>11365</v>
      </c>
      <c r="B6009" s="1" t="s">
        <v>9934</v>
      </c>
      <c r="C6009" s="324" t="s">
        <v>9935</v>
      </c>
      <c r="D6009" s="324" t="s">
        <v>611</v>
      </c>
      <c r="E6009" s="0" t="s">
        <v>590</v>
      </c>
    </row>
    <row r="6010" customFormat="false" ht="15" hidden="false" customHeight="false" outlineLevel="0" collapsed="false">
      <c r="A6010" s="1" t="n">
        <v>11364</v>
      </c>
      <c r="B6010" s="1" t="s">
        <v>9936</v>
      </c>
      <c r="D6010" s="1" t="s">
        <v>499</v>
      </c>
      <c r="E6010" s="324" t="s">
        <v>500</v>
      </c>
    </row>
    <row r="6011" customFormat="false" ht="15" hidden="false" customHeight="false" outlineLevel="0" collapsed="false">
      <c r="A6011" s="1" t="n">
        <v>11363</v>
      </c>
      <c r="B6011" s="1" t="s">
        <v>9937</v>
      </c>
      <c r="D6011" s="1" t="s">
        <v>499</v>
      </c>
      <c r="E6011" s="0" t="s">
        <v>590</v>
      </c>
    </row>
    <row r="6012" customFormat="false" ht="15" hidden="false" customHeight="false" outlineLevel="0" collapsed="false">
      <c r="A6012" s="1" t="n">
        <v>11362</v>
      </c>
      <c r="B6012" s="1" t="s">
        <v>9938</v>
      </c>
      <c r="C6012" s="324" t="s">
        <v>9939</v>
      </c>
      <c r="D6012" s="324" t="s">
        <v>9485</v>
      </c>
      <c r="E6012" s="324" t="s">
        <v>519</v>
      </c>
    </row>
    <row r="6013" customFormat="false" ht="15" hidden="false" customHeight="false" outlineLevel="0" collapsed="false">
      <c r="A6013" s="1" t="n">
        <v>11361</v>
      </c>
      <c r="B6013" s="1" t="s">
        <v>9940</v>
      </c>
      <c r="D6013" s="1" t="s">
        <v>647</v>
      </c>
      <c r="E6013" s="0" t="s">
        <v>485</v>
      </c>
    </row>
    <row r="6014" customFormat="false" ht="15" hidden="false" customHeight="false" outlineLevel="0" collapsed="false">
      <c r="A6014" s="1" t="n">
        <v>11360</v>
      </c>
      <c r="B6014" s="1" t="s">
        <v>9941</v>
      </c>
      <c r="D6014" s="324" t="s">
        <v>1073</v>
      </c>
      <c r="E6014" s="0" t="s">
        <v>485</v>
      </c>
    </row>
    <row r="6015" customFormat="false" ht="15" hidden="false" customHeight="false" outlineLevel="0" collapsed="false">
      <c r="A6015" s="1" t="n">
        <v>11359</v>
      </c>
      <c r="B6015" s="1" t="s">
        <v>9942</v>
      </c>
      <c r="D6015" s="324" t="s">
        <v>1073</v>
      </c>
      <c r="E6015" s="0" t="s">
        <v>485</v>
      </c>
    </row>
    <row r="6016" customFormat="false" ht="15" hidden="false" customHeight="false" outlineLevel="0" collapsed="false">
      <c r="A6016" s="1" t="n">
        <v>11358</v>
      </c>
      <c r="B6016" s="1" t="s">
        <v>9943</v>
      </c>
      <c r="D6016" s="324" t="s">
        <v>9944</v>
      </c>
      <c r="E6016" s="0" t="s">
        <v>485</v>
      </c>
    </row>
    <row r="6017" customFormat="false" ht="15" hidden="false" customHeight="false" outlineLevel="0" collapsed="false">
      <c r="A6017" s="1" t="n">
        <v>11357</v>
      </c>
      <c r="B6017" s="1" t="s">
        <v>9945</v>
      </c>
      <c r="D6017" s="324" t="s">
        <v>1073</v>
      </c>
      <c r="E6017" s="0" t="s">
        <v>485</v>
      </c>
    </row>
    <row r="6018" customFormat="false" ht="15" hidden="false" customHeight="false" outlineLevel="0" collapsed="false">
      <c r="A6018" s="1" t="n">
        <v>11356</v>
      </c>
      <c r="B6018" s="1" t="s">
        <v>9946</v>
      </c>
      <c r="D6018" s="324" t="s">
        <v>1073</v>
      </c>
      <c r="E6018" s="0" t="s">
        <v>485</v>
      </c>
    </row>
    <row r="6019" customFormat="false" ht="15" hidden="false" customHeight="false" outlineLevel="0" collapsed="false">
      <c r="A6019" s="1" t="n">
        <v>11355</v>
      </c>
      <c r="B6019" s="1" t="s">
        <v>9947</v>
      </c>
      <c r="D6019" s="324" t="s">
        <v>1073</v>
      </c>
      <c r="E6019" s="0" t="s">
        <v>485</v>
      </c>
    </row>
    <row r="6020" customFormat="false" ht="15" hidden="false" customHeight="false" outlineLevel="0" collapsed="false">
      <c r="A6020" s="1" t="n">
        <v>11354</v>
      </c>
      <c r="B6020" s="1" t="s">
        <v>9948</v>
      </c>
      <c r="D6020" s="324" t="s">
        <v>1073</v>
      </c>
      <c r="E6020" s="0" t="s">
        <v>485</v>
      </c>
    </row>
    <row r="6021" customFormat="false" ht="15" hidden="false" customHeight="false" outlineLevel="0" collapsed="false">
      <c r="A6021" s="1" t="n">
        <v>11353</v>
      </c>
      <c r="B6021" s="1" t="s">
        <v>9949</v>
      </c>
      <c r="C6021" s="324" t="s">
        <v>9950</v>
      </c>
      <c r="D6021" s="1" t="s">
        <v>499</v>
      </c>
      <c r="E6021" s="0" t="s">
        <v>590</v>
      </c>
    </row>
    <row r="6022" customFormat="false" ht="15" hidden="false" customHeight="false" outlineLevel="0" collapsed="false">
      <c r="A6022" s="1" t="n">
        <v>11352</v>
      </c>
      <c r="B6022" s="1" t="s">
        <v>9951</v>
      </c>
      <c r="D6022" s="324" t="s">
        <v>1073</v>
      </c>
      <c r="E6022" s="0" t="s">
        <v>485</v>
      </c>
    </row>
    <row r="6023" customFormat="false" ht="15" hidden="false" customHeight="false" outlineLevel="0" collapsed="false">
      <c r="A6023" s="1" t="n">
        <v>11351</v>
      </c>
      <c r="B6023" s="1" t="s">
        <v>9952</v>
      </c>
      <c r="C6023" s="1" t="s">
        <v>9953</v>
      </c>
      <c r="D6023" s="324" t="s">
        <v>698</v>
      </c>
      <c r="E6023" s="0" t="s">
        <v>590</v>
      </c>
    </row>
    <row r="6024" customFormat="false" ht="15" hidden="false" customHeight="false" outlineLevel="0" collapsed="false">
      <c r="A6024" s="1" t="n">
        <v>11350</v>
      </c>
      <c r="B6024" s="1" t="s">
        <v>9954</v>
      </c>
      <c r="C6024" s="1" t="s">
        <v>9955</v>
      </c>
      <c r="D6024" s="1" t="s">
        <v>499</v>
      </c>
      <c r="E6024" s="0" t="s">
        <v>590</v>
      </c>
    </row>
    <row r="6025" customFormat="false" ht="15" hidden="false" customHeight="false" outlineLevel="0" collapsed="false">
      <c r="A6025" s="1" t="n">
        <v>11349</v>
      </c>
      <c r="B6025" s="1" t="s">
        <v>9956</v>
      </c>
      <c r="C6025" s="1" t="s">
        <v>9957</v>
      </c>
      <c r="D6025" s="324" t="s">
        <v>698</v>
      </c>
      <c r="E6025" s="0" t="s">
        <v>590</v>
      </c>
    </row>
    <row r="6026" customFormat="false" ht="15" hidden="false" customHeight="false" outlineLevel="0" collapsed="false">
      <c r="A6026" s="1" t="n">
        <v>11348</v>
      </c>
      <c r="B6026" s="1" t="s">
        <v>9958</v>
      </c>
      <c r="C6026" s="1" t="s">
        <v>9959</v>
      </c>
      <c r="D6026" s="1" t="s">
        <v>1739</v>
      </c>
      <c r="E6026" s="0" t="s">
        <v>485</v>
      </c>
    </row>
    <row r="6027" customFormat="false" ht="15" hidden="false" customHeight="false" outlineLevel="0" collapsed="false">
      <c r="A6027" s="1" t="n">
        <v>11347</v>
      </c>
      <c r="B6027" s="1" t="s">
        <v>9960</v>
      </c>
      <c r="D6027" s="324" t="s">
        <v>1073</v>
      </c>
      <c r="E6027" s="0" t="s">
        <v>485</v>
      </c>
    </row>
    <row r="6028" customFormat="false" ht="15" hidden="false" customHeight="false" outlineLevel="0" collapsed="false">
      <c r="A6028" s="1" t="n">
        <v>11346</v>
      </c>
      <c r="B6028" s="1" t="s">
        <v>9961</v>
      </c>
      <c r="D6028" s="324" t="s">
        <v>528</v>
      </c>
      <c r="E6028" s="0" t="s">
        <v>485</v>
      </c>
    </row>
    <row r="6029" customFormat="false" ht="15" hidden="false" customHeight="false" outlineLevel="0" collapsed="false">
      <c r="A6029" s="1" t="n">
        <v>11345</v>
      </c>
      <c r="B6029" s="1" t="s">
        <v>9962</v>
      </c>
      <c r="D6029" s="1" t="s">
        <v>543</v>
      </c>
      <c r="E6029" s="324" t="s">
        <v>525</v>
      </c>
    </row>
    <row r="6030" customFormat="false" ht="15" hidden="false" customHeight="false" outlineLevel="0" collapsed="false">
      <c r="A6030" s="1" t="n">
        <v>11344</v>
      </c>
      <c r="B6030" s="1" t="s">
        <v>9963</v>
      </c>
      <c r="D6030" s="1" t="s">
        <v>720</v>
      </c>
      <c r="E6030" s="0" t="s">
        <v>485</v>
      </c>
    </row>
    <row r="6031" customFormat="false" ht="15" hidden="false" customHeight="false" outlineLevel="0" collapsed="false">
      <c r="A6031" s="1" t="n">
        <v>11343</v>
      </c>
      <c r="B6031" s="1" t="s">
        <v>9964</v>
      </c>
      <c r="D6031" s="1" t="s">
        <v>1187</v>
      </c>
      <c r="E6031" s="0" t="s">
        <v>485</v>
      </c>
    </row>
    <row r="6032" customFormat="false" ht="15" hidden="false" customHeight="false" outlineLevel="0" collapsed="false">
      <c r="A6032" s="1" t="n">
        <v>11342</v>
      </c>
      <c r="B6032" s="1" t="s">
        <v>9965</v>
      </c>
      <c r="D6032" s="324" t="s">
        <v>6431</v>
      </c>
      <c r="E6032" s="324" t="s">
        <v>519</v>
      </c>
    </row>
    <row r="6033" customFormat="false" ht="15" hidden="false" customHeight="false" outlineLevel="0" collapsed="false">
      <c r="A6033" s="1" t="n">
        <v>11341</v>
      </c>
      <c r="B6033" s="1" t="s">
        <v>9966</v>
      </c>
      <c r="D6033" s="1" t="s">
        <v>499</v>
      </c>
      <c r="E6033" s="0" t="s">
        <v>590</v>
      </c>
    </row>
    <row r="6034" customFormat="false" ht="15" hidden="false" customHeight="false" outlineLevel="0" collapsed="false">
      <c r="A6034" s="1" t="n">
        <v>11340</v>
      </c>
      <c r="B6034" s="1" t="s">
        <v>9967</v>
      </c>
      <c r="D6034" s="324" t="s">
        <v>4715</v>
      </c>
      <c r="E6034" s="0" t="s">
        <v>485</v>
      </c>
    </row>
    <row r="6035" customFormat="false" ht="15" hidden="false" customHeight="false" outlineLevel="0" collapsed="false">
      <c r="A6035" s="1" t="n">
        <v>11339</v>
      </c>
      <c r="B6035" s="1" t="s">
        <v>9968</v>
      </c>
      <c r="D6035" s="1" t="s">
        <v>558</v>
      </c>
      <c r="E6035" s="0" t="s">
        <v>485</v>
      </c>
    </row>
    <row r="6036" customFormat="false" ht="15" hidden="false" customHeight="false" outlineLevel="0" collapsed="false">
      <c r="A6036" s="1" t="n">
        <v>11338</v>
      </c>
      <c r="B6036" s="1" t="s">
        <v>9969</v>
      </c>
      <c r="D6036" s="1" t="s">
        <v>510</v>
      </c>
      <c r="E6036" s="0" t="s">
        <v>609</v>
      </c>
    </row>
    <row r="6037" customFormat="false" ht="15" hidden="false" customHeight="false" outlineLevel="0" collapsed="false">
      <c r="A6037" s="1" t="n">
        <v>11337</v>
      </c>
      <c r="B6037" s="1" t="s">
        <v>9970</v>
      </c>
      <c r="D6037" s="1" t="s">
        <v>510</v>
      </c>
      <c r="E6037" s="0" t="s">
        <v>609</v>
      </c>
    </row>
    <row r="6038" customFormat="false" ht="15" hidden="false" customHeight="false" outlineLevel="0" collapsed="false">
      <c r="A6038" s="1" t="n">
        <v>11336</v>
      </c>
      <c r="B6038" s="1" t="s">
        <v>9971</v>
      </c>
      <c r="D6038" s="324" t="s">
        <v>9972</v>
      </c>
      <c r="E6038" s="0" t="s">
        <v>590</v>
      </c>
    </row>
    <row r="6039" customFormat="false" ht="15" hidden="false" customHeight="false" outlineLevel="0" collapsed="false">
      <c r="A6039" s="1" t="n">
        <v>11335</v>
      </c>
      <c r="B6039" s="1" t="s">
        <v>9973</v>
      </c>
      <c r="C6039" s="1" t="s">
        <v>9974</v>
      </c>
      <c r="D6039" s="324" t="s">
        <v>9975</v>
      </c>
      <c r="E6039" s="0" t="s">
        <v>485</v>
      </c>
    </row>
    <row r="6040" customFormat="false" ht="15" hidden="false" customHeight="false" outlineLevel="0" collapsed="false">
      <c r="A6040" s="1" t="n">
        <v>11334</v>
      </c>
      <c r="B6040" s="1" t="s">
        <v>9976</v>
      </c>
      <c r="C6040" s="1" t="s">
        <v>9977</v>
      </c>
      <c r="D6040" s="1" t="s">
        <v>1707</v>
      </c>
      <c r="E6040" s="0" t="s">
        <v>485</v>
      </c>
    </row>
    <row r="6041" customFormat="false" ht="15" hidden="false" customHeight="false" outlineLevel="0" collapsed="false">
      <c r="A6041" s="1" t="n">
        <v>11333</v>
      </c>
      <c r="B6041" s="1" t="s">
        <v>9978</v>
      </c>
      <c r="D6041" s="324" t="s">
        <v>1879</v>
      </c>
      <c r="E6041" s="0" t="s">
        <v>485</v>
      </c>
    </row>
    <row r="6042" customFormat="false" ht="15" hidden="false" customHeight="false" outlineLevel="0" collapsed="false">
      <c r="A6042" s="1" t="n">
        <v>11332</v>
      </c>
      <c r="B6042" s="1" t="s">
        <v>9979</v>
      </c>
      <c r="D6042" s="1" t="s">
        <v>499</v>
      </c>
      <c r="E6042" s="324" t="s">
        <v>500</v>
      </c>
    </row>
    <row r="6043" customFormat="false" ht="15" hidden="false" customHeight="false" outlineLevel="0" collapsed="false">
      <c r="A6043" s="1" t="n">
        <v>11331</v>
      </c>
      <c r="B6043" s="1" t="s">
        <v>9980</v>
      </c>
      <c r="D6043" s="324" t="s">
        <v>1340</v>
      </c>
      <c r="E6043" s="0" t="s">
        <v>590</v>
      </c>
    </row>
    <row r="6044" customFormat="false" ht="15" hidden="false" customHeight="false" outlineLevel="0" collapsed="false">
      <c r="A6044" s="1" t="n">
        <v>11330</v>
      </c>
      <c r="B6044" s="1" t="s">
        <v>9981</v>
      </c>
      <c r="C6044" s="1" t="s">
        <v>521</v>
      </c>
      <c r="D6044" s="1" t="s">
        <v>499</v>
      </c>
      <c r="E6044" s="0" t="s">
        <v>590</v>
      </c>
    </row>
    <row r="6045" customFormat="false" ht="15" hidden="false" customHeight="false" outlineLevel="0" collapsed="false">
      <c r="A6045" s="1" t="n">
        <v>11329</v>
      </c>
      <c r="B6045" s="1" t="s">
        <v>9982</v>
      </c>
      <c r="C6045" s="324" t="s">
        <v>9983</v>
      </c>
      <c r="D6045" s="324" t="s">
        <v>7293</v>
      </c>
      <c r="E6045" s="0" t="s">
        <v>485</v>
      </c>
    </row>
    <row r="6046" customFormat="false" ht="15" hidden="false" customHeight="false" outlineLevel="0" collapsed="false">
      <c r="A6046" s="1" t="n">
        <v>11328</v>
      </c>
      <c r="B6046" s="1" t="s">
        <v>9984</v>
      </c>
      <c r="C6046" s="1" t="s">
        <v>9984</v>
      </c>
      <c r="D6046" s="324" t="s">
        <v>9985</v>
      </c>
      <c r="E6046" s="0" t="s">
        <v>485</v>
      </c>
    </row>
    <row r="6047" customFormat="false" ht="15" hidden="false" customHeight="false" outlineLevel="0" collapsed="false">
      <c r="A6047" s="1" t="n">
        <v>11327</v>
      </c>
      <c r="B6047" s="1" t="s">
        <v>9986</v>
      </c>
      <c r="D6047" s="1" t="s">
        <v>499</v>
      </c>
      <c r="E6047" s="0" t="s">
        <v>590</v>
      </c>
    </row>
    <row r="6048" customFormat="false" ht="15" hidden="false" customHeight="false" outlineLevel="0" collapsed="false">
      <c r="A6048" s="1" t="n">
        <v>11326</v>
      </c>
      <c r="B6048" s="1" t="s">
        <v>9987</v>
      </c>
      <c r="C6048" s="1" t="s">
        <v>9987</v>
      </c>
      <c r="D6048" s="324" t="s">
        <v>9985</v>
      </c>
      <c r="E6048" s="0" t="s">
        <v>485</v>
      </c>
    </row>
    <row r="6049" customFormat="false" ht="15" hidden="false" customHeight="false" outlineLevel="0" collapsed="false">
      <c r="A6049" s="1" t="n">
        <v>11325</v>
      </c>
      <c r="B6049" s="1" t="s">
        <v>9988</v>
      </c>
      <c r="D6049" s="1" t="s">
        <v>1187</v>
      </c>
      <c r="E6049" s="0" t="s">
        <v>485</v>
      </c>
    </row>
    <row r="6050" customFormat="false" ht="15" hidden="false" customHeight="false" outlineLevel="0" collapsed="false">
      <c r="A6050" s="1" t="n">
        <v>11324</v>
      </c>
      <c r="B6050" s="1" t="s">
        <v>9989</v>
      </c>
      <c r="D6050" s="1" t="s">
        <v>682</v>
      </c>
      <c r="E6050" s="0" t="s">
        <v>485</v>
      </c>
    </row>
    <row r="6051" customFormat="false" ht="15" hidden="false" customHeight="false" outlineLevel="0" collapsed="false">
      <c r="A6051" s="1" t="n">
        <v>11323</v>
      </c>
      <c r="B6051" s="1" t="s">
        <v>9990</v>
      </c>
      <c r="D6051" s="1" t="s">
        <v>811</v>
      </c>
      <c r="E6051" s="324" t="s">
        <v>772</v>
      </c>
    </row>
    <row r="6052" customFormat="false" ht="15" hidden="false" customHeight="false" outlineLevel="0" collapsed="false">
      <c r="A6052" s="1" t="n">
        <v>11322</v>
      </c>
      <c r="B6052" s="1" t="s">
        <v>9991</v>
      </c>
      <c r="D6052" s="1" t="s">
        <v>499</v>
      </c>
      <c r="E6052" s="0" t="s">
        <v>590</v>
      </c>
    </row>
    <row r="6053" customFormat="false" ht="15" hidden="false" customHeight="false" outlineLevel="0" collapsed="false">
      <c r="A6053" s="1" t="n">
        <v>11321</v>
      </c>
      <c r="B6053" s="1" t="s">
        <v>9992</v>
      </c>
      <c r="D6053" s="1" t="s">
        <v>499</v>
      </c>
      <c r="E6053" s="0" t="s">
        <v>590</v>
      </c>
    </row>
    <row r="6054" customFormat="false" ht="15" hidden="false" customHeight="false" outlineLevel="0" collapsed="false">
      <c r="A6054" s="1" t="n">
        <v>11320</v>
      </c>
      <c r="B6054" s="1" t="s">
        <v>9993</v>
      </c>
      <c r="D6054" s="1" t="s">
        <v>641</v>
      </c>
      <c r="E6054" s="324" t="s">
        <v>548</v>
      </c>
    </row>
    <row r="6055" customFormat="false" ht="15" hidden="false" customHeight="false" outlineLevel="0" collapsed="false">
      <c r="A6055" s="1" t="n">
        <v>11319</v>
      </c>
      <c r="B6055" s="1" t="s">
        <v>9994</v>
      </c>
      <c r="C6055" s="1" t="s">
        <v>726</v>
      </c>
      <c r="D6055" s="1" t="s">
        <v>1222</v>
      </c>
      <c r="E6055" s="0" t="s">
        <v>485</v>
      </c>
    </row>
    <row r="6056" customFormat="false" ht="15" hidden="false" customHeight="false" outlineLevel="0" collapsed="false">
      <c r="A6056" s="1" t="n">
        <v>11318</v>
      </c>
      <c r="B6056" s="1" t="s">
        <v>9995</v>
      </c>
      <c r="D6056" s="1" t="s">
        <v>2113</v>
      </c>
      <c r="E6056" s="0" t="s">
        <v>485</v>
      </c>
    </row>
    <row r="6057" customFormat="false" ht="15" hidden="false" customHeight="false" outlineLevel="0" collapsed="false">
      <c r="A6057" s="1" t="n">
        <v>11317</v>
      </c>
      <c r="B6057" s="1" t="s">
        <v>9996</v>
      </c>
      <c r="C6057" s="1" t="s">
        <v>9997</v>
      </c>
      <c r="D6057" s="1" t="s">
        <v>922</v>
      </c>
      <c r="E6057" s="324" t="s">
        <v>519</v>
      </c>
    </row>
    <row r="6058" customFormat="false" ht="15" hidden="false" customHeight="false" outlineLevel="0" collapsed="false">
      <c r="A6058" s="1" t="n">
        <v>11316</v>
      </c>
      <c r="B6058" s="1" t="s">
        <v>9998</v>
      </c>
      <c r="D6058" s="1" t="s">
        <v>811</v>
      </c>
      <c r="E6058" s="324" t="s">
        <v>772</v>
      </c>
    </row>
    <row r="6059" customFormat="false" ht="15" hidden="false" customHeight="false" outlineLevel="0" collapsed="false">
      <c r="A6059" s="1" t="n">
        <v>11315</v>
      </c>
      <c r="B6059" s="1" t="s">
        <v>9999</v>
      </c>
      <c r="C6059" s="1" t="s">
        <v>10000</v>
      </c>
      <c r="D6059" s="1" t="s">
        <v>499</v>
      </c>
      <c r="E6059" s="0" t="s">
        <v>590</v>
      </c>
    </row>
    <row r="6060" customFormat="false" ht="15" hidden="false" customHeight="false" outlineLevel="0" collapsed="false">
      <c r="A6060" s="1" t="n">
        <v>11314</v>
      </c>
      <c r="B6060" s="1" t="s">
        <v>10001</v>
      </c>
      <c r="D6060" s="1" t="s">
        <v>499</v>
      </c>
      <c r="E6060" s="0" t="s">
        <v>590</v>
      </c>
    </row>
    <row r="6061" customFormat="false" ht="15" hidden="false" customHeight="false" outlineLevel="0" collapsed="false">
      <c r="A6061" s="1" t="n">
        <v>11313</v>
      </c>
      <c r="B6061" s="1" t="s">
        <v>10002</v>
      </c>
      <c r="C6061" s="1" t="s">
        <v>10003</v>
      </c>
      <c r="D6061" s="1" t="s">
        <v>510</v>
      </c>
      <c r="E6061" s="0" t="s">
        <v>609</v>
      </c>
    </row>
    <row r="6062" customFormat="false" ht="15" hidden="false" customHeight="false" outlineLevel="0" collapsed="false">
      <c r="A6062" s="1" t="n">
        <v>11312</v>
      </c>
      <c r="B6062" s="1" t="s">
        <v>10004</v>
      </c>
      <c r="C6062" s="1" t="s">
        <v>10005</v>
      </c>
      <c r="D6062" s="1" t="s">
        <v>637</v>
      </c>
      <c r="E6062" s="0" t="s">
        <v>576</v>
      </c>
    </row>
    <row r="6063" customFormat="false" ht="15" hidden="false" customHeight="false" outlineLevel="0" collapsed="false">
      <c r="A6063" s="1" t="n">
        <v>11311</v>
      </c>
      <c r="B6063" s="1" t="s">
        <v>10006</v>
      </c>
      <c r="C6063" s="324" t="s">
        <v>10007</v>
      </c>
      <c r="D6063" s="324" t="s">
        <v>3650</v>
      </c>
      <c r="E6063" s="0" t="s">
        <v>590</v>
      </c>
    </row>
    <row r="6064" customFormat="false" ht="15" hidden="false" customHeight="false" outlineLevel="0" collapsed="false">
      <c r="A6064" s="1" t="n">
        <v>11310</v>
      </c>
      <c r="B6064" s="1" t="s">
        <v>10008</v>
      </c>
      <c r="D6064" s="324" t="s">
        <v>528</v>
      </c>
      <c r="E6064" s="0" t="s">
        <v>485</v>
      </c>
    </row>
    <row r="6065" customFormat="false" ht="15" hidden="false" customHeight="false" outlineLevel="0" collapsed="false">
      <c r="A6065" s="1" t="n">
        <v>11309</v>
      </c>
      <c r="B6065" s="1" t="s">
        <v>10009</v>
      </c>
      <c r="D6065" s="324" t="s">
        <v>10010</v>
      </c>
      <c r="E6065" s="324" t="s">
        <v>500</v>
      </c>
    </row>
    <row r="6066" customFormat="false" ht="15" hidden="false" customHeight="false" outlineLevel="0" collapsed="false">
      <c r="A6066" s="1" t="n">
        <v>11308</v>
      </c>
      <c r="B6066" s="1" t="s">
        <v>10011</v>
      </c>
      <c r="D6066" s="324" t="s">
        <v>1452</v>
      </c>
      <c r="E6066" s="324" t="s">
        <v>500</v>
      </c>
    </row>
    <row r="6067" customFormat="false" ht="15" hidden="false" customHeight="false" outlineLevel="0" collapsed="false">
      <c r="A6067" s="1" t="n">
        <v>11307</v>
      </c>
      <c r="B6067" s="1" t="s">
        <v>10012</v>
      </c>
      <c r="D6067" s="1" t="s">
        <v>499</v>
      </c>
      <c r="E6067" s="324" t="s">
        <v>500</v>
      </c>
    </row>
    <row r="6068" customFormat="false" ht="15" hidden="false" customHeight="false" outlineLevel="0" collapsed="false">
      <c r="A6068" s="1" t="n">
        <v>11306</v>
      </c>
      <c r="B6068" s="1" t="s">
        <v>10013</v>
      </c>
      <c r="D6068" s="324" t="s">
        <v>10014</v>
      </c>
      <c r="E6068" s="324" t="s">
        <v>1443</v>
      </c>
    </row>
    <row r="6069" customFormat="false" ht="15" hidden="false" customHeight="false" outlineLevel="0" collapsed="false">
      <c r="A6069" s="1" t="n">
        <v>11305</v>
      </c>
      <c r="B6069" s="1" t="s">
        <v>10015</v>
      </c>
      <c r="C6069" s="1" t="s">
        <v>10016</v>
      </c>
      <c r="D6069" s="324" t="s">
        <v>3180</v>
      </c>
      <c r="E6069" s="324" t="s">
        <v>550</v>
      </c>
    </row>
    <row r="6070" customFormat="false" ht="15" hidden="false" customHeight="false" outlineLevel="0" collapsed="false">
      <c r="A6070" s="1" t="n">
        <v>11304</v>
      </c>
      <c r="B6070" s="1" t="s">
        <v>10017</v>
      </c>
      <c r="D6070" s="324" t="s">
        <v>792</v>
      </c>
      <c r="E6070" s="0" t="s">
        <v>590</v>
      </c>
    </row>
    <row r="6071" customFormat="false" ht="15" hidden="false" customHeight="false" outlineLevel="0" collapsed="false">
      <c r="A6071" s="1" t="n">
        <v>11303</v>
      </c>
      <c r="B6071" s="1" t="s">
        <v>10018</v>
      </c>
      <c r="D6071" s="324" t="s">
        <v>522</v>
      </c>
      <c r="E6071" s="0" t="s">
        <v>485</v>
      </c>
    </row>
    <row r="6072" customFormat="false" ht="15" hidden="false" customHeight="false" outlineLevel="0" collapsed="false">
      <c r="A6072" s="1" t="n">
        <v>11302</v>
      </c>
      <c r="B6072" s="1" t="s">
        <v>10019</v>
      </c>
      <c r="D6072" s="1" t="s">
        <v>1511</v>
      </c>
      <c r="E6072" s="0" t="s">
        <v>485</v>
      </c>
    </row>
    <row r="6073" customFormat="false" ht="15" hidden="false" customHeight="false" outlineLevel="0" collapsed="false">
      <c r="A6073" s="1" t="n">
        <v>11301</v>
      </c>
      <c r="B6073" s="1" t="s">
        <v>10020</v>
      </c>
      <c r="C6073" s="1" t="s">
        <v>10020</v>
      </c>
      <c r="D6073" s="324" t="s">
        <v>10021</v>
      </c>
      <c r="E6073" s="0" t="s">
        <v>590</v>
      </c>
    </row>
    <row r="6074" customFormat="false" ht="15" hidden="false" customHeight="false" outlineLevel="0" collapsed="false">
      <c r="A6074" s="1" t="n">
        <v>11300</v>
      </c>
      <c r="B6074" s="1" t="s">
        <v>10022</v>
      </c>
      <c r="D6074" s="1" t="s">
        <v>6764</v>
      </c>
      <c r="E6074" s="0" t="s">
        <v>576</v>
      </c>
    </row>
    <row r="6075" customFormat="false" ht="15" hidden="false" customHeight="false" outlineLevel="0" collapsed="false">
      <c r="A6075" s="1" t="n">
        <v>11299</v>
      </c>
      <c r="B6075" s="1" t="s">
        <v>10023</v>
      </c>
      <c r="C6075" s="1" t="s">
        <v>10024</v>
      </c>
      <c r="D6075" s="1" t="s">
        <v>5117</v>
      </c>
      <c r="E6075" s="324" t="s">
        <v>500</v>
      </c>
    </row>
    <row r="6076" customFormat="false" ht="15" hidden="false" customHeight="false" outlineLevel="0" collapsed="false">
      <c r="A6076" s="1" t="n">
        <v>11298</v>
      </c>
      <c r="B6076" s="1" t="s">
        <v>10025</v>
      </c>
      <c r="D6076" s="324" t="s">
        <v>1333</v>
      </c>
      <c r="E6076" s="0" t="s">
        <v>485</v>
      </c>
    </row>
    <row r="6077" customFormat="false" ht="15" hidden="false" customHeight="false" outlineLevel="0" collapsed="false">
      <c r="A6077" s="1" t="n">
        <v>11297</v>
      </c>
      <c r="B6077" s="1" t="s">
        <v>10026</v>
      </c>
      <c r="C6077" s="1" t="s">
        <v>10027</v>
      </c>
      <c r="D6077" s="1" t="s">
        <v>811</v>
      </c>
      <c r="E6077" s="324" t="s">
        <v>1731</v>
      </c>
    </row>
    <row r="6078" customFormat="false" ht="15" hidden="false" customHeight="false" outlineLevel="0" collapsed="false">
      <c r="A6078" s="1" t="n">
        <v>11296</v>
      </c>
      <c r="B6078" s="1" t="s">
        <v>10028</v>
      </c>
      <c r="C6078" s="324" t="s">
        <v>10029</v>
      </c>
      <c r="D6078" s="1" t="s">
        <v>499</v>
      </c>
      <c r="E6078" s="324" t="s">
        <v>10030</v>
      </c>
    </row>
    <row r="6079" customFormat="false" ht="15" hidden="false" customHeight="false" outlineLevel="0" collapsed="false">
      <c r="A6079" s="1" t="n">
        <v>11295</v>
      </c>
      <c r="B6079" s="1" t="s">
        <v>10031</v>
      </c>
      <c r="C6079" s="1" t="s">
        <v>10032</v>
      </c>
      <c r="D6079" s="324" t="s">
        <v>9485</v>
      </c>
      <c r="E6079" s="324" t="s">
        <v>519</v>
      </c>
    </row>
    <row r="6080" customFormat="false" ht="15" hidden="false" customHeight="false" outlineLevel="0" collapsed="false">
      <c r="A6080" s="1" t="n">
        <v>11294</v>
      </c>
      <c r="B6080" s="1" t="s">
        <v>10033</v>
      </c>
      <c r="C6080" s="324" t="s">
        <v>10034</v>
      </c>
      <c r="D6080" s="1" t="s">
        <v>776</v>
      </c>
      <c r="E6080" s="324" t="s">
        <v>519</v>
      </c>
    </row>
    <row r="6081" customFormat="false" ht="15" hidden="false" customHeight="false" outlineLevel="0" collapsed="false">
      <c r="A6081" s="1" t="n">
        <v>11293</v>
      </c>
      <c r="B6081" s="1" t="s">
        <v>10035</v>
      </c>
      <c r="C6081" s="324" t="s">
        <v>10036</v>
      </c>
      <c r="D6081" s="324" t="s">
        <v>6439</v>
      </c>
      <c r="E6081" s="324" t="s">
        <v>500</v>
      </c>
    </row>
    <row r="6082" customFormat="false" ht="15" hidden="false" customHeight="false" outlineLevel="0" collapsed="false">
      <c r="A6082" s="1" t="n">
        <v>11292</v>
      </c>
      <c r="B6082" s="1" t="s">
        <v>10037</v>
      </c>
      <c r="D6082" s="1" t="s">
        <v>1798</v>
      </c>
      <c r="E6082" s="0" t="s">
        <v>544</v>
      </c>
    </row>
    <row r="6083" customFormat="false" ht="15" hidden="false" customHeight="false" outlineLevel="0" collapsed="false">
      <c r="A6083" s="1" t="n">
        <v>11291</v>
      </c>
      <c r="B6083" s="1" t="s">
        <v>10038</v>
      </c>
      <c r="C6083" s="1" t="s">
        <v>10039</v>
      </c>
      <c r="D6083" s="324" t="s">
        <v>698</v>
      </c>
      <c r="E6083" s="0" t="s">
        <v>590</v>
      </c>
    </row>
    <row r="6084" customFormat="false" ht="15" hidden="false" customHeight="false" outlineLevel="0" collapsed="false">
      <c r="A6084" s="1" t="n">
        <v>11290</v>
      </c>
      <c r="B6084" s="1" t="s">
        <v>10040</v>
      </c>
      <c r="C6084" s="1" t="s">
        <v>10041</v>
      </c>
      <c r="D6084" s="1" t="s">
        <v>499</v>
      </c>
      <c r="E6084" s="0" t="s">
        <v>590</v>
      </c>
    </row>
    <row r="6085" customFormat="false" ht="15" hidden="false" customHeight="false" outlineLevel="0" collapsed="false">
      <c r="A6085" s="1" t="n">
        <v>11289</v>
      </c>
      <c r="B6085" s="1" t="s">
        <v>10042</v>
      </c>
      <c r="D6085" s="1" t="s">
        <v>647</v>
      </c>
      <c r="E6085" s="0" t="s">
        <v>485</v>
      </c>
    </row>
    <row r="6086" customFormat="false" ht="15" hidden="false" customHeight="false" outlineLevel="0" collapsed="false">
      <c r="A6086" s="1" t="n">
        <v>11288</v>
      </c>
      <c r="B6086" s="1" t="s">
        <v>10043</v>
      </c>
      <c r="D6086" s="1" t="s">
        <v>647</v>
      </c>
      <c r="E6086" s="0" t="s">
        <v>485</v>
      </c>
    </row>
    <row r="6087" customFormat="false" ht="15" hidden="false" customHeight="false" outlineLevel="0" collapsed="false">
      <c r="A6087" s="1" t="n">
        <v>11287</v>
      </c>
      <c r="B6087" s="1" t="s">
        <v>10044</v>
      </c>
      <c r="D6087" s="324" t="s">
        <v>528</v>
      </c>
      <c r="E6087" s="324" t="s">
        <v>500</v>
      </c>
    </row>
    <row r="6088" customFormat="false" ht="15" hidden="false" customHeight="false" outlineLevel="0" collapsed="false">
      <c r="A6088" s="1" t="n">
        <v>11286</v>
      </c>
      <c r="B6088" s="1" t="s">
        <v>10045</v>
      </c>
      <c r="C6088" s="324" t="s">
        <v>10046</v>
      </c>
      <c r="D6088" s="324" t="s">
        <v>9485</v>
      </c>
      <c r="E6088" s="324" t="s">
        <v>519</v>
      </c>
    </row>
    <row r="6089" customFormat="false" ht="15" hidden="false" customHeight="false" outlineLevel="0" collapsed="false">
      <c r="A6089" s="1" t="n">
        <v>11285</v>
      </c>
      <c r="B6089" s="1" t="s">
        <v>10047</v>
      </c>
      <c r="C6089" s="324" t="s">
        <v>10048</v>
      </c>
      <c r="D6089" s="324" t="s">
        <v>9485</v>
      </c>
      <c r="E6089" s="324" t="s">
        <v>519</v>
      </c>
    </row>
    <row r="6090" customFormat="false" ht="15" hidden="false" customHeight="false" outlineLevel="0" collapsed="false">
      <c r="A6090" s="1" t="n">
        <v>11284</v>
      </c>
      <c r="B6090" s="1" t="s">
        <v>10049</v>
      </c>
      <c r="C6090" s="1" t="s">
        <v>10050</v>
      </c>
      <c r="D6090" s="324" t="s">
        <v>698</v>
      </c>
      <c r="E6090" s="0" t="s">
        <v>485</v>
      </c>
    </row>
    <row r="6091" customFormat="false" ht="15" hidden="false" customHeight="false" outlineLevel="0" collapsed="false">
      <c r="A6091" s="1" t="n">
        <v>11283</v>
      </c>
      <c r="B6091" s="1" t="s">
        <v>10051</v>
      </c>
      <c r="D6091" s="1" t="s">
        <v>499</v>
      </c>
      <c r="E6091" s="324" t="s">
        <v>500</v>
      </c>
    </row>
    <row r="6092" customFormat="false" ht="15" hidden="false" customHeight="false" outlineLevel="0" collapsed="false">
      <c r="A6092" s="1" t="n">
        <v>11282</v>
      </c>
      <c r="B6092" s="1" t="s">
        <v>10052</v>
      </c>
      <c r="D6092" s="1" t="s">
        <v>499</v>
      </c>
      <c r="E6092" s="324" t="s">
        <v>500</v>
      </c>
    </row>
    <row r="6093" customFormat="false" ht="15" hidden="false" customHeight="false" outlineLevel="0" collapsed="false">
      <c r="A6093" s="1" t="n">
        <v>11281</v>
      </c>
      <c r="B6093" s="1" t="s">
        <v>10053</v>
      </c>
      <c r="D6093" s="1" t="s">
        <v>1798</v>
      </c>
      <c r="E6093" s="0" t="s">
        <v>544</v>
      </c>
    </row>
    <row r="6094" customFormat="false" ht="15" hidden="false" customHeight="false" outlineLevel="0" collapsed="false">
      <c r="A6094" s="1" t="n">
        <v>11280</v>
      </c>
      <c r="B6094" s="1" t="s">
        <v>10054</v>
      </c>
      <c r="D6094" s="1" t="s">
        <v>510</v>
      </c>
      <c r="E6094" s="0" t="s">
        <v>609</v>
      </c>
    </row>
    <row r="6095" customFormat="false" ht="15" hidden="false" customHeight="false" outlineLevel="0" collapsed="false">
      <c r="A6095" s="1" t="n">
        <v>11279</v>
      </c>
      <c r="B6095" s="1" t="s">
        <v>10055</v>
      </c>
      <c r="C6095" s="324" t="s">
        <v>10056</v>
      </c>
      <c r="D6095" s="324" t="s">
        <v>9485</v>
      </c>
      <c r="E6095" s="324" t="s">
        <v>519</v>
      </c>
    </row>
    <row r="6096" customFormat="false" ht="15" hidden="false" customHeight="false" outlineLevel="0" collapsed="false">
      <c r="A6096" s="1" t="n">
        <v>11278</v>
      </c>
      <c r="B6096" s="1" t="s">
        <v>10057</v>
      </c>
      <c r="C6096" s="324" t="s">
        <v>10058</v>
      </c>
      <c r="D6096" s="324" t="s">
        <v>789</v>
      </c>
      <c r="E6096" s="324" t="s">
        <v>500</v>
      </c>
    </row>
    <row r="6097" customFormat="false" ht="15" hidden="false" customHeight="false" outlineLevel="0" collapsed="false">
      <c r="A6097" s="1" t="n">
        <v>11277</v>
      </c>
      <c r="B6097" s="1" t="s">
        <v>10059</v>
      </c>
      <c r="D6097" s="1" t="s">
        <v>499</v>
      </c>
      <c r="E6097" s="0" t="s">
        <v>590</v>
      </c>
    </row>
    <row r="6098" customFormat="false" ht="15" hidden="false" customHeight="false" outlineLevel="0" collapsed="false">
      <c r="A6098" s="1" t="n">
        <v>11276</v>
      </c>
      <c r="B6098" s="1" t="s">
        <v>10060</v>
      </c>
      <c r="D6098" s="1" t="s">
        <v>1739</v>
      </c>
      <c r="E6098" s="0" t="s">
        <v>485</v>
      </c>
    </row>
    <row r="6099" customFormat="false" ht="15" hidden="false" customHeight="false" outlineLevel="0" collapsed="false">
      <c r="A6099" s="1" t="n">
        <v>11275</v>
      </c>
      <c r="B6099" s="1" t="s">
        <v>10061</v>
      </c>
      <c r="C6099" s="1" t="s">
        <v>10061</v>
      </c>
      <c r="D6099" s="324" t="s">
        <v>10062</v>
      </c>
      <c r="E6099" s="324" t="s">
        <v>525</v>
      </c>
    </row>
    <row r="6100" customFormat="false" ht="15" hidden="false" customHeight="false" outlineLevel="0" collapsed="false">
      <c r="A6100" s="1" t="n">
        <v>11274</v>
      </c>
      <c r="B6100" s="1" t="s">
        <v>10063</v>
      </c>
      <c r="C6100" s="1" t="s">
        <v>10063</v>
      </c>
      <c r="D6100" s="324" t="s">
        <v>10062</v>
      </c>
      <c r="E6100" s="324" t="s">
        <v>525</v>
      </c>
    </row>
    <row r="6101" customFormat="false" ht="15" hidden="false" customHeight="false" outlineLevel="0" collapsed="false">
      <c r="A6101" s="1" t="n">
        <v>11273</v>
      </c>
      <c r="B6101" s="1" t="s">
        <v>10064</v>
      </c>
      <c r="D6101" s="1" t="s">
        <v>1187</v>
      </c>
      <c r="E6101" s="0" t="s">
        <v>485</v>
      </c>
    </row>
    <row r="6102" customFormat="false" ht="15" hidden="false" customHeight="false" outlineLevel="0" collapsed="false">
      <c r="A6102" s="1" t="n">
        <v>11272</v>
      </c>
      <c r="B6102" s="1" t="s">
        <v>10065</v>
      </c>
      <c r="C6102" s="1" t="s">
        <v>10066</v>
      </c>
      <c r="D6102" s="1" t="s">
        <v>499</v>
      </c>
      <c r="E6102" s="324" t="s">
        <v>500</v>
      </c>
    </row>
    <row r="6103" customFormat="false" ht="15" hidden="false" customHeight="false" outlineLevel="0" collapsed="false">
      <c r="A6103" s="1" t="n">
        <v>11271</v>
      </c>
      <c r="B6103" s="1" t="s">
        <v>10067</v>
      </c>
      <c r="D6103" s="1" t="s">
        <v>499</v>
      </c>
      <c r="E6103" s="0" t="s">
        <v>590</v>
      </c>
    </row>
    <row r="6104" customFormat="false" ht="15" hidden="false" customHeight="false" outlineLevel="0" collapsed="false">
      <c r="A6104" s="1" t="n">
        <v>11270</v>
      </c>
      <c r="B6104" s="1" t="s">
        <v>10068</v>
      </c>
      <c r="C6104" s="1" t="s">
        <v>10068</v>
      </c>
      <c r="D6104" s="324" t="s">
        <v>1190</v>
      </c>
      <c r="E6104" s="324" t="s">
        <v>550</v>
      </c>
    </row>
    <row r="6105" customFormat="false" ht="15" hidden="false" customHeight="false" outlineLevel="0" collapsed="false">
      <c r="A6105" s="1" t="n">
        <v>11269</v>
      </c>
      <c r="B6105" s="1" t="s">
        <v>10069</v>
      </c>
      <c r="C6105" s="1" t="s">
        <v>10069</v>
      </c>
      <c r="D6105" s="324" t="s">
        <v>528</v>
      </c>
      <c r="E6105" s="324" t="s">
        <v>500</v>
      </c>
    </row>
    <row r="6106" customFormat="false" ht="15" hidden="false" customHeight="false" outlineLevel="0" collapsed="false">
      <c r="A6106" s="1" t="n">
        <v>11268</v>
      </c>
      <c r="B6106" s="1" t="s">
        <v>10070</v>
      </c>
      <c r="C6106" s="1" t="s">
        <v>10071</v>
      </c>
      <c r="D6106" s="1" t="s">
        <v>927</v>
      </c>
      <c r="E6106" s="0" t="s">
        <v>590</v>
      </c>
    </row>
    <row r="6107" customFormat="false" ht="15" hidden="false" customHeight="false" outlineLevel="0" collapsed="false">
      <c r="A6107" s="1" t="n">
        <v>11267</v>
      </c>
      <c r="B6107" s="1" t="s">
        <v>10072</v>
      </c>
      <c r="D6107" s="1" t="s">
        <v>499</v>
      </c>
      <c r="E6107" s="324" t="s">
        <v>1127</v>
      </c>
    </row>
    <row r="6108" customFormat="false" ht="15" hidden="false" customHeight="false" outlineLevel="0" collapsed="false">
      <c r="A6108" s="1" t="n">
        <v>11266</v>
      </c>
      <c r="B6108" s="1" t="s">
        <v>10073</v>
      </c>
      <c r="D6108" s="1" t="s">
        <v>499</v>
      </c>
      <c r="E6108" s="324" t="s">
        <v>500</v>
      </c>
    </row>
    <row r="6109" customFormat="false" ht="15" hidden="false" customHeight="false" outlineLevel="0" collapsed="false">
      <c r="A6109" s="1" t="n">
        <v>11265</v>
      </c>
      <c r="B6109" s="1" t="s">
        <v>10074</v>
      </c>
      <c r="D6109" s="1" t="s">
        <v>637</v>
      </c>
      <c r="E6109" s="0" t="s">
        <v>485</v>
      </c>
    </row>
    <row r="6110" customFormat="false" ht="15" hidden="false" customHeight="false" outlineLevel="0" collapsed="false">
      <c r="A6110" s="1" t="n">
        <v>11264</v>
      </c>
      <c r="B6110" s="1" t="s">
        <v>10075</v>
      </c>
      <c r="C6110" s="324" t="s">
        <v>10076</v>
      </c>
      <c r="D6110" s="324" t="s">
        <v>1879</v>
      </c>
      <c r="E6110" s="324" t="s">
        <v>1731</v>
      </c>
    </row>
    <row r="6111" customFormat="false" ht="15" hidden="false" customHeight="false" outlineLevel="0" collapsed="false">
      <c r="A6111" s="1" t="n">
        <v>11263</v>
      </c>
      <c r="B6111" s="1" t="s">
        <v>10077</v>
      </c>
      <c r="C6111" s="1" t="s">
        <v>10078</v>
      </c>
      <c r="D6111" s="324" t="s">
        <v>599</v>
      </c>
      <c r="E6111" s="324" t="s">
        <v>500</v>
      </c>
    </row>
    <row r="6112" customFormat="false" ht="15" hidden="false" customHeight="false" outlineLevel="0" collapsed="false">
      <c r="A6112" s="1" t="n">
        <v>11262</v>
      </c>
      <c r="B6112" s="1" t="s">
        <v>10079</v>
      </c>
      <c r="D6112" s="324" t="s">
        <v>10080</v>
      </c>
      <c r="E6112" s="324" t="s">
        <v>548</v>
      </c>
    </row>
    <row r="6113" customFormat="false" ht="15" hidden="false" customHeight="false" outlineLevel="0" collapsed="false">
      <c r="A6113" s="1" t="n">
        <v>11261</v>
      </c>
      <c r="B6113" s="1" t="s">
        <v>10081</v>
      </c>
      <c r="D6113" s="324" t="s">
        <v>695</v>
      </c>
      <c r="E6113" s="0" t="s">
        <v>590</v>
      </c>
    </row>
    <row r="6114" customFormat="false" ht="15" hidden="false" customHeight="false" outlineLevel="0" collapsed="false">
      <c r="A6114" s="1" t="n">
        <v>11260</v>
      </c>
      <c r="B6114" s="1" t="s">
        <v>10082</v>
      </c>
      <c r="C6114" s="324" t="s">
        <v>10083</v>
      </c>
      <c r="D6114" s="1" t="s">
        <v>6935</v>
      </c>
      <c r="E6114" s="324" t="s">
        <v>488</v>
      </c>
    </row>
    <row r="6115" customFormat="false" ht="15" hidden="false" customHeight="false" outlineLevel="0" collapsed="false">
      <c r="A6115" s="1" t="n">
        <v>11259</v>
      </c>
      <c r="B6115" s="1" t="s">
        <v>10084</v>
      </c>
      <c r="D6115" s="1" t="s">
        <v>499</v>
      </c>
      <c r="E6115" s="0" t="s">
        <v>485</v>
      </c>
    </row>
    <row r="6116" customFormat="false" ht="15" hidden="false" customHeight="false" outlineLevel="0" collapsed="false">
      <c r="A6116" s="1" t="n">
        <v>11258</v>
      </c>
      <c r="B6116" s="1" t="s">
        <v>10085</v>
      </c>
      <c r="D6116" s="1" t="s">
        <v>653</v>
      </c>
      <c r="E6116" s="324" t="s">
        <v>500</v>
      </c>
    </row>
    <row r="6117" customFormat="false" ht="15" hidden="false" customHeight="false" outlineLevel="0" collapsed="false">
      <c r="A6117" s="1" t="n">
        <v>11257</v>
      </c>
      <c r="B6117" s="1" t="s">
        <v>10086</v>
      </c>
      <c r="C6117" s="1" t="s">
        <v>10087</v>
      </c>
      <c r="D6117" s="1" t="s">
        <v>5117</v>
      </c>
      <c r="E6117" s="324" t="s">
        <v>500</v>
      </c>
    </row>
    <row r="6118" customFormat="false" ht="15" hidden="false" customHeight="false" outlineLevel="0" collapsed="false">
      <c r="A6118" s="1" t="n">
        <v>11256</v>
      </c>
      <c r="B6118" s="1" t="s">
        <v>10088</v>
      </c>
      <c r="D6118" s="324" t="s">
        <v>528</v>
      </c>
      <c r="E6118" s="0" t="s">
        <v>485</v>
      </c>
    </row>
    <row r="6119" customFormat="false" ht="15" hidden="false" customHeight="false" outlineLevel="0" collapsed="false">
      <c r="A6119" s="1" t="n">
        <v>11255</v>
      </c>
      <c r="B6119" s="1" t="s">
        <v>10089</v>
      </c>
      <c r="D6119" s="324" t="s">
        <v>616</v>
      </c>
      <c r="E6119" s="0" t="s">
        <v>590</v>
      </c>
    </row>
    <row r="6120" customFormat="false" ht="15" hidden="false" customHeight="false" outlineLevel="0" collapsed="false">
      <c r="A6120" s="1" t="n">
        <v>11254</v>
      </c>
      <c r="B6120" s="1" t="s">
        <v>10090</v>
      </c>
      <c r="C6120" s="1" t="s">
        <v>10091</v>
      </c>
      <c r="D6120" s="324" t="s">
        <v>595</v>
      </c>
      <c r="E6120" s="324" t="s">
        <v>500</v>
      </c>
    </row>
    <row r="6121" customFormat="false" ht="15" hidden="false" customHeight="false" outlineLevel="0" collapsed="false">
      <c r="A6121" s="1" t="n">
        <v>11253</v>
      </c>
      <c r="B6121" s="1" t="s">
        <v>10092</v>
      </c>
      <c r="D6121" s="1" t="s">
        <v>499</v>
      </c>
      <c r="E6121" s="0" t="s">
        <v>576</v>
      </c>
    </row>
    <row r="6122" customFormat="false" ht="15" hidden="false" customHeight="false" outlineLevel="0" collapsed="false">
      <c r="A6122" s="1" t="n">
        <v>11252</v>
      </c>
      <c r="B6122" s="1" t="s">
        <v>10093</v>
      </c>
      <c r="C6122" s="1" t="s">
        <v>521</v>
      </c>
      <c r="D6122" s="1" t="s">
        <v>499</v>
      </c>
      <c r="E6122" s="0" t="s">
        <v>590</v>
      </c>
    </row>
    <row r="6123" customFormat="false" ht="15" hidden="false" customHeight="false" outlineLevel="0" collapsed="false">
      <c r="A6123" s="1" t="n">
        <v>11251</v>
      </c>
      <c r="B6123" s="1" t="s">
        <v>10094</v>
      </c>
      <c r="C6123" s="1" t="s">
        <v>10095</v>
      </c>
      <c r="D6123" s="324" t="s">
        <v>643</v>
      </c>
      <c r="E6123" s="324" t="s">
        <v>550</v>
      </c>
    </row>
    <row r="6124" customFormat="false" ht="15" hidden="false" customHeight="false" outlineLevel="0" collapsed="false">
      <c r="A6124" s="1" t="n">
        <v>11250</v>
      </c>
      <c r="B6124" s="1" t="s">
        <v>10096</v>
      </c>
      <c r="C6124" s="324" t="s">
        <v>10097</v>
      </c>
      <c r="D6124" s="1" t="s">
        <v>2351</v>
      </c>
      <c r="E6124" s="0" t="s">
        <v>609</v>
      </c>
    </row>
    <row r="6125" customFormat="false" ht="15" hidden="false" customHeight="false" outlineLevel="0" collapsed="false">
      <c r="A6125" s="1" t="n">
        <v>11249</v>
      </c>
      <c r="B6125" s="1" t="s">
        <v>10098</v>
      </c>
      <c r="C6125" s="324" t="s">
        <v>10083</v>
      </c>
      <c r="D6125" s="1" t="s">
        <v>6935</v>
      </c>
      <c r="E6125" s="324" t="s">
        <v>488</v>
      </c>
    </row>
    <row r="6126" customFormat="false" ht="15" hidden="false" customHeight="false" outlineLevel="0" collapsed="false">
      <c r="A6126" s="1" t="n">
        <v>11248</v>
      </c>
      <c r="B6126" s="1" t="s">
        <v>10099</v>
      </c>
      <c r="D6126" s="324" t="s">
        <v>586</v>
      </c>
      <c r="E6126" s="0" t="s">
        <v>590</v>
      </c>
    </row>
    <row r="6127" customFormat="false" ht="15" hidden="false" customHeight="false" outlineLevel="0" collapsed="false">
      <c r="A6127" s="1" t="n">
        <v>11247</v>
      </c>
      <c r="B6127" s="1" t="s">
        <v>10100</v>
      </c>
      <c r="D6127" s="1" t="s">
        <v>510</v>
      </c>
      <c r="E6127" s="0" t="s">
        <v>590</v>
      </c>
    </row>
    <row r="6128" customFormat="false" ht="15" hidden="false" customHeight="false" outlineLevel="0" collapsed="false">
      <c r="A6128" s="1" t="n">
        <v>11246</v>
      </c>
      <c r="B6128" s="1" t="s">
        <v>10101</v>
      </c>
      <c r="D6128" s="1" t="s">
        <v>499</v>
      </c>
      <c r="E6128" s="0" t="s">
        <v>485</v>
      </c>
    </row>
    <row r="6129" customFormat="false" ht="15" hidden="false" customHeight="false" outlineLevel="0" collapsed="false">
      <c r="A6129" s="1" t="n">
        <v>11245</v>
      </c>
      <c r="B6129" s="1" t="s">
        <v>10102</v>
      </c>
      <c r="D6129" s="1" t="s">
        <v>499</v>
      </c>
      <c r="E6129" s="0" t="s">
        <v>485</v>
      </c>
    </row>
    <row r="6130" customFormat="false" ht="15" hidden="false" customHeight="false" outlineLevel="0" collapsed="false">
      <c r="A6130" s="1" t="n">
        <v>11244</v>
      </c>
      <c r="B6130" s="1" t="s">
        <v>10103</v>
      </c>
      <c r="D6130" s="324" t="s">
        <v>678</v>
      </c>
      <c r="E6130" s="0" t="s">
        <v>590</v>
      </c>
    </row>
    <row r="6131" customFormat="false" ht="15" hidden="false" customHeight="false" outlineLevel="0" collapsed="false">
      <c r="A6131" s="1" t="n">
        <v>11243</v>
      </c>
      <c r="B6131" s="1" t="s">
        <v>10104</v>
      </c>
      <c r="C6131" s="1" t="s">
        <v>10105</v>
      </c>
      <c r="D6131" s="324" t="s">
        <v>9485</v>
      </c>
      <c r="E6131" s="324" t="s">
        <v>519</v>
      </c>
    </row>
    <row r="6132" customFormat="false" ht="15" hidden="false" customHeight="false" outlineLevel="0" collapsed="false">
      <c r="A6132" s="1" t="n">
        <v>11242</v>
      </c>
      <c r="B6132" s="1" t="s">
        <v>10106</v>
      </c>
      <c r="C6132" s="324" t="s">
        <v>10107</v>
      </c>
      <c r="D6132" s="324" t="s">
        <v>9485</v>
      </c>
      <c r="E6132" s="324" t="s">
        <v>519</v>
      </c>
    </row>
    <row r="6133" customFormat="false" ht="15" hidden="false" customHeight="false" outlineLevel="0" collapsed="false">
      <c r="A6133" s="1" t="n">
        <v>11241</v>
      </c>
      <c r="B6133" s="1" t="s">
        <v>10108</v>
      </c>
      <c r="D6133" s="324" t="s">
        <v>528</v>
      </c>
      <c r="E6133" s="0" t="s">
        <v>485</v>
      </c>
    </row>
    <row r="6134" customFormat="false" ht="15" hidden="false" customHeight="false" outlineLevel="0" collapsed="false">
      <c r="A6134" s="1" t="n">
        <v>11240</v>
      </c>
      <c r="B6134" s="1" t="s">
        <v>10109</v>
      </c>
      <c r="D6134" s="1" t="s">
        <v>499</v>
      </c>
      <c r="E6134" s="0" t="s">
        <v>590</v>
      </c>
    </row>
    <row r="6135" customFormat="false" ht="15" hidden="false" customHeight="false" outlineLevel="0" collapsed="false">
      <c r="A6135" s="1" t="n">
        <v>11239</v>
      </c>
      <c r="B6135" s="1" t="s">
        <v>10110</v>
      </c>
      <c r="D6135" s="1" t="s">
        <v>3662</v>
      </c>
      <c r="E6135" s="0" t="s">
        <v>485</v>
      </c>
    </row>
    <row r="6136" customFormat="false" ht="15" hidden="false" customHeight="false" outlineLevel="0" collapsed="false">
      <c r="A6136" s="1" t="n">
        <v>11238</v>
      </c>
      <c r="B6136" s="1" t="s">
        <v>10111</v>
      </c>
      <c r="D6136" s="1" t="s">
        <v>499</v>
      </c>
      <c r="E6136" s="0" t="s">
        <v>590</v>
      </c>
    </row>
    <row r="6137" customFormat="false" ht="15" hidden="false" customHeight="false" outlineLevel="0" collapsed="false">
      <c r="A6137" s="1" t="n">
        <v>11237</v>
      </c>
      <c r="B6137" s="1" t="s">
        <v>10112</v>
      </c>
      <c r="D6137" s="324" t="s">
        <v>1879</v>
      </c>
      <c r="E6137" s="0" t="s">
        <v>485</v>
      </c>
    </row>
    <row r="6138" customFormat="false" ht="15" hidden="false" customHeight="false" outlineLevel="0" collapsed="false">
      <c r="A6138" s="1" t="n">
        <v>11236</v>
      </c>
      <c r="B6138" s="1" t="s">
        <v>10113</v>
      </c>
      <c r="D6138" s="324" t="s">
        <v>1879</v>
      </c>
      <c r="E6138" s="0" t="s">
        <v>485</v>
      </c>
    </row>
    <row r="6139" customFormat="false" ht="15" hidden="false" customHeight="false" outlineLevel="0" collapsed="false">
      <c r="A6139" s="1" t="n">
        <v>11235</v>
      </c>
      <c r="B6139" s="1" t="s">
        <v>10114</v>
      </c>
      <c r="D6139" s="324" t="s">
        <v>1879</v>
      </c>
      <c r="E6139" s="0" t="s">
        <v>485</v>
      </c>
    </row>
    <row r="6140" customFormat="false" ht="15" hidden="false" customHeight="false" outlineLevel="0" collapsed="false">
      <c r="A6140" s="1" t="n">
        <v>11234</v>
      </c>
      <c r="B6140" s="1" t="s">
        <v>10115</v>
      </c>
      <c r="D6140" s="324" t="s">
        <v>1879</v>
      </c>
      <c r="E6140" s="0" t="s">
        <v>485</v>
      </c>
    </row>
    <row r="6141" customFormat="false" ht="15" hidden="false" customHeight="false" outlineLevel="0" collapsed="false">
      <c r="A6141" s="1" t="n">
        <v>11233</v>
      </c>
      <c r="B6141" s="1" t="s">
        <v>10116</v>
      </c>
      <c r="D6141" s="324" t="s">
        <v>1879</v>
      </c>
      <c r="E6141" s="0" t="s">
        <v>485</v>
      </c>
    </row>
    <row r="6142" customFormat="false" ht="15" hidden="false" customHeight="false" outlineLevel="0" collapsed="false">
      <c r="A6142" s="1" t="n">
        <v>11232</v>
      </c>
      <c r="B6142" s="1" t="s">
        <v>10117</v>
      </c>
      <c r="C6142" s="1" t="s">
        <v>521</v>
      </c>
      <c r="D6142" s="1" t="s">
        <v>499</v>
      </c>
      <c r="E6142" s="0" t="s">
        <v>590</v>
      </c>
    </row>
    <row r="6143" customFormat="false" ht="15" hidden="false" customHeight="false" outlineLevel="0" collapsed="false">
      <c r="A6143" s="1" t="n">
        <v>11231</v>
      </c>
      <c r="B6143" s="1" t="s">
        <v>10118</v>
      </c>
      <c r="D6143" s="1" t="s">
        <v>499</v>
      </c>
      <c r="E6143" s="324" t="s">
        <v>500</v>
      </c>
    </row>
    <row r="6144" customFormat="false" ht="15" hidden="false" customHeight="false" outlineLevel="0" collapsed="false">
      <c r="A6144" s="1" t="n">
        <v>11230</v>
      </c>
      <c r="B6144" s="1" t="s">
        <v>10119</v>
      </c>
      <c r="D6144" s="324" t="s">
        <v>528</v>
      </c>
      <c r="E6144" s="0" t="s">
        <v>485</v>
      </c>
    </row>
    <row r="6145" customFormat="false" ht="15" hidden="false" customHeight="false" outlineLevel="0" collapsed="false">
      <c r="A6145" s="1" t="n">
        <v>11229</v>
      </c>
      <c r="B6145" s="1" t="s">
        <v>10120</v>
      </c>
      <c r="D6145" s="1" t="s">
        <v>499</v>
      </c>
      <c r="E6145" s="0" t="s">
        <v>485</v>
      </c>
    </row>
    <row r="6146" customFormat="false" ht="15" hidden="false" customHeight="false" outlineLevel="0" collapsed="false">
      <c r="A6146" s="1" t="n">
        <v>11228</v>
      </c>
      <c r="B6146" s="1" t="s">
        <v>10121</v>
      </c>
      <c r="D6146" s="324" t="s">
        <v>10122</v>
      </c>
      <c r="E6146" s="324" t="s">
        <v>3694</v>
      </c>
    </row>
    <row r="6147" customFormat="false" ht="15" hidden="false" customHeight="false" outlineLevel="0" collapsed="false">
      <c r="A6147" s="1" t="n">
        <v>11227</v>
      </c>
      <c r="B6147" s="1" t="s">
        <v>10123</v>
      </c>
      <c r="D6147" s="1" t="s">
        <v>499</v>
      </c>
      <c r="E6147" s="0" t="s">
        <v>485</v>
      </c>
    </row>
    <row r="6148" customFormat="false" ht="15" hidden="false" customHeight="false" outlineLevel="0" collapsed="false">
      <c r="A6148" s="1" t="n">
        <v>11226</v>
      </c>
      <c r="B6148" s="1" t="s">
        <v>10124</v>
      </c>
      <c r="D6148" s="324" t="s">
        <v>792</v>
      </c>
      <c r="E6148" s="0" t="s">
        <v>590</v>
      </c>
    </row>
    <row r="6149" customFormat="false" ht="15" hidden="false" customHeight="false" outlineLevel="0" collapsed="false">
      <c r="A6149" s="1" t="n">
        <v>11225</v>
      </c>
      <c r="B6149" s="1" t="s">
        <v>10125</v>
      </c>
      <c r="C6149" s="1" t="s">
        <v>10126</v>
      </c>
      <c r="D6149" s="324" t="s">
        <v>8460</v>
      </c>
      <c r="E6149" s="324" t="s">
        <v>550</v>
      </c>
    </row>
    <row r="6150" customFormat="false" ht="15" hidden="false" customHeight="false" outlineLevel="0" collapsed="false">
      <c r="A6150" s="1" t="n">
        <v>11224</v>
      </c>
      <c r="B6150" s="1" t="s">
        <v>10127</v>
      </c>
      <c r="D6150" s="1" t="s">
        <v>499</v>
      </c>
      <c r="E6150" s="324" t="s">
        <v>500</v>
      </c>
    </row>
    <row r="6151" customFormat="false" ht="15" hidden="false" customHeight="false" outlineLevel="0" collapsed="false">
      <c r="A6151" s="1" t="n">
        <v>11223</v>
      </c>
      <c r="B6151" s="1" t="s">
        <v>10128</v>
      </c>
      <c r="C6151" s="1" t="s">
        <v>726</v>
      </c>
      <c r="D6151" s="1" t="s">
        <v>499</v>
      </c>
      <c r="E6151" s="0" t="s">
        <v>590</v>
      </c>
    </row>
    <row r="6152" customFormat="false" ht="15" hidden="false" customHeight="false" outlineLevel="0" collapsed="false">
      <c r="A6152" s="1" t="n">
        <v>11222</v>
      </c>
      <c r="B6152" s="1" t="s">
        <v>10129</v>
      </c>
      <c r="D6152" s="324" t="s">
        <v>611</v>
      </c>
      <c r="E6152" s="0" t="s">
        <v>590</v>
      </c>
    </row>
    <row r="6153" customFormat="false" ht="15" hidden="false" customHeight="false" outlineLevel="0" collapsed="false">
      <c r="A6153" s="1" t="n">
        <v>11221</v>
      </c>
      <c r="B6153" s="1" t="s">
        <v>10130</v>
      </c>
      <c r="C6153" s="1" t="s">
        <v>10130</v>
      </c>
      <c r="D6153" s="1" t="s">
        <v>510</v>
      </c>
      <c r="E6153" s="0" t="s">
        <v>485</v>
      </c>
    </row>
    <row r="6154" customFormat="false" ht="15" hidden="false" customHeight="false" outlineLevel="0" collapsed="false">
      <c r="A6154" s="1" t="n">
        <v>11220</v>
      </c>
      <c r="B6154" s="1" t="s">
        <v>10131</v>
      </c>
      <c r="D6154" s="324" t="s">
        <v>1073</v>
      </c>
      <c r="E6154" s="0" t="s">
        <v>590</v>
      </c>
    </row>
    <row r="6155" customFormat="false" ht="15" hidden="false" customHeight="false" outlineLevel="0" collapsed="false">
      <c r="A6155" s="1" t="n">
        <v>11219</v>
      </c>
      <c r="B6155" s="1" t="s">
        <v>10132</v>
      </c>
      <c r="D6155" s="1" t="s">
        <v>811</v>
      </c>
      <c r="E6155" s="0" t="s">
        <v>485</v>
      </c>
    </row>
    <row r="6156" customFormat="false" ht="15" hidden="false" customHeight="false" outlineLevel="0" collapsed="false">
      <c r="A6156" s="1" t="n">
        <v>11218</v>
      </c>
      <c r="B6156" s="1" t="s">
        <v>10133</v>
      </c>
      <c r="C6156" s="1" t="s">
        <v>10133</v>
      </c>
      <c r="D6156" s="324" t="s">
        <v>10134</v>
      </c>
      <c r="E6156" s="0" t="s">
        <v>544</v>
      </c>
    </row>
    <row r="6157" customFormat="false" ht="15" hidden="false" customHeight="false" outlineLevel="0" collapsed="false">
      <c r="A6157" s="1" t="n">
        <v>11217</v>
      </c>
      <c r="B6157" s="1" t="s">
        <v>10135</v>
      </c>
      <c r="D6157" s="324" t="s">
        <v>1879</v>
      </c>
      <c r="E6157" s="0" t="s">
        <v>485</v>
      </c>
    </row>
    <row r="6158" customFormat="false" ht="15" hidden="false" customHeight="false" outlineLevel="0" collapsed="false">
      <c r="A6158" s="1" t="n">
        <v>11216</v>
      </c>
      <c r="B6158" s="1" t="s">
        <v>10136</v>
      </c>
      <c r="D6158" s="1" t="s">
        <v>1511</v>
      </c>
      <c r="E6158" s="324" t="s">
        <v>500</v>
      </c>
    </row>
    <row r="6159" customFormat="false" ht="15" hidden="false" customHeight="false" outlineLevel="0" collapsed="false">
      <c r="A6159" s="1" t="n">
        <v>11215</v>
      </c>
      <c r="B6159" s="1" t="s">
        <v>10137</v>
      </c>
      <c r="D6159" s="324" t="s">
        <v>3786</v>
      </c>
      <c r="E6159" s="0" t="s">
        <v>485</v>
      </c>
    </row>
    <row r="6160" customFormat="false" ht="15" hidden="false" customHeight="false" outlineLevel="0" collapsed="false">
      <c r="A6160" s="1" t="n">
        <v>11214</v>
      </c>
      <c r="B6160" s="1" t="s">
        <v>10138</v>
      </c>
      <c r="D6160" s="324" t="s">
        <v>1333</v>
      </c>
      <c r="E6160" s="0" t="s">
        <v>485</v>
      </c>
    </row>
    <row r="6161" customFormat="false" ht="15" hidden="false" customHeight="false" outlineLevel="0" collapsed="false">
      <c r="A6161" s="1" t="n">
        <v>11213</v>
      </c>
      <c r="B6161" s="1" t="s">
        <v>10139</v>
      </c>
      <c r="D6161" s="324" t="s">
        <v>599</v>
      </c>
      <c r="E6161" s="324" t="s">
        <v>494</v>
      </c>
    </row>
    <row r="6162" customFormat="false" ht="15" hidden="false" customHeight="false" outlineLevel="0" collapsed="false">
      <c r="A6162" s="1" t="n">
        <v>11212</v>
      </c>
      <c r="B6162" s="1" t="s">
        <v>10140</v>
      </c>
      <c r="D6162" s="324" t="s">
        <v>10141</v>
      </c>
      <c r="E6162" s="324" t="s">
        <v>1731</v>
      </c>
    </row>
    <row r="6163" customFormat="false" ht="15" hidden="false" customHeight="false" outlineLevel="0" collapsed="false">
      <c r="A6163" s="1" t="n">
        <v>11211</v>
      </c>
      <c r="B6163" s="1" t="s">
        <v>10142</v>
      </c>
      <c r="D6163" s="324" t="s">
        <v>10143</v>
      </c>
      <c r="E6163" s="324" t="s">
        <v>550</v>
      </c>
    </row>
    <row r="6164" customFormat="false" ht="15" hidden="false" customHeight="false" outlineLevel="0" collapsed="false">
      <c r="A6164" s="1" t="n">
        <v>11210</v>
      </c>
      <c r="B6164" s="1" t="s">
        <v>10144</v>
      </c>
      <c r="D6164" s="324" t="s">
        <v>10145</v>
      </c>
      <c r="E6164" s="0" t="s">
        <v>485</v>
      </c>
    </row>
    <row r="6165" customFormat="false" ht="15" hidden="false" customHeight="false" outlineLevel="0" collapsed="false">
      <c r="A6165" s="1" t="n">
        <v>11209</v>
      </c>
      <c r="B6165" s="1" t="s">
        <v>10146</v>
      </c>
      <c r="D6165" s="324" t="s">
        <v>1333</v>
      </c>
      <c r="E6165" s="0" t="s">
        <v>485</v>
      </c>
    </row>
    <row r="6166" customFormat="false" ht="15" hidden="false" customHeight="false" outlineLevel="0" collapsed="false">
      <c r="A6166" s="1" t="n">
        <v>11208</v>
      </c>
      <c r="B6166" s="1" t="s">
        <v>10147</v>
      </c>
      <c r="D6166" s="324" t="s">
        <v>643</v>
      </c>
      <c r="E6166" s="324" t="s">
        <v>1731</v>
      </c>
    </row>
    <row r="6167" customFormat="false" ht="15" hidden="false" customHeight="false" outlineLevel="0" collapsed="false">
      <c r="A6167" s="1" t="n">
        <v>11207</v>
      </c>
      <c r="B6167" s="1" t="s">
        <v>10148</v>
      </c>
      <c r="D6167" s="324" t="s">
        <v>528</v>
      </c>
      <c r="E6167" s="0" t="s">
        <v>485</v>
      </c>
    </row>
    <row r="6168" customFormat="false" ht="15" hidden="false" customHeight="false" outlineLevel="0" collapsed="false">
      <c r="A6168" s="1" t="n">
        <v>11206</v>
      </c>
      <c r="B6168" s="1" t="s">
        <v>10149</v>
      </c>
      <c r="C6168" s="1" t="s">
        <v>10150</v>
      </c>
      <c r="D6168" s="324" t="s">
        <v>2985</v>
      </c>
      <c r="E6168" s="324" t="s">
        <v>548</v>
      </c>
    </row>
    <row r="6169" customFormat="false" ht="15" hidden="false" customHeight="false" outlineLevel="0" collapsed="false">
      <c r="A6169" s="1" t="n">
        <v>11205</v>
      </c>
      <c r="B6169" s="1" t="s">
        <v>10151</v>
      </c>
      <c r="C6169" s="1" t="s">
        <v>10152</v>
      </c>
      <c r="D6169" s="324" t="s">
        <v>3876</v>
      </c>
      <c r="E6169" s="324" t="s">
        <v>548</v>
      </c>
    </row>
    <row r="6170" customFormat="false" ht="15" hidden="false" customHeight="false" outlineLevel="0" collapsed="false">
      <c r="A6170" s="1" t="n">
        <v>11204</v>
      </c>
      <c r="B6170" s="1" t="s">
        <v>10153</v>
      </c>
      <c r="C6170" s="1" t="s">
        <v>10154</v>
      </c>
      <c r="D6170" s="324" t="s">
        <v>2985</v>
      </c>
      <c r="E6170" s="324" t="s">
        <v>548</v>
      </c>
    </row>
    <row r="6171" customFormat="false" ht="15" hidden="false" customHeight="false" outlineLevel="0" collapsed="false">
      <c r="A6171" s="1" t="n">
        <v>11203</v>
      </c>
      <c r="B6171" s="1" t="s">
        <v>10155</v>
      </c>
      <c r="C6171" s="1" t="s">
        <v>10156</v>
      </c>
      <c r="D6171" s="1" t="s">
        <v>787</v>
      </c>
      <c r="E6171" s="0" t="s">
        <v>590</v>
      </c>
    </row>
    <row r="6172" customFormat="false" ht="15" hidden="false" customHeight="false" outlineLevel="0" collapsed="false">
      <c r="A6172" s="1" t="n">
        <v>11202</v>
      </c>
      <c r="B6172" s="1" t="s">
        <v>10157</v>
      </c>
      <c r="D6172" s="1" t="s">
        <v>499</v>
      </c>
      <c r="E6172" s="324" t="s">
        <v>488</v>
      </c>
    </row>
    <row r="6173" customFormat="false" ht="15" hidden="false" customHeight="false" outlineLevel="0" collapsed="false">
      <c r="A6173" s="1" t="n">
        <v>11201</v>
      </c>
      <c r="B6173" s="1" t="s">
        <v>10158</v>
      </c>
      <c r="D6173" s="1" t="s">
        <v>499</v>
      </c>
      <c r="E6173" s="0" t="s">
        <v>485</v>
      </c>
    </row>
    <row r="6174" customFormat="false" ht="15" hidden="false" customHeight="false" outlineLevel="0" collapsed="false">
      <c r="A6174" s="1" t="n">
        <v>11200</v>
      </c>
      <c r="B6174" s="1" t="s">
        <v>10159</v>
      </c>
      <c r="C6174" s="1" t="s">
        <v>726</v>
      </c>
      <c r="D6174" s="1" t="s">
        <v>1787</v>
      </c>
      <c r="E6174" s="324" t="s">
        <v>548</v>
      </c>
    </row>
    <row r="6175" customFormat="false" ht="15" hidden="false" customHeight="false" outlineLevel="0" collapsed="false">
      <c r="A6175" s="1" t="n">
        <v>11199</v>
      </c>
      <c r="B6175" s="1" t="s">
        <v>10160</v>
      </c>
      <c r="C6175" s="1" t="s">
        <v>10161</v>
      </c>
      <c r="D6175" s="324" t="s">
        <v>10162</v>
      </c>
      <c r="E6175" s="324" t="s">
        <v>10163</v>
      </c>
    </row>
    <row r="6176" customFormat="false" ht="15" hidden="false" customHeight="false" outlineLevel="0" collapsed="false">
      <c r="A6176" s="1" t="n">
        <v>11198</v>
      </c>
      <c r="B6176" s="1" t="s">
        <v>10164</v>
      </c>
      <c r="D6176" s="1" t="s">
        <v>499</v>
      </c>
      <c r="E6176" s="0" t="s">
        <v>485</v>
      </c>
    </row>
    <row r="6177" customFormat="false" ht="15" hidden="false" customHeight="false" outlineLevel="0" collapsed="false">
      <c r="A6177" s="1" t="n">
        <v>11197</v>
      </c>
      <c r="B6177" s="1" t="s">
        <v>10165</v>
      </c>
      <c r="C6177" s="1" t="s">
        <v>10166</v>
      </c>
      <c r="D6177" s="324" t="s">
        <v>530</v>
      </c>
      <c r="E6177" s="0" t="s">
        <v>590</v>
      </c>
    </row>
    <row r="6178" customFormat="false" ht="15" hidden="false" customHeight="false" outlineLevel="0" collapsed="false">
      <c r="A6178" s="1" t="n">
        <v>11196</v>
      </c>
      <c r="B6178" s="1" t="s">
        <v>10167</v>
      </c>
      <c r="D6178" s="324" t="s">
        <v>5295</v>
      </c>
      <c r="E6178" s="324" t="s">
        <v>550</v>
      </c>
    </row>
    <row r="6179" customFormat="false" ht="15" hidden="false" customHeight="false" outlineLevel="0" collapsed="false">
      <c r="A6179" s="1" t="n">
        <v>11195</v>
      </c>
      <c r="B6179" s="1" t="s">
        <v>10168</v>
      </c>
      <c r="C6179" s="324" t="s">
        <v>10169</v>
      </c>
      <c r="D6179" s="1" t="s">
        <v>499</v>
      </c>
      <c r="E6179" s="324" t="s">
        <v>500</v>
      </c>
    </row>
    <row r="6180" customFormat="false" ht="15" hidden="false" customHeight="false" outlineLevel="0" collapsed="false">
      <c r="A6180" s="1" t="n">
        <v>11194</v>
      </c>
      <c r="B6180" s="1" t="s">
        <v>10170</v>
      </c>
      <c r="D6180" s="324" t="s">
        <v>10171</v>
      </c>
      <c r="E6180" s="0" t="s">
        <v>590</v>
      </c>
    </row>
    <row r="6181" customFormat="false" ht="15" hidden="false" customHeight="false" outlineLevel="0" collapsed="false">
      <c r="A6181" s="1" t="n">
        <v>11193</v>
      </c>
      <c r="B6181" s="1" t="s">
        <v>10172</v>
      </c>
      <c r="C6181" s="1" t="s">
        <v>10173</v>
      </c>
      <c r="D6181" s="324" t="s">
        <v>2771</v>
      </c>
      <c r="E6181" s="0" t="s">
        <v>590</v>
      </c>
    </row>
    <row r="6182" customFormat="false" ht="15" hidden="false" customHeight="false" outlineLevel="0" collapsed="false">
      <c r="A6182" s="1" t="n">
        <v>11192</v>
      </c>
      <c r="B6182" s="1" t="s">
        <v>10174</v>
      </c>
      <c r="D6182" s="1" t="s">
        <v>1187</v>
      </c>
      <c r="E6182" s="0" t="s">
        <v>485</v>
      </c>
    </row>
    <row r="6183" customFormat="false" ht="15" hidden="false" customHeight="false" outlineLevel="0" collapsed="false">
      <c r="A6183" s="1" t="n">
        <v>11191</v>
      </c>
      <c r="B6183" s="1" t="s">
        <v>10175</v>
      </c>
      <c r="C6183" s="1" t="s">
        <v>10176</v>
      </c>
      <c r="D6183" s="324" t="s">
        <v>830</v>
      </c>
      <c r="E6183" s="0" t="s">
        <v>590</v>
      </c>
    </row>
    <row r="6184" customFormat="false" ht="15" hidden="false" customHeight="false" outlineLevel="0" collapsed="false">
      <c r="A6184" s="1" t="n">
        <v>11190</v>
      </c>
      <c r="B6184" s="1" t="s">
        <v>10177</v>
      </c>
      <c r="C6184" s="1" t="s">
        <v>10178</v>
      </c>
      <c r="D6184" s="324" t="s">
        <v>611</v>
      </c>
      <c r="E6184" s="0" t="s">
        <v>590</v>
      </c>
    </row>
    <row r="6185" customFormat="false" ht="15" hidden="false" customHeight="false" outlineLevel="0" collapsed="false">
      <c r="A6185" s="1" t="n">
        <v>11189</v>
      </c>
      <c r="B6185" s="1" t="s">
        <v>10179</v>
      </c>
      <c r="D6185" s="1" t="s">
        <v>499</v>
      </c>
      <c r="E6185" s="0" t="s">
        <v>485</v>
      </c>
    </row>
    <row r="6186" customFormat="false" ht="15" hidden="false" customHeight="false" outlineLevel="0" collapsed="false">
      <c r="A6186" s="1" t="n">
        <v>11188</v>
      </c>
      <c r="B6186" s="1" t="s">
        <v>10180</v>
      </c>
      <c r="C6186" s="1" t="s">
        <v>10181</v>
      </c>
      <c r="D6186" s="1" t="s">
        <v>499</v>
      </c>
      <c r="E6186" s="0" t="s">
        <v>590</v>
      </c>
    </row>
    <row r="6187" customFormat="false" ht="15" hidden="false" customHeight="false" outlineLevel="0" collapsed="false">
      <c r="A6187" s="1" t="n">
        <v>11187</v>
      </c>
      <c r="B6187" s="1" t="s">
        <v>10182</v>
      </c>
      <c r="D6187" s="1" t="s">
        <v>2113</v>
      </c>
      <c r="E6187" s="0" t="s">
        <v>883</v>
      </c>
    </row>
    <row r="6188" customFormat="false" ht="15" hidden="false" customHeight="false" outlineLevel="0" collapsed="false">
      <c r="A6188" s="1" t="n">
        <v>11186</v>
      </c>
      <c r="B6188" s="1" t="s">
        <v>10183</v>
      </c>
      <c r="D6188" s="324" t="s">
        <v>10184</v>
      </c>
      <c r="E6188" s="0" t="s">
        <v>609</v>
      </c>
    </row>
    <row r="6189" customFormat="false" ht="15" hidden="false" customHeight="false" outlineLevel="0" collapsed="false">
      <c r="A6189" s="1" t="n">
        <v>11185</v>
      </c>
      <c r="B6189" s="1" t="s">
        <v>10185</v>
      </c>
      <c r="C6189" s="1" t="s">
        <v>10186</v>
      </c>
      <c r="D6189" s="1" t="s">
        <v>491</v>
      </c>
      <c r="E6189" s="0" t="s">
        <v>485</v>
      </c>
    </row>
    <row r="6190" customFormat="false" ht="15" hidden="false" customHeight="false" outlineLevel="0" collapsed="false">
      <c r="A6190" s="1" t="n">
        <v>11184</v>
      </c>
      <c r="B6190" s="1" t="s">
        <v>10187</v>
      </c>
      <c r="D6190" s="324" t="s">
        <v>768</v>
      </c>
      <c r="E6190" s="0" t="s">
        <v>485</v>
      </c>
    </row>
    <row r="6191" customFormat="false" ht="15" hidden="false" customHeight="false" outlineLevel="0" collapsed="false">
      <c r="A6191" s="1" t="n">
        <v>11183</v>
      </c>
      <c r="B6191" s="1" t="s">
        <v>10188</v>
      </c>
      <c r="C6191" s="324" t="s">
        <v>10189</v>
      </c>
      <c r="D6191" s="324" t="s">
        <v>6452</v>
      </c>
      <c r="E6191" s="324" t="s">
        <v>494</v>
      </c>
    </row>
    <row r="6192" customFormat="false" ht="15" hidden="false" customHeight="false" outlineLevel="0" collapsed="false">
      <c r="A6192" s="1" t="n">
        <v>11182</v>
      </c>
      <c r="B6192" s="1" t="s">
        <v>10190</v>
      </c>
      <c r="D6192" s="1" t="s">
        <v>499</v>
      </c>
      <c r="E6192" s="324" t="s">
        <v>500</v>
      </c>
    </row>
    <row r="6193" customFormat="false" ht="15" hidden="false" customHeight="false" outlineLevel="0" collapsed="false">
      <c r="A6193" s="1" t="n">
        <v>11181</v>
      </c>
      <c r="B6193" s="1" t="s">
        <v>10191</v>
      </c>
      <c r="C6193" s="1" t="s">
        <v>10192</v>
      </c>
      <c r="D6193" s="1" t="s">
        <v>1798</v>
      </c>
      <c r="E6193" s="324" t="s">
        <v>525</v>
      </c>
    </row>
    <row r="6194" customFormat="false" ht="15" hidden="false" customHeight="false" outlineLevel="0" collapsed="false">
      <c r="A6194" s="1" t="n">
        <v>11180</v>
      </c>
      <c r="B6194" s="1" t="s">
        <v>10193</v>
      </c>
      <c r="D6194" s="1" t="s">
        <v>651</v>
      </c>
      <c r="E6194" s="0" t="s">
        <v>544</v>
      </c>
    </row>
    <row r="6195" customFormat="false" ht="15" hidden="false" customHeight="false" outlineLevel="0" collapsed="false">
      <c r="A6195" s="1" t="n">
        <v>11179</v>
      </c>
      <c r="B6195" s="1" t="s">
        <v>10194</v>
      </c>
      <c r="C6195" s="324" t="s">
        <v>10058</v>
      </c>
      <c r="D6195" s="324" t="s">
        <v>10195</v>
      </c>
      <c r="E6195" s="0" t="s">
        <v>485</v>
      </c>
    </row>
    <row r="6196" customFormat="false" ht="15" hidden="false" customHeight="false" outlineLevel="0" collapsed="false">
      <c r="A6196" s="1" t="n">
        <v>11178</v>
      </c>
      <c r="B6196" s="1" t="s">
        <v>10196</v>
      </c>
      <c r="C6196" s="324" t="s">
        <v>10058</v>
      </c>
      <c r="D6196" s="324" t="s">
        <v>10195</v>
      </c>
      <c r="E6196" s="0" t="s">
        <v>485</v>
      </c>
    </row>
    <row r="6197" customFormat="false" ht="15" hidden="false" customHeight="false" outlineLevel="0" collapsed="false">
      <c r="A6197" s="1" t="n">
        <v>11177</v>
      </c>
      <c r="B6197" s="1" t="s">
        <v>10197</v>
      </c>
      <c r="C6197" s="324" t="s">
        <v>10198</v>
      </c>
      <c r="D6197" s="1" t="s">
        <v>2438</v>
      </c>
      <c r="E6197" s="0" t="s">
        <v>485</v>
      </c>
    </row>
    <row r="6198" customFormat="false" ht="15" hidden="false" customHeight="false" outlineLevel="0" collapsed="false">
      <c r="A6198" s="1" t="n">
        <v>11176</v>
      </c>
      <c r="B6198" s="1" t="s">
        <v>10199</v>
      </c>
      <c r="D6198" s="1" t="s">
        <v>5724</v>
      </c>
      <c r="E6198" s="0" t="s">
        <v>576</v>
      </c>
    </row>
    <row r="6199" customFormat="false" ht="15" hidden="false" customHeight="false" outlineLevel="0" collapsed="false">
      <c r="A6199" s="1" t="n">
        <v>11175</v>
      </c>
      <c r="B6199" s="1" t="s">
        <v>10200</v>
      </c>
      <c r="D6199" s="1" t="s">
        <v>1222</v>
      </c>
      <c r="E6199" s="0" t="s">
        <v>485</v>
      </c>
    </row>
    <row r="6200" customFormat="false" ht="15" hidden="false" customHeight="false" outlineLevel="0" collapsed="false">
      <c r="A6200" s="1" t="n">
        <v>11174</v>
      </c>
      <c r="B6200" s="1" t="s">
        <v>10201</v>
      </c>
      <c r="C6200" s="1" t="s">
        <v>10202</v>
      </c>
      <c r="D6200" s="1" t="s">
        <v>499</v>
      </c>
      <c r="E6200" s="0" t="s">
        <v>590</v>
      </c>
    </row>
    <row r="6201" customFormat="false" ht="15" hidden="false" customHeight="false" outlineLevel="0" collapsed="false">
      <c r="A6201" s="1" t="n">
        <v>11173</v>
      </c>
      <c r="B6201" s="1" t="s">
        <v>10203</v>
      </c>
      <c r="D6201" s="1" t="s">
        <v>499</v>
      </c>
      <c r="E6201" s="324" t="s">
        <v>500</v>
      </c>
    </row>
    <row r="6202" customFormat="false" ht="15" hidden="false" customHeight="false" outlineLevel="0" collapsed="false">
      <c r="A6202" s="1" t="n">
        <v>11172</v>
      </c>
      <c r="B6202" s="1" t="s">
        <v>10204</v>
      </c>
      <c r="C6202" s="324" t="s">
        <v>10205</v>
      </c>
      <c r="D6202" s="1" t="s">
        <v>499</v>
      </c>
      <c r="E6202" s="324" t="s">
        <v>500</v>
      </c>
    </row>
    <row r="6203" customFormat="false" ht="15" hidden="false" customHeight="false" outlineLevel="0" collapsed="false">
      <c r="A6203" s="1" t="n">
        <v>11171</v>
      </c>
      <c r="B6203" s="1" t="s">
        <v>10206</v>
      </c>
      <c r="C6203" s="1" t="s">
        <v>521</v>
      </c>
      <c r="D6203" s="1" t="s">
        <v>499</v>
      </c>
      <c r="E6203" s="324" t="s">
        <v>500</v>
      </c>
    </row>
    <row r="6204" customFormat="false" ht="15" hidden="false" customHeight="false" outlineLevel="0" collapsed="false">
      <c r="A6204" s="1" t="n">
        <v>11170</v>
      </c>
      <c r="B6204" s="1" t="s">
        <v>10207</v>
      </c>
      <c r="D6204" s="1" t="s">
        <v>499</v>
      </c>
      <c r="E6204" s="0" t="s">
        <v>590</v>
      </c>
    </row>
    <row r="6205" customFormat="false" ht="15" hidden="false" customHeight="false" outlineLevel="0" collapsed="false">
      <c r="A6205" s="1" t="n">
        <v>11169</v>
      </c>
      <c r="B6205" s="1" t="s">
        <v>10208</v>
      </c>
      <c r="D6205" s="1" t="s">
        <v>922</v>
      </c>
      <c r="E6205" s="0" t="s">
        <v>576</v>
      </c>
    </row>
    <row r="6206" customFormat="false" ht="15" hidden="false" customHeight="false" outlineLevel="0" collapsed="false">
      <c r="A6206" s="1" t="n">
        <v>11168</v>
      </c>
      <c r="B6206" s="1" t="s">
        <v>10209</v>
      </c>
      <c r="D6206" s="1" t="s">
        <v>922</v>
      </c>
      <c r="E6206" s="0" t="s">
        <v>576</v>
      </c>
    </row>
    <row r="6207" customFormat="false" ht="15" hidden="false" customHeight="false" outlineLevel="0" collapsed="false">
      <c r="A6207" s="1" t="n">
        <v>11167</v>
      </c>
      <c r="B6207" s="1" t="s">
        <v>10210</v>
      </c>
      <c r="D6207" s="1" t="s">
        <v>5618</v>
      </c>
      <c r="E6207" s="0" t="s">
        <v>485</v>
      </c>
    </row>
    <row r="6208" customFormat="false" ht="15" hidden="false" customHeight="false" outlineLevel="0" collapsed="false">
      <c r="A6208" s="1" t="n">
        <v>11166</v>
      </c>
      <c r="B6208" s="1" t="s">
        <v>10211</v>
      </c>
      <c r="D6208" s="1" t="s">
        <v>10212</v>
      </c>
      <c r="E6208" s="0" t="s">
        <v>576</v>
      </c>
    </row>
    <row r="6209" customFormat="false" ht="15" hidden="false" customHeight="false" outlineLevel="0" collapsed="false">
      <c r="A6209" s="1" t="n">
        <v>11165</v>
      </c>
      <c r="B6209" s="1" t="s">
        <v>10213</v>
      </c>
      <c r="D6209" s="324" t="s">
        <v>10214</v>
      </c>
      <c r="E6209" s="324" t="s">
        <v>519</v>
      </c>
    </row>
    <row r="6210" customFormat="false" ht="15" hidden="false" customHeight="false" outlineLevel="0" collapsed="false">
      <c r="A6210" s="1" t="n">
        <v>11164</v>
      </c>
      <c r="B6210" s="1" t="s">
        <v>10215</v>
      </c>
      <c r="D6210" s="1" t="s">
        <v>2278</v>
      </c>
      <c r="E6210" s="324" t="s">
        <v>548</v>
      </c>
    </row>
    <row r="6211" customFormat="false" ht="15" hidden="false" customHeight="false" outlineLevel="0" collapsed="false">
      <c r="A6211" s="1" t="n">
        <v>11163</v>
      </c>
      <c r="B6211" s="1" t="s">
        <v>10216</v>
      </c>
      <c r="C6211" s="324" t="s">
        <v>10217</v>
      </c>
      <c r="D6211" s="1" t="s">
        <v>499</v>
      </c>
      <c r="E6211" s="0" t="s">
        <v>1088</v>
      </c>
    </row>
    <row r="6212" customFormat="false" ht="15" hidden="false" customHeight="false" outlineLevel="0" collapsed="false">
      <c r="A6212" s="1" t="n">
        <v>11162</v>
      </c>
      <c r="B6212" s="1" t="s">
        <v>10218</v>
      </c>
      <c r="C6212" s="324" t="s">
        <v>10219</v>
      </c>
      <c r="D6212" s="324" t="s">
        <v>10220</v>
      </c>
      <c r="E6212" s="324" t="s">
        <v>494</v>
      </c>
    </row>
    <row r="6213" customFormat="false" ht="15" hidden="false" customHeight="false" outlineLevel="0" collapsed="false">
      <c r="A6213" s="1" t="n">
        <v>11161</v>
      </c>
      <c r="B6213" s="1" t="s">
        <v>10221</v>
      </c>
      <c r="D6213" s="1" t="s">
        <v>2278</v>
      </c>
      <c r="E6213" s="0" t="s">
        <v>576</v>
      </c>
    </row>
    <row r="6214" customFormat="false" ht="15" hidden="false" customHeight="false" outlineLevel="0" collapsed="false">
      <c r="A6214" s="1" t="n">
        <v>11160</v>
      </c>
      <c r="B6214" s="1" t="s">
        <v>10222</v>
      </c>
      <c r="D6214" s="1" t="s">
        <v>720</v>
      </c>
      <c r="E6214" s="0" t="s">
        <v>609</v>
      </c>
    </row>
    <row r="6215" customFormat="false" ht="15" hidden="false" customHeight="false" outlineLevel="0" collapsed="false">
      <c r="A6215" s="1" t="n">
        <v>11159</v>
      </c>
      <c r="B6215" s="1" t="s">
        <v>10223</v>
      </c>
      <c r="C6215" s="1" t="s">
        <v>10224</v>
      </c>
      <c r="D6215" s="324" t="s">
        <v>595</v>
      </c>
      <c r="E6215" s="0" t="s">
        <v>485</v>
      </c>
    </row>
    <row r="6216" customFormat="false" ht="15" hidden="false" customHeight="false" outlineLevel="0" collapsed="false">
      <c r="A6216" s="1" t="n">
        <v>11158</v>
      </c>
      <c r="B6216" s="1" t="s">
        <v>10225</v>
      </c>
      <c r="D6216" s="1" t="s">
        <v>894</v>
      </c>
      <c r="E6216" s="324" t="s">
        <v>550</v>
      </c>
    </row>
    <row r="6217" customFormat="false" ht="15" hidden="false" customHeight="false" outlineLevel="0" collapsed="false">
      <c r="A6217" s="1" t="n">
        <v>11157</v>
      </c>
      <c r="B6217" s="1" t="s">
        <v>10226</v>
      </c>
      <c r="D6217" s="324" t="s">
        <v>595</v>
      </c>
      <c r="E6217" s="0" t="s">
        <v>590</v>
      </c>
    </row>
    <row r="6218" customFormat="false" ht="15" hidden="false" customHeight="false" outlineLevel="0" collapsed="false">
      <c r="A6218" s="1" t="n">
        <v>11156</v>
      </c>
      <c r="B6218" s="1" t="s">
        <v>10227</v>
      </c>
      <c r="C6218" s="1" t="s">
        <v>10228</v>
      </c>
      <c r="D6218" s="1" t="s">
        <v>685</v>
      </c>
      <c r="E6218" s="324" t="s">
        <v>1763</v>
      </c>
    </row>
    <row r="6219" customFormat="false" ht="15" hidden="false" customHeight="false" outlineLevel="0" collapsed="false">
      <c r="A6219" s="1" t="n">
        <v>11155</v>
      </c>
      <c r="B6219" s="1" t="s">
        <v>10229</v>
      </c>
      <c r="C6219" s="1" t="s">
        <v>10230</v>
      </c>
      <c r="D6219" s="1" t="s">
        <v>685</v>
      </c>
      <c r="E6219" s="324" t="s">
        <v>1763</v>
      </c>
    </row>
    <row r="6220" customFormat="false" ht="15" hidden="false" customHeight="false" outlineLevel="0" collapsed="false">
      <c r="A6220" s="1" t="n">
        <v>11154</v>
      </c>
      <c r="B6220" s="1" t="s">
        <v>10231</v>
      </c>
      <c r="C6220" s="1" t="s">
        <v>10232</v>
      </c>
      <c r="D6220" s="324" t="s">
        <v>10233</v>
      </c>
      <c r="E6220" s="324" t="s">
        <v>1763</v>
      </c>
    </row>
    <row r="6221" customFormat="false" ht="15" hidden="false" customHeight="false" outlineLevel="0" collapsed="false">
      <c r="A6221" s="1" t="n">
        <v>11153</v>
      </c>
      <c r="B6221" s="1" t="s">
        <v>10234</v>
      </c>
      <c r="C6221" s="324" t="s">
        <v>10235</v>
      </c>
      <c r="D6221" s="1" t="s">
        <v>3662</v>
      </c>
      <c r="E6221" s="0" t="s">
        <v>485</v>
      </c>
    </row>
    <row r="6222" customFormat="false" ht="15" hidden="false" customHeight="false" outlineLevel="0" collapsed="false">
      <c r="A6222" s="1" t="n">
        <v>11152</v>
      </c>
      <c r="B6222" s="1" t="s">
        <v>10236</v>
      </c>
      <c r="C6222" s="1" t="s">
        <v>10237</v>
      </c>
      <c r="D6222" s="1" t="s">
        <v>499</v>
      </c>
      <c r="E6222" s="0" t="s">
        <v>590</v>
      </c>
    </row>
    <row r="6223" customFormat="false" ht="15" hidden="false" customHeight="false" outlineLevel="0" collapsed="false">
      <c r="A6223" s="1" t="n">
        <v>11151</v>
      </c>
      <c r="B6223" s="1" t="s">
        <v>10238</v>
      </c>
      <c r="D6223" s="1" t="s">
        <v>499</v>
      </c>
      <c r="E6223" s="0" t="s">
        <v>590</v>
      </c>
    </row>
    <row r="6224" customFormat="false" ht="15" hidden="false" customHeight="false" outlineLevel="0" collapsed="false">
      <c r="A6224" s="1" t="n">
        <v>11150</v>
      </c>
      <c r="B6224" s="1" t="s">
        <v>10239</v>
      </c>
      <c r="D6224" s="324" t="s">
        <v>1587</v>
      </c>
      <c r="E6224" s="0" t="s">
        <v>590</v>
      </c>
    </row>
    <row r="6225" customFormat="false" ht="15" hidden="false" customHeight="false" outlineLevel="0" collapsed="false">
      <c r="A6225" s="1" t="n">
        <v>11149</v>
      </c>
      <c r="B6225" s="1" t="s">
        <v>10240</v>
      </c>
      <c r="D6225" s="324" t="s">
        <v>3846</v>
      </c>
      <c r="E6225" s="0" t="s">
        <v>485</v>
      </c>
    </row>
    <row r="6226" customFormat="false" ht="15" hidden="false" customHeight="false" outlineLevel="0" collapsed="false">
      <c r="A6226" s="1" t="n">
        <v>11148</v>
      </c>
      <c r="B6226" s="1" t="s">
        <v>10241</v>
      </c>
      <c r="D6226" s="1" t="s">
        <v>510</v>
      </c>
      <c r="E6226" s="0" t="s">
        <v>609</v>
      </c>
    </row>
    <row r="6227" customFormat="false" ht="15" hidden="false" customHeight="false" outlineLevel="0" collapsed="false">
      <c r="A6227" s="1" t="n">
        <v>11147</v>
      </c>
      <c r="B6227" s="1" t="s">
        <v>10242</v>
      </c>
      <c r="D6227" s="1" t="s">
        <v>510</v>
      </c>
      <c r="E6227" s="0" t="s">
        <v>609</v>
      </c>
    </row>
    <row r="6228" customFormat="false" ht="15" hidden="false" customHeight="false" outlineLevel="0" collapsed="false">
      <c r="A6228" s="1" t="n">
        <v>11146</v>
      </c>
      <c r="B6228" s="1" t="s">
        <v>10243</v>
      </c>
      <c r="D6228" s="1" t="s">
        <v>510</v>
      </c>
      <c r="E6228" s="0" t="s">
        <v>609</v>
      </c>
    </row>
    <row r="6229" customFormat="false" ht="15" hidden="false" customHeight="false" outlineLevel="0" collapsed="false">
      <c r="A6229" s="1" t="n">
        <v>11145</v>
      </c>
      <c r="B6229" s="1" t="s">
        <v>10244</v>
      </c>
      <c r="D6229" s="1" t="s">
        <v>510</v>
      </c>
      <c r="E6229" s="0" t="s">
        <v>609</v>
      </c>
    </row>
    <row r="6230" customFormat="false" ht="15" hidden="false" customHeight="false" outlineLevel="0" collapsed="false">
      <c r="A6230" s="1" t="n">
        <v>11144</v>
      </c>
      <c r="B6230" s="1" t="s">
        <v>10245</v>
      </c>
      <c r="D6230" s="1" t="s">
        <v>647</v>
      </c>
      <c r="E6230" s="0" t="s">
        <v>485</v>
      </c>
    </row>
    <row r="6231" customFormat="false" ht="15" hidden="false" customHeight="false" outlineLevel="0" collapsed="false">
      <c r="A6231" s="1" t="n">
        <v>11143</v>
      </c>
      <c r="B6231" s="1" t="s">
        <v>10246</v>
      </c>
      <c r="D6231" s="1" t="s">
        <v>647</v>
      </c>
      <c r="E6231" s="0" t="s">
        <v>485</v>
      </c>
    </row>
    <row r="6232" customFormat="false" ht="15" hidden="false" customHeight="false" outlineLevel="0" collapsed="false">
      <c r="A6232" s="1" t="n">
        <v>11142</v>
      </c>
      <c r="B6232" s="1" t="s">
        <v>10247</v>
      </c>
      <c r="C6232" s="324" t="s">
        <v>10248</v>
      </c>
      <c r="D6232" s="1" t="s">
        <v>499</v>
      </c>
      <c r="E6232" s="324" t="s">
        <v>500</v>
      </c>
    </row>
    <row r="6233" customFormat="false" ht="15" hidden="false" customHeight="false" outlineLevel="0" collapsed="false">
      <c r="A6233" s="1" t="n">
        <v>11141</v>
      </c>
      <c r="B6233" s="1" t="s">
        <v>10249</v>
      </c>
      <c r="D6233" s="324" t="s">
        <v>611</v>
      </c>
      <c r="E6233" s="0" t="s">
        <v>485</v>
      </c>
    </row>
    <row r="6234" customFormat="false" ht="15" hidden="false" customHeight="false" outlineLevel="0" collapsed="false">
      <c r="A6234" s="1" t="n">
        <v>11140</v>
      </c>
      <c r="B6234" s="1" t="s">
        <v>10250</v>
      </c>
      <c r="D6234" s="324" t="s">
        <v>830</v>
      </c>
      <c r="E6234" s="0" t="s">
        <v>485</v>
      </c>
    </row>
    <row r="6235" customFormat="false" ht="15" hidden="false" customHeight="false" outlineLevel="0" collapsed="false">
      <c r="A6235" s="1" t="n">
        <v>11139</v>
      </c>
      <c r="B6235" s="1" t="s">
        <v>10251</v>
      </c>
      <c r="D6235" s="1" t="s">
        <v>499</v>
      </c>
      <c r="E6235" s="0" t="s">
        <v>590</v>
      </c>
    </row>
    <row r="6236" customFormat="false" ht="15" hidden="false" customHeight="false" outlineLevel="0" collapsed="false">
      <c r="A6236" s="1" t="n">
        <v>11138</v>
      </c>
      <c r="B6236" s="1" t="s">
        <v>10252</v>
      </c>
      <c r="C6236" s="1" t="s">
        <v>521</v>
      </c>
      <c r="D6236" s="1" t="s">
        <v>484</v>
      </c>
      <c r="E6236" s="0" t="s">
        <v>485</v>
      </c>
    </row>
    <row r="6237" customFormat="false" ht="15" hidden="false" customHeight="false" outlineLevel="0" collapsed="false">
      <c r="A6237" s="1" t="n">
        <v>11137</v>
      </c>
      <c r="B6237" s="1" t="s">
        <v>10253</v>
      </c>
      <c r="D6237" s="1" t="s">
        <v>499</v>
      </c>
      <c r="E6237" s="0" t="s">
        <v>590</v>
      </c>
    </row>
    <row r="6238" customFormat="false" ht="15" hidden="false" customHeight="false" outlineLevel="0" collapsed="false">
      <c r="A6238" s="1" t="n">
        <v>11136</v>
      </c>
      <c r="B6238" s="1" t="s">
        <v>10254</v>
      </c>
      <c r="D6238" s="1" t="s">
        <v>776</v>
      </c>
      <c r="E6238" s="0" t="s">
        <v>590</v>
      </c>
    </row>
    <row r="6239" customFormat="false" ht="15" hidden="false" customHeight="false" outlineLevel="0" collapsed="false">
      <c r="A6239" s="1" t="n">
        <v>11135</v>
      </c>
      <c r="B6239" s="1" t="s">
        <v>10255</v>
      </c>
      <c r="C6239" s="324" t="s">
        <v>10058</v>
      </c>
      <c r="D6239" s="324" t="s">
        <v>789</v>
      </c>
      <c r="E6239" s="324" t="s">
        <v>500</v>
      </c>
    </row>
    <row r="6240" customFormat="false" ht="15" hidden="false" customHeight="false" outlineLevel="0" collapsed="false">
      <c r="A6240" s="1" t="n">
        <v>11134</v>
      </c>
      <c r="B6240" s="1" t="s">
        <v>10256</v>
      </c>
      <c r="C6240" s="324" t="s">
        <v>10058</v>
      </c>
      <c r="D6240" s="324" t="s">
        <v>789</v>
      </c>
      <c r="E6240" s="324" t="s">
        <v>500</v>
      </c>
    </row>
    <row r="6241" customFormat="false" ht="15" hidden="false" customHeight="false" outlineLevel="0" collapsed="false">
      <c r="A6241" s="1" t="n">
        <v>11133</v>
      </c>
      <c r="B6241" s="1" t="s">
        <v>10257</v>
      </c>
      <c r="C6241" s="324" t="s">
        <v>10058</v>
      </c>
      <c r="D6241" s="324" t="s">
        <v>10195</v>
      </c>
      <c r="E6241" s="0" t="s">
        <v>485</v>
      </c>
    </row>
    <row r="6242" customFormat="false" ht="15" hidden="false" customHeight="false" outlineLevel="0" collapsed="false">
      <c r="A6242" s="1" t="n">
        <v>11132</v>
      </c>
      <c r="B6242" s="1" t="s">
        <v>10258</v>
      </c>
      <c r="C6242" s="324" t="s">
        <v>10058</v>
      </c>
      <c r="D6242" s="324" t="s">
        <v>10195</v>
      </c>
      <c r="E6242" s="0" t="s">
        <v>485</v>
      </c>
    </row>
    <row r="6243" customFormat="false" ht="15" hidden="false" customHeight="false" outlineLevel="0" collapsed="false">
      <c r="A6243" s="1" t="n">
        <v>11131</v>
      </c>
      <c r="B6243" s="1" t="s">
        <v>10259</v>
      </c>
      <c r="D6243" s="324" t="s">
        <v>1273</v>
      </c>
      <c r="E6243" s="0" t="s">
        <v>590</v>
      </c>
    </row>
    <row r="6244" customFormat="false" ht="15" hidden="false" customHeight="false" outlineLevel="0" collapsed="false">
      <c r="A6244" s="1" t="n">
        <v>11130</v>
      </c>
      <c r="B6244" s="1" t="s">
        <v>10260</v>
      </c>
      <c r="D6244" s="1" t="s">
        <v>832</v>
      </c>
      <c r="E6244" s="0" t="s">
        <v>590</v>
      </c>
    </row>
    <row r="6245" customFormat="false" ht="15" hidden="false" customHeight="false" outlineLevel="0" collapsed="false">
      <c r="A6245" s="1" t="n">
        <v>11129</v>
      </c>
      <c r="B6245" s="1" t="s">
        <v>10261</v>
      </c>
      <c r="D6245" s="1" t="s">
        <v>499</v>
      </c>
      <c r="E6245" s="0" t="s">
        <v>590</v>
      </c>
    </row>
    <row r="6246" customFormat="false" ht="15" hidden="false" customHeight="false" outlineLevel="0" collapsed="false">
      <c r="A6246" s="1" t="n">
        <v>11128</v>
      </c>
      <c r="B6246" s="1" t="s">
        <v>10262</v>
      </c>
      <c r="D6246" s="324" t="s">
        <v>4586</v>
      </c>
      <c r="E6246" s="0" t="s">
        <v>576</v>
      </c>
    </row>
    <row r="6247" customFormat="false" ht="15" hidden="false" customHeight="false" outlineLevel="0" collapsed="false">
      <c r="A6247" s="1" t="n">
        <v>11127</v>
      </c>
      <c r="B6247" s="1" t="s">
        <v>10263</v>
      </c>
      <c r="D6247" s="1" t="s">
        <v>499</v>
      </c>
      <c r="E6247" s="0" t="s">
        <v>590</v>
      </c>
    </row>
    <row r="6248" customFormat="false" ht="15" hidden="false" customHeight="false" outlineLevel="0" collapsed="false">
      <c r="A6248" s="1" t="n">
        <v>11126</v>
      </c>
      <c r="B6248" s="1" t="s">
        <v>10264</v>
      </c>
      <c r="C6248" s="1" t="s">
        <v>521</v>
      </c>
      <c r="D6248" s="1" t="s">
        <v>1739</v>
      </c>
      <c r="E6248" s="0" t="s">
        <v>485</v>
      </c>
    </row>
    <row r="6249" customFormat="false" ht="15" hidden="false" customHeight="false" outlineLevel="0" collapsed="false">
      <c r="A6249" s="1" t="n">
        <v>11125</v>
      </c>
      <c r="B6249" s="1" t="s">
        <v>10265</v>
      </c>
      <c r="D6249" s="1" t="s">
        <v>499</v>
      </c>
      <c r="E6249" s="324" t="s">
        <v>500</v>
      </c>
    </row>
    <row r="6250" customFormat="false" ht="15" hidden="false" customHeight="false" outlineLevel="0" collapsed="false">
      <c r="A6250" s="1" t="n">
        <v>11124</v>
      </c>
      <c r="B6250" s="1" t="s">
        <v>10266</v>
      </c>
      <c r="C6250" s="1" t="s">
        <v>521</v>
      </c>
      <c r="D6250" s="324" t="s">
        <v>10267</v>
      </c>
      <c r="E6250" s="0" t="s">
        <v>590</v>
      </c>
    </row>
    <row r="6251" customFormat="false" ht="15" hidden="false" customHeight="false" outlineLevel="0" collapsed="false">
      <c r="A6251" s="1" t="n">
        <v>11123</v>
      </c>
      <c r="B6251" s="1" t="s">
        <v>10268</v>
      </c>
      <c r="C6251" s="324" t="s">
        <v>10269</v>
      </c>
      <c r="D6251" s="1" t="s">
        <v>499</v>
      </c>
      <c r="E6251" s="0" t="s">
        <v>576</v>
      </c>
    </row>
    <row r="6252" customFormat="false" ht="15" hidden="false" customHeight="false" outlineLevel="0" collapsed="false">
      <c r="A6252" s="1" t="n">
        <v>11122</v>
      </c>
      <c r="B6252" s="1" t="s">
        <v>10270</v>
      </c>
      <c r="C6252" s="324" t="s">
        <v>10271</v>
      </c>
      <c r="D6252" s="1" t="s">
        <v>499</v>
      </c>
      <c r="E6252" s="0" t="s">
        <v>576</v>
      </c>
    </row>
    <row r="6253" customFormat="false" ht="15" hidden="false" customHeight="false" outlineLevel="0" collapsed="false">
      <c r="A6253" s="1" t="n">
        <v>11121</v>
      </c>
      <c r="B6253" s="1" t="s">
        <v>10272</v>
      </c>
      <c r="D6253" s="324" t="s">
        <v>10273</v>
      </c>
      <c r="E6253" s="324" t="s">
        <v>488</v>
      </c>
    </row>
    <row r="6254" customFormat="false" ht="15" hidden="false" customHeight="false" outlineLevel="0" collapsed="false">
      <c r="A6254" s="1" t="n">
        <v>11120</v>
      </c>
      <c r="B6254" s="1" t="s">
        <v>10274</v>
      </c>
      <c r="D6254" s="324" t="s">
        <v>10275</v>
      </c>
      <c r="E6254" s="324" t="s">
        <v>516</v>
      </c>
    </row>
    <row r="6255" customFormat="false" ht="15" hidden="false" customHeight="false" outlineLevel="0" collapsed="false">
      <c r="A6255" s="1" t="n">
        <v>11119</v>
      </c>
      <c r="B6255" s="1" t="s">
        <v>10276</v>
      </c>
      <c r="D6255" s="324" t="s">
        <v>1725</v>
      </c>
      <c r="E6255" s="324" t="s">
        <v>516</v>
      </c>
    </row>
    <row r="6256" customFormat="false" ht="15" hidden="false" customHeight="false" outlineLevel="0" collapsed="false">
      <c r="A6256" s="1" t="n">
        <v>11118</v>
      </c>
      <c r="B6256" s="1" t="s">
        <v>10277</v>
      </c>
      <c r="C6256" s="1" t="s">
        <v>521</v>
      </c>
      <c r="D6256" s="1" t="s">
        <v>1821</v>
      </c>
      <c r="E6256" s="0" t="s">
        <v>485</v>
      </c>
    </row>
    <row r="6257" customFormat="false" ht="15" hidden="false" customHeight="false" outlineLevel="0" collapsed="false">
      <c r="A6257" s="1" t="n">
        <v>11117</v>
      </c>
      <c r="B6257" s="1" t="s">
        <v>10278</v>
      </c>
      <c r="D6257" s="324" t="s">
        <v>1246</v>
      </c>
      <c r="E6257" s="324" t="s">
        <v>10279</v>
      </c>
    </row>
    <row r="6258" customFormat="false" ht="15" hidden="false" customHeight="false" outlineLevel="0" collapsed="false">
      <c r="A6258" s="1" t="n">
        <v>11116</v>
      </c>
      <c r="B6258" s="1" t="s">
        <v>10280</v>
      </c>
      <c r="D6258" s="324" t="s">
        <v>1333</v>
      </c>
      <c r="E6258" s="0" t="s">
        <v>485</v>
      </c>
    </row>
    <row r="6259" customFormat="false" ht="15" hidden="false" customHeight="false" outlineLevel="0" collapsed="false">
      <c r="A6259" s="1" t="n">
        <v>11115</v>
      </c>
      <c r="B6259" s="1" t="s">
        <v>10281</v>
      </c>
      <c r="C6259" s="324" t="s">
        <v>10282</v>
      </c>
      <c r="D6259" s="324" t="s">
        <v>4110</v>
      </c>
      <c r="E6259" s="0" t="s">
        <v>590</v>
      </c>
    </row>
    <row r="6260" customFormat="false" ht="15" hidden="false" customHeight="false" outlineLevel="0" collapsed="false">
      <c r="A6260" s="1" t="n">
        <v>11114</v>
      </c>
      <c r="B6260" s="1" t="s">
        <v>10283</v>
      </c>
      <c r="C6260" s="1" t="s">
        <v>10284</v>
      </c>
      <c r="D6260" s="324" t="s">
        <v>586</v>
      </c>
      <c r="E6260" s="0" t="s">
        <v>609</v>
      </c>
    </row>
    <row r="6261" customFormat="false" ht="15" hidden="false" customHeight="false" outlineLevel="0" collapsed="false">
      <c r="A6261" s="1" t="n">
        <v>11113</v>
      </c>
      <c r="B6261" s="1" t="s">
        <v>10285</v>
      </c>
      <c r="D6261" s="1" t="s">
        <v>499</v>
      </c>
      <c r="E6261" s="0" t="s">
        <v>590</v>
      </c>
    </row>
    <row r="6262" customFormat="false" ht="15" hidden="false" customHeight="false" outlineLevel="0" collapsed="false">
      <c r="A6262" s="1" t="n">
        <v>11112</v>
      </c>
      <c r="B6262" s="1" t="s">
        <v>10286</v>
      </c>
      <c r="C6262" s="1" t="s">
        <v>10287</v>
      </c>
      <c r="D6262" s="1" t="s">
        <v>499</v>
      </c>
      <c r="E6262" s="324" t="s">
        <v>3537</v>
      </c>
    </row>
    <row r="6263" customFormat="false" ht="15" hidden="false" customHeight="false" outlineLevel="0" collapsed="false">
      <c r="A6263" s="1" t="n">
        <v>11111</v>
      </c>
      <c r="B6263" s="1" t="s">
        <v>10288</v>
      </c>
      <c r="C6263" s="324" t="s">
        <v>10289</v>
      </c>
      <c r="D6263" s="1" t="s">
        <v>575</v>
      </c>
      <c r="E6263" s="324" t="s">
        <v>2760</v>
      </c>
    </row>
    <row r="6264" customFormat="false" ht="15" hidden="false" customHeight="false" outlineLevel="0" collapsed="false">
      <c r="A6264" s="1" t="n">
        <v>11110</v>
      </c>
      <c r="B6264" s="1" t="s">
        <v>10290</v>
      </c>
      <c r="C6264" s="324" t="s">
        <v>10291</v>
      </c>
      <c r="D6264" s="1" t="s">
        <v>637</v>
      </c>
      <c r="E6264" s="324" t="s">
        <v>500</v>
      </c>
    </row>
    <row r="6265" customFormat="false" ht="15" hidden="false" customHeight="false" outlineLevel="0" collapsed="false">
      <c r="A6265" s="1" t="n">
        <v>11109</v>
      </c>
      <c r="B6265" s="1" t="s">
        <v>10292</v>
      </c>
      <c r="D6265" s="1" t="s">
        <v>510</v>
      </c>
      <c r="E6265" s="0" t="s">
        <v>609</v>
      </c>
    </row>
    <row r="6266" customFormat="false" ht="15" hidden="false" customHeight="false" outlineLevel="0" collapsed="false">
      <c r="A6266" s="1" t="n">
        <v>11108</v>
      </c>
      <c r="B6266" s="1" t="s">
        <v>10293</v>
      </c>
      <c r="C6266" s="1" t="s">
        <v>10294</v>
      </c>
      <c r="D6266" s="1" t="s">
        <v>499</v>
      </c>
      <c r="E6266" s="0" t="s">
        <v>590</v>
      </c>
    </row>
    <row r="6267" customFormat="false" ht="15" hidden="false" customHeight="false" outlineLevel="0" collapsed="false">
      <c r="A6267" s="1" t="n">
        <v>11107</v>
      </c>
      <c r="B6267" s="1" t="s">
        <v>10295</v>
      </c>
      <c r="D6267" s="324" t="s">
        <v>5696</v>
      </c>
      <c r="E6267" s="0" t="s">
        <v>590</v>
      </c>
    </row>
    <row r="6268" customFormat="false" ht="15" hidden="false" customHeight="false" outlineLevel="0" collapsed="false">
      <c r="A6268" s="1" t="n">
        <v>11106</v>
      </c>
      <c r="B6268" s="1" t="s">
        <v>10296</v>
      </c>
      <c r="D6268" s="1" t="s">
        <v>499</v>
      </c>
      <c r="E6268" s="0" t="s">
        <v>590</v>
      </c>
    </row>
    <row r="6269" customFormat="false" ht="15" hidden="false" customHeight="false" outlineLevel="0" collapsed="false">
      <c r="A6269" s="1" t="n">
        <v>11105</v>
      </c>
      <c r="B6269" s="1" t="s">
        <v>10297</v>
      </c>
      <c r="D6269" s="324" t="s">
        <v>595</v>
      </c>
      <c r="E6269" s="0" t="s">
        <v>485</v>
      </c>
    </row>
    <row r="6270" customFormat="false" ht="15" hidden="false" customHeight="false" outlineLevel="0" collapsed="false">
      <c r="A6270" s="1" t="n">
        <v>11104</v>
      </c>
      <c r="B6270" s="1" t="s">
        <v>10298</v>
      </c>
      <c r="D6270" s="1" t="s">
        <v>499</v>
      </c>
      <c r="E6270" s="0" t="s">
        <v>590</v>
      </c>
    </row>
    <row r="6271" customFormat="false" ht="15" hidden="false" customHeight="false" outlineLevel="0" collapsed="false">
      <c r="A6271" s="1" t="n">
        <v>11103</v>
      </c>
      <c r="B6271" s="1" t="s">
        <v>10299</v>
      </c>
      <c r="D6271" s="1" t="s">
        <v>499</v>
      </c>
      <c r="E6271" s="0" t="s">
        <v>590</v>
      </c>
    </row>
    <row r="6272" customFormat="false" ht="15" hidden="false" customHeight="false" outlineLevel="0" collapsed="false">
      <c r="A6272" s="1" t="n">
        <v>11102</v>
      </c>
      <c r="B6272" s="1" t="s">
        <v>10300</v>
      </c>
      <c r="D6272" s="324" t="s">
        <v>528</v>
      </c>
      <c r="E6272" s="324" t="s">
        <v>500</v>
      </c>
    </row>
    <row r="6273" customFormat="false" ht="15" hidden="false" customHeight="false" outlineLevel="0" collapsed="false">
      <c r="A6273" s="1" t="n">
        <v>11101</v>
      </c>
      <c r="B6273" s="1" t="s">
        <v>10301</v>
      </c>
      <c r="D6273" s="1" t="s">
        <v>647</v>
      </c>
      <c r="E6273" s="0" t="s">
        <v>485</v>
      </c>
    </row>
    <row r="6274" customFormat="false" ht="15" hidden="false" customHeight="false" outlineLevel="0" collapsed="false">
      <c r="A6274" s="1" t="n">
        <v>11100</v>
      </c>
      <c r="B6274" s="1" t="s">
        <v>10302</v>
      </c>
      <c r="C6274" s="1" t="s">
        <v>521</v>
      </c>
      <c r="D6274" s="1" t="s">
        <v>499</v>
      </c>
      <c r="E6274" s="0" t="s">
        <v>590</v>
      </c>
    </row>
    <row r="6275" customFormat="false" ht="15" hidden="false" customHeight="false" outlineLevel="0" collapsed="false">
      <c r="A6275" s="1" t="n">
        <v>11099</v>
      </c>
      <c r="B6275" s="1" t="s">
        <v>10303</v>
      </c>
      <c r="D6275" s="1" t="s">
        <v>1031</v>
      </c>
      <c r="E6275" s="0" t="s">
        <v>485</v>
      </c>
    </row>
    <row r="6276" customFormat="false" ht="15" hidden="false" customHeight="false" outlineLevel="0" collapsed="false">
      <c r="A6276" s="1" t="n">
        <v>11098</v>
      </c>
      <c r="B6276" s="1" t="s">
        <v>10304</v>
      </c>
      <c r="C6276" s="324" t="s">
        <v>10058</v>
      </c>
      <c r="D6276" s="324" t="s">
        <v>789</v>
      </c>
      <c r="E6276" s="324" t="s">
        <v>500</v>
      </c>
    </row>
    <row r="6277" customFormat="false" ht="15" hidden="false" customHeight="false" outlineLevel="0" collapsed="false">
      <c r="A6277" s="1" t="n">
        <v>11097</v>
      </c>
      <c r="B6277" s="1" t="s">
        <v>10305</v>
      </c>
      <c r="C6277" s="324" t="s">
        <v>10058</v>
      </c>
      <c r="D6277" s="324" t="s">
        <v>789</v>
      </c>
      <c r="E6277" s="324" t="s">
        <v>500</v>
      </c>
    </row>
    <row r="6278" customFormat="false" ht="15" hidden="false" customHeight="false" outlineLevel="0" collapsed="false">
      <c r="A6278" s="1" t="n">
        <v>11096</v>
      </c>
      <c r="B6278" s="1" t="s">
        <v>10306</v>
      </c>
      <c r="D6278" s="1" t="s">
        <v>776</v>
      </c>
      <c r="E6278" s="324" t="s">
        <v>550</v>
      </c>
    </row>
    <row r="6279" customFormat="false" ht="15" hidden="false" customHeight="false" outlineLevel="0" collapsed="false">
      <c r="A6279" s="1" t="n">
        <v>11095</v>
      </c>
      <c r="B6279" s="1" t="s">
        <v>10307</v>
      </c>
      <c r="C6279" s="1" t="s">
        <v>521</v>
      </c>
      <c r="D6279" s="324" t="s">
        <v>524</v>
      </c>
      <c r="E6279" s="0" t="s">
        <v>544</v>
      </c>
    </row>
    <row r="6280" customFormat="false" ht="15" hidden="false" customHeight="false" outlineLevel="0" collapsed="false">
      <c r="A6280" s="1" t="n">
        <v>11094</v>
      </c>
      <c r="B6280" s="1" t="s">
        <v>10308</v>
      </c>
      <c r="C6280" s="1" t="s">
        <v>10309</v>
      </c>
      <c r="D6280" s="324" t="s">
        <v>695</v>
      </c>
      <c r="E6280" s="0" t="s">
        <v>590</v>
      </c>
    </row>
    <row r="6281" customFormat="false" ht="15" hidden="false" customHeight="false" outlineLevel="0" collapsed="false">
      <c r="A6281" s="1" t="n">
        <v>11093</v>
      </c>
      <c r="B6281" s="1" t="s">
        <v>10310</v>
      </c>
      <c r="D6281" s="324" t="s">
        <v>10311</v>
      </c>
      <c r="E6281" s="324" t="s">
        <v>519</v>
      </c>
    </row>
    <row r="6282" customFormat="false" ht="15" hidden="false" customHeight="false" outlineLevel="0" collapsed="false">
      <c r="A6282" s="1" t="n">
        <v>11092</v>
      </c>
      <c r="B6282" s="1" t="s">
        <v>10312</v>
      </c>
      <c r="D6282" s="1" t="s">
        <v>1031</v>
      </c>
      <c r="E6282" s="0" t="s">
        <v>485</v>
      </c>
    </row>
    <row r="6283" customFormat="false" ht="15" hidden="false" customHeight="false" outlineLevel="0" collapsed="false">
      <c r="A6283" s="1" t="n">
        <v>11091</v>
      </c>
      <c r="B6283" s="1" t="s">
        <v>10313</v>
      </c>
      <c r="D6283" s="1" t="s">
        <v>1739</v>
      </c>
      <c r="E6283" s="0" t="s">
        <v>485</v>
      </c>
    </row>
    <row r="6284" customFormat="false" ht="15" hidden="false" customHeight="false" outlineLevel="0" collapsed="false">
      <c r="A6284" s="1" t="n">
        <v>11090</v>
      </c>
      <c r="B6284" s="1" t="s">
        <v>10314</v>
      </c>
      <c r="C6284" s="1" t="s">
        <v>10315</v>
      </c>
      <c r="D6284" s="324" t="s">
        <v>4361</v>
      </c>
      <c r="E6284" s="324" t="s">
        <v>494</v>
      </c>
    </row>
    <row r="6285" customFormat="false" ht="15" hidden="false" customHeight="false" outlineLevel="0" collapsed="false">
      <c r="A6285" s="1" t="n">
        <v>11089</v>
      </c>
      <c r="B6285" s="1" t="s">
        <v>10316</v>
      </c>
      <c r="D6285" s="1" t="s">
        <v>776</v>
      </c>
      <c r="E6285" s="324" t="s">
        <v>550</v>
      </c>
    </row>
    <row r="6286" customFormat="false" ht="15" hidden="false" customHeight="false" outlineLevel="0" collapsed="false">
      <c r="A6286" s="1" t="n">
        <v>11088</v>
      </c>
      <c r="B6286" s="1" t="s">
        <v>10317</v>
      </c>
      <c r="D6286" s="324" t="s">
        <v>10134</v>
      </c>
      <c r="E6286" s="324" t="s">
        <v>525</v>
      </c>
    </row>
    <row r="6287" customFormat="false" ht="15" hidden="false" customHeight="false" outlineLevel="0" collapsed="false">
      <c r="A6287" s="1" t="n">
        <v>11087</v>
      </c>
      <c r="B6287" s="1" t="s">
        <v>10318</v>
      </c>
      <c r="D6287" s="1" t="s">
        <v>1031</v>
      </c>
      <c r="E6287" s="0" t="s">
        <v>485</v>
      </c>
    </row>
    <row r="6288" customFormat="false" ht="15" hidden="false" customHeight="false" outlineLevel="0" collapsed="false">
      <c r="A6288" s="1" t="n">
        <v>11086</v>
      </c>
      <c r="B6288" s="1" t="s">
        <v>10319</v>
      </c>
      <c r="D6288" s="324" t="s">
        <v>673</v>
      </c>
      <c r="E6288" s="0" t="s">
        <v>609</v>
      </c>
    </row>
    <row r="6289" customFormat="false" ht="15" hidden="false" customHeight="false" outlineLevel="0" collapsed="false">
      <c r="A6289" s="1" t="n">
        <v>11085</v>
      </c>
      <c r="B6289" s="1" t="s">
        <v>10320</v>
      </c>
      <c r="D6289" s="1" t="s">
        <v>499</v>
      </c>
      <c r="E6289" s="0" t="s">
        <v>485</v>
      </c>
    </row>
    <row r="6290" customFormat="false" ht="15" hidden="false" customHeight="false" outlineLevel="0" collapsed="false">
      <c r="A6290" s="1" t="n">
        <v>11084</v>
      </c>
      <c r="B6290" s="1" t="s">
        <v>10321</v>
      </c>
      <c r="D6290" s="324" t="s">
        <v>3768</v>
      </c>
      <c r="E6290" s="0" t="s">
        <v>590</v>
      </c>
    </row>
    <row r="6291" customFormat="false" ht="15" hidden="false" customHeight="false" outlineLevel="0" collapsed="false">
      <c r="A6291" s="1" t="n">
        <v>11083</v>
      </c>
      <c r="B6291" s="1" t="s">
        <v>10322</v>
      </c>
      <c r="C6291" s="1" t="s">
        <v>10323</v>
      </c>
      <c r="D6291" s="324" t="s">
        <v>768</v>
      </c>
      <c r="E6291" s="0" t="s">
        <v>590</v>
      </c>
    </row>
    <row r="6292" customFormat="false" ht="15" hidden="false" customHeight="false" outlineLevel="0" collapsed="false">
      <c r="A6292" s="1" t="n">
        <v>11082</v>
      </c>
      <c r="B6292" s="1" t="s">
        <v>10324</v>
      </c>
      <c r="D6292" s="1" t="s">
        <v>499</v>
      </c>
      <c r="E6292" s="324" t="s">
        <v>500</v>
      </c>
    </row>
    <row r="6293" customFormat="false" ht="15" hidden="false" customHeight="false" outlineLevel="0" collapsed="false">
      <c r="A6293" s="1" t="n">
        <v>11081</v>
      </c>
      <c r="B6293" s="1" t="s">
        <v>10325</v>
      </c>
      <c r="D6293" s="324" t="s">
        <v>10326</v>
      </c>
      <c r="E6293" s="0" t="s">
        <v>896</v>
      </c>
    </row>
    <row r="6294" customFormat="false" ht="15" hidden="false" customHeight="false" outlineLevel="0" collapsed="false">
      <c r="A6294" s="1" t="n">
        <v>11080</v>
      </c>
      <c r="B6294" s="1" t="s">
        <v>10327</v>
      </c>
      <c r="C6294" s="1" t="s">
        <v>10328</v>
      </c>
      <c r="D6294" s="324" t="s">
        <v>528</v>
      </c>
      <c r="E6294" s="324" t="s">
        <v>500</v>
      </c>
    </row>
    <row r="6295" customFormat="false" ht="15" hidden="false" customHeight="false" outlineLevel="0" collapsed="false">
      <c r="A6295" s="1" t="n">
        <v>11079</v>
      </c>
      <c r="B6295" s="1" t="s">
        <v>10329</v>
      </c>
      <c r="D6295" s="1" t="s">
        <v>811</v>
      </c>
      <c r="E6295" s="0" t="s">
        <v>485</v>
      </c>
    </row>
    <row r="6296" customFormat="false" ht="15" hidden="false" customHeight="false" outlineLevel="0" collapsed="false">
      <c r="A6296" s="1" t="n">
        <v>11078</v>
      </c>
      <c r="B6296" s="1" t="s">
        <v>10330</v>
      </c>
      <c r="D6296" s="1" t="s">
        <v>909</v>
      </c>
      <c r="E6296" s="0" t="s">
        <v>485</v>
      </c>
    </row>
    <row r="6297" customFormat="false" ht="15" hidden="false" customHeight="false" outlineLevel="0" collapsed="false">
      <c r="A6297" s="1" t="n">
        <v>11077</v>
      </c>
      <c r="B6297" s="1" t="s">
        <v>10331</v>
      </c>
      <c r="D6297" s="1" t="s">
        <v>499</v>
      </c>
      <c r="E6297" s="324" t="s">
        <v>500</v>
      </c>
    </row>
    <row r="6298" customFormat="false" ht="15" hidden="false" customHeight="false" outlineLevel="0" collapsed="false">
      <c r="A6298" s="1" t="n">
        <v>11076</v>
      </c>
      <c r="B6298" s="1" t="s">
        <v>10332</v>
      </c>
      <c r="D6298" s="1" t="s">
        <v>499</v>
      </c>
      <c r="E6298" s="324" t="s">
        <v>500</v>
      </c>
    </row>
    <row r="6299" customFormat="false" ht="15" hidden="false" customHeight="false" outlineLevel="0" collapsed="false">
      <c r="A6299" s="1" t="n">
        <v>11075</v>
      </c>
      <c r="B6299" s="1" t="s">
        <v>10333</v>
      </c>
      <c r="D6299" s="1" t="s">
        <v>4160</v>
      </c>
      <c r="E6299" s="0" t="s">
        <v>485</v>
      </c>
    </row>
    <row r="6300" customFormat="false" ht="15" hidden="false" customHeight="false" outlineLevel="0" collapsed="false">
      <c r="A6300" s="1" t="n">
        <v>11074</v>
      </c>
      <c r="B6300" s="1" t="s">
        <v>10334</v>
      </c>
      <c r="D6300" s="324" t="s">
        <v>10335</v>
      </c>
      <c r="E6300" s="0" t="s">
        <v>485</v>
      </c>
    </row>
    <row r="6301" customFormat="false" ht="15" hidden="false" customHeight="false" outlineLevel="0" collapsed="false">
      <c r="A6301" s="1" t="n">
        <v>11073</v>
      </c>
      <c r="B6301" s="1" t="s">
        <v>10336</v>
      </c>
      <c r="C6301" s="324" t="s">
        <v>10337</v>
      </c>
      <c r="D6301" s="324" t="s">
        <v>3948</v>
      </c>
      <c r="E6301" s="324" t="s">
        <v>519</v>
      </c>
    </row>
    <row r="6302" customFormat="false" ht="15" hidden="false" customHeight="false" outlineLevel="0" collapsed="false">
      <c r="A6302" s="1" t="n">
        <v>11072</v>
      </c>
      <c r="B6302" s="1" t="s">
        <v>10338</v>
      </c>
      <c r="D6302" s="1" t="s">
        <v>543</v>
      </c>
      <c r="E6302" s="324" t="s">
        <v>525</v>
      </c>
    </row>
    <row r="6303" customFormat="false" ht="15" hidden="false" customHeight="false" outlineLevel="0" collapsed="false">
      <c r="A6303" s="1" t="n">
        <v>11071</v>
      </c>
      <c r="B6303" s="1" t="s">
        <v>10339</v>
      </c>
      <c r="D6303" s="324" t="s">
        <v>7141</v>
      </c>
      <c r="E6303" s="0" t="s">
        <v>590</v>
      </c>
    </row>
    <row r="6304" customFormat="false" ht="15" hidden="false" customHeight="false" outlineLevel="0" collapsed="false">
      <c r="A6304" s="1" t="n">
        <v>11070</v>
      </c>
      <c r="B6304" s="1" t="s">
        <v>10340</v>
      </c>
      <c r="C6304" s="1" t="s">
        <v>10341</v>
      </c>
      <c r="D6304" s="1" t="s">
        <v>1187</v>
      </c>
      <c r="E6304" s="0" t="s">
        <v>485</v>
      </c>
    </row>
    <row r="6305" customFormat="false" ht="15" hidden="false" customHeight="false" outlineLevel="0" collapsed="false">
      <c r="A6305" s="1" t="n">
        <v>11069</v>
      </c>
      <c r="B6305" s="1" t="s">
        <v>10342</v>
      </c>
      <c r="D6305" s="1" t="s">
        <v>499</v>
      </c>
      <c r="E6305" s="0" t="s">
        <v>485</v>
      </c>
    </row>
    <row r="6306" customFormat="false" ht="15" hidden="false" customHeight="false" outlineLevel="0" collapsed="false">
      <c r="A6306" s="1" t="n">
        <v>11068</v>
      </c>
      <c r="B6306" s="1" t="s">
        <v>10343</v>
      </c>
      <c r="D6306" s="1" t="s">
        <v>499</v>
      </c>
      <c r="E6306" s="0" t="s">
        <v>590</v>
      </c>
    </row>
    <row r="6307" customFormat="false" ht="15" hidden="false" customHeight="false" outlineLevel="0" collapsed="false">
      <c r="A6307" s="1" t="n">
        <v>11067</v>
      </c>
      <c r="B6307" s="1" t="s">
        <v>10344</v>
      </c>
      <c r="D6307" s="1" t="s">
        <v>499</v>
      </c>
      <c r="E6307" s="0" t="s">
        <v>485</v>
      </c>
    </row>
    <row r="6308" customFormat="false" ht="15" hidden="false" customHeight="false" outlineLevel="0" collapsed="false">
      <c r="A6308" s="1" t="n">
        <v>11066</v>
      </c>
      <c r="B6308" s="1" t="s">
        <v>10345</v>
      </c>
      <c r="D6308" s="1" t="s">
        <v>499</v>
      </c>
      <c r="E6308" s="0" t="s">
        <v>485</v>
      </c>
    </row>
    <row r="6309" customFormat="false" ht="15" hidden="false" customHeight="false" outlineLevel="0" collapsed="false">
      <c r="A6309" s="1" t="n">
        <v>11065</v>
      </c>
      <c r="B6309" s="1" t="s">
        <v>10346</v>
      </c>
      <c r="D6309" s="324" t="s">
        <v>10347</v>
      </c>
      <c r="E6309" s="0" t="s">
        <v>485</v>
      </c>
    </row>
    <row r="6310" customFormat="false" ht="15" hidden="false" customHeight="false" outlineLevel="0" collapsed="false">
      <c r="A6310" s="1" t="n">
        <v>11064</v>
      </c>
      <c r="B6310" s="1" t="s">
        <v>10348</v>
      </c>
      <c r="C6310" s="1" t="s">
        <v>10349</v>
      </c>
      <c r="D6310" s="1" t="s">
        <v>647</v>
      </c>
      <c r="E6310" s="0" t="s">
        <v>485</v>
      </c>
    </row>
    <row r="6311" customFormat="false" ht="15" hidden="false" customHeight="false" outlineLevel="0" collapsed="false">
      <c r="A6311" s="1" t="n">
        <v>11063</v>
      </c>
      <c r="B6311" s="1" t="s">
        <v>10350</v>
      </c>
      <c r="D6311" s="1" t="s">
        <v>499</v>
      </c>
      <c r="E6311" s="0" t="s">
        <v>590</v>
      </c>
    </row>
    <row r="6312" customFormat="false" ht="15" hidden="false" customHeight="false" outlineLevel="0" collapsed="false">
      <c r="A6312" s="1" t="n">
        <v>11062</v>
      </c>
      <c r="B6312" s="1" t="s">
        <v>10351</v>
      </c>
      <c r="D6312" s="1" t="s">
        <v>499</v>
      </c>
      <c r="E6312" s="0" t="s">
        <v>590</v>
      </c>
    </row>
    <row r="6313" customFormat="false" ht="15" hidden="false" customHeight="false" outlineLevel="0" collapsed="false">
      <c r="A6313" s="1" t="n">
        <v>11061</v>
      </c>
      <c r="B6313" s="1" t="s">
        <v>10352</v>
      </c>
      <c r="C6313" s="324" t="s">
        <v>10353</v>
      </c>
      <c r="D6313" s="1" t="s">
        <v>499</v>
      </c>
      <c r="E6313" s="0" t="s">
        <v>485</v>
      </c>
    </row>
    <row r="6314" customFormat="false" ht="15" hidden="false" customHeight="false" outlineLevel="0" collapsed="false">
      <c r="A6314" s="1" t="n">
        <v>11060</v>
      </c>
      <c r="B6314" s="1" t="s">
        <v>10354</v>
      </c>
      <c r="D6314" s="1" t="s">
        <v>811</v>
      </c>
      <c r="E6314" s="324" t="s">
        <v>548</v>
      </c>
    </row>
    <row r="6315" customFormat="false" ht="15" hidden="false" customHeight="false" outlineLevel="0" collapsed="false">
      <c r="A6315" s="1" t="n">
        <v>11059</v>
      </c>
      <c r="B6315" s="1" t="s">
        <v>10355</v>
      </c>
      <c r="C6315" s="1" t="s">
        <v>10356</v>
      </c>
      <c r="D6315" s="1" t="s">
        <v>575</v>
      </c>
      <c r="E6315" s="324" t="s">
        <v>500</v>
      </c>
    </row>
    <row r="6316" customFormat="false" ht="15" hidden="false" customHeight="false" outlineLevel="0" collapsed="false">
      <c r="A6316" s="1" t="n">
        <v>11058</v>
      </c>
      <c r="B6316" s="1" t="s">
        <v>10357</v>
      </c>
      <c r="C6316" s="1" t="s">
        <v>10358</v>
      </c>
      <c r="D6316" s="1" t="s">
        <v>518</v>
      </c>
      <c r="E6316" s="0" t="s">
        <v>485</v>
      </c>
    </row>
    <row r="6317" customFormat="false" ht="15" hidden="false" customHeight="false" outlineLevel="0" collapsed="false">
      <c r="A6317" s="1" t="n">
        <v>11057</v>
      </c>
      <c r="B6317" s="1" t="s">
        <v>10359</v>
      </c>
      <c r="C6317" s="1" t="s">
        <v>10360</v>
      </c>
      <c r="D6317" s="1" t="s">
        <v>736</v>
      </c>
      <c r="E6317" s="0" t="s">
        <v>590</v>
      </c>
    </row>
    <row r="6318" customFormat="false" ht="15" hidden="false" customHeight="false" outlineLevel="0" collapsed="false">
      <c r="A6318" s="1" t="n">
        <v>11056</v>
      </c>
      <c r="B6318" s="1" t="s">
        <v>10361</v>
      </c>
      <c r="D6318" s="1" t="s">
        <v>499</v>
      </c>
      <c r="E6318" s="324" t="s">
        <v>500</v>
      </c>
    </row>
    <row r="6319" customFormat="false" ht="15" hidden="false" customHeight="false" outlineLevel="0" collapsed="false">
      <c r="A6319" s="1" t="n">
        <v>11055</v>
      </c>
      <c r="B6319" s="1" t="s">
        <v>10362</v>
      </c>
      <c r="C6319" s="324" t="s">
        <v>10363</v>
      </c>
      <c r="D6319" s="1" t="s">
        <v>499</v>
      </c>
      <c r="E6319" s="0" t="s">
        <v>590</v>
      </c>
    </row>
    <row r="6320" customFormat="false" ht="15" hidden="false" customHeight="false" outlineLevel="0" collapsed="false">
      <c r="A6320" s="1" t="n">
        <v>11054</v>
      </c>
      <c r="B6320" s="1" t="s">
        <v>10364</v>
      </c>
      <c r="C6320" s="324" t="s">
        <v>10365</v>
      </c>
      <c r="D6320" s="1" t="s">
        <v>499</v>
      </c>
      <c r="E6320" s="0" t="s">
        <v>590</v>
      </c>
    </row>
    <row r="6321" customFormat="false" ht="15" hidden="false" customHeight="false" outlineLevel="0" collapsed="false">
      <c r="A6321" s="1" t="n">
        <v>11053</v>
      </c>
      <c r="B6321" s="1" t="s">
        <v>10366</v>
      </c>
      <c r="D6321" s="1" t="s">
        <v>484</v>
      </c>
      <c r="E6321" s="0" t="s">
        <v>485</v>
      </c>
    </row>
    <row r="6322" customFormat="false" ht="15" hidden="false" customHeight="false" outlineLevel="0" collapsed="false">
      <c r="A6322" s="1" t="n">
        <v>11052</v>
      </c>
      <c r="B6322" s="1" t="s">
        <v>10367</v>
      </c>
      <c r="D6322" s="1" t="s">
        <v>499</v>
      </c>
      <c r="E6322" s="324" t="s">
        <v>500</v>
      </c>
    </row>
    <row r="6323" customFormat="false" ht="15" hidden="false" customHeight="false" outlineLevel="0" collapsed="false">
      <c r="A6323" s="1" t="n">
        <v>11051</v>
      </c>
      <c r="B6323" s="1" t="s">
        <v>10368</v>
      </c>
      <c r="D6323" s="1" t="s">
        <v>647</v>
      </c>
      <c r="E6323" s="0" t="s">
        <v>485</v>
      </c>
    </row>
    <row r="6324" customFormat="false" ht="15" hidden="false" customHeight="false" outlineLevel="0" collapsed="false">
      <c r="A6324" s="1" t="n">
        <v>11050</v>
      </c>
      <c r="B6324" s="1" t="s">
        <v>10369</v>
      </c>
      <c r="D6324" s="324" t="s">
        <v>10370</v>
      </c>
      <c r="E6324" s="0" t="s">
        <v>485</v>
      </c>
    </row>
    <row r="6325" customFormat="false" ht="15" hidden="false" customHeight="false" outlineLevel="0" collapsed="false">
      <c r="A6325" s="1" t="n">
        <v>11049</v>
      </c>
      <c r="B6325" s="1" t="s">
        <v>10371</v>
      </c>
      <c r="D6325" s="324" t="s">
        <v>1080</v>
      </c>
      <c r="E6325" s="0" t="s">
        <v>590</v>
      </c>
    </row>
    <row r="6326" customFormat="false" ht="15" hidden="false" customHeight="false" outlineLevel="0" collapsed="false">
      <c r="A6326" s="1" t="n">
        <v>11048</v>
      </c>
      <c r="B6326" s="1" t="s">
        <v>10372</v>
      </c>
      <c r="C6326" s="1" t="s">
        <v>10373</v>
      </c>
      <c r="D6326" s="324" t="s">
        <v>1587</v>
      </c>
      <c r="E6326" s="324" t="s">
        <v>696</v>
      </c>
    </row>
    <row r="6327" customFormat="false" ht="15" hidden="false" customHeight="false" outlineLevel="0" collapsed="false">
      <c r="A6327" s="1" t="n">
        <v>11047</v>
      </c>
      <c r="B6327" s="1" t="s">
        <v>10374</v>
      </c>
      <c r="C6327" s="324" t="s">
        <v>10375</v>
      </c>
      <c r="D6327" s="324" t="s">
        <v>1587</v>
      </c>
      <c r="E6327" s="324" t="s">
        <v>696</v>
      </c>
    </row>
    <row r="6328" customFormat="false" ht="15" hidden="false" customHeight="false" outlineLevel="0" collapsed="false">
      <c r="A6328" s="1" t="n">
        <v>11046</v>
      </c>
      <c r="B6328" s="1" t="s">
        <v>10376</v>
      </c>
      <c r="C6328" s="1" t="s">
        <v>10377</v>
      </c>
      <c r="D6328" s="324" t="s">
        <v>695</v>
      </c>
      <c r="E6328" s="0" t="s">
        <v>590</v>
      </c>
    </row>
    <row r="6329" customFormat="false" ht="15" hidden="false" customHeight="false" outlineLevel="0" collapsed="false">
      <c r="A6329" s="1" t="n">
        <v>11045</v>
      </c>
      <c r="B6329" s="1" t="s">
        <v>10378</v>
      </c>
      <c r="D6329" s="1" t="s">
        <v>811</v>
      </c>
      <c r="E6329" s="324" t="s">
        <v>1485</v>
      </c>
    </row>
    <row r="6330" customFormat="false" ht="15" hidden="false" customHeight="false" outlineLevel="0" collapsed="false">
      <c r="A6330" s="1" t="n">
        <v>11044</v>
      </c>
      <c r="B6330" s="1" t="s">
        <v>10379</v>
      </c>
      <c r="D6330" s="1" t="s">
        <v>647</v>
      </c>
      <c r="E6330" s="0" t="s">
        <v>485</v>
      </c>
    </row>
    <row r="6331" customFormat="false" ht="15" hidden="false" customHeight="false" outlineLevel="0" collapsed="false">
      <c r="A6331" s="1" t="n">
        <v>11043</v>
      </c>
      <c r="B6331" s="1" t="s">
        <v>10380</v>
      </c>
      <c r="D6331" s="1" t="s">
        <v>499</v>
      </c>
      <c r="E6331" s="0" t="s">
        <v>590</v>
      </c>
    </row>
    <row r="6332" customFormat="false" ht="15" hidden="false" customHeight="false" outlineLevel="0" collapsed="false">
      <c r="A6332" s="1" t="n">
        <v>11042</v>
      </c>
      <c r="B6332" s="1" t="s">
        <v>10381</v>
      </c>
      <c r="C6332" s="1" t="s">
        <v>10382</v>
      </c>
      <c r="D6332" s="1" t="s">
        <v>499</v>
      </c>
      <c r="E6332" s="0" t="s">
        <v>590</v>
      </c>
    </row>
    <row r="6333" customFormat="false" ht="15" hidden="false" customHeight="false" outlineLevel="0" collapsed="false">
      <c r="A6333" s="1" t="n">
        <v>11041</v>
      </c>
      <c r="B6333" s="1" t="s">
        <v>10383</v>
      </c>
      <c r="C6333" s="1" t="s">
        <v>10384</v>
      </c>
      <c r="D6333" s="1" t="s">
        <v>499</v>
      </c>
      <c r="E6333" s="0" t="s">
        <v>590</v>
      </c>
    </row>
    <row r="6334" customFormat="false" ht="15" hidden="false" customHeight="false" outlineLevel="0" collapsed="false">
      <c r="A6334" s="1" t="n">
        <v>11040</v>
      </c>
      <c r="B6334" s="1" t="s">
        <v>10385</v>
      </c>
      <c r="C6334" s="324" t="s">
        <v>10386</v>
      </c>
      <c r="D6334" s="1" t="s">
        <v>499</v>
      </c>
      <c r="E6334" s="0" t="s">
        <v>590</v>
      </c>
    </row>
    <row r="6335" customFormat="false" ht="15" hidden="false" customHeight="false" outlineLevel="0" collapsed="false">
      <c r="A6335" s="1" t="n">
        <v>11039</v>
      </c>
      <c r="B6335" s="1" t="s">
        <v>10387</v>
      </c>
      <c r="D6335" s="1" t="s">
        <v>499</v>
      </c>
      <c r="E6335" s="0" t="s">
        <v>485</v>
      </c>
    </row>
    <row r="6336" customFormat="false" ht="15" hidden="false" customHeight="false" outlineLevel="0" collapsed="false">
      <c r="A6336" s="1" t="n">
        <v>11038</v>
      </c>
      <c r="B6336" s="1" t="s">
        <v>10388</v>
      </c>
      <c r="C6336" s="1" t="s">
        <v>10389</v>
      </c>
      <c r="D6336" s="1" t="s">
        <v>499</v>
      </c>
      <c r="E6336" s="0" t="s">
        <v>590</v>
      </c>
    </row>
    <row r="6337" customFormat="false" ht="15" hidden="false" customHeight="false" outlineLevel="0" collapsed="false">
      <c r="A6337" s="1" t="n">
        <v>11037</v>
      </c>
      <c r="B6337" s="1" t="s">
        <v>10390</v>
      </c>
      <c r="C6337" s="1" t="s">
        <v>10391</v>
      </c>
      <c r="D6337" s="1" t="s">
        <v>1187</v>
      </c>
      <c r="E6337" s="0" t="s">
        <v>485</v>
      </c>
    </row>
    <row r="6338" customFormat="false" ht="15" hidden="false" customHeight="false" outlineLevel="0" collapsed="false">
      <c r="A6338" s="1" t="n">
        <v>11036</v>
      </c>
      <c r="B6338" s="1" t="s">
        <v>10392</v>
      </c>
      <c r="D6338" s="1" t="s">
        <v>637</v>
      </c>
      <c r="E6338" s="0" t="s">
        <v>485</v>
      </c>
    </row>
    <row r="6339" customFormat="false" ht="15" hidden="false" customHeight="false" outlineLevel="0" collapsed="false">
      <c r="A6339" s="1" t="n">
        <v>11035</v>
      </c>
      <c r="B6339" s="1" t="s">
        <v>10393</v>
      </c>
      <c r="C6339" s="324" t="s">
        <v>10394</v>
      </c>
      <c r="D6339" s="1" t="s">
        <v>484</v>
      </c>
      <c r="E6339" s="0" t="s">
        <v>485</v>
      </c>
    </row>
    <row r="6340" customFormat="false" ht="15" hidden="false" customHeight="false" outlineLevel="0" collapsed="false">
      <c r="A6340" s="1" t="n">
        <v>11034</v>
      </c>
      <c r="B6340" s="1" t="s">
        <v>10395</v>
      </c>
      <c r="C6340" s="1" t="s">
        <v>10396</v>
      </c>
      <c r="D6340" s="1" t="s">
        <v>499</v>
      </c>
      <c r="E6340" s="0" t="s">
        <v>590</v>
      </c>
    </row>
    <row r="6341" customFormat="false" ht="15" hidden="false" customHeight="false" outlineLevel="0" collapsed="false">
      <c r="A6341" s="1" t="n">
        <v>11033</v>
      </c>
      <c r="B6341" s="1" t="s">
        <v>10397</v>
      </c>
      <c r="C6341" s="324" t="s">
        <v>10398</v>
      </c>
      <c r="D6341" s="1" t="s">
        <v>499</v>
      </c>
      <c r="E6341" s="324" t="s">
        <v>500</v>
      </c>
    </row>
    <row r="6342" customFormat="false" ht="15" hidden="false" customHeight="false" outlineLevel="0" collapsed="false">
      <c r="A6342" s="1" t="n">
        <v>11032</v>
      </c>
      <c r="B6342" s="1" t="s">
        <v>10399</v>
      </c>
      <c r="D6342" s="1" t="s">
        <v>499</v>
      </c>
      <c r="E6342" s="0" t="s">
        <v>485</v>
      </c>
    </row>
    <row r="6343" customFormat="false" ht="15" hidden="false" customHeight="false" outlineLevel="0" collapsed="false">
      <c r="A6343" s="1" t="n">
        <v>11031</v>
      </c>
      <c r="B6343" s="1" t="s">
        <v>10400</v>
      </c>
      <c r="C6343" s="324" t="s">
        <v>10401</v>
      </c>
      <c r="D6343" s="324" t="s">
        <v>1227</v>
      </c>
      <c r="E6343" s="324" t="s">
        <v>550</v>
      </c>
    </row>
    <row r="6344" customFormat="false" ht="15" hidden="false" customHeight="false" outlineLevel="0" collapsed="false">
      <c r="A6344" s="1" t="n">
        <v>11030</v>
      </c>
      <c r="B6344" s="1" t="s">
        <v>10402</v>
      </c>
      <c r="C6344" s="1" t="s">
        <v>10403</v>
      </c>
      <c r="D6344" s="1" t="s">
        <v>484</v>
      </c>
      <c r="E6344" s="0" t="s">
        <v>485</v>
      </c>
    </row>
    <row r="6345" customFormat="false" ht="15" hidden="false" customHeight="false" outlineLevel="0" collapsed="false">
      <c r="A6345" s="1" t="n">
        <v>11029</v>
      </c>
      <c r="B6345" s="1" t="s">
        <v>10404</v>
      </c>
      <c r="C6345" s="1" t="s">
        <v>10405</v>
      </c>
      <c r="D6345" s="324" t="s">
        <v>5436</v>
      </c>
      <c r="E6345" s="324" t="s">
        <v>519</v>
      </c>
    </row>
    <row r="6346" customFormat="false" ht="15" hidden="false" customHeight="false" outlineLevel="0" collapsed="false">
      <c r="A6346" s="1" t="n">
        <v>11028</v>
      </c>
      <c r="B6346" s="1" t="s">
        <v>10406</v>
      </c>
      <c r="D6346" s="324" t="s">
        <v>10407</v>
      </c>
      <c r="E6346" s="324" t="s">
        <v>488</v>
      </c>
    </row>
    <row r="6347" customFormat="false" ht="15" hidden="false" customHeight="false" outlineLevel="0" collapsed="false">
      <c r="A6347" s="1" t="n">
        <v>11027</v>
      </c>
      <c r="B6347" s="1" t="s">
        <v>10408</v>
      </c>
      <c r="C6347" s="1" t="s">
        <v>4678</v>
      </c>
      <c r="D6347" s="324" t="s">
        <v>528</v>
      </c>
      <c r="E6347" s="324" t="s">
        <v>500</v>
      </c>
    </row>
    <row r="6348" customFormat="false" ht="15" hidden="false" customHeight="false" outlineLevel="0" collapsed="false">
      <c r="A6348" s="1" t="n">
        <v>11026</v>
      </c>
      <c r="B6348" s="1" t="s">
        <v>10409</v>
      </c>
      <c r="C6348" s="1" t="s">
        <v>10410</v>
      </c>
      <c r="D6348" s="1" t="s">
        <v>894</v>
      </c>
      <c r="E6348" s="0" t="s">
        <v>590</v>
      </c>
    </row>
    <row r="6349" customFormat="false" ht="15" hidden="false" customHeight="false" outlineLevel="0" collapsed="false">
      <c r="A6349" s="1" t="n">
        <v>11025</v>
      </c>
      <c r="B6349" s="1" t="s">
        <v>10411</v>
      </c>
      <c r="C6349" s="324" t="s">
        <v>10412</v>
      </c>
      <c r="D6349" s="1" t="s">
        <v>499</v>
      </c>
      <c r="E6349" s="0" t="s">
        <v>576</v>
      </c>
    </row>
    <row r="6350" customFormat="false" ht="15" hidden="false" customHeight="false" outlineLevel="0" collapsed="false">
      <c r="A6350" s="1" t="n">
        <v>11024</v>
      </c>
      <c r="B6350" s="1" t="s">
        <v>10413</v>
      </c>
      <c r="C6350" s="324" t="s">
        <v>10414</v>
      </c>
      <c r="D6350" s="1" t="s">
        <v>499</v>
      </c>
      <c r="E6350" s="324" t="s">
        <v>8653</v>
      </c>
    </row>
    <row r="6351" customFormat="false" ht="15" hidden="false" customHeight="false" outlineLevel="0" collapsed="false">
      <c r="A6351" s="1" t="n">
        <v>11023</v>
      </c>
      <c r="B6351" s="1" t="s">
        <v>10415</v>
      </c>
      <c r="D6351" s="324" t="s">
        <v>10416</v>
      </c>
      <c r="E6351" s="324" t="s">
        <v>519</v>
      </c>
    </row>
    <row r="6352" customFormat="false" ht="15" hidden="false" customHeight="false" outlineLevel="0" collapsed="false">
      <c r="A6352" s="1" t="n">
        <v>11022</v>
      </c>
      <c r="B6352" s="1" t="s">
        <v>10417</v>
      </c>
      <c r="D6352" s="324" t="s">
        <v>10418</v>
      </c>
      <c r="E6352" s="324" t="s">
        <v>548</v>
      </c>
    </row>
    <row r="6353" customFormat="false" ht="15" hidden="false" customHeight="false" outlineLevel="0" collapsed="false">
      <c r="A6353" s="1" t="n">
        <v>11021</v>
      </c>
      <c r="B6353" s="1" t="s">
        <v>10419</v>
      </c>
      <c r="D6353" s="1" t="s">
        <v>1222</v>
      </c>
      <c r="E6353" s="0" t="s">
        <v>485</v>
      </c>
    </row>
    <row r="6354" customFormat="false" ht="15" hidden="false" customHeight="false" outlineLevel="0" collapsed="false">
      <c r="A6354" s="1" t="n">
        <v>11020</v>
      </c>
      <c r="B6354" s="1" t="s">
        <v>10420</v>
      </c>
      <c r="C6354" s="1" t="s">
        <v>10421</v>
      </c>
      <c r="D6354" s="1" t="s">
        <v>499</v>
      </c>
      <c r="E6354" s="0" t="s">
        <v>590</v>
      </c>
    </row>
    <row r="6355" customFormat="false" ht="15" hidden="false" customHeight="false" outlineLevel="0" collapsed="false">
      <c r="A6355" s="1" t="n">
        <v>11019</v>
      </c>
      <c r="B6355" s="1" t="s">
        <v>10422</v>
      </c>
      <c r="D6355" s="1" t="s">
        <v>558</v>
      </c>
      <c r="E6355" s="324" t="s">
        <v>548</v>
      </c>
    </row>
    <row r="6356" customFormat="false" ht="15" hidden="false" customHeight="false" outlineLevel="0" collapsed="false">
      <c r="A6356" s="1" t="n">
        <v>11018</v>
      </c>
      <c r="B6356" s="1" t="s">
        <v>10423</v>
      </c>
      <c r="D6356" s="1" t="s">
        <v>499</v>
      </c>
      <c r="E6356" s="324" t="s">
        <v>10424</v>
      </c>
    </row>
    <row r="6357" customFormat="false" ht="15" hidden="false" customHeight="false" outlineLevel="0" collapsed="false">
      <c r="A6357" s="1" t="n">
        <v>11017</v>
      </c>
      <c r="B6357" s="1" t="s">
        <v>10425</v>
      </c>
      <c r="D6357" s="324" t="s">
        <v>5123</v>
      </c>
      <c r="E6357" s="0" t="s">
        <v>590</v>
      </c>
    </row>
    <row r="6358" customFormat="false" ht="15" hidden="false" customHeight="false" outlineLevel="0" collapsed="false">
      <c r="A6358" s="1" t="n">
        <v>11016</v>
      </c>
      <c r="B6358" s="1" t="s">
        <v>10426</v>
      </c>
      <c r="D6358" s="1" t="s">
        <v>558</v>
      </c>
      <c r="E6358" s="0" t="s">
        <v>485</v>
      </c>
    </row>
    <row r="6359" customFormat="false" ht="15" hidden="false" customHeight="false" outlineLevel="0" collapsed="false">
      <c r="A6359" s="1" t="n">
        <v>11015</v>
      </c>
      <c r="B6359" s="1" t="s">
        <v>10427</v>
      </c>
      <c r="C6359" s="324" t="s">
        <v>10428</v>
      </c>
      <c r="D6359" s="324" t="s">
        <v>10429</v>
      </c>
      <c r="E6359" s="324" t="s">
        <v>519</v>
      </c>
    </row>
    <row r="6360" customFormat="false" ht="15" hidden="false" customHeight="false" outlineLevel="0" collapsed="false">
      <c r="A6360" s="1" t="n">
        <v>11014</v>
      </c>
      <c r="B6360" s="1" t="s">
        <v>10430</v>
      </c>
      <c r="C6360" s="1" t="s">
        <v>10431</v>
      </c>
      <c r="D6360" s="1" t="s">
        <v>1511</v>
      </c>
      <c r="E6360" s="0" t="s">
        <v>485</v>
      </c>
    </row>
    <row r="6361" customFormat="false" ht="15" hidden="false" customHeight="false" outlineLevel="0" collapsed="false">
      <c r="A6361" s="1" t="n">
        <v>11013</v>
      </c>
      <c r="B6361" s="1" t="s">
        <v>10432</v>
      </c>
      <c r="D6361" s="324" t="s">
        <v>1666</v>
      </c>
      <c r="E6361" s="0" t="s">
        <v>590</v>
      </c>
    </row>
    <row r="6362" customFormat="false" ht="15" hidden="false" customHeight="false" outlineLevel="0" collapsed="false">
      <c r="A6362" s="1" t="n">
        <v>11012</v>
      </c>
      <c r="B6362" s="1" t="s">
        <v>10433</v>
      </c>
      <c r="C6362" s="1" t="s">
        <v>10434</v>
      </c>
      <c r="D6362" s="1" t="s">
        <v>499</v>
      </c>
      <c r="E6362" s="0" t="s">
        <v>590</v>
      </c>
    </row>
    <row r="6363" customFormat="false" ht="15" hidden="false" customHeight="false" outlineLevel="0" collapsed="false">
      <c r="A6363" s="1" t="n">
        <v>11011</v>
      </c>
      <c r="B6363" s="1" t="s">
        <v>10435</v>
      </c>
      <c r="C6363" s="324" t="s">
        <v>10436</v>
      </c>
      <c r="D6363" s="324" t="s">
        <v>10437</v>
      </c>
      <c r="E6363" s="0" t="s">
        <v>485</v>
      </c>
    </row>
    <row r="6364" customFormat="false" ht="15" hidden="false" customHeight="false" outlineLevel="0" collapsed="false">
      <c r="A6364" s="1" t="n">
        <v>11010</v>
      </c>
      <c r="B6364" s="1" t="s">
        <v>10438</v>
      </c>
      <c r="D6364" s="324" t="s">
        <v>7557</v>
      </c>
      <c r="E6364" s="0" t="s">
        <v>590</v>
      </c>
    </row>
    <row r="6365" customFormat="false" ht="15" hidden="false" customHeight="false" outlineLevel="0" collapsed="false">
      <c r="A6365" s="1" t="n">
        <v>11009</v>
      </c>
      <c r="B6365" s="1" t="s">
        <v>10439</v>
      </c>
      <c r="C6365" s="324" t="s">
        <v>10440</v>
      </c>
      <c r="D6365" s="324" t="s">
        <v>3436</v>
      </c>
      <c r="E6365" s="0" t="s">
        <v>485</v>
      </c>
    </row>
    <row r="6366" customFormat="false" ht="15" hidden="false" customHeight="false" outlineLevel="0" collapsed="false">
      <c r="A6366" s="1" t="n">
        <v>11008</v>
      </c>
      <c r="B6366" s="1" t="s">
        <v>10441</v>
      </c>
      <c r="D6366" s="1" t="s">
        <v>499</v>
      </c>
      <c r="E6366" s="0" t="s">
        <v>590</v>
      </c>
    </row>
    <row r="6367" customFormat="false" ht="15" hidden="false" customHeight="false" outlineLevel="0" collapsed="false">
      <c r="A6367" s="1" t="n">
        <v>11007</v>
      </c>
      <c r="B6367" s="1" t="s">
        <v>10442</v>
      </c>
      <c r="D6367" s="324" t="s">
        <v>3641</v>
      </c>
      <c r="E6367" s="324" t="s">
        <v>587</v>
      </c>
    </row>
    <row r="6368" customFormat="false" ht="15" hidden="false" customHeight="false" outlineLevel="0" collapsed="false">
      <c r="A6368" s="1" t="n">
        <v>11006</v>
      </c>
      <c r="B6368" s="1" t="s">
        <v>10443</v>
      </c>
      <c r="D6368" s="1" t="s">
        <v>499</v>
      </c>
      <c r="E6368" s="0" t="s">
        <v>590</v>
      </c>
    </row>
    <row r="6369" customFormat="false" ht="15" hidden="false" customHeight="false" outlineLevel="0" collapsed="false">
      <c r="A6369" s="1" t="n">
        <v>11005</v>
      </c>
      <c r="B6369" s="1" t="s">
        <v>10444</v>
      </c>
      <c r="D6369" s="1" t="s">
        <v>499</v>
      </c>
      <c r="E6369" s="0" t="s">
        <v>590</v>
      </c>
    </row>
    <row r="6370" customFormat="false" ht="15" hidden="false" customHeight="false" outlineLevel="0" collapsed="false">
      <c r="A6370" s="1" t="n">
        <v>11004</v>
      </c>
      <c r="B6370" s="1" t="s">
        <v>10445</v>
      </c>
      <c r="D6370" s="1" t="s">
        <v>499</v>
      </c>
      <c r="E6370" s="0" t="s">
        <v>590</v>
      </c>
    </row>
    <row r="6371" customFormat="false" ht="15" hidden="false" customHeight="false" outlineLevel="0" collapsed="false">
      <c r="A6371" s="1" t="n">
        <v>11003</v>
      </c>
      <c r="B6371" s="1" t="s">
        <v>10446</v>
      </c>
      <c r="C6371" s="324" t="s">
        <v>10447</v>
      </c>
      <c r="D6371" s="324" t="s">
        <v>1123</v>
      </c>
      <c r="E6371" s="0" t="s">
        <v>590</v>
      </c>
    </row>
    <row r="6372" customFormat="false" ht="15" hidden="false" customHeight="false" outlineLevel="0" collapsed="false">
      <c r="A6372" s="1" t="n">
        <v>11002</v>
      </c>
      <c r="B6372" s="1" t="s">
        <v>10448</v>
      </c>
      <c r="C6372" s="324" t="s">
        <v>10449</v>
      </c>
      <c r="D6372" s="1" t="s">
        <v>499</v>
      </c>
      <c r="E6372" s="0" t="s">
        <v>590</v>
      </c>
    </row>
    <row r="6373" customFormat="false" ht="15" hidden="false" customHeight="false" outlineLevel="0" collapsed="false">
      <c r="A6373" s="1" t="n">
        <v>11001</v>
      </c>
      <c r="B6373" s="1" t="s">
        <v>10450</v>
      </c>
      <c r="C6373" s="324" t="s">
        <v>10451</v>
      </c>
      <c r="D6373" s="1" t="s">
        <v>499</v>
      </c>
      <c r="E6373" s="0" t="s">
        <v>485</v>
      </c>
    </row>
    <row r="6374" customFormat="false" ht="15" hidden="false" customHeight="false" outlineLevel="0" collapsed="false">
      <c r="A6374" s="1" t="n">
        <v>11000</v>
      </c>
      <c r="B6374" s="1" t="s">
        <v>10452</v>
      </c>
      <c r="D6374" s="1" t="s">
        <v>499</v>
      </c>
      <c r="E6374" s="0" t="s">
        <v>590</v>
      </c>
    </row>
    <row r="6375" customFormat="false" ht="15" hidden="false" customHeight="false" outlineLevel="0" collapsed="false">
      <c r="A6375" s="1" t="n">
        <v>10999</v>
      </c>
      <c r="B6375" s="1" t="s">
        <v>10453</v>
      </c>
      <c r="C6375" s="1" t="s">
        <v>10454</v>
      </c>
      <c r="D6375" s="324" t="s">
        <v>792</v>
      </c>
      <c r="E6375" s="0" t="s">
        <v>485</v>
      </c>
    </row>
    <row r="6376" customFormat="false" ht="15" hidden="false" customHeight="false" outlineLevel="0" collapsed="false">
      <c r="A6376" s="1" t="n">
        <v>10998</v>
      </c>
      <c r="B6376" s="1" t="s">
        <v>10455</v>
      </c>
      <c r="D6376" s="1" t="s">
        <v>1031</v>
      </c>
      <c r="E6376" s="0" t="s">
        <v>485</v>
      </c>
    </row>
    <row r="6377" customFormat="false" ht="15" hidden="false" customHeight="false" outlineLevel="0" collapsed="false">
      <c r="A6377" s="1" t="n">
        <v>10997</v>
      </c>
      <c r="B6377" s="1" t="s">
        <v>10456</v>
      </c>
      <c r="C6377" s="1" t="s">
        <v>521</v>
      </c>
      <c r="D6377" s="1" t="s">
        <v>499</v>
      </c>
      <c r="E6377" s="0" t="s">
        <v>590</v>
      </c>
    </row>
    <row r="6378" customFormat="false" ht="15" hidden="false" customHeight="false" outlineLevel="0" collapsed="false">
      <c r="A6378" s="1" t="n">
        <v>10996</v>
      </c>
      <c r="B6378" s="1" t="s">
        <v>10457</v>
      </c>
      <c r="D6378" s="1" t="s">
        <v>499</v>
      </c>
      <c r="E6378" s="0" t="s">
        <v>590</v>
      </c>
    </row>
    <row r="6379" customFormat="false" ht="15" hidden="false" customHeight="false" outlineLevel="0" collapsed="false">
      <c r="A6379" s="1" t="n">
        <v>10995</v>
      </c>
      <c r="B6379" s="1" t="s">
        <v>10458</v>
      </c>
      <c r="D6379" s="1" t="s">
        <v>499</v>
      </c>
      <c r="E6379" s="0" t="s">
        <v>590</v>
      </c>
    </row>
    <row r="6380" customFormat="false" ht="15" hidden="false" customHeight="false" outlineLevel="0" collapsed="false">
      <c r="A6380" s="1" t="n">
        <v>10994</v>
      </c>
      <c r="B6380" s="1" t="s">
        <v>10459</v>
      </c>
      <c r="D6380" s="1" t="s">
        <v>1031</v>
      </c>
      <c r="E6380" s="0" t="s">
        <v>485</v>
      </c>
    </row>
    <row r="6381" customFormat="false" ht="15" hidden="false" customHeight="false" outlineLevel="0" collapsed="false">
      <c r="A6381" s="1" t="n">
        <v>10993</v>
      </c>
      <c r="B6381" s="1" t="s">
        <v>10460</v>
      </c>
      <c r="C6381" s="324" t="s">
        <v>10461</v>
      </c>
      <c r="D6381" s="1" t="s">
        <v>682</v>
      </c>
      <c r="E6381" s="0" t="s">
        <v>576</v>
      </c>
    </row>
    <row r="6382" customFormat="false" ht="15" hidden="false" customHeight="false" outlineLevel="0" collapsed="false">
      <c r="A6382" s="1" t="n">
        <v>10992</v>
      </c>
      <c r="B6382" s="1" t="s">
        <v>10462</v>
      </c>
      <c r="C6382" s="1" t="s">
        <v>10463</v>
      </c>
      <c r="D6382" s="1" t="s">
        <v>682</v>
      </c>
      <c r="E6382" s="0" t="s">
        <v>576</v>
      </c>
    </row>
    <row r="6383" customFormat="false" ht="15" hidden="false" customHeight="false" outlineLevel="0" collapsed="false">
      <c r="A6383" s="1" t="n">
        <v>10991</v>
      </c>
      <c r="B6383" s="1" t="s">
        <v>10464</v>
      </c>
      <c r="D6383" s="1" t="s">
        <v>1031</v>
      </c>
      <c r="E6383" s="0" t="s">
        <v>485</v>
      </c>
    </row>
    <row r="6384" customFormat="false" ht="15" hidden="false" customHeight="false" outlineLevel="0" collapsed="false">
      <c r="A6384" s="1" t="n">
        <v>10990</v>
      </c>
      <c r="B6384" s="1" t="s">
        <v>10465</v>
      </c>
      <c r="C6384" s="1" t="s">
        <v>10466</v>
      </c>
      <c r="D6384" s="1" t="s">
        <v>1031</v>
      </c>
      <c r="E6384" s="0" t="s">
        <v>485</v>
      </c>
    </row>
    <row r="6385" customFormat="false" ht="15" hidden="false" customHeight="false" outlineLevel="0" collapsed="false">
      <c r="A6385" s="1" t="n">
        <v>10989</v>
      </c>
      <c r="B6385" s="1" t="s">
        <v>10467</v>
      </c>
      <c r="D6385" s="1" t="s">
        <v>499</v>
      </c>
      <c r="E6385" s="0" t="s">
        <v>590</v>
      </c>
    </row>
    <row r="6386" customFormat="false" ht="15" hidden="false" customHeight="false" outlineLevel="0" collapsed="false">
      <c r="A6386" s="1" t="n">
        <v>10988</v>
      </c>
      <c r="B6386" s="1" t="s">
        <v>10468</v>
      </c>
      <c r="C6386" s="324" t="s">
        <v>10469</v>
      </c>
      <c r="D6386" s="1" t="s">
        <v>499</v>
      </c>
      <c r="E6386" s="0" t="s">
        <v>485</v>
      </c>
    </row>
    <row r="6387" customFormat="false" ht="15" hidden="false" customHeight="false" outlineLevel="0" collapsed="false">
      <c r="A6387" s="1" t="n">
        <v>10987</v>
      </c>
      <c r="B6387" s="1" t="s">
        <v>10470</v>
      </c>
      <c r="C6387" s="1" t="s">
        <v>10471</v>
      </c>
      <c r="D6387" s="1" t="s">
        <v>499</v>
      </c>
      <c r="E6387" s="0" t="s">
        <v>590</v>
      </c>
    </row>
    <row r="6388" customFormat="false" ht="15" hidden="false" customHeight="false" outlineLevel="0" collapsed="false">
      <c r="A6388" s="1" t="n">
        <v>10986</v>
      </c>
      <c r="B6388" s="1" t="s">
        <v>10472</v>
      </c>
      <c r="C6388" s="324" t="s">
        <v>10473</v>
      </c>
      <c r="D6388" s="1" t="s">
        <v>499</v>
      </c>
      <c r="E6388" s="0" t="s">
        <v>590</v>
      </c>
    </row>
    <row r="6389" customFormat="false" ht="15" hidden="false" customHeight="false" outlineLevel="0" collapsed="false">
      <c r="A6389" s="1" t="n">
        <v>10985</v>
      </c>
      <c r="B6389" s="1" t="s">
        <v>10474</v>
      </c>
      <c r="D6389" s="1" t="s">
        <v>499</v>
      </c>
      <c r="E6389" s="0" t="s">
        <v>590</v>
      </c>
    </row>
    <row r="6390" customFormat="false" ht="15" hidden="false" customHeight="false" outlineLevel="0" collapsed="false">
      <c r="A6390" s="1" t="n">
        <v>10984</v>
      </c>
      <c r="B6390" s="1" t="s">
        <v>10475</v>
      </c>
      <c r="C6390" s="1" t="s">
        <v>10476</v>
      </c>
      <c r="D6390" s="1" t="s">
        <v>499</v>
      </c>
      <c r="E6390" s="324" t="s">
        <v>500</v>
      </c>
    </row>
    <row r="6391" customFormat="false" ht="15" hidden="false" customHeight="false" outlineLevel="0" collapsed="false">
      <c r="A6391" s="1" t="n">
        <v>10983</v>
      </c>
      <c r="B6391" s="1" t="s">
        <v>10477</v>
      </c>
      <c r="D6391" s="1" t="s">
        <v>776</v>
      </c>
      <c r="E6391" s="0" t="s">
        <v>590</v>
      </c>
    </row>
    <row r="6392" customFormat="false" ht="15" hidden="false" customHeight="false" outlineLevel="0" collapsed="false">
      <c r="A6392" s="1" t="n">
        <v>10982</v>
      </c>
      <c r="B6392" s="1" t="s">
        <v>10478</v>
      </c>
      <c r="C6392" s="324" t="s">
        <v>10479</v>
      </c>
      <c r="D6392" s="1" t="s">
        <v>499</v>
      </c>
      <c r="E6392" s="324" t="s">
        <v>500</v>
      </c>
    </row>
    <row r="6393" customFormat="false" ht="15" hidden="false" customHeight="false" outlineLevel="0" collapsed="false">
      <c r="A6393" s="1" t="n">
        <v>10981</v>
      </c>
      <c r="B6393" s="1" t="s">
        <v>10480</v>
      </c>
      <c r="C6393" s="1" t="s">
        <v>10481</v>
      </c>
      <c r="D6393" s="1" t="s">
        <v>499</v>
      </c>
      <c r="E6393" s="0" t="s">
        <v>590</v>
      </c>
    </row>
    <row r="6394" customFormat="false" ht="15" hidden="false" customHeight="false" outlineLevel="0" collapsed="false">
      <c r="A6394" s="1" t="n">
        <v>10980</v>
      </c>
      <c r="B6394" s="1" t="s">
        <v>10482</v>
      </c>
      <c r="D6394" s="1" t="s">
        <v>776</v>
      </c>
      <c r="E6394" s="0" t="s">
        <v>590</v>
      </c>
    </row>
    <row r="6395" customFormat="false" ht="15" hidden="false" customHeight="false" outlineLevel="0" collapsed="false">
      <c r="A6395" s="1" t="n">
        <v>10979</v>
      </c>
      <c r="B6395" s="1" t="s">
        <v>10483</v>
      </c>
      <c r="D6395" s="1" t="s">
        <v>614</v>
      </c>
      <c r="E6395" s="0" t="s">
        <v>10484</v>
      </c>
    </row>
    <row r="6396" customFormat="false" ht="15" hidden="false" customHeight="false" outlineLevel="0" collapsed="false">
      <c r="A6396" s="1" t="n">
        <v>10978</v>
      </c>
      <c r="B6396" s="1" t="s">
        <v>10485</v>
      </c>
      <c r="D6396" s="324" t="s">
        <v>10486</v>
      </c>
      <c r="E6396" s="0" t="s">
        <v>590</v>
      </c>
    </row>
    <row r="6397" customFormat="false" ht="15" hidden="false" customHeight="false" outlineLevel="0" collapsed="false">
      <c r="A6397" s="1" t="n">
        <v>10977</v>
      </c>
      <c r="B6397" s="1" t="s">
        <v>10487</v>
      </c>
      <c r="D6397" s="324" t="s">
        <v>2602</v>
      </c>
      <c r="E6397" s="0" t="s">
        <v>590</v>
      </c>
    </row>
    <row r="6398" customFormat="false" ht="15" hidden="false" customHeight="false" outlineLevel="0" collapsed="false">
      <c r="A6398" s="1" t="n">
        <v>10976</v>
      </c>
      <c r="B6398" s="1" t="s">
        <v>10488</v>
      </c>
      <c r="C6398" s="1" t="s">
        <v>10489</v>
      </c>
      <c r="D6398" s="324" t="s">
        <v>2349</v>
      </c>
      <c r="E6398" s="0" t="s">
        <v>544</v>
      </c>
    </row>
    <row r="6399" customFormat="false" ht="15" hidden="false" customHeight="false" outlineLevel="0" collapsed="false">
      <c r="A6399" s="1" t="n">
        <v>10975</v>
      </c>
      <c r="B6399" s="1" t="s">
        <v>10490</v>
      </c>
      <c r="D6399" s="324" t="s">
        <v>10491</v>
      </c>
      <c r="E6399" s="324" t="s">
        <v>10492</v>
      </c>
    </row>
    <row r="6400" customFormat="false" ht="15" hidden="false" customHeight="false" outlineLevel="0" collapsed="false">
      <c r="A6400" s="1" t="n">
        <v>10974</v>
      </c>
      <c r="B6400" s="1" t="s">
        <v>10493</v>
      </c>
      <c r="D6400" s="324" t="s">
        <v>10494</v>
      </c>
      <c r="E6400" s="0" t="s">
        <v>485</v>
      </c>
    </row>
    <row r="6401" customFormat="false" ht="15" hidden="false" customHeight="false" outlineLevel="0" collapsed="false">
      <c r="A6401" s="1" t="n">
        <v>10973</v>
      </c>
      <c r="B6401" s="1" t="s">
        <v>10495</v>
      </c>
      <c r="C6401" s="1" t="s">
        <v>10496</v>
      </c>
      <c r="D6401" s="324" t="s">
        <v>10497</v>
      </c>
      <c r="E6401" s="324" t="s">
        <v>10498</v>
      </c>
    </row>
    <row r="6402" customFormat="false" ht="15" hidden="false" customHeight="false" outlineLevel="0" collapsed="false">
      <c r="A6402" s="1" t="n">
        <v>10972</v>
      </c>
      <c r="B6402" s="1" t="s">
        <v>10499</v>
      </c>
      <c r="D6402" s="324" t="s">
        <v>10500</v>
      </c>
      <c r="E6402" s="0" t="s">
        <v>590</v>
      </c>
    </row>
    <row r="6403" customFormat="false" ht="15" hidden="false" customHeight="false" outlineLevel="0" collapsed="false">
      <c r="A6403" s="1" t="n">
        <v>10971</v>
      </c>
      <c r="B6403" s="1" t="s">
        <v>10501</v>
      </c>
      <c r="C6403" s="324" t="s">
        <v>10502</v>
      </c>
      <c r="D6403" s="1" t="s">
        <v>499</v>
      </c>
      <c r="E6403" s="0" t="s">
        <v>590</v>
      </c>
    </row>
    <row r="6404" customFormat="false" ht="15" hidden="false" customHeight="false" outlineLevel="0" collapsed="false">
      <c r="A6404" s="1" t="n">
        <v>10970</v>
      </c>
      <c r="B6404" s="1" t="s">
        <v>10503</v>
      </c>
      <c r="C6404" s="324" t="s">
        <v>10504</v>
      </c>
      <c r="D6404" s="1" t="s">
        <v>499</v>
      </c>
      <c r="E6404" s="0" t="s">
        <v>590</v>
      </c>
    </row>
    <row r="6405" customFormat="false" ht="15" hidden="false" customHeight="false" outlineLevel="0" collapsed="false">
      <c r="A6405" s="1" t="n">
        <v>10969</v>
      </c>
      <c r="B6405" s="1" t="s">
        <v>10505</v>
      </c>
      <c r="C6405" s="324" t="s">
        <v>10506</v>
      </c>
      <c r="D6405" s="1" t="s">
        <v>499</v>
      </c>
      <c r="E6405" s="0" t="s">
        <v>590</v>
      </c>
    </row>
    <row r="6406" customFormat="false" ht="15" hidden="false" customHeight="false" outlineLevel="0" collapsed="false">
      <c r="A6406" s="1" t="n">
        <v>10968</v>
      </c>
      <c r="B6406" s="1" t="s">
        <v>10507</v>
      </c>
      <c r="C6406" s="324" t="s">
        <v>10508</v>
      </c>
      <c r="D6406" s="1" t="s">
        <v>499</v>
      </c>
      <c r="E6406" s="0" t="s">
        <v>590</v>
      </c>
    </row>
    <row r="6407" customFormat="false" ht="15" hidden="false" customHeight="false" outlineLevel="0" collapsed="false">
      <c r="A6407" s="1" t="n">
        <v>10967</v>
      </c>
      <c r="B6407" s="1" t="s">
        <v>10509</v>
      </c>
      <c r="C6407" s="324" t="s">
        <v>10510</v>
      </c>
      <c r="D6407" s="1" t="s">
        <v>499</v>
      </c>
      <c r="E6407" s="0" t="s">
        <v>590</v>
      </c>
    </row>
    <row r="6408" customFormat="false" ht="15" hidden="false" customHeight="false" outlineLevel="0" collapsed="false">
      <c r="A6408" s="1" t="n">
        <v>10966</v>
      </c>
      <c r="B6408" s="1" t="s">
        <v>10511</v>
      </c>
      <c r="C6408" s="324" t="s">
        <v>10512</v>
      </c>
      <c r="D6408" s="1" t="s">
        <v>499</v>
      </c>
      <c r="E6408" s="0" t="s">
        <v>590</v>
      </c>
    </row>
    <row r="6409" customFormat="false" ht="15" hidden="false" customHeight="false" outlineLevel="0" collapsed="false">
      <c r="A6409" s="1" t="n">
        <v>10965</v>
      </c>
      <c r="B6409" s="1" t="s">
        <v>10513</v>
      </c>
      <c r="C6409" s="324" t="s">
        <v>10514</v>
      </c>
      <c r="D6409" s="1" t="s">
        <v>499</v>
      </c>
      <c r="E6409" s="0" t="s">
        <v>590</v>
      </c>
    </row>
    <row r="6410" customFormat="false" ht="15" hidden="false" customHeight="false" outlineLevel="0" collapsed="false">
      <c r="A6410" s="1" t="n">
        <v>10964</v>
      </c>
      <c r="B6410" s="1" t="s">
        <v>10515</v>
      </c>
      <c r="D6410" s="1" t="s">
        <v>499</v>
      </c>
      <c r="E6410" s="0" t="s">
        <v>590</v>
      </c>
    </row>
    <row r="6411" customFormat="false" ht="15" hidden="false" customHeight="false" outlineLevel="0" collapsed="false">
      <c r="A6411" s="1" t="n">
        <v>10963</v>
      </c>
      <c r="B6411" s="1" t="s">
        <v>10516</v>
      </c>
      <c r="D6411" s="1" t="s">
        <v>647</v>
      </c>
      <c r="E6411" s="0" t="s">
        <v>544</v>
      </c>
    </row>
    <row r="6412" customFormat="false" ht="15" hidden="false" customHeight="false" outlineLevel="0" collapsed="false">
      <c r="A6412" s="1" t="n">
        <v>10962</v>
      </c>
      <c r="B6412" s="1" t="s">
        <v>10517</v>
      </c>
      <c r="D6412" s="1" t="s">
        <v>499</v>
      </c>
      <c r="E6412" s="0" t="s">
        <v>590</v>
      </c>
    </row>
    <row r="6413" customFormat="false" ht="15" hidden="false" customHeight="false" outlineLevel="0" collapsed="false">
      <c r="A6413" s="1" t="n">
        <v>10961</v>
      </c>
      <c r="B6413" s="1" t="s">
        <v>10518</v>
      </c>
      <c r="D6413" s="1" t="s">
        <v>499</v>
      </c>
      <c r="E6413" s="0" t="s">
        <v>590</v>
      </c>
    </row>
    <row r="6414" customFormat="false" ht="15" hidden="false" customHeight="false" outlineLevel="0" collapsed="false">
      <c r="A6414" s="1" t="n">
        <v>10960</v>
      </c>
      <c r="B6414" s="1" t="s">
        <v>10519</v>
      </c>
      <c r="C6414" s="1" t="s">
        <v>10520</v>
      </c>
      <c r="D6414" s="324" t="s">
        <v>10521</v>
      </c>
      <c r="E6414" s="0" t="s">
        <v>590</v>
      </c>
    </row>
    <row r="6415" customFormat="false" ht="15" hidden="false" customHeight="false" outlineLevel="0" collapsed="false">
      <c r="A6415" s="1" t="n">
        <v>10959</v>
      </c>
      <c r="B6415" s="1" t="s">
        <v>10522</v>
      </c>
      <c r="D6415" s="324" t="s">
        <v>1333</v>
      </c>
      <c r="E6415" s="0" t="s">
        <v>590</v>
      </c>
    </row>
    <row r="6416" customFormat="false" ht="15" hidden="false" customHeight="false" outlineLevel="0" collapsed="false">
      <c r="A6416" s="1" t="n">
        <v>10958</v>
      </c>
      <c r="B6416" s="1" t="s">
        <v>10523</v>
      </c>
      <c r="D6416" s="324" t="s">
        <v>586</v>
      </c>
      <c r="E6416" s="0" t="s">
        <v>485</v>
      </c>
    </row>
    <row r="6417" customFormat="false" ht="15" hidden="false" customHeight="false" outlineLevel="0" collapsed="false">
      <c r="A6417" s="1" t="n">
        <v>10957</v>
      </c>
      <c r="B6417" s="1" t="s">
        <v>10524</v>
      </c>
      <c r="C6417" s="1" t="s">
        <v>10525</v>
      </c>
      <c r="D6417" s="1" t="s">
        <v>647</v>
      </c>
      <c r="E6417" s="0" t="s">
        <v>485</v>
      </c>
    </row>
    <row r="6418" customFormat="false" ht="15" hidden="false" customHeight="false" outlineLevel="0" collapsed="false">
      <c r="A6418" s="1" t="n">
        <v>10956</v>
      </c>
      <c r="B6418" s="1" t="s">
        <v>10526</v>
      </c>
      <c r="D6418" s="324" t="s">
        <v>1809</v>
      </c>
      <c r="E6418" s="324" t="s">
        <v>500</v>
      </c>
    </row>
    <row r="6419" customFormat="false" ht="15" hidden="false" customHeight="false" outlineLevel="0" collapsed="false">
      <c r="A6419" s="1" t="n">
        <v>10955</v>
      </c>
      <c r="B6419" s="1" t="s">
        <v>10527</v>
      </c>
      <c r="C6419" s="1" t="s">
        <v>10528</v>
      </c>
      <c r="D6419" s="1" t="s">
        <v>647</v>
      </c>
      <c r="E6419" s="0" t="s">
        <v>485</v>
      </c>
    </row>
    <row r="6420" customFormat="false" ht="15" hidden="false" customHeight="false" outlineLevel="0" collapsed="false">
      <c r="A6420" s="1" t="n">
        <v>10954</v>
      </c>
      <c r="B6420" s="1" t="s">
        <v>10529</v>
      </c>
      <c r="C6420" s="1" t="s">
        <v>10530</v>
      </c>
      <c r="D6420" s="1" t="s">
        <v>811</v>
      </c>
      <c r="E6420" s="0" t="s">
        <v>485</v>
      </c>
    </row>
    <row r="6421" customFormat="false" ht="15" hidden="false" customHeight="false" outlineLevel="0" collapsed="false">
      <c r="A6421" s="1" t="n">
        <v>10953</v>
      </c>
      <c r="B6421" s="1" t="s">
        <v>10531</v>
      </c>
      <c r="D6421" s="1" t="s">
        <v>1187</v>
      </c>
      <c r="E6421" s="0" t="s">
        <v>485</v>
      </c>
    </row>
    <row r="6422" customFormat="false" ht="15" hidden="false" customHeight="false" outlineLevel="0" collapsed="false">
      <c r="A6422" s="1" t="n">
        <v>10952</v>
      </c>
      <c r="B6422" s="1" t="s">
        <v>10532</v>
      </c>
      <c r="C6422" s="324" t="s">
        <v>10533</v>
      </c>
      <c r="D6422" s="1" t="s">
        <v>499</v>
      </c>
      <c r="E6422" s="0" t="s">
        <v>576</v>
      </c>
    </row>
    <row r="6423" customFormat="false" ht="15" hidden="false" customHeight="false" outlineLevel="0" collapsed="false">
      <c r="A6423" s="1" t="n">
        <v>10951</v>
      </c>
      <c r="B6423" s="1" t="s">
        <v>10534</v>
      </c>
      <c r="D6423" s="324" t="s">
        <v>10535</v>
      </c>
      <c r="E6423" s="0" t="s">
        <v>590</v>
      </c>
    </row>
    <row r="6424" customFormat="false" ht="15" hidden="false" customHeight="false" outlineLevel="0" collapsed="false">
      <c r="A6424" s="1" t="n">
        <v>10950</v>
      </c>
      <c r="B6424" s="1" t="s">
        <v>10536</v>
      </c>
      <c r="D6424" s="324" t="s">
        <v>10537</v>
      </c>
      <c r="E6424" s="0" t="s">
        <v>590</v>
      </c>
    </row>
    <row r="6425" customFormat="false" ht="15" hidden="false" customHeight="false" outlineLevel="0" collapsed="false">
      <c r="A6425" s="1" t="n">
        <v>10949</v>
      </c>
      <c r="B6425" s="1" t="s">
        <v>10538</v>
      </c>
      <c r="D6425" s="1" t="s">
        <v>499</v>
      </c>
      <c r="E6425" s="0" t="s">
        <v>896</v>
      </c>
    </row>
    <row r="6426" customFormat="false" ht="15" hidden="false" customHeight="false" outlineLevel="0" collapsed="false">
      <c r="A6426" s="1" t="n">
        <v>10948</v>
      </c>
      <c r="B6426" s="1" t="s">
        <v>10539</v>
      </c>
      <c r="C6426" s="324" t="s">
        <v>10540</v>
      </c>
      <c r="D6426" s="324" t="s">
        <v>586</v>
      </c>
      <c r="E6426" s="324" t="s">
        <v>804</v>
      </c>
    </row>
    <row r="6427" customFormat="false" ht="15" hidden="false" customHeight="false" outlineLevel="0" collapsed="false">
      <c r="A6427" s="1" t="n">
        <v>10947</v>
      </c>
      <c r="B6427" s="1" t="s">
        <v>10541</v>
      </c>
      <c r="C6427" s="1" t="s">
        <v>10542</v>
      </c>
      <c r="D6427" s="1" t="s">
        <v>499</v>
      </c>
      <c r="E6427" s="324" t="s">
        <v>696</v>
      </c>
    </row>
    <row r="6428" customFormat="false" ht="15" hidden="false" customHeight="false" outlineLevel="0" collapsed="false">
      <c r="A6428" s="1" t="n">
        <v>10946</v>
      </c>
      <c r="B6428" s="1" t="s">
        <v>10543</v>
      </c>
      <c r="D6428" s="1" t="s">
        <v>1222</v>
      </c>
      <c r="E6428" s="0" t="s">
        <v>485</v>
      </c>
    </row>
    <row r="6429" customFormat="false" ht="15" hidden="false" customHeight="false" outlineLevel="0" collapsed="false">
      <c r="A6429" s="1" t="n">
        <v>10945</v>
      </c>
      <c r="B6429" s="1" t="s">
        <v>10544</v>
      </c>
      <c r="C6429" s="324" t="s">
        <v>10545</v>
      </c>
      <c r="D6429" s="1" t="s">
        <v>1318</v>
      </c>
      <c r="E6429" s="0" t="s">
        <v>576</v>
      </c>
    </row>
    <row r="6430" customFormat="false" ht="15" hidden="false" customHeight="false" outlineLevel="0" collapsed="false">
      <c r="A6430" s="1" t="n">
        <v>10944</v>
      </c>
      <c r="B6430" s="1" t="s">
        <v>10546</v>
      </c>
      <c r="D6430" s="1" t="s">
        <v>499</v>
      </c>
      <c r="E6430" s="324" t="s">
        <v>500</v>
      </c>
    </row>
    <row r="6431" customFormat="false" ht="15" hidden="false" customHeight="false" outlineLevel="0" collapsed="false">
      <c r="A6431" s="1" t="n">
        <v>10943</v>
      </c>
      <c r="B6431" s="1" t="s">
        <v>10547</v>
      </c>
      <c r="D6431" s="324" t="s">
        <v>528</v>
      </c>
      <c r="E6431" s="324" t="s">
        <v>500</v>
      </c>
    </row>
    <row r="6432" customFormat="false" ht="15" hidden="false" customHeight="false" outlineLevel="0" collapsed="false">
      <c r="A6432" s="1" t="n">
        <v>10942</v>
      </c>
      <c r="B6432" s="1" t="s">
        <v>10548</v>
      </c>
      <c r="D6432" s="1" t="s">
        <v>499</v>
      </c>
      <c r="E6432" s="0" t="s">
        <v>590</v>
      </c>
    </row>
    <row r="6433" customFormat="false" ht="15" hidden="false" customHeight="false" outlineLevel="0" collapsed="false">
      <c r="A6433" s="1" t="n">
        <v>10941</v>
      </c>
      <c r="B6433" s="1" t="s">
        <v>10549</v>
      </c>
      <c r="C6433" s="324" t="s">
        <v>10550</v>
      </c>
      <c r="D6433" s="1" t="s">
        <v>518</v>
      </c>
      <c r="E6433" s="0" t="s">
        <v>590</v>
      </c>
    </row>
    <row r="6434" customFormat="false" ht="15" hidden="false" customHeight="false" outlineLevel="0" collapsed="false">
      <c r="A6434" s="1" t="n">
        <v>10940</v>
      </c>
      <c r="B6434" s="1" t="s">
        <v>10551</v>
      </c>
      <c r="D6434" s="1" t="s">
        <v>499</v>
      </c>
      <c r="E6434" s="324" t="s">
        <v>500</v>
      </c>
    </row>
    <row r="6435" customFormat="false" ht="15" hidden="false" customHeight="false" outlineLevel="0" collapsed="false">
      <c r="A6435" s="1" t="n">
        <v>10939</v>
      </c>
      <c r="B6435" s="1" t="s">
        <v>10552</v>
      </c>
      <c r="D6435" s="1" t="s">
        <v>1739</v>
      </c>
      <c r="E6435" s="0" t="s">
        <v>485</v>
      </c>
    </row>
    <row r="6436" customFormat="false" ht="15" hidden="false" customHeight="false" outlineLevel="0" collapsed="false">
      <c r="A6436" s="1" t="n">
        <v>10938</v>
      </c>
      <c r="B6436" s="1" t="s">
        <v>10553</v>
      </c>
      <c r="D6436" s="324" t="s">
        <v>5780</v>
      </c>
      <c r="E6436" s="324" t="s">
        <v>2626</v>
      </c>
    </row>
    <row r="6437" customFormat="false" ht="15" hidden="false" customHeight="false" outlineLevel="0" collapsed="false">
      <c r="A6437" s="1" t="n">
        <v>10937</v>
      </c>
      <c r="B6437" s="1" t="s">
        <v>10554</v>
      </c>
      <c r="C6437" s="324" t="s">
        <v>10555</v>
      </c>
      <c r="D6437" s="324" t="s">
        <v>10122</v>
      </c>
      <c r="E6437" s="324" t="s">
        <v>4061</v>
      </c>
    </row>
    <row r="6438" customFormat="false" ht="15" hidden="false" customHeight="false" outlineLevel="0" collapsed="false">
      <c r="A6438" s="1" t="n">
        <v>10936</v>
      </c>
      <c r="B6438" s="1" t="s">
        <v>10556</v>
      </c>
      <c r="D6438" s="1" t="s">
        <v>484</v>
      </c>
      <c r="E6438" s="0" t="s">
        <v>485</v>
      </c>
    </row>
    <row r="6439" customFormat="false" ht="15" hidden="false" customHeight="false" outlineLevel="0" collapsed="false">
      <c r="A6439" s="1" t="n">
        <v>10935</v>
      </c>
      <c r="B6439" s="1" t="s">
        <v>10557</v>
      </c>
      <c r="C6439" s="1" t="s">
        <v>10558</v>
      </c>
      <c r="D6439" s="1" t="s">
        <v>1707</v>
      </c>
      <c r="E6439" s="324" t="s">
        <v>500</v>
      </c>
    </row>
    <row r="6440" customFormat="false" ht="15" hidden="false" customHeight="false" outlineLevel="0" collapsed="false">
      <c r="A6440" s="1" t="n">
        <v>10934</v>
      </c>
      <c r="B6440" s="1" t="s">
        <v>10559</v>
      </c>
      <c r="D6440" s="324" t="s">
        <v>10560</v>
      </c>
      <c r="E6440" s="0" t="s">
        <v>485</v>
      </c>
    </row>
    <row r="6441" customFormat="false" ht="15" hidden="false" customHeight="false" outlineLevel="0" collapsed="false">
      <c r="A6441" s="1" t="n">
        <v>10933</v>
      </c>
      <c r="B6441" s="1" t="s">
        <v>10561</v>
      </c>
      <c r="C6441" s="1" t="s">
        <v>10562</v>
      </c>
      <c r="D6441" s="1" t="s">
        <v>1511</v>
      </c>
      <c r="E6441" s="0" t="s">
        <v>485</v>
      </c>
    </row>
    <row r="6442" customFormat="false" ht="15" hidden="false" customHeight="false" outlineLevel="0" collapsed="false">
      <c r="A6442" s="1" t="n">
        <v>10932</v>
      </c>
      <c r="B6442" s="1" t="s">
        <v>10563</v>
      </c>
      <c r="C6442" s="324" t="s">
        <v>10564</v>
      </c>
      <c r="D6442" s="1" t="s">
        <v>499</v>
      </c>
      <c r="E6442" s="0" t="s">
        <v>590</v>
      </c>
    </row>
    <row r="6443" customFormat="false" ht="15" hidden="false" customHeight="false" outlineLevel="0" collapsed="false">
      <c r="A6443" s="1" t="n">
        <v>10931</v>
      </c>
      <c r="B6443" s="1" t="s">
        <v>10565</v>
      </c>
      <c r="D6443" s="1" t="s">
        <v>4101</v>
      </c>
      <c r="E6443" s="0" t="s">
        <v>609</v>
      </c>
    </row>
    <row r="6444" customFormat="false" ht="15" hidden="false" customHeight="false" outlineLevel="0" collapsed="false">
      <c r="A6444" s="1" t="n">
        <v>10930</v>
      </c>
      <c r="B6444" s="1" t="s">
        <v>10566</v>
      </c>
      <c r="C6444" s="1" t="s">
        <v>10567</v>
      </c>
      <c r="D6444" s="1" t="s">
        <v>499</v>
      </c>
      <c r="E6444" s="0" t="s">
        <v>590</v>
      </c>
    </row>
    <row r="6445" customFormat="false" ht="15" hidden="false" customHeight="false" outlineLevel="0" collapsed="false">
      <c r="A6445" s="1" t="n">
        <v>10929</v>
      </c>
      <c r="B6445" s="1" t="s">
        <v>10568</v>
      </c>
      <c r="C6445" s="324" t="s">
        <v>10569</v>
      </c>
      <c r="D6445" s="1" t="s">
        <v>499</v>
      </c>
      <c r="E6445" s="0" t="s">
        <v>590</v>
      </c>
    </row>
    <row r="6446" customFormat="false" ht="15" hidden="false" customHeight="false" outlineLevel="0" collapsed="false">
      <c r="A6446" s="1" t="n">
        <v>10928</v>
      </c>
      <c r="B6446" s="1" t="s">
        <v>10570</v>
      </c>
      <c r="C6446" s="324" t="s">
        <v>10571</v>
      </c>
      <c r="D6446" s="1" t="s">
        <v>499</v>
      </c>
      <c r="E6446" s="0" t="s">
        <v>590</v>
      </c>
    </row>
    <row r="6447" customFormat="false" ht="15" hidden="false" customHeight="false" outlineLevel="0" collapsed="false">
      <c r="A6447" s="1" t="n">
        <v>10927</v>
      </c>
      <c r="B6447" s="1" t="s">
        <v>10572</v>
      </c>
      <c r="D6447" s="1" t="s">
        <v>2351</v>
      </c>
      <c r="E6447" s="324" t="s">
        <v>488</v>
      </c>
    </row>
    <row r="6448" customFormat="false" ht="15" hidden="false" customHeight="false" outlineLevel="0" collapsed="false">
      <c r="A6448" s="1" t="n">
        <v>10926</v>
      </c>
      <c r="B6448" s="1" t="s">
        <v>10573</v>
      </c>
      <c r="D6448" s="1" t="s">
        <v>906</v>
      </c>
      <c r="E6448" s="324" t="s">
        <v>907</v>
      </c>
    </row>
    <row r="6449" customFormat="false" ht="15" hidden="false" customHeight="false" outlineLevel="0" collapsed="false">
      <c r="A6449" s="1" t="n">
        <v>10925</v>
      </c>
      <c r="B6449" s="1" t="s">
        <v>10574</v>
      </c>
      <c r="C6449" s="1" t="s">
        <v>10575</v>
      </c>
      <c r="D6449" s="324" t="s">
        <v>1073</v>
      </c>
      <c r="E6449" s="324" t="s">
        <v>500</v>
      </c>
    </row>
    <row r="6450" customFormat="false" ht="15" hidden="false" customHeight="false" outlineLevel="0" collapsed="false">
      <c r="A6450" s="1" t="n">
        <v>10924</v>
      </c>
      <c r="B6450" s="1" t="s">
        <v>10576</v>
      </c>
      <c r="C6450" s="1" t="s">
        <v>10577</v>
      </c>
      <c r="D6450" s="324" t="s">
        <v>3409</v>
      </c>
      <c r="E6450" s="324" t="s">
        <v>500</v>
      </c>
    </row>
    <row r="6451" customFormat="false" ht="15" hidden="false" customHeight="false" outlineLevel="0" collapsed="false">
      <c r="A6451" s="1" t="n">
        <v>10923</v>
      </c>
      <c r="B6451" s="1" t="s">
        <v>10578</v>
      </c>
      <c r="D6451" s="1" t="s">
        <v>1031</v>
      </c>
      <c r="E6451" s="0" t="s">
        <v>485</v>
      </c>
    </row>
    <row r="6452" customFormat="false" ht="15" hidden="false" customHeight="false" outlineLevel="0" collapsed="false">
      <c r="A6452" s="1" t="n">
        <v>10922</v>
      </c>
      <c r="B6452" s="1" t="s">
        <v>10579</v>
      </c>
      <c r="D6452" s="1" t="s">
        <v>776</v>
      </c>
      <c r="E6452" s="0" t="s">
        <v>590</v>
      </c>
    </row>
    <row r="6453" customFormat="false" ht="15" hidden="false" customHeight="false" outlineLevel="0" collapsed="false">
      <c r="A6453" s="1" t="n">
        <v>10921</v>
      </c>
      <c r="B6453" s="1" t="s">
        <v>10580</v>
      </c>
      <c r="D6453" s="1" t="s">
        <v>776</v>
      </c>
      <c r="E6453" s="0" t="s">
        <v>590</v>
      </c>
    </row>
    <row r="6454" customFormat="false" ht="15" hidden="false" customHeight="false" outlineLevel="0" collapsed="false">
      <c r="A6454" s="1" t="n">
        <v>10920</v>
      </c>
      <c r="B6454" s="1" t="s">
        <v>10581</v>
      </c>
      <c r="C6454" s="1" t="s">
        <v>10582</v>
      </c>
      <c r="D6454" s="324" t="s">
        <v>5713</v>
      </c>
      <c r="E6454" s="0" t="s">
        <v>883</v>
      </c>
    </row>
    <row r="6455" customFormat="false" ht="15" hidden="false" customHeight="false" outlineLevel="0" collapsed="false">
      <c r="A6455" s="1" t="n">
        <v>10919</v>
      </c>
      <c r="B6455" s="1" t="s">
        <v>10583</v>
      </c>
      <c r="C6455" s="1" t="s">
        <v>187</v>
      </c>
      <c r="D6455" s="1" t="s">
        <v>499</v>
      </c>
      <c r="E6455" s="0" t="s">
        <v>590</v>
      </c>
    </row>
    <row r="6456" customFormat="false" ht="15" hidden="false" customHeight="false" outlineLevel="0" collapsed="false">
      <c r="A6456" s="1" t="n">
        <v>10918</v>
      </c>
      <c r="B6456" s="1" t="s">
        <v>10584</v>
      </c>
      <c r="C6456" s="1" t="s">
        <v>187</v>
      </c>
      <c r="D6456" s="1" t="s">
        <v>499</v>
      </c>
      <c r="E6456" s="0" t="s">
        <v>590</v>
      </c>
    </row>
    <row r="6457" customFormat="false" ht="15" hidden="false" customHeight="false" outlineLevel="0" collapsed="false">
      <c r="A6457" s="1" t="n">
        <v>10917</v>
      </c>
      <c r="B6457" s="1" t="s">
        <v>10585</v>
      </c>
      <c r="C6457" s="1" t="s">
        <v>10586</v>
      </c>
      <c r="D6457" s="1" t="s">
        <v>499</v>
      </c>
      <c r="E6457" s="0" t="s">
        <v>590</v>
      </c>
    </row>
    <row r="6458" customFormat="false" ht="15" hidden="false" customHeight="false" outlineLevel="0" collapsed="false">
      <c r="A6458" s="1" t="n">
        <v>10916</v>
      </c>
      <c r="B6458" s="1" t="s">
        <v>10587</v>
      </c>
      <c r="D6458" s="324" t="s">
        <v>1270</v>
      </c>
      <c r="E6458" s="0" t="s">
        <v>485</v>
      </c>
    </row>
    <row r="6459" customFormat="false" ht="15" hidden="false" customHeight="false" outlineLevel="0" collapsed="false">
      <c r="A6459" s="1" t="n">
        <v>10915</v>
      </c>
      <c r="B6459" s="1" t="s">
        <v>10588</v>
      </c>
      <c r="D6459" s="1" t="s">
        <v>499</v>
      </c>
      <c r="E6459" s="0" t="s">
        <v>485</v>
      </c>
    </row>
    <row r="6460" customFormat="false" ht="15" hidden="false" customHeight="false" outlineLevel="0" collapsed="false">
      <c r="A6460" s="1" t="n">
        <v>10914</v>
      </c>
      <c r="B6460" s="1" t="s">
        <v>10589</v>
      </c>
      <c r="D6460" s="1" t="s">
        <v>776</v>
      </c>
      <c r="E6460" s="0" t="s">
        <v>590</v>
      </c>
    </row>
    <row r="6461" customFormat="false" ht="15" hidden="false" customHeight="false" outlineLevel="0" collapsed="false">
      <c r="A6461" s="1" t="n">
        <v>10913</v>
      </c>
      <c r="B6461" s="1" t="s">
        <v>10590</v>
      </c>
      <c r="D6461" s="1" t="s">
        <v>499</v>
      </c>
      <c r="E6461" s="0" t="s">
        <v>485</v>
      </c>
    </row>
    <row r="6462" customFormat="false" ht="15" hidden="false" customHeight="false" outlineLevel="0" collapsed="false">
      <c r="A6462" s="1" t="n">
        <v>10912</v>
      </c>
      <c r="B6462" s="1" t="s">
        <v>10591</v>
      </c>
      <c r="D6462" s="1" t="s">
        <v>832</v>
      </c>
      <c r="E6462" s="0" t="s">
        <v>590</v>
      </c>
    </row>
    <row r="6463" customFormat="false" ht="15" hidden="false" customHeight="false" outlineLevel="0" collapsed="false">
      <c r="A6463" s="1" t="n">
        <v>10911</v>
      </c>
      <c r="B6463" s="1" t="s">
        <v>10592</v>
      </c>
      <c r="D6463" s="1" t="s">
        <v>832</v>
      </c>
      <c r="E6463" s="0" t="s">
        <v>590</v>
      </c>
    </row>
    <row r="6464" customFormat="false" ht="15" hidden="false" customHeight="false" outlineLevel="0" collapsed="false">
      <c r="A6464" s="1" t="n">
        <v>10910</v>
      </c>
      <c r="B6464" s="1" t="s">
        <v>10593</v>
      </c>
      <c r="D6464" s="1" t="s">
        <v>832</v>
      </c>
      <c r="E6464" s="0" t="s">
        <v>590</v>
      </c>
    </row>
    <row r="6465" customFormat="false" ht="15" hidden="false" customHeight="false" outlineLevel="0" collapsed="false">
      <c r="A6465" s="1" t="n">
        <v>10909</v>
      </c>
      <c r="B6465" s="1" t="s">
        <v>10594</v>
      </c>
      <c r="C6465" s="1" t="s">
        <v>187</v>
      </c>
      <c r="D6465" s="1" t="s">
        <v>499</v>
      </c>
      <c r="E6465" s="0" t="s">
        <v>590</v>
      </c>
    </row>
    <row r="6466" customFormat="false" ht="15" hidden="false" customHeight="false" outlineLevel="0" collapsed="false">
      <c r="A6466" s="1" t="n">
        <v>10908</v>
      </c>
      <c r="B6466" s="1" t="s">
        <v>10595</v>
      </c>
      <c r="D6466" s="1" t="s">
        <v>499</v>
      </c>
      <c r="E6466" s="0" t="s">
        <v>590</v>
      </c>
    </row>
    <row r="6467" customFormat="false" ht="15" hidden="false" customHeight="false" outlineLevel="0" collapsed="false">
      <c r="A6467" s="1" t="n">
        <v>10907</v>
      </c>
      <c r="B6467" s="1" t="s">
        <v>10596</v>
      </c>
      <c r="C6467" s="1" t="s">
        <v>10597</v>
      </c>
      <c r="D6467" s="1" t="s">
        <v>484</v>
      </c>
      <c r="E6467" s="0" t="s">
        <v>485</v>
      </c>
    </row>
    <row r="6468" customFormat="false" ht="15" hidden="false" customHeight="false" outlineLevel="0" collapsed="false">
      <c r="A6468" s="1" t="n">
        <v>10906</v>
      </c>
      <c r="B6468" s="1" t="s">
        <v>10598</v>
      </c>
      <c r="C6468" s="324" t="s">
        <v>10599</v>
      </c>
      <c r="D6468" s="1" t="s">
        <v>499</v>
      </c>
      <c r="E6468" s="324" t="s">
        <v>500</v>
      </c>
    </row>
    <row r="6469" customFormat="false" ht="15" hidden="false" customHeight="false" outlineLevel="0" collapsed="false">
      <c r="A6469" s="1" t="n">
        <v>10905</v>
      </c>
      <c r="B6469" s="1" t="s">
        <v>10600</v>
      </c>
      <c r="C6469" s="1" t="s">
        <v>10601</v>
      </c>
      <c r="D6469" s="1" t="s">
        <v>499</v>
      </c>
      <c r="E6469" s="0" t="s">
        <v>590</v>
      </c>
    </row>
    <row r="6470" customFormat="false" ht="15" hidden="false" customHeight="false" outlineLevel="0" collapsed="false">
      <c r="A6470" s="1" t="n">
        <v>10904</v>
      </c>
      <c r="B6470" s="1" t="s">
        <v>10602</v>
      </c>
      <c r="D6470" s="1" t="s">
        <v>922</v>
      </c>
      <c r="E6470" s="0" t="s">
        <v>576</v>
      </c>
    </row>
    <row r="6471" customFormat="false" ht="15" hidden="false" customHeight="false" outlineLevel="0" collapsed="false">
      <c r="A6471" s="1" t="n">
        <v>10903</v>
      </c>
      <c r="B6471" s="1" t="s">
        <v>10603</v>
      </c>
      <c r="D6471" s="1" t="s">
        <v>922</v>
      </c>
      <c r="E6471" s="324" t="s">
        <v>548</v>
      </c>
    </row>
    <row r="6472" customFormat="false" ht="15" hidden="false" customHeight="false" outlineLevel="0" collapsed="false">
      <c r="A6472" s="1" t="n">
        <v>10902</v>
      </c>
      <c r="B6472" s="1" t="s">
        <v>10604</v>
      </c>
      <c r="C6472" s="324" t="s">
        <v>10605</v>
      </c>
      <c r="D6472" s="1" t="s">
        <v>499</v>
      </c>
      <c r="E6472" s="324" t="s">
        <v>500</v>
      </c>
    </row>
    <row r="6473" customFormat="false" ht="15" hidden="false" customHeight="false" outlineLevel="0" collapsed="false">
      <c r="A6473" s="1" t="n">
        <v>10901</v>
      </c>
      <c r="B6473" s="1" t="s">
        <v>10606</v>
      </c>
      <c r="C6473" s="324" t="s">
        <v>10607</v>
      </c>
      <c r="D6473" s="324" t="s">
        <v>643</v>
      </c>
      <c r="E6473" s="0" t="s">
        <v>590</v>
      </c>
    </row>
    <row r="6474" customFormat="false" ht="15" hidden="false" customHeight="false" outlineLevel="0" collapsed="false">
      <c r="A6474" s="1" t="n">
        <v>10900</v>
      </c>
      <c r="B6474" s="1" t="s">
        <v>10608</v>
      </c>
      <c r="D6474" s="324" t="s">
        <v>10609</v>
      </c>
      <c r="E6474" s="324" t="s">
        <v>500</v>
      </c>
    </row>
    <row r="6475" customFormat="false" ht="15" hidden="false" customHeight="false" outlineLevel="0" collapsed="false">
      <c r="A6475" s="1" t="n">
        <v>10899</v>
      </c>
      <c r="B6475" s="1" t="s">
        <v>10610</v>
      </c>
      <c r="C6475" s="324" t="s">
        <v>10611</v>
      </c>
      <c r="D6475" s="324" t="s">
        <v>620</v>
      </c>
      <c r="E6475" s="0" t="s">
        <v>609</v>
      </c>
    </row>
    <row r="6476" customFormat="false" ht="15" hidden="false" customHeight="false" outlineLevel="0" collapsed="false">
      <c r="A6476" s="1" t="n">
        <v>10898</v>
      </c>
      <c r="B6476" s="1" t="s">
        <v>10612</v>
      </c>
      <c r="D6476" s="1" t="s">
        <v>4754</v>
      </c>
      <c r="E6476" s="0" t="s">
        <v>485</v>
      </c>
    </row>
    <row r="6477" customFormat="false" ht="15" hidden="false" customHeight="false" outlineLevel="0" collapsed="false">
      <c r="A6477" s="1" t="n">
        <v>10897</v>
      </c>
      <c r="B6477" s="1" t="s">
        <v>10613</v>
      </c>
      <c r="D6477" s="324" t="s">
        <v>10614</v>
      </c>
      <c r="E6477" s="0" t="s">
        <v>485</v>
      </c>
    </row>
    <row r="6478" customFormat="false" ht="15" hidden="false" customHeight="false" outlineLevel="0" collapsed="false">
      <c r="A6478" s="1" t="n">
        <v>10896</v>
      </c>
      <c r="B6478" s="1" t="s">
        <v>10615</v>
      </c>
      <c r="D6478" s="324" t="s">
        <v>10616</v>
      </c>
      <c r="E6478" s="0" t="s">
        <v>590</v>
      </c>
    </row>
    <row r="6479" customFormat="false" ht="15" hidden="false" customHeight="false" outlineLevel="0" collapsed="false">
      <c r="A6479" s="1" t="n">
        <v>10895</v>
      </c>
      <c r="B6479" s="1" t="s">
        <v>10617</v>
      </c>
      <c r="D6479" s="1" t="s">
        <v>499</v>
      </c>
      <c r="E6479" s="0" t="s">
        <v>590</v>
      </c>
    </row>
    <row r="6480" customFormat="false" ht="15" hidden="false" customHeight="false" outlineLevel="0" collapsed="false">
      <c r="A6480" s="1" t="n">
        <v>10894</v>
      </c>
      <c r="B6480" s="1" t="s">
        <v>10618</v>
      </c>
      <c r="D6480" s="1" t="s">
        <v>811</v>
      </c>
      <c r="E6480" s="0" t="s">
        <v>485</v>
      </c>
    </row>
    <row r="6481" customFormat="false" ht="15" hidden="false" customHeight="false" outlineLevel="0" collapsed="false">
      <c r="A6481" s="1" t="n">
        <v>10893</v>
      </c>
      <c r="B6481" s="1" t="s">
        <v>10619</v>
      </c>
      <c r="D6481" s="1" t="s">
        <v>724</v>
      </c>
      <c r="E6481" s="0" t="s">
        <v>576</v>
      </c>
    </row>
    <row r="6482" customFormat="false" ht="15" hidden="false" customHeight="false" outlineLevel="0" collapsed="false">
      <c r="A6482" s="1" t="n">
        <v>10892</v>
      </c>
      <c r="B6482" s="1" t="s">
        <v>10620</v>
      </c>
      <c r="C6482" s="1" t="s">
        <v>10621</v>
      </c>
      <c r="D6482" s="324" t="s">
        <v>10622</v>
      </c>
      <c r="E6482" s="324" t="s">
        <v>500</v>
      </c>
    </row>
    <row r="6483" customFormat="false" ht="15" hidden="false" customHeight="false" outlineLevel="0" collapsed="false">
      <c r="A6483" s="1" t="n">
        <v>10891</v>
      </c>
      <c r="B6483" s="1" t="s">
        <v>10623</v>
      </c>
      <c r="C6483" s="324" t="s">
        <v>10624</v>
      </c>
      <c r="D6483" s="1" t="s">
        <v>499</v>
      </c>
      <c r="E6483" s="324" t="s">
        <v>500</v>
      </c>
    </row>
    <row r="6484" customFormat="false" ht="15" hidden="false" customHeight="false" outlineLevel="0" collapsed="false">
      <c r="A6484" s="1" t="n">
        <v>10890</v>
      </c>
      <c r="B6484" s="1" t="s">
        <v>10625</v>
      </c>
      <c r="C6484" s="1" t="s">
        <v>10626</v>
      </c>
      <c r="D6484" s="324" t="s">
        <v>5528</v>
      </c>
      <c r="E6484" s="0" t="s">
        <v>590</v>
      </c>
    </row>
    <row r="6485" customFormat="false" ht="15" hidden="false" customHeight="false" outlineLevel="0" collapsed="false">
      <c r="A6485" s="1" t="n">
        <v>10889</v>
      </c>
      <c r="B6485" s="1" t="s">
        <v>10627</v>
      </c>
      <c r="D6485" s="1" t="s">
        <v>1511</v>
      </c>
      <c r="E6485" s="0" t="s">
        <v>485</v>
      </c>
    </row>
    <row r="6486" customFormat="false" ht="15" hidden="false" customHeight="false" outlineLevel="0" collapsed="false">
      <c r="A6486" s="1" t="n">
        <v>10888</v>
      </c>
      <c r="B6486" s="1" t="s">
        <v>10628</v>
      </c>
      <c r="D6486" s="324" t="s">
        <v>10629</v>
      </c>
      <c r="E6486" s="0" t="s">
        <v>576</v>
      </c>
    </row>
    <row r="6487" customFormat="false" ht="15" hidden="false" customHeight="false" outlineLevel="0" collapsed="false">
      <c r="A6487" s="1" t="n">
        <v>10887</v>
      </c>
      <c r="B6487" s="1" t="s">
        <v>10630</v>
      </c>
      <c r="C6487" s="1" t="s">
        <v>10631</v>
      </c>
      <c r="D6487" s="324" t="s">
        <v>7990</v>
      </c>
      <c r="E6487" s="0" t="s">
        <v>485</v>
      </c>
    </row>
    <row r="6488" customFormat="false" ht="15" hidden="false" customHeight="false" outlineLevel="0" collapsed="false">
      <c r="A6488" s="1" t="n">
        <v>10886</v>
      </c>
      <c r="B6488" s="1" t="s">
        <v>10632</v>
      </c>
      <c r="D6488" s="324" t="s">
        <v>5528</v>
      </c>
      <c r="E6488" s="0" t="s">
        <v>590</v>
      </c>
    </row>
    <row r="6489" customFormat="false" ht="15" hidden="false" customHeight="false" outlineLevel="0" collapsed="false">
      <c r="A6489" s="1" t="n">
        <v>10885</v>
      </c>
      <c r="B6489" s="1" t="s">
        <v>10633</v>
      </c>
      <c r="D6489" s="1" t="s">
        <v>499</v>
      </c>
      <c r="E6489" s="0" t="s">
        <v>590</v>
      </c>
    </row>
    <row r="6490" customFormat="false" ht="15" hidden="false" customHeight="false" outlineLevel="0" collapsed="false">
      <c r="A6490" s="1" t="n">
        <v>10884</v>
      </c>
      <c r="B6490" s="1" t="s">
        <v>10634</v>
      </c>
      <c r="D6490" s="1" t="s">
        <v>499</v>
      </c>
      <c r="E6490" s="0" t="s">
        <v>590</v>
      </c>
    </row>
    <row r="6491" customFormat="false" ht="15" hidden="false" customHeight="false" outlineLevel="0" collapsed="false">
      <c r="A6491" s="1" t="n">
        <v>10883</v>
      </c>
      <c r="B6491" s="1" t="s">
        <v>10635</v>
      </c>
      <c r="C6491" s="324" t="s">
        <v>10636</v>
      </c>
      <c r="D6491" s="1" t="s">
        <v>499</v>
      </c>
      <c r="E6491" s="324" t="s">
        <v>500</v>
      </c>
    </row>
    <row r="6492" customFormat="false" ht="15" hidden="false" customHeight="false" outlineLevel="0" collapsed="false">
      <c r="A6492" s="1" t="n">
        <v>10882</v>
      </c>
      <c r="B6492" s="1" t="s">
        <v>10637</v>
      </c>
      <c r="D6492" s="1" t="s">
        <v>811</v>
      </c>
      <c r="E6492" s="324" t="s">
        <v>1485</v>
      </c>
    </row>
    <row r="6493" customFormat="false" ht="15" hidden="false" customHeight="false" outlineLevel="0" collapsed="false">
      <c r="A6493" s="1" t="n">
        <v>10881</v>
      </c>
      <c r="B6493" s="1" t="s">
        <v>10638</v>
      </c>
      <c r="D6493" s="1" t="s">
        <v>1798</v>
      </c>
      <c r="E6493" s="0" t="s">
        <v>544</v>
      </c>
    </row>
    <row r="6494" customFormat="false" ht="15" hidden="false" customHeight="false" outlineLevel="0" collapsed="false">
      <c r="A6494" s="1" t="n">
        <v>10880</v>
      </c>
      <c r="B6494" s="1" t="s">
        <v>10639</v>
      </c>
      <c r="C6494" s="324" t="s">
        <v>10640</v>
      </c>
      <c r="D6494" s="324" t="s">
        <v>10641</v>
      </c>
      <c r="E6494" s="0" t="s">
        <v>485</v>
      </c>
    </row>
    <row r="6495" customFormat="false" ht="15" hidden="false" customHeight="false" outlineLevel="0" collapsed="false">
      <c r="A6495" s="1" t="n">
        <v>10879</v>
      </c>
      <c r="B6495" s="1" t="s">
        <v>10642</v>
      </c>
      <c r="D6495" s="1" t="s">
        <v>922</v>
      </c>
      <c r="E6495" s="0" t="s">
        <v>576</v>
      </c>
    </row>
    <row r="6496" customFormat="false" ht="15" hidden="false" customHeight="false" outlineLevel="0" collapsed="false">
      <c r="A6496" s="1" t="n">
        <v>10878</v>
      </c>
      <c r="B6496" s="1" t="s">
        <v>10643</v>
      </c>
      <c r="D6496" s="1" t="s">
        <v>647</v>
      </c>
      <c r="E6496" s="0" t="s">
        <v>485</v>
      </c>
    </row>
    <row r="6497" customFormat="false" ht="15" hidden="false" customHeight="false" outlineLevel="0" collapsed="false">
      <c r="A6497" s="1" t="n">
        <v>10877</v>
      </c>
      <c r="B6497" s="1" t="s">
        <v>10644</v>
      </c>
      <c r="D6497" s="1" t="s">
        <v>499</v>
      </c>
      <c r="E6497" s="0" t="s">
        <v>590</v>
      </c>
    </row>
    <row r="6498" customFormat="false" ht="15" hidden="false" customHeight="false" outlineLevel="0" collapsed="false">
      <c r="A6498" s="1" t="n">
        <v>10876</v>
      </c>
      <c r="B6498" s="1" t="s">
        <v>10645</v>
      </c>
      <c r="D6498" s="1" t="s">
        <v>499</v>
      </c>
      <c r="E6498" s="0" t="s">
        <v>590</v>
      </c>
    </row>
    <row r="6499" customFormat="false" ht="15" hidden="false" customHeight="false" outlineLevel="0" collapsed="false">
      <c r="A6499" s="1" t="n">
        <v>10875</v>
      </c>
      <c r="B6499" s="1" t="s">
        <v>10646</v>
      </c>
      <c r="C6499" s="1" t="s">
        <v>10647</v>
      </c>
      <c r="D6499" s="1" t="s">
        <v>499</v>
      </c>
      <c r="E6499" s="0" t="s">
        <v>590</v>
      </c>
    </row>
    <row r="6500" customFormat="false" ht="15" hidden="false" customHeight="false" outlineLevel="0" collapsed="false">
      <c r="A6500" s="1" t="n">
        <v>10874</v>
      </c>
      <c r="B6500" s="1" t="s">
        <v>10648</v>
      </c>
      <c r="C6500" s="1" t="s">
        <v>10649</v>
      </c>
      <c r="D6500" s="1" t="s">
        <v>499</v>
      </c>
      <c r="E6500" s="0" t="s">
        <v>590</v>
      </c>
    </row>
    <row r="6501" customFormat="false" ht="15" hidden="false" customHeight="false" outlineLevel="0" collapsed="false">
      <c r="A6501" s="1" t="n">
        <v>10873</v>
      </c>
      <c r="B6501" s="1" t="s">
        <v>10650</v>
      </c>
      <c r="C6501" s="324" t="s">
        <v>10651</v>
      </c>
      <c r="D6501" s="1" t="s">
        <v>499</v>
      </c>
      <c r="E6501" s="0" t="s">
        <v>590</v>
      </c>
    </row>
    <row r="6502" customFormat="false" ht="15" hidden="false" customHeight="false" outlineLevel="0" collapsed="false">
      <c r="A6502" s="1" t="n">
        <v>10872</v>
      </c>
      <c r="B6502" s="1" t="s">
        <v>10652</v>
      </c>
      <c r="D6502" s="1" t="s">
        <v>499</v>
      </c>
      <c r="E6502" s="324" t="s">
        <v>494</v>
      </c>
    </row>
    <row r="6503" customFormat="false" ht="15" hidden="false" customHeight="false" outlineLevel="0" collapsed="false">
      <c r="A6503" s="1" t="n">
        <v>10871</v>
      </c>
      <c r="B6503" s="1" t="s">
        <v>10653</v>
      </c>
      <c r="C6503" s="324" t="s">
        <v>10654</v>
      </c>
      <c r="D6503" s="1" t="s">
        <v>499</v>
      </c>
      <c r="E6503" s="0" t="s">
        <v>485</v>
      </c>
    </row>
    <row r="6504" customFormat="false" ht="15" hidden="false" customHeight="false" outlineLevel="0" collapsed="false">
      <c r="A6504" s="1" t="n">
        <v>10870</v>
      </c>
      <c r="B6504" s="1" t="s">
        <v>10655</v>
      </c>
      <c r="C6504" s="1" t="s">
        <v>521</v>
      </c>
      <c r="D6504" s="1" t="s">
        <v>1821</v>
      </c>
      <c r="E6504" s="0" t="s">
        <v>485</v>
      </c>
    </row>
    <row r="6505" customFormat="false" ht="15" hidden="false" customHeight="false" outlineLevel="0" collapsed="false">
      <c r="A6505" s="1" t="n">
        <v>10869</v>
      </c>
      <c r="B6505" s="1" t="s">
        <v>10656</v>
      </c>
      <c r="C6505" s="324" t="s">
        <v>10657</v>
      </c>
      <c r="D6505" s="1" t="s">
        <v>4893</v>
      </c>
      <c r="E6505" s="324" t="s">
        <v>1485</v>
      </c>
    </row>
    <row r="6506" customFormat="false" ht="15" hidden="false" customHeight="false" outlineLevel="0" collapsed="false">
      <c r="A6506" s="1" t="n">
        <v>10868</v>
      </c>
      <c r="B6506" s="1" t="s">
        <v>10658</v>
      </c>
      <c r="C6506" s="1" t="s">
        <v>10659</v>
      </c>
      <c r="D6506" s="324" t="s">
        <v>10660</v>
      </c>
      <c r="E6506" s="0" t="s">
        <v>609</v>
      </c>
    </row>
    <row r="6507" customFormat="false" ht="15" hidden="false" customHeight="false" outlineLevel="0" collapsed="false">
      <c r="A6507" s="1" t="n">
        <v>10867</v>
      </c>
      <c r="B6507" s="1" t="s">
        <v>10661</v>
      </c>
      <c r="C6507" s="1" t="s">
        <v>10662</v>
      </c>
      <c r="D6507" s="1" t="s">
        <v>499</v>
      </c>
      <c r="E6507" s="0" t="s">
        <v>590</v>
      </c>
    </row>
    <row r="6508" customFormat="false" ht="15" hidden="false" customHeight="false" outlineLevel="0" collapsed="false">
      <c r="A6508" s="1" t="n">
        <v>10866</v>
      </c>
      <c r="B6508" s="1" t="s">
        <v>10663</v>
      </c>
      <c r="D6508" s="324" t="s">
        <v>1592</v>
      </c>
      <c r="E6508" s="0" t="s">
        <v>485</v>
      </c>
    </row>
    <row r="6509" customFormat="false" ht="15" hidden="false" customHeight="false" outlineLevel="0" collapsed="false">
      <c r="A6509" s="1" t="n">
        <v>10865</v>
      </c>
      <c r="B6509" s="1" t="s">
        <v>10664</v>
      </c>
      <c r="D6509" s="324" t="s">
        <v>10665</v>
      </c>
      <c r="E6509" s="0" t="s">
        <v>485</v>
      </c>
    </row>
    <row r="6510" customFormat="false" ht="15" hidden="false" customHeight="false" outlineLevel="0" collapsed="false">
      <c r="A6510" s="1" t="n">
        <v>10864</v>
      </c>
      <c r="B6510" s="1" t="s">
        <v>10666</v>
      </c>
      <c r="C6510" s="1" t="s">
        <v>10667</v>
      </c>
      <c r="D6510" s="1" t="s">
        <v>499</v>
      </c>
      <c r="E6510" s="324" t="s">
        <v>519</v>
      </c>
    </row>
    <row r="6511" customFormat="false" ht="15" hidden="false" customHeight="false" outlineLevel="0" collapsed="false">
      <c r="A6511" s="1" t="n">
        <v>10863</v>
      </c>
      <c r="B6511" s="1" t="s">
        <v>10668</v>
      </c>
      <c r="C6511" s="1" t="s">
        <v>10669</v>
      </c>
      <c r="D6511" s="324" t="s">
        <v>10670</v>
      </c>
      <c r="E6511" s="0" t="s">
        <v>590</v>
      </c>
    </row>
    <row r="6512" customFormat="false" ht="15" hidden="false" customHeight="false" outlineLevel="0" collapsed="false">
      <c r="A6512" s="1" t="n">
        <v>10862</v>
      </c>
      <c r="B6512" s="1" t="s">
        <v>10671</v>
      </c>
      <c r="C6512" s="324" t="s">
        <v>10672</v>
      </c>
      <c r="D6512" s="324" t="s">
        <v>2432</v>
      </c>
      <c r="E6512" s="0" t="s">
        <v>485</v>
      </c>
    </row>
    <row r="6513" customFormat="false" ht="15" hidden="false" customHeight="false" outlineLevel="0" collapsed="false">
      <c r="A6513" s="1" t="n">
        <v>10861</v>
      </c>
      <c r="B6513" s="1" t="s">
        <v>10673</v>
      </c>
      <c r="C6513" s="324" t="s">
        <v>10674</v>
      </c>
      <c r="D6513" s="324" t="s">
        <v>7077</v>
      </c>
      <c r="E6513" s="324" t="s">
        <v>500</v>
      </c>
    </row>
    <row r="6514" customFormat="false" ht="15" hidden="false" customHeight="false" outlineLevel="0" collapsed="false">
      <c r="A6514" s="1" t="n">
        <v>10860</v>
      </c>
      <c r="B6514" s="1" t="s">
        <v>10675</v>
      </c>
      <c r="C6514" s="324" t="s">
        <v>10676</v>
      </c>
      <c r="D6514" s="1" t="s">
        <v>499</v>
      </c>
      <c r="E6514" s="0" t="s">
        <v>590</v>
      </c>
    </row>
    <row r="6515" customFormat="false" ht="15" hidden="false" customHeight="false" outlineLevel="0" collapsed="false">
      <c r="A6515" s="1" t="n">
        <v>10859</v>
      </c>
      <c r="B6515" s="1" t="s">
        <v>10677</v>
      </c>
      <c r="C6515" s="1" t="s">
        <v>10678</v>
      </c>
      <c r="D6515" s="1" t="s">
        <v>543</v>
      </c>
      <c r="E6515" s="0" t="s">
        <v>544</v>
      </c>
    </row>
    <row r="6516" customFormat="false" ht="15" hidden="false" customHeight="false" outlineLevel="0" collapsed="false">
      <c r="A6516" s="1" t="n">
        <v>10858</v>
      </c>
      <c r="B6516" s="1" t="s">
        <v>10679</v>
      </c>
      <c r="C6516" s="324" t="s">
        <v>10680</v>
      </c>
      <c r="D6516" s="1" t="s">
        <v>682</v>
      </c>
      <c r="E6516" s="0" t="s">
        <v>590</v>
      </c>
    </row>
    <row r="6517" customFormat="false" ht="15" hidden="false" customHeight="false" outlineLevel="0" collapsed="false">
      <c r="A6517" s="1" t="n">
        <v>10857</v>
      </c>
      <c r="B6517" s="1" t="s">
        <v>10681</v>
      </c>
      <c r="D6517" s="324" t="s">
        <v>10682</v>
      </c>
      <c r="E6517" s="324" t="s">
        <v>519</v>
      </c>
    </row>
    <row r="6518" customFormat="false" ht="15" hidden="false" customHeight="false" outlineLevel="0" collapsed="false">
      <c r="A6518" s="1" t="n">
        <v>10856</v>
      </c>
      <c r="B6518" s="1" t="s">
        <v>10683</v>
      </c>
      <c r="D6518" s="1" t="s">
        <v>1233</v>
      </c>
      <c r="E6518" s="0" t="s">
        <v>485</v>
      </c>
    </row>
    <row r="6519" customFormat="false" ht="15" hidden="false" customHeight="false" outlineLevel="0" collapsed="false">
      <c r="A6519" s="1" t="n">
        <v>10855</v>
      </c>
      <c r="B6519" s="1" t="s">
        <v>10684</v>
      </c>
      <c r="C6519" s="324" t="s">
        <v>10685</v>
      </c>
      <c r="D6519" s="1" t="s">
        <v>682</v>
      </c>
      <c r="E6519" s="0" t="s">
        <v>590</v>
      </c>
    </row>
    <row r="6520" customFormat="false" ht="15" hidden="false" customHeight="false" outlineLevel="0" collapsed="false">
      <c r="A6520" s="1" t="n">
        <v>10854</v>
      </c>
      <c r="B6520" s="1" t="s">
        <v>10686</v>
      </c>
      <c r="C6520" s="324" t="s">
        <v>10687</v>
      </c>
      <c r="D6520" s="324" t="s">
        <v>522</v>
      </c>
      <c r="E6520" s="324" t="s">
        <v>10688</v>
      </c>
    </row>
    <row r="6521" customFormat="false" ht="15" hidden="false" customHeight="false" outlineLevel="0" collapsed="false">
      <c r="A6521" s="1" t="n">
        <v>10853</v>
      </c>
      <c r="B6521" s="1" t="s">
        <v>10689</v>
      </c>
      <c r="C6521" s="1" t="s">
        <v>10690</v>
      </c>
      <c r="D6521" s="1" t="s">
        <v>518</v>
      </c>
      <c r="E6521" s="0" t="s">
        <v>485</v>
      </c>
    </row>
    <row r="6522" customFormat="false" ht="15" hidden="false" customHeight="false" outlineLevel="0" collapsed="false">
      <c r="A6522" s="1" t="n">
        <v>10852</v>
      </c>
      <c r="B6522" s="1" t="s">
        <v>10691</v>
      </c>
      <c r="C6522" s="324" t="s">
        <v>10692</v>
      </c>
      <c r="D6522" s="324" t="s">
        <v>10693</v>
      </c>
      <c r="E6522" s="324" t="s">
        <v>1357</v>
      </c>
    </row>
    <row r="6523" customFormat="false" ht="15" hidden="false" customHeight="false" outlineLevel="0" collapsed="false">
      <c r="A6523" s="1" t="n">
        <v>10851</v>
      </c>
      <c r="B6523" s="1" t="s">
        <v>10694</v>
      </c>
      <c r="C6523" s="324" t="s">
        <v>10695</v>
      </c>
      <c r="D6523" s="1" t="s">
        <v>499</v>
      </c>
      <c r="E6523" s="0" t="s">
        <v>590</v>
      </c>
    </row>
    <row r="6524" customFormat="false" ht="15" hidden="false" customHeight="false" outlineLevel="0" collapsed="false">
      <c r="A6524" s="1" t="n">
        <v>10850</v>
      </c>
      <c r="B6524" s="1" t="s">
        <v>10696</v>
      </c>
      <c r="C6524" s="324" t="s">
        <v>10697</v>
      </c>
      <c r="D6524" s="1" t="s">
        <v>499</v>
      </c>
      <c r="E6524" s="0" t="s">
        <v>590</v>
      </c>
    </row>
    <row r="6525" customFormat="false" ht="15" hidden="false" customHeight="false" outlineLevel="0" collapsed="false">
      <c r="A6525" s="1" t="n">
        <v>10849</v>
      </c>
      <c r="B6525" s="1" t="s">
        <v>10698</v>
      </c>
      <c r="D6525" s="1" t="s">
        <v>499</v>
      </c>
      <c r="E6525" s="0" t="s">
        <v>590</v>
      </c>
    </row>
    <row r="6526" customFormat="false" ht="15" hidden="false" customHeight="false" outlineLevel="0" collapsed="false">
      <c r="A6526" s="1" t="n">
        <v>10848</v>
      </c>
      <c r="B6526" s="1" t="s">
        <v>10699</v>
      </c>
      <c r="C6526" s="324" t="s">
        <v>10700</v>
      </c>
      <c r="D6526" s="1" t="s">
        <v>499</v>
      </c>
      <c r="E6526" s="0" t="s">
        <v>590</v>
      </c>
    </row>
    <row r="6527" customFormat="false" ht="15" hidden="false" customHeight="false" outlineLevel="0" collapsed="false">
      <c r="A6527" s="1" t="n">
        <v>10847</v>
      </c>
      <c r="B6527" s="1" t="s">
        <v>10701</v>
      </c>
      <c r="D6527" s="1" t="s">
        <v>5724</v>
      </c>
      <c r="E6527" s="0" t="s">
        <v>576</v>
      </c>
    </row>
    <row r="6528" customFormat="false" ht="15" hidden="false" customHeight="false" outlineLevel="0" collapsed="false">
      <c r="A6528" s="1" t="n">
        <v>10846</v>
      </c>
      <c r="B6528" s="1" t="s">
        <v>10702</v>
      </c>
      <c r="D6528" s="1" t="s">
        <v>5724</v>
      </c>
      <c r="E6528" s="0" t="s">
        <v>576</v>
      </c>
    </row>
    <row r="6529" customFormat="false" ht="15" hidden="false" customHeight="false" outlineLevel="0" collapsed="false">
      <c r="A6529" s="1" t="n">
        <v>10845</v>
      </c>
      <c r="B6529" s="1" t="s">
        <v>10703</v>
      </c>
      <c r="C6529" s="324" t="s">
        <v>10704</v>
      </c>
      <c r="D6529" s="324" t="s">
        <v>10705</v>
      </c>
      <c r="E6529" s="0" t="s">
        <v>485</v>
      </c>
    </row>
    <row r="6530" customFormat="false" ht="15" hidden="false" customHeight="false" outlineLevel="0" collapsed="false">
      <c r="A6530" s="1" t="n">
        <v>10844</v>
      </c>
      <c r="B6530" s="1" t="s">
        <v>10706</v>
      </c>
      <c r="C6530" s="324" t="s">
        <v>10707</v>
      </c>
      <c r="D6530" s="1" t="s">
        <v>499</v>
      </c>
      <c r="E6530" s="0" t="s">
        <v>590</v>
      </c>
    </row>
    <row r="6531" customFormat="false" ht="15" hidden="false" customHeight="false" outlineLevel="0" collapsed="false">
      <c r="A6531" s="1" t="n">
        <v>10843</v>
      </c>
      <c r="B6531" s="1" t="s">
        <v>10708</v>
      </c>
      <c r="C6531" s="324" t="s">
        <v>10709</v>
      </c>
      <c r="D6531" s="1" t="s">
        <v>499</v>
      </c>
      <c r="E6531" s="0" t="s">
        <v>590</v>
      </c>
    </row>
    <row r="6532" customFormat="false" ht="15" hidden="false" customHeight="false" outlineLevel="0" collapsed="false">
      <c r="A6532" s="1" t="n">
        <v>10842</v>
      </c>
      <c r="B6532" s="1" t="s">
        <v>10710</v>
      </c>
      <c r="C6532" s="324" t="s">
        <v>10711</v>
      </c>
      <c r="D6532" s="1" t="s">
        <v>499</v>
      </c>
      <c r="E6532" s="0" t="s">
        <v>590</v>
      </c>
    </row>
    <row r="6533" customFormat="false" ht="15" hidden="false" customHeight="false" outlineLevel="0" collapsed="false">
      <c r="A6533" s="1" t="n">
        <v>10841</v>
      </c>
      <c r="B6533" s="1" t="s">
        <v>10712</v>
      </c>
      <c r="C6533" s="324" t="s">
        <v>10713</v>
      </c>
      <c r="D6533" s="1" t="s">
        <v>499</v>
      </c>
      <c r="E6533" s="0" t="s">
        <v>590</v>
      </c>
    </row>
    <row r="6534" customFormat="false" ht="15" hidden="false" customHeight="false" outlineLevel="0" collapsed="false">
      <c r="A6534" s="1" t="n">
        <v>10840</v>
      </c>
      <c r="B6534" s="1" t="s">
        <v>10714</v>
      </c>
      <c r="D6534" s="324" t="s">
        <v>809</v>
      </c>
      <c r="E6534" s="324" t="s">
        <v>494</v>
      </c>
    </row>
    <row r="6535" customFormat="false" ht="15" hidden="false" customHeight="false" outlineLevel="0" collapsed="false">
      <c r="A6535" s="1" t="n">
        <v>10839</v>
      </c>
      <c r="B6535" s="1" t="s">
        <v>10715</v>
      </c>
      <c r="C6535" s="324" t="s">
        <v>10716</v>
      </c>
      <c r="D6535" s="1" t="s">
        <v>499</v>
      </c>
      <c r="E6535" s="0" t="s">
        <v>590</v>
      </c>
    </row>
    <row r="6536" customFormat="false" ht="15" hidden="false" customHeight="false" outlineLevel="0" collapsed="false">
      <c r="A6536" s="1" t="n">
        <v>10838</v>
      </c>
      <c r="B6536" s="1" t="s">
        <v>10717</v>
      </c>
      <c r="C6536" s="324" t="s">
        <v>10718</v>
      </c>
      <c r="D6536" s="1" t="s">
        <v>499</v>
      </c>
      <c r="E6536" s="0" t="s">
        <v>590</v>
      </c>
    </row>
    <row r="6537" customFormat="false" ht="15" hidden="false" customHeight="false" outlineLevel="0" collapsed="false">
      <c r="A6537" s="1" t="n">
        <v>10837</v>
      </c>
      <c r="B6537" s="1" t="s">
        <v>10719</v>
      </c>
      <c r="C6537" s="324" t="s">
        <v>10720</v>
      </c>
      <c r="D6537" s="1" t="s">
        <v>499</v>
      </c>
      <c r="E6537" s="0" t="s">
        <v>590</v>
      </c>
    </row>
    <row r="6538" customFormat="false" ht="15" hidden="false" customHeight="false" outlineLevel="0" collapsed="false">
      <c r="A6538" s="1" t="n">
        <v>10836</v>
      </c>
      <c r="B6538" s="1" t="s">
        <v>10721</v>
      </c>
      <c r="C6538" s="324" t="s">
        <v>10722</v>
      </c>
      <c r="D6538" s="1" t="s">
        <v>499</v>
      </c>
      <c r="E6538" s="0" t="s">
        <v>590</v>
      </c>
    </row>
    <row r="6539" customFormat="false" ht="15" hidden="false" customHeight="false" outlineLevel="0" collapsed="false">
      <c r="A6539" s="1" t="n">
        <v>10835</v>
      </c>
      <c r="B6539" s="1" t="s">
        <v>10723</v>
      </c>
      <c r="C6539" s="324" t="s">
        <v>10724</v>
      </c>
      <c r="D6539" s="1" t="s">
        <v>499</v>
      </c>
      <c r="E6539" s="0" t="s">
        <v>590</v>
      </c>
    </row>
    <row r="6540" customFormat="false" ht="15" hidden="false" customHeight="false" outlineLevel="0" collapsed="false">
      <c r="A6540" s="1" t="n">
        <v>10834</v>
      </c>
      <c r="B6540" s="1" t="s">
        <v>10725</v>
      </c>
      <c r="C6540" s="324" t="s">
        <v>10726</v>
      </c>
      <c r="D6540" s="1" t="s">
        <v>499</v>
      </c>
      <c r="E6540" s="0" t="s">
        <v>590</v>
      </c>
    </row>
    <row r="6541" customFormat="false" ht="15" hidden="false" customHeight="false" outlineLevel="0" collapsed="false">
      <c r="A6541" s="1" t="n">
        <v>10833</v>
      </c>
      <c r="B6541" s="1" t="s">
        <v>10727</v>
      </c>
      <c r="D6541" s="324" t="s">
        <v>673</v>
      </c>
      <c r="E6541" s="324" t="s">
        <v>3537</v>
      </c>
    </row>
    <row r="6542" customFormat="false" ht="15" hidden="false" customHeight="false" outlineLevel="0" collapsed="false">
      <c r="A6542" s="1" t="n">
        <v>10832</v>
      </c>
      <c r="B6542" s="1" t="s">
        <v>10728</v>
      </c>
      <c r="C6542" s="1" t="s">
        <v>10729</v>
      </c>
      <c r="D6542" s="1" t="s">
        <v>927</v>
      </c>
      <c r="E6542" s="0" t="s">
        <v>590</v>
      </c>
    </row>
    <row r="6543" customFormat="false" ht="15" hidden="false" customHeight="false" outlineLevel="0" collapsed="false">
      <c r="A6543" s="1" t="n">
        <v>10831</v>
      </c>
      <c r="B6543" s="1" t="s">
        <v>10730</v>
      </c>
      <c r="C6543" s="1" t="s">
        <v>10731</v>
      </c>
      <c r="D6543" s="1" t="s">
        <v>499</v>
      </c>
      <c r="E6543" s="324" t="s">
        <v>500</v>
      </c>
    </row>
    <row r="6544" customFormat="false" ht="15" hidden="false" customHeight="false" outlineLevel="0" collapsed="false">
      <c r="A6544" s="1" t="n">
        <v>10830</v>
      </c>
      <c r="B6544" s="1" t="s">
        <v>10732</v>
      </c>
      <c r="D6544" s="1" t="s">
        <v>499</v>
      </c>
      <c r="E6544" s="0" t="s">
        <v>590</v>
      </c>
    </row>
    <row r="6545" customFormat="false" ht="15" hidden="false" customHeight="false" outlineLevel="0" collapsed="false">
      <c r="A6545" s="1" t="n">
        <v>10829</v>
      </c>
      <c r="B6545" s="1" t="s">
        <v>10733</v>
      </c>
      <c r="D6545" s="324" t="s">
        <v>10734</v>
      </c>
      <c r="E6545" s="0" t="s">
        <v>485</v>
      </c>
    </row>
    <row r="6546" customFormat="false" ht="15" hidden="false" customHeight="false" outlineLevel="0" collapsed="false">
      <c r="A6546" s="1" t="n">
        <v>10828</v>
      </c>
      <c r="B6546" s="1" t="s">
        <v>10735</v>
      </c>
      <c r="C6546" s="1" t="s">
        <v>521</v>
      </c>
      <c r="D6546" s="324" t="s">
        <v>10736</v>
      </c>
      <c r="E6546" s="0" t="s">
        <v>485</v>
      </c>
    </row>
    <row r="6547" customFormat="false" ht="15" hidden="false" customHeight="false" outlineLevel="0" collapsed="false">
      <c r="A6547" s="1" t="n">
        <v>10827</v>
      </c>
      <c r="B6547" s="1" t="s">
        <v>10737</v>
      </c>
      <c r="D6547" s="1" t="s">
        <v>510</v>
      </c>
      <c r="E6547" s="324" t="s">
        <v>1473</v>
      </c>
    </row>
    <row r="6548" customFormat="false" ht="15" hidden="false" customHeight="false" outlineLevel="0" collapsed="false">
      <c r="A6548" s="1" t="n">
        <v>10826</v>
      </c>
      <c r="B6548" s="1" t="s">
        <v>10738</v>
      </c>
      <c r="C6548" s="1" t="s">
        <v>10739</v>
      </c>
      <c r="D6548" s="324" t="s">
        <v>5711</v>
      </c>
      <c r="E6548" s="324" t="s">
        <v>500</v>
      </c>
    </row>
    <row r="6549" customFormat="false" ht="15" hidden="false" customHeight="false" outlineLevel="0" collapsed="false">
      <c r="A6549" s="1" t="n">
        <v>10825</v>
      </c>
      <c r="B6549" s="1" t="s">
        <v>10740</v>
      </c>
      <c r="D6549" s="324" t="s">
        <v>1333</v>
      </c>
      <c r="E6549" s="0" t="s">
        <v>485</v>
      </c>
    </row>
    <row r="6550" customFormat="false" ht="15" hidden="false" customHeight="false" outlineLevel="0" collapsed="false">
      <c r="A6550" s="1" t="n">
        <v>10824</v>
      </c>
      <c r="B6550" s="1" t="s">
        <v>10741</v>
      </c>
      <c r="D6550" s="324" t="s">
        <v>4586</v>
      </c>
      <c r="E6550" s="0" t="s">
        <v>576</v>
      </c>
    </row>
    <row r="6551" customFormat="false" ht="15" hidden="false" customHeight="false" outlineLevel="0" collapsed="false">
      <c r="A6551" s="1" t="n">
        <v>10823</v>
      </c>
      <c r="B6551" s="1" t="s">
        <v>10742</v>
      </c>
      <c r="D6551" s="324" t="s">
        <v>4586</v>
      </c>
      <c r="E6551" s="0" t="s">
        <v>576</v>
      </c>
    </row>
    <row r="6552" customFormat="false" ht="15" hidden="false" customHeight="false" outlineLevel="0" collapsed="false">
      <c r="A6552" s="1" t="n">
        <v>10822</v>
      </c>
      <c r="B6552" s="1" t="s">
        <v>10743</v>
      </c>
      <c r="D6552" s="324" t="s">
        <v>4586</v>
      </c>
      <c r="E6552" s="0" t="s">
        <v>576</v>
      </c>
    </row>
    <row r="6553" customFormat="false" ht="15" hidden="false" customHeight="false" outlineLevel="0" collapsed="false">
      <c r="A6553" s="1" t="n">
        <v>10821</v>
      </c>
      <c r="B6553" s="1" t="s">
        <v>10744</v>
      </c>
      <c r="C6553" s="324" t="s">
        <v>10745</v>
      </c>
      <c r="D6553" s="1" t="s">
        <v>496</v>
      </c>
      <c r="E6553" s="0" t="s">
        <v>485</v>
      </c>
    </row>
    <row r="6554" customFormat="false" ht="15" hidden="false" customHeight="false" outlineLevel="0" collapsed="false">
      <c r="A6554" s="1" t="n">
        <v>10820</v>
      </c>
      <c r="B6554" s="1" t="s">
        <v>10746</v>
      </c>
      <c r="D6554" s="1" t="s">
        <v>811</v>
      </c>
      <c r="E6554" s="324" t="s">
        <v>1485</v>
      </c>
    </row>
    <row r="6555" customFormat="false" ht="15" hidden="false" customHeight="false" outlineLevel="0" collapsed="false">
      <c r="A6555" s="1" t="n">
        <v>10819</v>
      </c>
      <c r="B6555" s="1" t="s">
        <v>10747</v>
      </c>
      <c r="D6555" s="324" t="s">
        <v>4586</v>
      </c>
      <c r="E6555" s="0" t="s">
        <v>576</v>
      </c>
    </row>
    <row r="6556" customFormat="false" ht="15" hidden="false" customHeight="false" outlineLevel="0" collapsed="false">
      <c r="A6556" s="1" t="n">
        <v>10818</v>
      </c>
      <c r="B6556" s="1" t="s">
        <v>10748</v>
      </c>
      <c r="D6556" s="324" t="s">
        <v>4586</v>
      </c>
      <c r="E6556" s="0" t="s">
        <v>576</v>
      </c>
    </row>
    <row r="6557" customFormat="false" ht="15" hidden="false" customHeight="false" outlineLevel="0" collapsed="false">
      <c r="A6557" s="1" t="n">
        <v>10817</v>
      </c>
      <c r="B6557" s="1" t="s">
        <v>10749</v>
      </c>
      <c r="C6557" s="324" t="s">
        <v>10750</v>
      </c>
      <c r="D6557" s="324" t="s">
        <v>7990</v>
      </c>
      <c r="E6557" s="0" t="s">
        <v>485</v>
      </c>
    </row>
    <row r="6558" customFormat="false" ht="15" hidden="false" customHeight="false" outlineLevel="0" collapsed="false">
      <c r="A6558" s="1" t="n">
        <v>10816</v>
      </c>
      <c r="B6558" s="1" t="s">
        <v>10751</v>
      </c>
      <c r="C6558" s="324" t="s">
        <v>10752</v>
      </c>
      <c r="D6558" s="324" t="s">
        <v>7990</v>
      </c>
      <c r="E6558" s="0" t="s">
        <v>485</v>
      </c>
    </row>
    <row r="6559" customFormat="false" ht="15" hidden="false" customHeight="false" outlineLevel="0" collapsed="false">
      <c r="A6559" s="1" t="n">
        <v>10815</v>
      </c>
      <c r="B6559" s="1" t="s">
        <v>10753</v>
      </c>
      <c r="D6559" s="1" t="s">
        <v>4754</v>
      </c>
      <c r="E6559" s="0" t="s">
        <v>485</v>
      </c>
    </row>
    <row r="6560" customFormat="false" ht="15" hidden="false" customHeight="false" outlineLevel="0" collapsed="false">
      <c r="A6560" s="1" t="n">
        <v>10814</v>
      </c>
      <c r="B6560" s="1" t="s">
        <v>10754</v>
      </c>
      <c r="C6560" s="1" t="s">
        <v>10755</v>
      </c>
      <c r="D6560" s="1" t="s">
        <v>1681</v>
      </c>
      <c r="E6560" s="0" t="s">
        <v>485</v>
      </c>
    </row>
    <row r="6561" customFormat="false" ht="15" hidden="false" customHeight="false" outlineLevel="0" collapsed="false">
      <c r="A6561" s="1" t="n">
        <v>10813</v>
      </c>
      <c r="B6561" s="1" t="s">
        <v>10756</v>
      </c>
      <c r="C6561" s="1" t="s">
        <v>521</v>
      </c>
      <c r="D6561" s="324" t="s">
        <v>3274</v>
      </c>
      <c r="E6561" s="0" t="s">
        <v>485</v>
      </c>
    </row>
    <row r="6562" customFormat="false" ht="15" hidden="false" customHeight="false" outlineLevel="0" collapsed="false">
      <c r="A6562" s="1" t="n">
        <v>10812</v>
      </c>
      <c r="B6562" s="1" t="s">
        <v>10757</v>
      </c>
      <c r="C6562" s="1" t="s">
        <v>10758</v>
      </c>
      <c r="D6562" s="324" t="s">
        <v>7792</v>
      </c>
      <c r="E6562" s="324" t="s">
        <v>3694</v>
      </c>
    </row>
    <row r="6563" customFormat="false" ht="15" hidden="false" customHeight="false" outlineLevel="0" collapsed="false">
      <c r="A6563" s="1" t="n">
        <v>10811</v>
      </c>
      <c r="B6563" s="1" t="s">
        <v>10759</v>
      </c>
      <c r="D6563" s="1" t="s">
        <v>484</v>
      </c>
      <c r="E6563" s="0" t="s">
        <v>485</v>
      </c>
    </row>
    <row r="6564" customFormat="false" ht="15" hidden="false" customHeight="false" outlineLevel="0" collapsed="false">
      <c r="A6564" s="1" t="n">
        <v>10810</v>
      </c>
      <c r="B6564" s="1" t="s">
        <v>10760</v>
      </c>
      <c r="C6564" s="1" t="s">
        <v>10761</v>
      </c>
      <c r="D6564" s="1" t="s">
        <v>1233</v>
      </c>
      <c r="E6564" s="0" t="s">
        <v>485</v>
      </c>
    </row>
    <row r="6565" customFormat="false" ht="15" hidden="false" customHeight="false" outlineLevel="0" collapsed="false">
      <c r="A6565" s="1" t="n">
        <v>10809</v>
      </c>
      <c r="B6565" s="1" t="s">
        <v>10762</v>
      </c>
      <c r="D6565" s="1" t="s">
        <v>641</v>
      </c>
      <c r="E6565" s="324" t="s">
        <v>548</v>
      </c>
    </row>
    <row r="6566" customFormat="false" ht="15" hidden="false" customHeight="false" outlineLevel="0" collapsed="false">
      <c r="A6566" s="1" t="n">
        <v>10808</v>
      </c>
      <c r="B6566" s="1" t="s">
        <v>10763</v>
      </c>
      <c r="C6566" s="1" t="s">
        <v>10764</v>
      </c>
      <c r="D6566" s="1" t="s">
        <v>499</v>
      </c>
      <c r="E6566" s="0" t="s">
        <v>590</v>
      </c>
    </row>
    <row r="6567" customFormat="false" ht="15" hidden="false" customHeight="false" outlineLevel="0" collapsed="false">
      <c r="A6567" s="1" t="n">
        <v>10807</v>
      </c>
      <c r="B6567" s="1" t="s">
        <v>10765</v>
      </c>
      <c r="C6567" s="1" t="s">
        <v>10766</v>
      </c>
      <c r="D6567" s="1" t="s">
        <v>499</v>
      </c>
      <c r="E6567" s="324" t="s">
        <v>500</v>
      </c>
    </row>
    <row r="6568" customFormat="false" ht="15" hidden="false" customHeight="false" outlineLevel="0" collapsed="false">
      <c r="A6568" s="1" t="n">
        <v>10806</v>
      </c>
      <c r="B6568" s="1" t="s">
        <v>10767</v>
      </c>
      <c r="D6568" s="1" t="s">
        <v>499</v>
      </c>
      <c r="E6568" s="0" t="s">
        <v>590</v>
      </c>
    </row>
    <row r="6569" customFormat="false" ht="15" hidden="false" customHeight="false" outlineLevel="0" collapsed="false">
      <c r="A6569" s="1" t="n">
        <v>10805</v>
      </c>
      <c r="B6569" s="1" t="s">
        <v>10768</v>
      </c>
      <c r="D6569" s="1" t="s">
        <v>1511</v>
      </c>
      <c r="E6569" s="0" t="s">
        <v>485</v>
      </c>
    </row>
    <row r="6570" customFormat="false" ht="15" hidden="false" customHeight="false" outlineLevel="0" collapsed="false">
      <c r="A6570" s="1" t="n">
        <v>10804</v>
      </c>
      <c r="B6570" s="1" t="s">
        <v>10769</v>
      </c>
      <c r="C6570" s="1" t="s">
        <v>546</v>
      </c>
      <c r="D6570" s="1" t="s">
        <v>1031</v>
      </c>
      <c r="E6570" s="0" t="s">
        <v>485</v>
      </c>
    </row>
    <row r="6571" customFormat="false" ht="15" hidden="false" customHeight="false" outlineLevel="0" collapsed="false">
      <c r="A6571" s="1" t="n">
        <v>10803</v>
      </c>
      <c r="B6571" s="1" t="s">
        <v>10770</v>
      </c>
      <c r="D6571" s="1" t="s">
        <v>1511</v>
      </c>
      <c r="E6571" s="0" t="s">
        <v>485</v>
      </c>
    </row>
    <row r="6572" customFormat="false" ht="15" hidden="false" customHeight="false" outlineLevel="0" collapsed="false">
      <c r="A6572" s="1" t="n">
        <v>10802</v>
      </c>
      <c r="B6572" s="1" t="s">
        <v>10771</v>
      </c>
      <c r="C6572" s="1" t="s">
        <v>10772</v>
      </c>
      <c r="D6572" s="324" t="s">
        <v>695</v>
      </c>
      <c r="E6572" s="324" t="s">
        <v>500</v>
      </c>
    </row>
    <row r="6573" customFormat="false" ht="15" hidden="false" customHeight="false" outlineLevel="0" collapsed="false">
      <c r="A6573" s="1" t="n">
        <v>10801</v>
      </c>
      <c r="B6573" s="1" t="s">
        <v>10773</v>
      </c>
      <c r="D6573" s="324" t="s">
        <v>595</v>
      </c>
      <c r="E6573" s="324" t="s">
        <v>494</v>
      </c>
    </row>
    <row r="6574" customFormat="false" ht="15" hidden="false" customHeight="false" outlineLevel="0" collapsed="false">
      <c r="A6574" s="1" t="n">
        <v>10800</v>
      </c>
      <c r="B6574" s="1" t="s">
        <v>10774</v>
      </c>
      <c r="D6574" s="1" t="s">
        <v>499</v>
      </c>
      <c r="E6574" s="324" t="s">
        <v>500</v>
      </c>
    </row>
    <row r="6575" customFormat="false" ht="15" hidden="false" customHeight="false" outlineLevel="0" collapsed="false">
      <c r="A6575" s="1" t="n">
        <v>10799</v>
      </c>
      <c r="B6575" s="1" t="s">
        <v>10775</v>
      </c>
      <c r="D6575" s="324" t="s">
        <v>809</v>
      </c>
      <c r="E6575" s="324" t="s">
        <v>494</v>
      </c>
    </row>
    <row r="6576" customFormat="false" ht="15" hidden="false" customHeight="false" outlineLevel="0" collapsed="false">
      <c r="A6576" s="1" t="n">
        <v>10798</v>
      </c>
      <c r="B6576" s="1" t="s">
        <v>10776</v>
      </c>
      <c r="C6576" s="324" t="s">
        <v>10777</v>
      </c>
      <c r="D6576" s="324" t="s">
        <v>695</v>
      </c>
      <c r="E6576" s="0" t="s">
        <v>590</v>
      </c>
    </row>
    <row r="6577" customFormat="false" ht="15" hidden="false" customHeight="false" outlineLevel="0" collapsed="false">
      <c r="A6577" s="1" t="n">
        <v>10797</v>
      </c>
      <c r="B6577" s="1" t="s">
        <v>10778</v>
      </c>
      <c r="C6577" s="1" t="s">
        <v>10779</v>
      </c>
      <c r="D6577" s="324" t="s">
        <v>698</v>
      </c>
      <c r="E6577" s="0" t="s">
        <v>590</v>
      </c>
    </row>
    <row r="6578" customFormat="false" ht="15" hidden="false" customHeight="false" outlineLevel="0" collapsed="false">
      <c r="A6578" s="1" t="n">
        <v>10796</v>
      </c>
      <c r="B6578" s="1" t="s">
        <v>10780</v>
      </c>
      <c r="C6578" s="1" t="s">
        <v>521</v>
      </c>
      <c r="D6578" s="1" t="s">
        <v>499</v>
      </c>
      <c r="E6578" s="0" t="s">
        <v>590</v>
      </c>
    </row>
    <row r="6579" customFormat="false" ht="15" hidden="false" customHeight="false" outlineLevel="0" collapsed="false">
      <c r="A6579" s="1" t="n">
        <v>10795</v>
      </c>
      <c r="B6579" s="1" t="s">
        <v>10781</v>
      </c>
      <c r="D6579" s="324" t="s">
        <v>5295</v>
      </c>
      <c r="E6579" s="0" t="s">
        <v>485</v>
      </c>
    </row>
    <row r="6580" customFormat="false" ht="15" hidden="false" customHeight="false" outlineLevel="0" collapsed="false">
      <c r="A6580" s="1" t="n">
        <v>10794</v>
      </c>
      <c r="B6580" s="1" t="s">
        <v>10782</v>
      </c>
      <c r="C6580" s="1" t="s">
        <v>521</v>
      </c>
      <c r="D6580" s="1" t="s">
        <v>499</v>
      </c>
      <c r="E6580" s="0" t="s">
        <v>590</v>
      </c>
    </row>
    <row r="6581" customFormat="false" ht="15" hidden="false" customHeight="false" outlineLevel="0" collapsed="false">
      <c r="A6581" s="1" t="n">
        <v>10793</v>
      </c>
      <c r="B6581" s="1" t="s">
        <v>10783</v>
      </c>
      <c r="C6581" s="1" t="s">
        <v>10784</v>
      </c>
      <c r="D6581" s="324" t="s">
        <v>599</v>
      </c>
      <c r="E6581" s="0" t="s">
        <v>590</v>
      </c>
    </row>
    <row r="6582" customFormat="false" ht="15" hidden="false" customHeight="false" outlineLevel="0" collapsed="false">
      <c r="A6582" s="1" t="n">
        <v>10792</v>
      </c>
      <c r="B6582" s="1" t="s">
        <v>10785</v>
      </c>
      <c r="D6582" s="1" t="s">
        <v>499</v>
      </c>
      <c r="E6582" s="324" t="s">
        <v>500</v>
      </c>
    </row>
    <row r="6583" customFormat="false" ht="15" hidden="false" customHeight="false" outlineLevel="0" collapsed="false">
      <c r="A6583" s="1" t="n">
        <v>10791</v>
      </c>
      <c r="B6583" s="1" t="s">
        <v>10786</v>
      </c>
      <c r="D6583" s="1" t="s">
        <v>811</v>
      </c>
      <c r="E6583" s="0" t="s">
        <v>485</v>
      </c>
    </row>
    <row r="6584" customFormat="false" ht="15" hidden="false" customHeight="false" outlineLevel="0" collapsed="false">
      <c r="A6584" s="1" t="n">
        <v>10790</v>
      </c>
      <c r="B6584" s="1" t="s">
        <v>10787</v>
      </c>
      <c r="C6584" s="324" t="s">
        <v>10788</v>
      </c>
      <c r="D6584" s="324" t="s">
        <v>10789</v>
      </c>
      <c r="E6584" s="324" t="s">
        <v>2886</v>
      </c>
    </row>
    <row r="6585" customFormat="false" ht="15" hidden="false" customHeight="false" outlineLevel="0" collapsed="false">
      <c r="A6585" s="1" t="n">
        <v>10789</v>
      </c>
      <c r="B6585" s="1" t="s">
        <v>10790</v>
      </c>
      <c r="C6585" s="324" t="s">
        <v>10791</v>
      </c>
      <c r="D6585" s="1" t="s">
        <v>499</v>
      </c>
      <c r="E6585" s="0" t="s">
        <v>590</v>
      </c>
    </row>
    <row r="6586" customFormat="false" ht="15" hidden="false" customHeight="false" outlineLevel="0" collapsed="false">
      <c r="A6586" s="1" t="n">
        <v>10788</v>
      </c>
      <c r="B6586" s="1" t="s">
        <v>10792</v>
      </c>
      <c r="C6586" s="1" t="s">
        <v>10793</v>
      </c>
      <c r="D6586" s="1" t="s">
        <v>499</v>
      </c>
      <c r="E6586" s="0" t="s">
        <v>590</v>
      </c>
    </row>
    <row r="6587" customFormat="false" ht="15" hidden="false" customHeight="false" outlineLevel="0" collapsed="false">
      <c r="A6587" s="1" t="n">
        <v>10787</v>
      </c>
      <c r="B6587" s="1" t="s">
        <v>10794</v>
      </c>
      <c r="D6587" s="1" t="s">
        <v>512</v>
      </c>
      <c r="E6587" s="0" t="s">
        <v>590</v>
      </c>
    </row>
    <row r="6588" customFormat="false" ht="15" hidden="false" customHeight="false" outlineLevel="0" collapsed="false">
      <c r="A6588" s="1" t="n">
        <v>10786</v>
      </c>
      <c r="B6588" s="1" t="s">
        <v>10795</v>
      </c>
      <c r="D6588" s="1" t="s">
        <v>682</v>
      </c>
      <c r="E6588" s="0" t="s">
        <v>576</v>
      </c>
    </row>
    <row r="6589" customFormat="false" ht="15" hidden="false" customHeight="false" outlineLevel="0" collapsed="false">
      <c r="A6589" s="1" t="n">
        <v>10785</v>
      </c>
      <c r="B6589" s="1" t="s">
        <v>10796</v>
      </c>
      <c r="D6589" s="324" t="s">
        <v>695</v>
      </c>
      <c r="E6589" s="0" t="s">
        <v>590</v>
      </c>
    </row>
    <row r="6590" customFormat="false" ht="15" hidden="false" customHeight="false" outlineLevel="0" collapsed="false">
      <c r="A6590" s="1" t="n">
        <v>10784</v>
      </c>
      <c r="B6590" s="1" t="s">
        <v>10797</v>
      </c>
      <c r="C6590" s="324" t="s">
        <v>10798</v>
      </c>
      <c r="D6590" s="1" t="s">
        <v>499</v>
      </c>
      <c r="E6590" s="0" t="s">
        <v>590</v>
      </c>
    </row>
    <row r="6591" customFormat="false" ht="15" hidden="false" customHeight="false" outlineLevel="0" collapsed="false">
      <c r="A6591" s="1" t="n">
        <v>10783</v>
      </c>
      <c r="B6591" s="1" t="s">
        <v>10799</v>
      </c>
      <c r="C6591" s="324" t="s">
        <v>10800</v>
      </c>
      <c r="D6591" s="1" t="s">
        <v>499</v>
      </c>
      <c r="E6591" s="0" t="s">
        <v>590</v>
      </c>
    </row>
    <row r="6592" customFormat="false" ht="15" hidden="false" customHeight="false" outlineLevel="0" collapsed="false">
      <c r="A6592" s="1" t="n">
        <v>10782</v>
      </c>
      <c r="B6592" s="1" t="s">
        <v>10801</v>
      </c>
      <c r="D6592" s="1" t="s">
        <v>499</v>
      </c>
      <c r="E6592" s="0" t="s">
        <v>590</v>
      </c>
    </row>
    <row r="6593" customFormat="false" ht="15" hidden="false" customHeight="false" outlineLevel="0" collapsed="false">
      <c r="A6593" s="1" t="n">
        <v>10781</v>
      </c>
      <c r="B6593" s="1" t="s">
        <v>10802</v>
      </c>
      <c r="C6593" s="1" t="s">
        <v>10803</v>
      </c>
      <c r="D6593" s="1" t="s">
        <v>499</v>
      </c>
      <c r="E6593" s="324" t="s">
        <v>500</v>
      </c>
    </row>
    <row r="6594" customFormat="false" ht="15" hidden="false" customHeight="false" outlineLevel="0" collapsed="false">
      <c r="A6594" s="1" t="n">
        <v>10780</v>
      </c>
      <c r="B6594" s="1" t="s">
        <v>10804</v>
      </c>
      <c r="C6594" s="324" t="s">
        <v>10805</v>
      </c>
      <c r="D6594" s="1" t="s">
        <v>499</v>
      </c>
      <c r="E6594" s="0" t="s">
        <v>590</v>
      </c>
    </row>
    <row r="6595" customFormat="false" ht="15" hidden="false" customHeight="false" outlineLevel="0" collapsed="false">
      <c r="A6595" s="1" t="n">
        <v>10779</v>
      </c>
      <c r="B6595" s="1" t="s">
        <v>10806</v>
      </c>
      <c r="C6595" s="324" t="s">
        <v>10807</v>
      </c>
      <c r="D6595" s="1" t="s">
        <v>499</v>
      </c>
      <c r="E6595" s="0" t="s">
        <v>590</v>
      </c>
    </row>
    <row r="6596" customFormat="false" ht="15" hidden="false" customHeight="false" outlineLevel="0" collapsed="false">
      <c r="A6596" s="1" t="n">
        <v>10778</v>
      </c>
      <c r="B6596" s="1" t="s">
        <v>10808</v>
      </c>
      <c r="C6596" s="324" t="s">
        <v>10809</v>
      </c>
      <c r="D6596" s="1" t="s">
        <v>499</v>
      </c>
      <c r="E6596" s="324" t="s">
        <v>500</v>
      </c>
    </row>
    <row r="6597" customFormat="false" ht="15" hidden="false" customHeight="false" outlineLevel="0" collapsed="false">
      <c r="A6597" s="1" t="n">
        <v>10777</v>
      </c>
      <c r="B6597" s="1" t="s">
        <v>10810</v>
      </c>
      <c r="C6597" s="1" t="s">
        <v>10811</v>
      </c>
      <c r="D6597" s="1" t="s">
        <v>499</v>
      </c>
      <c r="E6597" s="324" t="s">
        <v>500</v>
      </c>
    </row>
    <row r="6598" customFormat="false" ht="15" hidden="false" customHeight="false" outlineLevel="0" collapsed="false">
      <c r="A6598" s="1" t="n">
        <v>10776</v>
      </c>
      <c r="B6598" s="1" t="s">
        <v>10812</v>
      </c>
      <c r="C6598" s="1" t="s">
        <v>10813</v>
      </c>
      <c r="D6598" s="1" t="s">
        <v>1187</v>
      </c>
      <c r="E6598" s="0" t="s">
        <v>485</v>
      </c>
    </row>
    <row r="6599" customFormat="false" ht="15" hidden="false" customHeight="false" outlineLevel="0" collapsed="false">
      <c r="A6599" s="1" t="n">
        <v>10775</v>
      </c>
      <c r="B6599" s="1" t="s">
        <v>10814</v>
      </c>
      <c r="C6599" s="1" t="s">
        <v>10815</v>
      </c>
      <c r="D6599" s="1" t="s">
        <v>1187</v>
      </c>
      <c r="E6599" s="0" t="s">
        <v>485</v>
      </c>
    </row>
    <row r="6600" customFormat="false" ht="15" hidden="false" customHeight="false" outlineLevel="0" collapsed="false">
      <c r="A6600" s="1" t="n">
        <v>10774</v>
      </c>
      <c r="B6600" s="1" t="s">
        <v>10816</v>
      </c>
      <c r="C6600" s="324" t="s">
        <v>10817</v>
      </c>
      <c r="D6600" s="324" t="s">
        <v>10122</v>
      </c>
      <c r="E6600" s="324" t="s">
        <v>4061</v>
      </c>
    </row>
    <row r="6601" customFormat="false" ht="15" hidden="false" customHeight="false" outlineLevel="0" collapsed="false">
      <c r="A6601" s="1" t="n">
        <v>10773</v>
      </c>
      <c r="B6601" s="1" t="s">
        <v>10818</v>
      </c>
      <c r="C6601" s="324" t="s">
        <v>10819</v>
      </c>
      <c r="D6601" s="324" t="s">
        <v>10122</v>
      </c>
      <c r="E6601" s="324" t="s">
        <v>4061</v>
      </c>
    </row>
    <row r="6602" customFormat="false" ht="15" hidden="false" customHeight="false" outlineLevel="0" collapsed="false">
      <c r="A6602" s="1" t="n">
        <v>10772</v>
      </c>
      <c r="B6602" s="1" t="s">
        <v>10820</v>
      </c>
      <c r="C6602" s="1" t="s">
        <v>10821</v>
      </c>
      <c r="D6602" s="1" t="s">
        <v>1187</v>
      </c>
      <c r="E6602" s="0" t="s">
        <v>485</v>
      </c>
    </row>
    <row r="6603" customFormat="false" ht="15" hidden="false" customHeight="false" outlineLevel="0" collapsed="false">
      <c r="A6603" s="1" t="n">
        <v>10771</v>
      </c>
      <c r="B6603" s="1" t="s">
        <v>10822</v>
      </c>
      <c r="D6603" s="1" t="s">
        <v>5724</v>
      </c>
      <c r="E6603" s="0" t="s">
        <v>576</v>
      </c>
    </row>
    <row r="6604" customFormat="false" ht="15" hidden="false" customHeight="false" outlineLevel="0" collapsed="false">
      <c r="A6604" s="1" t="n">
        <v>10770</v>
      </c>
      <c r="B6604" s="1" t="s">
        <v>10823</v>
      </c>
      <c r="C6604" s="324" t="s">
        <v>10824</v>
      </c>
      <c r="D6604" s="1" t="s">
        <v>499</v>
      </c>
      <c r="E6604" s="0" t="s">
        <v>590</v>
      </c>
    </row>
    <row r="6605" customFormat="false" ht="15" hidden="false" customHeight="false" outlineLevel="0" collapsed="false">
      <c r="A6605" s="1" t="n">
        <v>10769</v>
      </c>
      <c r="B6605" s="1" t="s">
        <v>10825</v>
      </c>
      <c r="C6605" s="324" t="s">
        <v>10826</v>
      </c>
      <c r="D6605" s="1" t="s">
        <v>499</v>
      </c>
      <c r="E6605" s="0" t="s">
        <v>590</v>
      </c>
    </row>
    <row r="6606" customFormat="false" ht="15" hidden="false" customHeight="false" outlineLevel="0" collapsed="false">
      <c r="A6606" s="1" t="n">
        <v>10768</v>
      </c>
      <c r="B6606" s="1" t="s">
        <v>10827</v>
      </c>
      <c r="C6606" s="324" t="s">
        <v>10828</v>
      </c>
      <c r="D6606" s="1" t="s">
        <v>499</v>
      </c>
      <c r="E6606" s="0" t="s">
        <v>590</v>
      </c>
    </row>
    <row r="6607" customFormat="false" ht="15" hidden="false" customHeight="false" outlineLevel="0" collapsed="false">
      <c r="A6607" s="1" t="n">
        <v>10767</v>
      </c>
      <c r="B6607" s="1" t="s">
        <v>10829</v>
      </c>
      <c r="C6607" s="324" t="s">
        <v>10830</v>
      </c>
      <c r="D6607" s="1" t="s">
        <v>499</v>
      </c>
      <c r="E6607" s="0" t="s">
        <v>590</v>
      </c>
    </row>
    <row r="6608" customFormat="false" ht="15" hidden="false" customHeight="false" outlineLevel="0" collapsed="false">
      <c r="A6608" s="1" t="n">
        <v>10766</v>
      </c>
      <c r="B6608" s="1" t="s">
        <v>10831</v>
      </c>
      <c r="D6608" s="1" t="s">
        <v>811</v>
      </c>
      <c r="E6608" s="0" t="s">
        <v>590</v>
      </c>
    </row>
    <row r="6609" customFormat="false" ht="15" hidden="false" customHeight="false" outlineLevel="0" collapsed="false">
      <c r="A6609" s="1" t="n">
        <v>10765</v>
      </c>
      <c r="B6609" s="1" t="s">
        <v>10832</v>
      </c>
      <c r="C6609" s="324" t="s">
        <v>10833</v>
      </c>
      <c r="D6609" s="1" t="s">
        <v>499</v>
      </c>
      <c r="E6609" s="0" t="s">
        <v>590</v>
      </c>
    </row>
    <row r="6610" customFormat="false" ht="15" hidden="false" customHeight="false" outlineLevel="0" collapsed="false">
      <c r="A6610" s="1" t="n">
        <v>10764</v>
      </c>
      <c r="B6610" s="1" t="s">
        <v>10834</v>
      </c>
      <c r="C6610" s="324" t="s">
        <v>10835</v>
      </c>
      <c r="D6610" s="1" t="s">
        <v>499</v>
      </c>
      <c r="E6610" s="0" t="s">
        <v>590</v>
      </c>
    </row>
    <row r="6611" customFormat="false" ht="15" hidden="false" customHeight="false" outlineLevel="0" collapsed="false">
      <c r="A6611" s="1" t="n">
        <v>10763</v>
      </c>
      <c r="B6611" s="1" t="s">
        <v>10836</v>
      </c>
      <c r="C6611" s="324" t="s">
        <v>10837</v>
      </c>
      <c r="D6611" s="324" t="s">
        <v>10838</v>
      </c>
      <c r="E6611" s="324" t="s">
        <v>1127</v>
      </c>
    </row>
    <row r="6612" customFormat="false" ht="15" hidden="false" customHeight="false" outlineLevel="0" collapsed="false">
      <c r="A6612" s="1" t="n">
        <v>10762</v>
      </c>
      <c r="B6612" s="1" t="s">
        <v>10839</v>
      </c>
      <c r="C6612" s="1" t="s">
        <v>10840</v>
      </c>
      <c r="D6612" s="324" t="s">
        <v>2349</v>
      </c>
      <c r="E6612" s="0" t="s">
        <v>544</v>
      </c>
    </row>
    <row r="6613" customFormat="false" ht="15" hidden="false" customHeight="false" outlineLevel="0" collapsed="false">
      <c r="A6613" s="1" t="n">
        <v>10761</v>
      </c>
      <c r="B6613" s="1" t="s">
        <v>10841</v>
      </c>
      <c r="D6613" s="1" t="s">
        <v>499</v>
      </c>
      <c r="E6613" s="0" t="s">
        <v>485</v>
      </c>
    </row>
    <row r="6614" customFormat="false" ht="15" hidden="false" customHeight="false" outlineLevel="0" collapsed="false">
      <c r="A6614" s="1" t="n">
        <v>10760</v>
      </c>
      <c r="B6614" s="1" t="s">
        <v>10842</v>
      </c>
      <c r="D6614" s="324" t="s">
        <v>2460</v>
      </c>
      <c r="E6614" s="0" t="s">
        <v>590</v>
      </c>
    </row>
    <row r="6615" customFormat="false" ht="15" hidden="false" customHeight="false" outlineLevel="0" collapsed="false">
      <c r="A6615" s="1" t="n">
        <v>10759</v>
      </c>
      <c r="B6615" s="1" t="s">
        <v>10843</v>
      </c>
      <c r="D6615" s="324" t="s">
        <v>10844</v>
      </c>
      <c r="E6615" s="0" t="s">
        <v>485</v>
      </c>
    </row>
    <row r="6616" customFormat="false" ht="15" hidden="false" customHeight="false" outlineLevel="0" collapsed="false">
      <c r="A6616" s="1" t="n">
        <v>10758</v>
      </c>
      <c r="B6616" s="1" t="s">
        <v>10845</v>
      </c>
      <c r="C6616" s="1" t="s">
        <v>10846</v>
      </c>
      <c r="D6616" s="1" t="s">
        <v>499</v>
      </c>
      <c r="E6616" s="324" t="s">
        <v>500</v>
      </c>
    </row>
    <row r="6617" customFormat="false" ht="15" hidden="false" customHeight="false" outlineLevel="0" collapsed="false">
      <c r="A6617" s="1" t="n">
        <v>10757</v>
      </c>
      <c r="B6617" s="1" t="s">
        <v>10847</v>
      </c>
      <c r="D6617" s="1" t="s">
        <v>499</v>
      </c>
      <c r="E6617" s="0" t="s">
        <v>485</v>
      </c>
    </row>
    <row r="6618" customFormat="false" ht="15" hidden="false" customHeight="false" outlineLevel="0" collapsed="false">
      <c r="A6618" s="1" t="n">
        <v>10756</v>
      </c>
      <c r="B6618" s="1" t="s">
        <v>10848</v>
      </c>
      <c r="D6618" s="1" t="s">
        <v>6169</v>
      </c>
      <c r="E6618" s="0" t="s">
        <v>485</v>
      </c>
    </row>
    <row r="6619" customFormat="false" ht="15" hidden="false" customHeight="false" outlineLevel="0" collapsed="false">
      <c r="A6619" s="1" t="n">
        <v>10755</v>
      </c>
      <c r="B6619" s="1" t="s">
        <v>10849</v>
      </c>
      <c r="C6619" s="1" t="s">
        <v>10850</v>
      </c>
      <c r="D6619" s="324" t="s">
        <v>1063</v>
      </c>
      <c r="E6619" s="0" t="s">
        <v>590</v>
      </c>
    </row>
    <row r="6620" customFormat="false" ht="15" hidden="false" customHeight="false" outlineLevel="0" collapsed="false">
      <c r="A6620" s="1" t="n">
        <v>10754</v>
      </c>
      <c r="B6620" s="1" t="s">
        <v>10851</v>
      </c>
      <c r="D6620" s="1" t="s">
        <v>6169</v>
      </c>
      <c r="E6620" s="0" t="s">
        <v>590</v>
      </c>
    </row>
    <row r="6621" customFormat="false" ht="15" hidden="false" customHeight="false" outlineLevel="0" collapsed="false">
      <c r="A6621" s="1" t="n">
        <v>10753</v>
      </c>
      <c r="B6621" s="1" t="s">
        <v>10852</v>
      </c>
      <c r="C6621" s="324" t="s">
        <v>10853</v>
      </c>
      <c r="D6621" s="1" t="s">
        <v>499</v>
      </c>
      <c r="E6621" s="0" t="s">
        <v>590</v>
      </c>
    </row>
    <row r="6622" customFormat="false" ht="15" hidden="false" customHeight="false" outlineLevel="0" collapsed="false">
      <c r="A6622" s="1" t="n">
        <v>10752</v>
      </c>
      <c r="B6622" s="1" t="s">
        <v>10854</v>
      </c>
      <c r="D6622" s="1" t="s">
        <v>499</v>
      </c>
      <c r="E6622" s="0" t="s">
        <v>896</v>
      </c>
    </row>
    <row r="6623" customFormat="false" ht="15" hidden="false" customHeight="false" outlineLevel="0" collapsed="false">
      <c r="A6623" s="1" t="n">
        <v>10751</v>
      </c>
      <c r="B6623" s="1" t="s">
        <v>10855</v>
      </c>
      <c r="C6623" s="324" t="s">
        <v>10856</v>
      </c>
      <c r="D6623" s="1" t="s">
        <v>499</v>
      </c>
      <c r="E6623" s="0" t="s">
        <v>590</v>
      </c>
    </row>
    <row r="6624" customFormat="false" ht="15" hidden="false" customHeight="false" outlineLevel="0" collapsed="false">
      <c r="A6624" s="1" t="n">
        <v>10750</v>
      </c>
      <c r="B6624" s="1" t="s">
        <v>10857</v>
      </c>
      <c r="C6624" s="324" t="s">
        <v>10858</v>
      </c>
      <c r="D6624" s="1" t="s">
        <v>499</v>
      </c>
      <c r="E6624" s="0" t="s">
        <v>590</v>
      </c>
    </row>
    <row r="6625" customFormat="false" ht="15" hidden="false" customHeight="false" outlineLevel="0" collapsed="false">
      <c r="A6625" s="1" t="n">
        <v>10749</v>
      </c>
      <c r="B6625" s="1" t="s">
        <v>10859</v>
      </c>
      <c r="C6625" s="324" t="s">
        <v>10860</v>
      </c>
      <c r="D6625" s="1" t="s">
        <v>499</v>
      </c>
      <c r="E6625" s="0" t="s">
        <v>590</v>
      </c>
    </row>
    <row r="6626" customFormat="false" ht="15" hidden="false" customHeight="false" outlineLevel="0" collapsed="false">
      <c r="A6626" s="1" t="n">
        <v>10748</v>
      </c>
      <c r="B6626" s="1" t="s">
        <v>10861</v>
      </c>
      <c r="C6626" s="324" t="s">
        <v>10862</v>
      </c>
      <c r="D6626" s="1" t="s">
        <v>499</v>
      </c>
      <c r="E6626" s="0" t="s">
        <v>590</v>
      </c>
    </row>
    <row r="6627" customFormat="false" ht="15" hidden="false" customHeight="false" outlineLevel="0" collapsed="false">
      <c r="A6627" s="1" t="n">
        <v>10747</v>
      </c>
      <c r="B6627" s="1" t="s">
        <v>10863</v>
      </c>
      <c r="D6627" s="1" t="s">
        <v>499</v>
      </c>
      <c r="E6627" s="0" t="s">
        <v>590</v>
      </c>
    </row>
    <row r="6628" customFormat="false" ht="15" hidden="false" customHeight="false" outlineLevel="0" collapsed="false">
      <c r="A6628" s="1" t="n">
        <v>10746</v>
      </c>
      <c r="B6628" s="1" t="s">
        <v>10864</v>
      </c>
      <c r="C6628" s="1" t="s">
        <v>10865</v>
      </c>
      <c r="D6628" s="1" t="s">
        <v>499</v>
      </c>
      <c r="E6628" s="0" t="s">
        <v>485</v>
      </c>
    </row>
    <row r="6629" customFormat="false" ht="15" hidden="false" customHeight="false" outlineLevel="0" collapsed="false">
      <c r="A6629" s="1" t="n">
        <v>10745</v>
      </c>
      <c r="B6629" s="1" t="s">
        <v>10866</v>
      </c>
      <c r="D6629" s="324" t="s">
        <v>9696</v>
      </c>
      <c r="E6629" s="0" t="s">
        <v>485</v>
      </c>
    </row>
    <row r="6630" customFormat="false" ht="15" hidden="false" customHeight="false" outlineLevel="0" collapsed="false">
      <c r="A6630" s="1" t="n">
        <v>10744</v>
      </c>
      <c r="B6630" s="1" t="s">
        <v>10867</v>
      </c>
      <c r="D6630" s="324" t="s">
        <v>5528</v>
      </c>
      <c r="E6630" s="0" t="s">
        <v>590</v>
      </c>
    </row>
    <row r="6631" customFormat="false" ht="15" hidden="false" customHeight="false" outlineLevel="0" collapsed="false">
      <c r="A6631" s="1" t="n">
        <v>10743</v>
      </c>
      <c r="B6631" s="1" t="s">
        <v>10868</v>
      </c>
      <c r="D6631" s="324" t="s">
        <v>9500</v>
      </c>
      <c r="E6631" s="324" t="s">
        <v>550</v>
      </c>
    </row>
    <row r="6632" customFormat="false" ht="15" hidden="false" customHeight="false" outlineLevel="0" collapsed="false">
      <c r="A6632" s="1" t="n">
        <v>10742</v>
      </c>
      <c r="B6632" s="1" t="s">
        <v>10869</v>
      </c>
      <c r="D6632" s="1" t="s">
        <v>647</v>
      </c>
      <c r="E6632" s="0" t="s">
        <v>485</v>
      </c>
    </row>
    <row r="6633" customFormat="false" ht="15" hidden="false" customHeight="false" outlineLevel="0" collapsed="false">
      <c r="A6633" s="1" t="n">
        <v>10741</v>
      </c>
      <c r="B6633" s="1" t="s">
        <v>10870</v>
      </c>
      <c r="C6633" s="324" t="s">
        <v>10871</v>
      </c>
      <c r="D6633" s="1" t="s">
        <v>1187</v>
      </c>
      <c r="E6633" s="0" t="s">
        <v>485</v>
      </c>
    </row>
    <row r="6634" customFormat="false" ht="15" hidden="false" customHeight="false" outlineLevel="0" collapsed="false">
      <c r="A6634" s="1" t="n">
        <v>10740</v>
      </c>
      <c r="B6634" s="1" t="s">
        <v>10872</v>
      </c>
      <c r="D6634" s="1" t="s">
        <v>5618</v>
      </c>
      <c r="E6634" s="0" t="s">
        <v>485</v>
      </c>
    </row>
    <row r="6635" customFormat="false" ht="15" hidden="false" customHeight="false" outlineLevel="0" collapsed="false">
      <c r="A6635" s="1" t="n">
        <v>10739</v>
      </c>
      <c r="B6635" s="1" t="s">
        <v>10873</v>
      </c>
      <c r="D6635" s="1" t="s">
        <v>499</v>
      </c>
      <c r="E6635" s="0" t="s">
        <v>590</v>
      </c>
    </row>
    <row r="6636" customFormat="false" ht="15" hidden="false" customHeight="false" outlineLevel="0" collapsed="false">
      <c r="A6636" s="1" t="n">
        <v>10738</v>
      </c>
      <c r="B6636" s="1" t="s">
        <v>10874</v>
      </c>
      <c r="D6636" s="1" t="s">
        <v>499</v>
      </c>
      <c r="E6636" s="0" t="s">
        <v>590</v>
      </c>
    </row>
    <row r="6637" customFormat="false" ht="15" hidden="false" customHeight="false" outlineLevel="0" collapsed="false">
      <c r="A6637" s="1" t="n">
        <v>10737</v>
      </c>
      <c r="B6637" s="1" t="s">
        <v>10875</v>
      </c>
      <c r="C6637" s="324" t="s">
        <v>10876</v>
      </c>
      <c r="D6637" s="324" t="s">
        <v>761</v>
      </c>
      <c r="E6637" s="0" t="s">
        <v>485</v>
      </c>
    </row>
    <row r="6638" customFormat="false" ht="15" hidden="false" customHeight="false" outlineLevel="0" collapsed="false">
      <c r="A6638" s="1" t="n">
        <v>10736</v>
      </c>
      <c r="B6638" s="1" t="s">
        <v>10877</v>
      </c>
      <c r="D6638" s="1" t="s">
        <v>499</v>
      </c>
      <c r="E6638" s="0" t="s">
        <v>590</v>
      </c>
    </row>
    <row r="6639" customFormat="false" ht="15" hidden="false" customHeight="false" outlineLevel="0" collapsed="false">
      <c r="A6639" s="1" t="n">
        <v>10735</v>
      </c>
      <c r="B6639" s="1" t="s">
        <v>10878</v>
      </c>
      <c r="D6639" s="1" t="s">
        <v>499</v>
      </c>
      <c r="E6639" s="0" t="s">
        <v>590</v>
      </c>
    </row>
    <row r="6640" customFormat="false" ht="15" hidden="false" customHeight="false" outlineLevel="0" collapsed="false">
      <c r="A6640" s="1" t="n">
        <v>10734</v>
      </c>
      <c r="B6640" s="1" t="s">
        <v>10879</v>
      </c>
      <c r="D6640" s="1" t="s">
        <v>499</v>
      </c>
      <c r="E6640" s="0" t="s">
        <v>590</v>
      </c>
    </row>
    <row r="6641" customFormat="false" ht="15" hidden="false" customHeight="false" outlineLevel="0" collapsed="false">
      <c r="A6641" s="1" t="n">
        <v>10733</v>
      </c>
      <c r="B6641" s="1" t="s">
        <v>10880</v>
      </c>
      <c r="D6641" s="1" t="s">
        <v>499</v>
      </c>
      <c r="E6641" s="0" t="s">
        <v>590</v>
      </c>
    </row>
    <row r="6642" customFormat="false" ht="15" hidden="false" customHeight="false" outlineLevel="0" collapsed="false">
      <c r="A6642" s="1" t="n">
        <v>10732</v>
      </c>
      <c r="B6642" s="1" t="s">
        <v>10881</v>
      </c>
      <c r="D6642" s="324" t="s">
        <v>1368</v>
      </c>
      <c r="E6642" s="324" t="s">
        <v>488</v>
      </c>
    </row>
    <row r="6643" customFormat="false" ht="15" hidden="false" customHeight="false" outlineLevel="0" collapsed="false">
      <c r="A6643" s="1" t="n">
        <v>10731</v>
      </c>
      <c r="B6643" s="1" t="s">
        <v>10882</v>
      </c>
      <c r="C6643" s="324" t="s">
        <v>10883</v>
      </c>
      <c r="D6643" s="1" t="s">
        <v>499</v>
      </c>
      <c r="E6643" s="324" t="s">
        <v>10884</v>
      </c>
    </row>
    <row r="6644" customFormat="false" ht="15" hidden="false" customHeight="false" outlineLevel="0" collapsed="false">
      <c r="A6644" s="1" t="n">
        <v>10730</v>
      </c>
      <c r="B6644" s="1" t="s">
        <v>10885</v>
      </c>
      <c r="D6644" s="324" t="s">
        <v>10886</v>
      </c>
      <c r="E6644" s="0" t="s">
        <v>576</v>
      </c>
    </row>
    <row r="6645" customFormat="false" ht="15" hidden="false" customHeight="false" outlineLevel="0" collapsed="false">
      <c r="A6645" s="1" t="n">
        <v>10729</v>
      </c>
      <c r="B6645" s="1" t="s">
        <v>10887</v>
      </c>
      <c r="D6645" s="1" t="s">
        <v>1577</v>
      </c>
      <c r="E6645" s="324" t="s">
        <v>488</v>
      </c>
    </row>
    <row r="6646" customFormat="false" ht="15" hidden="false" customHeight="false" outlineLevel="0" collapsed="false">
      <c r="A6646" s="1" t="n">
        <v>10728</v>
      </c>
      <c r="B6646" s="1" t="s">
        <v>10888</v>
      </c>
      <c r="D6646" s="1" t="s">
        <v>811</v>
      </c>
      <c r="E6646" s="324" t="s">
        <v>772</v>
      </c>
    </row>
    <row r="6647" customFormat="false" ht="15" hidden="false" customHeight="false" outlineLevel="0" collapsed="false">
      <c r="A6647" s="1" t="n">
        <v>10727</v>
      </c>
      <c r="B6647" s="1" t="s">
        <v>10889</v>
      </c>
      <c r="D6647" s="1" t="s">
        <v>10212</v>
      </c>
      <c r="E6647" s="324" t="s">
        <v>10890</v>
      </c>
    </row>
    <row r="6648" customFormat="false" ht="15" hidden="false" customHeight="false" outlineLevel="0" collapsed="false">
      <c r="A6648" s="1" t="n">
        <v>10726</v>
      </c>
      <c r="B6648" s="1" t="s">
        <v>10891</v>
      </c>
      <c r="D6648" s="324" t="s">
        <v>10892</v>
      </c>
      <c r="E6648" s="324" t="s">
        <v>10893</v>
      </c>
    </row>
    <row r="6649" customFormat="false" ht="15" hidden="false" customHeight="false" outlineLevel="0" collapsed="false">
      <c r="A6649" s="1" t="n">
        <v>10725</v>
      </c>
      <c r="B6649" s="1" t="s">
        <v>10894</v>
      </c>
      <c r="C6649" s="1" t="s">
        <v>726</v>
      </c>
      <c r="D6649" s="1" t="s">
        <v>575</v>
      </c>
      <c r="E6649" s="324" t="s">
        <v>548</v>
      </c>
    </row>
    <row r="6650" customFormat="false" ht="15" hidden="false" customHeight="false" outlineLevel="0" collapsed="false">
      <c r="A6650" s="1" t="n">
        <v>10724</v>
      </c>
      <c r="B6650" s="1" t="s">
        <v>10895</v>
      </c>
      <c r="C6650" s="324" t="s">
        <v>10896</v>
      </c>
      <c r="D6650" s="324" t="s">
        <v>528</v>
      </c>
      <c r="E6650" s="324" t="s">
        <v>500</v>
      </c>
    </row>
    <row r="6651" customFormat="false" ht="15" hidden="false" customHeight="false" outlineLevel="0" collapsed="false">
      <c r="A6651" s="1" t="n">
        <v>10723</v>
      </c>
      <c r="B6651" s="1" t="s">
        <v>10897</v>
      </c>
      <c r="C6651" s="1" t="s">
        <v>10898</v>
      </c>
      <c r="D6651" s="1" t="s">
        <v>499</v>
      </c>
      <c r="E6651" s="324" t="s">
        <v>500</v>
      </c>
    </row>
    <row r="6652" customFormat="false" ht="15" hidden="false" customHeight="false" outlineLevel="0" collapsed="false">
      <c r="A6652" s="1" t="n">
        <v>10722</v>
      </c>
      <c r="B6652" s="1" t="s">
        <v>10899</v>
      </c>
      <c r="D6652" s="324" t="s">
        <v>10900</v>
      </c>
      <c r="E6652" s="0" t="s">
        <v>590</v>
      </c>
    </row>
    <row r="6653" customFormat="false" ht="15" hidden="false" customHeight="false" outlineLevel="0" collapsed="false">
      <c r="A6653" s="1" t="n">
        <v>10721</v>
      </c>
      <c r="B6653" s="1" t="s">
        <v>10901</v>
      </c>
      <c r="C6653" s="1" t="s">
        <v>521</v>
      </c>
      <c r="D6653" s="1" t="s">
        <v>10212</v>
      </c>
      <c r="E6653" s="0" t="s">
        <v>576</v>
      </c>
    </row>
    <row r="6654" customFormat="false" ht="15" hidden="false" customHeight="false" outlineLevel="0" collapsed="false">
      <c r="A6654" s="1" t="n">
        <v>10720</v>
      </c>
      <c r="B6654" s="1" t="s">
        <v>10902</v>
      </c>
      <c r="D6654" s="324" t="s">
        <v>7511</v>
      </c>
      <c r="E6654" s="0" t="s">
        <v>485</v>
      </c>
    </row>
    <row r="6655" customFormat="false" ht="15" hidden="false" customHeight="false" outlineLevel="0" collapsed="false">
      <c r="A6655" s="1" t="n">
        <v>10719</v>
      </c>
      <c r="B6655" s="1" t="s">
        <v>10903</v>
      </c>
      <c r="C6655" s="1" t="s">
        <v>10904</v>
      </c>
      <c r="D6655" s="1" t="s">
        <v>499</v>
      </c>
      <c r="E6655" s="324" t="s">
        <v>500</v>
      </c>
    </row>
    <row r="6656" customFormat="false" ht="15" hidden="false" customHeight="false" outlineLevel="0" collapsed="false">
      <c r="A6656" s="1" t="n">
        <v>10718</v>
      </c>
      <c r="B6656" s="1" t="s">
        <v>10905</v>
      </c>
      <c r="C6656" s="1" t="s">
        <v>10906</v>
      </c>
      <c r="D6656" s="324" t="s">
        <v>10907</v>
      </c>
      <c r="E6656" s="0" t="s">
        <v>576</v>
      </c>
    </row>
    <row r="6657" customFormat="false" ht="15" hidden="false" customHeight="false" outlineLevel="0" collapsed="false">
      <c r="A6657" s="1" t="n">
        <v>10717</v>
      </c>
      <c r="B6657" s="1" t="s">
        <v>10908</v>
      </c>
      <c r="C6657" s="324" t="s">
        <v>10909</v>
      </c>
      <c r="D6657" s="324" t="s">
        <v>643</v>
      </c>
      <c r="E6657" s="324" t="s">
        <v>550</v>
      </c>
    </row>
    <row r="6658" customFormat="false" ht="15" hidden="false" customHeight="false" outlineLevel="0" collapsed="false">
      <c r="A6658" s="1" t="n">
        <v>10716</v>
      </c>
      <c r="B6658" s="1" t="s">
        <v>10910</v>
      </c>
      <c r="C6658" s="324" t="s">
        <v>10911</v>
      </c>
      <c r="D6658" s="1" t="s">
        <v>1902</v>
      </c>
      <c r="E6658" s="324" t="s">
        <v>1443</v>
      </c>
    </row>
    <row r="6659" customFormat="false" ht="15" hidden="false" customHeight="false" outlineLevel="0" collapsed="false">
      <c r="A6659" s="1" t="n">
        <v>10715</v>
      </c>
      <c r="B6659" s="1" t="s">
        <v>10912</v>
      </c>
      <c r="C6659" s="324" t="s">
        <v>10913</v>
      </c>
      <c r="D6659" s="1" t="s">
        <v>499</v>
      </c>
      <c r="E6659" s="0" t="s">
        <v>609</v>
      </c>
    </row>
    <row r="6660" customFormat="false" ht="15" hidden="false" customHeight="false" outlineLevel="0" collapsed="false">
      <c r="A6660" s="1" t="n">
        <v>10714</v>
      </c>
      <c r="B6660" s="1" t="s">
        <v>10914</v>
      </c>
      <c r="C6660" s="324" t="s">
        <v>10915</v>
      </c>
      <c r="D6660" s="324" t="s">
        <v>10916</v>
      </c>
      <c r="E6660" s="0" t="s">
        <v>576</v>
      </c>
    </row>
    <row r="6661" customFormat="false" ht="15" hidden="false" customHeight="false" outlineLevel="0" collapsed="false">
      <c r="A6661" s="1" t="n">
        <v>10713</v>
      </c>
      <c r="B6661" s="1" t="s">
        <v>10917</v>
      </c>
      <c r="D6661" s="1" t="s">
        <v>499</v>
      </c>
      <c r="E6661" s="0" t="s">
        <v>576</v>
      </c>
    </row>
    <row r="6662" customFormat="false" ht="15" hidden="false" customHeight="false" outlineLevel="0" collapsed="false">
      <c r="A6662" s="1" t="n">
        <v>10712</v>
      </c>
      <c r="B6662" s="1" t="s">
        <v>10918</v>
      </c>
      <c r="C6662" s="324" t="s">
        <v>10919</v>
      </c>
      <c r="D6662" s="1" t="s">
        <v>10920</v>
      </c>
      <c r="E6662" s="324" t="s">
        <v>10921</v>
      </c>
    </row>
    <row r="6663" customFormat="false" ht="15" hidden="false" customHeight="false" outlineLevel="0" collapsed="false">
      <c r="A6663" s="1" t="n">
        <v>10711</v>
      </c>
      <c r="B6663" s="1" t="s">
        <v>10922</v>
      </c>
      <c r="D6663" s="1" t="s">
        <v>499</v>
      </c>
      <c r="E6663" s="324" t="s">
        <v>10923</v>
      </c>
    </row>
    <row r="6664" customFormat="false" ht="15" hidden="false" customHeight="false" outlineLevel="0" collapsed="false">
      <c r="A6664" s="1" t="n">
        <v>10710</v>
      </c>
      <c r="B6664" s="1" t="s">
        <v>10924</v>
      </c>
      <c r="C6664" s="324" t="s">
        <v>10925</v>
      </c>
      <c r="D6664" s="324" t="s">
        <v>1073</v>
      </c>
      <c r="E6664" s="0" t="s">
        <v>10484</v>
      </c>
    </row>
    <row r="6665" customFormat="false" ht="15" hidden="false" customHeight="false" outlineLevel="0" collapsed="false">
      <c r="A6665" s="1" t="n">
        <v>10709</v>
      </c>
      <c r="B6665" s="1" t="s">
        <v>10926</v>
      </c>
      <c r="D6665" s="1" t="s">
        <v>3513</v>
      </c>
      <c r="E6665" s="0" t="s">
        <v>485</v>
      </c>
    </row>
    <row r="6666" customFormat="false" ht="15" hidden="false" customHeight="false" outlineLevel="0" collapsed="false">
      <c r="A6666" s="1" t="n">
        <v>10708</v>
      </c>
      <c r="B6666" s="1" t="s">
        <v>10927</v>
      </c>
      <c r="D6666" s="1" t="s">
        <v>3513</v>
      </c>
      <c r="E6666" s="0" t="s">
        <v>485</v>
      </c>
    </row>
    <row r="6667" customFormat="false" ht="15" hidden="false" customHeight="false" outlineLevel="0" collapsed="false">
      <c r="A6667" s="1" t="n">
        <v>10707</v>
      </c>
      <c r="B6667" s="1" t="s">
        <v>10928</v>
      </c>
      <c r="D6667" s="1" t="s">
        <v>1233</v>
      </c>
      <c r="E6667" s="0" t="s">
        <v>485</v>
      </c>
    </row>
    <row r="6668" customFormat="false" ht="15" hidden="false" customHeight="false" outlineLevel="0" collapsed="false">
      <c r="A6668" s="1" t="n">
        <v>10706</v>
      </c>
      <c r="B6668" s="1" t="s">
        <v>10929</v>
      </c>
      <c r="D6668" s="1" t="s">
        <v>1233</v>
      </c>
      <c r="E6668" s="0" t="s">
        <v>485</v>
      </c>
    </row>
    <row r="6669" customFormat="false" ht="15" hidden="false" customHeight="false" outlineLevel="0" collapsed="false">
      <c r="A6669" s="1" t="n">
        <v>10705</v>
      </c>
      <c r="B6669" s="1" t="s">
        <v>10930</v>
      </c>
      <c r="D6669" s="1" t="s">
        <v>499</v>
      </c>
      <c r="E6669" s="0" t="s">
        <v>590</v>
      </c>
    </row>
    <row r="6670" customFormat="false" ht="15" hidden="false" customHeight="false" outlineLevel="0" collapsed="false">
      <c r="A6670" s="1" t="n">
        <v>10704</v>
      </c>
      <c r="B6670" s="1" t="s">
        <v>10931</v>
      </c>
      <c r="C6670" s="324" t="s">
        <v>10932</v>
      </c>
      <c r="D6670" s="324" t="s">
        <v>4033</v>
      </c>
      <c r="E6670" s="324" t="s">
        <v>10933</v>
      </c>
    </row>
    <row r="6671" customFormat="false" ht="15" hidden="false" customHeight="false" outlineLevel="0" collapsed="false">
      <c r="A6671" s="1" t="n">
        <v>10703</v>
      </c>
      <c r="B6671" s="1" t="s">
        <v>10934</v>
      </c>
      <c r="D6671" s="1" t="s">
        <v>499</v>
      </c>
      <c r="E6671" s="0" t="s">
        <v>576</v>
      </c>
    </row>
    <row r="6672" customFormat="false" ht="15" hidden="false" customHeight="false" outlineLevel="0" collapsed="false">
      <c r="A6672" s="1" t="n">
        <v>10702</v>
      </c>
      <c r="B6672" s="1" t="s">
        <v>10935</v>
      </c>
      <c r="C6672" s="1" t="s">
        <v>10936</v>
      </c>
      <c r="D6672" s="1" t="s">
        <v>811</v>
      </c>
      <c r="E6672" s="324" t="s">
        <v>10937</v>
      </c>
    </row>
    <row r="6673" customFormat="false" ht="15" hidden="false" customHeight="false" outlineLevel="0" collapsed="false">
      <c r="A6673" s="1" t="n">
        <v>10701</v>
      </c>
      <c r="B6673" s="1" t="s">
        <v>10938</v>
      </c>
      <c r="D6673" s="1" t="s">
        <v>499</v>
      </c>
      <c r="E6673" s="0" t="s">
        <v>590</v>
      </c>
    </row>
    <row r="6674" customFormat="false" ht="15" hidden="false" customHeight="false" outlineLevel="0" collapsed="false">
      <c r="A6674" s="1" t="n">
        <v>10700</v>
      </c>
      <c r="B6674" s="1" t="s">
        <v>10939</v>
      </c>
      <c r="D6674" s="1" t="s">
        <v>1681</v>
      </c>
      <c r="E6674" s="0" t="s">
        <v>485</v>
      </c>
    </row>
    <row r="6675" customFormat="false" ht="15" hidden="false" customHeight="false" outlineLevel="0" collapsed="false">
      <c r="A6675" s="1" t="n">
        <v>10699</v>
      </c>
      <c r="B6675" s="1" t="s">
        <v>10940</v>
      </c>
      <c r="D6675" s="324" t="s">
        <v>10941</v>
      </c>
      <c r="E6675" s="0" t="s">
        <v>883</v>
      </c>
    </row>
    <row r="6676" customFormat="false" ht="15" hidden="false" customHeight="false" outlineLevel="0" collapsed="false">
      <c r="A6676" s="1" t="n">
        <v>10698</v>
      </c>
      <c r="B6676" s="1" t="s">
        <v>10942</v>
      </c>
      <c r="D6676" s="1" t="s">
        <v>499</v>
      </c>
      <c r="E6676" s="0" t="s">
        <v>590</v>
      </c>
    </row>
    <row r="6677" customFormat="false" ht="15" hidden="false" customHeight="false" outlineLevel="0" collapsed="false">
      <c r="A6677" s="1" t="n">
        <v>10697</v>
      </c>
      <c r="B6677" s="1" t="s">
        <v>10943</v>
      </c>
      <c r="C6677" s="1" t="s">
        <v>546</v>
      </c>
      <c r="D6677" s="1" t="s">
        <v>499</v>
      </c>
      <c r="E6677" s="0" t="s">
        <v>10484</v>
      </c>
    </row>
    <row r="6678" customFormat="false" ht="15" hidden="false" customHeight="false" outlineLevel="0" collapsed="false">
      <c r="A6678" s="1" t="n">
        <v>10696</v>
      </c>
      <c r="B6678" s="1" t="s">
        <v>10944</v>
      </c>
      <c r="D6678" s="1" t="s">
        <v>499</v>
      </c>
      <c r="E6678" s="0" t="s">
        <v>576</v>
      </c>
    </row>
    <row r="6679" customFormat="false" ht="15" hidden="false" customHeight="false" outlineLevel="0" collapsed="false">
      <c r="A6679" s="1" t="n">
        <v>10695</v>
      </c>
      <c r="B6679" s="1" t="s">
        <v>10945</v>
      </c>
      <c r="D6679" s="324" t="s">
        <v>10946</v>
      </c>
      <c r="E6679" s="0" t="s">
        <v>576</v>
      </c>
    </row>
    <row r="6680" customFormat="false" ht="15" hidden="false" customHeight="false" outlineLevel="0" collapsed="false">
      <c r="A6680" s="1" t="n">
        <v>10694</v>
      </c>
      <c r="B6680" s="1" t="s">
        <v>10947</v>
      </c>
      <c r="C6680" s="324" t="s">
        <v>10948</v>
      </c>
      <c r="D6680" s="324" t="s">
        <v>10949</v>
      </c>
      <c r="E6680" s="324" t="s">
        <v>1617</v>
      </c>
    </row>
    <row r="6681" customFormat="false" ht="15" hidden="false" customHeight="false" outlineLevel="0" collapsed="false">
      <c r="A6681" s="1" t="n">
        <v>10693</v>
      </c>
      <c r="B6681" s="1" t="s">
        <v>10950</v>
      </c>
      <c r="C6681" s="324" t="s">
        <v>10951</v>
      </c>
      <c r="D6681" s="324" t="s">
        <v>10949</v>
      </c>
      <c r="E6681" s="324" t="s">
        <v>1617</v>
      </c>
    </row>
    <row r="6682" customFormat="false" ht="15" hidden="false" customHeight="false" outlineLevel="0" collapsed="false">
      <c r="A6682" s="1" t="n">
        <v>10692</v>
      </c>
      <c r="B6682" s="1" t="s">
        <v>10952</v>
      </c>
      <c r="C6682" s="1" t="s">
        <v>10953</v>
      </c>
      <c r="D6682" s="1" t="s">
        <v>499</v>
      </c>
      <c r="E6682" s="324" t="s">
        <v>10954</v>
      </c>
    </row>
    <row r="6683" customFormat="false" ht="15" hidden="false" customHeight="false" outlineLevel="0" collapsed="false">
      <c r="A6683" s="1" t="n">
        <v>10691</v>
      </c>
      <c r="B6683" s="1" t="s">
        <v>10955</v>
      </c>
      <c r="C6683" s="1" t="s">
        <v>10956</v>
      </c>
      <c r="D6683" s="1" t="s">
        <v>499</v>
      </c>
      <c r="E6683" s="324" t="s">
        <v>10954</v>
      </c>
    </row>
    <row r="6684" customFormat="false" ht="15" hidden="false" customHeight="false" outlineLevel="0" collapsed="false">
      <c r="A6684" s="1" t="n">
        <v>10690</v>
      </c>
      <c r="B6684" s="1" t="s">
        <v>10957</v>
      </c>
      <c r="C6684" s="324" t="s">
        <v>10958</v>
      </c>
      <c r="D6684" s="1" t="s">
        <v>499</v>
      </c>
      <c r="E6684" s="324" t="s">
        <v>10954</v>
      </c>
    </row>
    <row r="6685" customFormat="false" ht="15" hidden="false" customHeight="false" outlineLevel="0" collapsed="false">
      <c r="A6685" s="1" t="n">
        <v>10689</v>
      </c>
      <c r="B6685" s="1" t="s">
        <v>10959</v>
      </c>
      <c r="C6685" s="1" t="s">
        <v>10960</v>
      </c>
      <c r="D6685" s="1" t="s">
        <v>499</v>
      </c>
      <c r="E6685" s="324" t="s">
        <v>500</v>
      </c>
    </row>
    <row r="6686" customFormat="false" ht="15" hidden="false" customHeight="false" outlineLevel="0" collapsed="false">
      <c r="A6686" s="1" t="n">
        <v>10688</v>
      </c>
      <c r="B6686" s="1" t="s">
        <v>10961</v>
      </c>
      <c r="D6686" s="1" t="s">
        <v>499</v>
      </c>
      <c r="E6686" s="0" t="s">
        <v>10484</v>
      </c>
    </row>
    <row r="6687" customFormat="false" ht="15" hidden="false" customHeight="false" outlineLevel="0" collapsed="false">
      <c r="A6687" s="1" t="n">
        <v>10687</v>
      </c>
      <c r="B6687" s="1" t="s">
        <v>10962</v>
      </c>
      <c r="D6687" s="1" t="s">
        <v>1222</v>
      </c>
      <c r="E6687" s="0" t="s">
        <v>485</v>
      </c>
    </row>
    <row r="6688" customFormat="false" ht="15" hidden="false" customHeight="false" outlineLevel="0" collapsed="false">
      <c r="A6688" s="1" t="n">
        <v>10686</v>
      </c>
      <c r="B6688" s="1" t="s">
        <v>10963</v>
      </c>
      <c r="C6688" s="324" t="s">
        <v>10964</v>
      </c>
      <c r="D6688" s="324" t="s">
        <v>10965</v>
      </c>
      <c r="E6688" s="0" t="s">
        <v>590</v>
      </c>
    </row>
    <row r="6689" customFormat="false" ht="15" hidden="false" customHeight="false" outlineLevel="0" collapsed="false">
      <c r="A6689" s="1" t="n">
        <v>10685</v>
      </c>
      <c r="B6689" s="1" t="s">
        <v>10966</v>
      </c>
      <c r="C6689" s="324" t="s">
        <v>10967</v>
      </c>
      <c r="D6689" s="324" t="s">
        <v>10968</v>
      </c>
      <c r="E6689" s="0" t="s">
        <v>485</v>
      </c>
    </row>
    <row r="6690" customFormat="false" ht="15" hidden="false" customHeight="false" outlineLevel="0" collapsed="false">
      <c r="A6690" s="1" t="n">
        <v>10684</v>
      </c>
      <c r="B6690" s="1" t="s">
        <v>10969</v>
      </c>
      <c r="D6690" s="1" t="s">
        <v>1798</v>
      </c>
      <c r="E6690" s="0" t="s">
        <v>590</v>
      </c>
    </row>
    <row r="6691" customFormat="false" ht="15" hidden="false" customHeight="false" outlineLevel="0" collapsed="false">
      <c r="A6691" s="1" t="n">
        <v>10683</v>
      </c>
      <c r="B6691" s="1" t="s">
        <v>10970</v>
      </c>
      <c r="C6691" s="1" t="s">
        <v>10970</v>
      </c>
      <c r="D6691" s="1" t="s">
        <v>647</v>
      </c>
      <c r="E6691" s="0" t="s">
        <v>485</v>
      </c>
    </row>
    <row r="6692" customFormat="false" ht="15" hidden="false" customHeight="false" outlineLevel="0" collapsed="false">
      <c r="A6692" s="1" t="n">
        <v>10682</v>
      </c>
      <c r="B6692" s="1" t="s">
        <v>10971</v>
      </c>
      <c r="D6692" s="1" t="s">
        <v>10972</v>
      </c>
      <c r="E6692" s="0" t="s">
        <v>686</v>
      </c>
    </row>
    <row r="6693" customFormat="false" ht="15" hidden="false" customHeight="false" outlineLevel="0" collapsed="false">
      <c r="A6693" s="1" t="n">
        <v>10681</v>
      </c>
      <c r="B6693" s="1" t="s">
        <v>10973</v>
      </c>
      <c r="D6693" s="1" t="s">
        <v>10972</v>
      </c>
      <c r="E6693" s="0" t="s">
        <v>590</v>
      </c>
    </row>
    <row r="6694" customFormat="false" ht="15" hidden="false" customHeight="false" outlineLevel="0" collapsed="false">
      <c r="A6694" s="1" t="n">
        <v>10680</v>
      </c>
      <c r="B6694" s="1" t="s">
        <v>10974</v>
      </c>
      <c r="D6694" s="324" t="s">
        <v>5206</v>
      </c>
      <c r="E6694" s="0" t="s">
        <v>883</v>
      </c>
    </row>
    <row r="6695" customFormat="false" ht="15" hidden="false" customHeight="false" outlineLevel="0" collapsed="false">
      <c r="A6695" s="1" t="n">
        <v>10679</v>
      </c>
      <c r="B6695" s="1" t="s">
        <v>10975</v>
      </c>
      <c r="D6695" s="1" t="s">
        <v>720</v>
      </c>
      <c r="E6695" s="0" t="s">
        <v>485</v>
      </c>
    </row>
    <row r="6696" customFormat="false" ht="15" hidden="false" customHeight="false" outlineLevel="0" collapsed="false">
      <c r="A6696" s="1" t="n">
        <v>10678</v>
      </c>
      <c r="B6696" s="1" t="s">
        <v>10976</v>
      </c>
      <c r="C6696" s="1" t="s">
        <v>546</v>
      </c>
      <c r="D6696" s="1" t="s">
        <v>1222</v>
      </c>
      <c r="E6696" s="0" t="s">
        <v>590</v>
      </c>
    </row>
    <row r="6697" customFormat="false" ht="15" hidden="false" customHeight="false" outlineLevel="0" collapsed="false">
      <c r="A6697" s="1" t="n">
        <v>10677</v>
      </c>
      <c r="B6697" s="1" t="s">
        <v>10977</v>
      </c>
      <c r="D6697" s="324" t="s">
        <v>528</v>
      </c>
      <c r="E6697" s="324" t="s">
        <v>500</v>
      </c>
    </row>
    <row r="6698" customFormat="false" ht="15" hidden="false" customHeight="false" outlineLevel="0" collapsed="false">
      <c r="A6698" s="1" t="n">
        <v>10676</v>
      </c>
      <c r="B6698" s="1" t="s">
        <v>10978</v>
      </c>
      <c r="D6698" s="1" t="s">
        <v>651</v>
      </c>
      <c r="E6698" s="0" t="s">
        <v>485</v>
      </c>
    </row>
    <row r="6699" customFormat="false" ht="15" hidden="false" customHeight="false" outlineLevel="0" collapsed="false">
      <c r="A6699" s="1" t="n">
        <v>10675</v>
      </c>
      <c r="B6699" s="1" t="s">
        <v>10979</v>
      </c>
      <c r="C6699" s="1" t="s">
        <v>10980</v>
      </c>
      <c r="D6699" s="1" t="s">
        <v>1222</v>
      </c>
      <c r="E6699" s="0" t="s">
        <v>590</v>
      </c>
    </row>
    <row r="6700" customFormat="false" ht="15" hidden="false" customHeight="false" outlineLevel="0" collapsed="false">
      <c r="A6700" s="1" t="n">
        <v>10674</v>
      </c>
      <c r="B6700" s="1" t="s">
        <v>10981</v>
      </c>
      <c r="D6700" s="1" t="s">
        <v>1291</v>
      </c>
      <c r="E6700" s="324" t="s">
        <v>488</v>
      </c>
    </row>
    <row r="6701" customFormat="false" ht="15" hidden="false" customHeight="false" outlineLevel="0" collapsed="false">
      <c r="A6701" s="1" t="n">
        <v>10673</v>
      </c>
      <c r="B6701" s="1" t="s">
        <v>10982</v>
      </c>
      <c r="C6701" s="1" t="s">
        <v>10983</v>
      </c>
      <c r="D6701" s="1" t="s">
        <v>10984</v>
      </c>
      <c r="E6701" s="0" t="s">
        <v>576</v>
      </c>
    </row>
    <row r="6702" customFormat="false" ht="15" hidden="false" customHeight="false" outlineLevel="0" collapsed="false">
      <c r="A6702" s="1" t="n">
        <v>10672</v>
      </c>
      <c r="B6702" s="1" t="s">
        <v>10985</v>
      </c>
      <c r="D6702" s="1" t="s">
        <v>499</v>
      </c>
      <c r="E6702" s="0" t="s">
        <v>485</v>
      </c>
    </row>
    <row r="6703" customFormat="false" ht="15" hidden="false" customHeight="false" outlineLevel="0" collapsed="false">
      <c r="A6703" s="1" t="n">
        <v>10671</v>
      </c>
      <c r="B6703" s="1" t="s">
        <v>10986</v>
      </c>
      <c r="D6703" s="1" t="s">
        <v>499</v>
      </c>
      <c r="E6703" s="0" t="s">
        <v>485</v>
      </c>
    </row>
    <row r="6704" customFormat="false" ht="15" hidden="false" customHeight="false" outlineLevel="0" collapsed="false">
      <c r="A6704" s="1" t="n">
        <v>10670</v>
      </c>
      <c r="B6704" s="1" t="s">
        <v>10987</v>
      </c>
      <c r="D6704" s="324" t="s">
        <v>10988</v>
      </c>
      <c r="E6704" s="324" t="s">
        <v>10989</v>
      </c>
    </row>
    <row r="6705" customFormat="false" ht="15" hidden="false" customHeight="false" outlineLevel="0" collapsed="false">
      <c r="A6705" s="1" t="n">
        <v>10669</v>
      </c>
      <c r="B6705" s="1" t="s">
        <v>10990</v>
      </c>
      <c r="C6705" s="1" t="s">
        <v>10991</v>
      </c>
      <c r="D6705" s="324" t="s">
        <v>10907</v>
      </c>
      <c r="E6705" s="0" t="s">
        <v>576</v>
      </c>
    </row>
    <row r="6706" customFormat="false" ht="15" hidden="false" customHeight="false" outlineLevel="0" collapsed="false">
      <c r="A6706" s="1" t="n">
        <v>10668</v>
      </c>
      <c r="B6706" s="1" t="s">
        <v>10992</v>
      </c>
      <c r="C6706" s="1" t="s">
        <v>10993</v>
      </c>
      <c r="D6706" s="1" t="s">
        <v>499</v>
      </c>
      <c r="E6706" s="324" t="s">
        <v>10994</v>
      </c>
    </row>
    <row r="6707" customFormat="false" ht="15" hidden="false" customHeight="false" outlineLevel="0" collapsed="false">
      <c r="A6707" s="1" t="n">
        <v>10667</v>
      </c>
      <c r="B6707" s="1" t="s">
        <v>10995</v>
      </c>
      <c r="D6707" s="1" t="s">
        <v>499</v>
      </c>
      <c r="E6707" s="0" t="s">
        <v>10484</v>
      </c>
    </row>
    <row r="6708" customFormat="false" ht="15" hidden="false" customHeight="false" outlineLevel="0" collapsed="false">
      <c r="A6708" s="1" t="n">
        <v>10666</v>
      </c>
      <c r="B6708" s="1" t="s">
        <v>10996</v>
      </c>
      <c r="D6708" s="1" t="s">
        <v>499</v>
      </c>
      <c r="E6708" s="324" t="s">
        <v>10997</v>
      </c>
    </row>
    <row r="6709" customFormat="false" ht="15" hidden="false" customHeight="false" outlineLevel="0" collapsed="false">
      <c r="A6709" s="1" t="n">
        <v>10665</v>
      </c>
      <c r="B6709" s="1" t="s">
        <v>10998</v>
      </c>
      <c r="C6709" s="1" t="s">
        <v>10999</v>
      </c>
      <c r="D6709" s="1" t="s">
        <v>499</v>
      </c>
      <c r="E6709" s="324" t="s">
        <v>11000</v>
      </c>
    </row>
    <row r="6710" customFormat="false" ht="15" hidden="false" customHeight="false" outlineLevel="0" collapsed="false">
      <c r="A6710" s="1" t="n">
        <v>10664</v>
      </c>
      <c r="B6710" s="1" t="s">
        <v>11001</v>
      </c>
      <c r="C6710" s="1" t="s">
        <v>546</v>
      </c>
      <c r="D6710" s="324" t="s">
        <v>1055</v>
      </c>
      <c r="E6710" s="0" t="s">
        <v>485</v>
      </c>
    </row>
    <row r="6711" customFormat="false" ht="15" hidden="false" customHeight="false" outlineLevel="0" collapsed="false">
      <c r="A6711" s="1" t="n">
        <v>10663</v>
      </c>
      <c r="B6711" s="1" t="s">
        <v>11002</v>
      </c>
      <c r="D6711" s="1" t="s">
        <v>499</v>
      </c>
      <c r="E6711" s="0" t="s">
        <v>590</v>
      </c>
    </row>
    <row r="6712" customFormat="false" ht="15" hidden="false" customHeight="false" outlineLevel="0" collapsed="false">
      <c r="A6712" s="1" t="n">
        <v>10662</v>
      </c>
      <c r="B6712" s="1" t="s">
        <v>11003</v>
      </c>
      <c r="D6712" s="1" t="s">
        <v>499</v>
      </c>
      <c r="E6712" s="0" t="s">
        <v>590</v>
      </c>
    </row>
    <row r="6713" customFormat="false" ht="15" hidden="false" customHeight="false" outlineLevel="0" collapsed="false">
      <c r="A6713" s="1" t="n">
        <v>10661</v>
      </c>
      <c r="B6713" s="1" t="s">
        <v>11004</v>
      </c>
      <c r="C6713" s="324" t="s">
        <v>11005</v>
      </c>
      <c r="D6713" s="324" t="s">
        <v>11006</v>
      </c>
      <c r="E6713" s="0" t="s">
        <v>485</v>
      </c>
    </row>
    <row r="6714" customFormat="false" ht="15" hidden="false" customHeight="false" outlineLevel="0" collapsed="false">
      <c r="A6714" s="1" t="n">
        <v>10660</v>
      </c>
      <c r="B6714" s="1" t="s">
        <v>11007</v>
      </c>
      <c r="C6714" s="324" t="s">
        <v>11008</v>
      </c>
      <c r="D6714" s="324" t="s">
        <v>809</v>
      </c>
      <c r="E6714" s="324" t="s">
        <v>494</v>
      </c>
    </row>
    <row r="6715" customFormat="false" ht="15" hidden="false" customHeight="false" outlineLevel="0" collapsed="false">
      <c r="A6715" s="1" t="n">
        <v>10659</v>
      </c>
      <c r="B6715" s="1" t="s">
        <v>11009</v>
      </c>
      <c r="C6715" s="324" t="s">
        <v>11010</v>
      </c>
      <c r="D6715" s="324" t="s">
        <v>809</v>
      </c>
      <c r="E6715" s="324" t="s">
        <v>494</v>
      </c>
    </row>
    <row r="6716" customFormat="false" ht="15" hidden="false" customHeight="false" outlineLevel="0" collapsed="false">
      <c r="A6716" s="1" t="n">
        <v>10658</v>
      </c>
      <c r="B6716" s="1" t="s">
        <v>11011</v>
      </c>
      <c r="C6716" s="324" t="s">
        <v>11012</v>
      </c>
      <c r="D6716" s="324" t="s">
        <v>809</v>
      </c>
      <c r="E6716" s="324" t="s">
        <v>494</v>
      </c>
    </row>
    <row r="6717" customFormat="false" ht="15" hidden="false" customHeight="false" outlineLevel="0" collapsed="false">
      <c r="A6717" s="1" t="n">
        <v>10657</v>
      </c>
      <c r="B6717" s="1" t="s">
        <v>11013</v>
      </c>
      <c r="C6717" s="324" t="s">
        <v>11014</v>
      </c>
      <c r="D6717" s="324" t="s">
        <v>809</v>
      </c>
      <c r="E6717" s="324" t="s">
        <v>494</v>
      </c>
    </row>
    <row r="6718" customFormat="false" ht="15" hidden="false" customHeight="false" outlineLevel="0" collapsed="false">
      <c r="A6718" s="1" t="n">
        <v>10656</v>
      </c>
      <c r="B6718" s="1" t="s">
        <v>11015</v>
      </c>
      <c r="C6718" s="324" t="s">
        <v>11016</v>
      </c>
      <c r="D6718" s="324" t="s">
        <v>809</v>
      </c>
      <c r="E6718" s="324" t="s">
        <v>494</v>
      </c>
    </row>
    <row r="6719" customFormat="false" ht="15" hidden="false" customHeight="false" outlineLevel="0" collapsed="false">
      <c r="A6719" s="1" t="n">
        <v>10655</v>
      </c>
      <c r="B6719" s="1" t="s">
        <v>11017</v>
      </c>
      <c r="C6719" s="324" t="s">
        <v>11018</v>
      </c>
      <c r="D6719" s="324" t="s">
        <v>809</v>
      </c>
      <c r="E6719" s="0" t="s">
        <v>485</v>
      </c>
    </row>
    <row r="6720" customFormat="false" ht="15" hidden="false" customHeight="false" outlineLevel="0" collapsed="false">
      <c r="A6720" s="1" t="n">
        <v>10654</v>
      </c>
      <c r="B6720" s="1" t="s">
        <v>11019</v>
      </c>
      <c r="C6720" s="324" t="s">
        <v>11020</v>
      </c>
      <c r="D6720" s="324" t="s">
        <v>809</v>
      </c>
      <c r="E6720" s="324" t="s">
        <v>494</v>
      </c>
    </row>
    <row r="6721" customFormat="false" ht="15" hidden="false" customHeight="false" outlineLevel="0" collapsed="false">
      <c r="A6721" s="1" t="n">
        <v>10653</v>
      </c>
      <c r="B6721" s="1" t="s">
        <v>11021</v>
      </c>
      <c r="C6721" s="324" t="s">
        <v>11022</v>
      </c>
      <c r="D6721" s="324" t="s">
        <v>809</v>
      </c>
      <c r="E6721" s="324" t="s">
        <v>494</v>
      </c>
    </row>
    <row r="6722" customFormat="false" ht="15" hidden="false" customHeight="false" outlineLevel="0" collapsed="false">
      <c r="A6722" s="1" t="n">
        <v>10652</v>
      </c>
      <c r="B6722" s="1" t="s">
        <v>11023</v>
      </c>
      <c r="C6722" s="324" t="s">
        <v>11024</v>
      </c>
      <c r="D6722" s="324" t="s">
        <v>809</v>
      </c>
      <c r="E6722" s="324" t="s">
        <v>494</v>
      </c>
    </row>
    <row r="6723" customFormat="false" ht="15" hidden="false" customHeight="false" outlineLevel="0" collapsed="false">
      <c r="A6723" s="1" t="n">
        <v>10651</v>
      </c>
      <c r="B6723" s="1" t="s">
        <v>11025</v>
      </c>
      <c r="C6723" s="324" t="s">
        <v>11026</v>
      </c>
      <c r="D6723" s="324" t="s">
        <v>809</v>
      </c>
      <c r="E6723" s="324" t="s">
        <v>494</v>
      </c>
    </row>
    <row r="6724" customFormat="false" ht="15" hidden="false" customHeight="false" outlineLevel="0" collapsed="false">
      <c r="A6724" s="1" t="n">
        <v>10650</v>
      </c>
      <c r="B6724" s="1" t="s">
        <v>11027</v>
      </c>
      <c r="C6724" s="324" t="s">
        <v>11028</v>
      </c>
      <c r="D6724" s="324" t="s">
        <v>809</v>
      </c>
      <c r="E6724" s="324" t="s">
        <v>494</v>
      </c>
    </row>
    <row r="6725" customFormat="false" ht="15" hidden="false" customHeight="false" outlineLevel="0" collapsed="false">
      <c r="A6725" s="1" t="n">
        <v>10649</v>
      </c>
      <c r="B6725" s="1" t="s">
        <v>11029</v>
      </c>
      <c r="C6725" s="324" t="s">
        <v>11030</v>
      </c>
      <c r="D6725" s="324" t="s">
        <v>809</v>
      </c>
      <c r="E6725" s="324" t="s">
        <v>494</v>
      </c>
    </row>
    <row r="6726" customFormat="false" ht="15" hidden="false" customHeight="false" outlineLevel="0" collapsed="false">
      <c r="A6726" s="1" t="n">
        <v>10648</v>
      </c>
      <c r="B6726" s="1" t="s">
        <v>11031</v>
      </c>
      <c r="C6726" s="324" t="s">
        <v>11032</v>
      </c>
      <c r="D6726" s="324" t="s">
        <v>809</v>
      </c>
      <c r="E6726" s="324" t="s">
        <v>494</v>
      </c>
    </row>
    <row r="6727" customFormat="false" ht="15" hidden="false" customHeight="false" outlineLevel="0" collapsed="false">
      <c r="A6727" s="1" t="n">
        <v>10647</v>
      </c>
      <c r="B6727" s="1" t="s">
        <v>11033</v>
      </c>
      <c r="C6727" s="1" t="s">
        <v>11033</v>
      </c>
      <c r="D6727" s="1" t="s">
        <v>641</v>
      </c>
      <c r="E6727" s="0" t="s">
        <v>485</v>
      </c>
    </row>
    <row r="6728" customFormat="false" ht="15" hidden="false" customHeight="false" outlineLevel="0" collapsed="false">
      <c r="A6728" s="1" t="n">
        <v>10646</v>
      </c>
      <c r="B6728" s="1" t="s">
        <v>11034</v>
      </c>
      <c r="D6728" s="324" t="s">
        <v>11035</v>
      </c>
      <c r="E6728" s="0" t="s">
        <v>485</v>
      </c>
    </row>
    <row r="6729" customFormat="false" ht="15" hidden="false" customHeight="false" outlineLevel="0" collapsed="false">
      <c r="A6729" s="1" t="n">
        <v>10645</v>
      </c>
      <c r="B6729" s="1" t="s">
        <v>11036</v>
      </c>
      <c r="C6729" s="1" t="s">
        <v>11037</v>
      </c>
      <c r="D6729" s="1" t="s">
        <v>499</v>
      </c>
      <c r="E6729" s="0" t="s">
        <v>590</v>
      </c>
    </row>
    <row r="6730" customFormat="false" ht="15" hidden="false" customHeight="false" outlineLevel="0" collapsed="false">
      <c r="A6730" s="1" t="n">
        <v>10644</v>
      </c>
      <c r="B6730" s="1" t="s">
        <v>11038</v>
      </c>
      <c r="D6730" s="1" t="s">
        <v>499</v>
      </c>
      <c r="E6730" s="324" t="s">
        <v>11039</v>
      </c>
    </row>
    <row r="6731" customFormat="false" ht="15" hidden="false" customHeight="false" outlineLevel="0" collapsed="false">
      <c r="A6731" s="1" t="n">
        <v>10643</v>
      </c>
      <c r="B6731" s="1" t="s">
        <v>11040</v>
      </c>
      <c r="C6731" s="1" t="s">
        <v>726</v>
      </c>
      <c r="D6731" s="1" t="s">
        <v>499</v>
      </c>
      <c r="E6731" s="0" t="s">
        <v>576</v>
      </c>
    </row>
    <row r="6732" customFormat="false" ht="15" hidden="false" customHeight="false" outlineLevel="0" collapsed="false">
      <c r="A6732" s="1" t="n">
        <v>10642</v>
      </c>
      <c r="B6732" s="1" t="s">
        <v>11041</v>
      </c>
      <c r="C6732" s="1" t="s">
        <v>11042</v>
      </c>
      <c r="D6732" s="1" t="s">
        <v>499</v>
      </c>
      <c r="E6732" s="324" t="s">
        <v>10424</v>
      </c>
    </row>
    <row r="6733" customFormat="false" ht="15" hidden="false" customHeight="false" outlineLevel="0" collapsed="false">
      <c r="A6733" s="1" t="n">
        <v>10641</v>
      </c>
      <c r="B6733" s="1" t="s">
        <v>11043</v>
      </c>
      <c r="D6733" s="1" t="s">
        <v>484</v>
      </c>
      <c r="E6733" s="0" t="s">
        <v>485</v>
      </c>
    </row>
    <row r="6734" customFormat="false" ht="15" hidden="false" customHeight="false" outlineLevel="0" collapsed="false">
      <c r="A6734" s="1" t="n">
        <v>10640</v>
      </c>
      <c r="B6734" s="1" t="s">
        <v>11044</v>
      </c>
      <c r="C6734" s="1" t="s">
        <v>11045</v>
      </c>
      <c r="D6734" s="1" t="s">
        <v>499</v>
      </c>
      <c r="E6734" s="324" t="s">
        <v>11046</v>
      </c>
    </row>
    <row r="6735" customFormat="false" ht="15" hidden="false" customHeight="false" outlineLevel="0" collapsed="false">
      <c r="A6735" s="1" t="n">
        <v>10639</v>
      </c>
      <c r="B6735" s="1" t="s">
        <v>11047</v>
      </c>
      <c r="D6735" s="1" t="s">
        <v>787</v>
      </c>
      <c r="E6735" s="0" t="s">
        <v>485</v>
      </c>
    </row>
    <row r="6736" customFormat="false" ht="15" hidden="false" customHeight="false" outlineLevel="0" collapsed="false">
      <c r="A6736" s="1" t="n">
        <v>10638</v>
      </c>
      <c r="B6736" s="1" t="s">
        <v>11048</v>
      </c>
      <c r="D6736" s="1" t="s">
        <v>499</v>
      </c>
      <c r="E6736" s="324" t="s">
        <v>10890</v>
      </c>
    </row>
    <row r="6737" customFormat="false" ht="15" hidden="false" customHeight="false" outlineLevel="0" collapsed="false">
      <c r="A6737" s="1" t="n">
        <v>10637</v>
      </c>
      <c r="B6737" s="1" t="s">
        <v>11049</v>
      </c>
      <c r="D6737" s="324" t="s">
        <v>528</v>
      </c>
      <c r="E6737" s="324" t="s">
        <v>500</v>
      </c>
    </row>
    <row r="6738" customFormat="false" ht="15" hidden="false" customHeight="false" outlineLevel="0" collapsed="false">
      <c r="A6738" s="1" t="n">
        <v>10636</v>
      </c>
      <c r="B6738" s="1" t="s">
        <v>11050</v>
      </c>
      <c r="D6738" s="1" t="s">
        <v>499</v>
      </c>
      <c r="E6738" s="324" t="s">
        <v>10994</v>
      </c>
    </row>
    <row r="6739" customFormat="false" ht="15" hidden="false" customHeight="false" outlineLevel="0" collapsed="false">
      <c r="A6739" s="1" t="n">
        <v>10635</v>
      </c>
      <c r="B6739" s="1" t="s">
        <v>11051</v>
      </c>
      <c r="C6739" s="324" t="s">
        <v>11052</v>
      </c>
      <c r="D6739" s="324" t="s">
        <v>10946</v>
      </c>
      <c r="E6739" s="0" t="s">
        <v>11053</v>
      </c>
    </row>
    <row r="6740" customFormat="false" ht="15" hidden="false" customHeight="false" outlineLevel="0" collapsed="false">
      <c r="A6740" s="1" t="n">
        <v>10634</v>
      </c>
      <c r="B6740" s="1" t="s">
        <v>11054</v>
      </c>
      <c r="D6740" s="1" t="s">
        <v>499</v>
      </c>
      <c r="E6740" s="0" t="s">
        <v>10484</v>
      </c>
    </row>
    <row r="6741" customFormat="false" ht="15" hidden="false" customHeight="false" outlineLevel="0" collapsed="false">
      <c r="A6741" s="1" t="n">
        <v>10633</v>
      </c>
      <c r="B6741" s="1" t="s">
        <v>11055</v>
      </c>
      <c r="D6741" s="1" t="s">
        <v>499</v>
      </c>
      <c r="E6741" s="0" t="s">
        <v>576</v>
      </c>
    </row>
    <row r="6742" customFormat="false" ht="15" hidden="false" customHeight="false" outlineLevel="0" collapsed="false">
      <c r="A6742" s="1" t="n">
        <v>10632</v>
      </c>
      <c r="B6742" s="1" t="s">
        <v>11056</v>
      </c>
      <c r="D6742" s="324" t="s">
        <v>10946</v>
      </c>
      <c r="E6742" s="324" t="s">
        <v>10890</v>
      </c>
    </row>
    <row r="6743" customFormat="false" ht="15" hidden="false" customHeight="false" outlineLevel="0" collapsed="false">
      <c r="A6743" s="1" t="n">
        <v>10631</v>
      </c>
      <c r="B6743" s="1" t="s">
        <v>11057</v>
      </c>
      <c r="C6743" s="1" t="s">
        <v>11058</v>
      </c>
      <c r="D6743" s="324" t="s">
        <v>2448</v>
      </c>
      <c r="E6743" s="0" t="s">
        <v>485</v>
      </c>
    </row>
    <row r="6744" customFormat="false" ht="15" hidden="false" customHeight="false" outlineLevel="0" collapsed="false">
      <c r="A6744" s="1" t="n">
        <v>10630</v>
      </c>
      <c r="B6744" s="1" t="s">
        <v>11059</v>
      </c>
      <c r="C6744" s="1" t="s">
        <v>11060</v>
      </c>
      <c r="D6744" s="324" t="s">
        <v>2448</v>
      </c>
      <c r="E6744" s="0" t="s">
        <v>485</v>
      </c>
    </row>
    <row r="6745" customFormat="false" ht="15" hidden="false" customHeight="false" outlineLevel="0" collapsed="false">
      <c r="A6745" s="1" t="n">
        <v>10629</v>
      </c>
      <c r="B6745" s="1" t="s">
        <v>11061</v>
      </c>
      <c r="C6745" s="1" t="s">
        <v>11062</v>
      </c>
      <c r="D6745" s="324" t="s">
        <v>934</v>
      </c>
      <c r="E6745" s="0" t="s">
        <v>485</v>
      </c>
    </row>
    <row r="6746" customFormat="false" ht="15" hidden="false" customHeight="false" outlineLevel="0" collapsed="false">
      <c r="A6746" s="1" t="n">
        <v>10628</v>
      </c>
      <c r="B6746" s="1" t="s">
        <v>11063</v>
      </c>
      <c r="C6746" s="324" t="s">
        <v>11064</v>
      </c>
      <c r="D6746" s="1" t="s">
        <v>1222</v>
      </c>
      <c r="E6746" s="324" t="s">
        <v>3694</v>
      </c>
    </row>
    <row r="6747" customFormat="false" ht="15" hidden="false" customHeight="false" outlineLevel="0" collapsed="false">
      <c r="A6747" s="1" t="n">
        <v>10627</v>
      </c>
      <c r="B6747" s="1" t="s">
        <v>11065</v>
      </c>
      <c r="C6747" s="1" t="s">
        <v>11066</v>
      </c>
      <c r="D6747" s="1" t="s">
        <v>499</v>
      </c>
      <c r="E6747" s="0" t="s">
        <v>10484</v>
      </c>
    </row>
    <row r="6748" customFormat="false" ht="15" hidden="false" customHeight="false" outlineLevel="0" collapsed="false">
      <c r="A6748" s="1" t="n">
        <v>10626</v>
      </c>
      <c r="B6748" s="1" t="s">
        <v>11067</v>
      </c>
      <c r="C6748" s="1" t="s">
        <v>11068</v>
      </c>
      <c r="D6748" s="324" t="s">
        <v>9310</v>
      </c>
      <c r="E6748" s="0" t="s">
        <v>485</v>
      </c>
    </row>
    <row r="6749" customFormat="false" ht="15" hidden="false" customHeight="false" outlineLevel="0" collapsed="false">
      <c r="A6749" s="1" t="n">
        <v>10625</v>
      </c>
      <c r="B6749" s="1" t="s">
        <v>11069</v>
      </c>
      <c r="C6749" s="324" t="s">
        <v>11070</v>
      </c>
      <c r="D6749" s="324" t="s">
        <v>10535</v>
      </c>
      <c r="E6749" s="0" t="s">
        <v>485</v>
      </c>
    </row>
    <row r="6750" customFormat="false" ht="15" hidden="false" customHeight="false" outlineLevel="0" collapsed="false">
      <c r="A6750" s="1" t="n">
        <v>10624</v>
      </c>
      <c r="B6750" s="1" t="s">
        <v>11071</v>
      </c>
      <c r="D6750" s="1" t="s">
        <v>484</v>
      </c>
      <c r="E6750" s="0" t="s">
        <v>485</v>
      </c>
    </row>
    <row r="6751" customFormat="false" ht="15" hidden="false" customHeight="false" outlineLevel="0" collapsed="false">
      <c r="A6751" s="1" t="n">
        <v>10623</v>
      </c>
      <c r="B6751" s="1" t="s">
        <v>11072</v>
      </c>
      <c r="C6751" s="1" t="s">
        <v>11073</v>
      </c>
      <c r="D6751" s="1" t="s">
        <v>484</v>
      </c>
      <c r="E6751" s="0" t="s">
        <v>485</v>
      </c>
    </row>
    <row r="6752" customFormat="false" ht="15" hidden="false" customHeight="false" outlineLevel="0" collapsed="false">
      <c r="A6752" s="1" t="n">
        <v>10622</v>
      </c>
      <c r="B6752" s="1" t="s">
        <v>11074</v>
      </c>
      <c r="D6752" s="324" t="s">
        <v>11006</v>
      </c>
      <c r="E6752" s="324" t="s">
        <v>519</v>
      </c>
    </row>
    <row r="6753" customFormat="false" ht="15" hidden="false" customHeight="false" outlineLevel="0" collapsed="false">
      <c r="A6753" s="1" t="n">
        <v>10621</v>
      </c>
      <c r="B6753" s="1" t="s">
        <v>11075</v>
      </c>
      <c r="D6753" s="324" t="s">
        <v>11076</v>
      </c>
      <c r="E6753" s="324" t="s">
        <v>550</v>
      </c>
    </row>
    <row r="6754" customFormat="false" ht="15" hidden="false" customHeight="false" outlineLevel="0" collapsed="false">
      <c r="A6754" s="1" t="n">
        <v>10620</v>
      </c>
      <c r="B6754" s="1" t="s">
        <v>11077</v>
      </c>
      <c r="D6754" s="1" t="s">
        <v>499</v>
      </c>
      <c r="E6754" s="0" t="s">
        <v>590</v>
      </c>
    </row>
    <row r="6755" customFormat="false" ht="15" hidden="false" customHeight="false" outlineLevel="0" collapsed="false">
      <c r="A6755" s="1" t="n">
        <v>10619</v>
      </c>
      <c r="B6755" s="1" t="s">
        <v>11078</v>
      </c>
      <c r="D6755" s="1" t="s">
        <v>499</v>
      </c>
      <c r="E6755" s="0" t="s">
        <v>11079</v>
      </c>
    </row>
    <row r="6756" customFormat="false" ht="15" hidden="false" customHeight="false" outlineLevel="0" collapsed="false">
      <c r="A6756" s="1" t="n">
        <v>10618</v>
      </c>
      <c r="B6756" s="1" t="s">
        <v>11080</v>
      </c>
      <c r="C6756" s="1" t="s">
        <v>11081</v>
      </c>
      <c r="D6756" s="1" t="s">
        <v>637</v>
      </c>
      <c r="E6756" s="0" t="s">
        <v>485</v>
      </c>
    </row>
    <row r="6757" customFormat="false" ht="15" hidden="false" customHeight="false" outlineLevel="0" collapsed="false">
      <c r="A6757" s="1" t="n">
        <v>10617</v>
      </c>
      <c r="B6757" s="1" t="s">
        <v>11082</v>
      </c>
      <c r="D6757" s="1" t="s">
        <v>922</v>
      </c>
      <c r="E6757" s="324" t="s">
        <v>550</v>
      </c>
    </row>
    <row r="6758" customFormat="false" ht="15" hidden="false" customHeight="false" outlineLevel="0" collapsed="false">
      <c r="A6758" s="1" t="n">
        <v>10616</v>
      </c>
      <c r="B6758" s="1" t="s">
        <v>11083</v>
      </c>
      <c r="D6758" s="1" t="s">
        <v>11084</v>
      </c>
      <c r="E6758" s="0" t="s">
        <v>576</v>
      </c>
    </row>
    <row r="6759" customFormat="false" ht="15" hidden="false" customHeight="false" outlineLevel="0" collapsed="false">
      <c r="A6759" s="1" t="n">
        <v>10615</v>
      </c>
      <c r="B6759" s="1" t="s">
        <v>11085</v>
      </c>
      <c r="C6759" s="1" t="s">
        <v>11086</v>
      </c>
      <c r="D6759" s="324" t="s">
        <v>528</v>
      </c>
      <c r="E6759" s="324" t="s">
        <v>500</v>
      </c>
    </row>
    <row r="6760" customFormat="false" ht="15" hidden="false" customHeight="false" outlineLevel="0" collapsed="false">
      <c r="A6760" s="1" t="n">
        <v>10614</v>
      </c>
      <c r="B6760" s="1" t="s">
        <v>11087</v>
      </c>
      <c r="D6760" s="324" t="s">
        <v>11088</v>
      </c>
      <c r="E6760" s="0" t="s">
        <v>576</v>
      </c>
    </row>
    <row r="6761" customFormat="false" ht="15" hidden="false" customHeight="false" outlineLevel="0" collapsed="false">
      <c r="A6761" s="1" t="n">
        <v>10613</v>
      </c>
      <c r="B6761" s="1" t="s">
        <v>11089</v>
      </c>
      <c r="D6761" s="324" t="s">
        <v>10892</v>
      </c>
      <c r="E6761" s="0" t="s">
        <v>576</v>
      </c>
    </row>
    <row r="6762" customFormat="false" ht="15" hidden="false" customHeight="false" outlineLevel="0" collapsed="false">
      <c r="A6762" s="1" t="n">
        <v>10612</v>
      </c>
      <c r="B6762" s="1" t="s">
        <v>11090</v>
      </c>
      <c r="D6762" s="324" t="s">
        <v>10968</v>
      </c>
      <c r="E6762" s="324" t="s">
        <v>488</v>
      </c>
    </row>
    <row r="6763" customFormat="false" ht="15" hidden="false" customHeight="false" outlineLevel="0" collapsed="false">
      <c r="A6763" s="1" t="n">
        <v>10611</v>
      </c>
      <c r="B6763" s="1" t="s">
        <v>11091</v>
      </c>
      <c r="C6763" s="1" t="s">
        <v>11091</v>
      </c>
      <c r="D6763" s="1" t="s">
        <v>1222</v>
      </c>
      <c r="E6763" s="324" t="s">
        <v>3694</v>
      </c>
    </row>
    <row r="6764" customFormat="false" ht="15" hidden="false" customHeight="false" outlineLevel="0" collapsed="false">
      <c r="A6764" s="1" t="n">
        <v>10610</v>
      </c>
      <c r="B6764" s="1" t="s">
        <v>11092</v>
      </c>
      <c r="C6764" s="324" t="s">
        <v>11093</v>
      </c>
      <c r="D6764" s="1" t="s">
        <v>484</v>
      </c>
      <c r="E6764" s="0" t="s">
        <v>485</v>
      </c>
    </row>
    <row r="6765" customFormat="false" ht="15" hidden="false" customHeight="false" outlineLevel="0" collapsed="false">
      <c r="A6765" s="1" t="n">
        <v>10609</v>
      </c>
      <c r="B6765" s="1" t="s">
        <v>11094</v>
      </c>
      <c r="C6765" s="1" t="s">
        <v>11095</v>
      </c>
      <c r="D6765" s="324" t="s">
        <v>11096</v>
      </c>
      <c r="E6765" s="0" t="s">
        <v>10484</v>
      </c>
    </row>
    <row r="6766" customFormat="false" ht="15" hidden="false" customHeight="false" outlineLevel="0" collapsed="false">
      <c r="A6766" s="1" t="n">
        <v>10608</v>
      </c>
      <c r="B6766" s="1" t="s">
        <v>11097</v>
      </c>
      <c r="C6766" s="324" t="s">
        <v>11098</v>
      </c>
      <c r="D6766" s="1" t="s">
        <v>484</v>
      </c>
      <c r="E6766" s="0" t="s">
        <v>485</v>
      </c>
    </row>
    <row r="6767" customFormat="false" ht="15" hidden="false" customHeight="false" outlineLevel="0" collapsed="false">
      <c r="A6767" s="1" t="n">
        <v>10607</v>
      </c>
      <c r="B6767" s="1" t="s">
        <v>11099</v>
      </c>
      <c r="C6767" s="324" t="s">
        <v>11100</v>
      </c>
      <c r="D6767" s="324" t="s">
        <v>11101</v>
      </c>
      <c r="E6767" s="324" t="s">
        <v>11102</v>
      </c>
    </row>
    <row r="6768" customFormat="false" ht="15" hidden="false" customHeight="false" outlineLevel="0" collapsed="false">
      <c r="A6768" s="1" t="n">
        <v>10606</v>
      </c>
      <c r="B6768" s="1" t="s">
        <v>11103</v>
      </c>
      <c r="D6768" s="1" t="s">
        <v>499</v>
      </c>
      <c r="E6768" s="0" t="s">
        <v>590</v>
      </c>
    </row>
    <row r="6769" customFormat="false" ht="15" hidden="false" customHeight="false" outlineLevel="0" collapsed="false">
      <c r="A6769" s="1" t="n">
        <v>10605</v>
      </c>
      <c r="B6769" s="1" t="s">
        <v>11104</v>
      </c>
      <c r="D6769" s="1" t="s">
        <v>499</v>
      </c>
      <c r="E6769" s="0" t="s">
        <v>590</v>
      </c>
    </row>
    <row r="6770" customFormat="false" ht="15" hidden="false" customHeight="false" outlineLevel="0" collapsed="false">
      <c r="A6770" s="1" t="n">
        <v>10604</v>
      </c>
      <c r="B6770" s="1" t="s">
        <v>11105</v>
      </c>
      <c r="D6770" s="1" t="s">
        <v>499</v>
      </c>
      <c r="E6770" s="0" t="s">
        <v>590</v>
      </c>
    </row>
    <row r="6771" customFormat="false" ht="15" hidden="false" customHeight="false" outlineLevel="0" collapsed="false">
      <c r="A6771" s="1" t="n">
        <v>10603</v>
      </c>
      <c r="B6771" s="1" t="s">
        <v>11106</v>
      </c>
      <c r="D6771" s="1" t="s">
        <v>647</v>
      </c>
      <c r="E6771" s="0" t="s">
        <v>485</v>
      </c>
    </row>
    <row r="6772" customFormat="false" ht="15" hidden="false" customHeight="false" outlineLevel="0" collapsed="false">
      <c r="A6772" s="1" t="n">
        <v>10602</v>
      </c>
      <c r="B6772" s="1" t="s">
        <v>11107</v>
      </c>
      <c r="D6772" s="324" t="s">
        <v>2553</v>
      </c>
      <c r="E6772" s="0" t="s">
        <v>485</v>
      </c>
    </row>
    <row r="6773" customFormat="false" ht="15" hidden="false" customHeight="false" outlineLevel="0" collapsed="false">
      <c r="A6773" s="1" t="n">
        <v>10601</v>
      </c>
      <c r="B6773" s="1" t="s">
        <v>11108</v>
      </c>
      <c r="D6773" s="324" t="s">
        <v>11109</v>
      </c>
      <c r="E6773" s="0" t="s">
        <v>544</v>
      </c>
    </row>
    <row r="6774" customFormat="false" ht="15" hidden="false" customHeight="false" outlineLevel="0" collapsed="false">
      <c r="A6774" s="1" t="n">
        <v>10600</v>
      </c>
      <c r="B6774" s="1" t="s">
        <v>11110</v>
      </c>
      <c r="D6774" s="324" t="s">
        <v>11111</v>
      </c>
      <c r="E6774" s="0" t="s">
        <v>544</v>
      </c>
    </row>
    <row r="6775" customFormat="false" ht="15" hidden="false" customHeight="false" outlineLevel="0" collapsed="false">
      <c r="A6775" s="1" t="n">
        <v>10599</v>
      </c>
      <c r="B6775" s="1" t="s">
        <v>11112</v>
      </c>
      <c r="D6775" s="324" t="s">
        <v>10968</v>
      </c>
      <c r="E6775" s="324" t="s">
        <v>488</v>
      </c>
    </row>
    <row r="6776" customFormat="false" ht="15" hidden="false" customHeight="false" outlineLevel="0" collapsed="false">
      <c r="A6776" s="1" t="n">
        <v>10598</v>
      </c>
      <c r="B6776" s="1" t="s">
        <v>11113</v>
      </c>
      <c r="D6776" s="1" t="s">
        <v>651</v>
      </c>
      <c r="E6776" s="0" t="s">
        <v>10484</v>
      </c>
    </row>
    <row r="6777" customFormat="false" ht="15" hidden="false" customHeight="false" outlineLevel="0" collapsed="false">
      <c r="A6777" s="1" t="n">
        <v>10597</v>
      </c>
      <c r="B6777" s="1" t="s">
        <v>11114</v>
      </c>
      <c r="D6777" s="324" t="s">
        <v>11115</v>
      </c>
      <c r="E6777" s="324" t="s">
        <v>11046</v>
      </c>
    </row>
    <row r="6778" customFormat="false" ht="15" hidden="false" customHeight="false" outlineLevel="0" collapsed="false">
      <c r="A6778" s="1" t="n">
        <v>10596</v>
      </c>
      <c r="B6778" s="1" t="s">
        <v>11116</v>
      </c>
      <c r="D6778" s="1" t="s">
        <v>10984</v>
      </c>
      <c r="E6778" s="0" t="s">
        <v>609</v>
      </c>
    </row>
    <row r="6779" customFormat="false" ht="15" hidden="false" customHeight="false" outlineLevel="0" collapsed="false">
      <c r="A6779" s="1" t="n">
        <v>10595</v>
      </c>
      <c r="B6779" s="1" t="s">
        <v>11117</v>
      </c>
      <c r="C6779" s="1" t="s">
        <v>11117</v>
      </c>
      <c r="D6779" s="324" t="s">
        <v>11118</v>
      </c>
      <c r="E6779" s="324" t="s">
        <v>696</v>
      </c>
    </row>
    <row r="6780" customFormat="false" ht="15" hidden="false" customHeight="false" outlineLevel="0" collapsed="false">
      <c r="A6780" s="1" t="n">
        <v>10594</v>
      </c>
      <c r="B6780" s="1" t="s">
        <v>11119</v>
      </c>
      <c r="C6780" s="1" t="s">
        <v>11120</v>
      </c>
      <c r="D6780" s="1" t="s">
        <v>651</v>
      </c>
      <c r="E6780" s="0" t="s">
        <v>10484</v>
      </c>
    </row>
    <row r="6781" customFormat="false" ht="15" hidden="false" customHeight="false" outlineLevel="0" collapsed="false">
      <c r="A6781" s="1" t="n">
        <v>10593</v>
      </c>
      <c r="B6781" s="1" t="s">
        <v>11121</v>
      </c>
      <c r="D6781" s="1" t="s">
        <v>499</v>
      </c>
      <c r="E6781" s="0" t="s">
        <v>590</v>
      </c>
    </row>
    <row r="6782" customFormat="false" ht="15" hidden="false" customHeight="false" outlineLevel="0" collapsed="false">
      <c r="A6782" s="1" t="n">
        <v>10592</v>
      </c>
      <c r="B6782" s="1" t="s">
        <v>11122</v>
      </c>
      <c r="D6782" s="324" t="s">
        <v>11123</v>
      </c>
      <c r="E6782" s="0" t="s">
        <v>590</v>
      </c>
    </row>
    <row r="6783" customFormat="false" ht="15" hidden="false" customHeight="false" outlineLevel="0" collapsed="false">
      <c r="A6783" s="1" t="n">
        <v>10591</v>
      </c>
      <c r="B6783" s="1" t="s">
        <v>11124</v>
      </c>
      <c r="D6783" s="1" t="s">
        <v>647</v>
      </c>
      <c r="E6783" s="0" t="s">
        <v>485</v>
      </c>
    </row>
    <row r="6784" customFormat="false" ht="15" hidden="false" customHeight="false" outlineLevel="0" collapsed="false">
      <c r="A6784" s="1" t="n">
        <v>10590</v>
      </c>
      <c r="B6784" s="1" t="s">
        <v>11125</v>
      </c>
      <c r="C6784" s="1" t="s">
        <v>11125</v>
      </c>
      <c r="D6784" s="324" t="s">
        <v>1052</v>
      </c>
      <c r="E6784" s="0" t="s">
        <v>485</v>
      </c>
    </row>
    <row r="6785" customFormat="false" ht="15" hidden="false" customHeight="false" outlineLevel="0" collapsed="false">
      <c r="A6785" s="1" t="n">
        <v>10589</v>
      </c>
      <c r="B6785" s="1" t="s">
        <v>11126</v>
      </c>
      <c r="D6785" s="1" t="s">
        <v>811</v>
      </c>
      <c r="E6785" s="324" t="s">
        <v>10923</v>
      </c>
    </row>
    <row r="6786" customFormat="false" ht="15" hidden="false" customHeight="false" outlineLevel="0" collapsed="false">
      <c r="A6786" s="1" t="n">
        <v>10588</v>
      </c>
      <c r="B6786" s="1" t="s">
        <v>11127</v>
      </c>
      <c r="C6786" s="1" t="s">
        <v>11128</v>
      </c>
      <c r="D6786" s="1" t="s">
        <v>11129</v>
      </c>
      <c r="E6786" s="0" t="s">
        <v>590</v>
      </c>
    </row>
    <row r="6787" customFormat="false" ht="15" hidden="false" customHeight="false" outlineLevel="0" collapsed="false">
      <c r="A6787" s="1" t="n">
        <v>10587</v>
      </c>
      <c r="B6787" s="1" t="s">
        <v>11130</v>
      </c>
      <c r="C6787" s="1" t="s">
        <v>11131</v>
      </c>
      <c r="D6787" s="1" t="s">
        <v>11129</v>
      </c>
      <c r="E6787" s="0" t="s">
        <v>590</v>
      </c>
    </row>
    <row r="6788" customFormat="false" ht="15" hidden="false" customHeight="false" outlineLevel="0" collapsed="false">
      <c r="A6788" s="1" t="n">
        <v>10586</v>
      </c>
      <c r="B6788" s="1" t="s">
        <v>11132</v>
      </c>
      <c r="D6788" s="1" t="s">
        <v>787</v>
      </c>
      <c r="E6788" s="0" t="s">
        <v>485</v>
      </c>
    </row>
    <row r="6789" customFormat="false" ht="15" hidden="false" customHeight="false" outlineLevel="0" collapsed="false">
      <c r="A6789" s="1" t="n">
        <v>10585</v>
      </c>
      <c r="B6789" s="1" t="s">
        <v>11133</v>
      </c>
      <c r="C6789" s="1" t="s">
        <v>11134</v>
      </c>
      <c r="D6789" s="324" t="s">
        <v>528</v>
      </c>
      <c r="E6789" s="324" t="s">
        <v>500</v>
      </c>
    </row>
    <row r="6790" customFormat="false" ht="15" hidden="false" customHeight="false" outlineLevel="0" collapsed="false">
      <c r="A6790" s="1" t="n">
        <v>10584</v>
      </c>
      <c r="B6790" s="1" t="s">
        <v>11135</v>
      </c>
      <c r="C6790" s="1" t="s">
        <v>11136</v>
      </c>
      <c r="D6790" s="324" t="s">
        <v>1622</v>
      </c>
      <c r="E6790" s="324" t="s">
        <v>500</v>
      </c>
    </row>
    <row r="6791" customFormat="false" ht="15" hidden="false" customHeight="false" outlineLevel="0" collapsed="false">
      <c r="A6791" s="1" t="n">
        <v>10583</v>
      </c>
      <c r="B6791" s="1" t="s">
        <v>9027</v>
      </c>
      <c r="C6791" s="1" t="s">
        <v>9028</v>
      </c>
      <c r="D6791" s="324" t="s">
        <v>9029</v>
      </c>
      <c r="E6791" s="0" t="s">
        <v>485</v>
      </c>
    </row>
    <row r="6792" customFormat="false" ht="15" hidden="false" customHeight="false" outlineLevel="0" collapsed="false">
      <c r="A6792" s="1" t="n">
        <v>10582</v>
      </c>
      <c r="B6792" s="1" t="s">
        <v>11137</v>
      </c>
      <c r="C6792" s="1" t="s">
        <v>11138</v>
      </c>
      <c r="D6792" s="324" t="s">
        <v>11139</v>
      </c>
      <c r="E6792" s="324" t="s">
        <v>11140</v>
      </c>
    </row>
    <row r="6793" customFormat="false" ht="15" hidden="false" customHeight="false" outlineLevel="0" collapsed="false">
      <c r="A6793" s="1" t="n">
        <v>10581</v>
      </c>
      <c r="B6793" s="1" t="s">
        <v>11141</v>
      </c>
      <c r="D6793" s="324" t="s">
        <v>3323</v>
      </c>
      <c r="E6793" s="0" t="s">
        <v>609</v>
      </c>
    </row>
    <row r="6794" customFormat="false" ht="15" hidden="false" customHeight="false" outlineLevel="0" collapsed="false">
      <c r="A6794" s="1" t="n">
        <v>10580</v>
      </c>
      <c r="B6794" s="1" t="s">
        <v>11142</v>
      </c>
      <c r="D6794" s="324" t="s">
        <v>528</v>
      </c>
      <c r="E6794" s="324" t="s">
        <v>500</v>
      </c>
    </row>
    <row r="6795" customFormat="false" ht="15" hidden="false" customHeight="false" outlineLevel="0" collapsed="false">
      <c r="A6795" s="1" t="n">
        <v>10579</v>
      </c>
      <c r="B6795" s="1" t="s">
        <v>11143</v>
      </c>
      <c r="D6795" s="324" t="s">
        <v>11144</v>
      </c>
      <c r="E6795" s="0" t="s">
        <v>576</v>
      </c>
    </row>
    <row r="6796" customFormat="false" ht="15" hidden="false" customHeight="false" outlineLevel="0" collapsed="false">
      <c r="A6796" s="1" t="n">
        <v>10578</v>
      </c>
      <c r="B6796" s="1" t="s">
        <v>11145</v>
      </c>
      <c r="D6796" s="1" t="s">
        <v>11084</v>
      </c>
      <c r="E6796" s="324" t="s">
        <v>10921</v>
      </c>
    </row>
    <row r="6797" customFormat="false" ht="15" hidden="false" customHeight="false" outlineLevel="0" collapsed="false">
      <c r="A6797" s="1" t="n">
        <v>10577</v>
      </c>
      <c r="B6797" s="1" t="s">
        <v>11146</v>
      </c>
      <c r="D6797" s="324" t="s">
        <v>643</v>
      </c>
      <c r="E6797" s="0" t="s">
        <v>576</v>
      </c>
    </row>
    <row r="6798" customFormat="false" ht="15" hidden="false" customHeight="false" outlineLevel="0" collapsed="false">
      <c r="A6798" s="1" t="n">
        <v>10576</v>
      </c>
      <c r="B6798" s="1" t="s">
        <v>11147</v>
      </c>
      <c r="C6798" s="1" t="s">
        <v>11148</v>
      </c>
      <c r="D6798" s="1" t="s">
        <v>10984</v>
      </c>
      <c r="E6798" s="0" t="s">
        <v>11053</v>
      </c>
    </row>
    <row r="6799" customFormat="false" ht="15" hidden="false" customHeight="false" outlineLevel="0" collapsed="false">
      <c r="A6799" s="1" t="n">
        <v>10575</v>
      </c>
      <c r="B6799" s="1" t="s">
        <v>11149</v>
      </c>
      <c r="D6799" s="1" t="s">
        <v>499</v>
      </c>
      <c r="E6799" s="0" t="s">
        <v>11079</v>
      </c>
    </row>
    <row r="6800" customFormat="false" ht="15" hidden="false" customHeight="false" outlineLevel="0" collapsed="false">
      <c r="A6800" s="1" t="n">
        <v>10574</v>
      </c>
      <c r="B6800" s="1" t="s">
        <v>11150</v>
      </c>
      <c r="C6800" s="1" t="s">
        <v>11151</v>
      </c>
      <c r="D6800" s="1" t="s">
        <v>499</v>
      </c>
      <c r="E6800" s="0" t="s">
        <v>590</v>
      </c>
    </row>
    <row r="6801" customFormat="false" ht="15" hidden="false" customHeight="false" outlineLevel="0" collapsed="false">
      <c r="A6801" s="1" t="n">
        <v>10573</v>
      </c>
      <c r="B6801" s="1" t="s">
        <v>11152</v>
      </c>
      <c r="C6801" s="1" t="s">
        <v>11153</v>
      </c>
      <c r="D6801" s="1" t="s">
        <v>499</v>
      </c>
      <c r="E6801" s="0" t="s">
        <v>10484</v>
      </c>
    </row>
    <row r="6802" customFormat="false" ht="15" hidden="false" customHeight="false" outlineLevel="0" collapsed="false">
      <c r="A6802" s="1" t="n">
        <v>10572</v>
      </c>
      <c r="B6802" s="1" t="s">
        <v>11154</v>
      </c>
      <c r="C6802" s="1" t="s">
        <v>11155</v>
      </c>
      <c r="D6802" s="1" t="s">
        <v>499</v>
      </c>
      <c r="E6802" s="0" t="s">
        <v>590</v>
      </c>
    </row>
    <row r="6803" customFormat="false" ht="15" hidden="false" customHeight="false" outlineLevel="0" collapsed="false">
      <c r="A6803" s="1" t="n">
        <v>10571</v>
      </c>
      <c r="B6803" s="1" t="s">
        <v>11156</v>
      </c>
      <c r="C6803" s="1" t="s">
        <v>11157</v>
      </c>
      <c r="D6803" s="1" t="s">
        <v>499</v>
      </c>
      <c r="E6803" s="324" t="s">
        <v>11158</v>
      </c>
    </row>
    <row r="6804" customFormat="false" ht="15" hidden="false" customHeight="false" outlineLevel="0" collapsed="false">
      <c r="A6804" s="1" t="n">
        <v>10570</v>
      </c>
      <c r="B6804" s="1" t="s">
        <v>11159</v>
      </c>
      <c r="D6804" s="1" t="s">
        <v>10984</v>
      </c>
      <c r="E6804" s="0" t="s">
        <v>11053</v>
      </c>
    </row>
    <row r="6805" customFormat="false" ht="15" hidden="false" customHeight="false" outlineLevel="0" collapsed="false">
      <c r="A6805" s="1" t="n">
        <v>10569</v>
      </c>
      <c r="B6805" s="1" t="s">
        <v>11160</v>
      </c>
      <c r="D6805" s="1" t="s">
        <v>499</v>
      </c>
      <c r="E6805" s="324" t="s">
        <v>10890</v>
      </c>
    </row>
    <row r="6806" customFormat="false" ht="15" hidden="false" customHeight="false" outlineLevel="0" collapsed="false">
      <c r="A6806" s="1" t="n">
        <v>10568</v>
      </c>
      <c r="B6806" s="1" t="s">
        <v>11161</v>
      </c>
      <c r="C6806" s="324" t="s">
        <v>11162</v>
      </c>
      <c r="D6806" s="1" t="s">
        <v>10212</v>
      </c>
      <c r="E6806" s="324" t="s">
        <v>11163</v>
      </c>
    </row>
    <row r="6807" customFormat="false" ht="15" hidden="false" customHeight="false" outlineLevel="0" collapsed="false">
      <c r="A6807" s="1" t="n">
        <v>10567</v>
      </c>
      <c r="B6807" s="1" t="s">
        <v>11164</v>
      </c>
      <c r="C6807" s="324" t="s">
        <v>11165</v>
      </c>
      <c r="D6807" s="324" t="s">
        <v>809</v>
      </c>
      <c r="E6807" s="0" t="s">
        <v>485</v>
      </c>
    </row>
    <row r="6808" customFormat="false" ht="15" hidden="false" customHeight="false" outlineLevel="0" collapsed="false">
      <c r="A6808" s="1" t="n">
        <v>10566</v>
      </c>
      <c r="B6808" s="1" t="s">
        <v>11166</v>
      </c>
      <c r="C6808" s="324" t="s">
        <v>11167</v>
      </c>
      <c r="D6808" s="1" t="s">
        <v>499</v>
      </c>
      <c r="E6808" s="0" t="s">
        <v>11053</v>
      </c>
    </row>
    <row r="6809" customFormat="false" ht="15" hidden="false" customHeight="false" outlineLevel="0" collapsed="false">
      <c r="A6809" s="1" t="n">
        <v>10565</v>
      </c>
      <c r="B6809" s="1" t="s">
        <v>11168</v>
      </c>
      <c r="D6809" s="324" t="s">
        <v>11169</v>
      </c>
      <c r="E6809" s="0" t="s">
        <v>11079</v>
      </c>
    </row>
    <row r="6810" customFormat="false" ht="15" hidden="false" customHeight="false" outlineLevel="0" collapsed="false">
      <c r="A6810" s="1" t="n">
        <v>10564</v>
      </c>
      <c r="B6810" s="1" t="s">
        <v>11170</v>
      </c>
      <c r="C6810" s="324" t="s">
        <v>11171</v>
      </c>
      <c r="D6810" s="1" t="s">
        <v>499</v>
      </c>
      <c r="E6810" s="0" t="s">
        <v>576</v>
      </c>
    </row>
    <row r="6811" customFormat="false" ht="15" hidden="false" customHeight="false" outlineLevel="0" collapsed="false">
      <c r="A6811" s="1" t="n">
        <v>10563</v>
      </c>
      <c r="B6811" s="1" t="s">
        <v>11172</v>
      </c>
      <c r="C6811" s="1" t="s">
        <v>11173</v>
      </c>
      <c r="D6811" s="324" t="s">
        <v>11174</v>
      </c>
      <c r="E6811" s="0" t="s">
        <v>609</v>
      </c>
    </row>
    <row r="6812" customFormat="false" ht="15" hidden="false" customHeight="false" outlineLevel="0" collapsed="false">
      <c r="A6812" s="1" t="n">
        <v>10562</v>
      </c>
      <c r="B6812" s="1" t="s">
        <v>11175</v>
      </c>
      <c r="C6812" s="1" t="s">
        <v>11176</v>
      </c>
      <c r="D6812" s="1" t="s">
        <v>653</v>
      </c>
      <c r="E6812" s="324" t="s">
        <v>11177</v>
      </c>
    </row>
    <row r="6813" customFormat="false" ht="15" hidden="false" customHeight="false" outlineLevel="0" collapsed="false">
      <c r="A6813" s="1" t="n">
        <v>10561</v>
      </c>
      <c r="B6813" s="1" t="s">
        <v>11178</v>
      </c>
      <c r="D6813" s="1" t="s">
        <v>499</v>
      </c>
      <c r="E6813" s="0" t="s">
        <v>11053</v>
      </c>
    </row>
    <row r="6814" customFormat="false" ht="15" hidden="false" customHeight="false" outlineLevel="0" collapsed="false">
      <c r="A6814" s="1" t="n">
        <v>10560</v>
      </c>
      <c r="B6814" s="1" t="s">
        <v>11179</v>
      </c>
      <c r="C6814" s="324" t="s">
        <v>11180</v>
      </c>
      <c r="D6814" s="1" t="s">
        <v>499</v>
      </c>
      <c r="E6814" s="324" t="s">
        <v>11140</v>
      </c>
    </row>
    <row r="6815" customFormat="false" ht="15" hidden="false" customHeight="false" outlineLevel="0" collapsed="false">
      <c r="A6815" s="1" t="n">
        <v>10559</v>
      </c>
      <c r="B6815" s="1" t="s">
        <v>11181</v>
      </c>
      <c r="D6815" s="1" t="s">
        <v>499</v>
      </c>
      <c r="E6815" s="0" t="s">
        <v>11079</v>
      </c>
    </row>
    <row r="6816" customFormat="false" ht="15" hidden="false" customHeight="false" outlineLevel="0" collapsed="false">
      <c r="A6816" s="1" t="n">
        <v>10558</v>
      </c>
      <c r="B6816" s="1" t="s">
        <v>11182</v>
      </c>
      <c r="C6816" s="324" t="s">
        <v>11183</v>
      </c>
      <c r="D6816" s="1" t="s">
        <v>499</v>
      </c>
      <c r="E6816" s="324" t="s">
        <v>11184</v>
      </c>
    </row>
    <row r="6817" customFormat="false" ht="15" hidden="false" customHeight="false" outlineLevel="0" collapsed="false">
      <c r="A6817" s="1" t="n">
        <v>10557</v>
      </c>
      <c r="B6817" s="1" t="s">
        <v>11185</v>
      </c>
      <c r="D6817" s="1" t="s">
        <v>832</v>
      </c>
      <c r="E6817" s="0" t="s">
        <v>590</v>
      </c>
    </row>
    <row r="6818" customFormat="false" ht="15" hidden="false" customHeight="false" outlineLevel="0" collapsed="false">
      <c r="A6818" s="1" t="n">
        <v>10556</v>
      </c>
      <c r="B6818" s="1" t="s">
        <v>11186</v>
      </c>
      <c r="D6818" s="1" t="s">
        <v>811</v>
      </c>
      <c r="E6818" s="324" t="s">
        <v>10923</v>
      </c>
    </row>
    <row r="6819" customFormat="false" ht="15" hidden="false" customHeight="false" outlineLevel="0" collapsed="false">
      <c r="A6819" s="1" t="n">
        <v>10555</v>
      </c>
      <c r="B6819" s="1" t="s">
        <v>11187</v>
      </c>
      <c r="D6819" s="324" t="s">
        <v>11188</v>
      </c>
      <c r="E6819" s="324" t="s">
        <v>548</v>
      </c>
    </row>
    <row r="6820" customFormat="false" ht="15" hidden="false" customHeight="false" outlineLevel="0" collapsed="false">
      <c r="A6820" s="1" t="n">
        <v>10554</v>
      </c>
      <c r="B6820" s="1" t="s">
        <v>11189</v>
      </c>
      <c r="D6820" s="1" t="s">
        <v>10984</v>
      </c>
      <c r="E6820" s="0" t="s">
        <v>11053</v>
      </c>
    </row>
    <row r="6821" customFormat="false" ht="15" hidden="false" customHeight="false" outlineLevel="0" collapsed="false">
      <c r="A6821" s="1" t="n">
        <v>10553</v>
      </c>
      <c r="B6821" s="1" t="s">
        <v>11190</v>
      </c>
      <c r="C6821" s="1" t="s">
        <v>187</v>
      </c>
      <c r="D6821" s="324" t="s">
        <v>11191</v>
      </c>
      <c r="E6821" s="0" t="s">
        <v>10484</v>
      </c>
    </row>
    <row r="6822" customFormat="false" ht="15" hidden="false" customHeight="false" outlineLevel="0" collapsed="false">
      <c r="A6822" s="1" t="n">
        <v>10552</v>
      </c>
      <c r="B6822" s="1" t="s">
        <v>11192</v>
      </c>
      <c r="C6822" s="1" t="s">
        <v>187</v>
      </c>
      <c r="D6822" s="324" t="s">
        <v>11191</v>
      </c>
      <c r="E6822" s="0" t="s">
        <v>590</v>
      </c>
    </row>
    <row r="6823" customFormat="false" ht="15" hidden="false" customHeight="false" outlineLevel="0" collapsed="false">
      <c r="A6823" s="1" t="n">
        <v>10551</v>
      </c>
      <c r="B6823" s="1" t="s">
        <v>11193</v>
      </c>
      <c r="D6823" s="1" t="s">
        <v>1222</v>
      </c>
      <c r="E6823" s="0" t="s">
        <v>485</v>
      </c>
    </row>
    <row r="6824" customFormat="false" ht="15" hidden="false" customHeight="false" outlineLevel="0" collapsed="false">
      <c r="A6824" s="1" t="n">
        <v>10550</v>
      </c>
      <c r="B6824" s="1" t="s">
        <v>11194</v>
      </c>
      <c r="D6824" s="1" t="s">
        <v>499</v>
      </c>
      <c r="E6824" s="324" t="s">
        <v>500</v>
      </c>
    </row>
    <row r="6825" customFormat="false" ht="15" hidden="false" customHeight="false" outlineLevel="0" collapsed="false">
      <c r="A6825" s="1" t="n">
        <v>10549</v>
      </c>
      <c r="B6825" s="1" t="s">
        <v>11195</v>
      </c>
      <c r="D6825" s="324" t="s">
        <v>11196</v>
      </c>
      <c r="E6825" s="324" t="s">
        <v>500</v>
      </c>
    </row>
    <row r="6826" customFormat="false" ht="15" hidden="false" customHeight="false" outlineLevel="0" collapsed="false">
      <c r="A6826" s="1" t="n">
        <v>10548</v>
      </c>
      <c r="B6826" s="1" t="s">
        <v>11197</v>
      </c>
      <c r="D6826" s="1" t="s">
        <v>499</v>
      </c>
      <c r="E6826" s="0" t="s">
        <v>10484</v>
      </c>
    </row>
    <row r="6827" customFormat="false" ht="15" hidden="false" customHeight="false" outlineLevel="0" collapsed="false">
      <c r="A6827" s="1" t="n">
        <v>10547</v>
      </c>
      <c r="B6827" s="1" t="s">
        <v>11198</v>
      </c>
      <c r="C6827" s="324" t="s">
        <v>11199</v>
      </c>
      <c r="D6827" s="1" t="s">
        <v>1233</v>
      </c>
      <c r="E6827" s="0" t="s">
        <v>485</v>
      </c>
    </row>
    <row r="6828" customFormat="false" ht="15" hidden="false" customHeight="false" outlineLevel="0" collapsed="false">
      <c r="A6828" s="1" t="n">
        <v>10546</v>
      </c>
      <c r="B6828" s="1" t="s">
        <v>11200</v>
      </c>
      <c r="D6828" s="1" t="s">
        <v>510</v>
      </c>
      <c r="E6828" s="0" t="s">
        <v>590</v>
      </c>
    </row>
    <row r="6829" customFormat="false" ht="15" hidden="false" customHeight="false" outlineLevel="0" collapsed="false">
      <c r="A6829" s="1" t="n">
        <v>10545</v>
      </c>
      <c r="B6829" s="1" t="s">
        <v>11201</v>
      </c>
      <c r="C6829" s="1" t="s">
        <v>11202</v>
      </c>
      <c r="D6829" s="1" t="s">
        <v>499</v>
      </c>
      <c r="E6829" s="0" t="s">
        <v>590</v>
      </c>
    </row>
    <row r="6830" customFormat="false" ht="15" hidden="false" customHeight="false" outlineLevel="0" collapsed="false">
      <c r="A6830" s="1" t="n">
        <v>10544</v>
      </c>
      <c r="B6830" s="1" t="s">
        <v>11203</v>
      </c>
      <c r="C6830" s="1" t="s">
        <v>11204</v>
      </c>
      <c r="D6830" s="1" t="s">
        <v>499</v>
      </c>
      <c r="E6830" s="0" t="s">
        <v>11205</v>
      </c>
    </row>
    <row r="6831" customFormat="false" ht="15" hidden="false" customHeight="false" outlineLevel="0" collapsed="false">
      <c r="A6831" s="1" t="n">
        <v>10543</v>
      </c>
      <c r="B6831" s="1" t="s">
        <v>11206</v>
      </c>
      <c r="D6831" s="324" t="s">
        <v>11207</v>
      </c>
      <c r="E6831" s="0" t="s">
        <v>11053</v>
      </c>
    </row>
    <row r="6832" customFormat="false" ht="15" hidden="false" customHeight="false" outlineLevel="0" collapsed="false">
      <c r="A6832" s="1" t="n">
        <v>10542</v>
      </c>
      <c r="B6832" s="1" t="s">
        <v>11208</v>
      </c>
      <c r="C6832" s="324" t="s">
        <v>11209</v>
      </c>
      <c r="D6832" s="324" t="s">
        <v>528</v>
      </c>
      <c r="E6832" s="324" t="s">
        <v>500</v>
      </c>
    </row>
    <row r="6833" customFormat="false" ht="15" hidden="false" customHeight="false" outlineLevel="0" collapsed="false">
      <c r="A6833" s="1" t="n">
        <v>10541</v>
      </c>
      <c r="B6833" s="1" t="s">
        <v>11210</v>
      </c>
      <c r="D6833" s="324" t="s">
        <v>11211</v>
      </c>
      <c r="E6833" s="324" t="s">
        <v>488</v>
      </c>
    </row>
    <row r="6834" customFormat="false" ht="15" hidden="false" customHeight="false" outlineLevel="0" collapsed="false">
      <c r="A6834" s="1" t="n">
        <v>10540</v>
      </c>
      <c r="B6834" s="1" t="s">
        <v>11212</v>
      </c>
      <c r="D6834" s="1" t="s">
        <v>484</v>
      </c>
      <c r="E6834" s="0" t="s">
        <v>485</v>
      </c>
    </row>
    <row r="6835" customFormat="false" ht="15" hidden="false" customHeight="false" outlineLevel="0" collapsed="false">
      <c r="A6835" s="1" t="n">
        <v>10539</v>
      </c>
      <c r="B6835" s="1" t="s">
        <v>11213</v>
      </c>
      <c r="C6835" s="1" t="s">
        <v>11214</v>
      </c>
      <c r="D6835" s="1" t="s">
        <v>499</v>
      </c>
      <c r="E6835" s="324" t="s">
        <v>500</v>
      </c>
    </row>
    <row r="6836" customFormat="false" ht="15" hidden="false" customHeight="false" outlineLevel="0" collapsed="false">
      <c r="A6836" s="1" t="n">
        <v>10538</v>
      </c>
      <c r="B6836" s="1" t="s">
        <v>11215</v>
      </c>
      <c r="C6836" s="324" t="s">
        <v>11216</v>
      </c>
      <c r="D6836" s="1" t="s">
        <v>499</v>
      </c>
      <c r="E6836" s="324" t="s">
        <v>500</v>
      </c>
    </row>
    <row r="6837" customFormat="false" ht="15" hidden="false" customHeight="false" outlineLevel="0" collapsed="false">
      <c r="A6837" s="1" t="n">
        <v>10537</v>
      </c>
      <c r="B6837" s="1" t="s">
        <v>11217</v>
      </c>
      <c r="C6837" s="1" t="s">
        <v>11217</v>
      </c>
      <c r="D6837" s="324" t="s">
        <v>10900</v>
      </c>
      <c r="E6837" s="324" t="s">
        <v>550</v>
      </c>
    </row>
    <row r="6838" customFormat="false" ht="15" hidden="false" customHeight="false" outlineLevel="0" collapsed="false">
      <c r="A6838" s="1" t="n">
        <v>10536</v>
      </c>
      <c r="B6838" s="1" t="s">
        <v>11218</v>
      </c>
      <c r="C6838" s="1" t="s">
        <v>11218</v>
      </c>
      <c r="D6838" s="324" t="s">
        <v>10900</v>
      </c>
      <c r="E6838" s="324" t="s">
        <v>550</v>
      </c>
    </row>
    <row r="6839" customFormat="false" ht="15" hidden="false" customHeight="false" outlineLevel="0" collapsed="false">
      <c r="A6839" s="1" t="n">
        <v>10535</v>
      </c>
      <c r="B6839" s="1" t="s">
        <v>11219</v>
      </c>
      <c r="C6839" s="1" t="s">
        <v>11220</v>
      </c>
      <c r="D6839" s="1" t="s">
        <v>499</v>
      </c>
      <c r="E6839" s="0" t="s">
        <v>590</v>
      </c>
    </row>
    <row r="6840" customFormat="false" ht="15" hidden="false" customHeight="false" outlineLevel="0" collapsed="false">
      <c r="A6840" s="1" t="n">
        <v>10534</v>
      </c>
      <c r="B6840" s="1" t="s">
        <v>11221</v>
      </c>
      <c r="C6840" s="324" t="s">
        <v>11222</v>
      </c>
      <c r="D6840" s="1" t="s">
        <v>499</v>
      </c>
      <c r="E6840" s="0" t="s">
        <v>609</v>
      </c>
    </row>
    <row r="6841" customFormat="false" ht="15" hidden="false" customHeight="false" outlineLevel="0" collapsed="false">
      <c r="A6841" s="1" t="n">
        <v>10533</v>
      </c>
      <c r="B6841" s="1" t="s">
        <v>11223</v>
      </c>
      <c r="C6841" s="324" t="s">
        <v>11224</v>
      </c>
      <c r="D6841" s="1" t="s">
        <v>499</v>
      </c>
      <c r="E6841" s="0" t="s">
        <v>609</v>
      </c>
    </row>
    <row r="6842" customFormat="false" ht="15" hidden="false" customHeight="false" outlineLevel="0" collapsed="false">
      <c r="A6842" s="1" t="n">
        <v>10532</v>
      </c>
      <c r="B6842" s="1" t="s">
        <v>11225</v>
      </c>
      <c r="C6842" s="324" t="s">
        <v>11226</v>
      </c>
      <c r="D6842" s="1" t="s">
        <v>499</v>
      </c>
      <c r="E6842" s="0" t="s">
        <v>609</v>
      </c>
    </row>
    <row r="6843" customFormat="false" ht="15" hidden="false" customHeight="false" outlineLevel="0" collapsed="false">
      <c r="A6843" s="1" t="n">
        <v>10531</v>
      </c>
      <c r="B6843" s="1" t="s">
        <v>11227</v>
      </c>
      <c r="D6843" s="1" t="s">
        <v>484</v>
      </c>
      <c r="E6843" s="0" t="s">
        <v>485</v>
      </c>
    </row>
    <row r="6844" customFormat="false" ht="15" hidden="false" customHeight="false" outlineLevel="0" collapsed="false">
      <c r="A6844" s="1" t="n">
        <v>10530</v>
      </c>
      <c r="B6844" s="1" t="s">
        <v>11228</v>
      </c>
      <c r="D6844" s="324" t="s">
        <v>586</v>
      </c>
      <c r="E6844" s="324" t="s">
        <v>804</v>
      </c>
    </row>
    <row r="6845" customFormat="false" ht="15" hidden="false" customHeight="false" outlineLevel="0" collapsed="false">
      <c r="A6845" s="1" t="n">
        <v>10529</v>
      </c>
      <c r="B6845" s="1" t="s">
        <v>11229</v>
      </c>
      <c r="D6845" s="324" t="s">
        <v>807</v>
      </c>
      <c r="E6845" s="0" t="s">
        <v>485</v>
      </c>
    </row>
    <row r="6846" customFormat="false" ht="15" hidden="false" customHeight="false" outlineLevel="0" collapsed="false">
      <c r="A6846" s="1" t="n">
        <v>10528</v>
      </c>
      <c r="B6846" s="1" t="s">
        <v>11230</v>
      </c>
      <c r="D6846" s="324" t="s">
        <v>11231</v>
      </c>
      <c r="E6846" s="324" t="s">
        <v>11232</v>
      </c>
    </row>
    <row r="6847" customFormat="false" ht="15" hidden="false" customHeight="false" outlineLevel="0" collapsed="false">
      <c r="A6847" s="1" t="n">
        <v>10527</v>
      </c>
      <c r="B6847" s="1" t="s">
        <v>11233</v>
      </c>
      <c r="C6847" s="1" t="s">
        <v>546</v>
      </c>
      <c r="D6847" s="1" t="s">
        <v>499</v>
      </c>
      <c r="E6847" s="0" t="s">
        <v>590</v>
      </c>
    </row>
    <row r="6848" customFormat="false" ht="15" hidden="false" customHeight="false" outlineLevel="0" collapsed="false">
      <c r="A6848" s="1" t="n">
        <v>10526</v>
      </c>
      <c r="B6848" s="1" t="s">
        <v>11234</v>
      </c>
      <c r="C6848" s="1" t="s">
        <v>11234</v>
      </c>
      <c r="D6848" s="1" t="s">
        <v>499</v>
      </c>
      <c r="E6848" s="0" t="s">
        <v>485</v>
      </c>
    </row>
    <row r="6849" customFormat="false" ht="15" hidden="false" customHeight="false" outlineLevel="0" collapsed="false">
      <c r="A6849" s="1" t="n">
        <v>10525</v>
      </c>
      <c r="B6849" s="1" t="s">
        <v>11235</v>
      </c>
      <c r="D6849" s="1" t="s">
        <v>653</v>
      </c>
      <c r="E6849" s="324" t="s">
        <v>548</v>
      </c>
    </row>
    <row r="6850" customFormat="false" ht="15" hidden="false" customHeight="false" outlineLevel="0" collapsed="false">
      <c r="A6850" s="1" t="n">
        <v>10524</v>
      </c>
      <c r="B6850" s="1" t="s">
        <v>11236</v>
      </c>
      <c r="D6850" s="324" t="s">
        <v>11237</v>
      </c>
      <c r="E6850" s="324" t="s">
        <v>519</v>
      </c>
    </row>
    <row r="6851" customFormat="false" ht="15" hidden="false" customHeight="false" outlineLevel="0" collapsed="false">
      <c r="A6851" s="1" t="n">
        <v>10523</v>
      </c>
      <c r="B6851" s="1" t="s">
        <v>11238</v>
      </c>
      <c r="C6851" s="324" t="s">
        <v>11239</v>
      </c>
      <c r="D6851" s="1" t="s">
        <v>1222</v>
      </c>
      <c r="E6851" s="0" t="s">
        <v>485</v>
      </c>
    </row>
    <row r="6852" customFormat="false" ht="15" hidden="false" customHeight="false" outlineLevel="0" collapsed="false">
      <c r="A6852" s="1" t="n">
        <v>10522</v>
      </c>
      <c r="B6852" s="1" t="s">
        <v>11240</v>
      </c>
      <c r="C6852" s="324" t="s">
        <v>11241</v>
      </c>
      <c r="D6852" s="1" t="s">
        <v>641</v>
      </c>
      <c r="E6852" s="0" t="s">
        <v>576</v>
      </c>
    </row>
    <row r="6853" customFormat="false" ht="15" hidden="false" customHeight="false" outlineLevel="0" collapsed="false">
      <c r="A6853" s="1" t="n">
        <v>10521</v>
      </c>
      <c r="B6853" s="1" t="s">
        <v>11242</v>
      </c>
      <c r="C6853" s="1" t="s">
        <v>11243</v>
      </c>
      <c r="D6853" s="1" t="s">
        <v>6225</v>
      </c>
      <c r="E6853" s="0" t="s">
        <v>11244</v>
      </c>
    </row>
    <row r="6854" customFormat="false" ht="15" hidden="false" customHeight="false" outlineLevel="0" collapsed="false">
      <c r="A6854" s="1" t="n">
        <v>10520</v>
      </c>
      <c r="B6854" s="1" t="s">
        <v>11245</v>
      </c>
      <c r="C6854" s="1" t="s">
        <v>11246</v>
      </c>
      <c r="D6854" s="1" t="s">
        <v>499</v>
      </c>
      <c r="E6854" s="324" t="s">
        <v>500</v>
      </c>
    </row>
    <row r="6855" customFormat="false" ht="15" hidden="false" customHeight="false" outlineLevel="0" collapsed="false">
      <c r="A6855" s="1" t="n">
        <v>10519</v>
      </c>
      <c r="B6855" s="1" t="s">
        <v>11247</v>
      </c>
      <c r="D6855" s="324" t="s">
        <v>1592</v>
      </c>
      <c r="E6855" s="324" t="s">
        <v>500</v>
      </c>
    </row>
    <row r="6856" customFormat="false" ht="15" hidden="false" customHeight="false" outlineLevel="0" collapsed="false">
      <c r="A6856" s="1" t="n">
        <v>10518</v>
      </c>
      <c r="B6856" s="1" t="s">
        <v>11248</v>
      </c>
      <c r="D6856" s="324" t="s">
        <v>1592</v>
      </c>
      <c r="E6856" s="324" t="s">
        <v>500</v>
      </c>
    </row>
    <row r="6857" customFormat="false" ht="15" hidden="false" customHeight="false" outlineLevel="0" collapsed="false">
      <c r="A6857" s="1" t="n">
        <v>10517</v>
      </c>
      <c r="B6857" s="1" t="s">
        <v>11249</v>
      </c>
      <c r="C6857" s="1" t="s">
        <v>11250</v>
      </c>
      <c r="D6857" s="1" t="s">
        <v>811</v>
      </c>
      <c r="E6857" s="324" t="s">
        <v>11251</v>
      </c>
    </row>
    <row r="6858" customFormat="false" ht="15" hidden="false" customHeight="false" outlineLevel="0" collapsed="false">
      <c r="A6858" s="1" t="n">
        <v>10516</v>
      </c>
      <c r="B6858" s="1" t="s">
        <v>11252</v>
      </c>
      <c r="C6858" s="1" t="s">
        <v>11253</v>
      </c>
      <c r="D6858" s="324" t="s">
        <v>11254</v>
      </c>
      <c r="E6858" s="324" t="s">
        <v>548</v>
      </c>
    </row>
    <row r="6859" customFormat="false" ht="15" hidden="false" customHeight="false" outlineLevel="0" collapsed="false">
      <c r="A6859" s="1" t="n">
        <v>10515</v>
      </c>
      <c r="B6859" s="1" t="s">
        <v>11255</v>
      </c>
      <c r="C6859" s="1" t="s">
        <v>11256</v>
      </c>
      <c r="D6859" s="1" t="s">
        <v>1798</v>
      </c>
      <c r="E6859" s="324" t="s">
        <v>11257</v>
      </c>
    </row>
    <row r="6860" customFormat="false" ht="15" hidden="false" customHeight="false" outlineLevel="0" collapsed="false">
      <c r="A6860" s="1" t="n">
        <v>10514</v>
      </c>
      <c r="B6860" s="1" t="s">
        <v>11258</v>
      </c>
      <c r="C6860" s="1" t="s">
        <v>11259</v>
      </c>
      <c r="D6860" s="1" t="s">
        <v>499</v>
      </c>
      <c r="E6860" s="0" t="s">
        <v>590</v>
      </c>
    </row>
    <row r="6861" customFormat="false" ht="15" hidden="false" customHeight="false" outlineLevel="0" collapsed="false">
      <c r="A6861" s="1" t="n">
        <v>10513</v>
      </c>
      <c r="B6861" s="1" t="s">
        <v>11260</v>
      </c>
      <c r="C6861" s="1" t="s">
        <v>11261</v>
      </c>
      <c r="D6861" s="1" t="s">
        <v>499</v>
      </c>
      <c r="E6861" s="324" t="s">
        <v>11262</v>
      </c>
    </row>
    <row r="6862" customFormat="false" ht="15" hidden="false" customHeight="false" outlineLevel="0" collapsed="false">
      <c r="A6862" s="1" t="n">
        <v>10512</v>
      </c>
      <c r="B6862" s="1" t="s">
        <v>11263</v>
      </c>
      <c r="D6862" s="1" t="s">
        <v>647</v>
      </c>
      <c r="E6862" s="0" t="s">
        <v>485</v>
      </c>
    </row>
    <row r="6863" customFormat="false" ht="15" hidden="false" customHeight="false" outlineLevel="0" collapsed="false">
      <c r="A6863" s="1" t="n">
        <v>10511</v>
      </c>
      <c r="B6863" s="1" t="s">
        <v>11264</v>
      </c>
      <c r="D6863" s="1" t="s">
        <v>647</v>
      </c>
      <c r="E6863" s="0" t="s">
        <v>485</v>
      </c>
    </row>
    <row r="6864" customFormat="false" ht="15" hidden="false" customHeight="false" outlineLevel="0" collapsed="false">
      <c r="A6864" s="1" t="n">
        <v>10510</v>
      </c>
      <c r="B6864" s="1" t="s">
        <v>11265</v>
      </c>
      <c r="C6864" s="1" t="s">
        <v>11265</v>
      </c>
      <c r="D6864" s="1" t="s">
        <v>510</v>
      </c>
      <c r="E6864" s="0" t="s">
        <v>609</v>
      </c>
    </row>
    <row r="6865" customFormat="false" ht="15" hidden="false" customHeight="false" outlineLevel="0" collapsed="false">
      <c r="A6865" s="1" t="n">
        <v>10509</v>
      </c>
      <c r="B6865" s="1" t="s">
        <v>11266</v>
      </c>
      <c r="D6865" s="324" t="s">
        <v>11267</v>
      </c>
      <c r="E6865" s="324" t="s">
        <v>11268</v>
      </c>
    </row>
    <row r="6866" customFormat="false" ht="15" hidden="false" customHeight="false" outlineLevel="0" collapsed="false">
      <c r="A6866" s="1" t="n">
        <v>10508</v>
      </c>
      <c r="B6866" s="1" t="s">
        <v>11269</v>
      </c>
      <c r="C6866" s="324" t="s">
        <v>11270</v>
      </c>
      <c r="D6866" s="1" t="s">
        <v>1233</v>
      </c>
      <c r="E6866" s="0" t="s">
        <v>485</v>
      </c>
    </row>
    <row r="6867" customFormat="false" ht="15" hidden="false" customHeight="false" outlineLevel="0" collapsed="false">
      <c r="A6867" s="1" t="n">
        <v>10507</v>
      </c>
      <c r="B6867" s="1" t="s">
        <v>11271</v>
      </c>
      <c r="C6867" s="1" t="s">
        <v>11272</v>
      </c>
      <c r="D6867" s="1" t="s">
        <v>720</v>
      </c>
      <c r="E6867" s="0" t="s">
        <v>485</v>
      </c>
    </row>
    <row r="6868" customFormat="false" ht="15" hidden="false" customHeight="false" outlineLevel="0" collapsed="false">
      <c r="A6868" s="1" t="n">
        <v>10506</v>
      </c>
      <c r="B6868" s="1" t="s">
        <v>11273</v>
      </c>
      <c r="C6868" s="1" t="s">
        <v>11274</v>
      </c>
      <c r="D6868" s="1" t="s">
        <v>499</v>
      </c>
      <c r="E6868" s="0" t="s">
        <v>485</v>
      </c>
    </row>
    <row r="6869" customFormat="false" ht="15" hidden="false" customHeight="false" outlineLevel="0" collapsed="false">
      <c r="A6869" s="1" t="n">
        <v>10505</v>
      </c>
      <c r="B6869" s="1" t="s">
        <v>11275</v>
      </c>
      <c r="D6869" s="1" t="s">
        <v>499</v>
      </c>
      <c r="E6869" s="324" t="s">
        <v>500</v>
      </c>
    </row>
    <row r="6870" customFormat="false" ht="15" hidden="false" customHeight="false" outlineLevel="0" collapsed="false">
      <c r="A6870" s="1" t="n">
        <v>10504</v>
      </c>
      <c r="B6870" s="1" t="s">
        <v>11276</v>
      </c>
      <c r="C6870" s="324" t="s">
        <v>11277</v>
      </c>
      <c r="D6870" s="324" t="s">
        <v>11278</v>
      </c>
      <c r="E6870" s="324" t="s">
        <v>11279</v>
      </c>
    </row>
    <row r="6871" customFormat="false" ht="15" hidden="false" customHeight="false" outlineLevel="0" collapsed="false">
      <c r="A6871" s="1" t="n">
        <v>10503</v>
      </c>
      <c r="B6871" s="1" t="s">
        <v>11280</v>
      </c>
      <c r="D6871" s="1" t="s">
        <v>499</v>
      </c>
      <c r="E6871" s="0" t="s">
        <v>590</v>
      </c>
    </row>
    <row r="6872" customFormat="false" ht="15" hidden="false" customHeight="false" outlineLevel="0" collapsed="false">
      <c r="A6872" s="1" t="n">
        <v>10502</v>
      </c>
      <c r="B6872" s="1" t="s">
        <v>11281</v>
      </c>
      <c r="C6872" s="324" t="s">
        <v>11282</v>
      </c>
      <c r="D6872" s="324" t="s">
        <v>643</v>
      </c>
      <c r="E6872" s="0" t="s">
        <v>485</v>
      </c>
    </row>
    <row r="6873" customFormat="false" ht="15" hidden="false" customHeight="false" outlineLevel="0" collapsed="false">
      <c r="A6873" s="1" t="n">
        <v>10501</v>
      </c>
      <c r="B6873" s="1" t="s">
        <v>11283</v>
      </c>
      <c r="C6873" s="324" t="s">
        <v>11284</v>
      </c>
      <c r="D6873" s="324" t="s">
        <v>643</v>
      </c>
      <c r="E6873" s="0" t="s">
        <v>485</v>
      </c>
    </row>
    <row r="6874" customFormat="false" ht="15" hidden="false" customHeight="false" outlineLevel="0" collapsed="false">
      <c r="A6874" s="1" t="n">
        <v>10500</v>
      </c>
      <c r="B6874" s="1" t="s">
        <v>11285</v>
      </c>
      <c r="C6874" s="324" t="s">
        <v>11286</v>
      </c>
      <c r="D6874" s="324" t="s">
        <v>643</v>
      </c>
      <c r="E6874" s="0" t="s">
        <v>485</v>
      </c>
    </row>
    <row r="6875" customFormat="false" ht="15" hidden="false" customHeight="false" outlineLevel="0" collapsed="false">
      <c r="A6875" s="1" t="n">
        <v>10499</v>
      </c>
      <c r="B6875" s="1" t="s">
        <v>11287</v>
      </c>
      <c r="C6875" s="324" t="s">
        <v>11288</v>
      </c>
      <c r="D6875" s="324" t="s">
        <v>643</v>
      </c>
      <c r="E6875" s="0" t="s">
        <v>485</v>
      </c>
    </row>
    <row r="6876" customFormat="false" ht="15" hidden="false" customHeight="false" outlineLevel="0" collapsed="false">
      <c r="A6876" s="1" t="n">
        <v>10498</v>
      </c>
      <c r="B6876" s="1" t="s">
        <v>11289</v>
      </c>
      <c r="C6876" s="324" t="s">
        <v>11290</v>
      </c>
      <c r="D6876" s="324" t="s">
        <v>643</v>
      </c>
      <c r="E6876" s="0" t="s">
        <v>485</v>
      </c>
    </row>
    <row r="6877" customFormat="false" ht="15" hidden="false" customHeight="false" outlineLevel="0" collapsed="false">
      <c r="A6877" s="1" t="n">
        <v>10497</v>
      </c>
      <c r="B6877" s="1" t="s">
        <v>11291</v>
      </c>
      <c r="C6877" s="324" t="s">
        <v>11292</v>
      </c>
      <c r="D6877" s="324" t="s">
        <v>643</v>
      </c>
      <c r="E6877" s="0" t="s">
        <v>485</v>
      </c>
    </row>
    <row r="6878" customFormat="false" ht="15" hidden="false" customHeight="false" outlineLevel="0" collapsed="false">
      <c r="A6878" s="1" t="n">
        <v>10496</v>
      </c>
      <c r="B6878" s="1" t="s">
        <v>11293</v>
      </c>
      <c r="C6878" s="324" t="s">
        <v>11294</v>
      </c>
      <c r="D6878" s="324" t="s">
        <v>643</v>
      </c>
      <c r="E6878" s="0" t="s">
        <v>485</v>
      </c>
    </row>
    <row r="6879" customFormat="false" ht="15" hidden="false" customHeight="false" outlineLevel="0" collapsed="false">
      <c r="A6879" s="1" t="n">
        <v>10495</v>
      </c>
      <c r="B6879" s="1" t="s">
        <v>11295</v>
      </c>
      <c r="C6879" s="324" t="s">
        <v>11296</v>
      </c>
      <c r="D6879" s="1" t="s">
        <v>11084</v>
      </c>
      <c r="E6879" s="324" t="s">
        <v>11297</v>
      </c>
    </row>
    <row r="6880" customFormat="false" ht="15" hidden="false" customHeight="false" outlineLevel="0" collapsed="false">
      <c r="A6880" s="1" t="n">
        <v>10494</v>
      </c>
      <c r="B6880" s="1" t="s">
        <v>11298</v>
      </c>
      <c r="C6880" s="324" t="s">
        <v>11299</v>
      </c>
      <c r="D6880" s="324" t="s">
        <v>643</v>
      </c>
      <c r="E6880" s="0" t="s">
        <v>485</v>
      </c>
    </row>
    <row r="6881" customFormat="false" ht="15" hidden="false" customHeight="false" outlineLevel="0" collapsed="false">
      <c r="A6881" s="1" t="n">
        <v>10493</v>
      </c>
      <c r="B6881" s="1" t="s">
        <v>11300</v>
      </c>
      <c r="C6881" s="324" t="s">
        <v>11301</v>
      </c>
      <c r="D6881" s="324" t="s">
        <v>643</v>
      </c>
      <c r="E6881" s="0" t="s">
        <v>485</v>
      </c>
    </row>
    <row r="6882" customFormat="false" ht="15" hidden="false" customHeight="false" outlineLevel="0" collapsed="false">
      <c r="A6882" s="1" t="n">
        <v>10492</v>
      </c>
      <c r="B6882" s="1" t="s">
        <v>11302</v>
      </c>
      <c r="C6882" s="324" t="s">
        <v>11303</v>
      </c>
      <c r="D6882" s="324" t="s">
        <v>643</v>
      </c>
      <c r="E6882" s="0" t="s">
        <v>485</v>
      </c>
    </row>
    <row r="6883" customFormat="false" ht="15" hidden="false" customHeight="false" outlineLevel="0" collapsed="false">
      <c r="A6883" s="1" t="n">
        <v>10491</v>
      </c>
      <c r="B6883" s="1" t="s">
        <v>11304</v>
      </c>
      <c r="C6883" s="324" t="s">
        <v>11305</v>
      </c>
      <c r="D6883" s="324" t="s">
        <v>643</v>
      </c>
      <c r="E6883" s="0" t="s">
        <v>485</v>
      </c>
    </row>
    <row r="6884" customFormat="false" ht="15" hidden="false" customHeight="false" outlineLevel="0" collapsed="false">
      <c r="A6884" s="1" t="n">
        <v>10490</v>
      </c>
      <c r="B6884" s="1" t="s">
        <v>11306</v>
      </c>
      <c r="C6884" s="1" t="s">
        <v>11307</v>
      </c>
      <c r="D6884" s="324" t="s">
        <v>3526</v>
      </c>
      <c r="E6884" s="324" t="s">
        <v>494</v>
      </c>
    </row>
    <row r="6885" customFormat="false" ht="15" hidden="false" customHeight="false" outlineLevel="0" collapsed="false">
      <c r="A6885" s="1" t="n">
        <v>10489</v>
      </c>
      <c r="B6885" s="1" t="s">
        <v>11308</v>
      </c>
      <c r="C6885" s="324" t="s">
        <v>11309</v>
      </c>
      <c r="D6885" s="324" t="s">
        <v>643</v>
      </c>
      <c r="E6885" s="0" t="s">
        <v>485</v>
      </c>
    </row>
    <row r="6886" customFormat="false" ht="15" hidden="false" customHeight="false" outlineLevel="0" collapsed="false">
      <c r="A6886" s="1" t="n">
        <v>10488</v>
      </c>
      <c r="B6886" s="1" t="s">
        <v>11310</v>
      </c>
      <c r="C6886" s="1" t="s">
        <v>11311</v>
      </c>
      <c r="D6886" s="324" t="s">
        <v>643</v>
      </c>
      <c r="E6886" s="0" t="s">
        <v>485</v>
      </c>
    </row>
    <row r="6887" customFormat="false" ht="15" hidden="false" customHeight="false" outlineLevel="0" collapsed="false">
      <c r="A6887" s="1" t="n">
        <v>10487</v>
      </c>
      <c r="B6887" s="1" t="s">
        <v>11312</v>
      </c>
      <c r="C6887" s="324" t="s">
        <v>11313</v>
      </c>
      <c r="D6887" s="324" t="s">
        <v>643</v>
      </c>
      <c r="E6887" s="0" t="s">
        <v>485</v>
      </c>
    </row>
    <row r="6888" customFormat="false" ht="15" hidden="false" customHeight="false" outlineLevel="0" collapsed="false">
      <c r="A6888" s="1" t="n">
        <v>10486</v>
      </c>
      <c r="B6888" s="1" t="s">
        <v>11314</v>
      </c>
      <c r="D6888" s="324" t="s">
        <v>809</v>
      </c>
      <c r="E6888" s="324" t="s">
        <v>494</v>
      </c>
    </row>
    <row r="6889" customFormat="false" ht="15" hidden="false" customHeight="false" outlineLevel="0" collapsed="false">
      <c r="A6889" s="1" t="n">
        <v>10485</v>
      </c>
      <c r="B6889" s="1" t="s">
        <v>11315</v>
      </c>
      <c r="D6889" s="1" t="s">
        <v>499</v>
      </c>
      <c r="E6889" s="0" t="s">
        <v>11079</v>
      </c>
    </row>
    <row r="6890" customFormat="false" ht="15" hidden="false" customHeight="false" outlineLevel="0" collapsed="false">
      <c r="A6890" s="1" t="n">
        <v>10484</v>
      </c>
      <c r="B6890" s="1" t="s">
        <v>11316</v>
      </c>
      <c r="C6890" s="1" t="s">
        <v>546</v>
      </c>
      <c r="D6890" s="1" t="s">
        <v>1222</v>
      </c>
      <c r="E6890" s="0" t="s">
        <v>590</v>
      </c>
    </row>
    <row r="6891" customFormat="false" ht="15" hidden="false" customHeight="false" outlineLevel="0" collapsed="false">
      <c r="A6891" s="1" t="n">
        <v>10483</v>
      </c>
      <c r="B6891" s="1" t="s">
        <v>11317</v>
      </c>
      <c r="D6891" s="1" t="s">
        <v>787</v>
      </c>
      <c r="E6891" s="324" t="s">
        <v>488</v>
      </c>
    </row>
    <row r="6892" customFormat="false" ht="15" hidden="false" customHeight="false" outlineLevel="0" collapsed="false">
      <c r="A6892" s="1" t="n">
        <v>10482</v>
      </c>
      <c r="B6892" s="1" t="s">
        <v>11318</v>
      </c>
      <c r="D6892" s="324" t="s">
        <v>11231</v>
      </c>
      <c r="E6892" s="324" t="s">
        <v>11232</v>
      </c>
    </row>
    <row r="6893" customFormat="false" ht="15" hidden="false" customHeight="false" outlineLevel="0" collapsed="false">
      <c r="A6893" s="1" t="n">
        <v>10481</v>
      </c>
      <c r="B6893" s="1" t="s">
        <v>11319</v>
      </c>
      <c r="C6893" s="1" t="s">
        <v>11320</v>
      </c>
      <c r="D6893" s="324" t="s">
        <v>643</v>
      </c>
      <c r="E6893" s="0" t="s">
        <v>485</v>
      </c>
    </row>
    <row r="6894" customFormat="false" ht="15" hidden="false" customHeight="false" outlineLevel="0" collapsed="false">
      <c r="A6894" s="1" t="n">
        <v>10480</v>
      </c>
      <c r="B6894" s="1" t="s">
        <v>11321</v>
      </c>
      <c r="C6894" s="1" t="s">
        <v>11322</v>
      </c>
      <c r="D6894" s="324" t="s">
        <v>643</v>
      </c>
      <c r="E6894" s="0" t="s">
        <v>485</v>
      </c>
    </row>
    <row r="6895" customFormat="false" ht="15" hidden="false" customHeight="false" outlineLevel="0" collapsed="false">
      <c r="A6895" s="1" t="n">
        <v>10479</v>
      </c>
      <c r="B6895" s="1" t="s">
        <v>11323</v>
      </c>
      <c r="C6895" s="1" t="s">
        <v>11324</v>
      </c>
      <c r="D6895" s="324" t="s">
        <v>643</v>
      </c>
      <c r="E6895" s="0" t="s">
        <v>485</v>
      </c>
    </row>
    <row r="6896" customFormat="false" ht="15" hidden="false" customHeight="false" outlineLevel="0" collapsed="false">
      <c r="A6896" s="1" t="n">
        <v>10478</v>
      </c>
      <c r="B6896" s="1" t="s">
        <v>11325</v>
      </c>
      <c r="C6896" s="1" t="s">
        <v>11326</v>
      </c>
      <c r="D6896" s="324" t="s">
        <v>643</v>
      </c>
      <c r="E6896" s="0" t="s">
        <v>485</v>
      </c>
    </row>
    <row r="6897" customFormat="false" ht="15" hidden="false" customHeight="false" outlineLevel="0" collapsed="false">
      <c r="A6897" s="1" t="n">
        <v>10477</v>
      </c>
      <c r="B6897" s="1" t="s">
        <v>11327</v>
      </c>
      <c r="C6897" s="1" t="s">
        <v>11328</v>
      </c>
      <c r="D6897" s="324" t="s">
        <v>643</v>
      </c>
      <c r="E6897" s="0" t="s">
        <v>485</v>
      </c>
    </row>
    <row r="6898" customFormat="false" ht="15" hidden="false" customHeight="false" outlineLevel="0" collapsed="false">
      <c r="A6898" s="1" t="n">
        <v>10476</v>
      </c>
      <c r="B6898" s="1" t="s">
        <v>11329</v>
      </c>
      <c r="C6898" s="1" t="s">
        <v>11330</v>
      </c>
      <c r="D6898" s="324" t="s">
        <v>809</v>
      </c>
      <c r="E6898" s="324" t="s">
        <v>494</v>
      </c>
    </row>
    <row r="6899" customFormat="false" ht="15" hidden="false" customHeight="false" outlineLevel="0" collapsed="false">
      <c r="A6899" s="1" t="n">
        <v>10475</v>
      </c>
      <c r="B6899" s="1" t="s">
        <v>11331</v>
      </c>
      <c r="C6899" s="324" t="s">
        <v>11332</v>
      </c>
      <c r="D6899" s="324" t="s">
        <v>11333</v>
      </c>
      <c r="E6899" s="324" t="s">
        <v>11334</v>
      </c>
    </row>
    <row r="6900" customFormat="false" ht="15" hidden="false" customHeight="false" outlineLevel="0" collapsed="false">
      <c r="A6900" s="1" t="n">
        <v>10474</v>
      </c>
      <c r="B6900" s="1" t="s">
        <v>11335</v>
      </c>
      <c r="D6900" s="324" t="s">
        <v>5351</v>
      </c>
      <c r="E6900" s="0" t="s">
        <v>883</v>
      </c>
    </row>
    <row r="6901" customFormat="false" ht="15" hidden="false" customHeight="false" outlineLevel="0" collapsed="false">
      <c r="A6901" s="1" t="n">
        <v>10473</v>
      </c>
      <c r="B6901" s="1" t="s">
        <v>11336</v>
      </c>
      <c r="C6901" s="1" t="s">
        <v>11337</v>
      </c>
      <c r="D6901" s="324" t="s">
        <v>678</v>
      </c>
      <c r="E6901" s="324" t="s">
        <v>500</v>
      </c>
    </row>
    <row r="6902" customFormat="false" ht="15" hidden="false" customHeight="false" outlineLevel="0" collapsed="false">
      <c r="A6902" s="1" t="n">
        <v>10472</v>
      </c>
      <c r="B6902" s="1" t="s">
        <v>11338</v>
      </c>
      <c r="C6902" s="1" t="s">
        <v>11339</v>
      </c>
      <c r="D6902" s="324" t="s">
        <v>11340</v>
      </c>
      <c r="E6902" s="324" t="s">
        <v>488</v>
      </c>
    </row>
    <row r="6903" customFormat="false" ht="15" hidden="false" customHeight="false" outlineLevel="0" collapsed="false">
      <c r="A6903" s="1" t="n">
        <v>10471</v>
      </c>
      <c r="B6903" s="1" t="s">
        <v>11341</v>
      </c>
      <c r="D6903" s="1" t="s">
        <v>1222</v>
      </c>
      <c r="E6903" s="0" t="s">
        <v>590</v>
      </c>
    </row>
    <row r="6904" customFormat="false" ht="15" hidden="false" customHeight="false" outlineLevel="0" collapsed="false">
      <c r="A6904" s="1" t="n">
        <v>10470</v>
      </c>
      <c r="B6904" s="1" t="s">
        <v>11342</v>
      </c>
      <c r="C6904" s="1" t="s">
        <v>11339</v>
      </c>
      <c r="D6904" s="324" t="s">
        <v>11340</v>
      </c>
      <c r="E6904" s="324" t="s">
        <v>488</v>
      </c>
    </row>
    <row r="6905" customFormat="false" ht="15" hidden="false" customHeight="false" outlineLevel="0" collapsed="false">
      <c r="A6905" s="1" t="n">
        <v>10469</v>
      </c>
      <c r="B6905" s="1" t="s">
        <v>11343</v>
      </c>
      <c r="C6905" s="1" t="s">
        <v>11339</v>
      </c>
      <c r="D6905" s="324" t="s">
        <v>11340</v>
      </c>
      <c r="E6905" s="324" t="s">
        <v>488</v>
      </c>
    </row>
    <row r="6906" customFormat="false" ht="15" hidden="false" customHeight="false" outlineLevel="0" collapsed="false">
      <c r="A6906" s="1" t="n">
        <v>10468</v>
      </c>
      <c r="B6906" s="1" t="s">
        <v>11344</v>
      </c>
      <c r="D6906" s="1" t="s">
        <v>1798</v>
      </c>
      <c r="E6906" s="324" t="s">
        <v>525</v>
      </c>
    </row>
    <row r="6907" customFormat="false" ht="15" hidden="false" customHeight="false" outlineLevel="0" collapsed="false">
      <c r="A6907" s="1" t="n">
        <v>10467</v>
      </c>
      <c r="B6907" s="1" t="s">
        <v>11345</v>
      </c>
      <c r="D6907" s="1" t="s">
        <v>499</v>
      </c>
      <c r="E6907" s="0" t="s">
        <v>590</v>
      </c>
    </row>
    <row r="6908" customFormat="false" ht="15" hidden="false" customHeight="false" outlineLevel="0" collapsed="false">
      <c r="A6908" s="1" t="n">
        <v>10466</v>
      </c>
      <c r="B6908" s="1" t="s">
        <v>11346</v>
      </c>
      <c r="D6908" s="1" t="s">
        <v>832</v>
      </c>
      <c r="E6908" s="0" t="s">
        <v>576</v>
      </c>
    </row>
    <row r="6909" customFormat="false" ht="15" hidden="false" customHeight="false" outlineLevel="0" collapsed="false">
      <c r="A6909" s="1" t="n">
        <v>10465</v>
      </c>
      <c r="B6909" s="1" t="s">
        <v>11347</v>
      </c>
      <c r="D6909" s="1" t="s">
        <v>832</v>
      </c>
      <c r="E6909" s="0" t="s">
        <v>576</v>
      </c>
    </row>
    <row r="6910" customFormat="false" ht="15" hidden="false" customHeight="false" outlineLevel="0" collapsed="false">
      <c r="A6910" s="1" t="n">
        <v>10464</v>
      </c>
      <c r="B6910" s="1" t="s">
        <v>11348</v>
      </c>
      <c r="D6910" s="1" t="s">
        <v>832</v>
      </c>
      <c r="E6910" s="0" t="s">
        <v>576</v>
      </c>
    </row>
    <row r="6911" customFormat="false" ht="15" hidden="false" customHeight="false" outlineLevel="0" collapsed="false">
      <c r="A6911" s="1" t="n">
        <v>10463</v>
      </c>
      <c r="B6911" s="1" t="s">
        <v>11349</v>
      </c>
      <c r="C6911" s="324" t="s">
        <v>11350</v>
      </c>
      <c r="D6911" s="324" t="s">
        <v>11351</v>
      </c>
      <c r="E6911" s="0" t="s">
        <v>11244</v>
      </c>
    </row>
    <row r="6912" customFormat="false" ht="15" hidden="false" customHeight="false" outlineLevel="0" collapsed="false">
      <c r="A6912" s="1" t="n">
        <v>10462</v>
      </c>
      <c r="B6912" s="1" t="s">
        <v>11352</v>
      </c>
      <c r="D6912" s="324" t="s">
        <v>11353</v>
      </c>
      <c r="E6912" s="0" t="s">
        <v>590</v>
      </c>
    </row>
    <row r="6913" customFormat="false" ht="15" hidden="false" customHeight="false" outlineLevel="0" collapsed="false">
      <c r="A6913" s="1" t="n">
        <v>10461</v>
      </c>
      <c r="B6913" s="1" t="s">
        <v>11354</v>
      </c>
      <c r="D6913" s="1" t="s">
        <v>10984</v>
      </c>
      <c r="E6913" s="0" t="s">
        <v>576</v>
      </c>
    </row>
    <row r="6914" customFormat="false" ht="15" hidden="false" customHeight="false" outlineLevel="0" collapsed="false">
      <c r="A6914" s="1" t="n">
        <v>10460</v>
      </c>
      <c r="B6914" s="1" t="s">
        <v>11355</v>
      </c>
      <c r="C6914" s="1" t="s">
        <v>11356</v>
      </c>
      <c r="D6914" s="1" t="s">
        <v>499</v>
      </c>
      <c r="E6914" s="324" t="s">
        <v>10954</v>
      </c>
    </row>
    <row r="6915" customFormat="false" ht="15" hidden="false" customHeight="false" outlineLevel="0" collapsed="false">
      <c r="A6915" s="1" t="n">
        <v>10459</v>
      </c>
      <c r="B6915" s="1" t="s">
        <v>11357</v>
      </c>
      <c r="C6915" s="324" t="s">
        <v>11358</v>
      </c>
      <c r="D6915" s="324" t="s">
        <v>7897</v>
      </c>
      <c r="E6915" s="324" t="s">
        <v>1763</v>
      </c>
    </row>
    <row r="6916" customFormat="false" ht="15" hidden="false" customHeight="false" outlineLevel="0" collapsed="false">
      <c r="A6916" s="1" t="n">
        <v>10458</v>
      </c>
      <c r="B6916" s="1" t="s">
        <v>11359</v>
      </c>
      <c r="D6916" s="324" t="s">
        <v>11360</v>
      </c>
      <c r="E6916" s="0" t="s">
        <v>485</v>
      </c>
    </row>
    <row r="6917" customFormat="false" ht="15" hidden="false" customHeight="false" outlineLevel="0" collapsed="false">
      <c r="A6917" s="1" t="n">
        <v>10457</v>
      </c>
      <c r="B6917" s="1" t="s">
        <v>11361</v>
      </c>
      <c r="C6917" s="1" t="s">
        <v>11362</v>
      </c>
      <c r="D6917" s="1" t="s">
        <v>499</v>
      </c>
      <c r="E6917" s="324" t="s">
        <v>11140</v>
      </c>
    </row>
    <row r="6918" customFormat="false" ht="15" hidden="false" customHeight="false" outlineLevel="0" collapsed="false">
      <c r="A6918" s="1" t="n">
        <v>10456</v>
      </c>
      <c r="B6918" s="1" t="s">
        <v>11363</v>
      </c>
      <c r="C6918" s="1" t="s">
        <v>11364</v>
      </c>
      <c r="D6918" s="324" t="s">
        <v>11365</v>
      </c>
      <c r="E6918" s="324" t="s">
        <v>11366</v>
      </c>
    </row>
    <row r="6919" customFormat="false" ht="15" hidden="false" customHeight="false" outlineLevel="0" collapsed="false">
      <c r="A6919" s="1" t="n">
        <v>10455</v>
      </c>
      <c r="B6919" s="1" t="s">
        <v>11367</v>
      </c>
      <c r="D6919" s="1" t="s">
        <v>575</v>
      </c>
      <c r="E6919" s="0" t="s">
        <v>485</v>
      </c>
    </row>
    <row r="6920" customFormat="false" ht="15" hidden="false" customHeight="false" outlineLevel="0" collapsed="false">
      <c r="A6920" s="1" t="n">
        <v>10454</v>
      </c>
      <c r="B6920" s="1" t="s">
        <v>11368</v>
      </c>
      <c r="D6920" s="1" t="s">
        <v>499</v>
      </c>
      <c r="E6920" s="0" t="s">
        <v>11079</v>
      </c>
    </row>
    <row r="6921" customFormat="false" ht="15" hidden="false" customHeight="false" outlineLevel="0" collapsed="false">
      <c r="A6921" s="1" t="n">
        <v>10453</v>
      </c>
      <c r="B6921" s="1" t="s">
        <v>11369</v>
      </c>
      <c r="C6921" s="1" t="s">
        <v>11370</v>
      </c>
      <c r="D6921" s="1" t="s">
        <v>575</v>
      </c>
      <c r="E6921" s="0" t="s">
        <v>485</v>
      </c>
    </row>
    <row r="6922" customFormat="false" ht="15" hidden="false" customHeight="false" outlineLevel="0" collapsed="false">
      <c r="A6922" s="1" t="n">
        <v>10452</v>
      </c>
      <c r="B6922" s="1" t="s">
        <v>11371</v>
      </c>
      <c r="C6922" s="1" t="s">
        <v>11372</v>
      </c>
      <c r="D6922" s="324" t="s">
        <v>3293</v>
      </c>
      <c r="E6922" s="324" t="s">
        <v>488</v>
      </c>
    </row>
    <row r="6923" customFormat="false" ht="15" hidden="false" customHeight="false" outlineLevel="0" collapsed="false">
      <c r="A6923" s="1" t="n">
        <v>10451</v>
      </c>
      <c r="B6923" s="1" t="s">
        <v>11373</v>
      </c>
      <c r="D6923" s="1" t="s">
        <v>811</v>
      </c>
      <c r="E6923" s="324" t="s">
        <v>11374</v>
      </c>
    </row>
    <row r="6924" customFormat="false" ht="15" hidden="false" customHeight="false" outlineLevel="0" collapsed="false">
      <c r="A6924" s="1" t="n">
        <v>10450</v>
      </c>
      <c r="B6924" s="1" t="s">
        <v>11375</v>
      </c>
      <c r="D6924" s="324" t="s">
        <v>2648</v>
      </c>
      <c r="E6924" s="0" t="s">
        <v>485</v>
      </c>
    </row>
    <row r="6925" customFormat="false" ht="15" hidden="false" customHeight="false" outlineLevel="0" collapsed="false">
      <c r="A6925" s="1" t="n">
        <v>10449</v>
      </c>
      <c r="B6925" s="1" t="s">
        <v>11376</v>
      </c>
      <c r="D6925" s="1" t="s">
        <v>510</v>
      </c>
      <c r="E6925" s="0" t="s">
        <v>11053</v>
      </c>
    </row>
    <row r="6926" customFormat="false" ht="15" hidden="false" customHeight="false" outlineLevel="0" collapsed="false">
      <c r="A6926" s="1" t="n">
        <v>10448</v>
      </c>
      <c r="B6926" s="1" t="s">
        <v>11377</v>
      </c>
      <c r="D6926" s="1" t="s">
        <v>499</v>
      </c>
      <c r="E6926" s="0" t="s">
        <v>576</v>
      </c>
    </row>
    <row r="6927" customFormat="false" ht="15" hidden="false" customHeight="false" outlineLevel="0" collapsed="false">
      <c r="A6927" s="1" t="n">
        <v>10447</v>
      </c>
      <c r="B6927" s="1" t="s">
        <v>11378</v>
      </c>
      <c r="D6927" s="1" t="s">
        <v>2113</v>
      </c>
      <c r="E6927" s="0" t="s">
        <v>485</v>
      </c>
    </row>
    <row r="6928" customFormat="false" ht="15" hidden="false" customHeight="false" outlineLevel="0" collapsed="false">
      <c r="A6928" s="1" t="n">
        <v>10446</v>
      </c>
      <c r="B6928" s="1" t="s">
        <v>11379</v>
      </c>
      <c r="C6928" s="324" t="s">
        <v>11380</v>
      </c>
      <c r="D6928" s="1" t="s">
        <v>499</v>
      </c>
      <c r="E6928" s="0" t="s">
        <v>10484</v>
      </c>
    </row>
    <row r="6929" customFormat="false" ht="15" hidden="false" customHeight="false" outlineLevel="0" collapsed="false">
      <c r="A6929" s="1" t="n">
        <v>10445</v>
      </c>
      <c r="B6929" s="1" t="s">
        <v>11381</v>
      </c>
      <c r="D6929" s="1" t="s">
        <v>499</v>
      </c>
      <c r="E6929" s="324" t="s">
        <v>10921</v>
      </c>
    </row>
    <row r="6930" customFormat="false" ht="15" hidden="false" customHeight="false" outlineLevel="0" collapsed="false">
      <c r="A6930" s="1" t="n">
        <v>10444</v>
      </c>
      <c r="B6930" s="1" t="s">
        <v>11382</v>
      </c>
      <c r="D6930" s="1" t="s">
        <v>575</v>
      </c>
      <c r="E6930" s="0" t="s">
        <v>576</v>
      </c>
    </row>
    <row r="6931" customFormat="false" ht="15" hidden="false" customHeight="false" outlineLevel="0" collapsed="false">
      <c r="A6931" s="1" t="n">
        <v>10443</v>
      </c>
      <c r="B6931" s="1" t="s">
        <v>11383</v>
      </c>
      <c r="C6931" s="324" t="s">
        <v>11384</v>
      </c>
      <c r="D6931" s="324" t="s">
        <v>11385</v>
      </c>
      <c r="E6931" s="0" t="s">
        <v>576</v>
      </c>
    </row>
    <row r="6932" customFormat="false" ht="15" hidden="false" customHeight="false" outlineLevel="0" collapsed="false">
      <c r="A6932" s="1" t="n">
        <v>10442</v>
      </c>
      <c r="B6932" s="1" t="s">
        <v>11386</v>
      </c>
      <c r="D6932" s="324" t="s">
        <v>11387</v>
      </c>
      <c r="E6932" s="324" t="s">
        <v>3694</v>
      </c>
    </row>
    <row r="6933" customFormat="false" ht="15" hidden="false" customHeight="false" outlineLevel="0" collapsed="false">
      <c r="A6933" s="1" t="n">
        <v>10441</v>
      </c>
      <c r="B6933" s="1" t="s">
        <v>11388</v>
      </c>
      <c r="D6933" s="1" t="s">
        <v>499</v>
      </c>
      <c r="E6933" s="0" t="s">
        <v>576</v>
      </c>
    </row>
    <row r="6934" customFormat="false" ht="15" hidden="false" customHeight="false" outlineLevel="0" collapsed="false">
      <c r="A6934" s="1" t="n">
        <v>10440</v>
      </c>
      <c r="B6934" s="1" t="s">
        <v>11389</v>
      </c>
      <c r="D6934" s="1" t="s">
        <v>499</v>
      </c>
      <c r="E6934" s="324" t="s">
        <v>11390</v>
      </c>
    </row>
    <row r="6935" customFormat="false" ht="15" hidden="false" customHeight="false" outlineLevel="0" collapsed="false">
      <c r="A6935" s="1" t="n">
        <v>10439</v>
      </c>
      <c r="B6935" s="1" t="s">
        <v>11391</v>
      </c>
      <c r="D6935" s="1" t="s">
        <v>499</v>
      </c>
      <c r="E6935" s="0" t="s">
        <v>576</v>
      </c>
    </row>
    <row r="6936" customFormat="false" ht="15" hidden="false" customHeight="false" outlineLevel="0" collapsed="false">
      <c r="A6936" s="1" t="n">
        <v>10438</v>
      </c>
      <c r="B6936" s="1" t="s">
        <v>11392</v>
      </c>
      <c r="D6936" s="1" t="s">
        <v>499</v>
      </c>
      <c r="E6936" s="0" t="s">
        <v>576</v>
      </c>
    </row>
    <row r="6937" customFormat="false" ht="15" hidden="false" customHeight="false" outlineLevel="0" collapsed="false">
      <c r="A6937" s="1" t="n">
        <v>10437</v>
      </c>
      <c r="B6937" s="1" t="s">
        <v>11393</v>
      </c>
      <c r="C6937" s="1" t="s">
        <v>11394</v>
      </c>
      <c r="D6937" s="1" t="s">
        <v>499</v>
      </c>
      <c r="E6937" s="0" t="s">
        <v>10484</v>
      </c>
    </row>
    <row r="6938" customFormat="false" ht="15" hidden="false" customHeight="false" outlineLevel="0" collapsed="false">
      <c r="A6938" s="1" t="n">
        <v>10436</v>
      </c>
      <c r="B6938" s="1" t="s">
        <v>11395</v>
      </c>
      <c r="D6938" s="1" t="s">
        <v>499</v>
      </c>
      <c r="E6938" s="324" t="s">
        <v>10893</v>
      </c>
    </row>
    <row r="6939" customFormat="false" ht="15" hidden="false" customHeight="false" outlineLevel="0" collapsed="false">
      <c r="A6939" s="1" t="n">
        <v>10435</v>
      </c>
      <c r="B6939" s="1" t="s">
        <v>11396</v>
      </c>
      <c r="C6939" s="324" t="s">
        <v>11397</v>
      </c>
      <c r="D6939" s="324" t="s">
        <v>620</v>
      </c>
      <c r="E6939" s="0" t="s">
        <v>590</v>
      </c>
    </row>
    <row r="6940" customFormat="false" ht="15" hidden="false" customHeight="false" outlineLevel="0" collapsed="false">
      <c r="A6940" s="1" t="n">
        <v>10434</v>
      </c>
      <c r="B6940" s="1" t="s">
        <v>11398</v>
      </c>
      <c r="D6940" s="1" t="s">
        <v>510</v>
      </c>
      <c r="E6940" s="324" t="s">
        <v>11399</v>
      </c>
    </row>
    <row r="6941" customFormat="false" ht="15" hidden="false" customHeight="false" outlineLevel="0" collapsed="false">
      <c r="A6941" s="1" t="n">
        <v>10433</v>
      </c>
      <c r="B6941" s="1" t="s">
        <v>11400</v>
      </c>
      <c r="D6941" s="1" t="s">
        <v>510</v>
      </c>
      <c r="E6941" s="324" t="s">
        <v>10923</v>
      </c>
    </row>
    <row r="6942" customFormat="false" ht="15" hidden="false" customHeight="false" outlineLevel="0" collapsed="false">
      <c r="A6942" s="1" t="n">
        <v>10432</v>
      </c>
      <c r="B6942" s="1" t="s">
        <v>11401</v>
      </c>
      <c r="D6942" s="1" t="s">
        <v>510</v>
      </c>
      <c r="E6942" s="324" t="s">
        <v>10923</v>
      </c>
    </row>
    <row r="6943" customFormat="false" ht="15" hidden="false" customHeight="false" outlineLevel="0" collapsed="false">
      <c r="A6943" s="1" t="n">
        <v>10431</v>
      </c>
      <c r="B6943" s="1" t="s">
        <v>11402</v>
      </c>
      <c r="C6943" s="324" t="s">
        <v>11403</v>
      </c>
      <c r="D6943" s="1" t="s">
        <v>1222</v>
      </c>
      <c r="E6943" s="324" t="s">
        <v>3694</v>
      </c>
    </row>
    <row r="6944" customFormat="false" ht="15" hidden="false" customHeight="false" outlineLevel="0" collapsed="false">
      <c r="A6944" s="1" t="n">
        <v>10430</v>
      </c>
      <c r="B6944" s="1" t="s">
        <v>11404</v>
      </c>
      <c r="D6944" s="324" t="s">
        <v>11405</v>
      </c>
      <c r="E6944" s="0" t="s">
        <v>590</v>
      </c>
    </row>
    <row r="6945" customFormat="false" ht="15" hidden="false" customHeight="false" outlineLevel="0" collapsed="false">
      <c r="A6945" s="1" t="n">
        <v>10429</v>
      </c>
      <c r="B6945" s="1" t="s">
        <v>11406</v>
      </c>
      <c r="D6945" s="1" t="s">
        <v>811</v>
      </c>
      <c r="E6945" s="0" t="s">
        <v>11053</v>
      </c>
    </row>
    <row r="6946" customFormat="false" ht="15" hidden="false" customHeight="false" outlineLevel="0" collapsed="false">
      <c r="A6946" s="1" t="n">
        <v>10428</v>
      </c>
      <c r="B6946" s="1" t="s">
        <v>11407</v>
      </c>
      <c r="D6946" s="324" t="s">
        <v>528</v>
      </c>
      <c r="E6946" s="324" t="s">
        <v>500</v>
      </c>
    </row>
    <row r="6947" customFormat="false" ht="15" hidden="false" customHeight="false" outlineLevel="0" collapsed="false">
      <c r="A6947" s="1" t="n">
        <v>10427</v>
      </c>
      <c r="B6947" s="1" t="s">
        <v>11408</v>
      </c>
      <c r="D6947" s="324" t="s">
        <v>528</v>
      </c>
      <c r="E6947" s="324" t="s">
        <v>500</v>
      </c>
    </row>
    <row r="6948" customFormat="false" ht="15" hidden="false" customHeight="false" outlineLevel="0" collapsed="false">
      <c r="A6948" s="1" t="n">
        <v>10426</v>
      </c>
      <c r="B6948" s="1" t="s">
        <v>11409</v>
      </c>
      <c r="D6948" s="324" t="s">
        <v>528</v>
      </c>
      <c r="E6948" s="324" t="s">
        <v>500</v>
      </c>
    </row>
    <row r="6949" customFormat="false" ht="15" hidden="false" customHeight="false" outlineLevel="0" collapsed="false">
      <c r="A6949" s="1" t="n">
        <v>10425</v>
      </c>
      <c r="B6949" s="1" t="s">
        <v>11410</v>
      </c>
      <c r="D6949" s="1" t="s">
        <v>499</v>
      </c>
      <c r="E6949" s="0" t="s">
        <v>590</v>
      </c>
    </row>
    <row r="6950" customFormat="false" ht="15" hidden="false" customHeight="false" outlineLevel="0" collapsed="false">
      <c r="A6950" s="1" t="n">
        <v>10424</v>
      </c>
      <c r="B6950" s="1" t="s">
        <v>11411</v>
      </c>
      <c r="D6950" s="1" t="s">
        <v>499</v>
      </c>
      <c r="E6950" s="0" t="s">
        <v>590</v>
      </c>
    </row>
    <row r="6951" customFormat="false" ht="15" hidden="false" customHeight="false" outlineLevel="0" collapsed="false">
      <c r="A6951" s="1" t="n">
        <v>10423</v>
      </c>
      <c r="B6951" s="1" t="s">
        <v>11412</v>
      </c>
      <c r="D6951" s="324" t="s">
        <v>528</v>
      </c>
      <c r="E6951" s="324" t="s">
        <v>500</v>
      </c>
    </row>
    <row r="6952" customFormat="false" ht="15" hidden="false" customHeight="false" outlineLevel="0" collapsed="false">
      <c r="A6952" s="1" t="n">
        <v>10422</v>
      </c>
      <c r="B6952" s="1" t="s">
        <v>11413</v>
      </c>
      <c r="D6952" s="324" t="s">
        <v>11414</v>
      </c>
      <c r="E6952" s="324" t="s">
        <v>500</v>
      </c>
    </row>
    <row r="6953" customFormat="false" ht="15" hidden="false" customHeight="false" outlineLevel="0" collapsed="false">
      <c r="A6953" s="1" t="n">
        <v>10421</v>
      </c>
      <c r="B6953" s="1" t="s">
        <v>11415</v>
      </c>
      <c r="C6953" s="1" t="s">
        <v>11415</v>
      </c>
      <c r="D6953" s="324" t="s">
        <v>11416</v>
      </c>
      <c r="E6953" s="0" t="s">
        <v>485</v>
      </c>
    </row>
    <row r="6954" customFormat="false" ht="15" hidden="false" customHeight="false" outlineLevel="0" collapsed="false">
      <c r="A6954" s="1" t="n">
        <v>10420</v>
      </c>
      <c r="B6954" s="1" t="s">
        <v>11417</v>
      </c>
      <c r="C6954" s="1" t="s">
        <v>11417</v>
      </c>
      <c r="D6954" s="324" t="s">
        <v>1587</v>
      </c>
      <c r="E6954" s="0" t="s">
        <v>485</v>
      </c>
    </row>
    <row r="6955" customFormat="false" ht="15" hidden="false" customHeight="false" outlineLevel="0" collapsed="false">
      <c r="A6955" s="1" t="n">
        <v>10419</v>
      </c>
      <c r="B6955" s="1" t="s">
        <v>11418</v>
      </c>
      <c r="D6955" s="1" t="s">
        <v>682</v>
      </c>
      <c r="E6955" s="0" t="s">
        <v>576</v>
      </c>
    </row>
    <row r="6956" customFormat="false" ht="15" hidden="false" customHeight="false" outlineLevel="0" collapsed="false">
      <c r="A6956" s="1" t="n">
        <v>10418</v>
      </c>
      <c r="B6956" s="1" t="s">
        <v>11419</v>
      </c>
      <c r="D6956" s="1" t="s">
        <v>499</v>
      </c>
      <c r="E6956" s="0" t="s">
        <v>10484</v>
      </c>
    </row>
    <row r="6957" customFormat="false" ht="15" hidden="false" customHeight="false" outlineLevel="0" collapsed="false">
      <c r="A6957" s="1" t="n">
        <v>10417</v>
      </c>
      <c r="B6957" s="1" t="s">
        <v>11420</v>
      </c>
      <c r="D6957" s="1" t="s">
        <v>499</v>
      </c>
      <c r="E6957" s="0" t="s">
        <v>590</v>
      </c>
    </row>
    <row r="6958" customFormat="false" ht="15" hidden="false" customHeight="false" outlineLevel="0" collapsed="false">
      <c r="A6958" s="1" t="n">
        <v>10416</v>
      </c>
      <c r="B6958" s="1" t="s">
        <v>11421</v>
      </c>
      <c r="D6958" s="1" t="s">
        <v>787</v>
      </c>
      <c r="E6958" s="324" t="s">
        <v>488</v>
      </c>
    </row>
    <row r="6959" customFormat="false" ht="15" hidden="false" customHeight="false" outlineLevel="0" collapsed="false">
      <c r="A6959" s="1" t="n">
        <v>10415</v>
      </c>
      <c r="B6959" s="1" t="s">
        <v>11422</v>
      </c>
      <c r="D6959" s="1" t="s">
        <v>787</v>
      </c>
      <c r="E6959" s="324" t="s">
        <v>488</v>
      </c>
    </row>
    <row r="6960" customFormat="false" ht="15" hidden="false" customHeight="false" outlineLevel="0" collapsed="false">
      <c r="A6960" s="1" t="n">
        <v>10414</v>
      </c>
      <c r="B6960" s="1" t="s">
        <v>11423</v>
      </c>
      <c r="D6960" s="1" t="s">
        <v>787</v>
      </c>
      <c r="E6960" s="324" t="s">
        <v>488</v>
      </c>
    </row>
    <row r="6961" customFormat="false" ht="15" hidden="false" customHeight="false" outlineLevel="0" collapsed="false">
      <c r="A6961" s="1" t="n">
        <v>10413</v>
      </c>
      <c r="B6961" s="1" t="s">
        <v>11424</v>
      </c>
      <c r="D6961" s="1" t="s">
        <v>787</v>
      </c>
      <c r="E6961" s="324" t="s">
        <v>488</v>
      </c>
    </row>
    <row r="6962" customFormat="false" ht="15" hidden="false" customHeight="false" outlineLevel="0" collapsed="false">
      <c r="A6962" s="1" t="n">
        <v>10412</v>
      </c>
      <c r="B6962" s="1" t="s">
        <v>11425</v>
      </c>
      <c r="C6962" s="1" t="s">
        <v>11426</v>
      </c>
      <c r="D6962" s="1" t="s">
        <v>787</v>
      </c>
      <c r="E6962" s="324" t="s">
        <v>488</v>
      </c>
    </row>
    <row r="6963" customFormat="false" ht="15" hidden="false" customHeight="false" outlineLevel="0" collapsed="false">
      <c r="A6963" s="1" t="n">
        <v>10411</v>
      </c>
      <c r="B6963" s="1" t="s">
        <v>11427</v>
      </c>
      <c r="D6963" s="324" t="s">
        <v>10968</v>
      </c>
      <c r="E6963" s="324" t="s">
        <v>488</v>
      </c>
    </row>
    <row r="6964" customFormat="false" ht="15" hidden="false" customHeight="false" outlineLevel="0" collapsed="false">
      <c r="A6964" s="1" t="n">
        <v>10410</v>
      </c>
      <c r="B6964" s="1" t="s">
        <v>11428</v>
      </c>
      <c r="D6964" s="1" t="s">
        <v>787</v>
      </c>
      <c r="E6964" s="324" t="s">
        <v>488</v>
      </c>
    </row>
    <row r="6965" customFormat="false" ht="15" hidden="false" customHeight="false" outlineLevel="0" collapsed="false">
      <c r="A6965" s="1" t="n">
        <v>10409</v>
      </c>
      <c r="B6965" s="1" t="s">
        <v>11429</v>
      </c>
      <c r="D6965" s="1" t="s">
        <v>787</v>
      </c>
      <c r="E6965" s="324" t="s">
        <v>488</v>
      </c>
    </row>
    <row r="6966" customFormat="false" ht="15" hidden="false" customHeight="false" outlineLevel="0" collapsed="false">
      <c r="A6966" s="1" t="n">
        <v>10408</v>
      </c>
      <c r="B6966" s="1" t="s">
        <v>11430</v>
      </c>
      <c r="D6966" s="1" t="s">
        <v>787</v>
      </c>
      <c r="E6966" s="324" t="s">
        <v>488</v>
      </c>
    </row>
    <row r="6967" customFormat="false" ht="15" hidden="false" customHeight="false" outlineLevel="0" collapsed="false">
      <c r="A6967" s="1" t="n">
        <v>10407</v>
      </c>
      <c r="B6967" s="1" t="s">
        <v>11431</v>
      </c>
      <c r="C6967" s="324" t="s">
        <v>11432</v>
      </c>
      <c r="D6967" s="1" t="s">
        <v>787</v>
      </c>
      <c r="E6967" s="324" t="s">
        <v>488</v>
      </c>
    </row>
    <row r="6968" customFormat="false" ht="15" hidden="false" customHeight="false" outlineLevel="0" collapsed="false">
      <c r="A6968" s="1" t="n">
        <v>10406</v>
      </c>
      <c r="B6968" s="1" t="s">
        <v>11433</v>
      </c>
      <c r="C6968" s="1" t="s">
        <v>11434</v>
      </c>
      <c r="D6968" s="1" t="s">
        <v>499</v>
      </c>
      <c r="E6968" s="0" t="s">
        <v>590</v>
      </c>
    </row>
    <row r="6969" customFormat="false" ht="15" hidden="false" customHeight="false" outlineLevel="0" collapsed="false">
      <c r="A6969" s="1" t="n">
        <v>10405</v>
      </c>
      <c r="B6969" s="1" t="s">
        <v>11435</v>
      </c>
      <c r="D6969" s="1" t="s">
        <v>491</v>
      </c>
      <c r="E6969" s="0" t="s">
        <v>11436</v>
      </c>
    </row>
    <row r="6970" customFormat="false" ht="15" hidden="false" customHeight="false" outlineLevel="0" collapsed="false">
      <c r="A6970" s="1" t="n">
        <v>10404</v>
      </c>
      <c r="B6970" s="1" t="s">
        <v>11437</v>
      </c>
      <c r="C6970" s="324" t="s">
        <v>11438</v>
      </c>
      <c r="D6970" s="324" t="s">
        <v>3180</v>
      </c>
      <c r="E6970" s="324" t="s">
        <v>500</v>
      </c>
    </row>
    <row r="6971" customFormat="false" ht="15" hidden="false" customHeight="false" outlineLevel="0" collapsed="false">
      <c r="A6971" s="1" t="n">
        <v>10403</v>
      </c>
      <c r="B6971" s="1" t="s">
        <v>11439</v>
      </c>
      <c r="D6971" s="324" t="s">
        <v>11440</v>
      </c>
      <c r="E6971" s="0" t="s">
        <v>485</v>
      </c>
    </row>
    <row r="6972" customFormat="false" ht="15" hidden="false" customHeight="false" outlineLevel="0" collapsed="false">
      <c r="A6972" s="1" t="n">
        <v>10402</v>
      </c>
      <c r="B6972" s="1" t="s">
        <v>11441</v>
      </c>
      <c r="D6972" s="324" t="s">
        <v>11442</v>
      </c>
      <c r="E6972" s="0" t="s">
        <v>590</v>
      </c>
    </row>
    <row r="6973" customFormat="false" ht="15" hidden="false" customHeight="false" outlineLevel="0" collapsed="false">
      <c r="A6973" s="1" t="n">
        <v>10401</v>
      </c>
      <c r="B6973" s="1" t="s">
        <v>11443</v>
      </c>
      <c r="C6973" s="1" t="s">
        <v>11444</v>
      </c>
      <c r="D6973" s="324" t="s">
        <v>586</v>
      </c>
      <c r="E6973" s="324" t="s">
        <v>804</v>
      </c>
    </row>
    <row r="6974" customFormat="false" ht="15" hidden="false" customHeight="false" outlineLevel="0" collapsed="false">
      <c r="A6974" s="1" t="n">
        <v>10400</v>
      </c>
      <c r="B6974" s="1" t="s">
        <v>11445</v>
      </c>
      <c r="D6974" s="324" t="s">
        <v>10946</v>
      </c>
      <c r="E6974" s="0" t="s">
        <v>576</v>
      </c>
    </row>
    <row r="6975" customFormat="false" ht="15" hidden="false" customHeight="false" outlineLevel="0" collapsed="false">
      <c r="A6975" s="1" t="n">
        <v>10399</v>
      </c>
      <c r="B6975" s="1" t="s">
        <v>11446</v>
      </c>
      <c r="C6975" s="1" t="s">
        <v>11447</v>
      </c>
      <c r="D6975" s="1" t="s">
        <v>1821</v>
      </c>
      <c r="E6975" s="0" t="s">
        <v>485</v>
      </c>
    </row>
    <row r="6976" customFormat="false" ht="15" hidden="false" customHeight="false" outlineLevel="0" collapsed="false">
      <c r="A6976" s="1" t="n">
        <v>10398</v>
      </c>
      <c r="B6976" s="1" t="s">
        <v>11448</v>
      </c>
      <c r="D6976" s="324" t="s">
        <v>10900</v>
      </c>
      <c r="E6976" s="324" t="s">
        <v>550</v>
      </c>
    </row>
    <row r="6977" customFormat="false" ht="15" hidden="false" customHeight="false" outlineLevel="0" collapsed="false">
      <c r="A6977" s="1" t="n">
        <v>10397</v>
      </c>
      <c r="B6977" s="1" t="s">
        <v>11449</v>
      </c>
      <c r="C6977" s="324" t="s">
        <v>11450</v>
      </c>
      <c r="D6977" s="1" t="s">
        <v>10984</v>
      </c>
      <c r="E6977" s="0" t="s">
        <v>576</v>
      </c>
    </row>
    <row r="6978" customFormat="false" ht="15" hidden="false" customHeight="false" outlineLevel="0" collapsed="false">
      <c r="A6978" s="1" t="n">
        <v>10396</v>
      </c>
      <c r="B6978" s="1" t="s">
        <v>11451</v>
      </c>
      <c r="C6978" s="1" t="s">
        <v>11452</v>
      </c>
      <c r="D6978" s="1" t="s">
        <v>499</v>
      </c>
      <c r="E6978" s="0" t="s">
        <v>590</v>
      </c>
    </row>
    <row r="6979" customFormat="false" ht="15" hidden="false" customHeight="false" outlineLevel="0" collapsed="false">
      <c r="A6979" s="1" t="n">
        <v>10395</v>
      </c>
      <c r="B6979" s="1" t="s">
        <v>11453</v>
      </c>
      <c r="C6979" s="1" t="s">
        <v>11454</v>
      </c>
      <c r="D6979" s="324" t="s">
        <v>601</v>
      </c>
      <c r="E6979" s="0" t="s">
        <v>590</v>
      </c>
    </row>
    <row r="6980" customFormat="false" ht="15" hidden="false" customHeight="false" outlineLevel="0" collapsed="false">
      <c r="A6980" s="1" t="n">
        <v>10394</v>
      </c>
      <c r="B6980" s="1" t="s">
        <v>11455</v>
      </c>
      <c r="D6980" s="1" t="s">
        <v>499</v>
      </c>
      <c r="E6980" s="0" t="s">
        <v>590</v>
      </c>
    </row>
    <row r="6981" customFormat="false" ht="15" hidden="false" customHeight="false" outlineLevel="0" collapsed="false">
      <c r="A6981" s="1" t="n">
        <v>10393</v>
      </c>
      <c r="B6981" s="1" t="s">
        <v>11456</v>
      </c>
      <c r="C6981" s="1" t="s">
        <v>11457</v>
      </c>
      <c r="D6981" s="1" t="s">
        <v>499</v>
      </c>
      <c r="E6981" s="0" t="s">
        <v>590</v>
      </c>
    </row>
    <row r="6982" customFormat="false" ht="15" hidden="false" customHeight="false" outlineLevel="0" collapsed="false">
      <c r="A6982" s="1" t="n">
        <v>10392</v>
      </c>
      <c r="B6982" s="1" t="s">
        <v>10234</v>
      </c>
      <c r="C6982" s="324" t="s">
        <v>11458</v>
      </c>
      <c r="D6982" s="1" t="s">
        <v>3662</v>
      </c>
      <c r="E6982" s="0" t="s">
        <v>485</v>
      </c>
    </row>
    <row r="6983" customFormat="false" ht="15" hidden="false" customHeight="false" outlineLevel="0" collapsed="false">
      <c r="A6983" s="1" t="n">
        <v>10391</v>
      </c>
      <c r="B6983" s="1" t="s">
        <v>11459</v>
      </c>
      <c r="D6983" s="1" t="s">
        <v>499</v>
      </c>
      <c r="E6983" s="0" t="s">
        <v>590</v>
      </c>
    </row>
    <row r="6984" customFormat="false" ht="15" hidden="false" customHeight="false" outlineLevel="0" collapsed="false">
      <c r="A6984" s="1" t="n">
        <v>10390</v>
      </c>
      <c r="B6984" s="1" t="s">
        <v>11460</v>
      </c>
      <c r="D6984" s="324" t="s">
        <v>11035</v>
      </c>
      <c r="E6984" s="0" t="s">
        <v>485</v>
      </c>
    </row>
    <row r="6985" customFormat="false" ht="15" hidden="false" customHeight="false" outlineLevel="0" collapsed="false">
      <c r="A6985" s="1" t="n">
        <v>10389</v>
      </c>
      <c r="B6985" s="1" t="s">
        <v>11461</v>
      </c>
      <c r="D6985" s="324" t="s">
        <v>11035</v>
      </c>
      <c r="E6985" s="0" t="s">
        <v>485</v>
      </c>
    </row>
    <row r="6986" customFormat="false" ht="15" hidden="false" customHeight="false" outlineLevel="0" collapsed="false">
      <c r="A6986" s="1" t="n">
        <v>10388</v>
      </c>
      <c r="B6986" s="1" t="s">
        <v>11462</v>
      </c>
      <c r="D6986" s="1" t="s">
        <v>1187</v>
      </c>
      <c r="E6986" s="0" t="s">
        <v>485</v>
      </c>
    </row>
    <row r="6987" customFormat="false" ht="15" hidden="false" customHeight="false" outlineLevel="0" collapsed="false">
      <c r="A6987" s="1" t="n">
        <v>10387</v>
      </c>
      <c r="B6987" s="1" t="s">
        <v>11463</v>
      </c>
      <c r="D6987" s="1" t="s">
        <v>1187</v>
      </c>
      <c r="E6987" s="0" t="s">
        <v>485</v>
      </c>
    </row>
    <row r="6988" customFormat="false" ht="15" hidden="false" customHeight="false" outlineLevel="0" collapsed="false">
      <c r="A6988" s="1" t="n">
        <v>10386</v>
      </c>
      <c r="B6988" s="1" t="s">
        <v>11464</v>
      </c>
      <c r="C6988" s="1" t="s">
        <v>11465</v>
      </c>
      <c r="D6988" s="1" t="s">
        <v>1681</v>
      </c>
      <c r="E6988" s="0" t="s">
        <v>485</v>
      </c>
    </row>
    <row r="6989" customFormat="false" ht="15" hidden="false" customHeight="false" outlineLevel="0" collapsed="false">
      <c r="A6989" s="1" t="n">
        <v>10385</v>
      </c>
      <c r="B6989" s="1" t="s">
        <v>11466</v>
      </c>
      <c r="C6989" s="1" t="s">
        <v>11465</v>
      </c>
      <c r="D6989" s="1" t="s">
        <v>1681</v>
      </c>
      <c r="E6989" s="0" t="s">
        <v>485</v>
      </c>
    </row>
    <row r="6990" customFormat="false" ht="15" hidden="false" customHeight="false" outlineLevel="0" collapsed="false">
      <c r="A6990" s="1" t="n">
        <v>10384</v>
      </c>
      <c r="B6990" s="1" t="s">
        <v>11467</v>
      </c>
      <c r="D6990" s="1" t="s">
        <v>499</v>
      </c>
      <c r="E6990" s="0" t="s">
        <v>576</v>
      </c>
    </row>
    <row r="6991" customFormat="false" ht="15" hidden="false" customHeight="false" outlineLevel="0" collapsed="false">
      <c r="A6991" s="1" t="n">
        <v>10383</v>
      </c>
      <c r="B6991" s="1" t="s">
        <v>11468</v>
      </c>
      <c r="D6991" s="1" t="s">
        <v>499</v>
      </c>
      <c r="E6991" s="0" t="s">
        <v>576</v>
      </c>
    </row>
    <row r="6992" customFormat="false" ht="15" hidden="false" customHeight="false" outlineLevel="0" collapsed="false">
      <c r="A6992" s="1" t="n">
        <v>10382</v>
      </c>
      <c r="B6992" s="1" t="s">
        <v>11469</v>
      </c>
      <c r="D6992" s="1" t="s">
        <v>5724</v>
      </c>
      <c r="E6992" s="324" t="s">
        <v>548</v>
      </c>
    </row>
    <row r="6993" customFormat="false" ht="15" hidden="false" customHeight="false" outlineLevel="0" collapsed="false">
      <c r="A6993" s="1" t="n">
        <v>10381</v>
      </c>
      <c r="B6993" s="1" t="s">
        <v>11470</v>
      </c>
      <c r="C6993" s="1" t="s">
        <v>11471</v>
      </c>
      <c r="D6993" s="1" t="s">
        <v>499</v>
      </c>
      <c r="E6993" s="0" t="s">
        <v>10484</v>
      </c>
    </row>
    <row r="6994" customFormat="false" ht="15" hidden="false" customHeight="false" outlineLevel="0" collapsed="false">
      <c r="A6994" s="1" t="n">
        <v>10380</v>
      </c>
      <c r="B6994" s="1" t="s">
        <v>11472</v>
      </c>
      <c r="C6994" s="1" t="s">
        <v>11473</v>
      </c>
      <c r="D6994" s="1" t="s">
        <v>499</v>
      </c>
      <c r="E6994" s="0" t="s">
        <v>10484</v>
      </c>
    </row>
    <row r="6995" customFormat="false" ht="15" hidden="false" customHeight="false" outlineLevel="0" collapsed="false">
      <c r="A6995" s="1" t="n">
        <v>10379</v>
      </c>
      <c r="B6995" s="1" t="s">
        <v>11474</v>
      </c>
      <c r="D6995" s="1" t="s">
        <v>10920</v>
      </c>
      <c r="E6995" s="0" t="s">
        <v>11053</v>
      </c>
    </row>
    <row r="6996" customFormat="false" ht="15" hidden="false" customHeight="false" outlineLevel="0" collapsed="false">
      <c r="A6996" s="1" t="n">
        <v>10378</v>
      </c>
      <c r="B6996" s="1" t="s">
        <v>11475</v>
      </c>
      <c r="D6996" s="324" t="s">
        <v>586</v>
      </c>
      <c r="E6996" s="324" t="s">
        <v>10954</v>
      </c>
    </row>
    <row r="6997" customFormat="false" ht="15" hidden="false" customHeight="false" outlineLevel="0" collapsed="false">
      <c r="A6997" s="1" t="n">
        <v>10377</v>
      </c>
      <c r="B6997" s="1" t="s">
        <v>11476</v>
      </c>
      <c r="C6997" s="1" t="s">
        <v>11477</v>
      </c>
      <c r="D6997" s="1" t="s">
        <v>499</v>
      </c>
      <c r="E6997" s="324" t="s">
        <v>10954</v>
      </c>
    </row>
    <row r="6998" customFormat="false" ht="15" hidden="false" customHeight="false" outlineLevel="0" collapsed="false">
      <c r="A6998" s="1" t="n">
        <v>10376</v>
      </c>
      <c r="B6998" s="1" t="s">
        <v>11478</v>
      </c>
      <c r="C6998" s="1" t="s">
        <v>11479</v>
      </c>
      <c r="D6998" s="1" t="s">
        <v>499</v>
      </c>
      <c r="E6998" s="324" t="s">
        <v>10954</v>
      </c>
    </row>
    <row r="6999" customFormat="false" ht="15" hidden="false" customHeight="false" outlineLevel="0" collapsed="false">
      <c r="A6999" s="1" t="n">
        <v>10375</v>
      </c>
      <c r="B6999" s="1" t="s">
        <v>11480</v>
      </c>
      <c r="D6999" s="324" t="s">
        <v>528</v>
      </c>
      <c r="E6999" s="324" t="s">
        <v>550</v>
      </c>
    </row>
    <row r="7000" customFormat="false" ht="15" hidden="false" customHeight="false" outlineLevel="0" collapsed="false">
      <c r="A7000" s="1" t="n">
        <v>10374</v>
      </c>
      <c r="B7000" s="1" t="s">
        <v>11481</v>
      </c>
      <c r="D7000" s="1" t="s">
        <v>499</v>
      </c>
      <c r="E7000" s="324" t="s">
        <v>11482</v>
      </c>
    </row>
    <row r="7001" customFormat="false" ht="15" hidden="false" customHeight="false" outlineLevel="0" collapsed="false">
      <c r="A7001" s="1" t="n">
        <v>10373</v>
      </c>
      <c r="B7001" s="1" t="s">
        <v>11483</v>
      </c>
      <c r="C7001" s="324" t="s">
        <v>11484</v>
      </c>
      <c r="D7001" s="324" t="s">
        <v>6108</v>
      </c>
      <c r="E7001" s="324" t="s">
        <v>488</v>
      </c>
    </row>
    <row r="7002" customFormat="false" ht="15" hidden="false" customHeight="false" outlineLevel="0" collapsed="false">
      <c r="A7002" s="1" t="n">
        <v>10372</v>
      </c>
      <c r="B7002" s="1" t="s">
        <v>11485</v>
      </c>
      <c r="C7002" s="1" t="s">
        <v>11486</v>
      </c>
      <c r="D7002" s="1" t="s">
        <v>783</v>
      </c>
      <c r="E7002" s="0" t="s">
        <v>485</v>
      </c>
    </row>
    <row r="7003" customFormat="false" ht="15" hidden="false" customHeight="false" outlineLevel="0" collapsed="false">
      <c r="A7003" s="1" t="n">
        <v>10371</v>
      </c>
      <c r="B7003" s="1" t="s">
        <v>11487</v>
      </c>
      <c r="D7003" s="324" t="s">
        <v>11488</v>
      </c>
      <c r="E7003" s="0" t="s">
        <v>590</v>
      </c>
    </row>
    <row r="7004" customFormat="false" ht="15" hidden="false" customHeight="false" outlineLevel="0" collapsed="false">
      <c r="A7004" s="1" t="n">
        <v>10370</v>
      </c>
      <c r="B7004" s="1" t="s">
        <v>11489</v>
      </c>
      <c r="D7004" s="324" t="s">
        <v>792</v>
      </c>
      <c r="E7004" s="324" t="s">
        <v>500</v>
      </c>
    </row>
    <row r="7005" customFormat="false" ht="15" hidden="false" customHeight="false" outlineLevel="0" collapsed="false">
      <c r="A7005" s="1" t="n">
        <v>10369</v>
      </c>
      <c r="B7005" s="1" t="s">
        <v>11490</v>
      </c>
      <c r="C7005" s="324" t="s">
        <v>11491</v>
      </c>
      <c r="D7005" s="1" t="s">
        <v>11129</v>
      </c>
      <c r="E7005" s="324" t="s">
        <v>10994</v>
      </c>
    </row>
    <row r="7006" customFormat="false" ht="15" hidden="false" customHeight="false" outlineLevel="0" collapsed="false">
      <c r="A7006" s="1" t="n">
        <v>10368</v>
      </c>
      <c r="B7006" s="1" t="s">
        <v>11492</v>
      </c>
      <c r="C7006" s="1" t="s">
        <v>11493</v>
      </c>
      <c r="D7006" s="324" t="s">
        <v>809</v>
      </c>
      <c r="E7006" s="0" t="s">
        <v>590</v>
      </c>
    </row>
    <row r="7007" customFormat="false" ht="15" hidden="false" customHeight="false" outlineLevel="0" collapsed="false">
      <c r="A7007" s="1" t="n">
        <v>10367</v>
      </c>
      <c r="B7007" s="1" t="s">
        <v>11494</v>
      </c>
      <c r="C7007" s="1" t="s">
        <v>11495</v>
      </c>
      <c r="D7007" s="1" t="s">
        <v>484</v>
      </c>
      <c r="E7007" s="0" t="s">
        <v>485</v>
      </c>
    </row>
    <row r="7008" customFormat="false" ht="15" hidden="false" customHeight="false" outlineLevel="0" collapsed="false">
      <c r="A7008" s="1" t="n">
        <v>10366</v>
      </c>
      <c r="B7008" s="1" t="s">
        <v>11496</v>
      </c>
      <c r="C7008" s="1" t="s">
        <v>11497</v>
      </c>
      <c r="D7008" s="1" t="s">
        <v>499</v>
      </c>
      <c r="E7008" s="324" t="s">
        <v>11498</v>
      </c>
    </row>
    <row r="7009" customFormat="false" ht="15" hidden="false" customHeight="false" outlineLevel="0" collapsed="false">
      <c r="A7009" s="1" t="n">
        <v>10365</v>
      </c>
      <c r="B7009" s="1" t="s">
        <v>11499</v>
      </c>
      <c r="D7009" s="1" t="s">
        <v>10972</v>
      </c>
      <c r="E7009" s="324" t="s">
        <v>11500</v>
      </c>
    </row>
    <row r="7010" customFormat="false" ht="15" hidden="false" customHeight="false" outlineLevel="0" collapsed="false">
      <c r="A7010" s="1" t="n">
        <v>10364</v>
      </c>
      <c r="B7010" s="1" t="s">
        <v>11501</v>
      </c>
      <c r="D7010" s="1" t="s">
        <v>499</v>
      </c>
      <c r="E7010" s="0" t="s">
        <v>590</v>
      </c>
    </row>
    <row r="7011" customFormat="false" ht="15" hidden="false" customHeight="false" outlineLevel="0" collapsed="false">
      <c r="A7011" s="1" t="n">
        <v>10363</v>
      </c>
      <c r="B7011" s="1" t="s">
        <v>11502</v>
      </c>
      <c r="D7011" s="1" t="s">
        <v>499</v>
      </c>
      <c r="E7011" s="0" t="s">
        <v>11244</v>
      </c>
    </row>
    <row r="7012" customFormat="false" ht="15" hidden="false" customHeight="false" outlineLevel="0" collapsed="false">
      <c r="A7012" s="1" t="n">
        <v>10362</v>
      </c>
      <c r="B7012" s="1" t="s">
        <v>11503</v>
      </c>
      <c r="C7012" s="1" t="s">
        <v>11504</v>
      </c>
      <c r="D7012" s="324" t="s">
        <v>11505</v>
      </c>
      <c r="E7012" s="324" t="s">
        <v>11506</v>
      </c>
    </row>
    <row r="7013" customFormat="false" ht="15" hidden="false" customHeight="false" outlineLevel="0" collapsed="false">
      <c r="A7013" s="1" t="n">
        <v>10361</v>
      </c>
      <c r="B7013" s="1" t="s">
        <v>11507</v>
      </c>
      <c r="D7013" s="1" t="s">
        <v>10212</v>
      </c>
      <c r="E7013" s="324" t="s">
        <v>11506</v>
      </c>
    </row>
    <row r="7014" customFormat="false" ht="15" hidden="false" customHeight="false" outlineLevel="0" collapsed="false">
      <c r="A7014" s="1" t="n">
        <v>10360</v>
      </c>
      <c r="B7014" s="1" t="s">
        <v>11508</v>
      </c>
      <c r="D7014" s="1" t="s">
        <v>10212</v>
      </c>
      <c r="E7014" s="324" t="s">
        <v>11506</v>
      </c>
    </row>
    <row r="7015" customFormat="false" ht="15" hidden="false" customHeight="false" outlineLevel="0" collapsed="false">
      <c r="A7015" s="1" t="n">
        <v>10359</v>
      </c>
      <c r="B7015" s="1" t="s">
        <v>11509</v>
      </c>
      <c r="C7015" s="324" t="s">
        <v>11510</v>
      </c>
      <c r="D7015" s="324" t="s">
        <v>503</v>
      </c>
      <c r="E7015" s="0" t="s">
        <v>485</v>
      </c>
    </row>
    <row r="7016" customFormat="false" ht="15" hidden="false" customHeight="false" outlineLevel="0" collapsed="false">
      <c r="A7016" s="1" t="n">
        <v>10358</v>
      </c>
      <c r="B7016" s="1" t="s">
        <v>11511</v>
      </c>
      <c r="D7016" s="1" t="s">
        <v>499</v>
      </c>
      <c r="E7016" s="0" t="s">
        <v>485</v>
      </c>
    </row>
    <row r="7017" customFormat="false" ht="15" hidden="false" customHeight="false" outlineLevel="0" collapsed="false">
      <c r="A7017" s="1" t="n">
        <v>10357</v>
      </c>
      <c r="B7017" s="1" t="s">
        <v>11512</v>
      </c>
      <c r="D7017" s="1" t="s">
        <v>499</v>
      </c>
      <c r="E7017" s="0" t="s">
        <v>485</v>
      </c>
    </row>
    <row r="7018" customFormat="false" ht="15" hidden="false" customHeight="false" outlineLevel="0" collapsed="false">
      <c r="A7018" s="1" t="n">
        <v>10356</v>
      </c>
      <c r="B7018" s="1" t="s">
        <v>11513</v>
      </c>
      <c r="C7018" s="1" t="s">
        <v>11514</v>
      </c>
      <c r="D7018" s="1" t="s">
        <v>499</v>
      </c>
      <c r="E7018" s="324" t="s">
        <v>500</v>
      </c>
    </row>
    <row r="7019" customFormat="false" ht="15" hidden="false" customHeight="false" outlineLevel="0" collapsed="false">
      <c r="A7019" s="1" t="n">
        <v>10355</v>
      </c>
      <c r="B7019" s="1" t="s">
        <v>11515</v>
      </c>
      <c r="D7019" s="1" t="s">
        <v>499</v>
      </c>
      <c r="E7019" s="0" t="s">
        <v>576</v>
      </c>
    </row>
    <row r="7020" customFormat="false" ht="15" hidden="false" customHeight="false" outlineLevel="0" collapsed="false">
      <c r="A7020" s="1" t="n">
        <v>10354</v>
      </c>
      <c r="B7020" s="1" t="s">
        <v>11516</v>
      </c>
      <c r="D7020" s="324" t="s">
        <v>528</v>
      </c>
      <c r="E7020" s="0" t="s">
        <v>485</v>
      </c>
    </row>
    <row r="7021" customFormat="false" ht="15" hidden="false" customHeight="false" outlineLevel="0" collapsed="false">
      <c r="A7021" s="1" t="n">
        <v>10353</v>
      </c>
      <c r="B7021" s="1" t="s">
        <v>11517</v>
      </c>
      <c r="C7021" s="1" t="s">
        <v>11518</v>
      </c>
      <c r="D7021" s="1" t="s">
        <v>1897</v>
      </c>
      <c r="E7021" s="324" t="s">
        <v>488</v>
      </c>
    </row>
    <row r="7022" customFormat="false" ht="15" hidden="false" customHeight="false" outlineLevel="0" collapsed="false">
      <c r="A7022" s="1" t="n">
        <v>10352</v>
      </c>
      <c r="B7022" s="1" t="s">
        <v>11519</v>
      </c>
      <c r="C7022" s="1" t="s">
        <v>11520</v>
      </c>
      <c r="D7022" s="324" t="s">
        <v>11521</v>
      </c>
      <c r="E7022" s="0" t="s">
        <v>485</v>
      </c>
    </row>
    <row r="7023" customFormat="false" ht="15" hidden="false" customHeight="false" outlineLevel="0" collapsed="false">
      <c r="A7023" s="1" t="n">
        <v>10351</v>
      </c>
      <c r="B7023" s="1" t="s">
        <v>11522</v>
      </c>
      <c r="D7023" s="324" t="s">
        <v>528</v>
      </c>
      <c r="E7023" s="324" t="s">
        <v>500</v>
      </c>
    </row>
    <row r="7024" customFormat="false" ht="15" hidden="false" customHeight="false" outlineLevel="0" collapsed="false">
      <c r="A7024" s="1" t="n">
        <v>10350</v>
      </c>
      <c r="B7024" s="1" t="s">
        <v>11523</v>
      </c>
      <c r="C7024" s="1" t="s">
        <v>11523</v>
      </c>
      <c r="D7024" s="324" t="s">
        <v>1879</v>
      </c>
      <c r="E7024" s="0" t="s">
        <v>485</v>
      </c>
    </row>
    <row r="7025" customFormat="false" ht="15" hidden="false" customHeight="false" outlineLevel="0" collapsed="false">
      <c r="A7025" s="1" t="n">
        <v>10349</v>
      </c>
      <c r="B7025" s="1" t="s">
        <v>11524</v>
      </c>
      <c r="C7025" s="1" t="s">
        <v>521</v>
      </c>
      <c r="D7025" s="1" t="s">
        <v>776</v>
      </c>
      <c r="E7025" s="0" t="s">
        <v>590</v>
      </c>
    </row>
    <row r="7026" customFormat="false" ht="15" hidden="false" customHeight="false" outlineLevel="0" collapsed="false">
      <c r="A7026" s="1" t="n">
        <v>10348</v>
      </c>
      <c r="B7026" s="1" t="s">
        <v>11525</v>
      </c>
      <c r="D7026" s="1" t="s">
        <v>499</v>
      </c>
      <c r="E7026" s="0" t="s">
        <v>590</v>
      </c>
    </row>
    <row r="7027" customFormat="false" ht="15" hidden="false" customHeight="false" outlineLevel="0" collapsed="false">
      <c r="A7027" s="1" t="n">
        <v>10347</v>
      </c>
      <c r="B7027" s="1" t="s">
        <v>11526</v>
      </c>
      <c r="D7027" s="324" t="s">
        <v>528</v>
      </c>
      <c r="E7027" s="324" t="s">
        <v>500</v>
      </c>
    </row>
    <row r="7028" customFormat="false" ht="15" hidden="false" customHeight="false" outlineLevel="0" collapsed="false">
      <c r="A7028" s="1" t="n">
        <v>10346</v>
      </c>
      <c r="B7028" s="1" t="s">
        <v>11527</v>
      </c>
      <c r="D7028" s="324" t="s">
        <v>1809</v>
      </c>
      <c r="E7028" s="324" t="s">
        <v>519</v>
      </c>
    </row>
    <row r="7029" customFormat="false" ht="15" hidden="false" customHeight="false" outlineLevel="0" collapsed="false">
      <c r="A7029" s="1" t="n">
        <v>10345</v>
      </c>
      <c r="B7029" s="1" t="s">
        <v>11528</v>
      </c>
      <c r="C7029" s="1" t="s">
        <v>11529</v>
      </c>
      <c r="D7029" s="1" t="s">
        <v>682</v>
      </c>
      <c r="E7029" s="0" t="s">
        <v>576</v>
      </c>
    </row>
    <row r="7030" customFormat="false" ht="15" hidden="false" customHeight="false" outlineLevel="0" collapsed="false">
      <c r="A7030" s="1" t="n">
        <v>10344</v>
      </c>
      <c r="B7030" s="1" t="s">
        <v>11530</v>
      </c>
      <c r="C7030" s="1" t="s">
        <v>11531</v>
      </c>
      <c r="D7030" s="1" t="s">
        <v>5724</v>
      </c>
      <c r="E7030" s="324" t="s">
        <v>548</v>
      </c>
    </row>
    <row r="7031" customFormat="false" ht="15" hidden="false" customHeight="false" outlineLevel="0" collapsed="false">
      <c r="A7031" s="1" t="n">
        <v>10343</v>
      </c>
      <c r="B7031" s="1" t="s">
        <v>11532</v>
      </c>
      <c r="D7031" s="324" t="s">
        <v>11533</v>
      </c>
      <c r="E7031" s="324" t="s">
        <v>494</v>
      </c>
    </row>
    <row r="7032" customFormat="false" ht="15" hidden="false" customHeight="false" outlineLevel="0" collapsed="false">
      <c r="A7032" s="1" t="n">
        <v>10342</v>
      </c>
      <c r="B7032" s="1" t="s">
        <v>11534</v>
      </c>
      <c r="C7032" s="324" t="s">
        <v>11535</v>
      </c>
      <c r="D7032" s="324" t="s">
        <v>11536</v>
      </c>
      <c r="E7032" s="0" t="s">
        <v>485</v>
      </c>
    </row>
    <row r="7033" customFormat="false" ht="15" hidden="false" customHeight="false" outlineLevel="0" collapsed="false">
      <c r="A7033" s="1" t="n">
        <v>10341</v>
      </c>
      <c r="B7033" s="1" t="s">
        <v>11537</v>
      </c>
      <c r="C7033" s="324" t="s">
        <v>11538</v>
      </c>
      <c r="D7033" s="324" t="s">
        <v>11539</v>
      </c>
      <c r="E7033" s="0" t="s">
        <v>485</v>
      </c>
    </row>
    <row r="7034" customFormat="false" ht="15" hidden="false" customHeight="false" outlineLevel="0" collapsed="false">
      <c r="A7034" s="1" t="n">
        <v>10340</v>
      </c>
      <c r="B7034" s="1" t="s">
        <v>11540</v>
      </c>
      <c r="C7034" s="324" t="s">
        <v>11541</v>
      </c>
      <c r="D7034" s="324" t="s">
        <v>11542</v>
      </c>
      <c r="E7034" s="324" t="s">
        <v>488</v>
      </c>
    </row>
    <row r="7035" customFormat="false" ht="15" hidden="false" customHeight="false" outlineLevel="0" collapsed="false">
      <c r="A7035" s="1" t="n">
        <v>10339</v>
      </c>
      <c r="B7035" s="1" t="s">
        <v>11543</v>
      </c>
      <c r="D7035" s="1" t="s">
        <v>499</v>
      </c>
      <c r="E7035" s="0" t="s">
        <v>10484</v>
      </c>
    </row>
    <row r="7036" customFormat="false" ht="15" hidden="false" customHeight="false" outlineLevel="0" collapsed="false">
      <c r="A7036" s="1" t="n">
        <v>10338</v>
      </c>
      <c r="B7036" s="1" t="s">
        <v>11544</v>
      </c>
      <c r="C7036" s="1" t="s">
        <v>11545</v>
      </c>
      <c r="D7036" s="1" t="s">
        <v>11084</v>
      </c>
      <c r="E7036" s="0" t="s">
        <v>590</v>
      </c>
    </row>
    <row r="7037" customFormat="false" ht="15" hidden="false" customHeight="false" outlineLevel="0" collapsed="false">
      <c r="A7037" s="1" t="n">
        <v>10337</v>
      </c>
      <c r="B7037" s="1" t="s">
        <v>11546</v>
      </c>
      <c r="D7037" s="324" t="s">
        <v>11547</v>
      </c>
      <c r="E7037" s="324" t="s">
        <v>11232</v>
      </c>
    </row>
    <row r="7038" customFormat="false" ht="15" hidden="false" customHeight="false" outlineLevel="0" collapsed="false">
      <c r="A7038" s="1" t="n">
        <v>10336</v>
      </c>
      <c r="B7038" s="1" t="s">
        <v>11548</v>
      </c>
      <c r="C7038" s="1" t="s">
        <v>11549</v>
      </c>
      <c r="D7038" s="1" t="s">
        <v>484</v>
      </c>
      <c r="E7038" s="0" t="s">
        <v>485</v>
      </c>
    </row>
    <row r="7039" customFormat="false" ht="15" hidden="false" customHeight="false" outlineLevel="0" collapsed="false">
      <c r="A7039" s="1" t="n">
        <v>10335</v>
      </c>
      <c r="B7039" s="1" t="s">
        <v>11550</v>
      </c>
      <c r="C7039" s="324" t="s">
        <v>11551</v>
      </c>
      <c r="D7039" s="1" t="s">
        <v>682</v>
      </c>
      <c r="E7039" s="0" t="s">
        <v>11244</v>
      </c>
    </row>
    <row r="7040" customFormat="false" ht="15" hidden="false" customHeight="false" outlineLevel="0" collapsed="false">
      <c r="A7040" s="1" t="n">
        <v>10334</v>
      </c>
      <c r="B7040" s="1" t="s">
        <v>11552</v>
      </c>
      <c r="D7040" s="1" t="s">
        <v>499</v>
      </c>
      <c r="E7040" s="0" t="s">
        <v>576</v>
      </c>
    </row>
    <row r="7041" customFormat="false" ht="15" hidden="false" customHeight="false" outlineLevel="0" collapsed="false">
      <c r="A7041" s="1" t="n">
        <v>10333</v>
      </c>
      <c r="B7041" s="1" t="s">
        <v>11553</v>
      </c>
      <c r="C7041" s="1" t="s">
        <v>11554</v>
      </c>
      <c r="D7041" s="1" t="s">
        <v>10920</v>
      </c>
      <c r="E7041" s="0" t="s">
        <v>576</v>
      </c>
    </row>
    <row r="7042" customFormat="false" ht="15" hidden="false" customHeight="false" outlineLevel="0" collapsed="false">
      <c r="A7042" s="1" t="n">
        <v>10332</v>
      </c>
      <c r="B7042" s="1" t="s">
        <v>11555</v>
      </c>
      <c r="D7042" s="324" t="s">
        <v>11556</v>
      </c>
      <c r="E7042" s="0" t="s">
        <v>576</v>
      </c>
    </row>
    <row r="7043" customFormat="false" ht="15" hidden="false" customHeight="false" outlineLevel="0" collapsed="false">
      <c r="A7043" s="1" t="n">
        <v>10331</v>
      </c>
      <c r="B7043" s="1" t="s">
        <v>11557</v>
      </c>
      <c r="C7043" s="1" t="s">
        <v>11558</v>
      </c>
      <c r="D7043" s="1" t="s">
        <v>499</v>
      </c>
      <c r="E7043" s="0" t="s">
        <v>576</v>
      </c>
    </row>
    <row r="7044" customFormat="false" ht="15" hidden="false" customHeight="false" outlineLevel="0" collapsed="false">
      <c r="A7044" s="1" t="n">
        <v>10330</v>
      </c>
      <c r="B7044" s="1" t="s">
        <v>11559</v>
      </c>
      <c r="D7044" s="1" t="s">
        <v>1187</v>
      </c>
      <c r="E7044" s="0" t="s">
        <v>485</v>
      </c>
    </row>
    <row r="7045" customFormat="false" ht="15" hidden="false" customHeight="false" outlineLevel="0" collapsed="false">
      <c r="A7045" s="1" t="n">
        <v>10329</v>
      </c>
      <c r="B7045" s="1" t="s">
        <v>11560</v>
      </c>
      <c r="C7045" s="324" t="s">
        <v>11561</v>
      </c>
      <c r="D7045" s="324" t="s">
        <v>4055</v>
      </c>
      <c r="E7045" s="0" t="s">
        <v>544</v>
      </c>
    </row>
    <row r="7046" customFormat="false" ht="15" hidden="false" customHeight="false" outlineLevel="0" collapsed="false">
      <c r="A7046" s="1" t="n">
        <v>10328</v>
      </c>
      <c r="B7046" s="1" t="s">
        <v>11562</v>
      </c>
      <c r="D7046" s="324" t="s">
        <v>695</v>
      </c>
      <c r="E7046" s="324" t="s">
        <v>1731</v>
      </c>
    </row>
    <row r="7047" customFormat="false" ht="15" hidden="false" customHeight="false" outlineLevel="0" collapsed="false">
      <c r="A7047" s="1" t="n">
        <v>10327</v>
      </c>
      <c r="B7047" s="1" t="s">
        <v>11563</v>
      </c>
      <c r="D7047" s="324" t="s">
        <v>695</v>
      </c>
      <c r="E7047" s="324" t="s">
        <v>1731</v>
      </c>
    </row>
    <row r="7048" customFormat="false" ht="15" hidden="false" customHeight="false" outlineLevel="0" collapsed="false">
      <c r="A7048" s="1" t="n">
        <v>10326</v>
      </c>
      <c r="B7048" s="1" t="s">
        <v>11564</v>
      </c>
      <c r="D7048" s="324" t="s">
        <v>695</v>
      </c>
      <c r="E7048" s="324" t="s">
        <v>1731</v>
      </c>
    </row>
    <row r="7049" customFormat="false" ht="15" hidden="false" customHeight="false" outlineLevel="0" collapsed="false">
      <c r="A7049" s="1" t="n">
        <v>10325</v>
      </c>
      <c r="B7049" s="1" t="s">
        <v>11565</v>
      </c>
      <c r="D7049" s="324" t="s">
        <v>695</v>
      </c>
      <c r="E7049" s="324" t="s">
        <v>1731</v>
      </c>
    </row>
    <row r="7050" customFormat="false" ht="15" hidden="false" customHeight="false" outlineLevel="0" collapsed="false">
      <c r="A7050" s="1" t="n">
        <v>10324</v>
      </c>
      <c r="B7050" s="1" t="s">
        <v>11566</v>
      </c>
      <c r="D7050" s="324" t="s">
        <v>695</v>
      </c>
      <c r="E7050" s="324" t="s">
        <v>1731</v>
      </c>
    </row>
    <row r="7051" customFormat="false" ht="15" hidden="false" customHeight="false" outlineLevel="0" collapsed="false">
      <c r="A7051" s="1" t="n">
        <v>10323</v>
      </c>
      <c r="B7051" s="1" t="s">
        <v>11567</v>
      </c>
      <c r="C7051" s="1" t="s">
        <v>11568</v>
      </c>
      <c r="D7051" s="1" t="s">
        <v>647</v>
      </c>
      <c r="E7051" s="0" t="s">
        <v>485</v>
      </c>
    </row>
    <row r="7052" customFormat="false" ht="15" hidden="false" customHeight="false" outlineLevel="0" collapsed="false">
      <c r="A7052" s="1" t="n">
        <v>10322</v>
      </c>
      <c r="B7052" s="1" t="s">
        <v>11569</v>
      </c>
      <c r="C7052" s="1" t="s">
        <v>11570</v>
      </c>
      <c r="D7052" s="1" t="s">
        <v>647</v>
      </c>
      <c r="E7052" s="0" t="s">
        <v>485</v>
      </c>
    </row>
    <row r="7053" customFormat="false" ht="15" hidden="false" customHeight="false" outlineLevel="0" collapsed="false">
      <c r="A7053" s="1" t="n">
        <v>10321</v>
      </c>
      <c r="B7053" s="1" t="s">
        <v>11571</v>
      </c>
      <c r="C7053" s="1" t="s">
        <v>11572</v>
      </c>
      <c r="D7053" s="1" t="s">
        <v>647</v>
      </c>
      <c r="E7053" s="0" t="s">
        <v>485</v>
      </c>
    </row>
    <row r="7054" customFormat="false" ht="15" hidden="false" customHeight="false" outlineLevel="0" collapsed="false">
      <c r="A7054" s="1" t="n">
        <v>10320</v>
      </c>
      <c r="B7054" s="1" t="s">
        <v>11573</v>
      </c>
      <c r="C7054" s="1" t="s">
        <v>11574</v>
      </c>
      <c r="D7054" s="1" t="s">
        <v>647</v>
      </c>
      <c r="E7054" s="0" t="s">
        <v>485</v>
      </c>
    </row>
    <row r="7055" customFormat="false" ht="15" hidden="false" customHeight="false" outlineLevel="0" collapsed="false">
      <c r="A7055" s="1" t="n">
        <v>10319</v>
      </c>
      <c r="B7055" s="1" t="s">
        <v>11575</v>
      </c>
      <c r="C7055" s="1" t="s">
        <v>11576</v>
      </c>
      <c r="D7055" s="1" t="s">
        <v>647</v>
      </c>
      <c r="E7055" s="0" t="s">
        <v>485</v>
      </c>
    </row>
    <row r="7056" customFormat="false" ht="15" hidden="false" customHeight="false" outlineLevel="0" collapsed="false">
      <c r="A7056" s="1" t="n">
        <v>10318</v>
      </c>
      <c r="B7056" s="1" t="s">
        <v>11577</v>
      </c>
      <c r="C7056" s="1" t="s">
        <v>11578</v>
      </c>
      <c r="D7056" s="1" t="s">
        <v>647</v>
      </c>
      <c r="E7056" s="0" t="s">
        <v>485</v>
      </c>
    </row>
    <row r="7057" customFormat="false" ht="15" hidden="false" customHeight="false" outlineLevel="0" collapsed="false">
      <c r="A7057" s="1" t="n">
        <v>10317</v>
      </c>
      <c r="B7057" s="1" t="s">
        <v>11579</v>
      </c>
      <c r="C7057" s="1" t="s">
        <v>11580</v>
      </c>
      <c r="D7057" s="1" t="s">
        <v>647</v>
      </c>
      <c r="E7057" s="0" t="s">
        <v>485</v>
      </c>
    </row>
    <row r="7058" customFormat="false" ht="15" hidden="false" customHeight="false" outlineLevel="0" collapsed="false">
      <c r="A7058" s="1" t="n">
        <v>10316</v>
      </c>
      <c r="B7058" s="1" t="s">
        <v>11581</v>
      </c>
      <c r="C7058" s="1" t="s">
        <v>11582</v>
      </c>
      <c r="D7058" s="1" t="s">
        <v>647</v>
      </c>
      <c r="E7058" s="0" t="s">
        <v>485</v>
      </c>
    </row>
    <row r="7059" customFormat="false" ht="15" hidden="false" customHeight="false" outlineLevel="0" collapsed="false">
      <c r="A7059" s="1" t="n">
        <v>10315</v>
      </c>
      <c r="B7059" s="1" t="s">
        <v>11583</v>
      </c>
      <c r="C7059" s="1" t="s">
        <v>11584</v>
      </c>
      <c r="D7059" s="1" t="s">
        <v>647</v>
      </c>
      <c r="E7059" s="0" t="s">
        <v>485</v>
      </c>
    </row>
    <row r="7060" customFormat="false" ht="15" hidden="false" customHeight="false" outlineLevel="0" collapsed="false">
      <c r="A7060" s="1" t="n">
        <v>10314</v>
      </c>
      <c r="B7060" s="1" t="s">
        <v>11585</v>
      </c>
      <c r="D7060" s="1" t="s">
        <v>682</v>
      </c>
      <c r="E7060" s="0" t="s">
        <v>576</v>
      </c>
    </row>
    <row r="7061" customFormat="false" ht="15" hidden="false" customHeight="false" outlineLevel="0" collapsed="false">
      <c r="A7061" s="1" t="n">
        <v>10313</v>
      </c>
      <c r="B7061" s="1" t="s">
        <v>11586</v>
      </c>
      <c r="C7061" s="1" t="s">
        <v>11587</v>
      </c>
      <c r="D7061" s="324" t="s">
        <v>4298</v>
      </c>
      <c r="E7061" s="324" t="s">
        <v>500</v>
      </c>
    </row>
    <row r="7062" customFormat="false" ht="15" hidden="false" customHeight="false" outlineLevel="0" collapsed="false">
      <c r="A7062" s="1" t="n">
        <v>10312</v>
      </c>
      <c r="B7062" s="1" t="s">
        <v>11588</v>
      </c>
      <c r="C7062" s="1" t="s">
        <v>11589</v>
      </c>
      <c r="D7062" s="324" t="s">
        <v>4298</v>
      </c>
      <c r="E7062" s="324" t="s">
        <v>500</v>
      </c>
    </row>
    <row r="7063" customFormat="false" ht="15" hidden="false" customHeight="false" outlineLevel="0" collapsed="false">
      <c r="A7063" s="1" t="n">
        <v>10311</v>
      </c>
      <c r="B7063" s="1" t="s">
        <v>11590</v>
      </c>
      <c r="D7063" s="324" t="s">
        <v>4039</v>
      </c>
      <c r="E7063" s="324" t="s">
        <v>519</v>
      </c>
    </row>
    <row r="7064" customFormat="false" ht="15" hidden="false" customHeight="false" outlineLevel="0" collapsed="false">
      <c r="A7064" s="1" t="n">
        <v>10310</v>
      </c>
      <c r="B7064" s="1" t="s">
        <v>11591</v>
      </c>
      <c r="C7064" s="324" t="s">
        <v>11592</v>
      </c>
      <c r="D7064" s="1" t="s">
        <v>499</v>
      </c>
      <c r="E7064" s="0" t="s">
        <v>590</v>
      </c>
    </row>
    <row r="7065" customFormat="false" ht="15" hidden="false" customHeight="false" outlineLevel="0" collapsed="false">
      <c r="A7065" s="1" t="n">
        <v>10309</v>
      </c>
      <c r="B7065" s="1" t="s">
        <v>11593</v>
      </c>
      <c r="D7065" s="324" t="s">
        <v>586</v>
      </c>
      <c r="E7065" s="0" t="s">
        <v>590</v>
      </c>
    </row>
    <row r="7066" customFormat="false" ht="15" hidden="false" customHeight="false" outlineLevel="0" collapsed="false">
      <c r="A7066" s="1" t="n">
        <v>10308</v>
      </c>
      <c r="B7066" s="1" t="s">
        <v>11594</v>
      </c>
      <c r="D7066" s="1" t="s">
        <v>484</v>
      </c>
      <c r="E7066" s="0" t="s">
        <v>485</v>
      </c>
    </row>
    <row r="7067" customFormat="false" ht="15" hidden="false" customHeight="false" outlineLevel="0" collapsed="false">
      <c r="A7067" s="1" t="n">
        <v>10307</v>
      </c>
      <c r="B7067" s="1" t="s">
        <v>11595</v>
      </c>
      <c r="D7067" s="1" t="s">
        <v>651</v>
      </c>
      <c r="E7067" s="0" t="s">
        <v>590</v>
      </c>
    </row>
    <row r="7068" customFormat="false" ht="15" hidden="false" customHeight="false" outlineLevel="0" collapsed="false">
      <c r="A7068" s="1" t="n">
        <v>10306</v>
      </c>
      <c r="B7068" s="1" t="s">
        <v>11596</v>
      </c>
      <c r="D7068" s="1" t="s">
        <v>651</v>
      </c>
      <c r="E7068" s="0" t="s">
        <v>590</v>
      </c>
    </row>
    <row r="7069" customFormat="false" ht="15" hidden="false" customHeight="false" outlineLevel="0" collapsed="false">
      <c r="A7069" s="1" t="n">
        <v>10305</v>
      </c>
      <c r="B7069" s="1" t="s">
        <v>11597</v>
      </c>
      <c r="D7069" s="1" t="s">
        <v>651</v>
      </c>
      <c r="E7069" s="0" t="s">
        <v>590</v>
      </c>
    </row>
    <row r="7070" customFormat="false" ht="15" hidden="false" customHeight="false" outlineLevel="0" collapsed="false">
      <c r="A7070" s="1" t="n">
        <v>10304</v>
      </c>
      <c r="B7070" s="1" t="s">
        <v>11598</v>
      </c>
      <c r="D7070" s="1" t="s">
        <v>651</v>
      </c>
      <c r="E7070" s="0" t="s">
        <v>590</v>
      </c>
    </row>
    <row r="7071" customFormat="false" ht="15" hidden="false" customHeight="false" outlineLevel="0" collapsed="false">
      <c r="A7071" s="1" t="n">
        <v>10303</v>
      </c>
      <c r="B7071" s="1" t="s">
        <v>11599</v>
      </c>
      <c r="D7071" s="1" t="s">
        <v>651</v>
      </c>
      <c r="E7071" s="0" t="s">
        <v>590</v>
      </c>
    </row>
    <row r="7072" customFormat="false" ht="15" hidden="false" customHeight="false" outlineLevel="0" collapsed="false">
      <c r="A7072" s="1" t="n">
        <v>10302</v>
      </c>
      <c r="B7072" s="1" t="s">
        <v>11600</v>
      </c>
      <c r="D7072" s="1" t="s">
        <v>651</v>
      </c>
      <c r="E7072" s="0" t="s">
        <v>590</v>
      </c>
    </row>
    <row r="7073" customFormat="false" ht="15" hidden="false" customHeight="false" outlineLevel="0" collapsed="false">
      <c r="A7073" s="1" t="n">
        <v>10301</v>
      </c>
      <c r="B7073" s="1" t="s">
        <v>11601</v>
      </c>
      <c r="D7073" s="1" t="s">
        <v>651</v>
      </c>
      <c r="E7073" s="0" t="s">
        <v>590</v>
      </c>
    </row>
    <row r="7074" customFormat="false" ht="15" hidden="false" customHeight="false" outlineLevel="0" collapsed="false">
      <c r="A7074" s="1" t="n">
        <v>10300</v>
      </c>
      <c r="B7074" s="1" t="s">
        <v>11602</v>
      </c>
      <c r="D7074" s="1" t="s">
        <v>651</v>
      </c>
      <c r="E7074" s="0" t="s">
        <v>590</v>
      </c>
    </row>
    <row r="7075" customFormat="false" ht="15" hidden="false" customHeight="false" outlineLevel="0" collapsed="false">
      <c r="A7075" s="1" t="n">
        <v>10299</v>
      </c>
      <c r="B7075" s="1" t="s">
        <v>11603</v>
      </c>
      <c r="D7075" s="1" t="s">
        <v>651</v>
      </c>
      <c r="E7075" s="0" t="s">
        <v>590</v>
      </c>
    </row>
    <row r="7076" customFormat="false" ht="15" hidden="false" customHeight="false" outlineLevel="0" collapsed="false">
      <c r="A7076" s="1" t="n">
        <v>10298</v>
      </c>
      <c r="B7076" s="1" t="s">
        <v>11604</v>
      </c>
      <c r="D7076" s="1" t="s">
        <v>651</v>
      </c>
      <c r="E7076" s="0" t="s">
        <v>590</v>
      </c>
    </row>
    <row r="7077" customFormat="false" ht="15" hidden="false" customHeight="false" outlineLevel="0" collapsed="false">
      <c r="A7077" s="1" t="n">
        <v>10297</v>
      </c>
      <c r="B7077" s="1" t="s">
        <v>11605</v>
      </c>
      <c r="D7077" s="1" t="s">
        <v>651</v>
      </c>
      <c r="E7077" s="0" t="s">
        <v>590</v>
      </c>
    </row>
    <row r="7078" customFormat="false" ht="15" hidden="false" customHeight="false" outlineLevel="0" collapsed="false">
      <c r="A7078" s="1" t="n">
        <v>10296</v>
      </c>
      <c r="B7078" s="1" t="s">
        <v>11606</v>
      </c>
      <c r="D7078" s="324" t="s">
        <v>11607</v>
      </c>
      <c r="E7078" s="0" t="s">
        <v>11244</v>
      </c>
    </row>
    <row r="7079" customFormat="false" ht="15" hidden="false" customHeight="false" outlineLevel="0" collapsed="false">
      <c r="A7079" s="1" t="n">
        <v>10295</v>
      </c>
      <c r="B7079" s="1" t="s">
        <v>11608</v>
      </c>
      <c r="C7079" s="324" t="s">
        <v>11609</v>
      </c>
      <c r="D7079" s="324" t="s">
        <v>620</v>
      </c>
      <c r="E7079" s="324" t="s">
        <v>11610</v>
      </c>
    </row>
    <row r="7080" customFormat="false" ht="15" hidden="false" customHeight="false" outlineLevel="0" collapsed="false">
      <c r="A7080" s="1" t="n">
        <v>10294</v>
      </c>
      <c r="B7080" s="1" t="s">
        <v>11611</v>
      </c>
      <c r="C7080" s="1" t="s">
        <v>11612</v>
      </c>
      <c r="D7080" s="1" t="s">
        <v>499</v>
      </c>
      <c r="E7080" s="324" t="s">
        <v>10923</v>
      </c>
    </row>
    <row r="7081" customFormat="false" ht="15" hidden="false" customHeight="false" outlineLevel="0" collapsed="false">
      <c r="A7081" s="1" t="n">
        <v>10293</v>
      </c>
      <c r="B7081" s="1" t="s">
        <v>11613</v>
      </c>
      <c r="C7081" s="1" t="s">
        <v>546</v>
      </c>
      <c r="D7081" s="324" t="s">
        <v>11614</v>
      </c>
      <c r="E7081" s="324" t="s">
        <v>11610</v>
      </c>
    </row>
    <row r="7082" customFormat="false" ht="15" hidden="false" customHeight="false" outlineLevel="0" collapsed="false">
      <c r="A7082" s="1" t="n">
        <v>10292</v>
      </c>
      <c r="B7082" s="1" t="s">
        <v>11615</v>
      </c>
      <c r="C7082" s="324" t="s">
        <v>11616</v>
      </c>
      <c r="D7082" s="1" t="s">
        <v>741</v>
      </c>
      <c r="E7082" s="0" t="s">
        <v>485</v>
      </c>
    </row>
    <row r="7083" customFormat="false" ht="15" hidden="false" customHeight="false" outlineLevel="0" collapsed="false">
      <c r="A7083" s="1" t="n">
        <v>10291</v>
      </c>
      <c r="B7083" s="1" t="s">
        <v>11617</v>
      </c>
      <c r="D7083" s="1" t="s">
        <v>499</v>
      </c>
      <c r="E7083" s="0" t="s">
        <v>590</v>
      </c>
    </row>
    <row r="7084" customFormat="false" ht="15" hidden="false" customHeight="false" outlineLevel="0" collapsed="false">
      <c r="A7084" s="1" t="n">
        <v>10290</v>
      </c>
      <c r="B7084" s="1" t="s">
        <v>11618</v>
      </c>
      <c r="D7084" s="1" t="s">
        <v>499</v>
      </c>
      <c r="E7084" s="0" t="s">
        <v>590</v>
      </c>
    </row>
    <row r="7085" customFormat="false" ht="15" hidden="false" customHeight="false" outlineLevel="0" collapsed="false">
      <c r="A7085" s="1" t="n">
        <v>10289</v>
      </c>
      <c r="B7085" s="1" t="s">
        <v>11619</v>
      </c>
      <c r="D7085" s="1" t="s">
        <v>499</v>
      </c>
      <c r="E7085" s="0" t="s">
        <v>590</v>
      </c>
    </row>
    <row r="7086" customFormat="false" ht="15" hidden="false" customHeight="false" outlineLevel="0" collapsed="false">
      <c r="A7086" s="1" t="n">
        <v>10288</v>
      </c>
      <c r="B7086" s="1" t="s">
        <v>11620</v>
      </c>
      <c r="D7086" s="1" t="s">
        <v>499</v>
      </c>
      <c r="E7086" s="0" t="s">
        <v>590</v>
      </c>
    </row>
    <row r="7087" customFormat="false" ht="15" hidden="false" customHeight="false" outlineLevel="0" collapsed="false">
      <c r="A7087" s="1" t="n">
        <v>10287</v>
      </c>
      <c r="B7087" s="1" t="s">
        <v>11621</v>
      </c>
      <c r="D7087" s="1" t="s">
        <v>484</v>
      </c>
      <c r="E7087" s="0" t="s">
        <v>485</v>
      </c>
    </row>
    <row r="7088" customFormat="false" ht="15" hidden="false" customHeight="false" outlineLevel="0" collapsed="false">
      <c r="A7088" s="1" t="n">
        <v>10286</v>
      </c>
      <c r="B7088" s="1" t="s">
        <v>11622</v>
      </c>
      <c r="D7088" s="1" t="s">
        <v>499</v>
      </c>
      <c r="E7088" s="0" t="s">
        <v>590</v>
      </c>
    </row>
    <row r="7089" customFormat="false" ht="15" hidden="false" customHeight="false" outlineLevel="0" collapsed="false">
      <c r="A7089" s="1" t="n">
        <v>10285</v>
      </c>
      <c r="B7089" s="1" t="s">
        <v>11623</v>
      </c>
      <c r="D7089" s="1" t="s">
        <v>499</v>
      </c>
      <c r="E7089" s="0" t="s">
        <v>576</v>
      </c>
    </row>
    <row r="7090" customFormat="false" ht="15" hidden="false" customHeight="false" outlineLevel="0" collapsed="false">
      <c r="A7090" s="1" t="n">
        <v>10284</v>
      </c>
      <c r="B7090" s="1" t="s">
        <v>11624</v>
      </c>
      <c r="D7090" s="324" t="s">
        <v>11625</v>
      </c>
      <c r="E7090" s="0" t="s">
        <v>10484</v>
      </c>
    </row>
    <row r="7091" customFormat="false" ht="15" hidden="false" customHeight="false" outlineLevel="0" collapsed="false">
      <c r="A7091" s="1" t="n">
        <v>10283</v>
      </c>
      <c r="B7091" s="1" t="s">
        <v>11626</v>
      </c>
      <c r="D7091" s="1" t="s">
        <v>10984</v>
      </c>
      <c r="E7091" s="0" t="s">
        <v>11244</v>
      </c>
    </row>
    <row r="7092" customFormat="false" ht="15" hidden="false" customHeight="false" outlineLevel="0" collapsed="false">
      <c r="A7092" s="1" t="n">
        <v>10282</v>
      </c>
      <c r="B7092" s="1" t="s">
        <v>11627</v>
      </c>
      <c r="D7092" s="324" t="s">
        <v>6140</v>
      </c>
      <c r="E7092" s="0" t="s">
        <v>485</v>
      </c>
    </row>
    <row r="7093" customFormat="false" ht="15" hidden="false" customHeight="false" outlineLevel="0" collapsed="false">
      <c r="A7093" s="1" t="n">
        <v>10281</v>
      </c>
      <c r="B7093" s="1" t="s">
        <v>11628</v>
      </c>
      <c r="C7093" s="324" t="s">
        <v>11629</v>
      </c>
      <c r="D7093" s="324" t="s">
        <v>11630</v>
      </c>
      <c r="E7093" s="324" t="s">
        <v>11631</v>
      </c>
    </row>
    <row r="7094" customFormat="false" ht="15" hidden="false" customHeight="false" outlineLevel="0" collapsed="false">
      <c r="A7094" s="1" t="n">
        <v>10280</v>
      </c>
      <c r="B7094" s="1" t="s">
        <v>11632</v>
      </c>
      <c r="C7094" s="324" t="s">
        <v>11633</v>
      </c>
      <c r="D7094" s="324" t="s">
        <v>11630</v>
      </c>
      <c r="E7094" s="324" t="s">
        <v>11631</v>
      </c>
    </row>
    <row r="7095" customFormat="false" ht="15" hidden="false" customHeight="false" outlineLevel="0" collapsed="false">
      <c r="A7095" s="1" t="n">
        <v>10279</v>
      </c>
      <c r="B7095" s="1" t="s">
        <v>11634</v>
      </c>
      <c r="C7095" s="324" t="s">
        <v>11635</v>
      </c>
      <c r="D7095" s="324" t="s">
        <v>11630</v>
      </c>
      <c r="E7095" s="324" t="s">
        <v>11631</v>
      </c>
    </row>
    <row r="7096" customFormat="false" ht="15" hidden="false" customHeight="false" outlineLevel="0" collapsed="false">
      <c r="A7096" s="1" t="n">
        <v>10278</v>
      </c>
      <c r="B7096" s="1" t="s">
        <v>11636</v>
      </c>
      <c r="C7096" s="1" t="s">
        <v>11636</v>
      </c>
      <c r="D7096" s="1" t="s">
        <v>510</v>
      </c>
      <c r="E7096" s="0" t="s">
        <v>10484</v>
      </c>
    </row>
    <row r="7097" customFormat="false" ht="15" hidden="false" customHeight="false" outlineLevel="0" collapsed="false">
      <c r="A7097" s="1" t="n">
        <v>10277</v>
      </c>
      <c r="B7097" s="1" t="s">
        <v>11637</v>
      </c>
      <c r="C7097" s="1" t="s">
        <v>11637</v>
      </c>
      <c r="D7097" s="1" t="s">
        <v>510</v>
      </c>
      <c r="E7097" s="0" t="s">
        <v>10484</v>
      </c>
    </row>
    <row r="7098" customFormat="false" ht="15" hidden="false" customHeight="false" outlineLevel="0" collapsed="false">
      <c r="A7098" s="1" t="n">
        <v>10276</v>
      </c>
      <c r="B7098" s="1" t="s">
        <v>11638</v>
      </c>
      <c r="C7098" s="1" t="s">
        <v>11638</v>
      </c>
      <c r="D7098" s="1" t="s">
        <v>651</v>
      </c>
      <c r="E7098" s="0" t="s">
        <v>10484</v>
      </c>
    </row>
    <row r="7099" customFormat="false" ht="15" hidden="false" customHeight="false" outlineLevel="0" collapsed="false">
      <c r="A7099" s="1" t="n">
        <v>10275</v>
      </c>
      <c r="B7099" s="1" t="s">
        <v>11639</v>
      </c>
      <c r="D7099" s="324" t="s">
        <v>670</v>
      </c>
      <c r="E7099" s="324" t="s">
        <v>519</v>
      </c>
    </row>
    <row r="7100" customFormat="false" ht="15" hidden="false" customHeight="false" outlineLevel="0" collapsed="false">
      <c r="A7100" s="1" t="n">
        <v>10274</v>
      </c>
      <c r="B7100" s="1" t="s">
        <v>11640</v>
      </c>
      <c r="C7100" s="1" t="s">
        <v>11641</v>
      </c>
      <c r="D7100" s="1" t="s">
        <v>499</v>
      </c>
      <c r="E7100" s="0" t="s">
        <v>10484</v>
      </c>
    </row>
    <row r="7101" customFormat="false" ht="15" hidden="false" customHeight="false" outlineLevel="0" collapsed="false">
      <c r="A7101" s="1" t="n">
        <v>10273</v>
      </c>
      <c r="B7101" s="1" t="s">
        <v>11642</v>
      </c>
      <c r="C7101" s="1" t="s">
        <v>11643</v>
      </c>
      <c r="D7101" s="324" t="s">
        <v>11644</v>
      </c>
      <c r="E7101" s="324" t="s">
        <v>500</v>
      </c>
    </row>
    <row r="7102" customFormat="false" ht="15" hidden="false" customHeight="false" outlineLevel="0" collapsed="false">
      <c r="A7102" s="1" t="n">
        <v>10272</v>
      </c>
      <c r="B7102" s="1" t="s">
        <v>11645</v>
      </c>
      <c r="D7102" s="1" t="s">
        <v>499</v>
      </c>
      <c r="E7102" s="0" t="s">
        <v>576</v>
      </c>
    </row>
    <row r="7103" customFormat="false" ht="15" hidden="false" customHeight="false" outlineLevel="0" collapsed="false">
      <c r="A7103" s="1" t="n">
        <v>10271</v>
      </c>
      <c r="B7103" s="1" t="s">
        <v>11646</v>
      </c>
      <c r="C7103" s="1" t="s">
        <v>11647</v>
      </c>
      <c r="D7103" s="324" t="s">
        <v>764</v>
      </c>
      <c r="E7103" s="0" t="s">
        <v>485</v>
      </c>
    </row>
    <row r="7104" customFormat="false" ht="15" hidden="false" customHeight="false" outlineLevel="0" collapsed="false">
      <c r="A7104" s="1" t="n">
        <v>10270</v>
      </c>
      <c r="B7104" s="1" t="s">
        <v>11648</v>
      </c>
      <c r="D7104" s="1" t="s">
        <v>499</v>
      </c>
      <c r="E7104" s="324" t="s">
        <v>10890</v>
      </c>
    </row>
    <row r="7105" customFormat="false" ht="15" hidden="false" customHeight="false" outlineLevel="0" collapsed="false">
      <c r="A7105" s="1" t="n">
        <v>10269</v>
      </c>
      <c r="B7105" s="1" t="s">
        <v>11649</v>
      </c>
      <c r="C7105" s="1" t="s">
        <v>4794</v>
      </c>
      <c r="D7105" s="324" t="s">
        <v>11650</v>
      </c>
      <c r="E7105" s="324" t="s">
        <v>548</v>
      </c>
    </row>
    <row r="7106" customFormat="false" ht="15" hidden="false" customHeight="false" outlineLevel="0" collapsed="false">
      <c r="A7106" s="1" t="n">
        <v>10268</v>
      </c>
      <c r="B7106" s="1" t="s">
        <v>11651</v>
      </c>
      <c r="C7106" s="1" t="s">
        <v>11652</v>
      </c>
      <c r="D7106" s="1" t="s">
        <v>499</v>
      </c>
      <c r="E7106" s="0" t="s">
        <v>576</v>
      </c>
    </row>
    <row r="7107" customFormat="false" ht="15" hidden="false" customHeight="false" outlineLevel="0" collapsed="false">
      <c r="A7107" s="1" t="n">
        <v>10267</v>
      </c>
      <c r="B7107" s="1" t="s">
        <v>11653</v>
      </c>
      <c r="D7107" s="1" t="s">
        <v>499</v>
      </c>
      <c r="E7107" s="324" t="s">
        <v>11654</v>
      </c>
    </row>
    <row r="7108" customFormat="false" ht="15" hidden="false" customHeight="false" outlineLevel="0" collapsed="false">
      <c r="A7108" s="1" t="n">
        <v>10266</v>
      </c>
      <c r="B7108" s="1" t="s">
        <v>11655</v>
      </c>
      <c r="C7108" s="1" t="s">
        <v>11656</v>
      </c>
      <c r="D7108" s="324" t="s">
        <v>11657</v>
      </c>
      <c r="E7108" s="324" t="s">
        <v>11658</v>
      </c>
    </row>
    <row r="7109" customFormat="false" ht="15" hidden="false" customHeight="false" outlineLevel="0" collapsed="false">
      <c r="A7109" s="1" t="n">
        <v>10265</v>
      </c>
      <c r="B7109" s="1" t="s">
        <v>11659</v>
      </c>
      <c r="D7109" s="1" t="s">
        <v>1798</v>
      </c>
      <c r="E7109" s="0" t="s">
        <v>576</v>
      </c>
    </row>
    <row r="7110" customFormat="false" ht="15" hidden="false" customHeight="false" outlineLevel="0" collapsed="false">
      <c r="A7110" s="1" t="n">
        <v>10264</v>
      </c>
      <c r="B7110" s="1" t="s">
        <v>11660</v>
      </c>
      <c r="C7110" s="324" t="s">
        <v>11661</v>
      </c>
      <c r="D7110" s="1" t="s">
        <v>484</v>
      </c>
      <c r="E7110" s="0" t="s">
        <v>576</v>
      </c>
    </row>
    <row r="7111" customFormat="false" ht="15" hidden="false" customHeight="false" outlineLevel="0" collapsed="false">
      <c r="A7111" s="1" t="n">
        <v>10263</v>
      </c>
      <c r="B7111" s="1" t="s">
        <v>11662</v>
      </c>
      <c r="C7111" s="1" t="s">
        <v>11663</v>
      </c>
      <c r="D7111" s="1" t="s">
        <v>614</v>
      </c>
      <c r="E7111" s="0" t="s">
        <v>485</v>
      </c>
    </row>
    <row r="7112" customFormat="false" ht="15" hidden="false" customHeight="false" outlineLevel="0" collapsed="false">
      <c r="A7112" s="1" t="n">
        <v>10262</v>
      </c>
      <c r="B7112" s="1" t="s">
        <v>11664</v>
      </c>
      <c r="D7112" s="324" t="s">
        <v>4596</v>
      </c>
      <c r="E7112" s="324" t="s">
        <v>494</v>
      </c>
    </row>
    <row r="7113" customFormat="false" ht="15" hidden="false" customHeight="false" outlineLevel="0" collapsed="false">
      <c r="A7113" s="1" t="n">
        <v>10261</v>
      </c>
      <c r="B7113" s="1" t="s">
        <v>11665</v>
      </c>
      <c r="D7113" s="324" t="s">
        <v>595</v>
      </c>
      <c r="E7113" s="0" t="s">
        <v>485</v>
      </c>
    </row>
    <row r="7114" customFormat="false" ht="15" hidden="false" customHeight="false" outlineLevel="0" collapsed="false">
      <c r="A7114" s="1" t="n">
        <v>10260</v>
      </c>
      <c r="B7114" s="1" t="s">
        <v>11666</v>
      </c>
      <c r="C7114" s="1" t="s">
        <v>11667</v>
      </c>
      <c r="D7114" s="1" t="s">
        <v>927</v>
      </c>
      <c r="E7114" s="324" t="s">
        <v>550</v>
      </c>
    </row>
    <row r="7115" customFormat="false" ht="15" hidden="false" customHeight="false" outlineLevel="0" collapsed="false">
      <c r="A7115" s="1" t="n">
        <v>10259</v>
      </c>
      <c r="B7115" s="1" t="s">
        <v>11668</v>
      </c>
      <c r="D7115" s="324" t="s">
        <v>6108</v>
      </c>
      <c r="E7115" s="324" t="s">
        <v>488</v>
      </c>
    </row>
    <row r="7116" customFormat="false" ht="15" hidden="false" customHeight="false" outlineLevel="0" collapsed="false">
      <c r="A7116" s="1" t="n">
        <v>10258</v>
      </c>
      <c r="B7116" s="1" t="s">
        <v>11669</v>
      </c>
      <c r="D7116" s="324" t="s">
        <v>528</v>
      </c>
      <c r="E7116" s="324" t="s">
        <v>500</v>
      </c>
    </row>
    <row r="7117" customFormat="false" ht="15" hidden="false" customHeight="false" outlineLevel="0" collapsed="false">
      <c r="A7117" s="1" t="n">
        <v>10257</v>
      </c>
      <c r="B7117" s="1" t="s">
        <v>11670</v>
      </c>
      <c r="D7117" s="324" t="s">
        <v>11556</v>
      </c>
      <c r="E7117" s="324" t="s">
        <v>11671</v>
      </c>
    </row>
    <row r="7118" customFormat="false" ht="15" hidden="false" customHeight="false" outlineLevel="0" collapsed="false">
      <c r="A7118" s="1" t="n">
        <v>10256</v>
      </c>
      <c r="B7118" s="1" t="s">
        <v>11672</v>
      </c>
      <c r="D7118" s="324" t="s">
        <v>11505</v>
      </c>
      <c r="E7118" s="0" t="s">
        <v>576</v>
      </c>
    </row>
    <row r="7119" customFormat="false" ht="15" hidden="false" customHeight="false" outlineLevel="0" collapsed="false">
      <c r="A7119" s="1" t="n">
        <v>10255</v>
      </c>
      <c r="B7119" s="1" t="s">
        <v>11673</v>
      </c>
      <c r="C7119" s="1" t="s">
        <v>11674</v>
      </c>
      <c r="D7119" s="1" t="s">
        <v>499</v>
      </c>
      <c r="E7119" s="0" t="s">
        <v>590</v>
      </c>
    </row>
    <row r="7120" customFormat="false" ht="15" hidden="false" customHeight="false" outlineLevel="0" collapsed="false">
      <c r="A7120" s="1" t="n">
        <v>10254</v>
      </c>
      <c r="B7120" s="1" t="s">
        <v>11675</v>
      </c>
      <c r="C7120" s="1" t="s">
        <v>11676</v>
      </c>
      <c r="D7120" s="1" t="s">
        <v>499</v>
      </c>
      <c r="E7120" s="324" t="s">
        <v>11232</v>
      </c>
    </row>
    <row r="7121" customFormat="false" ht="15" hidden="false" customHeight="false" outlineLevel="0" collapsed="false">
      <c r="A7121" s="1" t="n">
        <v>10253</v>
      </c>
      <c r="B7121" s="1" t="s">
        <v>11677</v>
      </c>
      <c r="C7121" s="1" t="s">
        <v>11678</v>
      </c>
      <c r="D7121" s="1" t="s">
        <v>499</v>
      </c>
      <c r="E7121" s="324" t="s">
        <v>11232</v>
      </c>
    </row>
    <row r="7122" customFormat="false" ht="15" hidden="false" customHeight="false" outlineLevel="0" collapsed="false">
      <c r="A7122" s="1" t="n">
        <v>10252</v>
      </c>
      <c r="B7122" s="1" t="s">
        <v>11679</v>
      </c>
      <c r="D7122" s="1" t="s">
        <v>499</v>
      </c>
      <c r="E7122" s="324" t="s">
        <v>11232</v>
      </c>
    </row>
    <row r="7123" customFormat="false" ht="15" hidden="false" customHeight="false" outlineLevel="0" collapsed="false">
      <c r="A7123" s="1" t="n">
        <v>10251</v>
      </c>
      <c r="B7123" s="1" t="s">
        <v>11680</v>
      </c>
      <c r="C7123" s="1" t="s">
        <v>11681</v>
      </c>
      <c r="D7123" s="1" t="s">
        <v>499</v>
      </c>
      <c r="E7123" s="324" t="s">
        <v>11232</v>
      </c>
    </row>
    <row r="7124" customFormat="false" ht="15" hidden="false" customHeight="false" outlineLevel="0" collapsed="false">
      <c r="A7124" s="1" t="n">
        <v>10250</v>
      </c>
      <c r="B7124" s="1" t="s">
        <v>11682</v>
      </c>
      <c r="C7124" s="1" t="s">
        <v>11683</v>
      </c>
      <c r="D7124" s="324" t="s">
        <v>11035</v>
      </c>
      <c r="E7124" s="0" t="s">
        <v>485</v>
      </c>
    </row>
    <row r="7125" customFormat="false" ht="15" hidden="false" customHeight="false" outlineLevel="0" collapsed="false">
      <c r="A7125" s="1" t="n">
        <v>10249</v>
      </c>
      <c r="B7125" s="1" t="s">
        <v>11684</v>
      </c>
      <c r="D7125" s="1" t="s">
        <v>499</v>
      </c>
      <c r="E7125" s="0" t="s">
        <v>590</v>
      </c>
    </row>
    <row r="7126" customFormat="false" ht="15" hidden="false" customHeight="false" outlineLevel="0" collapsed="false">
      <c r="A7126" s="1" t="n">
        <v>10248</v>
      </c>
      <c r="B7126" s="1" t="s">
        <v>11685</v>
      </c>
      <c r="C7126" s="1" t="s">
        <v>11686</v>
      </c>
      <c r="D7126" s="1" t="s">
        <v>11687</v>
      </c>
      <c r="E7126" s="324" t="s">
        <v>550</v>
      </c>
    </row>
    <row r="7127" customFormat="false" ht="15" hidden="false" customHeight="false" outlineLevel="0" collapsed="false">
      <c r="A7127" s="1" t="n">
        <v>10247</v>
      </c>
      <c r="B7127" s="1" t="s">
        <v>11688</v>
      </c>
      <c r="C7127" s="1" t="s">
        <v>11689</v>
      </c>
      <c r="D7127" s="1" t="s">
        <v>964</v>
      </c>
      <c r="E7127" s="0" t="s">
        <v>485</v>
      </c>
    </row>
    <row r="7128" customFormat="false" ht="15" hidden="false" customHeight="false" outlineLevel="0" collapsed="false">
      <c r="A7128" s="1" t="n">
        <v>10246</v>
      </c>
      <c r="B7128" s="1" t="s">
        <v>11690</v>
      </c>
      <c r="C7128" s="324" t="s">
        <v>11691</v>
      </c>
      <c r="D7128" s="1" t="s">
        <v>10212</v>
      </c>
      <c r="E7128" s="324" t="s">
        <v>11692</v>
      </c>
    </row>
    <row r="7129" customFormat="false" ht="15" hidden="false" customHeight="false" outlineLevel="0" collapsed="false">
      <c r="A7129" s="1" t="n">
        <v>10245</v>
      </c>
      <c r="B7129" s="1" t="s">
        <v>11693</v>
      </c>
      <c r="D7129" s="1" t="s">
        <v>499</v>
      </c>
      <c r="E7129" s="0" t="s">
        <v>590</v>
      </c>
    </row>
    <row r="7130" customFormat="false" ht="15" hidden="false" customHeight="false" outlineLevel="0" collapsed="false">
      <c r="A7130" s="1" t="n">
        <v>10244</v>
      </c>
      <c r="B7130" s="1" t="s">
        <v>11694</v>
      </c>
      <c r="D7130" s="1" t="s">
        <v>499</v>
      </c>
      <c r="E7130" s="0" t="s">
        <v>590</v>
      </c>
    </row>
    <row r="7131" customFormat="false" ht="15" hidden="false" customHeight="false" outlineLevel="0" collapsed="false">
      <c r="A7131" s="1" t="n">
        <v>10243</v>
      </c>
      <c r="B7131" s="1" t="s">
        <v>11695</v>
      </c>
      <c r="D7131" s="1" t="s">
        <v>499</v>
      </c>
      <c r="E7131" s="0" t="s">
        <v>590</v>
      </c>
    </row>
    <row r="7132" customFormat="false" ht="15" hidden="false" customHeight="false" outlineLevel="0" collapsed="false">
      <c r="A7132" s="1" t="n">
        <v>10242</v>
      </c>
      <c r="B7132" s="1" t="s">
        <v>11696</v>
      </c>
      <c r="C7132" s="1" t="s">
        <v>11697</v>
      </c>
      <c r="D7132" s="324" t="s">
        <v>11657</v>
      </c>
      <c r="E7132" s="0" t="s">
        <v>10484</v>
      </c>
    </row>
    <row r="7133" customFormat="false" ht="15" hidden="false" customHeight="false" outlineLevel="0" collapsed="false">
      <c r="A7133" s="1" t="n">
        <v>10241</v>
      </c>
      <c r="B7133" s="1" t="s">
        <v>11698</v>
      </c>
      <c r="C7133" s="1" t="s">
        <v>11699</v>
      </c>
      <c r="D7133" s="1" t="s">
        <v>11084</v>
      </c>
      <c r="E7133" s="0" t="s">
        <v>590</v>
      </c>
    </row>
    <row r="7134" customFormat="false" ht="15" hidden="false" customHeight="false" outlineLevel="0" collapsed="false">
      <c r="A7134" s="1" t="n">
        <v>10240</v>
      </c>
      <c r="B7134" s="1" t="s">
        <v>11700</v>
      </c>
      <c r="D7134" s="1" t="s">
        <v>1318</v>
      </c>
      <c r="E7134" s="324" t="s">
        <v>488</v>
      </c>
    </row>
    <row r="7135" customFormat="false" ht="15" hidden="false" customHeight="false" outlineLevel="0" collapsed="false">
      <c r="A7135" s="1" t="n">
        <v>10239</v>
      </c>
      <c r="B7135" s="1" t="s">
        <v>11701</v>
      </c>
      <c r="C7135" s="324" t="s">
        <v>11702</v>
      </c>
      <c r="D7135" s="1" t="s">
        <v>499</v>
      </c>
      <c r="E7135" s="324" t="s">
        <v>11703</v>
      </c>
    </row>
    <row r="7136" customFormat="false" ht="15" hidden="false" customHeight="false" outlineLevel="0" collapsed="false">
      <c r="A7136" s="1" t="n">
        <v>10238</v>
      </c>
      <c r="B7136" s="1" t="s">
        <v>11704</v>
      </c>
      <c r="C7136" s="1" t="s">
        <v>11705</v>
      </c>
      <c r="D7136" s="324" t="s">
        <v>11706</v>
      </c>
      <c r="E7136" s="324" t="s">
        <v>9575</v>
      </c>
    </row>
    <row r="7137" customFormat="false" ht="15" hidden="false" customHeight="false" outlineLevel="0" collapsed="false">
      <c r="A7137" s="1" t="n">
        <v>10237</v>
      </c>
      <c r="B7137" s="1" t="s">
        <v>11707</v>
      </c>
      <c r="C7137" s="1" t="s">
        <v>11708</v>
      </c>
      <c r="D7137" s="1" t="s">
        <v>499</v>
      </c>
      <c r="E7137" s="0" t="s">
        <v>590</v>
      </c>
    </row>
    <row r="7138" customFormat="false" ht="15" hidden="false" customHeight="false" outlineLevel="0" collapsed="false">
      <c r="A7138" s="1" t="n">
        <v>10236</v>
      </c>
      <c r="B7138" s="1" t="s">
        <v>11709</v>
      </c>
      <c r="C7138" s="324" t="s">
        <v>11710</v>
      </c>
      <c r="D7138" s="324" t="s">
        <v>1587</v>
      </c>
      <c r="E7138" s="0" t="s">
        <v>590</v>
      </c>
    </row>
    <row r="7139" customFormat="false" ht="15" hidden="false" customHeight="false" outlineLevel="0" collapsed="false">
      <c r="A7139" s="1" t="n">
        <v>10235</v>
      </c>
      <c r="B7139" s="1" t="s">
        <v>11711</v>
      </c>
      <c r="D7139" s="1" t="s">
        <v>1233</v>
      </c>
      <c r="E7139" s="0" t="s">
        <v>485</v>
      </c>
    </row>
    <row r="7140" customFormat="false" ht="15" hidden="false" customHeight="false" outlineLevel="0" collapsed="false">
      <c r="A7140" s="1" t="n">
        <v>10234</v>
      </c>
      <c r="B7140" s="1" t="s">
        <v>11712</v>
      </c>
      <c r="C7140" s="1" t="s">
        <v>11713</v>
      </c>
      <c r="D7140" s="1" t="s">
        <v>647</v>
      </c>
      <c r="E7140" s="0" t="s">
        <v>485</v>
      </c>
    </row>
    <row r="7141" customFormat="false" ht="15" hidden="false" customHeight="false" outlineLevel="0" collapsed="false">
      <c r="A7141" s="1" t="n">
        <v>10233</v>
      </c>
      <c r="B7141" s="1" t="s">
        <v>11714</v>
      </c>
      <c r="C7141" s="1" t="s">
        <v>11715</v>
      </c>
      <c r="D7141" s="1" t="s">
        <v>647</v>
      </c>
      <c r="E7141" s="0" t="s">
        <v>485</v>
      </c>
    </row>
    <row r="7142" customFormat="false" ht="15" hidden="false" customHeight="false" outlineLevel="0" collapsed="false">
      <c r="A7142" s="1" t="n">
        <v>10232</v>
      </c>
      <c r="B7142" s="1" t="s">
        <v>11716</v>
      </c>
      <c r="C7142" s="1" t="s">
        <v>11717</v>
      </c>
      <c r="D7142" s="1" t="s">
        <v>510</v>
      </c>
      <c r="E7142" s="324" t="s">
        <v>508</v>
      </c>
    </row>
    <row r="7143" customFormat="false" ht="15" hidden="false" customHeight="false" outlineLevel="0" collapsed="false">
      <c r="A7143" s="1" t="n">
        <v>10231</v>
      </c>
      <c r="B7143" s="1" t="s">
        <v>11718</v>
      </c>
      <c r="D7143" s="1" t="s">
        <v>510</v>
      </c>
      <c r="E7143" s="0" t="s">
        <v>576</v>
      </c>
    </row>
    <row r="7144" customFormat="false" ht="15" hidden="false" customHeight="false" outlineLevel="0" collapsed="false">
      <c r="A7144" s="1" t="n">
        <v>10230</v>
      </c>
      <c r="B7144" s="1" t="s">
        <v>11719</v>
      </c>
      <c r="C7144" s="324" t="s">
        <v>11720</v>
      </c>
      <c r="D7144" s="324" t="s">
        <v>1587</v>
      </c>
      <c r="E7144" s="0" t="s">
        <v>590</v>
      </c>
    </row>
    <row r="7145" customFormat="false" ht="15" hidden="false" customHeight="false" outlineLevel="0" collapsed="false">
      <c r="A7145" s="1" t="n">
        <v>10229</v>
      </c>
      <c r="B7145" s="1" t="s">
        <v>11721</v>
      </c>
      <c r="C7145" s="324" t="s">
        <v>11722</v>
      </c>
      <c r="D7145" s="324" t="s">
        <v>1587</v>
      </c>
      <c r="E7145" s="0" t="s">
        <v>590</v>
      </c>
    </row>
    <row r="7146" customFormat="false" ht="15" hidden="false" customHeight="false" outlineLevel="0" collapsed="false">
      <c r="A7146" s="1" t="n">
        <v>10228</v>
      </c>
      <c r="B7146" s="1" t="s">
        <v>11723</v>
      </c>
      <c r="C7146" s="324" t="s">
        <v>11724</v>
      </c>
      <c r="D7146" s="324" t="s">
        <v>1587</v>
      </c>
      <c r="E7146" s="0" t="s">
        <v>590</v>
      </c>
    </row>
    <row r="7147" customFormat="false" ht="15" hidden="false" customHeight="false" outlineLevel="0" collapsed="false">
      <c r="A7147" s="1" t="n">
        <v>10227</v>
      </c>
      <c r="B7147" s="1" t="s">
        <v>11725</v>
      </c>
      <c r="C7147" s="324" t="s">
        <v>11726</v>
      </c>
      <c r="D7147" s="324" t="s">
        <v>1587</v>
      </c>
      <c r="E7147" s="0" t="s">
        <v>590</v>
      </c>
    </row>
    <row r="7148" customFormat="false" ht="15" hidden="false" customHeight="false" outlineLevel="0" collapsed="false">
      <c r="A7148" s="1" t="n">
        <v>10226</v>
      </c>
      <c r="B7148" s="1" t="s">
        <v>11727</v>
      </c>
      <c r="C7148" s="1" t="s">
        <v>11728</v>
      </c>
      <c r="D7148" s="324" t="s">
        <v>1587</v>
      </c>
      <c r="E7148" s="0" t="s">
        <v>590</v>
      </c>
    </row>
    <row r="7149" customFormat="false" ht="15" hidden="false" customHeight="false" outlineLevel="0" collapsed="false">
      <c r="A7149" s="1" t="n">
        <v>10225</v>
      </c>
      <c r="B7149" s="1" t="s">
        <v>11729</v>
      </c>
      <c r="C7149" s="324" t="s">
        <v>11730</v>
      </c>
      <c r="D7149" s="324" t="s">
        <v>1587</v>
      </c>
      <c r="E7149" s="0" t="s">
        <v>590</v>
      </c>
    </row>
    <row r="7150" customFormat="false" ht="15" hidden="false" customHeight="false" outlineLevel="0" collapsed="false">
      <c r="A7150" s="1" t="n">
        <v>10224</v>
      </c>
      <c r="B7150" s="1" t="s">
        <v>11731</v>
      </c>
      <c r="C7150" s="324" t="s">
        <v>11732</v>
      </c>
      <c r="D7150" s="324" t="s">
        <v>1587</v>
      </c>
      <c r="E7150" s="0" t="s">
        <v>590</v>
      </c>
    </row>
    <row r="7151" customFormat="false" ht="15" hidden="false" customHeight="false" outlineLevel="0" collapsed="false">
      <c r="A7151" s="1" t="n">
        <v>10223</v>
      </c>
      <c r="B7151" s="1" t="s">
        <v>11733</v>
      </c>
      <c r="C7151" s="1" t="s">
        <v>11734</v>
      </c>
      <c r="D7151" s="324" t="s">
        <v>1587</v>
      </c>
      <c r="E7151" s="0" t="s">
        <v>590</v>
      </c>
    </row>
    <row r="7152" customFormat="false" ht="15" hidden="false" customHeight="false" outlineLevel="0" collapsed="false">
      <c r="A7152" s="1" t="n">
        <v>10222</v>
      </c>
      <c r="B7152" s="1" t="s">
        <v>11735</v>
      </c>
      <c r="D7152" s="1" t="s">
        <v>499</v>
      </c>
      <c r="E7152" s="324" t="s">
        <v>10923</v>
      </c>
    </row>
    <row r="7153" customFormat="false" ht="15" hidden="false" customHeight="false" outlineLevel="0" collapsed="false">
      <c r="A7153" s="1" t="n">
        <v>10221</v>
      </c>
      <c r="B7153" s="1" t="s">
        <v>11736</v>
      </c>
      <c r="C7153" s="324" t="s">
        <v>11737</v>
      </c>
      <c r="D7153" s="324" t="s">
        <v>1587</v>
      </c>
      <c r="E7153" s="0" t="s">
        <v>590</v>
      </c>
    </row>
    <row r="7154" customFormat="false" ht="15" hidden="false" customHeight="false" outlineLevel="0" collapsed="false">
      <c r="A7154" s="1" t="n">
        <v>10220</v>
      </c>
      <c r="B7154" s="1" t="s">
        <v>11738</v>
      </c>
      <c r="C7154" s="324" t="s">
        <v>11739</v>
      </c>
      <c r="D7154" s="324" t="s">
        <v>1587</v>
      </c>
      <c r="E7154" s="0" t="s">
        <v>590</v>
      </c>
    </row>
    <row r="7155" customFormat="false" ht="15" hidden="false" customHeight="false" outlineLevel="0" collapsed="false">
      <c r="A7155" s="1" t="n">
        <v>10219</v>
      </c>
      <c r="B7155" s="1" t="s">
        <v>11740</v>
      </c>
      <c r="C7155" s="324" t="s">
        <v>11741</v>
      </c>
      <c r="D7155" s="324" t="s">
        <v>1587</v>
      </c>
      <c r="E7155" s="0" t="s">
        <v>590</v>
      </c>
    </row>
    <row r="7156" customFormat="false" ht="15" hidden="false" customHeight="false" outlineLevel="0" collapsed="false">
      <c r="A7156" s="1" t="n">
        <v>10218</v>
      </c>
      <c r="B7156" s="1" t="s">
        <v>11742</v>
      </c>
      <c r="C7156" s="324" t="s">
        <v>11743</v>
      </c>
      <c r="D7156" s="324" t="s">
        <v>1587</v>
      </c>
      <c r="E7156" s="0" t="s">
        <v>590</v>
      </c>
    </row>
    <row r="7157" customFormat="false" ht="15" hidden="false" customHeight="false" outlineLevel="0" collapsed="false">
      <c r="A7157" s="1" t="n">
        <v>10217</v>
      </c>
      <c r="B7157" s="1" t="s">
        <v>11744</v>
      </c>
      <c r="C7157" s="324" t="s">
        <v>11745</v>
      </c>
      <c r="D7157" s="324" t="s">
        <v>1587</v>
      </c>
      <c r="E7157" s="0" t="s">
        <v>590</v>
      </c>
    </row>
    <row r="7158" customFormat="false" ht="15" hidden="false" customHeight="false" outlineLevel="0" collapsed="false">
      <c r="A7158" s="1" t="n">
        <v>10216</v>
      </c>
      <c r="B7158" s="1" t="s">
        <v>11746</v>
      </c>
      <c r="C7158" s="324" t="s">
        <v>11747</v>
      </c>
      <c r="D7158" s="324" t="s">
        <v>1587</v>
      </c>
      <c r="E7158" s="0" t="s">
        <v>590</v>
      </c>
    </row>
    <row r="7159" customFormat="false" ht="15" hidden="false" customHeight="false" outlineLevel="0" collapsed="false">
      <c r="A7159" s="1" t="n">
        <v>10215</v>
      </c>
      <c r="B7159" s="1" t="s">
        <v>11748</v>
      </c>
      <c r="D7159" s="324" t="s">
        <v>3601</v>
      </c>
      <c r="E7159" s="0" t="s">
        <v>485</v>
      </c>
    </row>
    <row r="7160" customFormat="false" ht="15" hidden="false" customHeight="false" outlineLevel="0" collapsed="false">
      <c r="A7160" s="1" t="n">
        <v>10214</v>
      </c>
      <c r="B7160" s="1" t="s">
        <v>11749</v>
      </c>
      <c r="C7160" s="324" t="s">
        <v>11750</v>
      </c>
      <c r="D7160" s="324" t="s">
        <v>1587</v>
      </c>
      <c r="E7160" s="0" t="s">
        <v>590</v>
      </c>
    </row>
    <row r="7161" customFormat="false" ht="15" hidden="false" customHeight="false" outlineLevel="0" collapsed="false">
      <c r="A7161" s="1" t="n">
        <v>10213</v>
      </c>
      <c r="B7161" s="1" t="s">
        <v>11751</v>
      </c>
      <c r="C7161" s="324" t="s">
        <v>11752</v>
      </c>
      <c r="D7161" s="324" t="s">
        <v>1587</v>
      </c>
      <c r="E7161" s="0" t="s">
        <v>590</v>
      </c>
    </row>
    <row r="7162" customFormat="false" ht="15" hidden="false" customHeight="false" outlineLevel="0" collapsed="false">
      <c r="A7162" s="1" t="n">
        <v>10212</v>
      </c>
      <c r="B7162" s="1" t="s">
        <v>11753</v>
      </c>
      <c r="C7162" s="324" t="s">
        <v>11754</v>
      </c>
      <c r="D7162" s="324" t="s">
        <v>1587</v>
      </c>
      <c r="E7162" s="0" t="s">
        <v>590</v>
      </c>
    </row>
    <row r="7163" customFormat="false" ht="15" hidden="false" customHeight="false" outlineLevel="0" collapsed="false">
      <c r="A7163" s="1" t="n">
        <v>10211</v>
      </c>
      <c r="B7163" s="1" t="s">
        <v>11755</v>
      </c>
      <c r="C7163" s="1" t="s">
        <v>11756</v>
      </c>
      <c r="D7163" s="324" t="s">
        <v>11757</v>
      </c>
      <c r="E7163" s="0" t="s">
        <v>10484</v>
      </c>
    </row>
    <row r="7164" customFormat="false" ht="15" hidden="false" customHeight="false" outlineLevel="0" collapsed="false">
      <c r="A7164" s="1" t="n">
        <v>10210</v>
      </c>
      <c r="B7164" s="1" t="s">
        <v>11758</v>
      </c>
      <c r="D7164" s="324" t="s">
        <v>11759</v>
      </c>
      <c r="E7164" s="0" t="s">
        <v>10484</v>
      </c>
    </row>
    <row r="7165" customFormat="false" ht="15" hidden="false" customHeight="false" outlineLevel="0" collapsed="false">
      <c r="A7165" s="1" t="n">
        <v>10209</v>
      </c>
      <c r="B7165" s="1" t="s">
        <v>11760</v>
      </c>
      <c r="D7165" s="324" t="s">
        <v>11761</v>
      </c>
      <c r="E7165" s="324" t="s">
        <v>10921</v>
      </c>
    </row>
    <row r="7166" customFormat="false" ht="15" hidden="false" customHeight="false" outlineLevel="0" collapsed="false">
      <c r="A7166" s="1" t="n">
        <v>10208</v>
      </c>
      <c r="B7166" s="1" t="s">
        <v>11762</v>
      </c>
      <c r="D7166" s="324" t="s">
        <v>11761</v>
      </c>
      <c r="E7166" s="324" t="s">
        <v>10921</v>
      </c>
    </row>
    <row r="7167" customFormat="false" ht="15" hidden="false" customHeight="false" outlineLevel="0" collapsed="false">
      <c r="A7167" s="1" t="n">
        <v>10207</v>
      </c>
      <c r="B7167" s="1" t="s">
        <v>11763</v>
      </c>
      <c r="D7167" s="324" t="s">
        <v>11764</v>
      </c>
      <c r="E7167" s="324" t="s">
        <v>11765</v>
      </c>
    </row>
    <row r="7168" customFormat="false" ht="15" hidden="false" customHeight="false" outlineLevel="0" collapsed="false">
      <c r="A7168" s="1" t="n">
        <v>10206</v>
      </c>
      <c r="B7168" s="1" t="s">
        <v>11766</v>
      </c>
      <c r="C7168" s="1" t="s">
        <v>11767</v>
      </c>
      <c r="D7168" s="1" t="s">
        <v>2278</v>
      </c>
      <c r="E7168" s="0" t="s">
        <v>485</v>
      </c>
    </row>
    <row r="7169" customFormat="false" ht="15" hidden="false" customHeight="false" outlineLevel="0" collapsed="false">
      <c r="A7169" s="1" t="n">
        <v>10205</v>
      </c>
      <c r="B7169" s="1" t="s">
        <v>11768</v>
      </c>
      <c r="C7169" s="1" t="s">
        <v>11769</v>
      </c>
      <c r="D7169" s="324" t="s">
        <v>11505</v>
      </c>
      <c r="E7169" s="0" t="s">
        <v>590</v>
      </c>
    </row>
    <row r="7170" customFormat="false" ht="15" hidden="false" customHeight="false" outlineLevel="0" collapsed="false">
      <c r="A7170" s="1" t="n">
        <v>10204</v>
      </c>
      <c r="B7170" s="1" t="s">
        <v>11770</v>
      </c>
      <c r="D7170" s="324" t="s">
        <v>11771</v>
      </c>
      <c r="E7170" s="0" t="s">
        <v>485</v>
      </c>
    </row>
    <row r="7171" customFormat="false" ht="15" hidden="false" customHeight="false" outlineLevel="0" collapsed="false">
      <c r="A7171" s="1" t="n">
        <v>10203</v>
      </c>
      <c r="B7171" s="1" t="s">
        <v>11772</v>
      </c>
      <c r="D7171" s="1" t="s">
        <v>484</v>
      </c>
      <c r="E7171" s="0" t="s">
        <v>485</v>
      </c>
    </row>
    <row r="7172" customFormat="false" ht="15" hidden="false" customHeight="false" outlineLevel="0" collapsed="false">
      <c r="A7172" s="1" t="n">
        <v>10202</v>
      </c>
      <c r="B7172" s="1" t="s">
        <v>11773</v>
      </c>
      <c r="C7172" s="1" t="s">
        <v>11774</v>
      </c>
      <c r="D7172" s="324" t="s">
        <v>11775</v>
      </c>
      <c r="E7172" s="324" t="s">
        <v>11776</v>
      </c>
    </row>
    <row r="7173" customFormat="false" ht="15" hidden="false" customHeight="false" outlineLevel="0" collapsed="false">
      <c r="A7173" s="1" t="n">
        <v>10201</v>
      </c>
      <c r="B7173" s="1" t="s">
        <v>11777</v>
      </c>
      <c r="C7173" s="1" t="s">
        <v>11778</v>
      </c>
      <c r="D7173" s="324" t="s">
        <v>11779</v>
      </c>
      <c r="E7173" s="324" t="s">
        <v>10997</v>
      </c>
    </row>
    <row r="7174" customFormat="false" ht="15" hidden="false" customHeight="false" outlineLevel="0" collapsed="false">
      <c r="A7174" s="1" t="n">
        <v>10200</v>
      </c>
      <c r="B7174" s="1" t="s">
        <v>11780</v>
      </c>
      <c r="C7174" s="324" t="s">
        <v>11781</v>
      </c>
      <c r="D7174" s="1" t="s">
        <v>1233</v>
      </c>
      <c r="E7174" s="0" t="s">
        <v>485</v>
      </c>
    </row>
    <row r="7175" customFormat="false" ht="15" hidden="false" customHeight="false" outlineLevel="0" collapsed="false">
      <c r="A7175" s="1" t="n">
        <v>10199</v>
      </c>
      <c r="B7175" s="1" t="s">
        <v>11782</v>
      </c>
      <c r="C7175" s="1" t="s">
        <v>11783</v>
      </c>
      <c r="D7175" s="1" t="s">
        <v>10984</v>
      </c>
      <c r="E7175" s="0" t="s">
        <v>576</v>
      </c>
    </row>
    <row r="7176" customFormat="false" ht="15" hidden="false" customHeight="false" outlineLevel="0" collapsed="false">
      <c r="A7176" s="1" t="n">
        <v>10198</v>
      </c>
      <c r="B7176" s="1" t="s">
        <v>11784</v>
      </c>
      <c r="C7176" s="1" t="s">
        <v>11785</v>
      </c>
      <c r="D7176" s="1" t="s">
        <v>10984</v>
      </c>
      <c r="E7176" s="0" t="s">
        <v>576</v>
      </c>
    </row>
    <row r="7177" customFormat="false" ht="15" hidden="false" customHeight="false" outlineLevel="0" collapsed="false">
      <c r="A7177" s="1" t="n">
        <v>10197</v>
      </c>
      <c r="B7177" s="1" t="s">
        <v>11786</v>
      </c>
      <c r="D7177" s="324" t="s">
        <v>11657</v>
      </c>
      <c r="E7177" s="0" t="s">
        <v>590</v>
      </c>
    </row>
    <row r="7178" customFormat="false" ht="15" hidden="false" customHeight="false" outlineLevel="0" collapsed="false">
      <c r="A7178" s="1" t="n">
        <v>10196</v>
      </c>
      <c r="B7178" s="1" t="s">
        <v>11787</v>
      </c>
      <c r="C7178" s="1" t="s">
        <v>11788</v>
      </c>
      <c r="D7178" s="324" t="s">
        <v>11657</v>
      </c>
      <c r="E7178" s="0" t="s">
        <v>590</v>
      </c>
    </row>
    <row r="7179" customFormat="false" ht="15" hidden="false" customHeight="false" outlineLevel="0" collapsed="false">
      <c r="A7179" s="1" t="n">
        <v>10195</v>
      </c>
      <c r="B7179" s="1" t="s">
        <v>11789</v>
      </c>
      <c r="C7179" s="1" t="s">
        <v>11790</v>
      </c>
      <c r="D7179" s="324" t="s">
        <v>11657</v>
      </c>
      <c r="E7179" s="0" t="s">
        <v>590</v>
      </c>
    </row>
    <row r="7180" customFormat="false" ht="15" hidden="false" customHeight="false" outlineLevel="0" collapsed="false">
      <c r="A7180" s="1" t="n">
        <v>10194</v>
      </c>
      <c r="B7180" s="1" t="s">
        <v>11791</v>
      </c>
      <c r="D7180" s="1" t="s">
        <v>499</v>
      </c>
      <c r="E7180" s="0" t="s">
        <v>10484</v>
      </c>
    </row>
    <row r="7181" customFormat="false" ht="15" hidden="false" customHeight="false" outlineLevel="0" collapsed="false">
      <c r="A7181" s="1" t="n">
        <v>10193</v>
      </c>
      <c r="B7181" s="1" t="s">
        <v>11792</v>
      </c>
      <c r="D7181" s="1" t="s">
        <v>499</v>
      </c>
      <c r="E7181" s="0" t="s">
        <v>576</v>
      </c>
    </row>
    <row r="7182" customFormat="false" ht="15" hidden="false" customHeight="false" outlineLevel="0" collapsed="false">
      <c r="A7182" s="1" t="n">
        <v>10192</v>
      </c>
      <c r="B7182" s="1" t="s">
        <v>11793</v>
      </c>
      <c r="C7182" s="1" t="s">
        <v>11794</v>
      </c>
      <c r="D7182" s="324" t="s">
        <v>11630</v>
      </c>
      <c r="E7182" s="0" t="s">
        <v>11053</v>
      </c>
    </row>
    <row r="7183" customFormat="false" ht="15" hidden="false" customHeight="false" outlineLevel="0" collapsed="false">
      <c r="A7183" s="1" t="n">
        <v>10191</v>
      </c>
      <c r="B7183" s="1" t="s">
        <v>11795</v>
      </c>
      <c r="D7183" s="1" t="s">
        <v>510</v>
      </c>
      <c r="E7183" s="324" t="s">
        <v>10994</v>
      </c>
    </row>
    <row r="7184" customFormat="false" ht="15" hidden="false" customHeight="false" outlineLevel="0" collapsed="false">
      <c r="A7184" s="1" t="n">
        <v>10190</v>
      </c>
      <c r="B7184" s="1" t="s">
        <v>11796</v>
      </c>
      <c r="D7184" s="324" t="s">
        <v>620</v>
      </c>
      <c r="E7184" s="324" t="s">
        <v>10994</v>
      </c>
    </row>
    <row r="7185" customFormat="false" ht="15" hidden="false" customHeight="false" outlineLevel="0" collapsed="false">
      <c r="A7185" s="1" t="n">
        <v>10189</v>
      </c>
      <c r="B7185" s="1" t="s">
        <v>11797</v>
      </c>
      <c r="C7185" s="1" t="s">
        <v>11798</v>
      </c>
      <c r="D7185" s="1" t="s">
        <v>499</v>
      </c>
      <c r="E7185" s="324" t="s">
        <v>10890</v>
      </c>
    </row>
    <row r="7186" customFormat="false" ht="15" hidden="false" customHeight="false" outlineLevel="0" collapsed="false">
      <c r="A7186" s="1" t="n">
        <v>10188</v>
      </c>
      <c r="B7186" s="1" t="s">
        <v>11799</v>
      </c>
      <c r="C7186" s="1" t="s">
        <v>11800</v>
      </c>
      <c r="D7186" s="1" t="s">
        <v>499</v>
      </c>
      <c r="E7186" s="324" t="s">
        <v>10890</v>
      </c>
    </row>
    <row r="7187" customFormat="false" ht="15" hidden="false" customHeight="false" outlineLevel="0" collapsed="false">
      <c r="A7187" s="1" t="n">
        <v>10187</v>
      </c>
      <c r="B7187" s="1" t="s">
        <v>11801</v>
      </c>
      <c r="C7187" s="324" t="s">
        <v>11802</v>
      </c>
      <c r="D7187" s="1" t="s">
        <v>499</v>
      </c>
      <c r="E7187" s="324" t="s">
        <v>10890</v>
      </c>
    </row>
    <row r="7188" customFormat="false" ht="15" hidden="false" customHeight="false" outlineLevel="0" collapsed="false">
      <c r="A7188" s="1" t="n">
        <v>10186</v>
      </c>
      <c r="B7188" s="1" t="s">
        <v>11803</v>
      </c>
      <c r="C7188" s="324" t="s">
        <v>11804</v>
      </c>
      <c r="D7188" s="324" t="s">
        <v>11805</v>
      </c>
      <c r="E7188" s="324" t="s">
        <v>1473</v>
      </c>
    </row>
    <row r="7189" customFormat="false" ht="15" hidden="false" customHeight="false" outlineLevel="0" collapsed="false">
      <c r="A7189" s="1" t="n">
        <v>10185</v>
      </c>
      <c r="B7189" s="1" t="s">
        <v>11806</v>
      </c>
      <c r="C7189" s="1" t="s">
        <v>11807</v>
      </c>
      <c r="D7189" s="1" t="s">
        <v>499</v>
      </c>
      <c r="E7189" s="324" t="s">
        <v>10890</v>
      </c>
    </row>
    <row r="7190" customFormat="false" ht="15" hidden="false" customHeight="false" outlineLevel="0" collapsed="false">
      <c r="A7190" s="1" t="n">
        <v>10184</v>
      </c>
      <c r="B7190" s="1" t="s">
        <v>11808</v>
      </c>
      <c r="C7190" s="1" t="s">
        <v>11809</v>
      </c>
      <c r="D7190" s="1" t="s">
        <v>499</v>
      </c>
      <c r="E7190" s="324" t="s">
        <v>10890</v>
      </c>
    </row>
    <row r="7191" customFormat="false" ht="15" hidden="false" customHeight="false" outlineLevel="0" collapsed="false">
      <c r="A7191" s="1" t="n">
        <v>10183</v>
      </c>
      <c r="B7191" s="1" t="s">
        <v>11810</v>
      </c>
      <c r="C7191" s="324" t="s">
        <v>11811</v>
      </c>
      <c r="D7191" s="1" t="s">
        <v>499</v>
      </c>
      <c r="E7191" s="324" t="s">
        <v>10890</v>
      </c>
    </row>
    <row r="7192" customFormat="false" ht="15" hidden="false" customHeight="false" outlineLevel="0" collapsed="false">
      <c r="A7192" s="1" t="n">
        <v>10182</v>
      </c>
      <c r="B7192" s="1" t="s">
        <v>11812</v>
      </c>
      <c r="D7192" s="1" t="s">
        <v>510</v>
      </c>
      <c r="E7192" s="324" t="s">
        <v>10994</v>
      </c>
    </row>
    <row r="7193" customFormat="false" ht="15" hidden="false" customHeight="false" outlineLevel="0" collapsed="false">
      <c r="A7193" s="1" t="n">
        <v>10181</v>
      </c>
      <c r="B7193" s="1" t="s">
        <v>11813</v>
      </c>
      <c r="D7193" s="1" t="s">
        <v>510</v>
      </c>
      <c r="E7193" s="324" t="s">
        <v>10994</v>
      </c>
    </row>
    <row r="7194" customFormat="false" ht="15" hidden="false" customHeight="false" outlineLevel="0" collapsed="false">
      <c r="A7194" s="1" t="n">
        <v>10180</v>
      </c>
      <c r="B7194" s="1" t="s">
        <v>11814</v>
      </c>
      <c r="D7194" s="1" t="s">
        <v>510</v>
      </c>
      <c r="E7194" s="324" t="s">
        <v>10994</v>
      </c>
    </row>
    <row r="7195" customFormat="false" ht="15" hidden="false" customHeight="false" outlineLevel="0" collapsed="false">
      <c r="A7195" s="1" t="n">
        <v>10179</v>
      </c>
      <c r="B7195" s="1" t="s">
        <v>11815</v>
      </c>
      <c r="D7195" s="1" t="s">
        <v>510</v>
      </c>
      <c r="E7195" s="324" t="s">
        <v>10994</v>
      </c>
    </row>
    <row r="7196" customFormat="false" ht="15" hidden="false" customHeight="false" outlineLevel="0" collapsed="false">
      <c r="A7196" s="1" t="n">
        <v>10178</v>
      </c>
      <c r="B7196" s="1" t="s">
        <v>11816</v>
      </c>
      <c r="D7196" s="1" t="s">
        <v>499</v>
      </c>
      <c r="E7196" s="324" t="s">
        <v>500</v>
      </c>
    </row>
    <row r="7197" customFormat="false" ht="15" hidden="false" customHeight="false" outlineLevel="0" collapsed="false">
      <c r="A7197" s="1" t="n">
        <v>10177</v>
      </c>
      <c r="B7197" s="1" t="s">
        <v>11817</v>
      </c>
      <c r="D7197" s="1" t="s">
        <v>499</v>
      </c>
      <c r="E7197" s="324" t="s">
        <v>500</v>
      </c>
    </row>
    <row r="7198" customFormat="false" ht="15" hidden="false" customHeight="false" outlineLevel="0" collapsed="false">
      <c r="A7198" s="1" t="n">
        <v>10176</v>
      </c>
      <c r="B7198" s="1" t="s">
        <v>11818</v>
      </c>
      <c r="D7198" s="1" t="s">
        <v>499</v>
      </c>
      <c r="E7198" s="324" t="s">
        <v>500</v>
      </c>
    </row>
    <row r="7199" customFormat="false" ht="15" hidden="false" customHeight="false" outlineLevel="0" collapsed="false">
      <c r="A7199" s="1" t="n">
        <v>10175</v>
      </c>
      <c r="B7199" s="1" t="s">
        <v>11819</v>
      </c>
      <c r="D7199" s="1" t="s">
        <v>499</v>
      </c>
      <c r="E7199" s="324" t="s">
        <v>500</v>
      </c>
    </row>
    <row r="7200" customFormat="false" ht="15" hidden="false" customHeight="false" outlineLevel="0" collapsed="false">
      <c r="A7200" s="1" t="n">
        <v>10174</v>
      </c>
      <c r="B7200" s="1" t="s">
        <v>11820</v>
      </c>
      <c r="D7200" s="324" t="s">
        <v>11821</v>
      </c>
      <c r="E7200" s="324" t="s">
        <v>519</v>
      </c>
    </row>
    <row r="7201" customFormat="false" ht="15" hidden="false" customHeight="false" outlineLevel="0" collapsed="false">
      <c r="A7201" s="1" t="n">
        <v>10173</v>
      </c>
      <c r="B7201" s="1" t="s">
        <v>11822</v>
      </c>
      <c r="C7201" s="1" t="s">
        <v>11823</v>
      </c>
      <c r="D7201" s="1" t="s">
        <v>499</v>
      </c>
      <c r="E7201" s="0" t="s">
        <v>10484</v>
      </c>
    </row>
    <row r="7202" customFormat="false" ht="15" hidden="false" customHeight="false" outlineLevel="0" collapsed="false">
      <c r="A7202" s="1" t="n">
        <v>10172</v>
      </c>
      <c r="B7202" s="1" t="s">
        <v>11824</v>
      </c>
      <c r="C7202" s="324" t="s">
        <v>11825</v>
      </c>
      <c r="D7202" s="1" t="s">
        <v>499</v>
      </c>
      <c r="E7202" s="324" t="s">
        <v>10923</v>
      </c>
    </row>
    <row r="7203" customFormat="false" ht="15" hidden="false" customHeight="false" outlineLevel="0" collapsed="false">
      <c r="A7203" s="1" t="n">
        <v>10171</v>
      </c>
      <c r="B7203" s="1" t="s">
        <v>11826</v>
      </c>
      <c r="D7203" s="1" t="s">
        <v>776</v>
      </c>
      <c r="E7203" s="324" t="s">
        <v>550</v>
      </c>
    </row>
    <row r="7204" customFormat="false" ht="15" hidden="false" customHeight="false" outlineLevel="0" collapsed="false">
      <c r="A7204" s="1" t="n">
        <v>10170</v>
      </c>
      <c r="B7204" s="1" t="s">
        <v>11827</v>
      </c>
      <c r="D7204" s="324" t="s">
        <v>670</v>
      </c>
      <c r="E7204" s="324" t="s">
        <v>519</v>
      </c>
    </row>
    <row r="7205" customFormat="false" ht="15" hidden="false" customHeight="false" outlineLevel="0" collapsed="false">
      <c r="A7205" s="1" t="n">
        <v>10169</v>
      </c>
      <c r="B7205" s="1" t="s">
        <v>11828</v>
      </c>
      <c r="C7205" s="1" t="s">
        <v>11829</v>
      </c>
      <c r="D7205" s="324" t="s">
        <v>11547</v>
      </c>
      <c r="E7205" s="324" t="s">
        <v>550</v>
      </c>
    </row>
    <row r="7206" customFormat="false" ht="15" hidden="false" customHeight="false" outlineLevel="0" collapsed="false">
      <c r="A7206" s="1" t="n">
        <v>10168</v>
      </c>
      <c r="B7206" s="1" t="s">
        <v>11830</v>
      </c>
      <c r="C7206" s="1" t="s">
        <v>11831</v>
      </c>
      <c r="D7206" s="1" t="s">
        <v>1233</v>
      </c>
      <c r="E7206" s="0" t="s">
        <v>485</v>
      </c>
    </row>
    <row r="7207" customFormat="false" ht="15" hidden="false" customHeight="false" outlineLevel="0" collapsed="false">
      <c r="A7207" s="1" t="n">
        <v>10167</v>
      </c>
      <c r="B7207" s="1" t="s">
        <v>11832</v>
      </c>
      <c r="D7207" s="1" t="s">
        <v>1233</v>
      </c>
      <c r="E7207" s="0" t="s">
        <v>485</v>
      </c>
    </row>
    <row r="7208" customFormat="false" ht="15" hidden="false" customHeight="false" outlineLevel="0" collapsed="false">
      <c r="A7208" s="1" t="n">
        <v>10166</v>
      </c>
      <c r="B7208" s="1" t="s">
        <v>11833</v>
      </c>
      <c r="D7208" s="1" t="s">
        <v>1233</v>
      </c>
      <c r="E7208" s="0" t="s">
        <v>485</v>
      </c>
    </row>
    <row r="7209" customFormat="false" ht="15" hidden="false" customHeight="false" outlineLevel="0" collapsed="false">
      <c r="A7209" s="1" t="n">
        <v>10165</v>
      </c>
      <c r="B7209" s="1" t="s">
        <v>11834</v>
      </c>
      <c r="C7209" s="1" t="s">
        <v>11835</v>
      </c>
      <c r="D7209" s="1" t="s">
        <v>1233</v>
      </c>
      <c r="E7209" s="0" t="s">
        <v>485</v>
      </c>
    </row>
    <row r="7210" customFormat="false" ht="15" hidden="false" customHeight="false" outlineLevel="0" collapsed="false">
      <c r="A7210" s="1" t="n">
        <v>10164</v>
      </c>
      <c r="B7210" s="1" t="s">
        <v>11836</v>
      </c>
      <c r="C7210" s="324" t="s">
        <v>11837</v>
      </c>
      <c r="D7210" s="1" t="s">
        <v>1233</v>
      </c>
      <c r="E7210" s="0" t="s">
        <v>485</v>
      </c>
    </row>
    <row r="7211" customFormat="false" ht="15" hidden="false" customHeight="false" outlineLevel="0" collapsed="false">
      <c r="A7211" s="1" t="n">
        <v>10163</v>
      </c>
      <c r="B7211" s="1" t="s">
        <v>11838</v>
      </c>
      <c r="D7211" s="1" t="s">
        <v>1233</v>
      </c>
      <c r="E7211" s="0" t="s">
        <v>485</v>
      </c>
    </row>
    <row r="7212" customFormat="false" ht="15" hidden="false" customHeight="false" outlineLevel="0" collapsed="false">
      <c r="A7212" s="1" t="n">
        <v>10162</v>
      </c>
      <c r="B7212" s="1" t="s">
        <v>11839</v>
      </c>
      <c r="D7212" s="1" t="s">
        <v>1233</v>
      </c>
      <c r="E7212" s="0" t="s">
        <v>485</v>
      </c>
    </row>
    <row r="7213" customFormat="false" ht="15" hidden="false" customHeight="false" outlineLevel="0" collapsed="false">
      <c r="A7213" s="1" t="n">
        <v>10161</v>
      </c>
      <c r="B7213" s="1" t="s">
        <v>11840</v>
      </c>
      <c r="D7213" s="1" t="s">
        <v>1233</v>
      </c>
      <c r="E7213" s="0" t="s">
        <v>485</v>
      </c>
    </row>
    <row r="7214" customFormat="false" ht="15" hidden="false" customHeight="false" outlineLevel="0" collapsed="false">
      <c r="A7214" s="1" t="n">
        <v>10160</v>
      </c>
      <c r="B7214" s="1" t="s">
        <v>11841</v>
      </c>
      <c r="C7214" s="324" t="s">
        <v>11842</v>
      </c>
      <c r="D7214" s="324" t="s">
        <v>11843</v>
      </c>
      <c r="E7214" s="324" t="s">
        <v>10921</v>
      </c>
    </row>
    <row r="7215" customFormat="false" ht="15" hidden="false" customHeight="false" outlineLevel="0" collapsed="false">
      <c r="A7215" s="1" t="n">
        <v>10159</v>
      </c>
      <c r="B7215" s="1" t="s">
        <v>11844</v>
      </c>
      <c r="D7215" s="1" t="s">
        <v>651</v>
      </c>
      <c r="E7215" s="324" t="s">
        <v>525</v>
      </c>
    </row>
    <row r="7216" customFormat="false" ht="15" hidden="false" customHeight="false" outlineLevel="0" collapsed="false">
      <c r="A7216" s="1" t="n">
        <v>10158</v>
      </c>
      <c r="B7216" s="1" t="s">
        <v>11845</v>
      </c>
      <c r="D7216" s="1" t="s">
        <v>499</v>
      </c>
      <c r="E7216" s="0" t="s">
        <v>590</v>
      </c>
    </row>
    <row r="7217" customFormat="false" ht="15" hidden="false" customHeight="false" outlineLevel="0" collapsed="false">
      <c r="A7217" s="1" t="n">
        <v>10157</v>
      </c>
      <c r="B7217" s="1" t="s">
        <v>11846</v>
      </c>
      <c r="D7217" s="324" t="s">
        <v>1073</v>
      </c>
      <c r="E7217" s="0" t="s">
        <v>590</v>
      </c>
    </row>
    <row r="7218" customFormat="false" ht="15" hidden="false" customHeight="false" outlineLevel="0" collapsed="false">
      <c r="A7218" s="1" t="n">
        <v>10156</v>
      </c>
      <c r="B7218" s="1" t="s">
        <v>11847</v>
      </c>
      <c r="D7218" s="324" t="s">
        <v>2030</v>
      </c>
      <c r="E7218" s="0" t="s">
        <v>485</v>
      </c>
    </row>
    <row r="7219" customFormat="false" ht="15" hidden="false" customHeight="false" outlineLevel="0" collapsed="false">
      <c r="A7219" s="1" t="n">
        <v>10155</v>
      </c>
      <c r="B7219" s="1" t="s">
        <v>11848</v>
      </c>
      <c r="D7219" s="1" t="s">
        <v>1233</v>
      </c>
      <c r="E7219" s="0" t="s">
        <v>485</v>
      </c>
    </row>
    <row r="7220" customFormat="false" ht="15" hidden="false" customHeight="false" outlineLevel="0" collapsed="false">
      <c r="A7220" s="1" t="n">
        <v>10154</v>
      </c>
      <c r="B7220" s="1" t="s">
        <v>11849</v>
      </c>
      <c r="D7220" s="1" t="s">
        <v>1233</v>
      </c>
      <c r="E7220" s="0" t="s">
        <v>485</v>
      </c>
    </row>
    <row r="7221" customFormat="false" ht="15" hidden="false" customHeight="false" outlineLevel="0" collapsed="false">
      <c r="A7221" s="1" t="n">
        <v>10153</v>
      </c>
      <c r="B7221" s="1" t="s">
        <v>11850</v>
      </c>
      <c r="D7221" s="1" t="s">
        <v>1233</v>
      </c>
      <c r="E7221" s="0" t="s">
        <v>485</v>
      </c>
    </row>
    <row r="7222" customFormat="false" ht="15" hidden="false" customHeight="false" outlineLevel="0" collapsed="false">
      <c r="A7222" s="1" t="n">
        <v>10152</v>
      </c>
      <c r="B7222" s="1" t="s">
        <v>11851</v>
      </c>
      <c r="D7222" s="1" t="s">
        <v>1233</v>
      </c>
      <c r="E7222" s="0" t="s">
        <v>485</v>
      </c>
    </row>
    <row r="7223" customFormat="false" ht="15" hidden="false" customHeight="false" outlineLevel="0" collapsed="false">
      <c r="A7223" s="1" t="n">
        <v>10151</v>
      </c>
      <c r="B7223" s="1" t="s">
        <v>11852</v>
      </c>
      <c r="D7223" s="1" t="s">
        <v>1233</v>
      </c>
      <c r="E7223" s="0" t="s">
        <v>485</v>
      </c>
    </row>
    <row r="7224" customFormat="false" ht="15" hidden="false" customHeight="false" outlineLevel="0" collapsed="false">
      <c r="A7224" s="1" t="n">
        <v>10150</v>
      </c>
      <c r="B7224" s="1" t="s">
        <v>11853</v>
      </c>
      <c r="D7224" s="1" t="s">
        <v>1233</v>
      </c>
      <c r="E7224" s="0" t="s">
        <v>485</v>
      </c>
    </row>
    <row r="7225" customFormat="false" ht="15" hidden="false" customHeight="false" outlineLevel="0" collapsed="false">
      <c r="A7225" s="1" t="n">
        <v>10149</v>
      </c>
      <c r="B7225" s="1" t="s">
        <v>11854</v>
      </c>
      <c r="D7225" s="1" t="s">
        <v>1233</v>
      </c>
      <c r="E7225" s="0" t="s">
        <v>485</v>
      </c>
    </row>
    <row r="7226" customFormat="false" ht="15" hidden="false" customHeight="false" outlineLevel="0" collapsed="false">
      <c r="A7226" s="1" t="n">
        <v>10148</v>
      </c>
      <c r="B7226" s="1" t="s">
        <v>11855</v>
      </c>
      <c r="D7226" s="1" t="s">
        <v>1233</v>
      </c>
      <c r="E7226" s="0" t="s">
        <v>485</v>
      </c>
    </row>
    <row r="7227" customFormat="false" ht="15" hidden="false" customHeight="false" outlineLevel="0" collapsed="false">
      <c r="A7227" s="1" t="n">
        <v>10147</v>
      </c>
      <c r="B7227" s="1" t="s">
        <v>11856</v>
      </c>
      <c r="C7227" s="324" t="s">
        <v>11857</v>
      </c>
      <c r="D7227" s="1" t="s">
        <v>1233</v>
      </c>
      <c r="E7227" s="0" t="s">
        <v>485</v>
      </c>
    </row>
    <row r="7228" customFormat="false" ht="15" hidden="false" customHeight="false" outlineLevel="0" collapsed="false">
      <c r="A7228" s="1" t="n">
        <v>10146</v>
      </c>
      <c r="B7228" s="1" t="s">
        <v>11858</v>
      </c>
      <c r="C7228" s="1" t="s">
        <v>11859</v>
      </c>
      <c r="D7228" s="1" t="s">
        <v>1233</v>
      </c>
      <c r="E7228" s="0" t="s">
        <v>485</v>
      </c>
    </row>
    <row r="7229" customFormat="false" ht="15" hidden="false" customHeight="false" outlineLevel="0" collapsed="false">
      <c r="A7229" s="1" t="n">
        <v>10145</v>
      </c>
      <c r="B7229" s="1" t="s">
        <v>11860</v>
      </c>
      <c r="D7229" s="1" t="s">
        <v>1233</v>
      </c>
      <c r="E7229" s="0" t="s">
        <v>485</v>
      </c>
    </row>
    <row r="7230" customFormat="false" ht="15" hidden="false" customHeight="false" outlineLevel="0" collapsed="false">
      <c r="A7230" s="1" t="n">
        <v>10144</v>
      </c>
      <c r="B7230" s="1" t="s">
        <v>11861</v>
      </c>
      <c r="C7230" s="1" t="s">
        <v>11862</v>
      </c>
      <c r="D7230" s="1" t="s">
        <v>1233</v>
      </c>
      <c r="E7230" s="0" t="s">
        <v>485</v>
      </c>
    </row>
    <row r="7231" customFormat="false" ht="15" hidden="false" customHeight="false" outlineLevel="0" collapsed="false">
      <c r="A7231" s="1" t="n">
        <v>10143</v>
      </c>
      <c r="B7231" s="1" t="s">
        <v>11863</v>
      </c>
      <c r="C7231" s="1" t="s">
        <v>11864</v>
      </c>
      <c r="D7231" s="324" t="s">
        <v>11865</v>
      </c>
      <c r="E7231" s="324" t="s">
        <v>488</v>
      </c>
    </row>
    <row r="7232" customFormat="false" ht="15" hidden="false" customHeight="false" outlineLevel="0" collapsed="false">
      <c r="A7232" s="1" t="n">
        <v>10142</v>
      </c>
      <c r="B7232" s="1" t="s">
        <v>11866</v>
      </c>
      <c r="D7232" s="1" t="s">
        <v>1233</v>
      </c>
      <c r="E7232" s="0" t="s">
        <v>485</v>
      </c>
    </row>
    <row r="7233" customFormat="false" ht="15" hidden="false" customHeight="false" outlineLevel="0" collapsed="false">
      <c r="A7233" s="1" t="n">
        <v>10141</v>
      </c>
      <c r="B7233" s="1" t="s">
        <v>11867</v>
      </c>
      <c r="C7233" s="1" t="s">
        <v>11868</v>
      </c>
      <c r="D7233" s="1" t="s">
        <v>1233</v>
      </c>
      <c r="E7233" s="0" t="s">
        <v>485</v>
      </c>
    </row>
    <row r="7234" customFormat="false" ht="15" hidden="false" customHeight="false" outlineLevel="0" collapsed="false">
      <c r="A7234" s="1" t="n">
        <v>10140</v>
      </c>
      <c r="B7234" s="1" t="s">
        <v>11869</v>
      </c>
      <c r="D7234" s="1" t="s">
        <v>1233</v>
      </c>
      <c r="E7234" s="0" t="s">
        <v>485</v>
      </c>
    </row>
    <row r="7235" customFormat="false" ht="15" hidden="false" customHeight="false" outlineLevel="0" collapsed="false">
      <c r="A7235" s="1" t="n">
        <v>10139</v>
      </c>
      <c r="B7235" s="1" t="s">
        <v>11870</v>
      </c>
      <c r="C7235" s="1" t="s">
        <v>11871</v>
      </c>
      <c r="D7235" s="1" t="s">
        <v>1233</v>
      </c>
      <c r="E7235" s="0" t="s">
        <v>485</v>
      </c>
    </row>
    <row r="7236" customFormat="false" ht="15" hidden="false" customHeight="false" outlineLevel="0" collapsed="false">
      <c r="A7236" s="1" t="n">
        <v>10138</v>
      </c>
      <c r="B7236" s="1" t="s">
        <v>11872</v>
      </c>
      <c r="C7236" s="1" t="s">
        <v>11873</v>
      </c>
      <c r="D7236" s="1" t="s">
        <v>1233</v>
      </c>
      <c r="E7236" s="0" t="s">
        <v>485</v>
      </c>
    </row>
    <row r="7237" customFormat="false" ht="15" hidden="false" customHeight="false" outlineLevel="0" collapsed="false">
      <c r="A7237" s="1" t="n">
        <v>10137</v>
      </c>
      <c r="B7237" s="1" t="s">
        <v>11874</v>
      </c>
      <c r="D7237" s="1" t="s">
        <v>1233</v>
      </c>
      <c r="E7237" s="0" t="s">
        <v>485</v>
      </c>
    </row>
    <row r="7238" customFormat="false" ht="15" hidden="false" customHeight="false" outlineLevel="0" collapsed="false">
      <c r="A7238" s="1" t="n">
        <v>10136</v>
      </c>
      <c r="B7238" s="1" t="s">
        <v>11875</v>
      </c>
      <c r="D7238" s="1" t="s">
        <v>1233</v>
      </c>
      <c r="E7238" s="0" t="s">
        <v>485</v>
      </c>
    </row>
    <row r="7239" customFormat="false" ht="15" hidden="false" customHeight="false" outlineLevel="0" collapsed="false">
      <c r="A7239" s="1" t="n">
        <v>10135</v>
      </c>
      <c r="B7239" s="1" t="s">
        <v>11876</v>
      </c>
      <c r="D7239" s="1" t="s">
        <v>1233</v>
      </c>
      <c r="E7239" s="0" t="s">
        <v>485</v>
      </c>
    </row>
    <row r="7240" customFormat="false" ht="15" hidden="false" customHeight="false" outlineLevel="0" collapsed="false">
      <c r="A7240" s="1" t="n">
        <v>10134</v>
      </c>
      <c r="B7240" s="1" t="s">
        <v>11877</v>
      </c>
      <c r="D7240" s="324" t="s">
        <v>3613</v>
      </c>
      <c r="E7240" s="324" t="s">
        <v>508</v>
      </c>
    </row>
    <row r="7241" customFormat="false" ht="15" hidden="false" customHeight="false" outlineLevel="0" collapsed="false">
      <c r="A7241" s="1" t="n">
        <v>10133</v>
      </c>
      <c r="B7241" s="1" t="s">
        <v>11878</v>
      </c>
      <c r="C7241" s="1" t="s">
        <v>11879</v>
      </c>
      <c r="D7241" s="1" t="s">
        <v>720</v>
      </c>
      <c r="E7241" s="0" t="s">
        <v>485</v>
      </c>
    </row>
    <row r="7242" customFormat="false" ht="15" hidden="false" customHeight="false" outlineLevel="0" collapsed="false">
      <c r="A7242" s="1" t="n">
        <v>10132</v>
      </c>
      <c r="B7242" s="1" t="s">
        <v>11880</v>
      </c>
      <c r="C7242" s="1" t="s">
        <v>11881</v>
      </c>
      <c r="D7242" s="1" t="s">
        <v>776</v>
      </c>
      <c r="E7242" s="324" t="s">
        <v>548</v>
      </c>
    </row>
    <row r="7243" customFormat="false" ht="15" hidden="false" customHeight="false" outlineLevel="0" collapsed="false">
      <c r="A7243" s="1" t="n">
        <v>10131</v>
      </c>
      <c r="B7243" s="1" t="s">
        <v>11882</v>
      </c>
      <c r="C7243" s="1" t="s">
        <v>11883</v>
      </c>
      <c r="D7243" s="1" t="s">
        <v>776</v>
      </c>
      <c r="E7243" s="324" t="s">
        <v>548</v>
      </c>
    </row>
    <row r="7244" customFormat="false" ht="15" hidden="false" customHeight="false" outlineLevel="0" collapsed="false">
      <c r="A7244" s="1" t="n">
        <v>10130</v>
      </c>
      <c r="B7244" s="1" t="s">
        <v>11884</v>
      </c>
      <c r="D7244" s="1" t="s">
        <v>11084</v>
      </c>
      <c r="E7244" s="324" t="s">
        <v>10921</v>
      </c>
    </row>
    <row r="7245" customFormat="false" ht="15" hidden="false" customHeight="false" outlineLevel="0" collapsed="false">
      <c r="A7245" s="1" t="n">
        <v>10129</v>
      </c>
      <c r="B7245" s="1" t="s">
        <v>11885</v>
      </c>
      <c r="C7245" s="324" t="s">
        <v>11886</v>
      </c>
      <c r="D7245" s="324" t="s">
        <v>11887</v>
      </c>
      <c r="E7245" s="324" t="s">
        <v>488</v>
      </c>
    </row>
    <row r="7246" customFormat="false" ht="15" hidden="false" customHeight="false" outlineLevel="0" collapsed="false">
      <c r="A7246" s="1" t="n">
        <v>10128</v>
      </c>
      <c r="B7246" s="1" t="s">
        <v>11888</v>
      </c>
      <c r="D7246" s="324" t="s">
        <v>11630</v>
      </c>
      <c r="E7246" s="0" t="s">
        <v>590</v>
      </c>
    </row>
    <row r="7247" customFormat="false" ht="15" hidden="false" customHeight="false" outlineLevel="0" collapsed="false">
      <c r="A7247" s="1" t="n">
        <v>10127</v>
      </c>
      <c r="B7247" s="1" t="s">
        <v>11889</v>
      </c>
      <c r="D7247" s="324" t="s">
        <v>11630</v>
      </c>
      <c r="E7247" s="0" t="s">
        <v>590</v>
      </c>
    </row>
    <row r="7248" customFormat="false" ht="15" hidden="false" customHeight="false" outlineLevel="0" collapsed="false">
      <c r="A7248" s="1" t="n">
        <v>10126</v>
      </c>
      <c r="B7248" s="1" t="s">
        <v>11890</v>
      </c>
      <c r="D7248" s="1" t="s">
        <v>499</v>
      </c>
      <c r="E7248" s="324" t="s">
        <v>500</v>
      </c>
    </row>
    <row r="7249" customFormat="false" ht="15" hidden="false" customHeight="false" outlineLevel="0" collapsed="false">
      <c r="A7249" s="1" t="n">
        <v>10125</v>
      </c>
      <c r="B7249" s="1" t="s">
        <v>11891</v>
      </c>
      <c r="D7249" s="1" t="s">
        <v>499</v>
      </c>
      <c r="E7249" s="0" t="s">
        <v>485</v>
      </c>
    </row>
    <row r="7250" customFormat="false" ht="15" hidden="false" customHeight="false" outlineLevel="0" collapsed="false">
      <c r="A7250" s="1" t="n">
        <v>10124</v>
      </c>
      <c r="B7250" s="1" t="s">
        <v>11892</v>
      </c>
      <c r="D7250" s="324" t="s">
        <v>5149</v>
      </c>
      <c r="E7250" s="324" t="s">
        <v>525</v>
      </c>
    </row>
    <row r="7251" customFormat="false" ht="15" hidden="false" customHeight="false" outlineLevel="0" collapsed="false">
      <c r="A7251" s="1" t="n">
        <v>10123</v>
      </c>
      <c r="B7251" s="1" t="s">
        <v>11893</v>
      </c>
      <c r="D7251" s="324" t="s">
        <v>11556</v>
      </c>
      <c r="E7251" s="0" t="s">
        <v>576</v>
      </c>
    </row>
    <row r="7252" customFormat="false" ht="15" hidden="false" customHeight="false" outlineLevel="0" collapsed="false">
      <c r="A7252" s="1" t="n">
        <v>10122</v>
      </c>
      <c r="B7252" s="1" t="s">
        <v>11894</v>
      </c>
      <c r="D7252" s="1" t="s">
        <v>499</v>
      </c>
      <c r="E7252" s="0" t="s">
        <v>590</v>
      </c>
    </row>
    <row r="7253" customFormat="false" ht="15" hidden="false" customHeight="false" outlineLevel="0" collapsed="false">
      <c r="A7253" s="1" t="n">
        <v>10121</v>
      </c>
      <c r="B7253" s="1" t="s">
        <v>11895</v>
      </c>
      <c r="D7253" s="324" t="s">
        <v>528</v>
      </c>
      <c r="E7253" s="324" t="s">
        <v>500</v>
      </c>
    </row>
    <row r="7254" customFormat="false" ht="15" hidden="false" customHeight="false" outlineLevel="0" collapsed="false">
      <c r="A7254" s="1" t="n">
        <v>10120</v>
      </c>
      <c r="B7254" s="1" t="s">
        <v>11896</v>
      </c>
      <c r="D7254" s="1" t="s">
        <v>741</v>
      </c>
      <c r="E7254" s="0" t="s">
        <v>485</v>
      </c>
    </row>
    <row r="7255" customFormat="false" ht="15" hidden="false" customHeight="false" outlineLevel="0" collapsed="false">
      <c r="A7255" s="1" t="n">
        <v>10119</v>
      </c>
      <c r="B7255" s="1" t="s">
        <v>11897</v>
      </c>
      <c r="C7255" s="1" t="s">
        <v>11898</v>
      </c>
      <c r="D7255" s="324" t="s">
        <v>11899</v>
      </c>
      <c r="E7255" s="0" t="s">
        <v>590</v>
      </c>
    </row>
    <row r="7256" customFormat="false" ht="15" hidden="false" customHeight="false" outlineLevel="0" collapsed="false">
      <c r="A7256" s="1" t="n">
        <v>10118</v>
      </c>
      <c r="B7256" s="1" t="s">
        <v>11900</v>
      </c>
      <c r="D7256" s="1" t="s">
        <v>811</v>
      </c>
      <c r="E7256" s="0" t="s">
        <v>609</v>
      </c>
    </row>
    <row r="7257" customFormat="false" ht="15" hidden="false" customHeight="false" outlineLevel="0" collapsed="false">
      <c r="A7257" s="1" t="n">
        <v>10117</v>
      </c>
      <c r="B7257" s="1" t="s">
        <v>11901</v>
      </c>
      <c r="D7257" s="324" t="s">
        <v>11902</v>
      </c>
      <c r="E7257" s="324" t="s">
        <v>494</v>
      </c>
    </row>
    <row r="7258" customFormat="false" ht="15" hidden="false" customHeight="false" outlineLevel="0" collapsed="false">
      <c r="A7258" s="1" t="n">
        <v>10116</v>
      </c>
      <c r="B7258" s="1" t="s">
        <v>11903</v>
      </c>
      <c r="D7258" s="324" t="s">
        <v>807</v>
      </c>
      <c r="E7258" s="0" t="s">
        <v>485</v>
      </c>
    </row>
    <row r="7259" customFormat="false" ht="15" hidden="false" customHeight="false" outlineLevel="0" collapsed="false">
      <c r="A7259" s="1" t="n">
        <v>10115</v>
      </c>
      <c r="B7259" s="1" t="s">
        <v>11904</v>
      </c>
      <c r="C7259" s="324" t="s">
        <v>11905</v>
      </c>
      <c r="D7259" s="324" t="s">
        <v>1587</v>
      </c>
      <c r="E7259" s="0" t="s">
        <v>590</v>
      </c>
    </row>
    <row r="7260" customFormat="false" ht="15" hidden="false" customHeight="false" outlineLevel="0" collapsed="false">
      <c r="A7260" s="1" t="n">
        <v>10114</v>
      </c>
      <c r="B7260" s="1" t="s">
        <v>11906</v>
      </c>
      <c r="D7260" s="1" t="s">
        <v>499</v>
      </c>
      <c r="E7260" s="324" t="s">
        <v>1731</v>
      </c>
    </row>
    <row r="7261" customFormat="false" ht="15" hidden="false" customHeight="false" outlineLevel="0" collapsed="false">
      <c r="A7261" s="1" t="n">
        <v>10113</v>
      </c>
      <c r="B7261" s="1" t="s">
        <v>11907</v>
      </c>
      <c r="D7261" s="1" t="s">
        <v>1187</v>
      </c>
      <c r="E7261" s="0" t="s">
        <v>485</v>
      </c>
    </row>
    <row r="7262" customFormat="false" ht="15" hidden="false" customHeight="false" outlineLevel="0" collapsed="false">
      <c r="A7262" s="1" t="n">
        <v>10112</v>
      </c>
      <c r="B7262" s="1" t="s">
        <v>11908</v>
      </c>
      <c r="D7262" s="1" t="s">
        <v>11909</v>
      </c>
      <c r="E7262" s="0" t="s">
        <v>609</v>
      </c>
    </row>
    <row r="7263" customFormat="false" ht="15" hidden="false" customHeight="false" outlineLevel="0" collapsed="false">
      <c r="A7263" s="1" t="n">
        <v>10111</v>
      </c>
      <c r="B7263" s="1" t="s">
        <v>11910</v>
      </c>
      <c r="D7263" s="324" t="s">
        <v>528</v>
      </c>
      <c r="E7263" s="324" t="s">
        <v>500</v>
      </c>
    </row>
    <row r="7264" customFormat="false" ht="15" hidden="false" customHeight="false" outlineLevel="0" collapsed="false">
      <c r="A7264" s="1" t="n">
        <v>10110</v>
      </c>
      <c r="B7264" s="1" t="s">
        <v>11911</v>
      </c>
      <c r="D7264" s="1" t="s">
        <v>1345</v>
      </c>
      <c r="E7264" s="0" t="s">
        <v>485</v>
      </c>
    </row>
    <row r="7265" customFormat="false" ht="15" hidden="false" customHeight="false" outlineLevel="0" collapsed="false">
      <c r="A7265" s="1" t="n">
        <v>10109</v>
      </c>
      <c r="B7265" s="1" t="s">
        <v>11912</v>
      </c>
      <c r="C7265" s="1" t="s">
        <v>11913</v>
      </c>
      <c r="D7265" s="324" t="s">
        <v>11657</v>
      </c>
      <c r="E7265" s="324" t="s">
        <v>11000</v>
      </c>
    </row>
    <row r="7266" customFormat="false" ht="15" hidden="false" customHeight="false" outlineLevel="0" collapsed="false">
      <c r="A7266" s="1" t="n">
        <v>10108</v>
      </c>
      <c r="B7266" s="1" t="s">
        <v>11914</v>
      </c>
      <c r="C7266" s="1" t="s">
        <v>11915</v>
      </c>
      <c r="D7266" s="1" t="s">
        <v>832</v>
      </c>
      <c r="E7266" s="324" t="s">
        <v>519</v>
      </c>
    </row>
    <row r="7267" customFormat="false" ht="15" hidden="false" customHeight="false" outlineLevel="0" collapsed="false">
      <c r="A7267" s="1" t="n">
        <v>10107</v>
      </c>
      <c r="B7267" s="1" t="s">
        <v>11916</v>
      </c>
      <c r="D7267" s="1" t="s">
        <v>4893</v>
      </c>
      <c r="E7267" s="324" t="s">
        <v>488</v>
      </c>
    </row>
    <row r="7268" customFormat="false" ht="15" hidden="false" customHeight="false" outlineLevel="0" collapsed="false">
      <c r="A7268" s="1" t="n">
        <v>10106</v>
      </c>
      <c r="B7268" s="1" t="s">
        <v>11917</v>
      </c>
      <c r="D7268" s="1" t="s">
        <v>3383</v>
      </c>
      <c r="E7268" s="324" t="s">
        <v>500</v>
      </c>
    </row>
    <row r="7269" customFormat="false" ht="15" hidden="false" customHeight="false" outlineLevel="0" collapsed="false">
      <c r="A7269" s="1" t="n">
        <v>10105</v>
      </c>
      <c r="B7269" s="1" t="s">
        <v>11918</v>
      </c>
      <c r="D7269" s="324" t="s">
        <v>586</v>
      </c>
      <c r="E7269" s="324" t="s">
        <v>587</v>
      </c>
    </row>
    <row r="7270" customFormat="false" ht="15" hidden="false" customHeight="false" outlineLevel="0" collapsed="false">
      <c r="A7270" s="1" t="n">
        <v>10104</v>
      </c>
      <c r="B7270" s="1" t="s">
        <v>11919</v>
      </c>
      <c r="C7270" s="1" t="s">
        <v>11920</v>
      </c>
      <c r="D7270" s="324" t="s">
        <v>11921</v>
      </c>
      <c r="E7270" s="0" t="s">
        <v>576</v>
      </c>
    </row>
    <row r="7271" customFormat="false" ht="15" hidden="false" customHeight="false" outlineLevel="0" collapsed="false">
      <c r="A7271" s="1" t="n">
        <v>10103</v>
      </c>
      <c r="B7271" s="1" t="s">
        <v>11922</v>
      </c>
      <c r="D7271" s="1" t="s">
        <v>832</v>
      </c>
      <c r="E7271" s="324" t="s">
        <v>519</v>
      </c>
    </row>
    <row r="7272" customFormat="false" ht="15" hidden="false" customHeight="false" outlineLevel="0" collapsed="false">
      <c r="A7272" s="1" t="n">
        <v>10102</v>
      </c>
      <c r="B7272" s="1" t="s">
        <v>11923</v>
      </c>
      <c r="D7272" s="1" t="s">
        <v>10212</v>
      </c>
      <c r="E7272" s="0" t="s">
        <v>11079</v>
      </c>
    </row>
    <row r="7273" customFormat="false" ht="15" hidden="false" customHeight="false" outlineLevel="0" collapsed="false">
      <c r="A7273" s="1" t="n">
        <v>10101</v>
      </c>
      <c r="B7273" s="1" t="s">
        <v>11924</v>
      </c>
      <c r="C7273" s="1" t="s">
        <v>11925</v>
      </c>
      <c r="D7273" s="1" t="s">
        <v>499</v>
      </c>
      <c r="E7273" s="0" t="s">
        <v>590</v>
      </c>
    </row>
    <row r="7274" customFormat="false" ht="15" hidden="false" customHeight="false" outlineLevel="0" collapsed="false">
      <c r="A7274" s="1" t="n">
        <v>10100</v>
      </c>
      <c r="B7274" s="1" t="s">
        <v>11926</v>
      </c>
      <c r="D7274" s="1" t="s">
        <v>499</v>
      </c>
      <c r="E7274" s="324" t="s">
        <v>10890</v>
      </c>
    </row>
    <row r="7275" customFormat="false" ht="15" hidden="false" customHeight="false" outlineLevel="0" collapsed="false">
      <c r="A7275" s="1" t="n">
        <v>10099</v>
      </c>
      <c r="B7275" s="1" t="s">
        <v>11927</v>
      </c>
      <c r="C7275" s="1" t="s">
        <v>11928</v>
      </c>
      <c r="D7275" s="324" t="s">
        <v>601</v>
      </c>
      <c r="E7275" s="0" t="s">
        <v>590</v>
      </c>
    </row>
    <row r="7276" customFormat="false" ht="15" hidden="false" customHeight="false" outlineLevel="0" collapsed="false">
      <c r="A7276" s="1" t="n">
        <v>10098</v>
      </c>
      <c r="B7276" s="1" t="s">
        <v>11929</v>
      </c>
      <c r="C7276" s="1" t="s">
        <v>11930</v>
      </c>
      <c r="D7276" s="324" t="s">
        <v>601</v>
      </c>
      <c r="E7276" s="0" t="s">
        <v>590</v>
      </c>
    </row>
    <row r="7277" customFormat="false" ht="15" hidden="false" customHeight="false" outlineLevel="0" collapsed="false">
      <c r="A7277" s="1" t="n">
        <v>10097</v>
      </c>
      <c r="B7277" s="1" t="s">
        <v>11931</v>
      </c>
      <c r="C7277" s="1" t="s">
        <v>11932</v>
      </c>
      <c r="D7277" s="324" t="s">
        <v>601</v>
      </c>
      <c r="E7277" s="0" t="s">
        <v>590</v>
      </c>
    </row>
    <row r="7278" customFormat="false" ht="15" hidden="false" customHeight="false" outlineLevel="0" collapsed="false">
      <c r="A7278" s="1" t="n">
        <v>10096</v>
      </c>
      <c r="B7278" s="1" t="s">
        <v>11933</v>
      </c>
      <c r="C7278" s="1" t="s">
        <v>11934</v>
      </c>
      <c r="D7278" s="1" t="s">
        <v>651</v>
      </c>
      <c r="E7278" s="0" t="s">
        <v>544</v>
      </c>
    </row>
    <row r="7279" customFormat="false" ht="15" hidden="false" customHeight="false" outlineLevel="0" collapsed="false">
      <c r="A7279" s="1" t="n">
        <v>10095</v>
      </c>
      <c r="B7279" s="1" t="s">
        <v>11935</v>
      </c>
      <c r="C7279" s="1" t="s">
        <v>11936</v>
      </c>
      <c r="D7279" s="1" t="s">
        <v>484</v>
      </c>
      <c r="E7279" s="0" t="s">
        <v>485</v>
      </c>
    </row>
    <row r="7280" customFormat="false" ht="15" hidden="false" customHeight="false" outlineLevel="0" collapsed="false">
      <c r="A7280" s="1" t="n">
        <v>10094</v>
      </c>
      <c r="B7280" s="1" t="s">
        <v>11937</v>
      </c>
      <c r="C7280" s="1" t="s">
        <v>11938</v>
      </c>
      <c r="D7280" s="1" t="s">
        <v>927</v>
      </c>
      <c r="E7280" s="324" t="s">
        <v>550</v>
      </c>
    </row>
    <row r="7281" customFormat="false" ht="15" hidden="false" customHeight="false" outlineLevel="0" collapsed="false">
      <c r="A7281" s="1" t="n">
        <v>10093</v>
      </c>
      <c r="B7281" s="1" t="s">
        <v>11939</v>
      </c>
      <c r="C7281" s="1" t="s">
        <v>11940</v>
      </c>
      <c r="D7281" s="1" t="s">
        <v>927</v>
      </c>
      <c r="E7281" s="324" t="s">
        <v>550</v>
      </c>
    </row>
    <row r="7282" customFormat="false" ht="15" hidden="false" customHeight="false" outlineLevel="0" collapsed="false">
      <c r="A7282" s="1" t="n">
        <v>10092</v>
      </c>
      <c r="B7282" s="1" t="s">
        <v>11941</v>
      </c>
      <c r="D7282" s="1" t="s">
        <v>499</v>
      </c>
      <c r="E7282" s="0" t="s">
        <v>11205</v>
      </c>
    </row>
    <row r="7283" customFormat="false" ht="15" hidden="false" customHeight="false" outlineLevel="0" collapsed="false">
      <c r="A7283" s="1" t="n">
        <v>10091</v>
      </c>
      <c r="B7283" s="1" t="s">
        <v>11942</v>
      </c>
      <c r="D7283" s="1" t="s">
        <v>499</v>
      </c>
      <c r="E7283" s="0" t="s">
        <v>11205</v>
      </c>
    </row>
    <row r="7284" customFormat="false" ht="15" hidden="false" customHeight="false" outlineLevel="0" collapsed="false">
      <c r="A7284" s="1" t="n">
        <v>10090</v>
      </c>
      <c r="B7284" s="1" t="s">
        <v>11943</v>
      </c>
      <c r="D7284" s="1" t="s">
        <v>499</v>
      </c>
      <c r="E7284" s="0" t="s">
        <v>11205</v>
      </c>
    </row>
    <row r="7285" customFormat="false" ht="15" hidden="false" customHeight="false" outlineLevel="0" collapsed="false">
      <c r="A7285" s="1" t="n">
        <v>10089</v>
      </c>
      <c r="B7285" s="1" t="s">
        <v>11944</v>
      </c>
      <c r="D7285" s="1" t="s">
        <v>499</v>
      </c>
      <c r="E7285" s="0" t="s">
        <v>11205</v>
      </c>
    </row>
    <row r="7286" customFormat="false" ht="15" hidden="false" customHeight="false" outlineLevel="0" collapsed="false">
      <c r="A7286" s="1" t="n">
        <v>10088</v>
      </c>
      <c r="B7286" s="1" t="s">
        <v>11945</v>
      </c>
      <c r="D7286" s="1" t="s">
        <v>1222</v>
      </c>
      <c r="E7286" s="0" t="s">
        <v>11053</v>
      </c>
    </row>
    <row r="7287" customFormat="false" ht="15" hidden="false" customHeight="false" outlineLevel="0" collapsed="false">
      <c r="A7287" s="1" t="n">
        <v>10087</v>
      </c>
      <c r="B7287" s="1" t="s">
        <v>11946</v>
      </c>
      <c r="D7287" s="324" t="s">
        <v>11505</v>
      </c>
      <c r="E7287" s="0" t="s">
        <v>10484</v>
      </c>
    </row>
    <row r="7288" customFormat="false" ht="15" hidden="false" customHeight="false" outlineLevel="0" collapsed="false">
      <c r="A7288" s="1" t="n">
        <v>10086</v>
      </c>
      <c r="B7288" s="1" t="s">
        <v>11947</v>
      </c>
      <c r="D7288" s="1" t="s">
        <v>2874</v>
      </c>
      <c r="E7288" s="0" t="s">
        <v>485</v>
      </c>
    </row>
    <row r="7289" customFormat="false" ht="15" hidden="false" customHeight="false" outlineLevel="0" collapsed="false">
      <c r="A7289" s="1" t="n">
        <v>10085</v>
      </c>
      <c r="B7289" s="1" t="s">
        <v>11948</v>
      </c>
      <c r="C7289" s="1" t="s">
        <v>11949</v>
      </c>
      <c r="D7289" s="324" t="s">
        <v>11950</v>
      </c>
      <c r="E7289" s="0" t="s">
        <v>485</v>
      </c>
    </row>
    <row r="7290" customFormat="false" ht="15" hidden="false" customHeight="false" outlineLevel="0" collapsed="false">
      <c r="A7290" s="1" t="n">
        <v>10084</v>
      </c>
      <c r="B7290" s="1" t="s">
        <v>11951</v>
      </c>
      <c r="D7290" s="1" t="s">
        <v>499</v>
      </c>
      <c r="E7290" s="0" t="s">
        <v>11205</v>
      </c>
    </row>
    <row r="7291" customFormat="false" ht="15" hidden="false" customHeight="false" outlineLevel="0" collapsed="false">
      <c r="A7291" s="1" t="n">
        <v>10083</v>
      </c>
      <c r="B7291" s="1" t="s">
        <v>11952</v>
      </c>
      <c r="D7291" s="1" t="s">
        <v>499</v>
      </c>
      <c r="E7291" s="0" t="s">
        <v>11205</v>
      </c>
    </row>
    <row r="7292" customFormat="false" ht="15" hidden="false" customHeight="false" outlineLevel="0" collapsed="false">
      <c r="A7292" s="1" t="n">
        <v>10082</v>
      </c>
      <c r="B7292" s="1" t="s">
        <v>11953</v>
      </c>
      <c r="D7292" s="1" t="s">
        <v>499</v>
      </c>
      <c r="E7292" s="0" t="s">
        <v>11205</v>
      </c>
    </row>
    <row r="7293" customFormat="false" ht="15" hidden="false" customHeight="false" outlineLevel="0" collapsed="false">
      <c r="A7293" s="1" t="n">
        <v>10081</v>
      </c>
      <c r="B7293" s="1" t="s">
        <v>11954</v>
      </c>
      <c r="D7293" s="1" t="s">
        <v>499</v>
      </c>
      <c r="E7293" s="0" t="s">
        <v>11205</v>
      </c>
    </row>
    <row r="7294" customFormat="false" ht="15" hidden="false" customHeight="false" outlineLevel="0" collapsed="false">
      <c r="A7294" s="1" t="n">
        <v>10080</v>
      </c>
      <c r="B7294" s="1" t="s">
        <v>11955</v>
      </c>
      <c r="D7294" s="324" t="s">
        <v>620</v>
      </c>
      <c r="E7294" s="324" t="s">
        <v>3324</v>
      </c>
    </row>
    <row r="7295" customFormat="false" ht="15" hidden="false" customHeight="false" outlineLevel="0" collapsed="false">
      <c r="A7295" s="1" t="n">
        <v>10079</v>
      </c>
      <c r="B7295" s="1" t="s">
        <v>11956</v>
      </c>
      <c r="D7295" s="324" t="s">
        <v>620</v>
      </c>
      <c r="E7295" s="324" t="s">
        <v>3324</v>
      </c>
    </row>
    <row r="7296" customFormat="false" ht="15" hidden="false" customHeight="false" outlineLevel="0" collapsed="false">
      <c r="A7296" s="1" t="n">
        <v>10078</v>
      </c>
      <c r="B7296" s="1" t="s">
        <v>11957</v>
      </c>
      <c r="D7296" s="324" t="s">
        <v>7941</v>
      </c>
      <c r="E7296" s="324" t="s">
        <v>3324</v>
      </c>
    </row>
    <row r="7297" customFormat="false" ht="15" hidden="false" customHeight="false" outlineLevel="0" collapsed="false">
      <c r="A7297" s="1" t="n">
        <v>10077</v>
      </c>
      <c r="B7297" s="1" t="s">
        <v>11958</v>
      </c>
      <c r="D7297" s="1" t="s">
        <v>11084</v>
      </c>
      <c r="E7297" s="324" t="s">
        <v>11959</v>
      </c>
    </row>
    <row r="7298" customFormat="false" ht="15" hidden="false" customHeight="false" outlineLevel="0" collapsed="false">
      <c r="A7298" s="1" t="n">
        <v>10076</v>
      </c>
      <c r="B7298" s="1" t="s">
        <v>11960</v>
      </c>
      <c r="D7298" s="324" t="s">
        <v>586</v>
      </c>
      <c r="E7298" s="324" t="s">
        <v>11961</v>
      </c>
    </row>
    <row r="7299" customFormat="false" ht="15" hidden="false" customHeight="false" outlineLevel="0" collapsed="false">
      <c r="A7299" s="1" t="n">
        <v>10075</v>
      </c>
      <c r="B7299" s="1" t="s">
        <v>11962</v>
      </c>
      <c r="D7299" s="324" t="s">
        <v>586</v>
      </c>
      <c r="E7299" s="324" t="s">
        <v>3324</v>
      </c>
    </row>
    <row r="7300" customFormat="false" ht="15" hidden="false" customHeight="false" outlineLevel="0" collapsed="false">
      <c r="A7300" s="1" t="n">
        <v>10074</v>
      </c>
      <c r="B7300" s="1" t="s">
        <v>11963</v>
      </c>
      <c r="C7300" s="1" t="s">
        <v>11964</v>
      </c>
      <c r="D7300" s="1" t="s">
        <v>499</v>
      </c>
      <c r="E7300" s="0" t="s">
        <v>609</v>
      </c>
    </row>
    <row r="7301" customFormat="false" ht="15" hidden="false" customHeight="false" outlineLevel="0" collapsed="false">
      <c r="A7301" s="1" t="n">
        <v>10073</v>
      </c>
      <c r="B7301" s="1" t="s">
        <v>11965</v>
      </c>
      <c r="D7301" s="1" t="s">
        <v>11084</v>
      </c>
      <c r="E7301" s="324" t="s">
        <v>550</v>
      </c>
    </row>
    <row r="7302" customFormat="false" ht="15" hidden="false" customHeight="false" outlineLevel="0" collapsed="false">
      <c r="A7302" s="1" t="n">
        <v>10072</v>
      </c>
      <c r="B7302" s="1" t="s">
        <v>11966</v>
      </c>
      <c r="D7302" s="1" t="s">
        <v>499</v>
      </c>
      <c r="E7302" s="324" t="s">
        <v>11967</v>
      </c>
    </row>
    <row r="7303" customFormat="false" ht="15" hidden="false" customHeight="false" outlineLevel="0" collapsed="false">
      <c r="A7303" s="1" t="n">
        <v>10071</v>
      </c>
      <c r="B7303" s="1" t="s">
        <v>11968</v>
      </c>
      <c r="C7303" s="1" t="s">
        <v>11969</v>
      </c>
      <c r="D7303" s="1" t="s">
        <v>776</v>
      </c>
      <c r="E7303" s="0" t="s">
        <v>590</v>
      </c>
    </row>
    <row r="7304" customFormat="false" ht="15" hidden="false" customHeight="false" outlineLevel="0" collapsed="false">
      <c r="A7304" s="1" t="n">
        <v>10070</v>
      </c>
      <c r="B7304" s="1" t="s">
        <v>11970</v>
      </c>
      <c r="C7304" s="1" t="s">
        <v>11971</v>
      </c>
      <c r="D7304" s="324" t="s">
        <v>11972</v>
      </c>
      <c r="E7304" s="0" t="s">
        <v>590</v>
      </c>
    </row>
    <row r="7305" customFormat="false" ht="15" hidden="false" customHeight="false" outlineLevel="0" collapsed="false">
      <c r="A7305" s="1" t="n">
        <v>10069</v>
      </c>
      <c r="B7305" s="1" t="s">
        <v>11973</v>
      </c>
      <c r="D7305" s="1" t="s">
        <v>647</v>
      </c>
      <c r="E7305" s="0" t="s">
        <v>485</v>
      </c>
    </row>
    <row r="7306" customFormat="false" ht="15" hidden="false" customHeight="false" outlineLevel="0" collapsed="false">
      <c r="A7306" s="1" t="n">
        <v>10068</v>
      </c>
      <c r="B7306" s="1" t="s">
        <v>11974</v>
      </c>
      <c r="D7306" s="1" t="s">
        <v>1233</v>
      </c>
      <c r="E7306" s="0" t="s">
        <v>485</v>
      </c>
    </row>
    <row r="7307" customFormat="false" ht="15" hidden="false" customHeight="false" outlineLevel="0" collapsed="false">
      <c r="A7307" s="1" t="n">
        <v>10067</v>
      </c>
      <c r="B7307" s="1" t="s">
        <v>11975</v>
      </c>
      <c r="C7307" s="1" t="s">
        <v>11545</v>
      </c>
      <c r="D7307" s="1" t="s">
        <v>11084</v>
      </c>
      <c r="E7307" s="0" t="s">
        <v>590</v>
      </c>
    </row>
    <row r="7308" customFormat="false" ht="15" hidden="false" customHeight="false" outlineLevel="0" collapsed="false">
      <c r="A7308" s="1" t="n">
        <v>10066</v>
      </c>
      <c r="B7308" s="1" t="s">
        <v>11976</v>
      </c>
      <c r="C7308" s="1" t="s">
        <v>11545</v>
      </c>
      <c r="D7308" s="1" t="s">
        <v>11084</v>
      </c>
      <c r="E7308" s="0" t="s">
        <v>590</v>
      </c>
    </row>
    <row r="7309" customFormat="false" ht="15" hidden="false" customHeight="false" outlineLevel="0" collapsed="false">
      <c r="A7309" s="1" t="n">
        <v>10065</v>
      </c>
      <c r="B7309" s="1" t="s">
        <v>11977</v>
      </c>
      <c r="C7309" s="1" t="s">
        <v>11545</v>
      </c>
      <c r="D7309" s="1" t="s">
        <v>11084</v>
      </c>
      <c r="E7309" s="0" t="s">
        <v>590</v>
      </c>
    </row>
    <row r="7310" customFormat="false" ht="15" hidden="false" customHeight="false" outlineLevel="0" collapsed="false">
      <c r="A7310" s="1" t="n">
        <v>10064</v>
      </c>
      <c r="B7310" s="1" t="s">
        <v>11978</v>
      </c>
      <c r="D7310" s="1" t="s">
        <v>1821</v>
      </c>
      <c r="E7310" s="324" t="s">
        <v>1485</v>
      </c>
    </row>
    <row r="7311" customFormat="false" ht="15" hidden="false" customHeight="false" outlineLevel="0" collapsed="false">
      <c r="A7311" s="1" t="n">
        <v>10063</v>
      </c>
      <c r="B7311" s="1" t="s">
        <v>11979</v>
      </c>
      <c r="C7311" s="1" t="s">
        <v>11980</v>
      </c>
      <c r="D7311" s="1" t="s">
        <v>499</v>
      </c>
      <c r="E7311" s="0" t="s">
        <v>10484</v>
      </c>
    </row>
    <row r="7312" customFormat="false" ht="15" hidden="false" customHeight="false" outlineLevel="0" collapsed="false">
      <c r="A7312" s="1" t="n">
        <v>10062</v>
      </c>
      <c r="B7312" s="1" t="s">
        <v>11981</v>
      </c>
      <c r="C7312" s="1" t="s">
        <v>11982</v>
      </c>
      <c r="D7312" s="324" t="s">
        <v>586</v>
      </c>
      <c r="E7312" s="0" t="s">
        <v>576</v>
      </c>
    </row>
    <row r="7313" customFormat="false" ht="15" hidden="false" customHeight="false" outlineLevel="0" collapsed="false">
      <c r="A7313" s="1" t="n">
        <v>10061</v>
      </c>
      <c r="B7313" s="1" t="s">
        <v>11983</v>
      </c>
      <c r="D7313" s="1" t="s">
        <v>1233</v>
      </c>
      <c r="E7313" s="0" t="s">
        <v>485</v>
      </c>
    </row>
    <row r="7314" customFormat="false" ht="15" hidden="false" customHeight="false" outlineLevel="0" collapsed="false">
      <c r="A7314" s="1" t="n">
        <v>10060</v>
      </c>
      <c r="B7314" s="1" t="s">
        <v>11984</v>
      </c>
      <c r="C7314" s="1" t="s">
        <v>11985</v>
      </c>
      <c r="D7314" s="1" t="s">
        <v>925</v>
      </c>
      <c r="E7314" s="0" t="s">
        <v>485</v>
      </c>
    </row>
    <row r="7315" customFormat="false" ht="15" hidden="false" customHeight="false" outlineLevel="0" collapsed="false">
      <c r="A7315" s="1" t="n">
        <v>10059</v>
      </c>
      <c r="B7315" s="1" t="s">
        <v>11986</v>
      </c>
      <c r="C7315" s="324" t="s">
        <v>11987</v>
      </c>
      <c r="D7315" s="1" t="s">
        <v>925</v>
      </c>
      <c r="E7315" s="0" t="s">
        <v>485</v>
      </c>
    </row>
    <row r="7316" customFormat="false" ht="15" hidden="false" customHeight="false" outlineLevel="0" collapsed="false">
      <c r="A7316" s="1" t="n">
        <v>10058</v>
      </c>
      <c r="B7316" s="1" t="s">
        <v>11988</v>
      </c>
      <c r="D7316" s="1" t="s">
        <v>925</v>
      </c>
      <c r="E7316" s="0" t="s">
        <v>485</v>
      </c>
    </row>
    <row r="7317" customFormat="false" ht="15" hidden="false" customHeight="false" outlineLevel="0" collapsed="false">
      <c r="A7317" s="1" t="n">
        <v>10057</v>
      </c>
      <c r="B7317" s="1" t="s">
        <v>11989</v>
      </c>
      <c r="C7317" s="324" t="s">
        <v>11990</v>
      </c>
      <c r="D7317" s="1" t="s">
        <v>925</v>
      </c>
      <c r="E7317" s="0" t="s">
        <v>485</v>
      </c>
    </row>
    <row r="7318" customFormat="false" ht="15" hidden="false" customHeight="false" outlineLevel="0" collapsed="false">
      <c r="A7318" s="1" t="n">
        <v>10056</v>
      </c>
      <c r="B7318" s="1" t="s">
        <v>11991</v>
      </c>
      <c r="C7318" s="324" t="s">
        <v>11992</v>
      </c>
      <c r="D7318" s="1" t="s">
        <v>925</v>
      </c>
      <c r="E7318" s="0" t="s">
        <v>485</v>
      </c>
    </row>
    <row r="7319" customFormat="false" ht="15" hidden="false" customHeight="false" outlineLevel="0" collapsed="false">
      <c r="A7319" s="1" t="n">
        <v>10055</v>
      </c>
      <c r="B7319" s="1" t="s">
        <v>11993</v>
      </c>
      <c r="D7319" s="1" t="s">
        <v>925</v>
      </c>
      <c r="E7319" s="0" t="s">
        <v>485</v>
      </c>
    </row>
    <row r="7320" customFormat="false" ht="15" hidden="false" customHeight="false" outlineLevel="0" collapsed="false">
      <c r="A7320" s="1" t="n">
        <v>10054</v>
      </c>
      <c r="B7320" s="1" t="s">
        <v>11994</v>
      </c>
      <c r="C7320" s="324" t="s">
        <v>11995</v>
      </c>
      <c r="D7320" s="1" t="s">
        <v>925</v>
      </c>
      <c r="E7320" s="0" t="s">
        <v>485</v>
      </c>
    </row>
    <row r="7321" customFormat="false" ht="15" hidden="false" customHeight="false" outlineLevel="0" collapsed="false">
      <c r="A7321" s="1" t="n">
        <v>10053</v>
      </c>
      <c r="B7321" s="1" t="s">
        <v>11996</v>
      </c>
      <c r="D7321" s="1" t="s">
        <v>1233</v>
      </c>
      <c r="E7321" s="0" t="s">
        <v>485</v>
      </c>
    </row>
    <row r="7322" customFormat="false" ht="15" hidden="false" customHeight="false" outlineLevel="0" collapsed="false">
      <c r="A7322" s="1" t="n">
        <v>10052</v>
      </c>
      <c r="B7322" s="1" t="s">
        <v>11997</v>
      </c>
      <c r="D7322" s="324" t="s">
        <v>11998</v>
      </c>
      <c r="E7322" s="324" t="s">
        <v>550</v>
      </c>
    </row>
    <row r="7323" customFormat="false" ht="15" hidden="false" customHeight="false" outlineLevel="0" collapsed="false">
      <c r="A7323" s="1" t="n">
        <v>10051</v>
      </c>
      <c r="B7323" s="1" t="s">
        <v>11999</v>
      </c>
      <c r="D7323" s="1" t="s">
        <v>1233</v>
      </c>
      <c r="E7323" s="0" t="s">
        <v>485</v>
      </c>
    </row>
    <row r="7324" customFormat="false" ht="15" hidden="false" customHeight="false" outlineLevel="0" collapsed="false">
      <c r="A7324" s="1" t="n">
        <v>10050</v>
      </c>
      <c r="B7324" s="1" t="s">
        <v>12000</v>
      </c>
      <c r="D7324" s="1" t="s">
        <v>1233</v>
      </c>
      <c r="E7324" s="0" t="s">
        <v>485</v>
      </c>
    </row>
    <row r="7325" customFormat="false" ht="15" hidden="false" customHeight="false" outlineLevel="0" collapsed="false">
      <c r="A7325" s="1" t="n">
        <v>10049</v>
      </c>
      <c r="B7325" s="1" t="s">
        <v>12001</v>
      </c>
      <c r="D7325" s="1" t="s">
        <v>1233</v>
      </c>
      <c r="E7325" s="0" t="s">
        <v>485</v>
      </c>
    </row>
    <row r="7326" customFormat="false" ht="15" hidden="false" customHeight="false" outlineLevel="0" collapsed="false">
      <c r="A7326" s="1" t="n">
        <v>10048</v>
      </c>
      <c r="B7326" s="1" t="s">
        <v>12002</v>
      </c>
      <c r="C7326" s="324" t="s">
        <v>12003</v>
      </c>
      <c r="D7326" s="1" t="s">
        <v>925</v>
      </c>
      <c r="E7326" s="0" t="s">
        <v>485</v>
      </c>
    </row>
    <row r="7327" customFormat="false" ht="15" hidden="false" customHeight="false" outlineLevel="0" collapsed="false">
      <c r="A7327" s="1" t="n">
        <v>10047</v>
      </c>
      <c r="B7327" s="1" t="s">
        <v>12004</v>
      </c>
      <c r="D7327" s="1" t="s">
        <v>927</v>
      </c>
      <c r="E7327" s="0" t="s">
        <v>590</v>
      </c>
    </row>
    <row r="7328" customFormat="false" ht="15" hidden="false" customHeight="false" outlineLevel="0" collapsed="false">
      <c r="A7328" s="1" t="n">
        <v>10046</v>
      </c>
      <c r="B7328" s="1" t="s">
        <v>12005</v>
      </c>
      <c r="C7328" s="1" t="s">
        <v>12006</v>
      </c>
      <c r="D7328" s="1" t="s">
        <v>510</v>
      </c>
      <c r="E7328" s="0" t="s">
        <v>609</v>
      </c>
    </row>
    <row r="7329" customFormat="false" ht="15" hidden="false" customHeight="false" outlineLevel="0" collapsed="false">
      <c r="A7329" s="1" t="n">
        <v>10045</v>
      </c>
      <c r="B7329" s="1" t="s">
        <v>12007</v>
      </c>
      <c r="C7329" s="1" t="s">
        <v>12007</v>
      </c>
      <c r="D7329" s="1" t="s">
        <v>499</v>
      </c>
      <c r="E7329" s="0" t="s">
        <v>10484</v>
      </c>
    </row>
    <row r="7330" customFormat="false" ht="15" hidden="false" customHeight="false" outlineLevel="0" collapsed="false">
      <c r="A7330" s="1" t="n">
        <v>10044</v>
      </c>
      <c r="B7330" s="1" t="s">
        <v>12008</v>
      </c>
      <c r="D7330" s="1" t="s">
        <v>484</v>
      </c>
      <c r="E7330" s="0" t="s">
        <v>485</v>
      </c>
    </row>
    <row r="7331" customFormat="false" ht="15" hidden="false" customHeight="false" outlineLevel="0" collapsed="false">
      <c r="A7331" s="1" t="n">
        <v>10043</v>
      </c>
      <c r="B7331" s="1" t="s">
        <v>12009</v>
      </c>
      <c r="C7331" s="1" t="s">
        <v>12010</v>
      </c>
      <c r="D7331" s="324" t="s">
        <v>1489</v>
      </c>
      <c r="E7331" s="324" t="s">
        <v>488</v>
      </c>
    </row>
    <row r="7332" customFormat="false" ht="15" hidden="false" customHeight="false" outlineLevel="0" collapsed="false">
      <c r="A7332" s="1" t="n">
        <v>10042</v>
      </c>
      <c r="B7332" s="1" t="s">
        <v>12011</v>
      </c>
      <c r="D7332" s="1" t="s">
        <v>2113</v>
      </c>
      <c r="E7332" s="324" t="s">
        <v>488</v>
      </c>
    </row>
    <row r="7333" customFormat="false" ht="15" hidden="false" customHeight="false" outlineLevel="0" collapsed="false">
      <c r="A7333" s="1" t="n">
        <v>10041</v>
      </c>
      <c r="B7333" s="1" t="s">
        <v>12012</v>
      </c>
      <c r="C7333" s="1" t="s">
        <v>12013</v>
      </c>
      <c r="D7333" s="1" t="s">
        <v>2351</v>
      </c>
      <c r="E7333" s="0" t="s">
        <v>485</v>
      </c>
    </row>
    <row r="7334" customFormat="false" ht="15" hidden="false" customHeight="false" outlineLevel="0" collapsed="false">
      <c r="A7334" s="1" t="n">
        <v>10040</v>
      </c>
      <c r="B7334" s="1" t="s">
        <v>12014</v>
      </c>
      <c r="C7334" s="324" t="s">
        <v>12015</v>
      </c>
      <c r="D7334" s="324" t="s">
        <v>12016</v>
      </c>
      <c r="E7334" s="324" t="s">
        <v>1127</v>
      </c>
    </row>
    <row r="7335" customFormat="false" ht="15" hidden="false" customHeight="false" outlineLevel="0" collapsed="false">
      <c r="A7335" s="1" t="n">
        <v>10039</v>
      </c>
      <c r="B7335" s="1" t="s">
        <v>12017</v>
      </c>
      <c r="D7335" s="324" t="s">
        <v>11547</v>
      </c>
      <c r="E7335" s="0" t="s">
        <v>609</v>
      </c>
    </row>
    <row r="7336" customFormat="false" ht="15" hidden="false" customHeight="false" outlineLevel="0" collapsed="false">
      <c r="A7336" s="1" t="n">
        <v>10038</v>
      </c>
      <c r="B7336" s="1" t="s">
        <v>12018</v>
      </c>
      <c r="D7336" s="324" t="s">
        <v>11547</v>
      </c>
      <c r="E7336" s="0" t="s">
        <v>609</v>
      </c>
    </row>
    <row r="7337" customFormat="false" ht="15" hidden="false" customHeight="false" outlineLevel="0" collapsed="false">
      <c r="A7337" s="1" t="n">
        <v>10037</v>
      </c>
      <c r="B7337" s="1" t="s">
        <v>12019</v>
      </c>
      <c r="D7337" s="324" t="s">
        <v>11547</v>
      </c>
      <c r="E7337" s="324" t="s">
        <v>1731</v>
      </c>
    </row>
    <row r="7338" customFormat="false" ht="15" hidden="false" customHeight="false" outlineLevel="0" collapsed="false">
      <c r="A7338" s="1" t="n">
        <v>10036</v>
      </c>
      <c r="B7338" s="1" t="s">
        <v>12020</v>
      </c>
      <c r="D7338" s="1" t="s">
        <v>499</v>
      </c>
      <c r="E7338" s="0" t="s">
        <v>10484</v>
      </c>
    </row>
    <row r="7339" customFormat="false" ht="15" hidden="false" customHeight="false" outlineLevel="0" collapsed="false">
      <c r="A7339" s="1" t="n">
        <v>10035</v>
      </c>
      <c r="B7339" s="1" t="s">
        <v>12021</v>
      </c>
      <c r="D7339" s="1" t="s">
        <v>499</v>
      </c>
      <c r="E7339" s="0" t="s">
        <v>10484</v>
      </c>
    </row>
    <row r="7340" customFormat="false" ht="15" hidden="false" customHeight="false" outlineLevel="0" collapsed="false">
      <c r="A7340" s="1" t="n">
        <v>10034</v>
      </c>
      <c r="B7340" s="1" t="s">
        <v>12022</v>
      </c>
      <c r="D7340" s="1" t="s">
        <v>499</v>
      </c>
      <c r="E7340" s="0" t="s">
        <v>10484</v>
      </c>
    </row>
    <row r="7341" customFormat="false" ht="15" hidden="false" customHeight="false" outlineLevel="0" collapsed="false">
      <c r="A7341" s="1" t="n">
        <v>10033</v>
      </c>
      <c r="B7341" s="1" t="s">
        <v>12023</v>
      </c>
      <c r="D7341" s="1" t="s">
        <v>499</v>
      </c>
      <c r="E7341" s="0" t="s">
        <v>10484</v>
      </c>
    </row>
    <row r="7342" customFormat="false" ht="15" hidden="false" customHeight="false" outlineLevel="0" collapsed="false">
      <c r="A7342" s="1" t="n">
        <v>10032</v>
      </c>
      <c r="B7342" s="1" t="s">
        <v>12024</v>
      </c>
      <c r="D7342" s="1" t="s">
        <v>5427</v>
      </c>
      <c r="E7342" s="0" t="s">
        <v>11079</v>
      </c>
    </row>
    <row r="7343" customFormat="false" ht="15" hidden="false" customHeight="false" outlineLevel="0" collapsed="false">
      <c r="A7343" s="1" t="n">
        <v>10031</v>
      </c>
      <c r="B7343" s="1" t="s">
        <v>12025</v>
      </c>
      <c r="C7343" s="324" t="s">
        <v>12026</v>
      </c>
      <c r="D7343" s="324" t="s">
        <v>528</v>
      </c>
      <c r="E7343" s="0" t="s">
        <v>485</v>
      </c>
    </row>
    <row r="7344" customFormat="false" ht="15" hidden="false" customHeight="false" outlineLevel="0" collapsed="false">
      <c r="A7344" s="1" t="n">
        <v>10030</v>
      </c>
      <c r="B7344" s="1" t="s">
        <v>12027</v>
      </c>
      <c r="D7344" s="1" t="s">
        <v>499</v>
      </c>
      <c r="E7344" s="0" t="s">
        <v>485</v>
      </c>
    </row>
    <row r="7345" customFormat="false" ht="15" hidden="false" customHeight="false" outlineLevel="0" collapsed="false">
      <c r="A7345" s="1" t="n">
        <v>10029</v>
      </c>
      <c r="B7345" s="1" t="s">
        <v>12028</v>
      </c>
      <c r="C7345" s="324" t="s">
        <v>12029</v>
      </c>
      <c r="D7345" s="1" t="s">
        <v>499</v>
      </c>
      <c r="E7345" s="0" t="s">
        <v>590</v>
      </c>
    </row>
    <row r="7346" customFormat="false" ht="15" hidden="false" customHeight="false" outlineLevel="0" collapsed="false">
      <c r="A7346" s="1" t="n">
        <v>10028</v>
      </c>
      <c r="B7346" s="1" t="s">
        <v>12030</v>
      </c>
      <c r="C7346" s="1" t="s">
        <v>12031</v>
      </c>
      <c r="D7346" s="1" t="s">
        <v>499</v>
      </c>
      <c r="E7346" s="0" t="s">
        <v>590</v>
      </c>
    </row>
    <row r="7347" customFormat="false" ht="15" hidden="false" customHeight="false" outlineLevel="0" collapsed="false">
      <c r="A7347" s="1" t="n">
        <v>10027</v>
      </c>
      <c r="B7347" s="1" t="s">
        <v>12032</v>
      </c>
      <c r="C7347" s="1" t="s">
        <v>546</v>
      </c>
      <c r="D7347" s="1" t="s">
        <v>499</v>
      </c>
      <c r="E7347" s="324" t="s">
        <v>500</v>
      </c>
    </row>
    <row r="7348" customFormat="false" ht="15" hidden="false" customHeight="false" outlineLevel="0" collapsed="false">
      <c r="A7348" s="1" t="n">
        <v>10026</v>
      </c>
      <c r="B7348" s="1" t="s">
        <v>12033</v>
      </c>
      <c r="D7348" s="1" t="s">
        <v>12034</v>
      </c>
      <c r="E7348" s="0" t="s">
        <v>10484</v>
      </c>
    </row>
    <row r="7349" customFormat="false" ht="15" hidden="false" customHeight="false" outlineLevel="0" collapsed="false">
      <c r="A7349" s="1" t="n">
        <v>10025</v>
      </c>
      <c r="B7349" s="1" t="s">
        <v>12035</v>
      </c>
      <c r="D7349" s="324" t="s">
        <v>848</v>
      </c>
      <c r="E7349" s="324" t="s">
        <v>1473</v>
      </c>
    </row>
    <row r="7350" customFormat="false" ht="15" hidden="false" customHeight="false" outlineLevel="0" collapsed="false">
      <c r="A7350" s="1" t="n">
        <v>10024</v>
      </c>
      <c r="B7350" s="1" t="s">
        <v>12036</v>
      </c>
      <c r="D7350" s="324" t="s">
        <v>620</v>
      </c>
      <c r="E7350" s="0" t="s">
        <v>590</v>
      </c>
    </row>
    <row r="7351" customFormat="false" ht="15" hidden="false" customHeight="false" outlineLevel="0" collapsed="false">
      <c r="A7351" s="1" t="n">
        <v>10023</v>
      </c>
      <c r="B7351" s="1" t="s">
        <v>12037</v>
      </c>
      <c r="C7351" s="1" t="s">
        <v>12038</v>
      </c>
      <c r="D7351" s="1" t="s">
        <v>510</v>
      </c>
      <c r="E7351" s="324" t="s">
        <v>10923</v>
      </c>
    </row>
    <row r="7352" customFormat="false" ht="15" hidden="false" customHeight="false" outlineLevel="0" collapsed="false">
      <c r="A7352" s="1" t="n">
        <v>10022</v>
      </c>
      <c r="B7352" s="1" t="s">
        <v>12039</v>
      </c>
      <c r="C7352" s="324" t="s">
        <v>12040</v>
      </c>
      <c r="D7352" s="324" t="s">
        <v>11630</v>
      </c>
      <c r="E7352" s="0" t="s">
        <v>576</v>
      </c>
    </row>
    <row r="7353" customFormat="false" ht="15" hidden="false" customHeight="false" outlineLevel="0" collapsed="false">
      <c r="A7353" s="1" t="n">
        <v>10021</v>
      </c>
      <c r="B7353" s="1" t="s">
        <v>12041</v>
      </c>
      <c r="C7353" s="1" t="s">
        <v>521</v>
      </c>
      <c r="D7353" s="1" t="s">
        <v>637</v>
      </c>
      <c r="E7353" s="0" t="s">
        <v>485</v>
      </c>
    </row>
    <row r="7354" customFormat="false" ht="15" hidden="false" customHeight="false" outlineLevel="0" collapsed="false">
      <c r="A7354" s="1" t="n">
        <v>10020</v>
      </c>
      <c r="B7354" s="1" t="s">
        <v>12042</v>
      </c>
      <c r="C7354" s="1" t="s">
        <v>12043</v>
      </c>
      <c r="D7354" s="1" t="s">
        <v>484</v>
      </c>
      <c r="E7354" s="0" t="s">
        <v>485</v>
      </c>
    </row>
    <row r="7355" customFormat="false" ht="15" hidden="false" customHeight="false" outlineLevel="0" collapsed="false">
      <c r="A7355" s="1" t="n">
        <v>10019</v>
      </c>
      <c r="B7355" s="1" t="s">
        <v>12044</v>
      </c>
      <c r="C7355" s="324" t="s">
        <v>12045</v>
      </c>
      <c r="D7355" s="1" t="s">
        <v>484</v>
      </c>
      <c r="E7355" s="0" t="s">
        <v>485</v>
      </c>
    </row>
    <row r="7356" customFormat="false" ht="15" hidden="false" customHeight="false" outlineLevel="0" collapsed="false">
      <c r="A7356" s="1" t="n">
        <v>10018</v>
      </c>
      <c r="B7356" s="1" t="s">
        <v>12046</v>
      </c>
      <c r="D7356" s="324" t="s">
        <v>12047</v>
      </c>
      <c r="E7356" s="0" t="s">
        <v>576</v>
      </c>
    </row>
    <row r="7357" customFormat="false" ht="15" hidden="false" customHeight="false" outlineLevel="0" collapsed="false">
      <c r="A7357" s="1" t="n">
        <v>10017</v>
      </c>
      <c r="B7357" s="1" t="s">
        <v>12048</v>
      </c>
      <c r="D7357" s="1" t="s">
        <v>499</v>
      </c>
      <c r="E7357" s="324" t="s">
        <v>550</v>
      </c>
    </row>
    <row r="7358" customFormat="false" ht="15" hidden="false" customHeight="false" outlineLevel="0" collapsed="false">
      <c r="A7358" s="1" t="n">
        <v>10016</v>
      </c>
      <c r="B7358" s="1" t="s">
        <v>12049</v>
      </c>
      <c r="D7358" s="1" t="s">
        <v>499</v>
      </c>
      <c r="E7358" s="324" t="s">
        <v>550</v>
      </c>
    </row>
    <row r="7359" customFormat="false" ht="15" hidden="false" customHeight="false" outlineLevel="0" collapsed="false">
      <c r="A7359" s="1" t="n">
        <v>10015</v>
      </c>
      <c r="B7359" s="1" t="s">
        <v>12050</v>
      </c>
      <c r="D7359" s="1" t="s">
        <v>811</v>
      </c>
      <c r="E7359" s="0" t="s">
        <v>11053</v>
      </c>
    </row>
    <row r="7360" customFormat="false" ht="15" hidden="false" customHeight="false" outlineLevel="0" collapsed="false">
      <c r="A7360" s="1" t="n">
        <v>10014</v>
      </c>
      <c r="B7360" s="1" t="s">
        <v>12051</v>
      </c>
      <c r="D7360" s="1" t="s">
        <v>11084</v>
      </c>
      <c r="E7360" s="0" t="s">
        <v>576</v>
      </c>
    </row>
    <row r="7361" customFormat="false" ht="15" hidden="false" customHeight="false" outlineLevel="0" collapsed="false">
      <c r="A7361" s="1" t="n">
        <v>10013</v>
      </c>
      <c r="B7361" s="1" t="s">
        <v>12052</v>
      </c>
      <c r="C7361" s="324" t="s">
        <v>12053</v>
      </c>
      <c r="D7361" s="1" t="s">
        <v>510</v>
      </c>
      <c r="E7361" s="324" t="s">
        <v>508</v>
      </c>
    </row>
    <row r="7362" customFormat="false" ht="15" hidden="false" customHeight="false" outlineLevel="0" collapsed="false">
      <c r="A7362" s="1" t="n">
        <v>10012</v>
      </c>
      <c r="B7362" s="1" t="s">
        <v>12054</v>
      </c>
      <c r="C7362" s="324" t="s">
        <v>12055</v>
      </c>
      <c r="D7362" s="324" t="s">
        <v>12056</v>
      </c>
      <c r="E7362" s="324" t="s">
        <v>488</v>
      </c>
    </row>
    <row r="7363" customFormat="false" ht="15" hidden="false" customHeight="false" outlineLevel="0" collapsed="false">
      <c r="A7363" s="1" t="n">
        <v>10011</v>
      </c>
      <c r="B7363" s="1" t="s">
        <v>12057</v>
      </c>
      <c r="C7363" s="324" t="s">
        <v>12058</v>
      </c>
      <c r="D7363" s="324" t="s">
        <v>9618</v>
      </c>
      <c r="E7363" s="0" t="s">
        <v>11244</v>
      </c>
    </row>
    <row r="7364" customFormat="false" ht="15" hidden="false" customHeight="false" outlineLevel="0" collapsed="false">
      <c r="A7364" s="1" t="n">
        <v>10010</v>
      </c>
      <c r="B7364" s="1" t="s">
        <v>12059</v>
      </c>
      <c r="C7364" s="324" t="s">
        <v>12060</v>
      </c>
      <c r="D7364" s="324" t="s">
        <v>11340</v>
      </c>
      <c r="E7364" s="324" t="s">
        <v>488</v>
      </c>
    </row>
    <row r="7365" customFormat="false" ht="15" hidden="false" customHeight="false" outlineLevel="0" collapsed="false">
      <c r="A7365" s="1" t="n">
        <v>10009</v>
      </c>
      <c r="B7365" s="1" t="s">
        <v>12061</v>
      </c>
      <c r="C7365" s="324" t="s">
        <v>12062</v>
      </c>
      <c r="D7365" s="324" t="s">
        <v>11340</v>
      </c>
      <c r="E7365" s="324" t="s">
        <v>488</v>
      </c>
    </row>
    <row r="7366" customFormat="false" ht="15" hidden="false" customHeight="false" outlineLevel="0" collapsed="false">
      <c r="A7366" s="1" t="n">
        <v>10008</v>
      </c>
      <c r="B7366" s="1" t="s">
        <v>12063</v>
      </c>
      <c r="C7366" s="324" t="s">
        <v>12064</v>
      </c>
      <c r="D7366" s="324" t="s">
        <v>11340</v>
      </c>
      <c r="E7366" s="324" t="s">
        <v>488</v>
      </c>
    </row>
    <row r="7367" customFormat="false" ht="15" hidden="false" customHeight="false" outlineLevel="0" collapsed="false">
      <c r="A7367" s="1" t="n">
        <v>10007</v>
      </c>
      <c r="B7367" s="1" t="s">
        <v>12065</v>
      </c>
      <c r="C7367" s="324" t="s">
        <v>12066</v>
      </c>
      <c r="D7367" s="1" t="s">
        <v>2438</v>
      </c>
      <c r="E7367" s="324" t="s">
        <v>488</v>
      </c>
    </row>
    <row r="7368" customFormat="false" ht="15" hidden="false" customHeight="false" outlineLevel="0" collapsed="false">
      <c r="A7368" s="1" t="n">
        <v>10006</v>
      </c>
      <c r="B7368" s="1" t="s">
        <v>12067</v>
      </c>
      <c r="C7368" s="324" t="s">
        <v>12068</v>
      </c>
      <c r="D7368" s="1" t="s">
        <v>2438</v>
      </c>
      <c r="E7368" s="0" t="s">
        <v>11244</v>
      </c>
    </row>
    <row r="7369" customFormat="false" ht="15" hidden="false" customHeight="false" outlineLevel="0" collapsed="false">
      <c r="A7369" s="1" t="n">
        <v>10005</v>
      </c>
      <c r="B7369" s="1" t="s">
        <v>12069</v>
      </c>
      <c r="C7369" s="324" t="s">
        <v>12070</v>
      </c>
      <c r="D7369" s="1" t="s">
        <v>2438</v>
      </c>
      <c r="E7369" s="324" t="s">
        <v>488</v>
      </c>
    </row>
    <row r="7370" customFormat="false" ht="15" hidden="false" customHeight="false" outlineLevel="0" collapsed="false">
      <c r="A7370" s="1" t="n">
        <v>10004</v>
      </c>
      <c r="B7370" s="1" t="s">
        <v>12071</v>
      </c>
      <c r="C7370" s="324" t="s">
        <v>12072</v>
      </c>
      <c r="D7370" s="1" t="s">
        <v>6935</v>
      </c>
      <c r="E7370" s="0" t="s">
        <v>485</v>
      </c>
    </row>
    <row r="7371" customFormat="false" ht="15" hidden="false" customHeight="false" outlineLevel="0" collapsed="false">
      <c r="A7371" s="1" t="n">
        <v>10003</v>
      </c>
      <c r="B7371" s="1" t="s">
        <v>12073</v>
      </c>
      <c r="C7371" s="324" t="s">
        <v>12074</v>
      </c>
      <c r="D7371" s="324" t="s">
        <v>12075</v>
      </c>
      <c r="E7371" s="324" t="s">
        <v>488</v>
      </c>
    </row>
    <row r="7372" customFormat="false" ht="15" hidden="false" customHeight="false" outlineLevel="0" collapsed="false">
      <c r="A7372" s="1" t="n">
        <v>10002</v>
      </c>
      <c r="B7372" s="1" t="s">
        <v>12076</v>
      </c>
      <c r="C7372" s="324" t="s">
        <v>12077</v>
      </c>
      <c r="D7372" s="1" t="s">
        <v>510</v>
      </c>
      <c r="E7372" s="324" t="s">
        <v>508</v>
      </c>
    </row>
    <row r="7373" customFormat="false" ht="15" hidden="false" customHeight="false" outlineLevel="0" collapsed="false">
      <c r="A7373" s="1" t="n">
        <v>10001</v>
      </c>
      <c r="B7373" s="1" t="s">
        <v>12078</v>
      </c>
      <c r="C7373" s="1" t="s">
        <v>12079</v>
      </c>
      <c r="D7373" s="324" t="s">
        <v>528</v>
      </c>
      <c r="E7373" s="0" t="s">
        <v>590</v>
      </c>
    </row>
    <row r="7374" customFormat="false" ht="15" hidden="false" customHeight="false" outlineLevel="0" collapsed="false">
      <c r="A7374" s="1" t="n">
        <v>10000</v>
      </c>
      <c r="B7374" s="1" t="s">
        <v>12080</v>
      </c>
      <c r="C7374" s="1" t="s">
        <v>12081</v>
      </c>
      <c r="D7374" s="324" t="s">
        <v>528</v>
      </c>
      <c r="E7374" s="0" t="s">
        <v>590</v>
      </c>
    </row>
    <row r="7375" customFormat="false" ht="15" hidden="false" customHeight="false" outlineLevel="0" collapsed="false">
      <c r="A7375" s="1" t="n">
        <v>9999</v>
      </c>
      <c r="B7375" s="1" t="s">
        <v>12082</v>
      </c>
      <c r="C7375" s="324" t="s">
        <v>12083</v>
      </c>
      <c r="D7375" s="324" t="s">
        <v>12084</v>
      </c>
      <c r="E7375" s="324" t="s">
        <v>488</v>
      </c>
    </row>
    <row r="7376" customFormat="false" ht="15" hidden="false" customHeight="false" outlineLevel="0" collapsed="false">
      <c r="A7376" s="1" t="n">
        <v>9998</v>
      </c>
      <c r="B7376" s="1" t="s">
        <v>12085</v>
      </c>
      <c r="D7376" s="324" t="s">
        <v>12086</v>
      </c>
      <c r="E7376" s="0" t="s">
        <v>883</v>
      </c>
    </row>
    <row r="7377" customFormat="false" ht="15" hidden="false" customHeight="false" outlineLevel="0" collapsed="false">
      <c r="A7377" s="1" t="n">
        <v>9997</v>
      </c>
      <c r="B7377" s="1" t="s">
        <v>12087</v>
      </c>
      <c r="C7377" s="324" t="s">
        <v>12088</v>
      </c>
      <c r="D7377" s="1" t="s">
        <v>499</v>
      </c>
      <c r="E7377" s="0" t="s">
        <v>590</v>
      </c>
    </row>
    <row r="7378" customFormat="false" ht="15" hidden="false" customHeight="false" outlineLevel="0" collapsed="false">
      <c r="A7378" s="1" t="n">
        <v>9996</v>
      </c>
      <c r="B7378" s="1" t="s">
        <v>12089</v>
      </c>
      <c r="C7378" s="324" t="s">
        <v>12090</v>
      </c>
      <c r="D7378" s="324" t="s">
        <v>12091</v>
      </c>
      <c r="E7378" s="324" t="s">
        <v>11251</v>
      </c>
    </row>
    <row r="7379" customFormat="false" ht="15" hidden="false" customHeight="false" outlineLevel="0" collapsed="false">
      <c r="A7379" s="1" t="n">
        <v>9995</v>
      </c>
      <c r="B7379" s="1" t="s">
        <v>12092</v>
      </c>
      <c r="C7379" s="324" t="s">
        <v>12093</v>
      </c>
      <c r="D7379" s="324" t="s">
        <v>528</v>
      </c>
      <c r="E7379" s="324" t="s">
        <v>500</v>
      </c>
    </row>
    <row r="7380" customFormat="false" ht="15" hidden="false" customHeight="false" outlineLevel="0" collapsed="false">
      <c r="A7380" s="1" t="n">
        <v>9994</v>
      </c>
      <c r="B7380" s="1" t="s">
        <v>12094</v>
      </c>
      <c r="C7380" s="1" t="s">
        <v>12094</v>
      </c>
      <c r="D7380" s="324" t="s">
        <v>1052</v>
      </c>
      <c r="E7380" s="0" t="s">
        <v>485</v>
      </c>
    </row>
    <row r="7381" customFormat="false" ht="15" hidden="false" customHeight="false" outlineLevel="0" collapsed="false">
      <c r="A7381" s="1" t="n">
        <v>9993</v>
      </c>
      <c r="B7381" s="1" t="s">
        <v>12095</v>
      </c>
      <c r="C7381" s="1" t="s">
        <v>12096</v>
      </c>
      <c r="D7381" s="324" t="s">
        <v>1865</v>
      </c>
      <c r="E7381" s="0" t="s">
        <v>485</v>
      </c>
    </row>
    <row r="7382" customFormat="false" ht="15" hidden="false" customHeight="false" outlineLevel="0" collapsed="false">
      <c r="A7382" s="1" t="n">
        <v>9992</v>
      </c>
      <c r="B7382" s="1" t="s">
        <v>12097</v>
      </c>
      <c r="C7382" s="1" t="s">
        <v>12098</v>
      </c>
      <c r="D7382" s="324" t="s">
        <v>11657</v>
      </c>
      <c r="E7382" s="0" t="s">
        <v>590</v>
      </c>
    </row>
    <row r="7383" customFormat="false" ht="15" hidden="false" customHeight="false" outlineLevel="0" collapsed="false">
      <c r="A7383" s="1" t="n">
        <v>9991</v>
      </c>
      <c r="B7383" s="1" t="s">
        <v>12099</v>
      </c>
      <c r="C7383" s="1" t="s">
        <v>12099</v>
      </c>
      <c r="D7383" s="324" t="s">
        <v>1879</v>
      </c>
      <c r="E7383" s="0" t="s">
        <v>485</v>
      </c>
    </row>
    <row r="7384" customFormat="false" ht="15" hidden="false" customHeight="false" outlineLevel="0" collapsed="false">
      <c r="A7384" s="1" t="n">
        <v>9990</v>
      </c>
      <c r="B7384" s="1" t="s">
        <v>12100</v>
      </c>
      <c r="C7384" s="1" t="s">
        <v>12101</v>
      </c>
      <c r="D7384" s="324" t="s">
        <v>11556</v>
      </c>
      <c r="E7384" s="324" t="s">
        <v>12102</v>
      </c>
    </row>
    <row r="7385" customFormat="false" ht="15" hidden="false" customHeight="false" outlineLevel="0" collapsed="false">
      <c r="A7385" s="1" t="n">
        <v>9989</v>
      </c>
      <c r="B7385" s="1" t="s">
        <v>12103</v>
      </c>
      <c r="C7385" s="1" t="s">
        <v>521</v>
      </c>
      <c r="D7385" s="324" t="s">
        <v>12104</v>
      </c>
      <c r="E7385" s="324" t="s">
        <v>550</v>
      </c>
    </row>
    <row r="7386" customFormat="false" ht="15" hidden="false" customHeight="false" outlineLevel="0" collapsed="false">
      <c r="A7386" s="1" t="n">
        <v>9988</v>
      </c>
      <c r="B7386" s="1" t="s">
        <v>12105</v>
      </c>
      <c r="D7386" s="1" t="s">
        <v>499</v>
      </c>
      <c r="E7386" s="0" t="s">
        <v>11053</v>
      </c>
    </row>
    <row r="7387" customFormat="false" ht="15" hidden="false" customHeight="false" outlineLevel="0" collapsed="false">
      <c r="A7387" s="1" t="n">
        <v>9987</v>
      </c>
      <c r="B7387" s="1" t="s">
        <v>12106</v>
      </c>
      <c r="C7387" s="1" t="s">
        <v>12107</v>
      </c>
      <c r="D7387" s="1" t="s">
        <v>499</v>
      </c>
      <c r="E7387" s="324" t="s">
        <v>10921</v>
      </c>
    </row>
    <row r="7388" customFormat="false" ht="15" hidden="false" customHeight="false" outlineLevel="0" collapsed="false">
      <c r="A7388" s="1" t="n">
        <v>9986</v>
      </c>
      <c r="B7388" s="1" t="s">
        <v>12108</v>
      </c>
      <c r="C7388" s="324" t="s">
        <v>12109</v>
      </c>
      <c r="D7388" s="324" t="s">
        <v>12110</v>
      </c>
      <c r="E7388" s="324" t="s">
        <v>11232</v>
      </c>
    </row>
    <row r="7389" customFormat="false" ht="15" hidden="false" customHeight="false" outlineLevel="0" collapsed="false">
      <c r="A7389" s="1" t="n">
        <v>9985</v>
      </c>
      <c r="B7389" s="1" t="s">
        <v>12111</v>
      </c>
      <c r="C7389" s="1" t="s">
        <v>12112</v>
      </c>
      <c r="D7389" s="1" t="s">
        <v>647</v>
      </c>
      <c r="E7389" s="0" t="s">
        <v>485</v>
      </c>
    </row>
    <row r="7390" customFormat="false" ht="15" hidden="false" customHeight="false" outlineLevel="0" collapsed="false">
      <c r="A7390" s="1" t="n">
        <v>9984</v>
      </c>
      <c r="B7390" s="1" t="s">
        <v>12113</v>
      </c>
      <c r="C7390" s="1" t="s">
        <v>521</v>
      </c>
      <c r="D7390" s="1" t="s">
        <v>499</v>
      </c>
      <c r="E7390" s="324" t="s">
        <v>10997</v>
      </c>
    </row>
    <row r="7391" customFormat="false" ht="15" hidden="false" customHeight="false" outlineLevel="0" collapsed="false">
      <c r="A7391" s="1" t="n">
        <v>9983</v>
      </c>
      <c r="B7391" s="1" t="s">
        <v>12114</v>
      </c>
      <c r="D7391" s="1" t="s">
        <v>651</v>
      </c>
      <c r="E7391" s="0" t="s">
        <v>609</v>
      </c>
    </row>
    <row r="7392" customFormat="false" ht="15" hidden="false" customHeight="false" outlineLevel="0" collapsed="false">
      <c r="A7392" s="1" t="n">
        <v>9982</v>
      </c>
      <c r="B7392" s="1" t="s">
        <v>12115</v>
      </c>
      <c r="D7392" s="1" t="s">
        <v>651</v>
      </c>
      <c r="E7392" s="0" t="s">
        <v>609</v>
      </c>
    </row>
    <row r="7393" customFormat="false" ht="15" hidden="false" customHeight="false" outlineLevel="0" collapsed="false">
      <c r="A7393" s="1" t="n">
        <v>9981</v>
      </c>
      <c r="B7393" s="1" t="s">
        <v>12116</v>
      </c>
      <c r="D7393" s="1" t="s">
        <v>1739</v>
      </c>
      <c r="E7393" s="324" t="s">
        <v>488</v>
      </c>
    </row>
    <row r="7394" customFormat="false" ht="15" hidden="false" customHeight="false" outlineLevel="0" collapsed="false">
      <c r="A7394" s="1" t="n">
        <v>9980</v>
      </c>
      <c r="B7394" s="1" t="s">
        <v>12117</v>
      </c>
      <c r="D7394" s="1" t="s">
        <v>651</v>
      </c>
      <c r="E7394" s="0" t="s">
        <v>544</v>
      </c>
    </row>
    <row r="7395" customFormat="false" ht="15" hidden="false" customHeight="false" outlineLevel="0" collapsed="false">
      <c r="A7395" s="1" t="n">
        <v>9979</v>
      </c>
      <c r="B7395" s="1" t="s">
        <v>12118</v>
      </c>
      <c r="D7395" s="1" t="s">
        <v>811</v>
      </c>
      <c r="E7395" s="324" t="s">
        <v>772</v>
      </c>
    </row>
    <row r="7396" customFormat="false" ht="15" hidden="false" customHeight="false" outlineLevel="0" collapsed="false">
      <c r="A7396" s="1" t="n">
        <v>9978</v>
      </c>
      <c r="B7396" s="1" t="s">
        <v>12119</v>
      </c>
      <c r="D7396" s="324" t="s">
        <v>12120</v>
      </c>
      <c r="E7396" s="324" t="s">
        <v>550</v>
      </c>
    </row>
    <row r="7397" customFormat="false" ht="15" hidden="false" customHeight="false" outlineLevel="0" collapsed="false">
      <c r="A7397" s="1" t="n">
        <v>9977</v>
      </c>
      <c r="B7397" s="1" t="s">
        <v>12121</v>
      </c>
      <c r="D7397" s="1" t="s">
        <v>641</v>
      </c>
      <c r="E7397" s="0" t="s">
        <v>576</v>
      </c>
    </row>
    <row r="7398" customFormat="false" ht="15" hidden="false" customHeight="false" outlineLevel="0" collapsed="false">
      <c r="A7398" s="1" t="n">
        <v>9976</v>
      </c>
      <c r="B7398" s="1" t="s">
        <v>12122</v>
      </c>
      <c r="C7398" s="1" t="s">
        <v>12122</v>
      </c>
      <c r="D7398" s="324" t="s">
        <v>12123</v>
      </c>
      <c r="E7398" s="0" t="s">
        <v>544</v>
      </c>
    </row>
    <row r="7399" customFormat="false" ht="15" hidden="false" customHeight="false" outlineLevel="0" collapsed="false">
      <c r="A7399" s="1" t="n">
        <v>9975</v>
      </c>
      <c r="B7399" s="1" t="s">
        <v>12124</v>
      </c>
      <c r="C7399" s="1" t="s">
        <v>12125</v>
      </c>
      <c r="D7399" s="1" t="s">
        <v>1222</v>
      </c>
      <c r="E7399" s="324" t="s">
        <v>488</v>
      </c>
    </row>
    <row r="7400" customFormat="false" ht="15" hidden="false" customHeight="false" outlineLevel="0" collapsed="false">
      <c r="A7400" s="1" t="n">
        <v>9974</v>
      </c>
      <c r="B7400" s="1" t="s">
        <v>12126</v>
      </c>
      <c r="C7400" s="1" t="s">
        <v>12127</v>
      </c>
      <c r="D7400" s="324" t="s">
        <v>695</v>
      </c>
      <c r="E7400" s="0" t="s">
        <v>590</v>
      </c>
    </row>
    <row r="7401" customFormat="false" ht="15" hidden="false" customHeight="false" outlineLevel="0" collapsed="false">
      <c r="A7401" s="1" t="n">
        <v>9973</v>
      </c>
      <c r="B7401" s="1" t="s">
        <v>12128</v>
      </c>
      <c r="D7401" s="1" t="s">
        <v>1821</v>
      </c>
      <c r="E7401" s="324" t="s">
        <v>1443</v>
      </c>
    </row>
    <row r="7402" customFormat="false" ht="15" hidden="false" customHeight="false" outlineLevel="0" collapsed="false">
      <c r="A7402" s="1" t="n">
        <v>9972</v>
      </c>
      <c r="B7402" s="1" t="s">
        <v>12129</v>
      </c>
      <c r="D7402" s="1" t="s">
        <v>811</v>
      </c>
      <c r="E7402" s="324" t="s">
        <v>772</v>
      </c>
    </row>
    <row r="7403" customFormat="false" ht="15" hidden="false" customHeight="false" outlineLevel="0" collapsed="false">
      <c r="A7403" s="1" t="n">
        <v>9971</v>
      </c>
      <c r="B7403" s="1" t="s">
        <v>12130</v>
      </c>
      <c r="D7403" s="1" t="s">
        <v>484</v>
      </c>
      <c r="E7403" s="0" t="s">
        <v>485</v>
      </c>
    </row>
    <row r="7404" customFormat="false" ht="15" hidden="false" customHeight="false" outlineLevel="0" collapsed="false">
      <c r="A7404" s="1" t="n">
        <v>9970</v>
      </c>
      <c r="B7404" s="1" t="s">
        <v>12131</v>
      </c>
      <c r="D7404" s="324" t="s">
        <v>3191</v>
      </c>
      <c r="E7404" s="0" t="s">
        <v>485</v>
      </c>
    </row>
    <row r="7405" customFormat="false" ht="15" hidden="false" customHeight="false" outlineLevel="0" collapsed="false">
      <c r="A7405" s="1" t="n">
        <v>9969</v>
      </c>
      <c r="B7405" s="1" t="s">
        <v>12132</v>
      </c>
      <c r="D7405" s="1" t="s">
        <v>4022</v>
      </c>
      <c r="E7405" s="324" t="s">
        <v>488</v>
      </c>
    </row>
    <row r="7406" customFormat="false" ht="15" hidden="false" customHeight="false" outlineLevel="0" collapsed="false">
      <c r="A7406" s="1" t="n">
        <v>9968</v>
      </c>
      <c r="B7406" s="1" t="s">
        <v>12133</v>
      </c>
      <c r="D7406" s="324" t="s">
        <v>3144</v>
      </c>
      <c r="E7406" s="324" t="s">
        <v>11232</v>
      </c>
    </row>
    <row r="7407" customFormat="false" ht="15" hidden="false" customHeight="false" outlineLevel="0" collapsed="false">
      <c r="A7407" s="1" t="n">
        <v>9967</v>
      </c>
      <c r="B7407" s="1" t="s">
        <v>12134</v>
      </c>
      <c r="D7407" s="1" t="s">
        <v>484</v>
      </c>
      <c r="E7407" s="0" t="s">
        <v>485</v>
      </c>
    </row>
    <row r="7408" customFormat="false" ht="15" hidden="false" customHeight="false" outlineLevel="0" collapsed="false">
      <c r="A7408" s="1" t="n">
        <v>9966</v>
      </c>
      <c r="B7408" s="1" t="s">
        <v>12135</v>
      </c>
      <c r="D7408" s="324" t="s">
        <v>3191</v>
      </c>
      <c r="E7408" s="0" t="s">
        <v>485</v>
      </c>
    </row>
    <row r="7409" customFormat="false" ht="15" hidden="false" customHeight="false" outlineLevel="0" collapsed="false">
      <c r="A7409" s="1" t="n">
        <v>9965</v>
      </c>
      <c r="B7409" s="1" t="s">
        <v>12136</v>
      </c>
      <c r="D7409" s="1" t="s">
        <v>484</v>
      </c>
      <c r="E7409" s="0" t="s">
        <v>485</v>
      </c>
    </row>
    <row r="7410" customFormat="false" ht="15" hidden="false" customHeight="false" outlineLevel="0" collapsed="false">
      <c r="A7410" s="1" t="n">
        <v>9964</v>
      </c>
      <c r="B7410" s="1" t="s">
        <v>12137</v>
      </c>
      <c r="D7410" s="1" t="s">
        <v>499</v>
      </c>
      <c r="E7410" s="0" t="s">
        <v>576</v>
      </c>
    </row>
    <row r="7411" customFormat="false" ht="15" hidden="false" customHeight="false" outlineLevel="0" collapsed="false">
      <c r="A7411" s="1" t="n">
        <v>9963</v>
      </c>
      <c r="B7411" s="1" t="s">
        <v>12138</v>
      </c>
      <c r="C7411" s="1" t="s">
        <v>12139</v>
      </c>
      <c r="D7411" s="324" t="s">
        <v>1908</v>
      </c>
      <c r="E7411" s="324" t="s">
        <v>772</v>
      </c>
    </row>
    <row r="7412" customFormat="false" ht="15" hidden="false" customHeight="false" outlineLevel="0" collapsed="false">
      <c r="A7412" s="1" t="n">
        <v>9962</v>
      </c>
      <c r="B7412" s="1" t="s">
        <v>12140</v>
      </c>
      <c r="C7412" s="324" t="s">
        <v>12141</v>
      </c>
      <c r="D7412" s="324" t="s">
        <v>761</v>
      </c>
      <c r="E7412" s="0" t="s">
        <v>485</v>
      </c>
    </row>
    <row r="7413" customFormat="false" ht="15" hidden="false" customHeight="false" outlineLevel="0" collapsed="false">
      <c r="A7413" s="1" t="n">
        <v>9961</v>
      </c>
      <c r="B7413" s="1" t="s">
        <v>12142</v>
      </c>
      <c r="C7413" s="1" t="s">
        <v>12143</v>
      </c>
      <c r="D7413" s="1" t="s">
        <v>499</v>
      </c>
      <c r="E7413" s="0" t="s">
        <v>590</v>
      </c>
    </row>
    <row r="7414" customFormat="false" ht="15" hidden="false" customHeight="false" outlineLevel="0" collapsed="false">
      <c r="A7414" s="1" t="n">
        <v>9960</v>
      </c>
      <c r="B7414" s="1" t="s">
        <v>12144</v>
      </c>
      <c r="C7414" s="1" t="s">
        <v>12145</v>
      </c>
      <c r="D7414" s="1" t="s">
        <v>499</v>
      </c>
      <c r="E7414" s="324" t="s">
        <v>500</v>
      </c>
    </row>
    <row r="7415" customFormat="false" ht="15" hidden="false" customHeight="false" outlineLevel="0" collapsed="false">
      <c r="A7415" s="1" t="n">
        <v>9959</v>
      </c>
      <c r="B7415" s="1" t="s">
        <v>12146</v>
      </c>
      <c r="D7415" s="1" t="s">
        <v>10212</v>
      </c>
      <c r="E7415" s="0" t="s">
        <v>11053</v>
      </c>
    </row>
    <row r="7416" customFormat="false" ht="15" hidden="false" customHeight="false" outlineLevel="0" collapsed="false">
      <c r="A7416" s="1" t="n">
        <v>9958</v>
      </c>
      <c r="B7416" s="1" t="s">
        <v>12147</v>
      </c>
      <c r="D7416" s="1" t="s">
        <v>499</v>
      </c>
      <c r="E7416" s="0" t="s">
        <v>576</v>
      </c>
    </row>
    <row r="7417" customFormat="false" ht="15" hidden="false" customHeight="false" outlineLevel="0" collapsed="false">
      <c r="A7417" s="1" t="n">
        <v>9957</v>
      </c>
      <c r="B7417" s="1" t="s">
        <v>12148</v>
      </c>
      <c r="D7417" s="1" t="s">
        <v>499</v>
      </c>
      <c r="E7417" s="0" t="s">
        <v>590</v>
      </c>
    </row>
    <row r="7418" customFormat="false" ht="15" hidden="false" customHeight="false" outlineLevel="0" collapsed="false">
      <c r="A7418" s="1" t="n">
        <v>9956</v>
      </c>
      <c r="B7418" s="1" t="s">
        <v>12149</v>
      </c>
      <c r="C7418" s="324" t="s">
        <v>12150</v>
      </c>
      <c r="D7418" s="1" t="s">
        <v>12034</v>
      </c>
      <c r="E7418" s="324" t="s">
        <v>12151</v>
      </c>
    </row>
    <row r="7419" customFormat="false" ht="15" hidden="false" customHeight="false" outlineLevel="0" collapsed="false">
      <c r="A7419" s="1" t="n">
        <v>9955</v>
      </c>
      <c r="B7419" s="1" t="s">
        <v>12152</v>
      </c>
      <c r="C7419" s="324" t="s">
        <v>12153</v>
      </c>
      <c r="D7419" s="1" t="s">
        <v>12034</v>
      </c>
      <c r="E7419" s="324" t="s">
        <v>12151</v>
      </c>
    </row>
    <row r="7420" customFormat="false" ht="15" hidden="false" customHeight="false" outlineLevel="0" collapsed="false">
      <c r="A7420" s="1" t="n">
        <v>9954</v>
      </c>
      <c r="B7420" s="1" t="s">
        <v>12154</v>
      </c>
      <c r="C7420" s="1" t="s">
        <v>12155</v>
      </c>
      <c r="D7420" s="324" t="s">
        <v>7542</v>
      </c>
      <c r="E7420" s="324" t="s">
        <v>500</v>
      </c>
    </row>
    <row r="7421" customFormat="false" ht="15" hidden="false" customHeight="false" outlineLevel="0" collapsed="false">
      <c r="A7421" s="1" t="n">
        <v>9953</v>
      </c>
      <c r="B7421" s="1" t="s">
        <v>12156</v>
      </c>
      <c r="C7421" s="1" t="s">
        <v>12155</v>
      </c>
      <c r="D7421" s="324" t="s">
        <v>2429</v>
      </c>
      <c r="E7421" s="324" t="s">
        <v>500</v>
      </c>
    </row>
    <row r="7422" customFormat="false" ht="15" hidden="false" customHeight="false" outlineLevel="0" collapsed="false">
      <c r="A7422" s="1" t="n">
        <v>9952</v>
      </c>
      <c r="B7422" s="1" t="s">
        <v>12157</v>
      </c>
      <c r="C7422" s="1" t="s">
        <v>12155</v>
      </c>
      <c r="D7422" s="324" t="s">
        <v>2429</v>
      </c>
      <c r="E7422" s="324" t="s">
        <v>500</v>
      </c>
    </row>
    <row r="7423" customFormat="false" ht="15" hidden="false" customHeight="false" outlineLevel="0" collapsed="false">
      <c r="A7423" s="1" t="n">
        <v>9951</v>
      </c>
      <c r="B7423" s="1" t="s">
        <v>12158</v>
      </c>
      <c r="C7423" s="1" t="s">
        <v>12155</v>
      </c>
      <c r="D7423" s="324" t="s">
        <v>2429</v>
      </c>
      <c r="E7423" s="324" t="s">
        <v>500</v>
      </c>
    </row>
    <row r="7424" customFormat="false" ht="15" hidden="false" customHeight="false" outlineLevel="0" collapsed="false">
      <c r="A7424" s="1" t="n">
        <v>9950</v>
      </c>
      <c r="B7424" s="1" t="s">
        <v>12159</v>
      </c>
      <c r="C7424" s="1" t="s">
        <v>12160</v>
      </c>
      <c r="D7424" s="1" t="s">
        <v>499</v>
      </c>
      <c r="E7424" s="0" t="s">
        <v>11053</v>
      </c>
    </row>
    <row r="7425" customFormat="false" ht="15" hidden="false" customHeight="false" outlineLevel="0" collapsed="false">
      <c r="A7425" s="1" t="n">
        <v>9949</v>
      </c>
      <c r="B7425" s="1" t="s">
        <v>12161</v>
      </c>
      <c r="C7425" s="324" t="s">
        <v>12162</v>
      </c>
      <c r="D7425" s="1" t="s">
        <v>499</v>
      </c>
      <c r="E7425" s="0" t="s">
        <v>10484</v>
      </c>
    </row>
    <row r="7426" customFormat="false" ht="15" hidden="false" customHeight="false" outlineLevel="0" collapsed="false">
      <c r="A7426" s="1" t="n">
        <v>9948</v>
      </c>
      <c r="B7426" s="1" t="s">
        <v>12163</v>
      </c>
      <c r="C7426" s="324" t="s">
        <v>12164</v>
      </c>
      <c r="D7426" s="1" t="s">
        <v>499</v>
      </c>
      <c r="E7426" s="324" t="s">
        <v>12165</v>
      </c>
    </row>
    <row r="7427" customFormat="false" ht="15" hidden="false" customHeight="false" outlineLevel="0" collapsed="false">
      <c r="A7427" s="1" t="n">
        <v>9947</v>
      </c>
      <c r="B7427" s="1" t="s">
        <v>12166</v>
      </c>
      <c r="D7427" s="1" t="s">
        <v>927</v>
      </c>
      <c r="E7427" s="0" t="s">
        <v>11053</v>
      </c>
    </row>
    <row r="7428" customFormat="false" ht="15" hidden="false" customHeight="false" outlineLevel="0" collapsed="false">
      <c r="A7428" s="1" t="n">
        <v>9946</v>
      </c>
      <c r="B7428" s="1" t="s">
        <v>12167</v>
      </c>
      <c r="D7428" s="324" t="s">
        <v>3711</v>
      </c>
      <c r="E7428" s="324" t="s">
        <v>508</v>
      </c>
    </row>
    <row r="7429" customFormat="false" ht="15" hidden="false" customHeight="false" outlineLevel="0" collapsed="false">
      <c r="A7429" s="1" t="n">
        <v>9945</v>
      </c>
      <c r="B7429" s="1" t="s">
        <v>12168</v>
      </c>
      <c r="C7429" s="324" t="s">
        <v>12169</v>
      </c>
      <c r="D7429" s="324" t="s">
        <v>678</v>
      </c>
      <c r="E7429" s="0" t="s">
        <v>1088</v>
      </c>
    </row>
    <row r="7430" customFormat="false" ht="15" hidden="false" customHeight="false" outlineLevel="0" collapsed="false">
      <c r="A7430" s="1" t="n">
        <v>9944</v>
      </c>
      <c r="B7430" s="1" t="s">
        <v>12170</v>
      </c>
      <c r="D7430" s="1" t="s">
        <v>499</v>
      </c>
      <c r="E7430" s="0" t="s">
        <v>11079</v>
      </c>
    </row>
    <row r="7431" customFormat="false" ht="15" hidden="false" customHeight="false" outlineLevel="0" collapsed="false">
      <c r="A7431" s="1" t="n">
        <v>9943</v>
      </c>
      <c r="B7431" s="1" t="s">
        <v>12171</v>
      </c>
      <c r="C7431" s="324" t="s">
        <v>12172</v>
      </c>
      <c r="D7431" s="324" t="s">
        <v>12173</v>
      </c>
      <c r="E7431" s="0" t="s">
        <v>11244</v>
      </c>
    </row>
    <row r="7432" customFormat="false" ht="15" hidden="false" customHeight="false" outlineLevel="0" collapsed="false">
      <c r="A7432" s="1" t="n">
        <v>9942</v>
      </c>
      <c r="B7432" s="1" t="s">
        <v>12174</v>
      </c>
      <c r="C7432" s="1" t="s">
        <v>12175</v>
      </c>
      <c r="D7432" s="1" t="s">
        <v>6225</v>
      </c>
      <c r="E7432" s="0" t="s">
        <v>590</v>
      </c>
    </row>
    <row r="7433" customFormat="false" ht="15" hidden="false" customHeight="false" outlineLevel="0" collapsed="false">
      <c r="A7433" s="1" t="n">
        <v>9941</v>
      </c>
      <c r="B7433" s="1" t="s">
        <v>12176</v>
      </c>
      <c r="D7433" s="324" t="s">
        <v>4993</v>
      </c>
      <c r="E7433" s="0" t="s">
        <v>576</v>
      </c>
    </row>
    <row r="7434" customFormat="false" ht="15" hidden="false" customHeight="false" outlineLevel="0" collapsed="false">
      <c r="A7434" s="1" t="n">
        <v>9940</v>
      </c>
      <c r="B7434" s="1" t="s">
        <v>12177</v>
      </c>
      <c r="C7434" s="1" t="s">
        <v>12178</v>
      </c>
      <c r="D7434" s="324" t="s">
        <v>12179</v>
      </c>
      <c r="E7434" s="0" t="s">
        <v>544</v>
      </c>
    </row>
    <row r="7435" customFormat="false" ht="15" hidden="false" customHeight="false" outlineLevel="0" collapsed="false">
      <c r="A7435" s="1" t="n">
        <v>9939</v>
      </c>
      <c r="B7435" s="1" t="s">
        <v>12180</v>
      </c>
      <c r="D7435" s="1" t="s">
        <v>510</v>
      </c>
      <c r="E7435" s="0" t="s">
        <v>590</v>
      </c>
    </row>
    <row r="7436" customFormat="false" ht="15" hidden="false" customHeight="false" outlineLevel="0" collapsed="false">
      <c r="A7436" s="1" t="n">
        <v>9938</v>
      </c>
      <c r="B7436" s="1" t="s">
        <v>12181</v>
      </c>
      <c r="D7436" s="1" t="s">
        <v>510</v>
      </c>
      <c r="E7436" s="0" t="s">
        <v>590</v>
      </c>
    </row>
    <row r="7437" customFormat="false" ht="15" hidden="false" customHeight="false" outlineLevel="0" collapsed="false">
      <c r="A7437" s="1" t="n">
        <v>9937</v>
      </c>
      <c r="B7437" s="1" t="s">
        <v>12182</v>
      </c>
      <c r="C7437" s="324" t="s">
        <v>12183</v>
      </c>
      <c r="D7437" s="1" t="s">
        <v>682</v>
      </c>
      <c r="E7437" s="0" t="s">
        <v>11244</v>
      </c>
    </row>
    <row r="7438" customFormat="false" ht="15" hidden="false" customHeight="false" outlineLevel="0" collapsed="false">
      <c r="A7438" s="1" t="n">
        <v>9936</v>
      </c>
      <c r="B7438" s="1" t="s">
        <v>12184</v>
      </c>
      <c r="C7438" s="1" t="s">
        <v>12185</v>
      </c>
      <c r="D7438" s="1" t="s">
        <v>499</v>
      </c>
      <c r="E7438" s="0" t="s">
        <v>10484</v>
      </c>
    </row>
    <row r="7439" customFormat="false" ht="15" hidden="false" customHeight="false" outlineLevel="0" collapsed="false">
      <c r="A7439" s="1" t="n">
        <v>9935</v>
      </c>
      <c r="B7439" s="1" t="s">
        <v>12186</v>
      </c>
      <c r="C7439" s="1" t="s">
        <v>12187</v>
      </c>
      <c r="D7439" s="324" t="s">
        <v>11630</v>
      </c>
      <c r="E7439" s="324" t="s">
        <v>10994</v>
      </c>
    </row>
    <row r="7440" customFormat="false" ht="15" hidden="false" customHeight="false" outlineLevel="0" collapsed="false">
      <c r="A7440" s="1" t="n">
        <v>9934</v>
      </c>
      <c r="B7440" s="1" t="s">
        <v>12188</v>
      </c>
      <c r="D7440" s="324" t="s">
        <v>12189</v>
      </c>
      <c r="E7440" s="324" t="s">
        <v>12190</v>
      </c>
    </row>
    <row r="7441" customFormat="false" ht="15" hidden="false" customHeight="false" outlineLevel="0" collapsed="false">
      <c r="A7441" s="1" t="n">
        <v>9933</v>
      </c>
      <c r="B7441" s="1" t="s">
        <v>12191</v>
      </c>
      <c r="D7441" s="324" t="s">
        <v>12189</v>
      </c>
      <c r="E7441" s="324" t="s">
        <v>12190</v>
      </c>
    </row>
    <row r="7442" customFormat="false" ht="15" hidden="false" customHeight="false" outlineLevel="0" collapsed="false">
      <c r="A7442" s="1" t="n">
        <v>9932</v>
      </c>
      <c r="B7442" s="1" t="s">
        <v>12192</v>
      </c>
      <c r="D7442" s="324" t="s">
        <v>12189</v>
      </c>
      <c r="E7442" s="324" t="s">
        <v>12190</v>
      </c>
    </row>
    <row r="7443" customFormat="false" ht="15" hidden="false" customHeight="false" outlineLevel="0" collapsed="false">
      <c r="A7443" s="1" t="n">
        <v>9931</v>
      </c>
      <c r="B7443" s="1" t="s">
        <v>12193</v>
      </c>
      <c r="D7443" s="324" t="s">
        <v>12189</v>
      </c>
      <c r="E7443" s="324" t="s">
        <v>12190</v>
      </c>
    </row>
    <row r="7444" customFormat="false" ht="15" hidden="false" customHeight="false" outlineLevel="0" collapsed="false">
      <c r="A7444" s="1" t="n">
        <v>9930</v>
      </c>
      <c r="B7444" s="1" t="s">
        <v>12194</v>
      </c>
      <c r="D7444" s="1" t="s">
        <v>682</v>
      </c>
      <c r="E7444" s="0" t="s">
        <v>576</v>
      </c>
    </row>
    <row r="7445" customFormat="false" ht="15" hidden="false" customHeight="false" outlineLevel="0" collapsed="false">
      <c r="A7445" s="1" t="n">
        <v>9929</v>
      </c>
      <c r="B7445" s="1" t="s">
        <v>12195</v>
      </c>
      <c r="D7445" s="324" t="s">
        <v>643</v>
      </c>
      <c r="E7445" s="0" t="s">
        <v>590</v>
      </c>
    </row>
    <row r="7446" customFormat="false" ht="15" hidden="false" customHeight="false" outlineLevel="0" collapsed="false">
      <c r="A7446" s="1" t="n">
        <v>9928</v>
      </c>
      <c r="B7446" s="1" t="s">
        <v>12196</v>
      </c>
      <c r="D7446" s="324" t="s">
        <v>11630</v>
      </c>
      <c r="E7446" s="0" t="s">
        <v>590</v>
      </c>
    </row>
    <row r="7447" customFormat="false" ht="15" hidden="false" customHeight="false" outlineLevel="0" collapsed="false">
      <c r="A7447" s="1" t="n">
        <v>9927</v>
      </c>
      <c r="B7447" s="1" t="s">
        <v>12197</v>
      </c>
      <c r="D7447" s="324" t="s">
        <v>643</v>
      </c>
      <c r="E7447" s="0" t="s">
        <v>590</v>
      </c>
    </row>
    <row r="7448" customFormat="false" ht="15" hidden="false" customHeight="false" outlineLevel="0" collapsed="false">
      <c r="A7448" s="1" t="n">
        <v>9926</v>
      </c>
      <c r="B7448" s="1" t="s">
        <v>12198</v>
      </c>
      <c r="D7448" s="324" t="s">
        <v>643</v>
      </c>
      <c r="E7448" s="0" t="s">
        <v>590</v>
      </c>
    </row>
    <row r="7449" customFormat="false" ht="15" hidden="false" customHeight="false" outlineLevel="0" collapsed="false">
      <c r="A7449" s="1" t="n">
        <v>9925</v>
      </c>
      <c r="B7449" s="1" t="s">
        <v>12199</v>
      </c>
      <c r="D7449" s="324" t="s">
        <v>643</v>
      </c>
      <c r="E7449" s="0" t="s">
        <v>590</v>
      </c>
    </row>
    <row r="7450" customFormat="false" ht="15" hidden="false" customHeight="false" outlineLevel="0" collapsed="false">
      <c r="A7450" s="1" t="n">
        <v>9924</v>
      </c>
      <c r="B7450" s="1" t="s">
        <v>12200</v>
      </c>
      <c r="D7450" s="324" t="s">
        <v>643</v>
      </c>
      <c r="E7450" s="0" t="s">
        <v>590</v>
      </c>
    </row>
    <row r="7451" customFormat="false" ht="15" hidden="false" customHeight="false" outlineLevel="0" collapsed="false">
      <c r="A7451" s="1" t="n">
        <v>9923</v>
      </c>
      <c r="B7451" s="1" t="s">
        <v>12201</v>
      </c>
      <c r="D7451" s="324" t="s">
        <v>643</v>
      </c>
      <c r="E7451" s="0" t="s">
        <v>590</v>
      </c>
    </row>
    <row r="7452" customFormat="false" ht="15" hidden="false" customHeight="false" outlineLevel="0" collapsed="false">
      <c r="A7452" s="1" t="n">
        <v>9922</v>
      </c>
      <c r="B7452" s="1" t="s">
        <v>12202</v>
      </c>
      <c r="D7452" s="1" t="s">
        <v>499</v>
      </c>
      <c r="E7452" s="324" t="s">
        <v>1731</v>
      </c>
    </row>
    <row r="7453" customFormat="false" ht="15" hidden="false" customHeight="false" outlineLevel="0" collapsed="false">
      <c r="A7453" s="1" t="n">
        <v>9921</v>
      </c>
      <c r="B7453" s="1" t="s">
        <v>12203</v>
      </c>
      <c r="D7453" s="1" t="s">
        <v>499</v>
      </c>
      <c r="E7453" s="324" t="s">
        <v>1731</v>
      </c>
    </row>
    <row r="7454" customFormat="false" ht="15" hidden="false" customHeight="false" outlineLevel="0" collapsed="false">
      <c r="A7454" s="1" t="n">
        <v>9920</v>
      </c>
      <c r="B7454" s="1" t="s">
        <v>12204</v>
      </c>
      <c r="C7454" s="324" t="s">
        <v>12205</v>
      </c>
      <c r="D7454" s="324" t="s">
        <v>12206</v>
      </c>
      <c r="E7454" s="0" t="s">
        <v>485</v>
      </c>
    </row>
    <row r="7455" customFormat="false" ht="15" hidden="false" customHeight="false" outlineLevel="0" collapsed="false">
      <c r="A7455" s="1" t="n">
        <v>9919</v>
      </c>
      <c r="B7455" s="1" t="s">
        <v>12207</v>
      </c>
      <c r="D7455" s="1" t="s">
        <v>499</v>
      </c>
      <c r="E7455" s="0" t="s">
        <v>590</v>
      </c>
    </row>
    <row r="7456" customFormat="false" ht="15" hidden="false" customHeight="false" outlineLevel="0" collapsed="false">
      <c r="A7456" s="1" t="n">
        <v>9918</v>
      </c>
      <c r="B7456" s="1" t="s">
        <v>12208</v>
      </c>
      <c r="D7456" s="1" t="s">
        <v>499</v>
      </c>
      <c r="E7456" s="324" t="s">
        <v>500</v>
      </c>
    </row>
    <row r="7457" customFormat="false" ht="15" hidden="false" customHeight="false" outlineLevel="0" collapsed="false">
      <c r="A7457" s="1" t="n">
        <v>9917</v>
      </c>
      <c r="B7457" s="1" t="s">
        <v>12209</v>
      </c>
      <c r="C7457" s="1" t="s">
        <v>12210</v>
      </c>
      <c r="D7457" s="324" t="s">
        <v>11556</v>
      </c>
      <c r="E7457" s="324" t="s">
        <v>10890</v>
      </c>
    </row>
    <row r="7458" customFormat="false" ht="15" hidden="false" customHeight="false" outlineLevel="0" collapsed="false">
      <c r="A7458" s="1" t="n">
        <v>9916</v>
      </c>
      <c r="B7458" s="1" t="s">
        <v>12211</v>
      </c>
      <c r="C7458" s="1" t="s">
        <v>12212</v>
      </c>
      <c r="D7458" s="1" t="s">
        <v>499</v>
      </c>
      <c r="E7458" s="324" t="s">
        <v>1731</v>
      </c>
    </row>
    <row r="7459" customFormat="false" ht="15" hidden="false" customHeight="false" outlineLevel="0" collapsed="false">
      <c r="A7459" s="1" t="n">
        <v>9915</v>
      </c>
      <c r="B7459" s="1" t="s">
        <v>12213</v>
      </c>
      <c r="C7459" s="1" t="s">
        <v>12214</v>
      </c>
      <c r="D7459" s="324" t="s">
        <v>620</v>
      </c>
      <c r="E7459" s="0" t="s">
        <v>590</v>
      </c>
    </row>
    <row r="7460" customFormat="false" ht="15" hidden="false" customHeight="false" outlineLevel="0" collapsed="false">
      <c r="A7460" s="1" t="n">
        <v>9914</v>
      </c>
      <c r="B7460" s="1" t="s">
        <v>12215</v>
      </c>
      <c r="C7460" s="324" t="s">
        <v>12216</v>
      </c>
      <c r="D7460" s="1" t="s">
        <v>499</v>
      </c>
      <c r="E7460" s="324" t="s">
        <v>10923</v>
      </c>
    </row>
    <row r="7461" customFormat="false" ht="15" hidden="false" customHeight="false" outlineLevel="0" collapsed="false">
      <c r="A7461" s="1" t="n">
        <v>9913</v>
      </c>
      <c r="B7461" s="1" t="s">
        <v>12217</v>
      </c>
      <c r="D7461" s="1" t="s">
        <v>510</v>
      </c>
      <c r="E7461" s="324" t="s">
        <v>10994</v>
      </c>
    </row>
    <row r="7462" customFormat="false" ht="15" hidden="false" customHeight="false" outlineLevel="0" collapsed="false">
      <c r="A7462" s="1" t="n">
        <v>9912</v>
      </c>
      <c r="B7462" s="1" t="s">
        <v>12218</v>
      </c>
      <c r="C7462" s="1" t="s">
        <v>12219</v>
      </c>
      <c r="D7462" s="1" t="s">
        <v>499</v>
      </c>
      <c r="E7462" s="0" t="s">
        <v>576</v>
      </c>
    </row>
    <row r="7463" customFormat="false" ht="15" hidden="false" customHeight="false" outlineLevel="0" collapsed="false">
      <c r="A7463" s="1" t="n">
        <v>9911</v>
      </c>
      <c r="B7463" s="1" t="s">
        <v>12220</v>
      </c>
      <c r="D7463" s="1" t="s">
        <v>10212</v>
      </c>
      <c r="E7463" s="0" t="s">
        <v>576</v>
      </c>
    </row>
    <row r="7464" customFormat="false" ht="15" hidden="false" customHeight="false" outlineLevel="0" collapsed="false">
      <c r="A7464" s="1" t="n">
        <v>9910</v>
      </c>
      <c r="B7464" s="1" t="s">
        <v>12221</v>
      </c>
      <c r="D7464" s="1" t="s">
        <v>10212</v>
      </c>
      <c r="E7464" s="0" t="s">
        <v>576</v>
      </c>
    </row>
    <row r="7465" customFormat="false" ht="15" hidden="false" customHeight="false" outlineLevel="0" collapsed="false">
      <c r="A7465" s="1" t="n">
        <v>9909</v>
      </c>
      <c r="B7465" s="1" t="s">
        <v>12222</v>
      </c>
      <c r="D7465" s="1" t="s">
        <v>10212</v>
      </c>
      <c r="E7465" s="0" t="s">
        <v>576</v>
      </c>
    </row>
    <row r="7466" customFormat="false" ht="15" hidden="false" customHeight="false" outlineLevel="0" collapsed="false">
      <c r="A7466" s="1" t="n">
        <v>9908</v>
      </c>
      <c r="B7466" s="1" t="s">
        <v>12223</v>
      </c>
      <c r="D7466" s="1" t="s">
        <v>10212</v>
      </c>
      <c r="E7466" s="0" t="s">
        <v>576</v>
      </c>
    </row>
    <row r="7467" customFormat="false" ht="15" hidden="false" customHeight="false" outlineLevel="0" collapsed="false">
      <c r="A7467" s="1" t="n">
        <v>9907</v>
      </c>
      <c r="B7467" s="1" t="s">
        <v>12224</v>
      </c>
      <c r="D7467" s="324" t="s">
        <v>8549</v>
      </c>
      <c r="E7467" s="324" t="s">
        <v>2275</v>
      </c>
    </row>
    <row r="7468" customFormat="false" ht="15" hidden="false" customHeight="false" outlineLevel="0" collapsed="false">
      <c r="A7468" s="1" t="n">
        <v>9906</v>
      </c>
      <c r="B7468" s="1" t="s">
        <v>12225</v>
      </c>
      <c r="D7468" s="324" t="s">
        <v>12226</v>
      </c>
      <c r="E7468" s="0" t="s">
        <v>576</v>
      </c>
    </row>
    <row r="7469" customFormat="false" ht="15" hidden="false" customHeight="false" outlineLevel="0" collapsed="false">
      <c r="A7469" s="1" t="n">
        <v>9905</v>
      </c>
      <c r="B7469" s="1" t="s">
        <v>12227</v>
      </c>
      <c r="D7469" s="1" t="s">
        <v>499</v>
      </c>
      <c r="E7469" s="324" t="s">
        <v>500</v>
      </c>
    </row>
    <row r="7470" customFormat="false" ht="15" hidden="false" customHeight="false" outlineLevel="0" collapsed="false">
      <c r="A7470" s="1" t="n">
        <v>9904</v>
      </c>
      <c r="B7470" s="1" t="s">
        <v>12228</v>
      </c>
      <c r="C7470" s="1" t="s">
        <v>12229</v>
      </c>
      <c r="D7470" s="1" t="s">
        <v>499</v>
      </c>
      <c r="E7470" s="324" t="s">
        <v>500</v>
      </c>
    </row>
    <row r="7471" customFormat="false" ht="15" hidden="false" customHeight="false" outlineLevel="0" collapsed="false">
      <c r="A7471" s="1" t="n">
        <v>9903</v>
      </c>
      <c r="B7471" s="1" t="s">
        <v>12230</v>
      </c>
      <c r="D7471" s="1" t="s">
        <v>499</v>
      </c>
      <c r="E7471" s="0" t="s">
        <v>10484</v>
      </c>
    </row>
    <row r="7472" customFormat="false" ht="15" hidden="false" customHeight="false" outlineLevel="0" collapsed="false">
      <c r="A7472" s="1" t="n">
        <v>9902</v>
      </c>
      <c r="B7472" s="1" t="s">
        <v>12231</v>
      </c>
      <c r="C7472" s="1" t="s">
        <v>12232</v>
      </c>
      <c r="D7472" s="1" t="s">
        <v>787</v>
      </c>
      <c r="E7472" s="324" t="s">
        <v>488</v>
      </c>
    </row>
    <row r="7473" customFormat="false" ht="15" hidden="false" customHeight="false" outlineLevel="0" collapsed="false">
      <c r="A7473" s="1" t="n">
        <v>9901</v>
      </c>
      <c r="B7473" s="1" t="s">
        <v>12233</v>
      </c>
      <c r="C7473" s="1" t="s">
        <v>12234</v>
      </c>
      <c r="D7473" s="1" t="s">
        <v>682</v>
      </c>
      <c r="E7473" s="0" t="s">
        <v>576</v>
      </c>
    </row>
    <row r="7474" customFormat="false" ht="15" hidden="false" customHeight="false" outlineLevel="0" collapsed="false">
      <c r="A7474" s="1" t="n">
        <v>9900</v>
      </c>
      <c r="B7474" s="1" t="s">
        <v>12235</v>
      </c>
      <c r="D7474" s="1" t="s">
        <v>682</v>
      </c>
      <c r="E7474" s="0" t="s">
        <v>576</v>
      </c>
    </row>
    <row r="7475" customFormat="false" ht="15" hidden="false" customHeight="false" outlineLevel="0" collapsed="false">
      <c r="A7475" s="1" t="n">
        <v>9899</v>
      </c>
      <c r="B7475" s="1" t="s">
        <v>12236</v>
      </c>
      <c r="D7475" s="1" t="s">
        <v>682</v>
      </c>
      <c r="E7475" s="0" t="s">
        <v>576</v>
      </c>
    </row>
    <row r="7476" customFormat="false" ht="15" hidden="false" customHeight="false" outlineLevel="0" collapsed="false">
      <c r="A7476" s="1" t="n">
        <v>9898</v>
      </c>
      <c r="B7476" s="1" t="s">
        <v>12237</v>
      </c>
      <c r="D7476" s="1" t="s">
        <v>499</v>
      </c>
      <c r="E7476" s="0" t="s">
        <v>10484</v>
      </c>
    </row>
    <row r="7477" customFormat="false" ht="15" hidden="false" customHeight="false" outlineLevel="0" collapsed="false">
      <c r="A7477" s="1" t="n">
        <v>9897</v>
      </c>
      <c r="B7477" s="1" t="s">
        <v>12238</v>
      </c>
      <c r="D7477" s="324" t="s">
        <v>11630</v>
      </c>
      <c r="E7477" s="324" t="s">
        <v>550</v>
      </c>
    </row>
    <row r="7478" customFormat="false" ht="15" hidden="false" customHeight="false" outlineLevel="0" collapsed="false">
      <c r="A7478" s="1" t="n">
        <v>9896</v>
      </c>
      <c r="B7478" s="1" t="s">
        <v>12239</v>
      </c>
      <c r="C7478" s="1" t="s">
        <v>12240</v>
      </c>
      <c r="D7478" s="1" t="s">
        <v>499</v>
      </c>
      <c r="E7478" s="324" t="s">
        <v>1731</v>
      </c>
    </row>
    <row r="7479" customFormat="false" ht="15" hidden="false" customHeight="false" outlineLevel="0" collapsed="false">
      <c r="A7479" s="1" t="n">
        <v>9895</v>
      </c>
      <c r="B7479" s="1" t="s">
        <v>12241</v>
      </c>
      <c r="D7479" s="324" t="s">
        <v>11757</v>
      </c>
      <c r="E7479" s="0" t="s">
        <v>10484</v>
      </c>
    </row>
    <row r="7480" customFormat="false" ht="15" hidden="false" customHeight="false" outlineLevel="0" collapsed="false">
      <c r="A7480" s="1" t="n">
        <v>9894</v>
      </c>
      <c r="B7480" s="1" t="s">
        <v>12242</v>
      </c>
      <c r="C7480" s="1" t="s">
        <v>12243</v>
      </c>
      <c r="D7480" s="324" t="s">
        <v>12244</v>
      </c>
      <c r="E7480" s="0" t="s">
        <v>485</v>
      </c>
    </row>
    <row r="7481" customFormat="false" ht="15" hidden="false" customHeight="false" outlineLevel="0" collapsed="false">
      <c r="A7481" s="1" t="n">
        <v>9893</v>
      </c>
      <c r="B7481" s="1" t="s">
        <v>12245</v>
      </c>
      <c r="C7481" s="1" t="s">
        <v>12246</v>
      </c>
      <c r="D7481" s="1" t="s">
        <v>787</v>
      </c>
      <c r="E7481" s="324" t="s">
        <v>488</v>
      </c>
    </row>
    <row r="7482" customFormat="false" ht="15" hidden="false" customHeight="false" outlineLevel="0" collapsed="false">
      <c r="A7482" s="1" t="n">
        <v>9892</v>
      </c>
      <c r="B7482" s="1" t="s">
        <v>12247</v>
      </c>
      <c r="D7482" s="324" t="s">
        <v>12248</v>
      </c>
      <c r="E7482" s="324" t="s">
        <v>494</v>
      </c>
    </row>
    <row r="7483" customFormat="false" ht="15" hidden="false" customHeight="false" outlineLevel="0" collapsed="false">
      <c r="A7483" s="1" t="n">
        <v>9891</v>
      </c>
      <c r="B7483" s="1" t="s">
        <v>12249</v>
      </c>
      <c r="D7483" s="324" t="s">
        <v>11757</v>
      </c>
      <c r="E7483" s="0" t="s">
        <v>10484</v>
      </c>
    </row>
    <row r="7484" customFormat="false" ht="15" hidden="false" customHeight="false" outlineLevel="0" collapsed="false">
      <c r="A7484" s="1" t="n">
        <v>9890</v>
      </c>
      <c r="B7484" s="1" t="s">
        <v>12250</v>
      </c>
      <c r="C7484" s="324" t="s">
        <v>12251</v>
      </c>
      <c r="D7484" s="324" t="s">
        <v>12252</v>
      </c>
      <c r="E7484" s="324" t="s">
        <v>12253</v>
      </c>
    </row>
    <row r="7485" customFormat="false" ht="15" hidden="false" customHeight="false" outlineLevel="0" collapsed="false">
      <c r="A7485" s="1" t="n">
        <v>9889</v>
      </c>
      <c r="B7485" s="1" t="s">
        <v>12254</v>
      </c>
      <c r="C7485" s="1" t="s">
        <v>12255</v>
      </c>
      <c r="D7485" s="1" t="s">
        <v>11129</v>
      </c>
      <c r="E7485" s="0" t="s">
        <v>590</v>
      </c>
    </row>
    <row r="7486" customFormat="false" ht="15" hidden="false" customHeight="false" outlineLevel="0" collapsed="false">
      <c r="A7486" s="1" t="n">
        <v>9888</v>
      </c>
      <c r="B7486" s="1" t="s">
        <v>12256</v>
      </c>
      <c r="D7486" s="324" t="s">
        <v>12257</v>
      </c>
      <c r="E7486" s="0" t="s">
        <v>485</v>
      </c>
    </row>
    <row r="7487" customFormat="false" ht="15" hidden="false" customHeight="false" outlineLevel="0" collapsed="false">
      <c r="A7487" s="1" t="n">
        <v>9887</v>
      </c>
      <c r="B7487" s="1" t="s">
        <v>12258</v>
      </c>
      <c r="D7487" s="324" t="s">
        <v>12259</v>
      </c>
      <c r="E7487" s="0" t="s">
        <v>485</v>
      </c>
    </row>
    <row r="7488" customFormat="false" ht="15" hidden="false" customHeight="false" outlineLevel="0" collapsed="false">
      <c r="A7488" s="1" t="n">
        <v>9886</v>
      </c>
      <c r="B7488" s="1" t="s">
        <v>12260</v>
      </c>
      <c r="C7488" s="1" t="s">
        <v>546</v>
      </c>
      <c r="D7488" s="1" t="s">
        <v>11084</v>
      </c>
      <c r="E7488" s="324" t="s">
        <v>11390</v>
      </c>
    </row>
    <row r="7489" customFormat="false" ht="15" hidden="false" customHeight="false" outlineLevel="0" collapsed="false">
      <c r="A7489" s="1" t="n">
        <v>9885</v>
      </c>
      <c r="B7489" s="1" t="s">
        <v>12261</v>
      </c>
      <c r="C7489" s="324" t="s">
        <v>12262</v>
      </c>
      <c r="D7489" s="1" t="s">
        <v>682</v>
      </c>
      <c r="E7489" s="0" t="s">
        <v>576</v>
      </c>
    </row>
    <row r="7490" customFormat="false" ht="15" hidden="false" customHeight="false" outlineLevel="0" collapsed="false">
      <c r="A7490" s="1" t="n">
        <v>9884</v>
      </c>
      <c r="B7490" s="1" t="s">
        <v>12263</v>
      </c>
      <c r="C7490" s="324" t="s">
        <v>12264</v>
      </c>
      <c r="D7490" s="324" t="s">
        <v>2781</v>
      </c>
      <c r="E7490" s="324" t="s">
        <v>1443</v>
      </c>
    </row>
    <row r="7491" customFormat="false" ht="15" hidden="false" customHeight="false" outlineLevel="0" collapsed="false">
      <c r="A7491" s="1" t="n">
        <v>9883</v>
      </c>
      <c r="B7491" s="1" t="s">
        <v>12265</v>
      </c>
      <c r="D7491" s="324" t="s">
        <v>12266</v>
      </c>
      <c r="E7491" s="0" t="s">
        <v>12267</v>
      </c>
    </row>
    <row r="7492" customFormat="false" ht="15" hidden="false" customHeight="false" outlineLevel="0" collapsed="false">
      <c r="A7492" s="1" t="n">
        <v>9882</v>
      </c>
      <c r="B7492" s="1" t="s">
        <v>12268</v>
      </c>
      <c r="D7492" s="1" t="s">
        <v>11909</v>
      </c>
      <c r="E7492" s="0" t="s">
        <v>12267</v>
      </c>
    </row>
    <row r="7493" customFormat="false" ht="15" hidden="false" customHeight="false" outlineLevel="0" collapsed="false">
      <c r="A7493" s="1" t="n">
        <v>9881</v>
      </c>
      <c r="B7493" s="1" t="s">
        <v>12269</v>
      </c>
      <c r="D7493" s="1" t="s">
        <v>10212</v>
      </c>
      <c r="E7493" s="0" t="s">
        <v>576</v>
      </c>
    </row>
    <row r="7494" customFormat="false" ht="15" hidden="false" customHeight="false" outlineLevel="0" collapsed="false">
      <c r="A7494" s="1" t="n">
        <v>9880</v>
      </c>
      <c r="B7494" s="1" t="s">
        <v>12270</v>
      </c>
      <c r="D7494" s="1" t="s">
        <v>10212</v>
      </c>
      <c r="E7494" s="0" t="s">
        <v>576</v>
      </c>
    </row>
    <row r="7495" customFormat="false" ht="15" hidden="false" customHeight="false" outlineLevel="0" collapsed="false">
      <c r="A7495" s="1" t="n">
        <v>9879</v>
      </c>
      <c r="B7495" s="1" t="s">
        <v>12271</v>
      </c>
      <c r="D7495" s="1" t="s">
        <v>10212</v>
      </c>
      <c r="E7495" s="0" t="s">
        <v>576</v>
      </c>
    </row>
    <row r="7496" customFormat="false" ht="15" hidden="false" customHeight="false" outlineLevel="0" collapsed="false">
      <c r="A7496" s="1" t="n">
        <v>9878</v>
      </c>
      <c r="B7496" s="1" t="s">
        <v>12272</v>
      </c>
      <c r="D7496" s="1" t="s">
        <v>10212</v>
      </c>
      <c r="E7496" s="0" t="s">
        <v>576</v>
      </c>
    </row>
    <row r="7497" customFormat="false" ht="15" hidden="false" customHeight="false" outlineLevel="0" collapsed="false">
      <c r="A7497" s="1" t="n">
        <v>9877</v>
      </c>
      <c r="B7497" s="1" t="s">
        <v>12273</v>
      </c>
      <c r="D7497" s="1" t="s">
        <v>10212</v>
      </c>
      <c r="E7497" s="0" t="s">
        <v>576</v>
      </c>
    </row>
    <row r="7498" customFormat="false" ht="15" hidden="false" customHeight="false" outlineLevel="0" collapsed="false">
      <c r="A7498" s="1" t="n">
        <v>9876</v>
      </c>
      <c r="B7498" s="1" t="s">
        <v>12274</v>
      </c>
      <c r="D7498" s="1" t="s">
        <v>499</v>
      </c>
      <c r="E7498" s="0" t="s">
        <v>590</v>
      </c>
    </row>
    <row r="7499" customFormat="false" ht="15" hidden="false" customHeight="false" outlineLevel="0" collapsed="false">
      <c r="A7499" s="1" t="n">
        <v>9875</v>
      </c>
      <c r="B7499" s="1" t="s">
        <v>12275</v>
      </c>
      <c r="C7499" s="1" t="s">
        <v>12276</v>
      </c>
      <c r="D7499" s="324" t="s">
        <v>12277</v>
      </c>
      <c r="E7499" s="324" t="s">
        <v>12278</v>
      </c>
    </row>
    <row r="7500" customFormat="false" ht="15" hidden="false" customHeight="false" outlineLevel="0" collapsed="false">
      <c r="A7500" s="1" t="n">
        <v>9874</v>
      </c>
      <c r="B7500" s="1" t="s">
        <v>12279</v>
      </c>
      <c r="D7500" s="1" t="s">
        <v>499</v>
      </c>
      <c r="E7500" s="324" t="s">
        <v>500</v>
      </c>
    </row>
    <row r="7501" customFormat="false" ht="15" hidden="false" customHeight="false" outlineLevel="0" collapsed="false">
      <c r="A7501" s="1" t="n">
        <v>9873</v>
      </c>
      <c r="B7501" s="1" t="s">
        <v>12280</v>
      </c>
      <c r="D7501" s="1" t="s">
        <v>499</v>
      </c>
      <c r="E7501" s="0" t="s">
        <v>576</v>
      </c>
    </row>
    <row r="7502" customFormat="false" ht="15" hidden="false" customHeight="false" outlineLevel="0" collapsed="false">
      <c r="A7502" s="1" t="n">
        <v>9872</v>
      </c>
      <c r="B7502" s="1" t="s">
        <v>12281</v>
      </c>
      <c r="D7502" s="1" t="s">
        <v>499</v>
      </c>
      <c r="E7502" s="0" t="s">
        <v>576</v>
      </c>
    </row>
    <row r="7503" customFormat="false" ht="15" hidden="false" customHeight="false" outlineLevel="0" collapsed="false">
      <c r="A7503" s="1" t="n">
        <v>9871</v>
      </c>
      <c r="B7503" s="1" t="s">
        <v>12282</v>
      </c>
      <c r="C7503" s="324" t="s">
        <v>12283</v>
      </c>
      <c r="D7503" s="1" t="s">
        <v>499</v>
      </c>
      <c r="E7503" s="0" t="s">
        <v>590</v>
      </c>
    </row>
    <row r="7504" customFormat="false" ht="15" hidden="false" customHeight="false" outlineLevel="0" collapsed="false">
      <c r="A7504" s="1" t="n">
        <v>9870</v>
      </c>
      <c r="B7504" s="1" t="s">
        <v>12284</v>
      </c>
      <c r="C7504" s="324" t="s">
        <v>12285</v>
      </c>
      <c r="D7504" s="1" t="s">
        <v>499</v>
      </c>
      <c r="E7504" s="0" t="s">
        <v>590</v>
      </c>
    </row>
    <row r="7505" customFormat="false" ht="15" hidden="false" customHeight="false" outlineLevel="0" collapsed="false">
      <c r="A7505" s="1" t="n">
        <v>9869</v>
      </c>
      <c r="B7505" s="1" t="s">
        <v>12286</v>
      </c>
      <c r="C7505" s="1" t="s">
        <v>12287</v>
      </c>
      <c r="D7505" s="324" t="s">
        <v>528</v>
      </c>
      <c r="E7505" s="324" t="s">
        <v>500</v>
      </c>
    </row>
    <row r="7506" customFormat="false" ht="15" hidden="false" customHeight="false" outlineLevel="0" collapsed="false">
      <c r="A7506" s="1" t="n">
        <v>9868</v>
      </c>
      <c r="B7506" s="1" t="s">
        <v>12288</v>
      </c>
      <c r="D7506" s="1" t="s">
        <v>499</v>
      </c>
      <c r="E7506" s="0" t="s">
        <v>590</v>
      </c>
    </row>
    <row r="7507" customFormat="false" ht="15" hidden="false" customHeight="false" outlineLevel="0" collapsed="false">
      <c r="A7507" s="1" t="n">
        <v>9867</v>
      </c>
      <c r="B7507" s="1" t="s">
        <v>12289</v>
      </c>
      <c r="C7507" s="1" t="s">
        <v>12290</v>
      </c>
      <c r="D7507" s="1" t="s">
        <v>496</v>
      </c>
      <c r="E7507" s="0" t="s">
        <v>485</v>
      </c>
    </row>
    <row r="7508" customFormat="false" ht="15" hidden="false" customHeight="false" outlineLevel="0" collapsed="false">
      <c r="A7508" s="1" t="n">
        <v>9866</v>
      </c>
      <c r="B7508" s="1" t="s">
        <v>12291</v>
      </c>
      <c r="D7508" s="1" t="s">
        <v>499</v>
      </c>
      <c r="E7508" s="0" t="s">
        <v>590</v>
      </c>
    </row>
    <row r="7509" customFormat="false" ht="15" hidden="false" customHeight="false" outlineLevel="0" collapsed="false">
      <c r="A7509" s="1" t="n">
        <v>9865</v>
      </c>
      <c r="B7509" s="1" t="s">
        <v>12292</v>
      </c>
      <c r="D7509" s="1" t="s">
        <v>499</v>
      </c>
      <c r="E7509" s="0" t="s">
        <v>590</v>
      </c>
    </row>
    <row r="7510" customFormat="false" ht="15" hidden="false" customHeight="false" outlineLevel="0" collapsed="false">
      <c r="A7510" s="1" t="n">
        <v>9864</v>
      </c>
      <c r="B7510" s="1" t="s">
        <v>12293</v>
      </c>
      <c r="C7510" s="1" t="s">
        <v>12294</v>
      </c>
      <c r="D7510" s="1" t="s">
        <v>11084</v>
      </c>
      <c r="E7510" s="0" t="s">
        <v>10484</v>
      </c>
    </row>
    <row r="7511" customFormat="false" ht="15" hidden="false" customHeight="false" outlineLevel="0" collapsed="false">
      <c r="A7511" s="1" t="n">
        <v>9863</v>
      </c>
      <c r="B7511" s="1" t="s">
        <v>12295</v>
      </c>
      <c r="D7511" s="1" t="s">
        <v>11084</v>
      </c>
      <c r="E7511" s="324" t="s">
        <v>10923</v>
      </c>
    </row>
    <row r="7512" customFormat="false" ht="15" hidden="false" customHeight="false" outlineLevel="0" collapsed="false">
      <c r="A7512" s="1" t="n">
        <v>9862</v>
      </c>
      <c r="B7512" s="1" t="s">
        <v>12296</v>
      </c>
      <c r="D7512" s="1" t="s">
        <v>1222</v>
      </c>
      <c r="E7512" s="0" t="s">
        <v>590</v>
      </c>
    </row>
    <row r="7513" customFormat="false" ht="15" hidden="false" customHeight="false" outlineLevel="0" collapsed="false">
      <c r="A7513" s="1" t="n">
        <v>9861</v>
      </c>
      <c r="B7513" s="1" t="s">
        <v>12297</v>
      </c>
      <c r="D7513" s="324" t="s">
        <v>1489</v>
      </c>
      <c r="E7513" s="0" t="s">
        <v>485</v>
      </c>
    </row>
    <row r="7514" customFormat="false" ht="15" hidden="false" customHeight="false" outlineLevel="0" collapsed="false">
      <c r="A7514" s="1" t="n">
        <v>9860</v>
      </c>
      <c r="B7514" s="1" t="s">
        <v>12298</v>
      </c>
      <c r="C7514" s="324" t="s">
        <v>12299</v>
      </c>
      <c r="D7514" s="324" t="s">
        <v>5481</v>
      </c>
      <c r="E7514" s="324" t="s">
        <v>11102</v>
      </c>
    </row>
    <row r="7515" customFormat="false" ht="15" hidden="false" customHeight="false" outlineLevel="0" collapsed="false">
      <c r="A7515" s="1" t="n">
        <v>9859</v>
      </c>
      <c r="B7515" s="1" t="s">
        <v>12300</v>
      </c>
      <c r="D7515" s="324" t="s">
        <v>2831</v>
      </c>
      <c r="E7515" s="324" t="s">
        <v>525</v>
      </c>
    </row>
    <row r="7516" customFormat="false" ht="15" hidden="false" customHeight="false" outlineLevel="0" collapsed="false">
      <c r="A7516" s="1" t="n">
        <v>9858</v>
      </c>
      <c r="B7516" s="1" t="s">
        <v>12301</v>
      </c>
      <c r="D7516" s="324" t="s">
        <v>12189</v>
      </c>
      <c r="E7516" s="324" t="s">
        <v>12190</v>
      </c>
    </row>
    <row r="7517" customFormat="false" ht="15" hidden="false" customHeight="false" outlineLevel="0" collapsed="false">
      <c r="A7517" s="1" t="n">
        <v>9857</v>
      </c>
      <c r="B7517" s="1" t="s">
        <v>12302</v>
      </c>
      <c r="D7517" s="324" t="s">
        <v>12303</v>
      </c>
      <c r="E7517" s="0" t="s">
        <v>590</v>
      </c>
    </row>
    <row r="7518" customFormat="false" ht="15" hidden="false" customHeight="false" outlineLevel="0" collapsed="false">
      <c r="A7518" s="1" t="n">
        <v>9856</v>
      </c>
      <c r="B7518" s="1" t="s">
        <v>12304</v>
      </c>
      <c r="D7518" s="324" t="s">
        <v>12303</v>
      </c>
      <c r="E7518" s="0" t="s">
        <v>590</v>
      </c>
    </row>
    <row r="7519" customFormat="false" ht="15" hidden="false" customHeight="false" outlineLevel="0" collapsed="false">
      <c r="A7519" s="1" t="n">
        <v>9855</v>
      </c>
      <c r="B7519" s="1" t="s">
        <v>12305</v>
      </c>
      <c r="D7519" s="324" t="s">
        <v>12306</v>
      </c>
      <c r="E7519" s="0" t="s">
        <v>590</v>
      </c>
    </row>
    <row r="7520" customFormat="false" ht="15" hidden="false" customHeight="false" outlineLevel="0" collapsed="false">
      <c r="A7520" s="1" t="n">
        <v>9854</v>
      </c>
      <c r="B7520" s="1" t="s">
        <v>12307</v>
      </c>
      <c r="C7520" s="1" t="s">
        <v>12308</v>
      </c>
      <c r="D7520" s="1" t="s">
        <v>499</v>
      </c>
      <c r="E7520" s="0" t="s">
        <v>590</v>
      </c>
    </row>
    <row r="7521" customFormat="false" ht="15" hidden="false" customHeight="false" outlineLevel="0" collapsed="false">
      <c r="A7521" s="1" t="n">
        <v>9853</v>
      </c>
      <c r="B7521" s="1" t="s">
        <v>12309</v>
      </c>
      <c r="C7521" s="1" t="s">
        <v>12310</v>
      </c>
      <c r="D7521" s="324" t="s">
        <v>12306</v>
      </c>
      <c r="E7521" s="0" t="s">
        <v>590</v>
      </c>
    </row>
    <row r="7522" customFormat="false" ht="15" hidden="false" customHeight="false" outlineLevel="0" collapsed="false">
      <c r="A7522" s="1" t="n">
        <v>9852</v>
      </c>
      <c r="B7522" s="1" t="s">
        <v>12311</v>
      </c>
      <c r="C7522" s="324" t="s">
        <v>12312</v>
      </c>
      <c r="D7522" s="324" t="s">
        <v>1972</v>
      </c>
      <c r="E7522" s="324" t="s">
        <v>500</v>
      </c>
    </row>
    <row r="7523" customFormat="false" ht="15" hidden="false" customHeight="false" outlineLevel="0" collapsed="false">
      <c r="A7523" s="1" t="n">
        <v>9851</v>
      </c>
      <c r="B7523" s="1" t="s">
        <v>12313</v>
      </c>
      <c r="C7523" s="1" t="s">
        <v>546</v>
      </c>
      <c r="D7523" s="1" t="s">
        <v>499</v>
      </c>
      <c r="E7523" s="0" t="s">
        <v>576</v>
      </c>
    </row>
    <row r="7524" customFormat="false" ht="15" hidden="false" customHeight="false" outlineLevel="0" collapsed="false">
      <c r="A7524" s="1" t="n">
        <v>9850</v>
      </c>
      <c r="B7524" s="1" t="s">
        <v>12314</v>
      </c>
      <c r="D7524" s="324" t="s">
        <v>12315</v>
      </c>
      <c r="E7524" s="0" t="s">
        <v>590</v>
      </c>
    </row>
    <row r="7525" customFormat="false" ht="15" hidden="false" customHeight="false" outlineLevel="0" collapsed="false">
      <c r="A7525" s="1" t="n">
        <v>9849</v>
      </c>
      <c r="B7525" s="1" t="s">
        <v>12316</v>
      </c>
      <c r="D7525" s="1" t="s">
        <v>499</v>
      </c>
      <c r="E7525" s="0" t="s">
        <v>10484</v>
      </c>
    </row>
    <row r="7526" customFormat="false" ht="15" hidden="false" customHeight="false" outlineLevel="0" collapsed="false">
      <c r="A7526" s="1" t="n">
        <v>9848</v>
      </c>
      <c r="B7526" s="1" t="s">
        <v>12317</v>
      </c>
      <c r="D7526" s="1" t="s">
        <v>510</v>
      </c>
      <c r="E7526" s="324" t="s">
        <v>12318</v>
      </c>
    </row>
    <row r="7527" customFormat="false" ht="15" hidden="false" customHeight="false" outlineLevel="0" collapsed="false">
      <c r="A7527" s="1" t="n">
        <v>9847</v>
      </c>
      <c r="B7527" s="1" t="s">
        <v>7443</v>
      </c>
      <c r="C7527" s="1" t="s">
        <v>7443</v>
      </c>
      <c r="D7527" s="324" t="s">
        <v>12319</v>
      </c>
      <c r="E7527" s="324" t="s">
        <v>508</v>
      </c>
    </row>
    <row r="7528" customFormat="false" ht="15" hidden="false" customHeight="false" outlineLevel="0" collapsed="false">
      <c r="A7528" s="1" t="n">
        <v>9846</v>
      </c>
      <c r="B7528" s="1" t="s">
        <v>12320</v>
      </c>
      <c r="C7528" s="1" t="s">
        <v>12321</v>
      </c>
      <c r="D7528" s="324" t="s">
        <v>12322</v>
      </c>
      <c r="E7528" s="0" t="s">
        <v>485</v>
      </c>
    </row>
    <row r="7529" customFormat="false" ht="15" hidden="false" customHeight="false" outlineLevel="0" collapsed="false">
      <c r="A7529" s="1" t="n">
        <v>9845</v>
      </c>
      <c r="B7529" s="1" t="s">
        <v>12323</v>
      </c>
      <c r="D7529" s="1" t="s">
        <v>499</v>
      </c>
      <c r="E7529" s="0" t="s">
        <v>590</v>
      </c>
    </row>
    <row r="7530" customFormat="false" ht="15" hidden="false" customHeight="false" outlineLevel="0" collapsed="false">
      <c r="A7530" s="1" t="n">
        <v>9844</v>
      </c>
      <c r="B7530" s="1" t="s">
        <v>12324</v>
      </c>
      <c r="C7530" s="324" t="s">
        <v>12325</v>
      </c>
      <c r="D7530" s="1" t="s">
        <v>10212</v>
      </c>
      <c r="E7530" s="324" t="s">
        <v>11334</v>
      </c>
    </row>
    <row r="7531" customFormat="false" ht="15" hidden="false" customHeight="false" outlineLevel="0" collapsed="false">
      <c r="A7531" s="1" t="n">
        <v>9843</v>
      </c>
      <c r="B7531" s="1" t="s">
        <v>12326</v>
      </c>
      <c r="C7531" s="1" t="s">
        <v>12327</v>
      </c>
      <c r="D7531" s="1" t="s">
        <v>499</v>
      </c>
      <c r="E7531" s="324" t="s">
        <v>10954</v>
      </c>
    </row>
    <row r="7532" customFormat="false" ht="15" hidden="false" customHeight="false" outlineLevel="0" collapsed="false">
      <c r="A7532" s="1" t="n">
        <v>9842</v>
      </c>
      <c r="B7532" s="1" t="s">
        <v>12328</v>
      </c>
      <c r="C7532" s="1" t="s">
        <v>12329</v>
      </c>
      <c r="D7532" s="1" t="s">
        <v>10984</v>
      </c>
      <c r="E7532" s="0" t="s">
        <v>10484</v>
      </c>
    </row>
    <row r="7533" customFormat="false" ht="15" hidden="false" customHeight="false" outlineLevel="0" collapsed="false">
      <c r="A7533" s="1" t="n">
        <v>9841</v>
      </c>
      <c r="B7533" s="1" t="s">
        <v>12330</v>
      </c>
      <c r="D7533" s="1" t="s">
        <v>10984</v>
      </c>
      <c r="E7533" s="324" t="s">
        <v>550</v>
      </c>
    </row>
    <row r="7534" customFormat="false" ht="15" hidden="false" customHeight="false" outlineLevel="0" collapsed="false">
      <c r="A7534" s="1" t="n">
        <v>9840</v>
      </c>
      <c r="B7534" s="1" t="s">
        <v>12331</v>
      </c>
      <c r="D7534" s="1" t="s">
        <v>10212</v>
      </c>
      <c r="E7534" s="0" t="s">
        <v>576</v>
      </c>
    </row>
    <row r="7535" customFormat="false" ht="15" hidden="false" customHeight="false" outlineLevel="0" collapsed="false">
      <c r="A7535" s="1" t="n">
        <v>9839</v>
      </c>
      <c r="B7535" s="1" t="s">
        <v>12332</v>
      </c>
      <c r="C7535" s="324" t="s">
        <v>12333</v>
      </c>
      <c r="D7535" s="324" t="s">
        <v>528</v>
      </c>
      <c r="E7535" s="324" t="s">
        <v>500</v>
      </c>
    </row>
    <row r="7536" customFormat="false" ht="15" hidden="false" customHeight="false" outlineLevel="0" collapsed="false">
      <c r="A7536" s="1" t="n">
        <v>9838</v>
      </c>
      <c r="B7536" s="1" t="s">
        <v>12334</v>
      </c>
      <c r="D7536" s="324" t="s">
        <v>2648</v>
      </c>
      <c r="E7536" s="0" t="s">
        <v>485</v>
      </c>
    </row>
    <row r="7537" customFormat="false" ht="15" hidden="false" customHeight="false" outlineLevel="0" collapsed="false">
      <c r="A7537" s="1" t="n">
        <v>9837</v>
      </c>
      <c r="B7537" s="1" t="s">
        <v>12335</v>
      </c>
      <c r="D7537" s="1" t="s">
        <v>1798</v>
      </c>
      <c r="E7537" s="0" t="s">
        <v>590</v>
      </c>
    </row>
    <row r="7538" customFormat="false" ht="15" hidden="false" customHeight="false" outlineLevel="0" collapsed="false">
      <c r="A7538" s="1" t="n">
        <v>9836</v>
      </c>
      <c r="B7538" s="1" t="s">
        <v>12336</v>
      </c>
      <c r="C7538" s="1" t="s">
        <v>546</v>
      </c>
      <c r="D7538" s="1" t="s">
        <v>499</v>
      </c>
      <c r="E7538" s="0" t="s">
        <v>576</v>
      </c>
    </row>
    <row r="7539" customFormat="false" ht="15" hidden="false" customHeight="false" outlineLevel="0" collapsed="false">
      <c r="A7539" s="1" t="n">
        <v>9835</v>
      </c>
      <c r="B7539" s="1" t="s">
        <v>12337</v>
      </c>
      <c r="D7539" s="1" t="s">
        <v>10212</v>
      </c>
      <c r="E7539" s="0" t="s">
        <v>576</v>
      </c>
    </row>
    <row r="7540" customFormat="false" ht="15" hidden="false" customHeight="false" outlineLevel="0" collapsed="false">
      <c r="A7540" s="1" t="n">
        <v>9834</v>
      </c>
      <c r="B7540" s="1" t="s">
        <v>12338</v>
      </c>
      <c r="D7540" s="1" t="s">
        <v>499</v>
      </c>
      <c r="E7540" s="0" t="s">
        <v>590</v>
      </c>
    </row>
    <row r="7541" customFormat="false" ht="15" hidden="false" customHeight="false" outlineLevel="0" collapsed="false">
      <c r="A7541" s="1" t="n">
        <v>9833</v>
      </c>
      <c r="B7541" s="1" t="s">
        <v>12339</v>
      </c>
      <c r="D7541" s="1" t="s">
        <v>499</v>
      </c>
      <c r="E7541" s="0" t="s">
        <v>576</v>
      </c>
    </row>
    <row r="7542" customFormat="false" ht="15" hidden="false" customHeight="false" outlineLevel="0" collapsed="false">
      <c r="A7542" s="1" t="n">
        <v>9832</v>
      </c>
      <c r="B7542" s="1" t="s">
        <v>12340</v>
      </c>
      <c r="C7542" s="1" t="s">
        <v>521</v>
      </c>
      <c r="D7542" s="1" t="s">
        <v>11084</v>
      </c>
      <c r="E7542" s="0" t="s">
        <v>590</v>
      </c>
    </row>
    <row r="7543" customFormat="false" ht="15" hidden="false" customHeight="false" outlineLevel="0" collapsed="false">
      <c r="A7543" s="1" t="n">
        <v>9831</v>
      </c>
      <c r="B7543" s="1" t="s">
        <v>12341</v>
      </c>
      <c r="D7543" s="324" t="s">
        <v>9696</v>
      </c>
      <c r="E7543" s="324" t="s">
        <v>500</v>
      </c>
    </row>
    <row r="7544" customFormat="false" ht="15" hidden="false" customHeight="false" outlineLevel="0" collapsed="false">
      <c r="A7544" s="1" t="n">
        <v>9830</v>
      </c>
      <c r="B7544" s="1" t="s">
        <v>12342</v>
      </c>
      <c r="D7544" s="324" t="s">
        <v>12189</v>
      </c>
      <c r="E7544" s="324" t="s">
        <v>12190</v>
      </c>
    </row>
    <row r="7545" customFormat="false" ht="15" hidden="false" customHeight="false" outlineLevel="0" collapsed="false">
      <c r="A7545" s="1" t="n">
        <v>9829</v>
      </c>
      <c r="B7545" s="1" t="s">
        <v>12343</v>
      </c>
      <c r="D7545" s="324" t="s">
        <v>12189</v>
      </c>
      <c r="E7545" s="324" t="s">
        <v>12190</v>
      </c>
    </row>
    <row r="7546" customFormat="false" ht="15" hidden="false" customHeight="false" outlineLevel="0" collapsed="false">
      <c r="A7546" s="1" t="n">
        <v>9828</v>
      </c>
      <c r="B7546" s="1" t="s">
        <v>12344</v>
      </c>
      <c r="D7546" s="324" t="s">
        <v>12189</v>
      </c>
      <c r="E7546" s="324" t="s">
        <v>12190</v>
      </c>
    </row>
    <row r="7547" customFormat="false" ht="15" hidden="false" customHeight="false" outlineLevel="0" collapsed="false">
      <c r="A7547" s="1" t="n">
        <v>9827</v>
      </c>
      <c r="B7547" s="1" t="s">
        <v>12345</v>
      </c>
      <c r="D7547" s="324" t="s">
        <v>12189</v>
      </c>
      <c r="E7547" s="324" t="s">
        <v>12190</v>
      </c>
    </row>
    <row r="7548" customFormat="false" ht="15" hidden="false" customHeight="false" outlineLevel="0" collapsed="false">
      <c r="A7548" s="1" t="n">
        <v>9826</v>
      </c>
      <c r="B7548" s="1" t="s">
        <v>12346</v>
      </c>
      <c r="D7548" s="324" t="s">
        <v>12189</v>
      </c>
      <c r="E7548" s="324" t="s">
        <v>12190</v>
      </c>
    </row>
    <row r="7549" customFormat="false" ht="15" hidden="false" customHeight="false" outlineLevel="0" collapsed="false">
      <c r="A7549" s="1" t="n">
        <v>9825</v>
      </c>
      <c r="B7549" s="1" t="s">
        <v>12347</v>
      </c>
      <c r="D7549" s="324" t="s">
        <v>12189</v>
      </c>
      <c r="E7549" s="324" t="s">
        <v>12190</v>
      </c>
    </row>
    <row r="7550" customFormat="false" ht="15" hidden="false" customHeight="false" outlineLevel="0" collapsed="false">
      <c r="A7550" s="1" t="n">
        <v>9824</v>
      </c>
      <c r="B7550" s="1" t="s">
        <v>12348</v>
      </c>
      <c r="D7550" s="324" t="s">
        <v>12189</v>
      </c>
      <c r="E7550" s="324" t="s">
        <v>12190</v>
      </c>
    </row>
    <row r="7551" customFormat="false" ht="15" hidden="false" customHeight="false" outlineLevel="0" collapsed="false">
      <c r="A7551" s="1" t="n">
        <v>9823</v>
      </c>
      <c r="B7551" s="1" t="s">
        <v>12349</v>
      </c>
      <c r="D7551" s="324" t="s">
        <v>12189</v>
      </c>
      <c r="E7551" s="324" t="s">
        <v>12190</v>
      </c>
    </row>
    <row r="7552" customFormat="false" ht="15" hidden="false" customHeight="false" outlineLevel="0" collapsed="false">
      <c r="A7552" s="1" t="n">
        <v>9822</v>
      </c>
      <c r="B7552" s="1" t="s">
        <v>12350</v>
      </c>
      <c r="D7552" s="324" t="s">
        <v>12189</v>
      </c>
      <c r="E7552" s="324" t="s">
        <v>12190</v>
      </c>
    </row>
    <row r="7553" customFormat="false" ht="15" hidden="false" customHeight="false" outlineLevel="0" collapsed="false">
      <c r="A7553" s="1" t="n">
        <v>9821</v>
      </c>
      <c r="B7553" s="1" t="s">
        <v>12351</v>
      </c>
      <c r="D7553" s="324" t="s">
        <v>12189</v>
      </c>
      <c r="E7553" s="324" t="s">
        <v>12190</v>
      </c>
    </row>
    <row r="7554" customFormat="false" ht="15" hidden="false" customHeight="false" outlineLevel="0" collapsed="false">
      <c r="A7554" s="1" t="n">
        <v>9820</v>
      </c>
      <c r="B7554" s="1" t="s">
        <v>12352</v>
      </c>
      <c r="D7554" s="324" t="s">
        <v>12189</v>
      </c>
      <c r="E7554" s="324" t="s">
        <v>12190</v>
      </c>
    </row>
    <row r="7555" customFormat="false" ht="15" hidden="false" customHeight="false" outlineLevel="0" collapsed="false">
      <c r="A7555" s="1" t="n">
        <v>9819</v>
      </c>
      <c r="B7555" s="1" t="s">
        <v>12353</v>
      </c>
      <c r="D7555" s="324" t="s">
        <v>12189</v>
      </c>
      <c r="E7555" s="324" t="s">
        <v>12190</v>
      </c>
    </row>
    <row r="7556" customFormat="false" ht="15" hidden="false" customHeight="false" outlineLevel="0" collapsed="false">
      <c r="A7556" s="1" t="n">
        <v>9818</v>
      </c>
      <c r="B7556" s="1" t="s">
        <v>12354</v>
      </c>
      <c r="C7556" s="1" t="s">
        <v>546</v>
      </c>
      <c r="D7556" s="324" t="s">
        <v>1465</v>
      </c>
      <c r="E7556" s="0" t="s">
        <v>576</v>
      </c>
    </row>
    <row r="7557" customFormat="false" ht="15" hidden="false" customHeight="false" outlineLevel="0" collapsed="false">
      <c r="A7557" s="1" t="n">
        <v>9817</v>
      </c>
      <c r="B7557" s="1" t="s">
        <v>12355</v>
      </c>
      <c r="D7557" s="324" t="s">
        <v>12189</v>
      </c>
      <c r="E7557" s="324" t="s">
        <v>12190</v>
      </c>
    </row>
    <row r="7558" customFormat="false" ht="15" hidden="false" customHeight="false" outlineLevel="0" collapsed="false">
      <c r="A7558" s="1" t="n">
        <v>9816</v>
      </c>
      <c r="B7558" s="1" t="s">
        <v>12356</v>
      </c>
      <c r="C7558" s="1" t="s">
        <v>546</v>
      </c>
      <c r="D7558" s="324" t="s">
        <v>1465</v>
      </c>
      <c r="E7558" s="0" t="s">
        <v>576</v>
      </c>
    </row>
    <row r="7559" customFormat="false" ht="15" hidden="false" customHeight="false" outlineLevel="0" collapsed="false">
      <c r="A7559" s="1" t="n">
        <v>9815</v>
      </c>
      <c r="B7559" s="1" t="s">
        <v>12357</v>
      </c>
      <c r="D7559" s="324" t="s">
        <v>12189</v>
      </c>
      <c r="E7559" s="324" t="s">
        <v>12190</v>
      </c>
    </row>
    <row r="7560" customFormat="false" ht="15" hidden="false" customHeight="false" outlineLevel="0" collapsed="false">
      <c r="A7560" s="1" t="n">
        <v>9814</v>
      </c>
      <c r="B7560" s="1" t="s">
        <v>12358</v>
      </c>
      <c r="D7560" s="324" t="s">
        <v>12189</v>
      </c>
      <c r="E7560" s="324" t="s">
        <v>12190</v>
      </c>
    </row>
    <row r="7561" customFormat="false" ht="15" hidden="false" customHeight="false" outlineLevel="0" collapsed="false">
      <c r="A7561" s="1" t="n">
        <v>9813</v>
      </c>
      <c r="B7561" s="1" t="s">
        <v>12359</v>
      </c>
      <c r="D7561" s="324" t="s">
        <v>12189</v>
      </c>
      <c r="E7561" s="324" t="s">
        <v>12190</v>
      </c>
    </row>
    <row r="7562" customFormat="false" ht="15" hidden="false" customHeight="false" outlineLevel="0" collapsed="false">
      <c r="A7562" s="1" t="n">
        <v>9812</v>
      </c>
      <c r="B7562" s="1" t="s">
        <v>12360</v>
      </c>
      <c r="D7562" s="324" t="s">
        <v>12189</v>
      </c>
      <c r="E7562" s="324" t="s">
        <v>12190</v>
      </c>
    </row>
    <row r="7563" customFormat="false" ht="15" hidden="false" customHeight="false" outlineLevel="0" collapsed="false">
      <c r="A7563" s="1" t="n">
        <v>9811</v>
      </c>
      <c r="B7563" s="1" t="s">
        <v>12361</v>
      </c>
      <c r="D7563" s="1" t="s">
        <v>811</v>
      </c>
      <c r="E7563" s="324" t="s">
        <v>11279</v>
      </c>
    </row>
    <row r="7564" customFormat="false" ht="15" hidden="false" customHeight="false" outlineLevel="0" collapsed="false">
      <c r="A7564" s="1" t="n">
        <v>9810</v>
      </c>
      <c r="B7564" s="1" t="s">
        <v>12362</v>
      </c>
      <c r="D7564" s="1" t="s">
        <v>510</v>
      </c>
      <c r="E7564" s="0" t="s">
        <v>590</v>
      </c>
    </row>
    <row r="7565" customFormat="false" ht="15" hidden="false" customHeight="false" outlineLevel="0" collapsed="false">
      <c r="A7565" s="1" t="n">
        <v>9809</v>
      </c>
      <c r="B7565" s="1" t="s">
        <v>12363</v>
      </c>
      <c r="C7565" s="324" t="s">
        <v>12364</v>
      </c>
      <c r="D7565" s="324" t="s">
        <v>670</v>
      </c>
      <c r="E7565" s="0" t="s">
        <v>485</v>
      </c>
    </row>
    <row r="7566" customFormat="false" ht="15" hidden="false" customHeight="false" outlineLevel="0" collapsed="false">
      <c r="A7566" s="1" t="n">
        <v>9808</v>
      </c>
      <c r="B7566" s="1" t="s">
        <v>12365</v>
      </c>
      <c r="D7566" s="1" t="s">
        <v>651</v>
      </c>
      <c r="E7566" s="0" t="s">
        <v>590</v>
      </c>
    </row>
    <row r="7567" customFormat="false" ht="15" hidden="false" customHeight="false" outlineLevel="0" collapsed="false">
      <c r="A7567" s="1" t="n">
        <v>9807</v>
      </c>
      <c r="B7567" s="1" t="s">
        <v>12366</v>
      </c>
      <c r="D7567" s="1" t="s">
        <v>651</v>
      </c>
      <c r="E7567" s="0" t="s">
        <v>590</v>
      </c>
    </row>
    <row r="7568" customFormat="false" ht="15" hidden="false" customHeight="false" outlineLevel="0" collapsed="false">
      <c r="A7568" s="1" t="n">
        <v>9806</v>
      </c>
      <c r="B7568" s="1" t="s">
        <v>12367</v>
      </c>
      <c r="D7568" s="1" t="s">
        <v>651</v>
      </c>
      <c r="E7568" s="0" t="s">
        <v>590</v>
      </c>
    </row>
    <row r="7569" customFormat="false" ht="15" hidden="false" customHeight="false" outlineLevel="0" collapsed="false">
      <c r="A7569" s="1" t="n">
        <v>9805</v>
      </c>
      <c r="B7569" s="1" t="s">
        <v>12368</v>
      </c>
      <c r="D7569" s="1" t="s">
        <v>651</v>
      </c>
      <c r="E7569" s="0" t="s">
        <v>590</v>
      </c>
    </row>
    <row r="7570" customFormat="false" ht="15" hidden="false" customHeight="false" outlineLevel="0" collapsed="false">
      <c r="A7570" s="1" t="n">
        <v>9804</v>
      </c>
      <c r="B7570" s="1" t="s">
        <v>12369</v>
      </c>
      <c r="D7570" s="1" t="s">
        <v>651</v>
      </c>
      <c r="E7570" s="0" t="s">
        <v>590</v>
      </c>
    </row>
    <row r="7571" customFormat="false" ht="15" hidden="false" customHeight="false" outlineLevel="0" collapsed="false">
      <c r="A7571" s="1" t="n">
        <v>9803</v>
      </c>
      <c r="B7571" s="1" t="s">
        <v>12370</v>
      </c>
      <c r="D7571" s="1" t="s">
        <v>651</v>
      </c>
      <c r="E7571" s="0" t="s">
        <v>590</v>
      </c>
    </row>
    <row r="7572" customFormat="false" ht="15" hidden="false" customHeight="false" outlineLevel="0" collapsed="false">
      <c r="A7572" s="1" t="n">
        <v>9802</v>
      </c>
      <c r="B7572" s="1" t="s">
        <v>12371</v>
      </c>
      <c r="D7572" s="1" t="s">
        <v>811</v>
      </c>
      <c r="E7572" s="0" t="s">
        <v>590</v>
      </c>
    </row>
    <row r="7573" customFormat="false" ht="15" hidden="false" customHeight="false" outlineLevel="0" collapsed="false">
      <c r="A7573" s="1" t="n">
        <v>9801</v>
      </c>
      <c r="B7573" s="1" t="s">
        <v>12372</v>
      </c>
      <c r="D7573" s="324" t="s">
        <v>586</v>
      </c>
      <c r="E7573" s="0" t="s">
        <v>11053</v>
      </c>
    </row>
    <row r="7574" customFormat="false" ht="15" hidden="false" customHeight="false" outlineLevel="0" collapsed="false">
      <c r="A7574" s="1" t="n">
        <v>9800</v>
      </c>
      <c r="B7574" s="1" t="s">
        <v>12373</v>
      </c>
      <c r="D7574" s="1" t="s">
        <v>741</v>
      </c>
      <c r="E7574" s="0" t="s">
        <v>485</v>
      </c>
    </row>
    <row r="7575" customFormat="false" ht="15" hidden="false" customHeight="false" outlineLevel="0" collapsed="false">
      <c r="A7575" s="1" t="n">
        <v>9799</v>
      </c>
      <c r="B7575" s="1" t="s">
        <v>12374</v>
      </c>
      <c r="D7575" s="324" t="s">
        <v>11556</v>
      </c>
      <c r="E7575" s="324" t="s">
        <v>10994</v>
      </c>
    </row>
    <row r="7576" customFormat="false" ht="15" hidden="false" customHeight="false" outlineLevel="0" collapsed="false">
      <c r="A7576" s="1" t="n">
        <v>9798</v>
      </c>
      <c r="B7576" s="1" t="s">
        <v>12375</v>
      </c>
      <c r="D7576" s="1" t="s">
        <v>499</v>
      </c>
      <c r="E7576" s="0" t="s">
        <v>485</v>
      </c>
    </row>
    <row r="7577" customFormat="false" ht="15" hidden="false" customHeight="false" outlineLevel="0" collapsed="false">
      <c r="A7577" s="1" t="n">
        <v>9797</v>
      </c>
      <c r="B7577" s="1" t="s">
        <v>12376</v>
      </c>
      <c r="C7577" s="1" t="s">
        <v>12376</v>
      </c>
      <c r="D7577" s="1" t="s">
        <v>499</v>
      </c>
      <c r="E7577" s="0" t="s">
        <v>576</v>
      </c>
    </row>
    <row r="7578" customFormat="false" ht="15" hidden="false" customHeight="false" outlineLevel="0" collapsed="false">
      <c r="A7578" s="1" t="n">
        <v>9796</v>
      </c>
      <c r="B7578" s="1" t="s">
        <v>12377</v>
      </c>
      <c r="C7578" s="1" t="s">
        <v>12378</v>
      </c>
      <c r="D7578" s="1" t="s">
        <v>741</v>
      </c>
      <c r="E7578" s="0" t="s">
        <v>485</v>
      </c>
    </row>
    <row r="7579" customFormat="false" ht="15" hidden="false" customHeight="false" outlineLevel="0" collapsed="false">
      <c r="A7579" s="1" t="n">
        <v>9795</v>
      </c>
      <c r="B7579" s="1" t="s">
        <v>12379</v>
      </c>
      <c r="D7579" s="1" t="s">
        <v>499</v>
      </c>
      <c r="E7579" s="324" t="s">
        <v>10997</v>
      </c>
    </row>
    <row r="7580" customFormat="false" ht="15" hidden="false" customHeight="false" outlineLevel="0" collapsed="false">
      <c r="A7580" s="1" t="n">
        <v>9794</v>
      </c>
      <c r="B7580" s="1" t="s">
        <v>12380</v>
      </c>
      <c r="C7580" s="1" t="s">
        <v>12381</v>
      </c>
      <c r="D7580" s="324" t="s">
        <v>2716</v>
      </c>
      <c r="E7580" s="324" t="s">
        <v>519</v>
      </c>
    </row>
    <row r="7581" customFormat="false" ht="15" hidden="false" customHeight="false" outlineLevel="0" collapsed="false">
      <c r="A7581" s="1" t="n">
        <v>9793</v>
      </c>
      <c r="B7581" s="1" t="s">
        <v>12382</v>
      </c>
      <c r="D7581" s="1" t="s">
        <v>484</v>
      </c>
      <c r="E7581" s="0" t="s">
        <v>485</v>
      </c>
    </row>
    <row r="7582" customFormat="false" ht="15" hidden="false" customHeight="false" outlineLevel="0" collapsed="false">
      <c r="A7582" s="1" t="n">
        <v>9792</v>
      </c>
      <c r="B7582" s="1" t="s">
        <v>12383</v>
      </c>
      <c r="C7582" s="1" t="s">
        <v>9053</v>
      </c>
      <c r="D7582" s="324" t="s">
        <v>7941</v>
      </c>
      <c r="E7582" s="324" t="s">
        <v>3324</v>
      </c>
    </row>
    <row r="7583" customFormat="false" ht="15" hidden="false" customHeight="false" outlineLevel="0" collapsed="false">
      <c r="A7583" s="1" t="n">
        <v>9791</v>
      </c>
      <c r="B7583" s="1" t="s">
        <v>12384</v>
      </c>
      <c r="C7583" s="1" t="s">
        <v>9217</v>
      </c>
      <c r="D7583" s="324" t="s">
        <v>620</v>
      </c>
      <c r="E7583" s="324" t="s">
        <v>804</v>
      </c>
    </row>
    <row r="7584" customFormat="false" ht="15" hidden="false" customHeight="false" outlineLevel="0" collapsed="false">
      <c r="A7584" s="1" t="n">
        <v>9790</v>
      </c>
      <c r="B7584" s="1" t="s">
        <v>12385</v>
      </c>
      <c r="D7584" s="1" t="s">
        <v>11084</v>
      </c>
      <c r="E7584" s="0" t="s">
        <v>11053</v>
      </c>
    </row>
    <row r="7585" customFormat="false" ht="15" hidden="false" customHeight="false" outlineLevel="0" collapsed="false">
      <c r="A7585" s="1" t="n">
        <v>9789</v>
      </c>
      <c r="B7585" s="1" t="s">
        <v>12386</v>
      </c>
      <c r="C7585" s="1" t="s">
        <v>9213</v>
      </c>
      <c r="D7585" s="324" t="s">
        <v>620</v>
      </c>
      <c r="E7585" s="324" t="s">
        <v>804</v>
      </c>
    </row>
    <row r="7586" customFormat="false" ht="15" hidden="false" customHeight="false" outlineLevel="0" collapsed="false">
      <c r="A7586" s="1" t="n">
        <v>9788</v>
      </c>
      <c r="B7586" s="1" t="s">
        <v>12387</v>
      </c>
      <c r="D7586" s="324" t="s">
        <v>586</v>
      </c>
      <c r="E7586" s="324" t="s">
        <v>3324</v>
      </c>
    </row>
    <row r="7587" customFormat="false" ht="15" hidden="false" customHeight="false" outlineLevel="0" collapsed="false">
      <c r="A7587" s="1" t="n">
        <v>9787</v>
      </c>
      <c r="B7587" s="1" t="s">
        <v>12388</v>
      </c>
      <c r="D7587" s="324" t="s">
        <v>12189</v>
      </c>
      <c r="E7587" s="324" t="s">
        <v>12190</v>
      </c>
    </row>
    <row r="7588" customFormat="false" ht="15" hidden="false" customHeight="false" outlineLevel="0" collapsed="false">
      <c r="A7588" s="1" t="n">
        <v>9786</v>
      </c>
      <c r="B7588" s="1" t="s">
        <v>12389</v>
      </c>
      <c r="D7588" s="324" t="s">
        <v>12189</v>
      </c>
      <c r="E7588" s="324" t="s">
        <v>12190</v>
      </c>
    </row>
    <row r="7589" customFormat="false" ht="15" hidden="false" customHeight="false" outlineLevel="0" collapsed="false">
      <c r="A7589" s="1" t="n">
        <v>9785</v>
      </c>
      <c r="B7589" s="1" t="s">
        <v>12390</v>
      </c>
      <c r="D7589" s="324" t="s">
        <v>12189</v>
      </c>
      <c r="E7589" s="324" t="s">
        <v>12190</v>
      </c>
    </row>
    <row r="7590" customFormat="false" ht="15" hidden="false" customHeight="false" outlineLevel="0" collapsed="false">
      <c r="A7590" s="1" t="n">
        <v>9784</v>
      </c>
      <c r="B7590" s="1" t="s">
        <v>12391</v>
      </c>
      <c r="D7590" s="324" t="s">
        <v>12189</v>
      </c>
      <c r="E7590" s="324" t="s">
        <v>12190</v>
      </c>
    </row>
    <row r="7591" customFormat="false" ht="15" hidden="false" customHeight="false" outlineLevel="0" collapsed="false">
      <c r="A7591" s="1" t="n">
        <v>9783</v>
      </c>
      <c r="B7591" s="1" t="s">
        <v>12392</v>
      </c>
      <c r="D7591" s="324" t="s">
        <v>12189</v>
      </c>
      <c r="E7591" s="324" t="s">
        <v>12190</v>
      </c>
    </row>
    <row r="7592" customFormat="false" ht="15" hidden="false" customHeight="false" outlineLevel="0" collapsed="false">
      <c r="A7592" s="1" t="n">
        <v>9782</v>
      </c>
      <c r="B7592" s="1" t="s">
        <v>12393</v>
      </c>
      <c r="D7592" s="324" t="s">
        <v>12189</v>
      </c>
      <c r="E7592" s="324" t="s">
        <v>12190</v>
      </c>
    </row>
    <row r="7593" customFormat="false" ht="15" hidden="false" customHeight="false" outlineLevel="0" collapsed="false">
      <c r="A7593" s="1" t="n">
        <v>9781</v>
      </c>
      <c r="B7593" s="1" t="s">
        <v>12394</v>
      </c>
      <c r="D7593" s="324" t="s">
        <v>620</v>
      </c>
      <c r="E7593" s="324" t="s">
        <v>3324</v>
      </c>
    </row>
    <row r="7594" customFormat="false" ht="15" hidden="false" customHeight="false" outlineLevel="0" collapsed="false">
      <c r="A7594" s="1" t="n">
        <v>9780</v>
      </c>
      <c r="B7594" s="1" t="s">
        <v>12395</v>
      </c>
      <c r="C7594" s="1" t="s">
        <v>12396</v>
      </c>
      <c r="D7594" s="1" t="s">
        <v>510</v>
      </c>
      <c r="E7594" s="0" t="s">
        <v>485</v>
      </c>
    </row>
    <row r="7595" customFormat="false" ht="15" hidden="false" customHeight="false" outlineLevel="0" collapsed="false">
      <c r="A7595" s="1" t="n">
        <v>9779</v>
      </c>
      <c r="B7595" s="1" t="s">
        <v>12397</v>
      </c>
      <c r="C7595" s="1" t="s">
        <v>12398</v>
      </c>
      <c r="D7595" s="1" t="s">
        <v>510</v>
      </c>
      <c r="E7595" s="0" t="s">
        <v>485</v>
      </c>
    </row>
    <row r="7596" customFormat="false" ht="15" hidden="false" customHeight="false" outlineLevel="0" collapsed="false">
      <c r="A7596" s="1" t="n">
        <v>9778</v>
      </c>
      <c r="B7596" s="1" t="s">
        <v>12399</v>
      </c>
      <c r="C7596" s="1" t="s">
        <v>12400</v>
      </c>
      <c r="D7596" s="1" t="s">
        <v>647</v>
      </c>
      <c r="E7596" s="0" t="s">
        <v>485</v>
      </c>
    </row>
    <row r="7597" customFormat="false" ht="15" hidden="false" customHeight="false" outlineLevel="0" collapsed="false">
      <c r="A7597" s="1" t="n">
        <v>9777</v>
      </c>
      <c r="B7597" s="1" t="s">
        <v>12401</v>
      </c>
      <c r="C7597" s="1" t="s">
        <v>12402</v>
      </c>
      <c r="D7597" s="1" t="s">
        <v>922</v>
      </c>
      <c r="E7597" s="0" t="s">
        <v>590</v>
      </c>
    </row>
    <row r="7598" customFormat="false" ht="15" hidden="false" customHeight="false" outlineLevel="0" collapsed="false">
      <c r="A7598" s="1" t="n">
        <v>9776</v>
      </c>
      <c r="B7598" s="1" t="s">
        <v>12403</v>
      </c>
      <c r="C7598" s="1" t="s">
        <v>521</v>
      </c>
      <c r="D7598" s="1" t="s">
        <v>922</v>
      </c>
      <c r="E7598" s="0" t="s">
        <v>590</v>
      </c>
    </row>
    <row r="7599" customFormat="false" ht="15" hidden="false" customHeight="false" outlineLevel="0" collapsed="false">
      <c r="A7599" s="1" t="n">
        <v>9775</v>
      </c>
      <c r="B7599" s="1" t="s">
        <v>12404</v>
      </c>
      <c r="D7599" s="1" t="s">
        <v>11084</v>
      </c>
      <c r="E7599" s="324" t="s">
        <v>11959</v>
      </c>
    </row>
    <row r="7600" customFormat="false" ht="15" hidden="false" customHeight="false" outlineLevel="0" collapsed="false">
      <c r="A7600" s="1" t="n">
        <v>9774</v>
      </c>
      <c r="B7600" s="1" t="s">
        <v>12405</v>
      </c>
      <c r="D7600" s="1" t="s">
        <v>11084</v>
      </c>
      <c r="E7600" s="324" t="s">
        <v>11959</v>
      </c>
    </row>
    <row r="7601" customFormat="false" ht="15" hidden="false" customHeight="false" outlineLevel="0" collapsed="false">
      <c r="A7601" s="1" t="n">
        <v>9773</v>
      </c>
      <c r="B7601" s="1" t="s">
        <v>12406</v>
      </c>
      <c r="D7601" s="1" t="s">
        <v>11084</v>
      </c>
      <c r="E7601" s="324" t="s">
        <v>11959</v>
      </c>
    </row>
    <row r="7602" customFormat="false" ht="15" hidden="false" customHeight="false" outlineLevel="0" collapsed="false">
      <c r="A7602" s="1" t="n">
        <v>9772</v>
      </c>
      <c r="B7602" s="1" t="s">
        <v>12407</v>
      </c>
      <c r="D7602" s="1" t="s">
        <v>11084</v>
      </c>
      <c r="E7602" s="324" t="s">
        <v>11959</v>
      </c>
    </row>
    <row r="7603" customFormat="false" ht="15" hidden="false" customHeight="false" outlineLevel="0" collapsed="false">
      <c r="A7603" s="1" t="n">
        <v>9771</v>
      </c>
      <c r="B7603" s="1" t="s">
        <v>12408</v>
      </c>
      <c r="D7603" s="1" t="s">
        <v>11084</v>
      </c>
      <c r="E7603" s="324" t="s">
        <v>11959</v>
      </c>
    </row>
    <row r="7604" customFormat="false" ht="15" hidden="false" customHeight="false" outlineLevel="0" collapsed="false">
      <c r="A7604" s="1" t="n">
        <v>9770</v>
      </c>
      <c r="B7604" s="1" t="s">
        <v>12409</v>
      </c>
      <c r="D7604" s="1" t="s">
        <v>499</v>
      </c>
      <c r="E7604" s="0" t="s">
        <v>576</v>
      </c>
    </row>
    <row r="7605" customFormat="false" ht="15" hidden="false" customHeight="false" outlineLevel="0" collapsed="false">
      <c r="A7605" s="1" t="n">
        <v>9769</v>
      </c>
      <c r="B7605" s="1" t="s">
        <v>12410</v>
      </c>
      <c r="D7605" s="324" t="s">
        <v>12189</v>
      </c>
      <c r="E7605" s="324" t="s">
        <v>12190</v>
      </c>
    </row>
    <row r="7606" customFormat="false" ht="15" hidden="false" customHeight="false" outlineLevel="0" collapsed="false">
      <c r="A7606" s="1" t="n">
        <v>9768</v>
      </c>
      <c r="B7606" s="1" t="s">
        <v>12411</v>
      </c>
      <c r="D7606" s="324" t="s">
        <v>12189</v>
      </c>
      <c r="E7606" s="324" t="s">
        <v>12190</v>
      </c>
    </row>
    <row r="7607" customFormat="false" ht="15" hidden="false" customHeight="false" outlineLevel="0" collapsed="false">
      <c r="A7607" s="1" t="n">
        <v>9767</v>
      </c>
      <c r="B7607" s="1" t="s">
        <v>12412</v>
      </c>
      <c r="D7607" s="324" t="s">
        <v>12189</v>
      </c>
      <c r="E7607" s="324" t="s">
        <v>12190</v>
      </c>
    </row>
    <row r="7608" customFormat="false" ht="15" hidden="false" customHeight="false" outlineLevel="0" collapsed="false">
      <c r="A7608" s="1" t="n">
        <v>9766</v>
      </c>
      <c r="B7608" s="1" t="s">
        <v>12413</v>
      </c>
      <c r="D7608" s="324" t="s">
        <v>12189</v>
      </c>
      <c r="E7608" s="324" t="s">
        <v>12190</v>
      </c>
    </row>
    <row r="7609" customFormat="false" ht="15" hidden="false" customHeight="false" outlineLevel="0" collapsed="false">
      <c r="A7609" s="1" t="n">
        <v>9765</v>
      </c>
      <c r="B7609" s="1" t="s">
        <v>12414</v>
      </c>
      <c r="D7609" s="324" t="s">
        <v>12189</v>
      </c>
      <c r="E7609" s="324" t="s">
        <v>12190</v>
      </c>
    </row>
    <row r="7610" customFormat="false" ht="15" hidden="false" customHeight="false" outlineLevel="0" collapsed="false">
      <c r="A7610" s="1" t="n">
        <v>9764</v>
      </c>
      <c r="B7610" s="1" t="s">
        <v>12415</v>
      </c>
      <c r="D7610" s="324" t="s">
        <v>12189</v>
      </c>
      <c r="E7610" s="324" t="s">
        <v>12190</v>
      </c>
    </row>
    <row r="7611" customFormat="false" ht="15" hidden="false" customHeight="false" outlineLevel="0" collapsed="false">
      <c r="A7611" s="1" t="n">
        <v>9763</v>
      </c>
      <c r="B7611" s="1" t="s">
        <v>12416</v>
      </c>
      <c r="D7611" s="324" t="s">
        <v>12189</v>
      </c>
      <c r="E7611" s="324" t="s">
        <v>12190</v>
      </c>
    </row>
    <row r="7612" customFormat="false" ht="15" hidden="false" customHeight="false" outlineLevel="0" collapsed="false">
      <c r="A7612" s="1" t="n">
        <v>9762</v>
      </c>
      <c r="B7612" s="1" t="s">
        <v>12417</v>
      </c>
      <c r="D7612" s="324" t="s">
        <v>12189</v>
      </c>
      <c r="E7612" s="324" t="s">
        <v>12190</v>
      </c>
    </row>
    <row r="7613" customFormat="false" ht="15" hidden="false" customHeight="false" outlineLevel="0" collapsed="false">
      <c r="A7613" s="1" t="n">
        <v>9761</v>
      </c>
      <c r="B7613" s="1" t="s">
        <v>12418</v>
      </c>
      <c r="D7613" s="324" t="s">
        <v>12189</v>
      </c>
      <c r="E7613" s="324" t="s">
        <v>12190</v>
      </c>
    </row>
    <row r="7614" customFormat="false" ht="15" hidden="false" customHeight="false" outlineLevel="0" collapsed="false">
      <c r="A7614" s="1" t="n">
        <v>9760</v>
      </c>
      <c r="B7614" s="1" t="s">
        <v>12419</v>
      </c>
      <c r="D7614" s="324" t="s">
        <v>12189</v>
      </c>
      <c r="E7614" s="324" t="s">
        <v>12190</v>
      </c>
    </row>
    <row r="7615" customFormat="false" ht="15" hidden="false" customHeight="false" outlineLevel="0" collapsed="false">
      <c r="A7615" s="1" t="n">
        <v>9759</v>
      </c>
      <c r="B7615" s="1" t="s">
        <v>12420</v>
      </c>
      <c r="D7615" s="324" t="s">
        <v>12189</v>
      </c>
      <c r="E7615" s="324" t="s">
        <v>12190</v>
      </c>
    </row>
    <row r="7616" customFormat="false" ht="15" hidden="false" customHeight="false" outlineLevel="0" collapsed="false">
      <c r="A7616" s="1" t="n">
        <v>9758</v>
      </c>
      <c r="B7616" s="1" t="s">
        <v>12421</v>
      </c>
      <c r="D7616" s="324" t="s">
        <v>12189</v>
      </c>
      <c r="E7616" s="324" t="s">
        <v>12190</v>
      </c>
    </row>
    <row r="7617" customFormat="false" ht="15" hidden="false" customHeight="false" outlineLevel="0" collapsed="false">
      <c r="A7617" s="1" t="n">
        <v>9757</v>
      </c>
      <c r="B7617" s="1" t="s">
        <v>12422</v>
      </c>
      <c r="D7617" s="324" t="s">
        <v>12189</v>
      </c>
      <c r="E7617" s="324" t="s">
        <v>12190</v>
      </c>
    </row>
    <row r="7618" customFormat="false" ht="15" hidden="false" customHeight="false" outlineLevel="0" collapsed="false">
      <c r="A7618" s="1" t="n">
        <v>9756</v>
      </c>
      <c r="B7618" s="1" t="s">
        <v>12423</v>
      </c>
      <c r="C7618" s="1" t="s">
        <v>546</v>
      </c>
      <c r="D7618" s="1" t="s">
        <v>720</v>
      </c>
      <c r="E7618" s="0" t="s">
        <v>485</v>
      </c>
    </row>
    <row r="7619" customFormat="false" ht="15" hidden="false" customHeight="false" outlineLevel="0" collapsed="false">
      <c r="A7619" s="1" t="n">
        <v>9755</v>
      </c>
      <c r="B7619" s="1" t="s">
        <v>12424</v>
      </c>
      <c r="C7619" s="1" t="s">
        <v>12425</v>
      </c>
      <c r="D7619" s="1" t="s">
        <v>922</v>
      </c>
      <c r="E7619" s="0" t="s">
        <v>485</v>
      </c>
    </row>
    <row r="7620" customFormat="false" ht="15" hidden="false" customHeight="false" outlineLevel="0" collapsed="false">
      <c r="A7620" s="1" t="n">
        <v>9754</v>
      </c>
      <c r="B7620" s="1" t="s">
        <v>12426</v>
      </c>
      <c r="C7620" s="1" t="s">
        <v>546</v>
      </c>
      <c r="D7620" s="324" t="s">
        <v>1465</v>
      </c>
      <c r="E7620" s="0" t="s">
        <v>576</v>
      </c>
    </row>
    <row r="7621" customFormat="false" ht="15" hidden="false" customHeight="false" outlineLevel="0" collapsed="false">
      <c r="A7621" s="1" t="n">
        <v>9753</v>
      </c>
      <c r="B7621" s="1" t="s">
        <v>12427</v>
      </c>
      <c r="C7621" s="1" t="s">
        <v>546</v>
      </c>
      <c r="D7621" s="324" t="s">
        <v>1465</v>
      </c>
      <c r="E7621" s="0" t="s">
        <v>576</v>
      </c>
    </row>
    <row r="7622" customFormat="false" ht="15" hidden="false" customHeight="false" outlineLevel="0" collapsed="false">
      <c r="A7622" s="1" t="n">
        <v>9752</v>
      </c>
      <c r="B7622" s="1" t="s">
        <v>12428</v>
      </c>
      <c r="C7622" s="1" t="s">
        <v>546</v>
      </c>
      <c r="D7622" s="324" t="s">
        <v>12429</v>
      </c>
      <c r="E7622" s="324" t="s">
        <v>500</v>
      </c>
    </row>
    <row r="7623" customFormat="false" ht="15" hidden="false" customHeight="false" outlineLevel="0" collapsed="false">
      <c r="A7623" s="1" t="n">
        <v>9751</v>
      </c>
      <c r="B7623" s="1" t="s">
        <v>12430</v>
      </c>
      <c r="C7623" s="1" t="s">
        <v>12431</v>
      </c>
      <c r="D7623" s="1" t="s">
        <v>787</v>
      </c>
      <c r="E7623" s="324" t="s">
        <v>488</v>
      </c>
    </row>
    <row r="7624" customFormat="false" ht="15" hidden="false" customHeight="false" outlineLevel="0" collapsed="false">
      <c r="A7624" s="1" t="n">
        <v>9750</v>
      </c>
      <c r="B7624" s="1" t="s">
        <v>12432</v>
      </c>
      <c r="D7624" s="1" t="s">
        <v>1470</v>
      </c>
      <c r="E7624" s="324" t="s">
        <v>488</v>
      </c>
    </row>
    <row r="7625" customFormat="false" ht="15" hidden="false" customHeight="false" outlineLevel="0" collapsed="false">
      <c r="A7625" s="1" t="n">
        <v>9749</v>
      </c>
      <c r="B7625" s="1" t="s">
        <v>12433</v>
      </c>
      <c r="C7625" s="1" t="s">
        <v>12434</v>
      </c>
      <c r="D7625" s="324" t="s">
        <v>528</v>
      </c>
      <c r="E7625" s="324" t="s">
        <v>500</v>
      </c>
    </row>
    <row r="7626" customFormat="false" ht="15" hidden="false" customHeight="false" outlineLevel="0" collapsed="false">
      <c r="A7626" s="1" t="n">
        <v>9748</v>
      </c>
      <c r="B7626" s="1" t="s">
        <v>12435</v>
      </c>
      <c r="D7626" s="324" t="s">
        <v>11630</v>
      </c>
      <c r="E7626" s="0" t="s">
        <v>590</v>
      </c>
    </row>
    <row r="7627" customFormat="false" ht="15" hidden="false" customHeight="false" outlineLevel="0" collapsed="false">
      <c r="A7627" s="1" t="n">
        <v>9747</v>
      </c>
      <c r="B7627" s="1" t="s">
        <v>12436</v>
      </c>
      <c r="D7627" s="1" t="s">
        <v>11084</v>
      </c>
      <c r="E7627" s="324" t="s">
        <v>12437</v>
      </c>
    </row>
    <row r="7628" customFormat="false" ht="15" hidden="false" customHeight="false" outlineLevel="0" collapsed="false">
      <c r="A7628" s="1" t="n">
        <v>9746</v>
      </c>
      <c r="B7628" s="1" t="s">
        <v>12438</v>
      </c>
      <c r="C7628" s="1" t="s">
        <v>521</v>
      </c>
      <c r="D7628" s="1" t="s">
        <v>647</v>
      </c>
      <c r="E7628" s="0" t="s">
        <v>485</v>
      </c>
    </row>
    <row r="7629" customFormat="false" ht="15" hidden="false" customHeight="false" outlineLevel="0" collapsed="false">
      <c r="A7629" s="1" t="n">
        <v>9745</v>
      </c>
      <c r="B7629" s="1" t="s">
        <v>12439</v>
      </c>
      <c r="D7629" s="1" t="s">
        <v>499</v>
      </c>
      <c r="E7629" s="0" t="s">
        <v>590</v>
      </c>
    </row>
    <row r="7630" customFormat="false" ht="15" hidden="false" customHeight="false" outlineLevel="0" collapsed="false">
      <c r="A7630" s="1" t="n">
        <v>9744</v>
      </c>
      <c r="B7630" s="1" t="s">
        <v>12440</v>
      </c>
      <c r="D7630" s="1" t="s">
        <v>499</v>
      </c>
      <c r="E7630" s="0" t="s">
        <v>576</v>
      </c>
    </row>
    <row r="7631" customFormat="false" ht="15" hidden="false" customHeight="false" outlineLevel="0" collapsed="false">
      <c r="A7631" s="1" t="n">
        <v>9743</v>
      </c>
      <c r="B7631" s="1" t="s">
        <v>12441</v>
      </c>
      <c r="C7631" s="324" t="s">
        <v>12442</v>
      </c>
      <c r="D7631" s="324" t="s">
        <v>11630</v>
      </c>
      <c r="E7631" s="324" t="s">
        <v>10893</v>
      </c>
    </row>
    <row r="7632" customFormat="false" ht="15" hidden="false" customHeight="false" outlineLevel="0" collapsed="false">
      <c r="A7632" s="1" t="n">
        <v>9742</v>
      </c>
      <c r="B7632" s="1" t="s">
        <v>12443</v>
      </c>
      <c r="D7632" s="1" t="s">
        <v>499</v>
      </c>
      <c r="E7632" s="324" t="s">
        <v>11177</v>
      </c>
    </row>
    <row r="7633" customFormat="false" ht="15" hidden="false" customHeight="false" outlineLevel="0" collapsed="false">
      <c r="A7633" s="1" t="n">
        <v>9741</v>
      </c>
      <c r="B7633" s="1" t="s">
        <v>12444</v>
      </c>
      <c r="D7633" s="1" t="s">
        <v>1187</v>
      </c>
      <c r="E7633" s="0" t="s">
        <v>485</v>
      </c>
    </row>
    <row r="7634" customFormat="false" ht="15" hidden="false" customHeight="false" outlineLevel="0" collapsed="false">
      <c r="A7634" s="1" t="n">
        <v>9740</v>
      </c>
      <c r="B7634" s="1" t="s">
        <v>12445</v>
      </c>
      <c r="C7634" s="1" t="s">
        <v>546</v>
      </c>
      <c r="D7634" s="324" t="s">
        <v>4715</v>
      </c>
      <c r="E7634" s="324" t="s">
        <v>12151</v>
      </c>
    </row>
    <row r="7635" customFormat="false" ht="15" hidden="false" customHeight="false" outlineLevel="0" collapsed="false">
      <c r="A7635" s="1" t="n">
        <v>9739</v>
      </c>
      <c r="B7635" s="1" t="s">
        <v>12446</v>
      </c>
      <c r="C7635" s="1" t="s">
        <v>546</v>
      </c>
      <c r="D7635" s="324" t="s">
        <v>528</v>
      </c>
      <c r="E7635" s="324" t="s">
        <v>500</v>
      </c>
    </row>
    <row r="7636" customFormat="false" ht="15" hidden="false" customHeight="false" outlineLevel="0" collapsed="false">
      <c r="A7636" s="1" t="n">
        <v>9738</v>
      </c>
      <c r="B7636" s="1" t="s">
        <v>12447</v>
      </c>
      <c r="D7636" s="1" t="s">
        <v>499</v>
      </c>
      <c r="E7636" s="0" t="s">
        <v>590</v>
      </c>
    </row>
    <row r="7637" customFormat="false" ht="15" hidden="false" customHeight="false" outlineLevel="0" collapsed="false">
      <c r="A7637" s="1" t="n">
        <v>9737</v>
      </c>
      <c r="B7637" s="1" t="s">
        <v>12448</v>
      </c>
      <c r="C7637" s="1" t="s">
        <v>546</v>
      </c>
      <c r="D7637" s="324" t="s">
        <v>1052</v>
      </c>
      <c r="E7637" s="324" t="s">
        <v>500</v>
      </c>
    </row>
    <row r="7638" customFormat="false" ht="15" hidden="false" customHeight="false" outlineLevel="0" collapsed="false">
      <c r="A7638" s="1" t="n">
        <v>9736</v>
      </c>
      <c r="B7638" s="1" t="s">
        <v>12449</v>
      </c>
      <c r="D7638" s="1" t="s">
        <v>499</v>
      </c>
      <c r="E7638" s="0" t="s">
        <v>11079</v>
      </c>
    </row>
    <row r="7639" customFormat="false" ht="15" hidden="false" customHeight="false" outlineLevel="0" collapsed="false">
      <c r="A7639" s="1" t="n">
        <v>9735</v>
      </c>
      <c r="B7639" s="1" t="s">
        <v>12450</v>
      </c>
      <c r="C7639" s="1" t="s">
        <v>12451</v>
      </c>
      <c r="D7639" s="324" t="s">
        <v>11556</v>
      </c>
      <c r="E7639" s="0" t="s">
        <v>576</v>
      </c>
    </row>
    <row r="7640" customFormat="false" ht="15" hidden="false" customHeight="false" outlineLevel="0" collapsed="false">
      <c r="A7640" s="1" t="n">
        <v>9734</v>
      </c>
      <c r="B7640" s="1" t="s">
        <v>12452</v>
      </c>
      <c r="D7640" s="1" t="s">
        <v>11084</v>
      </c>
      <c r="E7640" s="0" t="s">
        <v>590</v>
      </c>
    </row>
    <row r="7641" customFormat="false" ht="15" hidden="false" customHeight="false" outlineLevel="0" collapsed="false">
      <c r="A7641" s="1" t="n">
        <v>9733</v>
      </c>
      <c r="B7641" s="1" t="s">
        <v>12453</v>
      </c>
      <c r="D7641" s="1" t="s">
        <v>11084</v>
      </c>
      <c r="E7641" s="0" t="s">
        <v>590</v>
      </c>
    </row>
    <row r="7642" customFormat="false" ht="15" hidden="false" customHeight="false" outlineLevel="0" collapsed="false">
      <c r="A7642" s="1" t="n">
        <v>9732</v>
      </c>
      <c r="B7642" s="1" t="s">
        <v>12454</v>
      </c>
      <c r="C7642" s="1" t="s">
        <v>12455</v>
      </c>
      <c r="D7642" s="1" t="s">
        <v>10984</v>
      </c>
      <c r="E7642" s="0" t="s">
        <v>609</v>
      </c>
    </row>
    <row r="7643" customFormat="false" ht="15" hidden="false" customHeight="false" outlineLevel="0" collapsed="false">
      <c r="A7643" s="1" t="n">
        <v>9731</v>
      </c>
      <c r="B7643" s="1" t="s">
        <v>12456</v>
      </c>
      <c r="D7643" s="1" t="s">
        <v>2113</v>
      </c>
      <c r="E7643" s="324" t="s">
        <v>488</v>
      </c>
    </row>
    <row r="7644" customFormat="false" ht="15" hidden="false" customHeight="false" outlineLevel="0" collapsed="false">
      <c r="A7644" s="1" t="n">
        <v>9730</v>
      </c>
      <c r="B7644" s="1" t="s">
        <v>12457</v>
      </c>
      <c r="C7644" s="1" t="s">
        <v>12458</v>
      </c>
      <c r="D7644" s="1" t="s">
        <v>499</v>
      </c>
      <c r="E7644" s="324" t="s">
        <v>12459</v>
      </c>
    </row>
    <row r="7645" customFormat="false" ht="15" hidden="false" customHeight="false" outlineLevel="0" collapsed="false">
      <c r="A7645" s="1" t="n">
        <v>9729</v>
      </c>
      <c r="B7645" s="1" t="s">
        <v>12460</v>
      </c>
      <c r="D7645" s="324" t="s">
        <v>12461</v>
      </c>
      <c r="E7645" s="324" t="s">
        <v>1357</v>
      </c>
    </row>
    <row r="7646" customFormat="false" ht="15" hidden="false" customHeight="false" outlineLevel="0" collapsed="false">
      <c r="A7646" s="1" t="n">
        <v>9728</v>
      </c>
      <c r="B7646" s="1" t="s">
        <v>12462</v>
      </c>
      <c r="D7646" s="324" t="s">
        <v>1190</v>
      </c>
      <c r="E7646" s="324" t="s">
        <v>500</v>
      </c>
    </row>
    <row r="7647" customFormat="false" ht="15" hidden="false" customHeight="false" outlineLevel="0" collapsed="false">
      <c r="A7647" s="1" t="n">
        <v>9727</v>
      </c>
      <c r="B7647" s="1" t="s">
        <v>12463</v>
      </c>
      <c r="D7647" s="324" t="s">
        <v>12464</v>
      </c>
      <c r="E7647" s="324" t="s">
        <v>12278</v>
      </c>
    </row>
    <row r="7648" customFormat="false" ht="15" hidden="false" customHeight="false" outlineLevel="0" collapsed="false">
      <c r="A7648" s="1" t="n">
        <v>9726</v>
      </c>
      <c r="B7648" s="1" t="s">
        <v>12465</v>
      </c>
      <c r="C7648" s="1" t="s">
        <v>12466</v>
      </c>
      <c r="D7648" s="1" t="s">
        <v>484</v>
      </c>
      <c r="E7648" s="0" t="s">
        <v>485</v>
      </c>
    </row>
    <row r="7649" customFormat="false" ht="15" hidden="false" customHeight="false" outlineLevel="0" collapsed="false">
      <c r="A7649" s="1" t="n">
        <v>9725</v>
      </c>
      <c r="B7649" s="1" t="s">
        <v>12467</v>
      </c>
      <c r="D7649" s="324" t="s">
        <v>649</v>
      </c>
      <c r="E7649" s="324" t="s">
        <v>500</v>
      </c>
    </row>
    <row r="7650" customFormat="false" ht="15" hidden="false" customHeight="false" outlineLevel="0" collapsed="false">
      <c r="A7650" s="1" t="n">
        <v>9724</v>
      </c>
      <c r="B7650" s="1" t="s">
        <v>12468</v>
      </c>
      <c r="C7650" s="1" t="s">
        <v>12469</v>
      </c>
      <c r="D7650" s="324" t="s">
        <v>12470</v>
      </c>
      <c r="E7650" s="324" t="s">
        <v>12471</v>
      </c>
    </row>
    <row r="7651" customFormat="false" ht="15" hidden="false" customHeight="false" outlineLevel="0" collapsed="false">
      <c r="A7651" s="1" t="n">
        <v>9723</v>
      </c>
      <c r="B7651" s="1" t="s">
        <v>12472</v>
      </c>
      <c r="D7651" s="324" t="s">
        <v>1972</v>
      </c>
      <c r="E7651" s="324" t="s">
        <v>500</v>
      </c>
    </row>
    <row r="7652" customFormat="false" ht="15" hidden="false" customHeight="false" outlineLevel="0" collapsed="false">
      <c r="A7652" s="1" t="n">
        <v>9722</v>
      </c>
      <c r="B7652" s="1" t="s">
        <v>12473</v>
      </c>
      <c r="C7652" s="1" t="s">
        <v>12474</v>
      </c>
      <c r="D7652" s="1" t="s">
        <v>484</v>
      </c>
      <c r="E7652" s="0" t="s">
        <v>485</v>
      </c>
    </row>
    <row r="7653" customFormat="false" ht="15" hidden="false" customHeight="false" outlineLevel="0" collapsed="false">
      <c r="A7653" s="1" t="n">
        <v>9721</v>
      </c>
      <c r="B7653" s="1" t="s">
        <v>12475</v>
      </c>
      <c r="D7653" s="324" t="s">
        <v>12476</v>
      </c>
      <c r="E7653" s="0" t="s">
        <v>485</v>
      </c>
    </row>
    <row r="7654" customFormat="false" ht="15" hidden="false" customHeight="false" outlineLevel="0" collapsed="false">
      <c r="A7654" s="1" t="n">
        <v>9720</v>
      </c>
      <c r="B7654" s="1" t="s">
        <v>12477</v>
      </c>
      <c r="C7654" s="1" t="s">
        <v>12478</v>
      </c>
      <c r="D7654" s="324" t="s">
        <v>4715</v>
      </c>
      <c r="E7654" s="0" t="s">
        <v>590</v>
      </c>
    </row>
    <row r="7655" customFormat="false" ht="15" hidden="false" customHeight="false" outlineLevel="0" collapsed="false">
      <c r="A7655" s="1" t="n">
        <v>9719</v>
      </c>
      <c r="B7655" s="1" t="s">
        <v>12479</v>
      </c>
      <c r="D7655" s="1" t="s">
        <v>496</v>
      </c>
      <c r="E7655" s="0" t="s">
        <v>485</v>
      </c>
    </row>
    <row r="7656" customFormat="false" ht="15" hidden="false" customHeight="false" outlineLevel="0" collapsed="false">
      <c r="A7656" s="1" t="n">
        <v>9718</v>
      </c>
      <c r="B7656" s="1" t="s">
        <v>12480</v>
      </c>
      <c r="C7656" s="324" t="s">
        <v>12481</v>
      </c>
      <c r="D7656" s="324" t="s">
        <v>695</v>
      </c>
      <c r="E7656" s="324" t="s">
        <v>12482</v>
      </c>
    </row>
    <row r="7657" customFormat="false" ht="15" hidden="false" customHeight="false" outlineLevel="0" collapsed="false">
      <c r="A7657" s="1" t="n">
        <v>9717</v>
      </c>
      <c r="B7657" s="1" t="s">
        <v>12483</v>
      </c>
      <c r="C7657" s="1" t="s">
        <v>12484</v>
      </c>
      <c r="D7657" s="324" t="s">
        <v>11556</v>
      </c>
      <c r="E7657" s="0" t="s">
        <v>576</v>
      </c>
    </row>
    <row r="7658" customFormat="false" ht="15" hidden="false" customHeight="false" outlineLevel="0" collapsed="false">
      <c r="A7658" s="1" t="n">
        <v>9716</v>
      </c>
      <c r="B7658" s="1" t="s">
        <v>12485</v>
      </c>
      <c r="C7658" s="1" t="s">
        <v>12486</v>
      </c>
      <c r="D7658" s="1" t="s">
        <v>499</v>
      </c>
      <c r="E7658" s="0" t="s">
        <v>576</v>
      </c>
    </row>
    <row r="7659" customFormat="false" ht="15" hidden="false" customHeight="false" outlineLevel="0" collapsed="false">
      <c r="A7659" s="1" t="n">
        <v>9715</v>
      </c>
      <c r="B7659" s="1" t="s">
        <v>12487</v>
      </c>
      <c r="D7659" s="1" t="s">
        <v>11084</v>
      </c>
      <c r="E7659" s="0" t="s">
        <v>590</v>
      </c>
    </row>
    <row r="7660" customFormat="false" ht="15" hidden="false" customHeight="false" outlineLevel="0" collapsed="false">
      <c r="A7660" s="1" t="n">
        <v>9714</v>
      </c>
      <c r="B7660" s="1" t="s">
        <v>12488</v>
      </c>
      <c r="D7660" s="1" t="s">
        <v>11084</v>
      </c>
      <c r="E7660" s="0" t="s">
        <v>590</v>
      </c>
    </row>
    <row r="7661" customFormat="false" ht="15" hidden="false" customHeight="false" outlineLevel="0" collapsed="false">
      <c r="A7661" s="1" t="n">
        <v>9713</v>
      </c>
      <c r="B7661" s="1" t="s">
        <v>12489</v>
      </c>
      <c r="C7661" s="1" t="s">
        <v>546</v>
      </c>
      <c r="D7661" s="1" t="s">
        <v>682</v>
      </c>
      <c r="E7661" s="324" t="s">
        <v>12490</v>
      </c>
    </row>
    <row r="7662" customFormat="false" ht="15" hidden="false" customHeight="false" outlineLevel="0" collapsed="false">
      <c r="A7662" s="1" t="n">
        <v>9712</v>
      </c>
      <c r="B7662" s="1" t="s">
        <v>12491</v>
      </c>
      <c r="C7662" s="1" t="s">
        <v>546</v>
      </c>
      <c r="D7662" s="1" t="s">
        <v>682</v>
      </c>
      <c r="E7662" s="324" t="s">
        <v>10893</v>
      </c>
    </row>
    <row r="7663" customFormat="false" ht="15" hidden="false" customHeight="false" outlineLevel="0" collapsed="false">
      <c r="A7663" s="1" t="n">
        <v>9711</v>
      </c>
      <c r="B7663" s="1" t="s">
        <v>12492</v>
      </c>
      <c r="C7663" s="1" t="s">
        <v>546</v>
      </c>
      <c r="D7663" s="1" t="s">
        <v>682</v>
      </c>
      <c r="E7663" s="324" t="s">
        <v>12493</v>
      </c>
    </row>
    <row r="7664" customFormat="false" ht="15" hidden="false" customHeight="false" outlineLevel="0" collapsed="false">
      <c r="A7664" s="1" t="n">
        <v>9710</v>
      </c>
      <c r="B7664" s="1" t="s">
        <v>12494</v>
      </c>
      <c r="C7664" s="1" t="s">
        <v>546</v>
      </c>
      <c r="D7664" s="1" t="s">
        <v>682</v>
      </c>
      <c r="E7664" s="324" t="s">
        <v>12493</v>
      </c>
    </row>
    <row r="7665" customFormat="false" ht="15" hidden="false" customHeight="false" outlineLevel="0" collapsed="false">
      <c r="A7665" s="1" t="n">
        <v>9709</v>
      </c>
      <c r="B7665" s="1" t="s">
        <v>12495</v>
      </c>
      <c r="D7665" s="1" t="s">
        <v>499</v>
      </c>
      <c r="E7665" s="324" t="s">
        <v>500</v>
      </c>
    </row>
    <row r="7666" customFormat="false" ht="15" hidden="false" customHeight="false" outlineLevel="0" collapsed="false">
      <c r="A7666" s="1" t="n">
        <v>9708</v>
      </c>
      <c r="B7666" s="1" t="s">
        <v>12496</v>
      </c>
      <c r="C7666" s="1" t="s">
        <v>12496</v>
      </c>
      <c r="D7666" s="324" t="s">
        <v>10122</v>
      </c>
      <c r="E7666" s="0" t="s">
        <v>544</v>
      </c>
    </row>
    <row r="7667" customFormat="false" ht="15" hidden="false" customHeight="false" outlineLevel="0" collapsed="false">
      <c r="A7667" s="1" t="n">
        <v>9707</v>
      </c>
      <c r="B7667" s="1" t="s">
        <v>12497</v>
      </c>
      <c r="C7667" s="324" t="s">
        <v>12498</v>
      </c>
      <c r="D7667" s="1" t="s">
        <v>499</v>
      </c>
      <c r="E7667" s="0" t="s">
        <v>1088</v>
      </c>
    </row>
    <row r="7668" customFormat="false" ht="15" hidden="false" customHeight="false" outlineLevel="0" collapsed="false">
      <c r="A7668" s="1" t="n">
        <v>9706</v>
      </c>
      <c r="B7668" s="1" t="s">
        <v>12499</v>
      </c>
      <c r="D7668" s="1" t="s">
        <v>10212</v>
      </c>
      <c r="E7668" s="0" t="s">
        <v>576</v>
      </c>
    </row>
    <row r="7669" customFormat="false" ht="15" hidden="false" customHeight="false" outlineLevel="0" collapsed="false">
      <c r="A7669" s="1" t="n">
        <v>9705</v>
      </c>
      <c r="B7669" s="1" t="s">
        <v>12500</v>
      </c>
      <c r="D7669" s="1" t="s">
        <v>3383</v>
      </c>
      <c r="E7669" s="324" t="s">
        <v>500</v>
      </c>
    </row>
    <row r="7670" customFormat="false" ht="15" hidden="false" customHeight="false" outlineLevel="0" collapsed="false">
      <c r="A7670" s="1" t="n">
        <v>9704</v>
      </c>
      <c r="B7670" s="1" t="s">
        <v>12501</v>
      </c>
      <c r="D7670" s="1" t="s">
        <v>651</v>
      </c>
      <c r="E7670" s="324" t="s">
        <v>525</v>
      </c>
    </row>
    <row r="7671" customFormat="false" ht="15" hidden="false" customHeight="false" outlineLevel="0" collapsed="false">
      <c r="A7671" s="1" t="n">
        <v>9703</v>
      </c>
      <c r="B7671" s="1" t="s">
        <v>12502</v>
      </c>
      <c r="D7671" s="324" t="s">
        <v>12503</v>
      </c>
      <c r="E7671" s="324" t="s">
        <v>2886</v>
      </c>
    </row>
    <row r="7672" customFormat="false" ht="15" hidden="false" customHeight="false" outlineLevel="0" collapsed="false">
      <c r="A7672" s="1" t="n">
        <v>9702</v>
      </c>
      <c r="B7672" s="1" t="s">
        <v>12504</v>
      </c>
      <c r="D7672" s="324" t="s">
        <v>12503</v>
      </c>
      <c r="E7672" s="324" t="s">
        <v>2886</v>
      </c>
    </row>
    <row r="7673" customFormat="false" ht="15" hidden="false" customHeight="false" outlineLevel="0" collapsed="false">
      <c r="A7673" s="1" t="n">
        <v>9701</v>
      </c>
      <c r="B7673" s="1" t="s">
        <v>12505</v>
      </c>
      <c r="D7673" s="1" t="s">
        <v>651</v>
      </c>
      <c r="E7673" s="324" t="s">
        <v>525</v>
      </c>
    </row>
    <row r="7674" customFormat="false" ht="15" hidden="false" customHeight="false" outlineLevel="0" collapsed="false">
      <c r="A7674" s="1" t="n">
        <v>9700</v>
      </c>
      <c r="B7674" s="1" t="s">
        <v>12506</v>
      </c>
      <c r="D7674" s="324" t="s">
        <v>528</v>
      </c>
      <c r="E7674" s="324" t="s">
        <v>500</v>
      </c>
    </row>
    <row r="7675" customFormat="false" ht="15" hidden="false" customHeight="false" outlineLevel="0" collapsed="false">
      <c r="A7675" s="1" t="n">
        <v>9699</v>
      </c>
      <c r="B7675" s="1" t="s">
        <v>12507</v>
      </c>
      <c r="C7675" s="324" t="s">
        <v>12508</v>
      </c>
      <c r="D7675" s="324" t="s">
        <v>4993</v>
      </c>
      <c r="E7675" s="324" t="s">
        <v>12509</v>
      </c>
    </row>
    <row r="7676" customFormat="false" ht="15" hidden="false" customHeight="false" outlineLevel="0" collapsed="false">
      <c r="A7676" s="1" t="n">
        <v>9698</v>
      </c>
      <c r="B7676" s="1" t="s">
        <v>12510</v>
      </c>
      <c r="D7676" s="324" t="s">
        <v>1452</v>
      </c>
      <c r="E7676" s="324" t="s">
        <v>500</v>
      </c>
    </row>
    <row r="7677" customFormat="false" ht="15" hidden="false" customHeight="false" outlineLevel="0" collapsed="false">
      <c r="A7677" s="1" t="n">
        <v>9697</v>
      </c>
      <c r="B7677" s="1" t="s">
        <v>12511</v>
      </c>
      <c r="D7677" s="1" t="s">
        <v>499</v>
      </c>
      <c r="E7677" s="0" t="s">
        <v>10484</v>
      </c>
    </row>
    <row r="7678" customFormat="false" ht="15" hidden="false" customHeight="false" outlineLevel="0" collapsed="false">
      <c r="A7678" s="1" t="n">
        <v>9696</v>
      </c>
      <c r="B7678" s="1" t="s">
        <v>12512</v>
      </c>
      <c r="D7678" s="1" t="s">
        <v>11084</v>
      </c>
      <c r="E7678" s="0" t="s">
        <v>590</v>
      </c>
    </row>
    <row r="7679" customFormat="false" ht="15" hidden="false" customHeight="false" outlineLevel="0" collapsed="false">
      <c r="A7679" s="1" t="n">
        <v>9695</v>
      </c>
      <c r="B7679" s="1" t="s">
        <v>12513</v>
      </c>
      <c r="D7679" s="1" t="s">
        <v>11084</v>
      </c>
      <c r="E7679" s="0" t="s">
        <v>590</v>
      </c>
    </row>
    <row r="7680" customFormat="false" ht="15" hidden="false" customHeight="false" outlineLevel="0" collapsed="false">
      <c r="A7680" s="1" t="n">
        <v>9694</v>
      </c>
      <c r="B7680" s="1" t="s">
        <v>12514</v>
      </c>
      <c r="D7680" s="1" t="s">
        <v>10984</v>
      </c>
      <c r="E7680" s="0" t="s">
        <v>609</v>
      </c>
    </row>
    <row r="7681" customFormat="false" ht="15" hidden="false" customHeight="false" outlineLevel="0" collapsed="false">
      <c r="A7681" s="1" t="n">
        <v>9693</v>
      </c>
      <c r="B7681" s="1" t="s">
        <v>12515</v>
      </c>
      <c r="D7681" s="1" t="s">
        <v>510</v>
      </c>
      <c r="E7681" s="0" t="s">
        <v>590</v>
      </c>
    </row>
    <row r="7682" customFormat="false" ht="15" hidden="false" customHeight="false" outlineLevel="0" collapsed="false">
      <c r="A7682" s="1" t="n">
        <v>9692</v>
      </c>
      <c r="B7682" s="1" t="s">
        <v>12516</v>
      </c>
      <c r="D7682" s="324" t="s">
        <v>528</v>
      </c>
      <c r="E7682" s="0" t="s">
        <v>485</v>
      </c>
    </row>
    <row r="7683" customFormat="false" ht="15" hidden="false" customHeight="false" outlineLevel="0" collapsed="false">
      <c r="A7683" s="1" t="n">
        <v>9691</v>
      </c>
      <c r="B7683" s="1" t="s">
        <v>12517</v>
      </c>
      <c r="C7683" s="324" t="s">
        <v>12518</v>
      </c>
      <c r="D7683" s="324" t="s">
        <v>1793</v>
      </c>
      <c r="E7683" s="324" t="s">
        <v>500</v>
      </c>
    </row>
    <row r="7684" customFormat="false" ht="15" hidden="false" customHeight="false" outlineLevel="0" collapsed="false">
      <c r="A7684" s="1" t="n">
        <v>9690</v>
      </c>
      <c r="B7684" s="1" t="s">
        <v>12519</v>
      </c>
      <c r="D7684" s="1" t="s">
        <v>499</v>
      </c>
      <c r="E7684" s="324" t="s">
        <v>500</v>
      </c>
    </row>
    <row r="7685" customFormat="false" ht="15" hidden="false" customHeight="false" outlineLevel="0" collapsed="false">
      <c r="A7685" s="1" t="n">
        <v>9689</v>
      </c>
      <c r="B7685" s="1" t="s">
        <v>12520</v>
      </c>
      <c r="C7685" s="1" t="s">
        <v>12521</v>
      </c>
      <c r="D7685" s="324" t="s">
        <v>1587</v>
      </c>
      <c r="E7685" s="0" t="s">
        <v>590</v>
      </c>
    </row>
    <row r="7686" customFormat="false" ht="15" hidden="false" customHeight="false" outlineLevel="0" collapsed="false">
      <c r="A7686" s="1" t="n">
        <v>9688</v>
      </c>
      <c r="B7686" s="1" t="s">
        <v>12522</v>
      </c>
      <c r="C7686" s="324" t="s">
        <v>12523</v>
      </c>
      <c r="D7686" s="324" t="s">
        <v>1587</v>
      </c>
      <c r="E7686" s="0" t="s">
        <v>590</v>
      </c>
    </row>
    <row r="7687" customFormat="false" ht="15" hidden="false" customHeight="false" outlineLevel="0" collapsed="false">
      <c r="A7687" s="1" t="n">
        <v>9687</v>
      </c>
      <c r="B7687" s="1" t="s">
        <v>12524</v>
      </c>
      <c r="C7687" s="324" t="s">
        <v>12525</v>
      </c>
      <c r="D7687" s="324" t="s">
        <v>1587</v>
      </c>
      <c r="E7687" s="0" t="s">
        <v>590</v>
      </c>
    </row>
    <row r="7688" customFormat="false" ht="15" hidden="false" customHeight="false" outlineLevel="0" collapsed="false">
      <c r="A7688" s="1" t="n">
        <v>9686</v>
      </c>
      <c r="B7688" s="1" t="s">
        <v>12526</v>
      </c>
      <c r="C7688" s="324" t="s">
        <v>12527</v>
      </c>
      <c r="D7688" s="324" t="s">
        <v>1587</v>
      </c>
      <c r="E7688" s="0" t="s">
        <v>590</v>
      </c>
    </row>
    <row r="7689" customFormat="false" ht="15" hidden="false" customHeight="false" outlineLevel="0" collapsed="false">
      <c r="A7689" s="1" t="n">
        <v>9685</v>
      </c>
      <c r="B7689" s="1" t="s">
        <v>12528</v>
      </c>
      <c r="C7689" s="324" t="s">
        <v>12529</v>
      </c>
      <c r="D7689" s="324" t="s">
        <v>1587</v>
      </c>
      <c r="E7689" s="0" t="s">
        <v>590</v>
      </c>
    </row>
    <row r="7690" customFormat="false" ht="15" hidden="false" customHeight="false" outlineLevel="0" collapsed="false">
      <c r="A7690" s="1" t="n">
        <v>9684</v>
      </c>
      <c r="B7690" s="1" t="s">
        <v>12530</v>
      </c>
      <c r="C7690" s="324" t="s">
        <v>12531</v>
      </c>
      <c r="D7690" s="324" t="s">
        <v>1587</v>
      </c>
      <c r="E7690" s="0" t="s">
        <v>590</v>
      </c>
    </row>
    <row r="7691" customFormat="false" ht="15" hidden="false" customHeight="false" outlineLevel="0" collapsed="false">
      <c r="A7691" s="1" t="n">
        <v>9683</v>
      </c>
      <c r="B7691" s="1" t="s">
        <v>12532</v>
      </c>
      <c r="C7691" s="324" t="s">
        <v>12533</v>
      </c>
      <c r="D7691" s="324" t="s">
        <v>1587</v>
      </c>
      <c r="E7691" s="0" t="s">
        <v>590</v>
      </c>
    </row>
    <row r="7692" customFormat="false" ht="15" hidden="false" customHeight="false" outlineLevel="0" collapsed="false">
      <c r="A7692" s="1" t="n">
        <v>9682</v>
      </c>
      <c r="B7692" s="1" t="s">
        <v>12534</v>
      </c>
      <c r="C7692" s="324" t="s">
        <v>12535</v>
      </c>
      <c r="D7692" s="324" t="s">
        <v>1587</v>
      </c>
      <c r="E7692" s="0" t="s">
        <v>590</v>
      </c>
    </row>
    <row r="7693" customFormat="false" ht="15" hidden="false" customHeight="false" outlineLevel="0" collapsed="false">
      <c r="A7693" s="1" t="n">
        <v>9681</v>
      </c>
      <c r="B7693" s="1" t="s">
        <v>12536</v>
      </c>
      <c r="C7693" s="324" t="s">
        <v>12537</v>
      </c>
      <c r="D7693" s="324" t="s">
        <v>1587</v>
      </c>
      <c r="E7693" s="0" t="s">
        <v>590</v>
      </c>
    </row>
    <row r="7694" customFormat="false" ht="15" hidden="false" customHeight="false" outlineLevel="0" collapsed="false">
      <c r="A7694" s="1" t="n">
        <v>9680</v>
      </c>
      <c r="B7694" s="1" t="s">
        <v>12538</v>
      </c>
      <c r="C7694" s="1" t="s">
        <v>12539</v>
      </c>
      <c r="D7694" s="1" t="s">
        <v>811</v>
      </c>
      <c r="E7694" s="0" t="s">
        <v>485</v>
      </c>
    </row>
    <row r="7695" customFormat="false" ht="15" hidden="false" customHeight="false" outlineLevel="0" collapsed="false">
      <c r="A7695" s="1" t="n">
        <v>9679</v>
      </c>
      <c r="B7695" s="1" t="s">
        <v>12540</v>
      </c>
      <c r="D7695" s="324" t="s">
        <v>12541</v>
      </c>
      <c r="E7695" s="324" t="s">
        <v>500</v>
      </c>
    </row>
    <row r="7696" customFormat="false" ht="15" hidden="false" customHeight="false" outlineLevel="0" collapsed="false">
      <c r="A7696" s="1" t="n">
        <v>9678</v>
      </c>
      <c r="B7696" s="1" t="s">
        <v>12542</v>
      </c>
      <c r="C7696" s="324" t="s">
        <v>12543</v>
      </c>
      <c r="D7696" s="324" t="s">
        <v>12544</v>
      </c>
      <c r="E7696" s="324" t="s">
        <v>550</v>
      </c>
    </row>
    <row r="7697" customFormat="false" ht="15" hidden="false" customHeight="false" outlineLevel="0" collapsed="false">
      <c r="A7697" s="1" t="n">
        <v>9677</v>
      </c>
      <c r="B7697" s="1" t="s">
        <v>12545</v>
      </c>
      <c r="C7697" s="1" t="s">
        <v>521</v>
      </c>
      <c r="D7697" s="324" t="s">
        <v>3650</v>
      </c>
      <c r="E7697" s="324" t="s">
        <v>500</v>
      </c>
    </row>
    <row r="7698" customFormat="false" ht="15" hidden="false" customHeight="false" outlineLevel="0" collapsed="false">
      <c r="A7698" s="1" t="n">
        <v>9676</v>
      </c>
      <c r="B7698" s="1" t="s">
        <v>12546</v>
      </c>
      <c r="C7698" s="1" t="s">
        <v>521</v>
      </c>
      <c r="D7698" s="324" t="s">
        <v>3650</v>
      </c>
      <c r="E7698" s="324" t="s">
        <v>500</v>
      </c>
    </row>
    <row r="7699" customFormat="false" ht="15" hidden="false" customHeight="false" outlineLevel="0" collapsed="false">
      <c r="A7699" s="1" t="n">
        <v>9675</v>
      </c>
      <c r="B7699" s="1" t="s">
        <v>12547</v>
      </c>
      <c r="D7699" s="1" t="s">
        <v>741</v>
      </c>
      <c r="E7699" s="0" t="s">
        <v>485</v>
      </c>
    </row>
    <row r="7700" customFormat="false" ht="15" hidden="false" customHeight="false" outlineLevel="0" collapsed="false">
      <c r="A7700" s="1" t="n">
        <v>9674</v>
      </c>
      <c r="B7700" s="1" t="s">
        <v>12548</v>
      </c>
      <c r="C7700" s="1" t="s">
        <v>12548</v>
      </c>
      <c r="D7700" s="324" t="s">
        <v>1879</v>
      </c>
      <c r="E7700" s="0" t="s">
        <v>485</v>
      </c>
    </row>
    <row r="7701" customFormat="false" ht="15" hidden="false" customHeight="false" outlineLevel="0" collapsed="false">
      <c r="A7701" s="1" t="n">
        <v>9673</v>
      </c>
      <c r="B7701" s="1" t="s">
        <v>12549</v>
      </c>
      <c r="C7701" s="1" t="s">
        <v>12550</v>
      </c>
      <c r="D7701" s="324" t="s">
        <v>1879</v>
      </c>
      <c r="E7701" s="0" t="s">
        <v>485</v>
      </c>
    </row>
    <row r="7702" customFormat="false" ht="15" hidden="false" customHeight="false" outlineLevel="0" collapsed="false">
      <c r="A7702" s="1" t="n">
        <v>9672</v>
      </c>
      <c r="B7702" s="1" t="s">
        <v>12551</v>
      </c>
      <c r="C7702" s="1" t="s">
        <v>12551</v>
      </c>
      <c r="D7702" s="324" t="s">
        <v>528</v>
      </c>
      <c r="E7702" s="324" t="s">
        <v>500</v>
      </c>
    </row>
    <row r="7703" customFormat="false" ht="15" hidden="false" customHeight="false" outlineLevel="0" collapsed="false">
      <c r="A7703" s="1" t="n">
        <v>9671</v>
      </c>
      <c r="B7703" s="1" t="s">
        <v>12552</v>
      </c>
      <c r="C7703" s="324" t="s">
        <v>12553</v>
      </c>
      <c r="D7703" s="324" t="s">
        <v>1587</v>
      </c>
      <c r="E7703" s="0" t="s">
        <v>590</v>
      </c>
    </row>
    <row r="7704" customFormat="false" ht="15" hidden="false" customHeight="false" outlineLevel="0" collapsed="false">
      <c r="A7704" s="1" t="n">
        <v>9670</v>
      </c>
      <c r="B7704" s="1" t="s">
        <v>12554</v>
      </c>
      <c r="C7704" s="324" t="s">
        <v>12555</v>
      </c>
      <c r="D7704" s="324" t="s">
        <v>1587</v>
      </c>
      <c r="E7704" s="0" t="s">
        <v>590</v>
      </c>
    </row>
    <row r="7705" customFormat="false" ht="15" hidden="false" customHeight="false" outlineLevel="0" collapsed="false">
      <c r="A7705" s="1" t="n">
        <v>9669</v>
      </c>
      <c r="B7705" s="1" t="s">
        <v>12556</v>
      </c>
      <c r="C7705" s="324" t="s">
        <v>12557</v>
      </c>
      <c r="D7705" s="324" t="s">
        <v>1587</v>
      </c>
      <c r="E7705" s="0" t="s">
        <v>590</v>
      </c>
    </row>
    <row r="7706" customFormat="false" ht="15" hidden="false" customHeight="false" outlineLevel="0" collapsed="false">
      <c r="A7706" s="1" t="n">
        <v>9668</v>
      </c>
      <c r="B7706" s="1" t="s">
        <v>12558</v>
      </c>
      <c r="C7706" s="324" t="s">
        <v>12559</v>
      </c>
      <c r="D7706" s="324" t="s">
        <v>1587</v>
      </c>
      <c r="E7706" s="0" t="s">
        <v>590</v>
      </c>
    </row>
    <row r="7707" customFormat="false" ht="15" hidden="false" customHeight="false" outlineLevel="0" collapsed="false">
      <c r="A7707" s="1" t="n">
        <v>9667</v>
      </c>
      <c r="B7707" s="1" t="s">
        <v>12560</v>
      </c>
      <c r="C7707" s="324" t="s">
        <v>12561</v>
      </c>
      <c r="D7707" s="324" t="s">
        <v>1587</v>
      </c>
      <c r="E7707" s="0" t="s">
        <v>590</v>
      </c>
    </row>
    <row r="7708" customFormat="false" ht="15" hidden="false" customHeight="false" outlineLevel="0" collapsed="false">
      <c r="A7708" s="1" t="n">
        <v>9666</v>
      </c>
      <c r="B7708" s="1" t="s">
        <v>12562</v>
      </c>
      <c r="C7708" s="324" t="s">
        <v>12563</v>
      </c>
      <c r="D7708" s="324" t="s">
        <v>1587</v>
      </c>
      <c r="E7708" s="0" t="s">
        <v>590</v>
      </c>
    </row>
    <row r="7709" customFormat="false" ht="15" hidden="false" customHeight="false" outlineLevel="0" collapsed="false">
      <c r="A7709" s="1" t="n">
        <v>9665</v>
      </c>
      <c r="B7709" s="1" t="s">
        <v>12564</v>
      </c>
      <c r="C7709" s="324" t="s">
        <v>12565</v>
      </c>
      <c r="D7709" s="324" t="s">
        <v>1587</v>
      </c>
      <c r="E7709" s="0" t="s">
        <v>590</v>
      </c>
    </row>
    <row r="7710" customFormat="false" ht="15" hidden="false" customHeight="false" outlineLevel="0" collapsed="false">
      <c r="A7710" s="1" t="n">
        <v>9664</v>
      </c>
      <c r="B7710" s="1" t="s">
        <v>12566</v>
      </c>
      <c r="C7710" s="1" t="s">
        <v>12567</v>
      </c>
      <c r="D7710" s="324" t="s">
        <v>1587</v>
      </c>
      <c r="E7710" s="0" t="s">
        <v>590</v>
      </c>
    </row>
    <row r="7711" customFormat="false" ht="15" hidden="false" customHeight="false" outlineLevel="0" collapsed="false">
      <c r="A7711" s="1" t="n">
        <v>9663</v>
      </c>
      <c r="B7711" s="1" t="s">
        <v>12568</v>
      </c>
      <c r="C7711" s="324" t="s">
        <v>12569</v>
      </c>
      <c r="D7711" s="324" t="s">
        <v>12570</v>
      </c>
      <c r="E7711" s="324" t="s">
        <v>11251</v>
      </c>
    </row>
    <row r="7712" customFormat="false" ht="15" hidden="false" customHeight="false" outlineLevel="0" collapsed="false">
      <c r="A7712" s="1" t="n">
        <v>9662</v>
      </c>
      <c r="B7712" s="1" t="s">
        <v>12571</v>
      </c>
      <c r="D7712" s="324" t="s">
        <v>12572</v>
      </c>
      <c r="E7712" s="0" t="s">
        <v>485</v>
      </c>
    </row>
    <row r="7713" customFormat="false" ht="15" hidden="false" customHeight="false" outlineLevel="0" collapsed="false">
      <c r="A7713" s="1" t="n">
        <v>9661</v>
      </c>
      <c r="B7713" s="1" t="s">
        <v>12573</v>
      </c>
      <c r="C7713" s="324" t="s">
        <v>12574</v>
      </c>
      <c r="D7713" s="1" t="s">
        <v>811</v>
      </c>
      <c r="E7713" s="0" t="s">
        <v>576</v>
      </c>
    </row>
    <row r="7714" customFormat="false" ht="15" hidden="false" customHeight="false" outlineLevel="0" collapsed="false">
      <c r="A7714" s="1" t="n">
        <v>9660</v>
      </c>
      <c r="B7714" s="1" t="s">
        <v>12575</v>
      </c>
      <c r="C7714" s="1" t="s">
        <v>12576</v>
      </c>
      <c r="D7714" s="1" t="s">
        <v>499</v>
      </c>
      <c r="E7714" s="324" t="s">
        <v>500</v>
      </c>
    </row>
    <row r="7715" customFormat="false" ht="15" hidden="false" customHeight="false" outlineLevel="0" collapsed="false">
      <c r="A7715" s="1" t="n">
        <v>9659</v>
      </c>
      <c r="B7715" s="1" t="s">
        <v>12577</v>
      </c>
      <c r="C7715" s="1" t="s">
        <v>12578</v>
      </c>
      <c r="D7715" s="1" t="s">
        <v>741</v>
      </c>
      <c r="E7715" s="0" t="s">
        <v>485</v>
      </c>
    </row>
    <row r="7716" customFormat="false" ht="15" hidden="false" customHeight="false" outlineLevel="0" collapsed="false">
      <c r="A7716" s="1" t="n">
        <v>9658</v>
      </c>
      <c r="B7716" s="1" t="s">
        <v>12579</v>
      </c>
      <c r="C7716" s="1" t="s">
        <v>12580</v>
      </c>
      <c r="D7716" s="1" t="s">
        <v>484</v>
      </c>
      <c r="E7716" s="0" t="s">
        <v>485</v>
      </c>
    </row>
    <row r="7717" customFormat="false" ht="15" hidden="false" customHeight="false" outlineLevel="0" collapsed="false">
      <c r="A7717" s="1" t="n">
        <v>9657</v>
      </c>
      <c r="B7717" s="1" t="s">
        <v>12581</v>
      </c>
      <c r="D7717" s="1" t="s">
        <v>512</v>
      </c>
      <c r="E7717" s="324" t="s">
        <v>500</v>
      </c>
    </row>
    <row r="7718" customFormat="false" ht="15" hidden="false" customHeight="false" outlineLevel="0" collapsed="false">
      <c r="A7718" s="1" t="n">
        <v>9656</v>
      </c>
      <c r="B7718" s="1" t="s">
        <v>12582</v>
      </c>
      <c r="C7718" s="1" t="s">
        <v>12583</v>
      </c>
      <c r="D7718" s="1" t="s">
        <v>499</v>
      </c>
      <c r="E7718" s="324" t="s">
        <v>500</v>
      </c>
    </row>
    <row r="7719" customFormat="false" ht="15" hidden="false" customHeight="false" outlineLevel="0" collapsed="false">
      <c r="A7719" s="1" t="n">
        <v>9655</v>
      </c>
      <c r="B7719" s="1" t="s">
        <v>12584</v>
      </c>
      <c r="C7719" s="1" t="s">
        <v>12585</v>
      </c>
      <c r="D7719" s="1" t="s">
        <v>499</v>
      </c>
      <c r="E7719" s="324" t="s">
        <v>500</v>
      </c>
    </row>
    <row r="7720" customFormat="false" ht="15" hidden="false" customHeight="false" outlineLevel="0" collapsed="false">
      <c r="A7720" s="1" t="n">
        <v>9654</v>
      </c>
      <c r="B7720" s="1" t="s">
        <v>12586</v>
      </c>
      <c r="C7720" s="1" t="s">
        <v>12587</v>
      </c>
      <c r="D7720" s="1" t="s">
        <v>811</v>
      </c>
      <c r="E7720" s="324" t="s">
        <v>5036</v>
      </c>
    </row>
    <row r="7721" customFormat="false" ht="15" hidden="false" customHeight="false" outlineLevel="0" collapsed="false">
      <c r="A7721" s="1" t="n">
        <v>9653</v>
      </c>
      <c r="B7721" s="1" t="s">
        <v>12588</v>
      </c>
      <c r="D7721" s="1" t="s">
        <v>499</v>
      </c>
      <c r="E7721" s="0" t="s">
        <v>590</v>
      </c>
    </row>
    <row r="7722" customFormat="false" ht="15" hidden="false" customHeight="false" outlineLevel="0" collapsed="false">
      <c r="A7722" s="1" t="n">
        <v>9652</v>
      </c>
      <c r="B7722" s="1" t="s">
        <v>12589</v>
      </c>
      <c r="D7722" s="1" t="s">
        <v>499</v>
      </c>
      <c r="E7722" s="0" t="s">
        <v>590</v>
      </c>
    </row>
    <row r="7723" customFormat="false" ht="15" hidden="false" customHeight="false" outlineLevel="0" collapsed="false">
      <c r="A7723" s="1" t="n">
        <v>9651</v>
      </c>
      <c r="B7723" s="1" t="s">
        <v>12590</v>
      </c>
      <c r="C7723" s="1" t="s">
        <v>12591</v>
      </c>
      <c r="D7723" s="1" t="s">
        <v>575</v>
      </c>
      <c r="E7723" s="324" t="s">
        <v>548</v>
      </c>
    </row>
    <row r="7724" customFormat="false" ht="15" hidden="false" customHeight="false" outlineLevel="0" collapsed="false">
      <c r="A7724" s="1" t="n">
        <v>9650</v>
      </c>
      <c r="B7724" s="1" t="s">
        <v>12592</v>
      </c>
      <c r="C7724" s="1" t="s">
        <v>12593</v>
      </c>
      <c r="D7724" s="1" t="s">
        <v>484</v>
      </c>
      <c r="E7724" s="0" t="s">
        <v>485</v>
      </c>
    </row>
    <row r="7725" customFormat="false" ht="15" hidden="false" customHeight="false" outlineLevel="0" collapsed="false">
      <c r="A7725" s="1" t="n">
        <v>9649</v>
      </c>
      <c r="B7725" s="1" t="s">
        <v>12594</v>
      </c>
      <c r="D7725" s="324" t="s">
        <v>9688</v>
      </c>
      <c r="E7725" s="0" t="s">
        <v>485</v>
      </c>
    </row>
    <row r="7726" customFormat="false" ht="15" hidden="false" customHeight="false" outlineLevel="0" collapsed="false">
      <c r="A7726" s="1" t="n">
        <v>9648</v>
      </c>
      <c r="B7726" s="1" t="s">
        <v>12595</v>
      </c>
      <c r="C7726" s="1" t="s">
        <v>12596</v>
      </c>
      <c r="D7726" s="1" t="s">
        <v>484</v>
      </c>
      <c r="E7726" s="0" t="s">
        <v>485</v>
      </c>
    </row>
    <row r="7727" customFormat="false" ht="15" hidden="false" customHeight="false" outlineLevel="0" collapsed="false">
      <c r="A7727" s="1" t="n">
        <v>9647</v>
      </c>
      <c r="B7727" s="1" t="s">
        <v>12597</v>
      </c>
      <c r="D7727" s="1" t="s">
        <v>11084</v>
      </c>
      <c r="E7727" s="0" t="s">
        <v>590</v>
      </c>
    </row>
    <row r="7728" customFormat="false" ht="15" hidden="false" customHeight="false" outlineLevel="0" collapsed="false">
      <c r="A7728" s="1" t="n">
        <v>9646</v>
      </c>
      <c r="B7728" s="1" t="s">
        <v>12598</v>
      </c>
      <c r="C7728" s="1" t="s">
        <v>12599</v>
      </c>
      <c r="D7728" s="324" t="s">
        <v>3409</v>
      </c>
      <c r="E7728" s="324" t="s">
        <v>519</v>
      </c>
    </row>
    <row r="7729" customFormat="false" ht="15" hidden="false" customHeight="false" outlineLevel="0" collapsed="false">
      <c r="A7729" s="1" t="n">
        <v>9645</v>
      </c>
      <c r="B7729" s="1" t="s">
        <v>12600</v>
      </c>
      <c r="D7729" s="1" t="s">
        <v>510</v>
      </c>
      <c r="E7729" s="0" t="s">
        <v>609</v>
      </c>
    </row>
    <row r="7730" customFormat="false" ht="15" hidden="false" customHeight="false" outlineLevel="0" collapsed="false">
      <c r="A7730" s="1" t="n">
        <v>9644</v>
      </c>
      <c r="B7730" s="1" t="s">
        <v>12601</v>
      </c>
      <c r="D7730" s="1" t="s">
        <v>510</v>
      </c>
      <c r="E7730" s="0" t="s">
        <v>609</v>
      </c>
    </row>
    <row r="7731" customFormat="false" ht="15" hidden="false" customHeight="false" outlineLevel="0" collapsed="false">
      <c r="A7731" s="1" t="n">
        <v>9643</v>
      </c>
      <c r="B7731" s="1" t="s">
        <v>12602</v>
      </c>
      <c r="D7731" s="1" t="s">
        <v>510</v>
      </c>
      <c r="E7731" s="0" t="s">
        <v>609</v>
      </c>
    </row>
    <row r="7732" customFormat="false" ht="15" hidden="false" customHeight="false" outlineLevel="0" collapsed="false">
      <c r="A7732" s="1" t="n">
        <v>9642</v>
      </c>
      <c r="B7732" s="1" t="s">
        <v>12603</v>
      </c>
      <c r="D7732" s="1" t="s">
        <v>499</v>
      </c>
      <c r="E7732" s="0" t="s">
        <v>590</v>
      </c>
    </row>
    <row r="7733" customFormat="false" ht="15" hidden="false" customHeight="false" outlineLevel="0" collapsed="false">
      <c r="A7733" s="1" t="n">
        <v>9641</v>
      </c>
      <c r="B7733" s="1" t="s">
        <v>12604</v>
      </c>
      <c r="C7733" s="1" t="s">
        <v>12605</v>
      </c>
      <c r="D7733" s="324" t="s">
        <v>12606</v>
      </c>
      <c r="E7733" s="0" t="s">
        <v>11053</v>
      </c>
    </row>
    <row r="7734" customFormat="false" ht="15" hidden="false" customHeight="false" outlineLevel="0" collapsed="false">
      <c r="A7734" s="1" t="n">
        <v>9640</v>
      </c>
      <c r="B7734" s="1" t="s">
        <v>12607</v>
      </c>
      <c r="C7734" s="1" t="s">
        <v>12608</v>
      </c>
      <c r="D7734" s="324" t="s">
        <v>12303</v>
      </c>
      <c r="E7734" s="0" t="s">
        <v>590</v>
      </c>
    </row>
    <row r="7735" customFormat="false" ht="15" hidden="false" customHeight="false" outlineLevel="0" collapsed="false">
      <c r="A7735" s="1" t="n">
        <v>9639</v>
      </c>
      <c r="B7735" s="1" t="s">
        <v>12609</v>
      </c>
      <c r="C7735" s="1" t="s">
        <v>12610</v>
      </c>
      <c r="D7735" s="324" t="s">
        <v>764</v>
      </c>
      <c r="E7735" s="0" t="s">
        <v>485</v>
      </c>
    </row>
    <row r="7736" customFormat="false" ht="15" hidden="false" customHeight="false" outlineLevel="0" collapsed="false">
      <c r="A7736" s="1" t="n">
        <v>9638</v>
      </c>
      <c r="B7736" s="1" t="s">
        <v>12611</v>
      </c>
      <c r="D7736" s="1" t="s">
        <v>637</v>
      </c>
      <c r="E7736" s="0" t="s">
        <v>485</v>
      </c>
    </row>
    <row r="7737" customFormat="false" ht="15" hidden="false" customHeight="false" outlineLevel="0" collapsed="false">
      <c r="A7737" s="1" t="n">
        <v>9637</v>
      </c>
      <c r="B7737" s="1" t="s">
        <v>12612</v>
      </c>
      <c r="D7737" s="324" t="s">
        <v>12613</v>
      </c>
      <c r="E7737" s="324" t="s">
        <v>500</v>
      </c>
    </row>
    <row r="7738" customFormat="false" ht="15" hidden="false" customHeight="false" outlineLevel="0" collapsed="false">
      <c r="A7738" s="1" t="n">
        <v>9636</v>
      </c>
      <c r="B7738" s="1" t="s">
        <v>12614</v>
      </c>
      <c r="D7738" s="1" t="s">
        <v>499</v>
      </c>
      <c r="E7738" s="0" t="s">
        <v>576</v>
      </c>
    </row>
    <row r="7739" customFormat="false" ht="15" hidden="false" customHeight="false" outlineLevel="0" collapsed="false">
      <c r="A7739" s="1" t="n">
        <v>9635</v>
      </c>
      <c r="B7739" s="1" t="s">
        <v>12615</v>
      </c>
      <c r="D7739" s="324" t="s">
        <v>12616</v>
      </c>
      <c r="E7739" s="0" t="s">
        <v>485</v>
      </c>
    </row>
    <row r="7740" customFormat="false" ht="15" hidden="false" customHeight="false" outlineLevel="0" collapsed="false">
      <c r="A7740" s="1" t="n">
        <v>9634</v>
      </c>
      <c r="B7740" s="1" t="s">
        <v>12617</v>
      </c>
      <c r="C7740" s="1" t="s">
        <v>521</v>
      </c>
      <c r="D7740" s="1" t="s">
        <v>922</v>
      </c>
      <c r="E7740" s="0" t="s">
        <v>590</v>
      </c>
    </row>
    <row r="7741" customFormat="false" ht="15" hidden="false" customHeight="false" outlineLevel="0" collapsed="false">
      <c r="A7741" s="1" t="n">
        <v>9633</v>
      </c>
      <c r="B7741" s="1" t="s">
        <v>12618</v>
      </c>
      <c r="C7741" s="1" t="s">
        <v>521</v>
      </c>
      <c r="D7741" s="1" t="s">
        <v>922</v>
      </c>
      <c r="E7741" s="0" t="s">
        <v>590</v>
      </c>
    </row>
    <row r="7742" customFormat="false" ht="15" hidden="false" customHeight="false" outlineLevel="0" collapsed="false">
      <c r="A7742" s="1" t="n">
        <v>9632</v>
      </c>
      <c r="B7742" s="1" t="s">
        <v>12619</v>
      </c>
      <c r="D7742" s="324" t="s">
        <v>794</v>
      </c>
      <c r="E7742" s="324" t="s">
        <v>12620</v>
      </c>
    </row>
    <row r="7743" customFormat="false" ht="15" hidden="false" customHeight="false" outlineLevel="0" collapsed="false">
      <c r="A7743" s="1" t="n">
        <v>9631</v>
      </c>
      <c r="B7743" s="1" t="s">
        <v>12621</v>
      </c>
      <c r="D7743" s="324" t="s">
        <v>698</v>
      </c>
      <c r="E7743" s="0" t="s">
        <v>485</v>
      </c>
    </row>
    <row r="7744" customFormat="false" ht="15" hidden="false" customHeight="false" outlineLevel="0" collapsed="false">
      <c r="A7744" s="1" t="n">
        <v>9630</v>
      </c>
      <c r="B7744" s="1" t="s">
        <v>12622</v>
      </c>
      <c r="C7744" s="1" t="s">
        <v>12623</v>
      </c>
      <c r="D7744" s="324" t="s">
        <v>10122</v>
      </c>
      <c r="E7744" s="324" t="s">
        <v>12493</v>
      </c>
    </row>
    <row r="7745" customFormat="false" ht="15" hidden="false" customHeight="false" outlineLevel="0" collapsed="false">
      <c r="A7745" s="1" t="n">
        <v>9629</v>
      </c>
      <c r="B7745" s="1" t="s">
        <v>12624</v>
      </c>
      <c r="C7745" s="1" t="s">
        <v>12625</v>
      </c>
      <c r="D7745" s="324" t="s">
        <v>11556</v>
      </c>
      <c r="E7745" s="324" t="s">
        <v>12102</v>
      </c>
    </row>
    <row r="7746" customFormat="false" ht="15" hidden="false" customHeight="false" outlineLevel="0" collapsed="false">
      <c r="A7746" s="1" t="n">
        <v>9628</v>
      </c>
      <c r="B7746" s="1" t="s">
        <v>12626</v>
      </c>
      <c r="D7746" s="324" t="s">
        <v>12627</v>
      </c>
      <c r="E7746" s="0" t="s">
        <v>10484</v>
      </c>
    </row>
    <row r="7747" customFormat="false" ht="15" hidden="false" customHeight="false" outlineLevel="0" collapsed="false">
      <c r="A7747" s="1" t="n">
        <v>9627</v>
      </c>
      <c r="B7747" s="1" t="s">
        <v>12628</v>
      </c>
      <c r="C7747" s="324" t="s">
        <v>12629</v>
      </c>
      <c r="D7747" s="324" t="s">
        <v>1587</v>
      </c>
      <c r="E7747" s="0" t="s">
        <v>590</v>
      </c>
    </row>
    <row r="7748" customFormat="false" ht="15" hidden="false" customHeight="false" outlineLevel="0" collapsed="false">
      <c r="A7748" s="1" t="n">
        <v>9626</v>
      </c>
      <c r="B7748" s="1" t="s">
        <v>12630</v>
      </c>
      <c r="C7748" s="1" t="s">
        <v>546</v>
      </c>
      <c r="D7748" s="324" t="s">
        <v>12570</v>
      </c>
      <c r="E7748" s="0" t="s">
        <v>576</v>
      </c>
    </row>
    <row r="7749" customFormat="false" ht="15" hidden="false" customHeight="false" outlineLevel="0" collapsed="false">
      <c r="A7749" s="1" t="n">
        <v>9625</v>
      </c>
      <c r="B7749" s="1" t="s">
        <v>12631</v>
      </c>
      <c r="D7749" s="324" t="s">
        <v>1587</v>
      </c>
      <c r="E7749" s="0" t="s">
        <v>11079</v>
      </c>
    </row>
    <row r="7750" customFormat="false" ht="15" hidden="false" customHeight="false" outlineLevel="0" collapsed="false">
      <c r="A7750" s="1" t="n">
        <v>9624</v>
      </c>
      <c r="B7750" s="1" t="s">
        <v>12632</v>
      </c>
      <c r="C7750" s="1" t="s">
        <v>12633</v>
      </c>
      <c r="D7750" s="1" t="s">
        <v>499</v>
      </c>
      <c r="E7750" s="0" t="s">
        <v>11079</v>
      </c>
    </row>
    <row r="7751" customFormat="false" ht="15" hidden="false" customHeight="false" outlineLevel="0" collapsed="false">
      <c r="A7751" s="1" t="n">
        <v>9623</v>
      </c>
      <c r="B7751" s="1" t="s">
        <v>12634</v>
      </c>
      <c r="C7751" s="1" t="s">
        <v>12635</v>
      </c>
      <c r="D7751" s="1" t="s">
        <v>1187</v>
      </c>
      <c r="E7751" s="0" t="s">
        <v>485</v>
      </c>
    </row>
    <row r="7752" customFormat="false" ht="15" hidden="false" customHeight="false" outlineLevel="0" collapsed="false">
      <c r="A7752" s="1" t="n">
        <v>9622</v>
      </c>
      <c r="B7752" s="1" t="s">
        <v>12636</v>
      </c>
      <c r="C7752" s="1" t="s">
        <v>12637</v>
      </c>
      <c r="D7752" s="324" t="s">
        <v>12638</v>
      </c>
      <c r="E7752" s="0" t="s">
        <v>12267</v>
      </c>
    </row>
    <row r="7753" customFormat="false" ht="15" hidden="false" customHeight="false" outlineLevel="0" collapsed="false">
      <c r="A7753" s="1" t="n">
        <v>9621</v>
      </c>
      <c r="B7753" s="1" t="s">
        <v>12639</v>
      </c>
      <c r="D7753" s="324" t="s">
        <v>2079</v>
      </c>
      <c r="E7753" s="324" t="s">
        <v>550</v>
      </c>
    </row>
    <row r="7754" customFormat="false" ht="15" hidden="false" customHeight="false" outlineLevel="0" collapsed="false">
      <c r="A7754" s="1" t="n">
        <v>9620</v>
      </c>
      <c r="B7754" s="1" t="s">
        <v>12640</v>
      </c>
      <c r="C7754" s="1" t="s">
        <v>12641</v>
      </c>
      <c r="D7754" s="324" t="s">
        <v>2079</v>
      </c>
      <c r="E7754" s="0" t="s">
        <v>544</v>
      </c>
    </row>
    <row r="7755" customFormat="false" ht="15" hidden="false" customHeight="false" outlineLevel="0" collapsed="false">
      <c r="A7755" s="1" t="n">
        <v>9619</v>
      </c>
      <c r="B7755" s="1" t="s">
        <v>12642</v>
      </c>
      <c r="C7755" s="1" t="s">
        <v>12643</v>
      </c>
      <c r="D7755" s="324" t="s">
        <v>2079</v>
      </c>
      <c r="E7755" s="0" t="s">
        <v>544</v>
      </c>
    </row>
    <row r="7756" customFormat="false" ht="15" hidden="false" customHeight="false" outlineLevel="0" collapsed="false">
      <c r="A7756" s="1" t="n">
        <v>9618</v>
      </c>
      <c r="B7756" s="1" t="s">
        <v>12644</v>
      </c>
      <c r="D7756" s="324" t="s">
        <v>12645</v>
      </c>
      <c r="E7756" s="0" t="s">
        <v>590</v>
      </c>
    </row>
    <row r="7757" customFormat="false" ht="15" hidden="false" customHeight="false" outlineLevel="0" collapsed="false">
      <c r="A7757" s="1" t="n">
        <v>9617</v>
      </c>
      <c r="B7757" s="1" t="s">
        <v>12646</v>
      </c>
      <c r="D7757" s="324" t="s">
        <v>12645</v>
      </c>
      <c r="E7757" s="0" t="s">
        <v>590</v>
      </c>
    </row>
    <row r="7758" customFormat="false" ht="15" hidden="false" customHeight="false" outlineLevel="0" collapsed="false">
      <c r="A7758" s="1" t="n">
        <v>9616</v>
      </c>
      <c r="B7758" s="1" t="s">
        <v>12647</v>
      </c>
      <c r="D7758" s="324" t="s">
        <v>12648</v>
      </c>
      <c r="E7758" s="0" t="s">
        <v>590</v>
      </c>
    </row>
    <row r="7759" customFormat="false" ht="15" hidden="false" customHeight="false" outlineLevel="0" collapsed="false">
      <c r="A7759" s="1" t="n">
        <v>9615</v>
      </c>
      <c r="B7759" s="1" t="s">
        <v>12649</v>
      </c>
      <c r="C7759" s="1" t="s">
        <v>12650</v>
      </c>
      <c r="D7759" s="324" t="s">
        <v>12651</v>
      </c>
      <c r="E7759" s="0" t="s">
        <v>10484</v>
      </c>
    </row>
    <row r="7760" customFormat="false" ht="15" hidden="false" customHeight="false" outlineLevel="0" collapsed="false">
      <c r="A7760" s="1" t="n">
        <v>9614</v>
      </c>
      <c r="B7760" s="1" t="s">
        <v>12652</v>
      </c>
      <c r="D7760" s="1" t="s">
        <v>3499</v>
      </c>
      <c r="E7760" s="0" t="s">
        <v>485</v>
      </c>
    </row>
    <row r="7761" customFormat="false" ht="15" hidden="false" customHeight="false" outlineLevel="0" collapsed="false">
      <c r="A7761" s="1" t="n">
        <v>9613</v>
      </c>
      <c r="B7761" s="1" t="s">
        <v>12653</v>
      </c>
      <c r="C7761" s="1" t="s">
        <v>12654</v>
      </c>
      <c r="D7761" s="1" t="s">
        <v>499</v>
      </c>
      <c r="E7761" s="324" t="s">
        <v>10997</v>
      </c>
    </row>
    <row r="7762" customFormat="false" ht="15" hidden="false" customHeight="false" outlineLevel="0" collapsed="false">
      <c r="A7762" s="1" t="n">
        <v>9612</v>
      </c>
      <c r="B7762" s="1" t="s">
        <v>12655</v>
      </c>
      <c r="C7762" s="1" t="s">
        <v>12656</v>
      </c>
      <c r="D7762" s="324" t="s">
        <v>764</v>
      </c>
      <c r="E7762" s="324" t="s">
        <v>500</v>
      </c>
    </row>
    <row r="7763" customFormat="false" ht="15" hidden="false" customHeight="false" outlineLevel="0" collapsed="false">
      <c r="A7763" s="1" t="n">
        <v>9611</v>
      </c>
      <c r="B7763" s="1" t="s">
        <v>12657</v>
      </c>
      <c r="C7763" s="1" t="s">
        <v>12658</v>
      </c>
      <c r="D7763" s="324" t="s">
        <v>764</v>
      </c>
      <c r="E7763" s="324" t="s">
        <v>500</v>
      </c>
    </row>
    <row r="7764" customFormat="false" ht="15" hidden="false" customHeight="false" outlineLevel="0" collapsed="false">
      <c r="A7764" s="1" t="n">
        <v>9610</v>
      </c>
      <c r="B7764" s="1" t="s">
        <v>12659</v>
      </c>
      <c r="C7764" s="1" t="s">
        <v>12660</v>
      </c>
      <c r="D7764" s="324" t="s">
        <v>764</v>
      </c>
      <c r="E7764" s="324" t="s">
        <v>500</v>
      </c>
    </row>
    <row r="7765" customFormat="false" ht="15" hidden="false" customHeight="false" outlineLevel="0" collapsed="false">
      <c r="A7765" s="1" t="n">
        <v>9609</v>
      </c>
      <c r="B7765" s="1" t="s">
        <v>12661</v>
      </c>
      <c r="C7765" s="1" t="s">
        <v>12662</v>
      </c>
      <c r="D7765" s="324" t="s">
        <v>764</v>
      </c>
      <c r="E7765" s="324" t="s">
        <v>500</v>
      </c>
    </row>
    <row r="7766" customFormat="false" ht="15" hidden="false" customHeight="false" outlineLevel="0" collapsed="false">
      <c r="A7766" s="1" t="n">
        <v>9608</v>
      </c>
      <c r="B7766" s="1" t="s">
        <v>12663</v>
      </c>
      <c r="D7766" s="324" t="s">
        <v>12664</v>
      </c>
      <c r="E7766" s="0" t="s">
        <v>11079</v>
      </c>
    </row>
    <row r="7767" customFormat="false" ht="15" hidden="false" customHeight="false" outlineLevel="0" collapsed="false">
      <c r="A7767" s="1" t="n">
        <v>9607</v>
      </c>
      <c r="B7767" s="1" t="s">
        <v>12665</v>
      </c>
      <c r="C7767" s="1" t="s">
        <v>12666</v>
      </c>
      <c r="D7767" s="1" t="s">
        <v>614</v>
      </c>
      <c r="E7767" s="0" t="s">
        <v>485</v>
      </c>
    </row>
    <row r="7768" customFormat="false" ht="15" hidden="false" customHeight="false" outlineLevel="0" collapsed="false">
      <c r="A7768" s="1" t="n">
        <v>9606</v>
      </c>
      <c r="B7768" s="1" t="s">
        <v>12667</v>
      </c>
      <c r="D7768" s="1" t="s">
        <v>11084</v>
      </c>
      <c r="E7768" s="0" t="s">
        <v>590</v>
      </c>
    </row>
    <row r="7769" customFormat="false" ht="15" hidden="false" customHeight="false" outlineLevel="0" collapsed="false">
      <c r="A7769" s="1" t="n">
        <v>9605</v>
      </c>
      <c r="B7769" s="1" t="s">
        <v>12668</v>
      </c>
      <c r="D7769" s="1" t="s">
        <v>510</v>
      </c>
      <c r="E7769" s="324" t="s">
        <v>1850</v>
      </c>
    </row>
    <row r="7770" customFormat="false" ht="15" hidden="false" customHeight="false" outlineLevel="0" collapsed="false">
      <c r="A7770" s="1" t="n">
        <v>9604</v>
      </c>
      <c r="B7770" s="1" t="s">
        <v>12669</v>
      </c>
      <c r="D7770" s="1" t="s">
        <v>510</v>
      </c>
      <c r="E7770" s="324" t="s">
        <v>508</v>
      </c>
    </row>
    <row r="7771" customFormat="false" ht="15" hidden="false" customHeight="false" outlineLevel="0" collapsed="false">
      <c r="A7771" s="1" t="n">
        <v>9603</v>
      </c>
      <c r="B7771" s="1" t="s">
        <v>12670</v>
      </c>
      <c r="D7771" s="1" t="s">
        <v>499</v>
      </c>
      <c r="E7771" s="324" t="s">
        <v>500</v>
      </c>
    </row>
    <row r="7772" customFormat="false" ht="15" hidden="false" customHeight="false" outlineLevel="0" collapsed="false">
      <c r="A7772" s="1" t="n">
        <v>9602</v>
      </c>
      <c r="B7772" s="1" t="s">
        <v>12671</v>
      </c>
      <c r="D7772" s="1" t="s">
        <v>499</v>
      </c>
      <c r="E7772" s="324" t="s">
        <v>500</v>
      </c>
    </row>
    <row r="7773" customFormat="false" ht="15" hidden="false" customHeight="false" outlineLevel="0" collapsed="false">
      <c r="A7773" s="1" t="n">
        <v>9601</v>
      </c>
      <c r="B7773" s="1" t="s">
        <v>12672</v>
      </c>
      <c r="D7773" s="324" t="s">
        <v>678</v>
      </c>
      <c r="E7773" s="324" t="s">
        <v>500</v>
      </c>
    </row>
    <row r="7774" customFormat="false" ht="15" hidden="false" customHeight="false" outlineLevel="0" collapsed="false">
      <c r="A7774" s="1" t="n">
        <v>9600</v>
      </c>
      <c r="B7774" s="1" t="s">
        <v>12673</v>
      </c>
      <c r="D7774" s="1" t="s">
        <v>510</v>
      </c>
      <c r="E7774" s="324" t="s">
        <v>1850</v>
      </c>
    </row>
    <row r="7775" customFormat="false" ht="15" hidden="false" customHeight="false" outlineLevel="0" collapsed="false">
      <c r="A7775" s="1" t="n">
        <v>9599</v>
      </c>
      <c r="B7775" s="1" t="s">
        <v>12674</v>
      </c>
      <c r="C7775" s="1" t="s">
        <v>12675</v>
      </c>
      <c r="D7775" s="1" t="s">
        <v>783</v>
      </c>
      <c r="E7775" s="0" t="s">
        <v>485</v>
      </c>
    </row>
    <row r="7776" customFormat="false" ht="15" hidden="false" customHeight="false" outlineLevel="0" collapsed="false">
      <c r="A7776" s="1" t="n">
        <v>9598</v>
      </c>
      <c r="B7776" s="1" t="s">
        <v>12676</v>
      </c>
      <c r="D7776" s="1" t="s">
        <v>10212</v>
      </c>
      <c r="E7776" s="324" t="s">
        <v>12677</v>
      </c>
    </row>
    <row r="7777" customFormat="false" ht="15" hidden="false" customHeight="false" outlineLevel="0" collapsed="false">
      <c r="A7777" s="1" t="n">
        <v>9597</v>
      </c>
      <c r="B7777" s="1" t="s">
        <v>12678</v>
      </c>
      <c r="D7777" s="1" t="s">
        <v>11084</v>
      </c>
      <c r="E7777" s="324" t="s">
        <v>11102</v>
      </c>
    </row>
    <row r="7778" customFormat="false" ht="15" hidden="false" customHeight="false" outlineLevel="0" collapsed="false">
      <c r="A7778" s="1" t="n">
        <v>9596</v>
      </c>
      <c r="B7778" s="1" t="s">
        <v>12679</v>
      </c>
      <c r="D7778" s="1" t="s">
        <v>12680</v>
      </c>
      <c r="E7778" s="0" t="s">
        <v>576</v>
      </c>
    </row>
    <row r="7779" customFormat="false" ht="15" hidden="false" customHeight="false" outlineLevel="0" collapsed="false">
      <c r="A7779" s="1" t="n">
        <v>9595</v>
      </c>
      <c r="B7779" s="1" t="s">
        <v>12681</v>
      </c>
      <c r="D7779" s="1" t="s">
        <v>11084</v>
      </c>
      <c r="E7779" s="0" t="s">
        <v>590</v>
      </c>
    </row>
    <row r="7780" customFormat="false" ht="15" hidden="false" customHeight="false" outlineLevel="0" collapsed="false">
      <c r="A7780" s="1" t="n">
        <v>9594</v>
      </c>
      <c r="B7780" s="1" t="s">
        <v>12682</v>
      </c>
      <c r="D7780" s="1" t="s">
        <v>499</v>
      </c>
      <c r="E7780" s="0" t="s">
        <v>576</v>
      </c>
    </row>
    <row r="7781" customFormat="false" ht="15" hidden="false" customHeight="false" outlineLevel="0" collapsed="false">
      <c r="A7781" s="1" t="n">
        <v>9593</v>
      </c>
      <c r="B7781" s="1" t="s">
        <v>12683</v>
      </c>
      <c r="C7781" s="324" t="s">
        <v>12684</v>
      </c>
      <c r="D7781" s="324" t="s">
        <v>3650</v>
      </c>
      <c r="E7781" s="0" t="s">
        <v>590</v>
      </c>
    </row>
    <row r="7782" customFormat="false" ht="15" hidden="false" customHeight="false" outlineLevel="0" collapsed="false">
      <c r="A7782" s="1" t="n">
        <v>9592</v>
      </c>
      <c r="B7782" s="1" t="s">
        <v>12685</v>
      </c>
      <c r="D7782" s="1" t="s">
        <v>499</v>
      </c>
      <c r="E7782" s="324" t="s">
        <v>10890</v>
      </c>
    </row>
    <row r="7783" customFormat="false" ht="15" hidden="false" customHeight="false" outlineLevel="0" collapsed="false">
      <c r="A7783" s="1" t="n">
        <v>9591</v>
      </c>
      <c r="B7783" s="1" t="s">
        <v>12686</v>
      </c>
      <c r="D7783" s="1" t="s">
        <v>499</v>
      </c>
      <c r="E7783" s="324" t="s">
        <v>500</v>
      </c>
    </row>
    <row r="7784" customFormat="false" ht="15" hidden="false" customHeight="false" outlineLevel="0" collapsed="false">
      <c r="A7784" s="1" t="n">
        <v>9590</v>
      </c>
      <c r="B7784" s="1" t="s">
        <v>12687</v>
      </c>
      <c r="D7784" s="324" t="s">
        <v>11505</v>
      </c>
      <c r="E7784" s="0" t="s">
        <v>576</v>
      </c>
    </row>
    <row r="7785" customFormat="false" ht="15" hidden="false" customHeight="false" outlineLevel="0" collapsed="false">
      <c r="A7785" s="1" t="n">
        <v>9589</v>
      </c>
      <c r="B7785" s="1" t="s">
        <v>12688</v>
      </c>
      <c r="C7785" s="1" t="s">
        <v>12689</v>
      </c>
      <c r="D7785" s="324" t="s">
        <v>12690</v>
      </c>
      <c r="E7785" s="0" t="s">
        <v>485</v>
      </c>
    </row>
    <row r="7786" customFormat="false" ht="15" hidden="false" customHeight="false" outlineLevel="0" collapsed="false">
      <c r="A7786" s="1" t="n">
        <v>9588</v>
      </c>
      <c r="B7786" s="1" t="s">
        <v>12691</v>
      </c>
      <c r="D7786" s="324" t="s">
        <v>7346</v>
      </c>
      <c r="E7786" s="0" t="s">
        <v>485</v>
      </c>
    </row>
    <row r="7787" customFormat="false" ht="15" hidden="false" customHeight="false" outlineLevel="0" collapsed="false">
      <c r="A7787" s="1" t="n">
        <v>9587</v>
      </c>
      <c r="B7787" s="1" t="s">
        <v>12692</v>
      </c>
      <c r="D7787" s="1" t="s">
        <v>811</v>
      </c>
      <c r="E7787" s="324" t="s">
        <v>772</v>
      </c>
    </row>
    <row r="7788" customFormat="false" ht="15" hidden="false" customHeight="false" outlineLevel="0" collapsed="false">
      <c r="A7788" s="1" t="n">
        <v>9586</v>
      </c>
      <c r="B7788" s="1" t="s">
        <v>12693</v>
      </c>
      <c r="C7788" s="324" t="s">
        <v>12694</v>
      </c>
      <c r="D7788" s="324" t="s">
        <v>1587</v>
      </c>
      <c r="E7788" s="324" t="s">
        <v>10997</v>
      </c>
    </row>
    <row r="7789" customFormat="false" ht="15" hidden="false" customHeight="false" outlineLevel="0" collapsed="false">
      <c r="A7789" s="1" t="n">
        <v>9585</v>
      </c>
      <c r="B7789" s="1" t="s">
        <v>12695</v>
      </c>
      <c r="C7789" s="1" t="s">
        <v>12696</v>
      </c>
      <c r="D7789" s="324" t="s">
        <v>4993</v>
      </c>
      <c r="E7789" s="324" t="s">
        <v>12509</v>
      </c>
    </row>
    <row r="7790" customFormat="false" ht="15" hidden="false" customHeight="false" outlineLevel="0" collapsed="false">
      <c r="A7790" s="1" t="n">
        <v>9584</v>
      </c>
      <c r="B7790" s="1" t="s">
        <v>12697</v>
      </c>
      <c r="D7790" s="1" t="s">
        <v>12680</v>
      </c>
      <c r="E7790" s="324" t="s">
        <v>550</v>
      </c>
    </row>
    <row r="7791" customFormat="false" ht="15" hidden="false" customHeight="false" outlineLevel="0" collapsed="false">
      <c r="A7791" s="1" t="n">
        <v>9583</v>
      </c>
      <c r="B7791" s="1" t="s">
        <v>12698</v>
      </c>
      <c r="D7791" s="324" t="s">
        <v>1273</v>
      </c>
      <c r="E7791" s="324" t="s">
        <v>500</v>
      </c>
    </row>
    <row r="7792" customFormat="false" ht="15" hidden="false" customHeight="false" outlineLevel="0" collapsed="false">
      <c r="A7792" s="1" t="n">
        <v>9582</v>
      </c>
      <c r="B7792" s="1" t="s">
        <v>12699</v>
      </c>
      <c r="C7792" s="1" t="s">
        <v>521</v>
      </c>
      <c r="D7792" s="1" t="s">
        <v>1222</v>
      </c>
      <c r="E7792" s="324" t="s">
        <v>12700</v>
      </c>
    </row>
    <row r="7793" customFormat="false" ht="15" hidden="false" customHeight="false" outlineLevel="0" collapsed="false">
      <c r="A7793" s="1" t="n">
        <v>9581</v>
      </c>
      <c r="B7793" s="1" t="s">
        <v>12701</v>
      </c>
      <c r="D7793" s="1" t="s">
        <v>754</v>
      </c>
      <c r="E7793" s="324" t="s">
        <v>525</v>
      </c>
    </row>
    <row r="7794" customFormat="false" ht="15" hidden="false" customHeight="false" outlineLevel="0" collapsed="false">
      <c r="A7794" s="1" t="n">
        <v>9580</v>
      </c>
      <c r="B7794" s="1" t="s">
        <v>12702</v>
      </c>
      <c r="D7794" s="1" t="s">
        <v>499</v>
      </c>
      <c r="E7794" s="324" t="s">
        <v>12703</v>
      </c>
    </row>
    <row r="7795" customFormat="false" ht="15" hidden="false" customHeight="false" outlineLevel="0" collapsed="false">
      <c r="A7795" s="1" t="n">
        <v>9579</v>
      </c>
      <c r="B7795" s="1" t="s">
        <v>12704</v>
      </c>
      <c r="D7795" s="1" t="s">
        <v>1293</v>
      </c>
      <c r="E7795" s="324" t="s">
        <v>548</v>
      </c>
    </row>
    <row r="7796" customFormat="false" ht="15" hidden="false" customHeight="false" outlineLevel="0" collapsed="false">
      <c r="A7796" s="1" t="n">
        <v>9578</v>
      </c>
      <c r="B7796" s="1" t="s">
        <v>12705</v>
      </c>
      <c r="D7796" s="1" t="s">
        <v>1293</v>
      </c>
      <c r="E7796" s="324" t="s">
        <v>548</v>
      </c>
    </row>
    <row r="7797" customFormat="false" ht="15" hidden="false" customHeight="false" outlineLevel="0" collapsed="false">
      <c r="A7797" s="1" t="n">
        <v>9577</v>
      </c>
      <c r="B7797" s="1" t="s">
        <v>12706</v>
      </c>
      <c r="C7797" s="324" t="s">
        <v>12707</v>
      </c>
      <c r="D7797" s="324" t="s">
        <v>11505</v>
      </c>
      <c r="E7797" s="0" t="s">
        <v>12708</v>
      </c>
    </row>
    <row r="7798" customFormat="false" ht="15" hidden="false" customHeight="false" outlineLevel="0" collapsed="false">
      <c r="A7798" s="1" t="n">
        <v>9576</v>
      </c>
      <c r="B7798" s="1" t="s">
        <v>12709</v>
      </c>
      <c r="C7798" s="324" t="s">
        <v>12710</v>
      </c>
      <c r="D7798" s="324" t="s">
        <v>11505</v>
      </c>
      <c r="E7798" s="0" t="s">
        <v>12708</v>
      </c>
    </row>
    <row r="7799" customFormat="false" ht="15" hidden="false" customHeight="false" outlineLevel="0" collapsed="false">
      <c r="A7799" s="1" t="n">
        <v>9575</v>
      </c>
      <c r="B7799" s="1" t="s">
        <v>12711</v>
      </c>
      <c r="C7799" s="324" t="s">
        <v>12712</v>
      </c>
      <c r="D7799" s="324" t="s">
        <v>11505</v>
      </c>
      <c r="E7799" s="0" t="s">
        <v>11079</v>
      </c>
    </row>
    <row r="7800" customFormat="false" ht="15" hidden="false" customHeight="false" outlineLevel="0" collapsed="false">
      <c r="A7800" s="1" t="n">
        <v>9574</v>
      </c>
      <c r="B7800" s="1" t="s">
        <v>12713</v>
      </c>
      <c r="C7800" s="324" t="s">
        <v>12714</v>
      </c>
      <c r="D7800" s="1" t="s">
        <v>499</v>
      </c>
      <c r="E7800" s="0" t="s">
        <v>11079</v>
      </c>
    </row>
    <row r="7801" customFormat="false" ht="15" hidden="false" customHeight="false" outlineLevel="0" collapsed="false">
      <c r="A7801" s="1" t="n">
        <v>9573</v>
      </c>
      <c r="B7801" s="1" t="s">
        <v>12715</v>
      </c>
      <c r="D7801" s="1" t="s">
        <v>499</v>
      </c>
      <c r="E7801" s="0" t="s">
        <v>576</v>
      </c>
    </row>
    <row r="7802" customFormat="false" ht="15" hidden="false" customHeight="false" outlineLevel="0" collapsed="false">
      <c r="A7802" s="1" t="n">
        <v>9572</v>
      </c>
      <c r="B7802" s="1" t="s">
        <v>12716</v>
      </c>
      <c r="C7802" s="1" t="s">
        <v>12717</v>
      </c>
      <c r="D7802" s="1" t="s">
        <v>11084</v>
      </c>
      <c r="E7802" s="0" t="s">
        <v>590</v>
      </c>
    </row>
    <row r="7803" customFormat="false" ht="15" hidden="false" customHeight="false" outlineLevel="0" collapsed="false">
      <c r="A7803" s="1" t="n">
        <v>9571</v>
      </c>
      <c r="B7803" s="1" t="s">
        <v>12718</v>
      </c>
      <c r="D7803" s="1" t="s">
        <v>499</v>
      </c>
      <c r="E7803" s="0" t="s">
        <v>10484</v>
      </c>
    </row>
    <row r="7804" customFormat="false" ht="15" hidden="false" customHeight="false" outlineLevel="0" collapsed="false">
      <c r="A7804" s="1" t="n">
        <v>9570</v>
      </c>
      <c r="B7804" s="1" t="s">
        <v>12719</v>
      </c>
      <c r="D7804" s="324" t="s">
        <v>11556</v>
      </c>
      <c r="E7804" s="0" t="s">
        <v>576</v>
      </c>
    </row>
    <row r="7805" customFormat="false" ht="15" hidden="false" customHeight="false" outlineLevel="0" collapsed="false">
      <c r="A7805" s="1" t="n">
        <v>9569</v>
      </c>
      <c r="B7805" s="1" t="s">
        <v>12720</v>
      </c>
      <c r="D7805" s="1" t="s">
        <v>11084</v>
      </c>
      <c r="E7805" s="0" t="s">
        <v>11053</v>
      </c>
    </row>
    <row r="7806" customFormat="false" ht="15" hidden="false" customHeight="false" outlineLevel="0" collapsed="false">
      <c r="A7806" s="1" t="n">
        <v>9568</v>
      </c>
      <c r="B7806" s="1" t="s">
        <v>12721</v>
      </c>
      <c r="C7806" s="324" t="s">
        <v>12722</v>
      </c>
      <c r="D7806" s="1" t="s">
        <v>10212</v>
      </c>
      <c r="E7806" s="324" t="s">
        <v>550</v>
      </c>
    </row>
    <row r="7807" customFormat="false" ht="15" hidden="false" customHeight="false" outlineLevel="0" collapsed="false">
      <c r="A7807" s="1" t="n">
        <v>9567</v>
      </c>
      <c r="B7807" s="1" t="s">
        <v>12723</v>
      </c>
      <c r="C7807" s="1" t="s">
        <v>12724</v>
      </c>
      <c r="D7807" s="1" t="s">
        <v>499</v>
      </c>
      <c r="E7807" s="0" t="s">
        <v>485</v>
      </c>
    </row>
    <row r="7808" customFormat="false" ht="15" hidden="false" customHeight="false" outlineLevel="0" collapsed="false">
      <c r="A7808" s="1" t="n">
        <v>9566</v>
      </c>
      <c r="B7808" s="1" t="s">
        <v>12725</v>
      </c>
      <c r="C7808" s="324" t="s">
        <v>12726</v>
      </c>
      <c r="D7808" s="1" t="s">
        <v>499</v>
      </c>
      <c r="E7808" s="0" t="s">
        <v>485</v>
      </c>
    </row>
    <row r="7809" customFormat="false" ht="15" hidden="false" customHeight="false" outlineLevel="0" collapsed="false">
      <c r="A7809" s="1" t="n">
        <v>9565</v>
      </c>
      <c r="B7809" s="1" t="s">
        <v>12727</v>
      </c>
      <c r="C7809" s="324" t="s">
        <v>12728</v>
      </c>
      <c r="D7809" s="1" t="s">
        <v>499</v>
      </c>
      <c r="E7809" s="0" t="s">
        <v>485</v>
      </c>
    </row>
    <row r="7810" customFormat="false" ht="15" hidden="false" customHeight="false" outlineLevel="0" collapsed="false">
      <c r="A7810" s="1" t="n">
        <v>9564</v>
      </c>
      <c r="B7810" s="1" t="s">
        <v>12729</v>
      </c>
      <c r="C7810" s="324" t="s">
        <v>12730</v>
      </c>
      <c r="D7810" s="1" t="s">
        <v>499</v>
      </c>
      <c r="E7810" s="0" t="s">
        <v>485</v>
      </c>
    </row>
    <row r="7811" customFormat="false" ht="15" hidden="false" customHeight="false" outlineLevel="0" collapsed="false">
      <c r="A7811" s="1" t="n">
        <v>9563</v>
      </c>
      <c r="B7811" s="1" t="s">
        <v>12731</v>
      </c>
      <c r="C7811" s="324" t="s">
        <v>12732</v>
      </c>
      <c r="D7811" s="1" t="s">
        <v>499</v>
      </c>
      <c r="E7811" s="0" t="s">
        <v>485</v>
      </c>
    </row>
    <row r="7812" customFormat="false" ht="15" hidden="false" customHeight="false" outlineLevel="0" collapsed="false">
      <c r="A7812" s="1" t="n">
        <v>9562</v>
      </c>
      <c r="B7812" s="1" t="s">
        <v>12733</v>
      </c>
      <c r="C7812" s="324" t="s">
        <v>12734</v>
      </c>
      <c r="D7812" s="1" t="s">
        <v>499</v>
      </c>
      <c r="E7812" s="0" t="s">
        <v>485</v>
      </c>
    </row>
    <row r="7813" customFormat="false" ht="15" hidden="false" customHeight="false" outlineLevel="0" collapsed="false">
      <c r="A7813" s="1" t="n">
        <v>9561</v>
      </c>
      <c r="B7813" s="1" t="s">
        <v>12735</v>
      </c>
      <c r="C7813" s="324" t="s">
        <v>12736</v>
      </c>
      <c r="D7813" s="1" t="s">
        <v>499</v>
      </c>
      <c r="E7813" s="0" t="s">
        <v>485</v>
      </c>
    </row>
    <row r="7814" customFormat="false" ht="15" hidden="false" customHeight="false" outlineLevel="0" collapsed="false">
      <c r="A7814" s="1" t="n">
        <v>9560</v>
      </c>
      <c r="B7814" s="1" t="s">
        <v>12737</v>
      </c>
      <c r="C7814" s="1" t="s">
        <v>12738</v>
      </c>
      <c r="D7814" s="1" t="s">
        <v>499</v>
      </c>
      <c r="E7814" s="0" t="s">
        <v>485</v>
      </c>
    </row>
    <row r="7815" customFormat="false" ht="15" hidden="false" customHeight="false" outlineLevel="0" collapsed="false">
      <c r="A7815" s="1" t="n">
        <v>9559</v>
      </c>
      <c r="B7815" s="1" t="s">
        <v>12739</v>
      </c>
      <c r="C7815" s="324" t="s">
        <v>12740</v>
      </c>
      <c r="D7815" s="1" t="s">
        <v>499</v>
      </c>
      <c r="E7815" s="0" t="s">
        <v>485</v>
      </c>
    </row>
    <row r="7816" customFormat="false" ht="15" hidden="false" customHeight="false" outlineLevel="0" collapsed="false">
      <c r="A7816" s="1" t="n">
        <v>9558</v>
      </c>
      <c r="B7816" s="1" t="s">
        <v>12741</v>
      </c>
      <c r="D7816" s="324" t="s">
        <v>11556</v>
      </c>
      <c r="E7816" s="0" t="s">
        <v>590</v>
      </c>
    </row>
    <row r="7817" customFormat="false" ht="15" hidden="false" customHeight="false" outlineLevel="0" collapsed="false">
      <c r="A7817" s="1" t="n">
        <v>9557</v>
      </c>
      <c r="B7817" s="1" t="s">
        <v>12742</v>
      </c>
      <c r="D7817" s="324" t="s">
        <v>12743</v>
      </c>
      <c r="E7817" s="324" t="s">
        <v>12703</v>
      </c>
    </row>
    <row r="7818" customFormat="false" ht="15" hidden="false" customHeight="false" outlineLevel="0" collapsed="false">
      <c r="A7818" s="1" t="n">
        <v>9556</v>
      </c>
      <c r="B7818" s="1" t="s">
        <v>12744</v>
      </c>
      <c r="C7818" s="324" t="s">
        <v>12745</v>
      </c>
      <c r="D7818" s="324" t="s">
        <v>12746</v>
      </c>
      <c r="E7818" s="0" t="s">
        <v>590</v>
      </c>
    </row>
    <row r="7819" customFormat="false" ht="15" hidden="false" customHeight="false" outlineLevel="0" collapsed="false">
      <c r="A7819" s="1" t="n">
        <v>9555</v>
      </c>
      <c r="B7819" s="1" t="s">
        <v>12747</v>
      </c>
      <c r="C7819" s="324" t="s">
        <v>12748</v>
      </c>
      <c r="D7819" s="324" t="s">
        <v>12749</v>
      </c>
      <c r="E7819" s="0" t="s">
        <v>590</v>
      </c>
    </row>
    <row r="7820" customFormat="false" ht="15" hidden="false" customHeight="false" outlineLevel="0" collapsed="false">
      <c r="A7820" s="1" t="n">
        <v>9554</v>
      </c>
      <c r="B7820" s="1" t="s">
        <v>12750</v>
      </c>
      <c r="C7820" s="1" t="s">
        <v>12751</v>
      </c>
      <c r="D7820" s="324" t="s">
        <v>12752</v>
      </c>
      <c r="E7820" s="0" t="s">
        <v>576</v>
      </c>
    </row>
    <row r="7821" customFormat="false" ht="15" hidden="false" customHeight="false" outlineLevel="0" collapsed="false">
      <c r="A7821" s="1" t="n">
        <v>9553</v>
      </c>
      <c r="B7821" s="1" t="s">
        <v>12753</v>
      </c>
      <c r="C7821" s="1" t="s">
        <v>12754</v>
      </c>
      <c r="D7821" s="324" t="s">
        <v>12755</v>
      </c>
      <c r="E7821" s="0" t="s">
        <v>576</v>
      </c>
    </row>
    <row r="7822" customFormat="false" ht="15" hidden="false" customHeight="false" outlineLevel="0" collapsed="false">
      <c r="A7822" s="1" t="n">
        <v>9552</v>
      </c>
      <c r="B7822" s="1" t="s">
        <v>12756</v>
      </c>
      <c r="D7822" s="1" t="s">
        <v>491</v>
      </c>
      <c r="E7822" s="0" t="s">
        <v>485</v>
      </c>
    </row>
    <row r="7823" customFormat="false" ht="15" hidden="false" customHeight="false" outlineLevel="0" collapsed="false">
      <c r="A7823" s="1" t="n">
        <v>9551</v>
      </c>
      <c r="B7823" s="1" t="s">
        <v>12757</v>
      </c>
      <c r="C7823" s="1" t="s">
        <v>12758</v>
      </c>
      <c r="D7823" s="324" t="s">
        <v>8682</v>
      </c>
      <c r="E7823" s="0" t="s">
        <v>485</v>
      </c>
    </row>
    <row r="7824" customFormat="false" ht="15" hidden="false" customHeight="false" outlineLevel="0" collapsed="false">
      <c r="A7824" s="1" t="n">
        <v>9550</v>
      </c>
      <c r="B7824" s="1" t="s">
        <v>12759</v>
      </c>
      <c r="D7824" s="324" t="s">
        <v>7293</v>
      </c>
      <c r="E7824" s="0" t="s">
        <v>485</v>
      </c>
    </row>
    <row r="7825" customFormat="false" ht="15" hidden="false" customHeight="false" outlineLevel="0" collapsed="false">
      <c r="A7825" s="1" t="n">
        <v>9549</v>
      </c>
      <c r="B7825" s="1" t="s">
        <v>12760</v>
      </c>
      <c r="D7825" s="324" t="s">
        <v>1527</v>
      </c>
      <c r="E7825" s="0" t="s">
        <v>485</v>
      </c>
    </row>
    <row r="7826" customFormat="false" ht="15" hidden="false" customHeight="false" outlineLevel="0" collapsed="false">
      <c r="A7826" s="1" t="n">
        <v>9548</v>
      </c>
      <c r="B7826" s="1" t="s">
        <v>12761</v>
      </c>
      <c r="D7826" s="324" t="s">
        <v>12762</v>
      </c>
      <c r="E7826" s="0" t="s">
        <v>485</v>
      </c>
    </row>
    <row r="7827" customFormat="false" ht="15" hidden="false" customHeight="false" outlineLevel="0" collapsed="false">
      <c r="A7827" s="1" t="n">
        <v>9547</v>
      </c>
      <c r="B7827" s="1" t="s">
        <v>12763</v>
      </c>
      <c r="C7827" s="1" t="s">
        <v>12764</v>
      </c>
      <c r="D7827" s="1" t="s">
        <v>499</v>
      </c>
      <c r="E7827" s="324" t="s">
        <v>12703</v>
      </c>
    </row>
    <row r="7828" customFormat="false" ht="15" hidden="false" customHeight="false" outlineLevel="0" collapsed="false">
      <c r="A7828" s="1" t="n">
        <v>9546</v>
      </c>
      <c r="B7828" s="1" t="s">
        <v>12765</v>
      </c>
      <c r="D7828" s="1" t="s">
        <v>4022</v>
      </c>
      <c r="E7828" s="324" t="s">
        <v>488</v>
      </c>
    </row>
    <row r="7829" customFormat="false" ht="15" hidden="false" customHeight="false" outlineLevel="0" collapsed="false">
      <c r="A7829" s="1" t="n">
        <v>9545</v>
      </c>
      <c r="B7829" s="1" t="s">
        <v>12766</v>
      </c>
      <c r="D7829" s="1" t="s">
        <v>499</v>
      </c>
      <c r="E7829" s="324" t="s">
        <v>500</v>
      </c>
    </row>
    <row r="7830" customFormat="false" ht="15" hidden="false" customHeight="false" outlineLevel="0" collapsed="false">
      <c r="A7830" s="1" t="n">
        <v>9544</v>
      </c>
      <c r="B7830" s="1" t="s">
        <v>12767</v>
      </c>
      <c r="C7830" s="1" t="s">
        <v>12768</v>
      </c>
      <c r="D7830" s="324" t="s">
        <v>649</v>
      </c>
      <c r="E7830" s="0" t="s">
        <v>590</v>
      </c>
    </row>
    <row r="7831" customFormat="false" ht="15" hidden="false" customHeight="false" outlineLevel="0" collapsed="false">
      <c r="A7831" s="1" t="n">
        <v>9543</v>
      </c>
      <c r="B7831" s="1" t="s">
        <v>12769</v>
      </c>
      <c r="D7831" s="1" t="s">
        <v>2278</v>
      </c>
      <c r="E7831" s="0" t="s">
        <v>485</v>
      </c>
    </row>
    <row r="7832" customFormat="false" ht="15" hidden="false" customHeight="false" outlineLevel="0" collapsed="false">
      <c r="A7832" s="1" t="n">
        <v>9542</v>
      </c>
      <c r="B7832" s="1" t="s">
        <v>12770</v>
      </c>
      <c r="D7832" s="1" t="s">
        <v>11084</v>
      </c>
      <c r="E7832" s="324" t="s">
        <v>550</v>
      </c>
    </row>
    <row r="7833" customFormat="false" ht="15" hidden="false" customHeight="false" outlineLevel="0" collapsed="false">
      <c r="A7833" s="1" t="n">
        <v>9541</v>
      </c>
      <c r="B7833" s="1" t="s">
        <v>12771</v>
      </c>
      <c r="C7833" s="1" t="s">
        <v>12772</v>
      </c>
      <c r="D7833" s="1" t="s">
        <v>2278</v>
      </c>
      <c r="E7833" s="0" t="s">
        <v>485</v>
      </c>
    </row>
    <row r="7834" customFormat="false" ht="15" hidden="false" customHeight="false" outlineLevel="0" collapsed="false">
      <c r="A7834" s="1" t="n">
        <v>9540</v>
      </c>
      <c r="B7834" s="1" t="s">
        <v>12773</v>
      </c>
      <c r="D7834" s="1" t="s">
        <v>484</v>
      </c>
      <c r="E7834" s="0" t="s">
        <v>485</v>
      </c>
    </row>
    <row r="7835" customFormat="false" ht="15" hidden="false" customHeight="false" outlineLevel="0" collapsed="false">
      <c r="A7835" s="1" t="n">
        <v>9539</v>
      </c>
      <c r="B7835" s="1" t="s">
        <v>12774</v>
      </c>
      <c r="D7835" s="1" t="s">
        <v>741</v>
      </c>
      <c r="E7835" s="0" t="s">
        <v>485</v>
      </c>
    </row>
    <row r="7836" customFormat="false" ht="15" hidden="false" customHeight="false" outlineLevel="0" collapsed="false">
      <c r="A7836" s="1" t="n">
        <v>9538</v>
      </c>
      <c r="B7836" s="1" t="s">
        <v>12775</v>
      </c>
      <c r="C7836" s="1" t="s">
        <v>521</v>
      </c>
      <c r="D7836" s="324" t="s">
        <v>12776</v>
      </c>
      <c r="E7836" s="0" t="s">
        <v>609</v>
      </c>
    </row>
    <row r="7837" customFormat="false" ht="15" hidden="false" customHeight="false" outlineLevel="0" collapsed="false">
      <c r="A7837" s="1" t="n">
        <v>9537</v>
      </c>
      <c r="B7837" s="1" t="s">
        <v>12777</v>
      </c>
      <c r="C7837" s="1" t="s">
        <v>12778</v>
      </c>
      <c r="D7837" s="1" t="s">
        <v>510</v>
      </c>
      <c r="E7837" s="0" t="s">
        <v>609</v>
      </c>
    </row>
    <row r="7838" customFormat="false" ht="15" hidden="false" customHeight="false" outlineLevel="0" collapsed="false">
      <c r="A7838" s="1" t="n">
        <v>9536</v>
      </c>
      <c r="B7838" s="1" t="s">
        <v>12779</v>
      </c>
      <c r="D7838" s="1" t="s">
        <v>11084</v>
      </c>
      <c r="E7838" s="324" t="s">
        <v>11959</v>
      </c>
    </row>
    <row r="7839" customFormat="false" ht="15" hidden="false" customHeight="false" outlineLevel="0" collapsed="false">
      <c r="A7839" s="1" t="n">
        <v>9535</v>
      </c>
      <c r="B7839" s="1" t="s">
        <v>12780</v>
      </c>
      <c r="D7839" s="324" t="s">
        <v>934</v>
      </c>
      <c r="E7839" s="0" t="s">
        <v>485</v>
      </c>
    </row>
    <row r="7840" customFormat="false" ht="15" hidden="false" customHeight="false" outlineLevel="0" collapsed="false">
      <c r="A7840" s="1" t="n">
        <v>9534</v>
      </c>
      <c r="B7840" s="1" t="s">
        <v>12781</v>
      </c>
      <c r="D7840" s="324" t="s">
        <v>11505</v>
      </c>
      <c r="E7840" s="0" t="s">
        <v>590</v>
      </c>
    </row>
    <row r="7841" customFormat="false" ht="15" hidden="false" customHeight="false" outlineLevel="0" collapsed="false">
      <c r="A7841" s="1" t="n">
        <v>9533</v>
      </c>
      <c r="B7841" s="1" t="s">
        <v>12782</v>
      </c>
      <c r="C7841" s="324" t="s">
        <v>12783</v>
      </c>
      <c r="D7841" s="1" t="s">
        <v>499</v>
      </c>
      <c r="E7841" s="0" t="s">
        <v>485</v>
      </c>
    </row>
    <row r="7842" customFormat="false" ht="15" hidden="false" customHeight="false" outlineLevel="0" collapsed="false">
      <c r="A7842" s="1" t="n">
        <v>9532</v>
      </c>
      <c r="B7842" s="1" t="s">
        <v>12784</v>
      </c>
      <c r="C7842" s="324" t="s">
        <v>12785</v>
      </c>
      <c r="D7842" s="1" t="s">
        <v>499</v>
      </c>
      <c r="E7842" s="0" t="s">
        <v>485</v>
      </c>
    </row>
    <row r="7843" customFormat="false" ht="15" hidden="false" customHeight="false" outlineLevel="0" collapsed="false">
      <c r="A7843" s="1" t="n">
        <v>9531</v>
      </c>
      <c r="B7843" s="1" t="s">
        <v>12786</v>
      </c>
      <c r="C7843" s="324" t="s">
        <v>12787</v>
      </c>
      <c r="D7843" s="1" t="s">
        <v>499</v>
      </c>
      <c r="E7843" s="0" t="s">
        <v>485</v>
      </c>
    </row>
    <row r="7844" customFormat="false" ht="15" hidden="false" customHeight="false" outlineLevel="0" collapsed="false">
      <c r="A7844" s="1" t="n">
        <v>9530</v>
      </c>
      <c r="B7844" s="1" t="s">
        <v>12788</v>
      </c>
      <c r="C7844" s="324" t="s">
        <v>12789</v>
      </c>
      <c r="D7844" s="1" t="s">
        <v>499</v>
      </c>
      <c r="E7844" s="0" t="s">
        <v>485</v>
      </c>
    </row>
    <row r="7845" customFormat="false" ht="15" hidden="false" customHeight="false" outlineLevel="0" collapsed="false">
      <c r="A7845" s="1" t="n">
        <v>9529</v>
      </c>
      <c r="B7845" s="1" t="s">
        <v>12790</v>
      </c>
      <c r="C7845" s="324" t="s">
        <v>12791</v>
      </c>
      <c r="D7845" s="1" t="s">
        <v>499</v>
      </c>
      <c r="E7845" s="0" t="s">
        <v>485</v>
      </c>
    </row>
    <row r="7846" customFormat="false" ht="15" hidden="false" customHeight="false" outlineLevel="0" collapsed="false">
      <c r="A7846" s="1" t="n">
        <v>9528</v>
      </c>
      <c r="B7846" s="1" t="s">
        <v>12792</v>
      </c>
      <c r="C7846" s="324" t="s">
        <v>12793</v>
      </c>
      <c r="D7846" s="1" t="s">
        <v>499</v>
      </c>
      <c r="E7846" s="0" t="s">
        <v>485</v>
      </c>
    </row>
    <row r="7847" customFormat="false" ht="15" hidden="false" customHeight="false" outlineLevel="0" collapsed="false">
      <c r="A7847" s="1" t="n">
        <v>9527</v>
      </c>
      <c r="B7847" s="1" t="s">
        <v>12794</v>
      </c>
      <c r="C7847" s="324" t="s">
        <v>12795</v>
      </c>
      <c r="D7847" s="1" t="s">
        <v>499</v>
      </c>
      <c r="E7847" s="0" t="s">
        <v>485</v>
      </c>
    </row>
    <row r="7848" customFormat="false" ht="15" hidden="false" customHeight="false" outlineLevel="0" collapsed="false">
      <c r="A7848" s="1" t="n">
        <v>9526</v>
      </c>
      <c r="B7848" s="1" t="s">
        <v>12796</v>
      </c>
      <c r="C7848" s="1" t="s">
        <v>12797</v>
      </c>
      <c r="D7848" s="1" t="s">
        <v>499</v>
      </c>
      <c r="E7848" s="0" t="s">
        <v>485</v>
      </c>
    </row>
    <row r="7849" customFormat="false" ht="15" hidden="false" customHeight="false" outlineLevel="0" collapsed="false">
      <c r="A7849" s="1" t="n">
        <v>9525</v>
      </c>
      <c r="B7849" s="1" t="s">
        <v>12798</v>
      </c>
      <c r="C7849" s="324" t="s">
        <v>12799</v>
      </c>
      <c r="D7849" s="1" t="s">
        <v>499</v>
      </c>
      <c r="E7849" s="0" t="s">
        <v>485</v>
      </c>
    </row>
    <row r="7850" customFormat="false" ht="15" hidden="false" customHeight="false" outlineLevel="0" collapsed="false">
      <c r="A7850" s="1" t="n">
        <v>9524</v>
      </c>
      <c r="B7850" s="1" t="s">
        <v>12800</v>
      </c>
      <c r="C7850" s="1" t="s">
        <v>12801</v>
      </c>
      <c r="D7850" s="1" t="s">
        <v>499</v>
      </c>
      <c r="E7850" s="0" t="s">
        <v>485</v>
      </c>
    </row>
    <row r="7851" customFormat="false" ht="15" hidden="false" customHeight="false" outlineLevel="0" collapsed="false">
      <c r="A7851" s="1" t="n">
        <v>9523</v>
      </c>
      <c r="B7851" s="1" t="s">
        <v>12802</v>
      </c>
      <c r="C7851" s="324" t="s">
        <v>12803</v>
      </c>
      <c r="D7851" s="1" t="s">
        <v>499</v>
      </c>
      <c r="E7851" s="0" t="s">
        <v>485</v>
      </c>
    </row>
    <row r="7852" customFormat="false" ht="15" hidden="false" customHeight="false" outlineLevel="0" collapsed="false">
      <c r="A7852" s="1" t="n">
        <v>9522</v>
      </c>
      <c r="B7852" s="1" t="s">
        <v>12804</v>
      </c>
      <c r="C7852" s="324" t="s">
        <v>12805</v>
      </c>
      <c r="D7852" s="1" t="s">
        <v>499</v>
      </c>
      <c r="E7852" s="0" t="s">
        <v>485</v>
      </c>
    </row>
    <row r="7853" customFormat="false" ht="15" hidden="false" customHeight="false" outlineLevel="0" collapsed="false">
      <c r="A7853" s="1" t="n">
        <v>9521</v>
      </c>
      <c r="B7853" s="1" t="s">
        <v>12806</v>
      </c>
      <c r="C7853" s="324" t="s">
        <v>12807</v>
      </c>
      <c r="D7853" s="324" t="s">
        <v>11505</v>
      </c>
      <c r="E7853" s="0" t="s">
        <v>10484</v>
      </c>
    </row>
    <row r="7854" customFormat="false" ht="15" hidden="false" customHeight="false" outlineLevel="0" collapsed="false">
      <c r="A7854" s="1" t="n">
        <v>9520</v>
      </c>
      <c r="B7854" s="1" t="s">
        <v>12808</v>
      </c>
      <c r="C7854" s="324" t="s">
        <v>12809</v>
      </c>
      <c r="D7854" s="1" t="s">
        <v>499</v>
      </c>
      <c r="E7854" s="0" t="s">
        <v>485</v>
      </c>
    </row>
    <row r="7855" customFormat="false" ht="15" hidden="false" customHeight="false" outlineLevel="0" collapsed="false">
      <c r="A7855" s="1" t="n">
        <v>9519</v>
      </c>
      <c r="B7855" s="1" t="s">
        <v>12810</v>
      </c>
      <c r="C7855" s="324" t="s">
        <v>12811</v>
      </c>
      <c r="D7855" s="1" t="s">
        <v>499</v>
      </c>
      <c r="E7855" s="0" t="s">
        <v>485</v>
      </c>
    </row>
    <row r="7856" customFormat="false" ht="15" hidden="false" customHeight="false" outlineLevel="0" collapsed="false">
      <c r="A7856" s="1" t="n">
        <v>9518</v>
      </c>
      <c r="B7856" s="1" t="s">
        <v>12812</v>
      </c>
      <c r="C7856" s="324" t="s">
        <v>12813</v>
      </c>
      <c r="D7856" s="1" t="s">
        <v>499</v>
      </c>
      <c r="E7856" s="0" t="s">
        <v>485</v>
      </c>
    </row>
    <row r="7857" customFormat="false" ht="15" hidden="false" customHeight="false" outlineLevel="0" collapsed="false">
      <c r="A7857" s="1" t="n">
        <v>9517</v>
      </c>
      <c r="B7857" s="1" t="s">
        <v>12814</v>
      </c>
      <c r="C7857" s="324" t="s">
        <v>12815</v>
      </c>
      <c r="D7857" s="1" t="s">
        <v>499</v>
      </c>
      <c r="E7857" s="0" t="s">
        <v>485</v>
      </c>
    </row>
    <row r="7858" customFormat="false" ht="15" hidden="false" customHeight="false" outlineLevel="0" collapsed="false">
      <c r="A7858" s="1" t="n">
        <v>9516</v>
      </c>
      <c r="B7858" s="1" t="s">
        <v>12816</v>
      </c>
      <c r="C7858" s="324" t="s">
        <v>12817</v>
      </c>
      <c r="D7858" s="1" t="s">
        <v>499</v>
      </c>
      <c r="E7858" s="0" t="s">
        <v>485</v>
      </c>
    </row>
    <row r="7859" customFormat="false" ht="15" hidden="false" customHeight="false" outlineLevel="0" collapsed="false">
      <c r="A7859" s="1" t="n">
        <v>9515</v>
      </c>
      <c r="B7859" s="1" t="s">
        <v>12818</v>
      </c>
      <c r="C7859" s="324" t="s">
        <v>12819</v>
      </c>
      <c r="D7859" s="1" t="s">
        <v>499</v>
      </c>
      <c r="E7859" s="0" t="s">
        <v>485</v>
      </c>
    </row>
    <row r="7860" customFormat="false" ht="15" hidden="false" customHeight="false" outlineLevel="0" collapsed="false">
      <c r="A7860" s="1" t="n">
        <v>9514</v>
      </c>
      <c r="B7860" s="1" t="s">
        <v>12820</v>
      </c>
      <c r="C7860" s="324" t="s">
        <v>12821</v>
      </c>
      <c r="D7860" s="1" t="s">
        <v>499</v>
      </c>
      <c r="E7860" s="0" t="s">
        <v>485</v>
      </c>
    </row>
    <row r="7861" customFormat="false" ht="15" hidden="false" customHeight="false" outlineLevel="0" collapsed="false">
      <c r="A7861" s="1" t="n">
        <v>9513</v>
      </c>
      <c r="B7861" s="1" t="s">
        <v>12822</v>
      </c>
      <c r="C7861" s="324" t="s">
        <v>12823</v>
      </c>
      <c r="D7861" s="1" t="s">
        <v>499</v>
      </c>
      <c r="E7861" s="0" t="s">
        <v>485</v>
      </c>
    </row>
    <row r="7862" customFormat="false" ht="15" hidden="false" customHeight="false" outlineLevel="0" collapsed="false">
      <c r="A7862" s="1" t="n">
        <v>9512</v>
      </c>
      <c r="B7862" s="1" t="s">
        <v>12824</v>
      </c>
      <c r="C7862" s="324" t="s">
        <v>12825</v>
      </c>
      <c r="D7862" s="1" t="s">
        <v>499</v>
      </c>
      <c r="E7862" s="0" t="s">
        <v>485</v>
      </c>
    </row>
    <row r="7863" customFormat="false" ht="15" hidden="false" customHeight="false" outlineLevel="0" collapsed="false">
      <c r="A7863" s="1" t="n">
        <v>9511</v>
      </c>
      <c r="B7863" s="1" t="s">
        <v>12826</v>
      </c>
      <c r="C7863" s="324" t="s">
        <v>12827</v>
      </c>
      <c r="D7863" s="1" t="s">
        <v>499</v>
      </c>
      <c r="E7863" s="0" t="s">
        <v>485</v>
      </c>
    </row>
    <row r="7864" customFormat="false" ht="15" hidden="false" customHeight="false" outlineLevel="0" collapsed="false">
      <c r="A7864" s="1" t="n">
        <v>9510</v>
      </c>
      <c r="B7864" s="1" t="s">
        <v>12828</v>
      </c>
      <c r="C7864" s="324" t="s">
        <v>12829</v>
      </c>
      <c r="D7864" s="1" t="s">
        <v>499</v>
      </c>
      <c r="E7864" s="0" t="s">
        <v>485</v>
      </c>
    </row>
    <row r="7865" customFormat="false" ht="15" hidden="false" customHeight="false" outlineLevel="0" collapsed="false">
      <c r="A7865" s="1" t="n">
        <v>9509</v>
      </c>
      <c r="B7865" s="1" t="s">
        <v>12830</v>
      </c>
      <c r="C7865" s="324" t="s">
        <v>12831</v>
      </c>
      <c r="D7865" s="1" t="s">
        <v>499</v>
      </c>
      <c r="E7865" s="0" t="s">
        <v>485</v>
      </c>
    </row>
    <row r="7866" customFormat="false" ht="15" hidden="false" customHeight="false" outlineLevel="0" collapsed="false">
      <c r="A7866" s="1" t="n">
        <v>9508</v>
      </c>
      <c r="B7866" s="1" t="s">
        <v>12832</v>
      </c>
      <c r="C7866" s="324" t="s">
        <v>12833</v>
      </c>
      <c r="D7866" s="1" t="s">
        <v>499</v>
      </c>
      <c r="E7866" s="0" t="s">
        <v>485</v>
      </c>
    </row>
    <row r="7867" customFormat="false" ht="15" hidden="false" customHeight="false" outlineLevel="0" collapsed="false">
      <c r="A7867" s="1" t="n">
        <v>9507</v>
      </c>
      <c r="B7867" s="1" t="s">
        <v>12834</v>
      </c>
      <c r="C7867" s="324" t="s">
        <v>12835</v>
      </c>
      <c r="D7867" s="1" t="s">
        <v>499</v>
      </c>
      <c r="E7867" s="0" t="s">
        <v>485</v>
      </c>
    </row>
    <row r="7868" customFormat="false" ht="15" hidden="false" customHeight="false" outlineLevel="0" collapsed="false">
      <c r="A7868" s="1" t="n">
        <v>9506</v>
      </c>
      <c r="B7868" s="1" t="s">
        <v>12836</v>
      </c>
      <c r="C7868" s="324" t="s">
        <v>12837</v>
      </c>
      <c r="D7868" s="1" t="s">
        <v>499</v>
      </c>
      <c r="E7868" s="0" t="s">
        <v>485</v>
      </c>
    </row>
    <row r="7869" customFormat="false" ht="15" hidden="false" customHeight="false" outlineLevel="0" collapsed="false">
      <c r="A7869" s="1" t="n">
        <v>9505</v>
      </c>
      <c r="B7869" s="1" t="s">
        <v>12838</v>
      </c>
      <c r="C7869" s="324" t="s">
        <v>12839</v>
      </c>
      <c r="D7869" s="1" t="s">
        <v>499</v>
      </c>
      <c r="E7869" s="0" t="s">
        <v>485</v>
      </c>
    </row>
    <row r="7870" customFormat="false" ht="15" hidden="false" customHeight="false" outlineLevel="0" collapsed="false">
      <c r="A7870" s="1" t="n">
        <v>9504</v>
      </c>
      <c r="B7870" s="1" t="s">
        <v>12840</v>
      </c>
      <c r="C7870" s="324" t="s">
        <v>12841</v>
      </c>
      <c r="D7870" s="1" t="s">
        <v>499</v>
      </c>
      <c r="E7870" s="0" t="s">
        <v>485</v>
      </c>
    </row>
    <row r="7871" customFormat="false" ht="15" hidden="false" customHeight="false" outlineLevel="0" collapsed="false">
      <c r="A7871" s="1" t="n">
        <v>9503</v>
      </c>
      <c r="B7871" s="1" t="s">
        <v>12842</v>
      </c>
      <c r="C7871" s="1" t="s">
        <v>12843</v>
      </c>
      <c r="D7871" s="1" t="s">
        <v>499</v>
      </c>
      <c r="E7871" s="0" t="s">
        <v>485</v>
      </c>
    </row>
    <row r="7872" customFormat="false" ht="15" hidden="false" customHeight="false" outlineLevel="0" collapsed="false">
      <c r="A7872" s="1" t="n">
        <v>9502</v>
      </c>
      <c r="B7872" s="1" t="s">
        <v>12844</v>
      </c>
      <c r="C7872" s="324" t="s">
        <v>12845</v>
      </c>
      <c r="D7872" s="1" t="s">
        <v>499</v>
      </c>
      <c r="E7872" s="0" t="s">
        <v>485</v>
      </c>
    </row>
    <row r="7873" customFormat="false" ht="15" hidden="false" customHeight="false" outlineLevel="0" collapsed="false">
      <c r="A7873" s="1" t="n">
        <v>9501</v>
      </c>
      <c r="B7873" s="1" t="s">
        <v>12846</v>
      </c>
      <c r="C7873" s="324" t="s">
        <v>12847</v>
      </c>
      <c r="D7873" s="1" t="s">
        <v>499</v>
      </c>
      <c r="E7873" s="0" t="s">
        <v>485</v>
      </c>
    </row>
    <row r="7874" customFormat="false" ht="15" hidden="false" customHeight="false" outlineLevel="0" collapsed="false">
      <c r="A7874" s="1" t="n">
        <v>9500</v>
      </c>
      <c r="B7874" s="1" t="s">
        <v>12848</v>
      </c>
      <c r="C7874" s="1" t="s">
        <v>12849</v>
      </c>
      <c r="D7874" s="1" t="s">
        <v>499</v>
      </c>
      <c r="E7874" s="0" t="s">
        <v>485</v>
      </c>
    </row>
    <row r="7875" customFormat="false" ht="15" hidden="false" customHeight="false" outlineLevel="0" collapsed="false">
      <c r="A7875" s="1" t="n">
        <v>9499</v>
      </c>
      <c r="B7875" s="1" t="s">
        <v>12850</v>
      </c>
      <c r="C7875" s="324" t="s">
        <v>12851</v>
      </c>
      <c r="D7875" s="1" t="s">
        <v>499</v>
      </c>
      <c r="E7875" s="0" t="s">
        <v>485</v>
      </c>
    </row>
    <row r="7876" customFormat="false" ht="15" hidden="false" customHeight="false" outlineLevel="0" collapsed="false">
      <c r="A7876" s="1" t="n">
        <v>9498</v>
      </c>
      <c r="B7876" s="1" t="s">
        <v>12852</v>
      </c>
      <c r="C7876" s="324" t="s">
        <v>12853</v>
      </c>
      <c r="D7876" s="1" t="s">
        <v>499</v>
      </c>
      <c r="E7876" s="0" t="s">
        <v>485</v>
      </c>
    </row>
    <row r="7877" customFormat="false" ht="15" hidden="false" customHeight="false" outlineLevel="0" collapsed="false">
      <c r="A7877" s="1" t="n">
        <v>9497</v>
      </c>
      <c r="B7877" s="1" t="s">
        <v>12854</v>
      </c>
      <c r="C7877" s="324" t="s">
        <v>12855</v>
      </c>
      <c r="D7877" s="1" t="s">
        <v>499</v>
      </c>
      <c r="E7877" s="0" t="s">
        <v>485</v>
      </c>
    </row>
    <row r="7878" customFormat="false" ht="15" hidden="false" customHeight="false" outlineLevel="0" collapsed="false">
      <c r="A7878" s="1" t="n">
        <v>9496</v>
      </c>
      <c r="B7878" s="1" t="s">
        <v>12856</v>
      </c>
      <c r="C7878" s="324" t="s">
        <v>12857</v>
      </c>
      <c r="D7878" s="1" t="s">
        <v>499</v>
      </c>
      <c r="E7878" s="0" t="s">
        <v>485</v>
      </c>
    </row>
    <row r="7879" customFormat="false" ht="15" hidden="false" customHeight="false" outlineLevel="0" collapsed="false">
      <c r="A7879" s="1" t="n">
        <v>9495</v>
      </c>
      <c r="B7879" s="1" t="s">
        <v>12858</v>
      </c>
      <c r="C7879" s="324" t="s">
        <v>12859</v>
      </c>
      <c r="D7879" s="1" t="s">
        <v>499</v>
      </c>
      <c r="E7879" s="0" t="s">
        <v>485</v>
      </c>
    </row>
    <row r="7880" customFormat="false" ht="15" hidden="false" customHeight="false" outlineLevel="0" collapsed="false">
      <c r="A7880" s="1" t="n">
        <v>9494</v>
      </c>
      <c r="B7880" s="1" t="s">
        <v>12860</v>
      </c>
      <c r="C7880" s="324" t="s">
        <v>12861</v>
      </c>
      <c r="D7880" s="1" t="s">
        <v>499</v>
      </c>
      <c r="E7880" s="0" t="s">
        <v>485</v>
      </c>
    </row>
    <row r="7881" customFormat="false" ht="15" hidden="false" customHeight="false" outlineLevel="0" collapsed="false">
      <c r="A7881" s="1" t="n">
        <v>9493</v>
      </c>
      <c r="B7881" s="1" t="s">
        <v>12862</v>
      </c>
      <c r="C7881" s="324" t="s">
        <v>12863</v>
      </c>
      <c r="D7881" s="1" t="s">
        <v>499</v>
      </c>
      <c r="E7881" s="0" t="s">
        <v>485</v>
      </c>
    </row>
    <row r="7882" customFormat="false" ht="15" hidden="false" customHeight="false" outlineLevel="0" collapsed="false">
      <c r="A7882" s="1" t="n">
        <v>9492</v>
      </c>
      <c r="B7882" s="1" t="s">
        <v>12864</v>
      </c>
      <c r="C7882" s="324" t="s">
        <v>12865</v>
      </c>
      <c r="D7882" s="1" t="s">
        <v>499</v>
      </c>
      <c r="E7882" s="0" t="s">
        <v>485</v>
      </c>
    </row>
    <row r="7883" customFormat="false" ht="15" hidden="false" customHeight="false" outlineLevel="0" collapsed="false">
      <c r="A7883" s="1" t="n">
        <v>9491</v>
      </c>
      <c r="B7883" s="1" t="s">
        <v>12866</v>
      </c>
      <c r="C7883" s="324" t="s">
        <v>12867</v>
      </c>
      <c r="D7883" s="1" t="s">
        <v>499</v>
      </c>
      <c r="E7883" s="0" t="s">
        <v>485</v>
      </c>
    </row>
    <row r="7884" customFormat="false" ht="15" hidden="false" customHeight="false" outlineLevel="0" collapsed="false">
      <c r="A7884" s="1" t="n">
        <v>9490</v>
      </c>
      <c r="B7884" s="1" t="s">
        <v>12868</v>
      </c>
      <c r="C7884" s="324" t="s">
        <v>12869</v>
      </c>
      <c r="D7884" s="324" t="s">
        <v>695</v>
      </c>
      <c r="E7884" s="0" t="s">
        <v>11053</v>
      </c>
    </row>
    <row r="7885" customFormat="false" ht="15" hidden="false" customHeight="false" outlineLevel="0" collapsed="false">
      <c r="A7885" s="1" t="n">
        <v>9489</v>
      </c>
      <c r="B7885" s="1" t="s">
        <v>12870</v>
      </c>
      <c r="C7885" s="324" t="s">
        <v>12871</v>
      </c>
      <c r="D7885" s="324" t="s">
        <v>695</v>
      </c>
      <c r="E7885" s="0" t="s">
        <v>11053</v>
      </c>
    </row>
    <row r="7886" customFormat="false" ht="15" hidden="false" customHeight="false" outlineLevel="0" collapsed="false">
      <c r="A7886" s="1" t="n">
        <v>9488</v>
      </c>
      <c r="B7886" s="1" t="s">
        <v>12872</v>
      </c>
      <c r="D7886" s="1" t="s">
        <v>510</v>
      </c>
      <c r="E7886" s="0" t="s">
        <v>590</v>
      </c>
    </row>
    <row r="7887" customFormat="false" ht="15" hidden="false" customHeight="false" outlineLevel="0" collapsed="false">
      <c r="A7887" s="1" t="n">
        <v>9487</v>
      </c>
      <c r="B7887" s="1" t="s">
        <v>12873</v>
      </c>
      <c r="C7887" s="324" t="s">
        <v>12874</v>
      </c>
      <c r="D7887" s="1" t="s">
        <v>499</v>
      </c>
      <c r="E7887" s="324" t="s">
        <v>500</v>
      </c>
    </row>
    <row r="7888" customFormat="false" ht="15" hidden="false" customHeight="false" outlineLevel="0" collapsed="false">
      <c r="A7888" s="1" t="n">
        <v>9486</v>
      </c>
      <c r="B7888" s="1" t="s">
        <v>12875</v>
      </c>
      <c r="C7888" s="324" t="s">
        <v>12876</v>
      </c>
      <c r="D7888" s="324" t="s">
        <v>695</v>
      </c>
      <c r="E7888" s="0" t="s">
        <v>11053</v>
      </c>
    </row>
    <row r="7889" customFormat="false" ht="15" hidden="false" customHeight="false" outlineLevel="0" collapsed="false">
      <c r="A7889" s="1" t="n">
        <v>9485</v>
      </c>
      <c r="B7889" s="1" t="s">
        <v>12877</v>
      </c>
      <c r="D7889" s="324" t="s">
        <v>678</v>
      </c>
      <c r="E7889" s="324" t="s">
        <v>494</v>
      </c>
    </row>
    <row r="7890" customFormat="false" ht="15" hidden="false" customHeight="false" outlineLevel="0" collapsed="false">
      <c r="A7890" s="1" t="n">
        <v>9484</v>
      </c>
      <c r="B7890" s="1" t="s">
        <v>12878</v>
      </c>
      <c r="C7890" s="324" t="s">
        <v>12879</v>
      </c>
      <c r="D7890" s="1" t="s">
        <v>499</v>
      </c>
      <c r="E7890" s="0" t="s">
        <v>686</v>
      </c>
    </row>
    <row r="7891" customFormat="false" ht="15" hidden="false" customHeight="false" outlineLevel="0" collapsed="false">
      <c r="A7891" s="1" t="n">
        <v>9483</v>
      </c>
      <c r="B7891" s="1" t="s">
        <v>12880</v>
      </c>
      <c r="C7891" s="1" t="s">
        <v>12881</v>
      </c>
      <c r="D7891" s="1" t="s">
        <v>11084</v>
      </c>
      <c r="E7891" s="0" t="s">
        <v>11079</v>
      </c>
    </row>
    <row r="7892" customFormat="false" ht="15" hidden="false" customHeight="false" outlineLevel="0" collapsed="false">
      <c r="A7892" s="1" t="n">
        <v>9482</v>
      </c>
      <c r="B7892" s="1" t="s">
        <v>12882</v>
      </c>
      <c r="D7892" s="1" t="s">
        <v>499</v>
      </c>
      <c r="E7892" s="324" t="s">
        <v>500</v>
      </c>
    </row>
    <row r="7893" customFormat="false" ht="15" hidden="false" customHeight="false" outlineLevel="0" collapsed="false">
      <c r="A7893" s="1" t="n">
        <v>9481</v>
      </c>
      <c r="B7893" s="1" t="s">
        <v>12883</v>
      </c>
      <c r="C7893" s="1" t="s">
        <v>12884</v>
      </c>
      <c r="D7893" s="324" t="s">
        <v>12885</v>
      </c>
      <c r="E7893" s="0" t="s">
        <v>485</v>
      </c>
    </row>
    <row r="7894" customFormat="false" ht="15" hidden="false" customHeight="false" outlineLevel="0" collapsed="false">
      <c r="A7894" s="1" t="n">
        <v>9480</v>
      </c>
      <c r="B7894" s="1" t="s">
        <v>12886</v>
      </c>
      <c r="C7894" s="324" t="s">
        <v>12887</v>
      </c>
      <c r="D7894" s="324" t="s">
        <v>11921</v>
      </c>
      <c r="E7894" s="0" t="s">
        <v>485</v>
      </c>
    </row>
    <row r="7895" customFormat="false" ht="15" hidden="false" customHeight="false" outlineLevel="0" collapsed="false">
      <c r="A7895" s="1" t="n">
        <v>9479</v>
      </c>
      <c r="B7895" s="1" t="s">
        <v>12888</v>
      </c>
      <c r="C7895" s="324" t="s">
        <v>12889</v>
      </c>
      <c r="D7895" s="1" t="s">
        <v>499</v>
      </c>
      <c r="E7895" s="324" t="s">
        <v>10923</v>
      </c>
    </row>
    <row r="7896" customFormat="false" ht="15" hidden="false" customHeight="false" outlineLevel="0" collapsed="false">
      <c r="A7896" s="1" t="n">
        <v>9478</v>
      </c>
      <c r="B7896" s="1" t="s">
        <v>12890</v>
      </c>
      <c r="D7896" s="1" t="s">
        <v>2278</v>
      </c>
      <c r="E7896" s="0" t="s">
        <v>576</v>
      </c>
    </row>
    <row r="7897" customFormat="false" ht="15" hidden="false" customHeight="false" outlineLevel="0" collapsed="false">
      <c r="A7897" s="1" t="n">
        <v>9477</v>
      </c>
      <c r="B7897" s="1" t="s">
        <v>12891</v>
      </c>
      <c r="D7897" s="1" t="s">
        <v>1821</v>
      </c>
      <c r="E7897" s="0" t="s">
        <v>485</v>
      </c>
    </row>
    <row r="7898" customFormat="false" ht="15" hidden="false" customHeight="false" outlineLevel="0" collapsed="false">
      <c r="A7898" s="1" t="n">
        <v>9476</v>
      </c>
      <c r="B7898" s="1" t="s">
        <v>12892</v>
      </c>
      <c r="C7898" s="1" t="s">
        <v>187</v>
      </c>
      <c r="D7898" s="1" t="s">
        <v>499</v>
      </c>
      <c r="E7898" s="0" t="s">
        <v>11053</v>
      </c>
    </row>
    <row r="7899" customFormat="false" ht="15" hidden="false" customHeight="false" outlineLevel="0" collapsed="false">
      <c r="A7899" s="1" t="n">
        <v>9475</v>
      </c>
      <c r="B7899" s="1" t="s">
        <v>12893</v>
      </c>
      <c r="D7899" s="324" t="s">
        <v>12894</v>
      </c>
      <c r="E7899" s="324" t="s">
        <v>10884</v>
      </c>
    </row>
    <row r="7900" customFormat="false" ht="15" hidden="false" customHeight="false" outlineLevel="0" collapsed="false">
      <c r="A7900" s="1" t="n">
        <v>9474</v>
      </c>
      <c r="B7900" s="1" t="s">
        <v>12895</v>
      </c>
      <c r="D7900" s="324" t="s">
        <v>11630</v>
      </c>
      <c r="E7900" s="0" t="s">
        <v>590</v>
      </c>
    </row>
    <row r="7901" customFormat="false" ht="15" hidden="false" customHeight="false" outlineLevel="0" collapsed="false">
      <c r="A7901" s="1" t="n">
        <v>9473</v>
      </c>
      <c r="B7901" s="1" t="s">
        <v>12896</v>
      </c>
      <c r="D7901" s="324" t="s">
        <v>12897</v>
      </c>
      <c r="E7901" s="324" t="s">
        <v>550</v>
      </c>
    </row>
    <row r="7902" customFormat="false" ht="15" hidden="false" customHeight="false" outlineLevel="0" collapsed="false">
      <c r="A7902" s="1" t="n">
        <v>9472</v>
      </c>
      <c r="B7902" s="1" t="s">
        <v>12898</v>
      </c>
      <c r="C7902" s="1" t="s">
        <v>12899</v>
      </c>
      <c r="D7902" s="324" t="s">
        <v>11547</v>
      </c>
      <c r="E7902" s="324" t="s">
        <v>10923</v>
      </c>
    </row>
    <row r="7903" customFormat="false" ht="15" hidden="false" customHeight="false" outlineLevel="0" collapsed="false">
      <c r="A7903" s="1" t="n">
        <v>9471</v>
      </c>
      <c r="B7903" s="1" t="s">
        <v>12900</v>
      </c>
      <c r="C7903" s="324" t="s">
        <v>12901</v>
      </c>
      <c r="D7903" s="324" t="s">
        <v>695</v>
      </c>
      <c r="E7903" s="0" t="s">
        <v>590</v>
      </c>
    </row>
    <row r="7904" customFormat="false" ht="15" hidden="false" customHeight="false" outlineLevel="0" collapsed="false">
      <c r="A7904" s="1" t="n">
        <v>9470</v>
      </c>
      <c r="B7904" s="1" t="s">
        <v>12902</v>
      </c>
      <c r="C7904" s="1" t="s">
        <v>12903</v>
      </c>
      <c r="D7904" s="1" t="s">
        <v>499</v>
      </c>
      <c r="E7904" s="0" t="s">
        <v>10484</v>
      </c>
    </row>
    <row r="7905" customFormat="false" ht="15" hidden="false" customHeight="false" outlineLevel="0" collapsed="false">
      <c r="A7905" s="1" t="n">
        <v>9469</v>
      </c>
      <c r="B7905" s="1" t="s">
        <v>12904</v>
      </c>
      <c r="D7905" s="324" t="s">
        <v>11556</v>
      </c>
      <c r="E7905" s="324" t="s">
        <v>10923</v>
      </c>
    </row>
    <row r="7906" customFormat="false" ht="15" hidden="false" customHeight="false" outlineLevel="0" collapsed="false">
      <c r="A7906" s="1" t="n">
        <v>9468</v>
      </c>
      <c r="B7906" s="1" t="s">
        <v>12905</v>
      </c>
      <c r="D7906" s="324" t="s">
        <v>12303</v>
      </c>
      <c r="E7906" s="0" t="s">
        <v>590</v>
      </c>
    </row>
    <row r="7907" customFormat="false" ht="15" hidden="false" customHeight="false" outlineLevel="0" collapsed="false">
      <c r="A7907" s="1" t="n">
        <v>9467</v>
      </c>
      <c r="B7907" s="1" t="s">
        <v>12906</v>
      </c>
      <c r="C7907" s="1" t="s">
        <v>12907</v>
      </c>
      <c r="D7907" s="324" t="s">
        <v>1587</v>
      </c>
      <c r="E7907" s="0" t="s">
        <v>590</v>
      </c>
    </row>
    <row r="7908" customFormat="false" ht="15" hidden="false" customHeight="false" outlineLevel="0" collapsed="false">
      <c r="A7908" s="1" t="n">
        <v>9466</v>
      </c>
      <c r="B7908" s="1" t="s">
        <v>12908</v>
      </c>
      <c r="D7908" s="1" t="s">
        <v>499</v>
      </c>
      <c r="E7908" s="0" t="s">
        <v>590</v>
      </c>
    </row>
    <row r="7909" customFormat="false" ht="15" hidden="false" customHeight="false" outlineLevel="0" collapsed="false">
      <c r="A7909" s="1" t="n">
        <v>9465</v>
      </c>
      <c r="B7909" s="1" t="s">
        <v>12909</v>
      </c>
      <c r="C7909" s="324" t="s">
        <v>12910</v>
      </c>
      <c r="D7909" s="324" t="s">
        <v>695</v>
      </c>
      <c r="E7909" s="0" t="s">
        <v>590</v>
      </c>
    </row>
    <row r="7910" customFormat="false" ht="15" hidden="false" customHeight="false" outlineLevel="0" collapsed="false">
      <c r="A7910" s="1" t="n">
        <v>9464</v>
      </c>
      <c r="B7910" s="1" t="s">
        <v>12911</v>
      </c>
      <c r="C7910" s="1" t="s">
        <v>12912</v>
      </c>
      <c r="D7910" s="1" t="s">
        <v>499</v>
      </c>
      <c r="E7910" s="0" t="s">
        <v>590</v>
      </c>
    </row>
    <row r="7911" customFormat="false" ht="15" hidden="false" customHeight="false" outlineLevel="0" collapsed="false">
      <c r="A7911" s="1" t="n">
        <v>9463</v>
      </c>
      <c r="B7911" s="1" t="s">
        <v>12913</v>
      </c>
      <c r="D7911" s="1" t="s">
        <v>499</v>
      </c>
      <c r="E7911" s="0" t="s">
        <v>576</v>
      </c>
    </row>
    <row r="7912" customFormat="false" ht="15" hidden="false" customHeight="false" outlineLevel="0" collapsed="false">
      <c r="A7912" s="1" t="n">
        <v>9462</v>
      </c>
      <c r="B7912" s="1" t="s">
        <v>12914</v>
      </c>
      <c r="C7912" s="1" t="s">
        <v>546</v>
      </c>
      <c r="D7912" s="324" t="s">
        <v>11556</v>
      </c>
      <c r="E7912" s="324" t="s">
        <v>12915</v>
      </c>
    </row>
    <row r="7913" customFormat="false" ht="15" hidden="false" customHeight="false" outlineLevel="0" collapsed="false">
      <c r="A7913" s="1" t="n">
        <v>9461</v>
      </c>
      <c r="B7913" s="1" t="s">
        <v>12916</v>
      </c>
      <c r="D7913" s="1" t="s">
        <v>499</v>
      </c>
      <c r="E7913" s="0" t="s">
        <v>590</v>
      </c>
    </row>
    <row r="7914" customFormat="false" ht="15" hidden="false" customHeight="false" outlineLevel="0" collapsed="false">
      <c r="A7914" s="1" t="n">
        <v>9460</v>
      </c>
      <c r="B7914" s="1" t="s">
        <v>12917</v>
      </c>
      <c r="D7914" s="1" t="s">
        <v>499</v>
      </c>
      <c r="E7914" s="0" t="s">
        <v>12267</v>
      </c>
    </row>
    <row r="7915" customFormat="false" ht="15" hidden="false" customHeight="false" outlineLevel="0" collapsed="false">
      <c r="A7915" s="1" t="n">
        <v>9459</v>
      </c>
      <c r="B7915" s="1" t="s">
        <v>12918</v>
      </c>
      <c r="D7915" s="1" t="s">
        <v>499</v>
      </c>
      <c r="E7915" s="0" t="s">
        <v>10484</v>
      </c>
    </row>
    <row r="7916" customFormat="false" ht="15" hidden="false" customHeight="false" outlineLevel="0" collapsed="false">
      <c r="A7916" s="1" t="n">
        <v>9458</v>
      </c>
      <c r="B7916" s="1" t="s">
        <v>12919</v>
      </c>
      <c r="D7916" s="1" t="s">
        <v>499</v>
      </c>
      <c r="E7916" s="0" t="s">
        <v>10484</v>
      </c>
    </row>
    <row r="7917" customFormat="false" ht="15" hidden="false" customHeight="false" outlineLevel="0" collapsed="false">
      <c r="A7917" s="1" t="n">
        <v>9457</v>
      </c>
      <c r="B7917" s="1" t="s">
        <v>12920</v>
      </c>
      <c r="C7917" s="1" t="s">
        <v>12920</v>
      </c>
      <c r="D7917" s="1" t="s">
        <v>499</v>
      </c>
      <c r="E7917" s="0" t="s">
        <v>590</v>
      </c>
    </row>
    <row r="7918" customFormat="false" ht="15" hidden="false" customHeight="false" outlineLevel="0" collapsed="false">
      <c r="A7918" s="1" t="n">
        <v>9456</v>
      </c>
      <c r="B7918" s="1" t="s">
        <v>12921</v>
      </c>
      <c r="C7918" s="1" t="s">
        <v>12922</v>
      </c>
      <c r="D7918" s="1" t="s">
        <v>499</v>
      </c>
      <c r="E7918" s="0" t="s">
        <v>590</v>
      </c>
    </row>
    <row r="7919" customFormat="false" ht="15" hidden="false" customHeight="false" outlineLevel="0" collapsed="false">
      <c r="A7919" s="1" t="n">
        <v>9455</v>
      </c>
      <c r="B7919" s="1" t="s">
        <v>12923</v>
      </c>
      <c r="D7919" s="324" t="s">
        <v>11556</v>
      </c>
      <c r="E7919" s="0" t="s">
        <v>576</v>
      </c>
    </row>
    <row r="7920" customFormat="false" ht="15" hidden="false" customHeight="false" outlineLevel="0" collapsed="false">
      <c r="A7920" s="1" t="n">
        <v>9454</v>
      </c>
      <c r="B7920" s="1" t="s">
        <v>12924</v>
      </c>
      <c r="C7920" s="324" t="s">
        <v>12925</v>
      </c>
      <c r="D7920" s="1" t="s">
        <v>499</v>
      </c>
      <c r="E7920" s="0" t="s">
        <v>609</v>
      </c>
    </row>
    <row r="7921" customFormat="false" ht="15" hidden="false" customHeight="false" outlineLevel="0" collapsed="false">
      <c r="A7921" s="1" t="n">
        <v>9453</v>
      </c>
      <c r="B7921" s="1" t="s">
        <v>12926</v>
      </c>
      <c r="D7921" s="324" t="s">
        <v>11630</v>
      </c>
      <c r="E7921" s="324" t="s">
        <v>10890</v>
      </c>
    </row>
    <row r="7922" customFormat="false" ht="15" hidden="false" customHeight="false" outlineLevel="0" collapsed="false">
      <c r="A7922" s="1" t="n">
        <v>9452</v>
      </c>
      <c r="B7922" s="1" t="s">
        <v>12927</v>
      </c>
      <c r="C7922" s="1" t="s">
        <v>521</v>
      </c>
      <c r="D7922" s="324" t="s">
        <v>620</v>
      </c>
      <c r="E7922" s="0" t="s">
        <v>10484</v>
      </c>
    </row>
    <row r="7923" customFormat="false" ht="15" hidden="false" customHeight="false" outlineLevel="0" collapsed="false">
      <c r="A7923" s="1" t="n">
        <v>9451</v>
      </c>
      <c r="B7923" s="1" t="s">
        <v>12928</v>
      </c>
      <c r="C7923" s="1" t="s">
        <v>12929</v>
      </c>
      <c r="D7923" s="324" t="s">
        <v>890</v>
      </c>
      <c r="E7923" s="324" t="s">
        <v>494</v>
      </c>
    </row>
    <row r="7924" customFormat="false" ht="15" hidden="false" customHeight="false" outlineLevel="0" collapsed="false">
      <c r="A7924" s="1" t="n">
        <v>9450</v>
      </c>
      <c r="B7924" s="1" t="s">
        <v>12930</v>
      </c>
      <c r="D7924" s="324" t="s">
        <v>12931</v>
      </c>
      <c r="E7924" s="324" t="s">
        <v>550</v>
      </c>
    </row>
    <row r="7925" customFormat="false" ht="15" hidden="false" customHeight="false" outlineLevel="0" collapsed="false">
      <c r="A7925" s="1" t="n">
        <v>9449</v>
      </c>
      <c r="B7925" s="1" t="s">
        <v>12932</v>
      </c>
      <c r="D7925" s="1" t="s">
        <v>12034</v>
      </c>
      <c r="E7925" s="324" t="s">
        <v>550</v>
      </c>
    </row>
    <row r="7926" customFormat="false" ht="15" hidden="false" customHeight="false" outlineLevel="0" collapsed="false">
      <c r="A7926" s="1" t="n">
        <v>9448</v>
      </c>
      <c r="B7926" s="1" t="s">
        <v>12933</v>
      </c>
      <c r="D7926" s="1" t="s">
        <v>12034</v>
      </c>
      <c r="E7926" s="324" t="s">
        <v>550</v>
      </c>
    </row>
    <row r="7927" customFormat="false" ht="15" hidden="false" customHeight="false" outlineLevel="0" collapsed="false">
      <c r="A7927" s="1" t="n">
        <v>9447</v>
      </c>
      <c r="B7927" s="1" t="s">
        <v>12934</v>
      </c>
      <c r="D7927" s="1" t="s">
        <v>1293</v>
      </c>
      <c r="E7927" s="0" t="s">
        <v>576</v>
      </c>
    </row>
    <row r="7928" customFormat="false" ht="15" hidden="false" customHeight="false" outlineLevel="0" collapsed="false">
      <c r="A7928" s="1" t="n">
        <v>9446</v>
      </c>
      <c r="B7928" s="1" t="s">
        <v>12935</v>
      </c>
      <c r="D7928" s="1" t="s">
        <v>11084</v>
      </c>
      <c r="E7928" s="0" t="s">
        <v>11053</v>
      </c>
    </row>
    <row r="7929" customFormat="false" ht="15" hidden="false" customHeight="false" outlineLevel="0" collapsed="false">
      <c r="A7929" s="1" t="n">
        <v>9445</v>
      </c>
      <c r="B7929" s="1" t="s">
        <v>12936</v>
      </c>
      <c r="D7929" s="1" t="s">
        <v>499</v>
      </c>
      <c r="E7929" s="0" t="s">
        <v>590</v>
      </c>
    </row>
    <row r="7930" customFormat="false" ht="15" hidden="false" customHeight="false" outlineLevel="0" collapsed="false">
      <c r="A7930" s="1" t="n">
        <v>9444</v>
      </c>
      <c r="B7930" s="1" t="s">
        <v>12937</v>
      </c>
      <c r="D7930" s="324" t="s">
        <v>695</v>
      </c>
      <c r="E7930" s="324" t="s">
        <v>10921</v>
      </c>
    </row>
    <row r="7931" customFormat="false" ht="15" hidden="false" customHeight="false" outlineLevel="0" collapsed="false">
      <c r="A7931" s="1" t="n">
        <v>9443</v>
      </c>
      <c r="B7931" s="1" t="s">
        <v>12938</v>
      </c>
      <c r="D7931" s="324" t="s">
        <v>528</v>
      </c>
      <c r="E7931" s="0" t="s">
        <v>485</v>
      </c>
    </row>
    <row r="7932" customFormat="false" ht="15" hidden="false" customHeight="false" outlineLevel="0" collapsed="false">
      <c r="A7932" s="1" t="n">
        <v>9442</v>
      </c>
      <c r="B7932" s="1" t="s">
        <v>12939</v>
      </c>
      <c r="C7932" s="324" t="s">
        <v>12940</v>
      </c>
      <c r="D7932" s="324" t="s">
        <v>643</v>
      </c>
      <c r="E7932" s="324" t="s">
        <v>550</v>
      </c>
    </row>
    <row r="7933" customFormat="false" ht="15" hidden="false" customHeight="false" outlineLevel="0" collapsed="false">
      <c r="A7933" s="1" t="n">
        <v>9441</v>
      </c>
      <c r="B7933" s="1" t="s">
        <v>12941</v>
      </c>
      <c r="D7933" s="1" t="s">
        <v>2113</v>
      </c>
      <c r="E7933" s="0" t="s">
        <v>485</v>
      </c>
    </row>
    <row r="7934" customFormat="false" ht="15" hidden="false" customHeight="false" outlineLevel="0" collapsed="false">
      <c r="A7934" s="1" t="n">
        <v>9440</v>
      </c>
      <c r="B7934" s="1" t="s">
        <v>12942</v>
      </c>
      <c r="D7934" s="1" t="s">
        <v>10984</v>
      </c>
      <c r="E7934" s="324" t="s">
        <v>12943</v>
      </c>
    </row>
    <row r="7935" customFormat="false" ht="15" hidden="false" customHeight="false" outlineLevel="0" collapsed="false">
      <c r="A7935" s="1" t="n">
        <v>9439</v>
      </c>
      <c r="B7935" s="1" t="s">
        <v>12944</v>
      </c>
      <c r="C7935" s="1" t="s">
        <v>12945</v>
      </c>
      <c r="D7935" s="1" t="s">
        <v>10984</v>
      </c>
      <c r="E7935" s="0" t="s">
        <v>576</v>
      </c>
    </row>
    <row r="7936" customFormat="false" ht="15" hidden="false" customHeight="false" outlineLevel="0" collapsed="false">
      <c r="A7936" s="1" t="n">
        <v>9438</v>
      </c>
      <c r="B7936" s="1" t="s">
        <v>12946</v>
      </c>
      <c r="C7936" s="1" t="s">
        <v>12947</v>
      </c>
      <c r="D7936" s="324" t="s">
        <v>5132</v>
      </c>
      <c r="E7936" s="324" t="s">
        <v>488</v>
      </c>
    </row>
    <row r="7937" customFormat="false" ht="15" hidden="false" customHeight="false" outlineLevel="0" collapsed="false">
      <c r="A7937" s="1" t="n">
        <v>9437</v>
      </c>
      <c r="B7937" s="1" t="s">
        <v>12948</v>
      </c>
      <c r="D7937" s="1" t="s">
        <v>499</v>
      </c>
      <c r="E7937" s="0" t="s">
        <v>590</v>
      </c>
    </row>
    <row r="7938" customFormat="false" ht="15" hidden="false" customHeight="false" outlineLevel="0" collapsed="false">
      <c r="A7938" s="1" t="n">
        <v>9436</v>
      </c>
      <c r="B7938" s="1" t="s">
        <v>12949</v>
      </c>
      <c r="D7938" s="324" t="s">
        <v>586</v>
      </c>
      <c r="E7938" s="324" t="s">
        <v>804</v>
      </c>
    </row>
    <row r="7939" customFormat="false" ht="15" hidden="false" customHeight="false" outlineLevel="0" collapsed="false">
      <c r="A7939" s="1" t="n">
        <v>9435</v>
      </c>
      <c r="B7939" s="1" t="s">
        <v>12950</v>
      </c>
      <c r="D7939" s="1" t="s">
        <v>499</v>
      </c>
      <c r="E7939" s="0" t="s">
        <v>590</v>
      </c>
    </row>
    <row r="7940" customFormat="false" ht="15" hidden="false" customHeight="false" outlineLevel="0" collapsed="false">
      <c r="A7940" s="1" t="n">
        <v>9434</v>
      </c>
      <c r="B7940" s="1" t="s">
        <v>12951</v>
      </c>
      <c r="C7940" s="324" t="s">
        <v>12952</v>
      </c>
      <c r="D7940" s="324" t="s">
        <v>3650</v>
      </c>
      <c r="E7940" s="324" t="s">
        <v>500</v>
      </c>
    </row>
    <row r="7941" customFormat="false" ht="15" hidden="false" customHeight="false" outlineLevel="0" collapsed="false">
      <c r="A7941" s="1" t="n">
        <v>9433</v>
      </c>
      <c r="B7941" s="1" t="s">
        <v>12953</v>
      </c>
      <c r="C7941" s="1" t="s">
        <v>12954</v>
      </c>
      <c r="D7941" s="324" t="s">
        <v>1972</v>
      </c>
      <c r="E7941" s="324" t="s">
        <v>12955</v>
      </c>
    </row>
    <row r="7942" customFormat="false" ht="15" hidden="false" customHeight="false" outlineLevel="0" collapsed="false">
      <c r="A7942" s="1" t="n">
        <v>9432</v>
      </c>
      <c r="B7942" s="1" t="s">
        <v>12956</v>
      </c>
      <c r="D7942" s="1" t="s">
        <v>12034</v>
      </c>
      <c r="E7942" s="0" t="s">
        <v>609</v>
      </c>
    </row>
    <row r="7943" customFormat="false" ht="15" hidden="false" customHeight="false" outlineLevel="0" collapsed="false">
      <c r="A7943" s="1" t="n">
        <v>9431</v>
      </c>
      <c r="B7943" s="1" t="s">
        <v>12957</v>
      </c>
      <c r="D7943" s="1" t="s">
        <v>499</v>
      </c>
      <c r="E7943" s="0" t="s">
        <v>10484</v>
      </c>
    </row>
    <row r="7944" customFormat="false" ht="15" hidden="false" customHeight="false" outlineLevel="0" collapsed="false">
      <c r="A7944" s="1" t="n">
        <v>9430</v>
      </c>
      <c r="B7944" s="1" t="s">
        <v>12958</v>
      </c>
      <c r="D7944" s="1" t="s">
        <v>499</v>
      </c>
      <c r="E7944" s="0" t="s">
        <v>10484</v>
      </c>
    </row>
    <row r="7945" customFormat="false" ht="15" hidden="false" customHeight="false" outlineLevel="0" collapsed="false">
      <c r="A7945" s="1" t="n">
        <v>9429</v>
      </c>
      <c r="B7945" s="1" t="s">
        <v>12959</v>
      </c>
      <c r="C7945" s="1" t="s">
        <v>12960</v>
      </c>
      <c r="D7945" s="1" t="s">
        <v>499</v>
      </c>
      <c r="E7945" s="324" t="s">
        <v>11257</v>
      </c>
    </row>
    <row r="7946" customFormat="false" ht="15" hidden="false" customHeight="false" outlineLevel="0" collapsed="false">
      <c r="A7946" s="1" t="n">
        <v>9428</v>
      </c>
      <c r="B7946" s="1" t="s">
        <v>4794</v>
      </c>
      <c r="D7946" s="324" t="s">
        <v>11650</v>
      </c>
      <c r="E7946" s="324" t="s">
        <v>548</v>
      </c>
    </row>
    <row r="7947" customFormat="false" ht="15" hidden="false" customHeight="false" outlineLevel="0" collapsed="false">
      <c r="A7947" s="1" t="n">
        <v>9427</v>
      </c>
      <c r="B7947" s="1" t="s">
        <v>12961</v>
      </c>
      <c r="C7947" s="324" t="s">
        <v>12962</v>
      </c>
      <c r="D7947" s="1" t="s">
        <v>12034</v>
      </c>
      <c r="E7947" s="324" t="s">
        <v>11232</v>
      </c>
    </row>
    <row r="7948" customFormat="false" ht="15" hidden="false" customHeight="false" outlineLevel="0" collapsed="false">
      <c r="A7948" s="1" t="n">
        <v>9426</v>
      </c>
      <c r="B7948" s="1" t="s">
        <v>12963</v>
      </c>
      <c r="D7948" s="324" t="s">
        <v>12964</v>
      </c>
      <c r="E7948" s="324" t="s">
        <v>525</v>
      </c>
    </row>
    <row r="7949" customFormat="false" ht="15" hidden="false" customHeight="false" outlineLevel="0" collapsed="false">
      <c r="A7949" s="1" t="n">
        <v>9425</v>
      </c>
      <c r="B7949" s="1" t="s">
        <v>12965</v>
      </c>
      <c r="D7949" s="1" t="s">
        <v>811</v>
      </c>
      <c r="E7949" s="324" t="s">
        <v>10890</v>
      </c>
    </row>
    <row r="7950" customFormat="false" ht="15" hidden="false" customHeight="false" outlineLevel="0" collapsed="false">
      <c r="A7950" s="1" t="n">
        <v>9424</v>
      </c>
      <c r="B7950" s="1" t="s">
        <v>12966</v>
      </c>
      <c r="C7950" s="324" t="s">
        <v>12967</v>
      </c>
      <c r="D7950" s="1" t="s">
        <v>499</v>
      </c>
      <c r="E7950" s="324" t="s">
        <v>11631</v>
      </c>
    </row>
    <row r="7951" customFormat="false" ht="15" hidden="false" customHeight="false" outlineLevel="0" collapsed="false">
      <c r="A7951" s="1" t="n">
        <v>9423</v>
      </c>
      <c r="B7951" s="1" t="s">
        <v>12968</v>
      </c>
      <c r="C7951" s="1" t="s">
        <v>12969</v>
      </c>
      <c r="D7951" s="324" t="s">
        <v>12970</v>
      </c>
      <c r="E7951" s="324" t="s">
        <v>12971</v>
      </c>
    </row>
    <row r="7952" customFormat="false" ht="15" hidden="false" customHeight="false" outlineLevel="0" collapsed="false">
      <c r="A7952" s="1" t="n">
        <v>9422</v>
      </c>
      <c r="B7952" s="1" t="s">
        <v>12972</v>
      </c>
      <c r="D7952" s="1" t="s">
        <v>499</v>
      </c>
      <c r="E7952" s="324" t="s">
        <v>12151</v>
      </c>
    </row>
    <row r="7953" customFormat="false" ht="15" hidden="false" customHeight="false" outlineLevel="0" collapsed="false">
      <c r="A7953" s="1" t="n">
        <v>9421</v>
      </c>
      <c r="B7953" s="1" t="s">
        <v>12973</v>
      </c>
      <c r="C7953" s="1" t="s">
        <v>546</v>
      </c>
      <c r="D7953" s="324" t="s">
        <v>1741</v>
      </c>
      <c r="E7953" s="0" t="s">
        <v>590</v>
      </c>
    </row>
    <row r="7954" customFormat="false" ht="15" hidden="false" customHeight="false" outlineLevel="0" collapsed="false">
      <c r="A7954" s="1" t="n">
        <v>9420</v>
      </c>
      <c r="B7954" s="1" t="s">
        <v>12974</v>
      </c>
      <c r="D7954" s="1" t="s">
        <v>12975</v>
      </c>
      <c r="E7954" s="324" t="s">
        <v>500</v>
      </c>
    </row>
    <row r="7955" customFormat="false" ht="15" hidden="false" customHeight="false" outlineLevel="0" collapsed="false">
      <c r="A7955" s="1" t="n">
        <v>9419</v>
      </c>
      <c r="B7955" s="1" t="s">
        <v>12976</v>
      </c>
      <c r="C7955" s="324" t="s">
        <v>12977</v>
      </c>
      <c r="D7955" s="1" t="s">
        <v>484</v>
      </c>
      <c r="E7955" s="0" t="s">
        <v>485</v>
      </c>
    </row>
    <row r="7956" customFormat="false" ht="15" hidden="false" customHeight="false" outlineLevel="0" collapsed="false">
      <c r="A7956" s="1" t="n">
        <v>9418</v>
      </c>
      <c r="B7956" s="1" t="s">
        <v>12978</v>
      </c>
      <c r="D7956" s="324" t="s">
        <v>1264</v>
      </c>
      <c r="E7956" s="324" t="s">
        <v>1473</v>
      </c>
    </row>
    <row r="7957" customFormat="false" ht="15" hidden="false" customHeight="false" outlineLevel="0" collapsed="false">
      <c r="A7957" s="1" t="n">
        <v>9417</v>
      </c>
      <c r="B7957" s="1" t="s">
        <v>12979</v>
      </c>
      <c r="D7957" s="1" t="s">
        <v>499</v>
      </c>
      <c r="E7957" s="324" t="s">
        <v>12980</v>
      </c>
    </row>
    <row r="7958" customFormat="false" ht="15" hidden="false" customHeight="false" outlineLevel="0" collapsed="false">
      <c r="A7958" s="1" t="n">
        <v>9416</v>
      </c>
      <c r="B7958" s="1" t="s">
        <v>12981</v>
      </c>
      <c r="D7958" s="1" t="s">
        <v>10212</v>
      </c>
      <c r="E7958" s="0" t="s">
        <v>576</v>
      </c>
    </row>
    <row r="7959" customFormat="false" ht="15" hidden="false" customHeight="false" outlineLevel="0" collapsed="false">
      <c r="A7959" s="1" t="n">
        <v>9415</v>
      </c>
      <c r="B7959" s="1" t="s">
        <v>12982</v>
      </c>
      <c r="D7959" s="1" t="s">
        <v>499</v>
      </c>
      <c r="E7959" s="0" t="s">
        <v>10484</v>
      </c>
    </row>
    <row r="7960" customFormat="false" ht="15" hidden="false" customHeight="false" outlineLevel="0" collapsed="false">
      <c r="A7960" s="1" t="n">
        <v>9414</v>
      </c>
      <c r="B7960" s="1" t="s">
        <v>12983</v>
      </c>
      <c r="D7960" s="1" t="s">
        <v>499</v>
      </c>
      <c r="E7960" s="0" t="s">
        <v>10484</v>
      </c>
    </row>
    <row r="7961" customFormat="false" ht="15" hidden="false" customHeight="false" outlineLevel="0" collapsed="false">
      <c r="A7961" s="1" t="n">
        <v>9413</v>
      </c>
      <c r="B7961" s="1" t="s">
        <v>12984</v>
      </c>
      <c r="C7961" s="1" t="s">
        <v>12985</v>
      </c>
      <c r="D7961" s="324" t="s">
        <v>643</v>
      </c>
      <c r="E7961" s="0" t="s">
        <v>485</v>
      </c>
    </row>
    <row r="7962" customFormat="false" ht="15" hidden="false" customHeight="false" outlineLevel="0" collapsed="false">
      <c r="A7962" s="1" t="n">
        <v>9412</v>
      </c>
      <c r="B7962" s="1" t="s">
        <v>12986</v>
      </c>
      <c r="C7962" s="1" t="s">
        <v>12987</v>
      </c>
      <c r="D7962" s="324" t="s">
        <v>643</v>
      </c>
      <c r="E7962" s="0" t="s">
        <v>485</v>
      </c>
    </row>
    <row r="7963" customFormat="false" ht="15" hidden="false" customHeight="false" outlineLevel="0" collapsed="false">
      <c r="A7963" s="1" t="n">
        <v>9411</v>
      </c>
      <c r="B7963" s="1" t="s">
        <v>12988</v>
      </c>
      <c r="C7963" s="324" t="s">
        <v>12989</v>
      </c>
      <c r="D7963" s="324" t="s">
        <v>643</v>
      </c>
      <c r="E7963" s="0" t="s">
        <v>485</v>
      </c>
    </row>
    <row r="7964" customFormat="false" ht="15" hidden="false" customHeight="false" outlineLevel="0" collapsed="false">
      <c r="A7964" s="1" t="n">
        <v>9410</v>
      </c>
      <c r="B7964" s="1" t="s">
        <v>12990</v>
      </c>
      <c r="C7964" s="324" t="s">
        <v>12991</v>
      </c>
      <c r="D7964" s="324" t="s">
        <v>643</v>
      </c>
      <c r="E7964" s="0" t="s">
        <v>485</v>
      </c>
    </row>
    <row r="7965" customFormat="false" ht="15" hidden="false" customHeight="false" outlineLevel="0" collapsed="false">
      <c r="A7965" s="1" t="n">
        <v>9409</v>
      </c>
      <c r="B7965" s="1" t="s">
        <v>12992</v>
      </c>
      <c r="D7965" s="324" t="s">
        <v>528</v>
      </c>
      <c r="E7965" s="0" t="s">
        <v>485</v>
      </c>
    </row>
    <row r="7966" customFormat="false" ht="15" hidden="false" customHeight="false" outlineLevel="0" collapsed="false">
      <c r="A7966" s="1" t="n">
        <v>9408</v>
      </c>
      <c r="B7966" s="1" t="s">
        <v>12993</v>
      </c>
      <c r="C7966" s="1" t="s">
        <v>12994</v>
      </c>
      <c r="D7966" s="324" t="s">
        <v>528</v>
      </c>
      <c r="E7966" s="0" t="s">
        <v>485</v>
      </c>
    </row>
    <row r="7967" customFormat="false" ht="15" hidden="false" customHeight="false" outlineLevel="0" collapsed="false">
      <c r="A7967" s="1" t="n">
        <v>9407</v>
      </c>
      <c r="B7967" s="1" t="s">
        <v>12995</v>
      </c>
      <c r="D7967" s="324" t="s">
        <v>528</v>
      </c>
      <c r="E7967" s="0" t="s">
        <v>485</v>
      </c>
    </row>
    <row r="7968" customFormat="false" ht="15" hidden="false" customHeight="false" outlineLevel="0" collapsed="false">
      <c r="A7968" s="1" t="n">
        <v>9406</v>
      </c>
      <c r="B7968" s="1" t="s">
        <v>12996</v>
      </c>
      <c r="D7968" s="324" t="s">
        <v>528</v>
      </c>
      <c r="E7968" s="0" t="s">
        <v>485</v>
      </c>
    </row>
    <row r="7969" customFormat="false" ht="15" hidden="false" customHeight="false" outlineLevel="0" collapsed="false">
      <c r="A7969" s="1" t="n">
        <v>9405</v>
      </c>
      <c r="B7969" s="1" t="s">
        <v>12997</v>
      </c>
      <c r="D7969" s="324" t="s">
        <v>12998</v>
      </c>
      <c r="E7969" s="0" t="s">
        <v>485</v>
      </c>
    </row>
    <row r="7970" customFormat="false" ht="15" hidden="false" customHeight="false" outlineLevel="0" collapsed="false">
      <c r="A7970" s="1" t="n">
        <v>9404</v>
      </c>
      <c r="B7970" s="1" t="s">
        <v>12999</v>
      </c>
      <c r="D7970" s="324" t="s">
        <v>821</v>
      </c>
      <c r="E7970" s="0" t="s">
        <v>485</v>
      </c>
    </row>
    <row r="7971" customFormat="false" ht="15" hidden="false" customHeight="false" outlineLevel="0" collapsed="false">
      <c r="A7971" s="1" t="n">
        <v>9403</v>
      </c>
      <c r="B7971" s="1" t="s">
        <v>13000</v>
      </c>
      <c r="C7971" s="324" t="s">
        <v>13001</v>
      </c>
      <c r="D7971" s="324" t="s">
        <v>643</v>
      </c>
      <c r="E7971" s="0" t="s">
        <v>485</v>
      </c>
    </row>
    <row r="7972" customFormat="false" ht="15" hidden="false" customHeight="false" outlineLevel="0" collapsed="false">
      <c r="A7972" s="1" t="n">
        <v>9402</v>
      </c>
      <c r="B7972" s="1" t="s">
        <v>13002</v>
      </c>
      <c r="C7972" s="1" t="s">
        <v>13003</v>
      </c>
      <c r="D7972" s="1" t="s">
        <v>1511</v>
      </c>
      <c r="E7972" s="0" t="s">
        <v>485</v>
      </c>
    </row>
    <row r="7973" customFormat="false" ht="15" hidden="false" customHeight="false" outlineLevel="0" collapsed="false">
      <c r="A7973" s="1" t="n">
        <v>9401</v>
      </c>
      <c r="B7973" s="1" t="s">
        <v>13004</v>
      </c>
      <c r="C7973" s="1" t="s">
        <v>521</v>
      </c>
      <c r="D7973" s="1" t="s">
        <v>510</v>
      </c>
      <c r="E7973" s="0" t="s">
        <v>590</v>
      </c>
    </row>
    <row r="7974" customFormat="false" ht="15" hidden="false" customHeight="false" outlineLevel="0" collapsed="false">
      <c r="A7974" s="1" t="n">
        <v>9400</v>
      </c>
      <c r="B7974" s="1" t="s">
        <v>13005</v>
      </c>
      <c r="C7974" s="324" t="s">
        <v>13006</v>
      </c>
      <c r="D7974" s="324" t="s">
        <v>528</v>
      </c>
      <c r="E7974" s="324" t="s">
        <v>500</v>
      </c>
    </row>
    <row r="7975" customFormat="false" ht="15" hidden="false" customHeight="false" outlineLevel="0" collapsed="false">
      <c r="A7975" s="1" t="n">
        <v>9399</v>
      </c>
      <c r="B7975" s="1" t="s">
        <v>13007</v>
      </c>
      <c r="D7975" s="324" t="s">
        <v>1123</v>
      </c>
      <c r="E7975" s="324" t="s">
        <v>500</v>
      </c>
    </row>
    <row r="7976" customFormat="false" ht="15" hidden="false" customHeight="false" outlineLevel="0" collapsed="false">
      <c r="A7976" s="1" t="n">
        <v>9398</v>
      </c>
      <c r="B7976" s="1" t="s">
        <v>13008</v>
      </c>
      <c r="D7976" s="324" t="s">
        <v>1123</v>
      </c>
      <c r="E7976" s="0" t="s">
        <v>485</v>
      </c>
    </row>
    <row r="7977" customFormat="false" ht="15" hidden="false" customHeight="false" outlineLevel="0" collapsed="false">
      <c r="A7977" s="1" t="n">
        <v>9397</v>
      </c>
      <c r="B7977" s="1" t="s">
        <v>13009</v>
      </c>
      <c r="C7977" s="324" t="s">
        <v>13010</v>
      </c>
      <c r="D7977" s="324" t="s">
        <v>528</v>
      </c>
      <c r="E7977" s="0" t="s">
        <v>485</v>
      </c>
    </row>
    <row r="7978" customFormat="false" ht="15" hidden="false" customHeight="false" outlineLevel="0" collapsed="false">
      <c r="A7978" s="1" t="n">
        <v>9396</v>
      </c>
      <c r="B7978" s="1" t="s">
        <v>13011</v>
      </c>
      <c r="D7978" s="324" t="s">
        <v>11556</v>
      </c>
      <c r="E7978" s="0" t="s">
        <v>10484</v>
      </c>
    </row>
    <row r="7979" customFormat="false" ht="15" hidden="false" customHeight="false" outlineLevel="0" collapsed="false">
      <c r="A7979" s="1" t="n">
        <v>9395</v>
      </c>
      <c r="B7979" s="1" t="s">
        <v>13012</v>
      </c>
      <c r="D7979" s="324" t="s">
        <v>12189</v>
      </c>
      <c r="E7979" s="0" t="s">
        <v>590</v>
      </c>
    </row>
    <row r="7980" customFormat="false" ht="15" hidden="false" customHeight="false" outlineLevel="0" collapsed="false">
      <c r="A7980" s="1" t="n">
        <v>9394</v>
      </c>
      <c r="B7980" s="1" t="s">
        <v>13013</v>
      </c>
      <c r="C7980" s="1" t="s">
        <v>13014</v>
      </c>
      <c r="D7980" s="324" t="s">
        <v>528</v>
      </c>
      <c r="E7980" s="0" t="s">
        <v>485</v>
      </c>
    </row>
    <row r="7981" customFormat="false" ht="15" hidden="false" customHeight="false" outlineLevel="0" collapsed="false">
      <c r="A7981" s="1" t="n">
        <v>9393</v>
      </c>
      <c r="B7981" s="1" t="s">
        <v>13015</v>
      </c>
      <c r="D7981" s="1" t="s">
        <v>10212</v>
      </c>
      <c r="E7981" s="324" t="s">
        <v>11506</v>
      </c>
    </row>
    <row r="7982" customFormat="false" ht="15" hidden="false" customHeight="false" outlineLevel="0" collapsed="false">
      <c r="A7982" s="1" t="n">
        <v>9392</v>
      </c>
      <c r="B7982" s="1" t="s">
        <v>13016</v>
      </c>
      <c r="C7982" s="1" t="s">
        <v>13017</v>
      </c>
      <c r="D7982" s="324" t="s">
        <v>1123</v>
      </c>
      <c r="E7982" s="0" t="s">
        <v>485</v>
      </c>
    </row>
    <row r="7983" customFormat="false" ht="15" hidden="false" customHeight="false" outlineLevel="0" collapsed="false">
      <c r="A7983" s="1" t="n">
        <v>9391</v>
      </c>
      <c r="B7983" s="1" t="s">
        <v>13018</v>
      </c>
      <c r="D7983" s="324" t="s">
        <v>13019</v>
      </c>
      <c r="E7983" s="0" t="s">
        <v>590</v>
      </c>
    </row>
    <row r="7984" customFormat="false" ht="15" hidden="false" customHeight="false" outlineLevel="0" collapsed="false">
      <c r="A7984" s="1" t="n">
        <v>9390</v>
      </c>
      <c r="B7984" s="1" t="s">
        <v>13020</v>
      </c>
      <c r="D7984" s="324" t="s">
        <v>627</v>
      </c>
      <c r="E7984" s="324" t="s">
        <v>519</v>
      </c>
    </row>
    <row r="7985" customFormat="false" ht="15" hidden="false" customHeight="false" outlineLevel="0" collapsed="false">
      <c r="A7985" s="1" t="n">
        <v>9389</v>
      </c>
      <c r="B7985" s="1" t="s">
        <v>13021</v>
      </c>
      <c r="C7985" s="1" t="s">
        <v>13022</v>
      </c>
      <c r="D7985" s="324" t="s">
        <v>620</v>
      </c>
      <c r="E7985" s="324" t="s">
        <v>804</v>
      </c>
    </row>
    <row r="7986" customFormat="false" ht="15" hidden="false" customHeight="false" outlineLevel="0" collapsed="false">
      <c r="A7986" s="1" t="n">
        <v>9388</v>
      </c>
      <c r="B7986" s="1" t="s">
        <v>13023</v>
      </c>
      <c r="D7986" s="1" t="s">
        <v>11084</v>
      </c>
      <c r="E7986" s="0" t="s">
        <v>11053</v>
      </c>
    </row>
    <row r="7987" customFormat="false" ht="15" hidden="false" customHeight="false" outlineLevel="0" collapsed="false">
      <c r="A7987" s="1" t="n">
        <v>9387</v>
      </c>
      <c r="B7987" s="1" t="s">
        <v>13024</v>
      </c>
      <c r="D7987" s="1" t="s">
        <v>11084</v>
      </c>
      <c r="E7987" s="324" t="s">
        <v>11959</v>
      </c>
    </row>
    <row r="7988" customFormat="false" ht="15" hidden="false" customHeight="false" outlineLevel="0" collapsed="false">
      <c r="A7988" s="1" t="n">
        <v>9386</v>
      </c>
      <c r="B7988" s="1" t="s">
        <v>13025</v>
      </c>
      <c r="D7988" s="1" t="s">
        <v>11084</v>
      </c>
      <c r="E7988" s="324" t="s">
        <v>11959</v>
      </c>
    </row>
    <row r="7989" customFormat="false" ht="15" hidden="false" customHeight="false" outlineLevel="0" collapsed="false">
      <c r="A7989" s="1" t="n">
        <v>9385</v>
      </c>
      <c r="B7989" s="1" t="s">
        <v>13026</v>
      </c>
      <c r="C7989" s="1" t="s">
        <v>13027</v>
      </c>
      <c r="D7989" s="1" t="s">
        <v>484</v>
      </c>
      <c r="E7989" s="0" t="s">
        <v>485</v>
      </c>
    </row>
    <row r="7990" customFormat="false" ht="15" hidden="false" customHeight="false" outlineLevel="0" collapsed="false">
      <c r="A7990" s="1" t="n">
        <v>9384</v>
      </c>
      <c r="B7990" s="1" t="s">
        <v>13028</v>
      </c>
      <c r="D7990" s="1" t="s">
        <v>510</v>
      </c>
      <c r="E7990" s="324" t="s">
        <v>13029</v>
      </c>
    </row>
    <row r="7991" customFormat="false" ht="15" hidden="false" customHeight="false" outlineLevel="0" collapsed="false">
      <c r="A7991" s="1" t="n">
        <v>9383</v>
      </c>
      <c r="B7991" s="1" t="s">
        <v>13030</v>
      </c>
      <c r="C7991" s="1" t="s">
        <v>13031</v>
      </c>
      <c r="D7991" s="324" t="s">
        <v>620</v>
      </c>
      <c r="E7991" s="0" t="s">
        <v>609</v>
      </c>
    </row>
    <row r="7992" customFormat="false" ht="15" hidden="false" customHeight="false" outlineLevel="0" collapsed="false">
      <c r="A7992" s="1" t="n">
        <v>9382</v>
      </c>
      <c r="B7992" s="1" t="s">
        <v>13032</v>
      </c>
      <c r="C7992" s="1" t="s">
        <v>13033</v>
      </c>
      <c r="D7992" s="324" t="s">
        <v>620</v>
      </c>
      <c r="E7992" s="0" t="s">
        <v>609</v>
      </c>
    </row>
    <row r="7993" customFormat="false" ht="15" hidden="false" customHeight="false" outlineLevel="0" collapsed="false">
      <c r="A7993" s="1" t="n">
        <v>9381</v>
      </c>
      <c r="B7993" s="1" t="s">
        <v>13034</v>
      </c>
      <c r="D7993" s="1" t="s">
        <v>11084</v>
      </c>
      <c r="E7993" s="0" t="s">
        <v>11053</v>
      </c>
    </row>
    <row r="7994" customFormat="false" ht="15" hidden="false" customHeight="false" outlineLevel="0" collapsed="false">
      <c r="A7994" s="1" t="n">
        <v>9380</v>
      </c>
      <c r="B7994" s="1" t="s">
        <v>13035</v>
      </c>
      <c r="D7994" s="1" t="s">
        <v>499</v>
      </c>
      <c r="E7994" s="324" t="s">
        <v>11334</v>
      </c>
    </row>
    <row r="7995" customFormat="false" ht="15" hidden="false" customHeight="false" outlineLevel="0" collapsed="false">
      <c r="A7995" s="1" t="n">
        <v>9379</v>
      </c>
      <c r="B7995" s="1" t="s">
        <v>13036</v>
      </c>
      <c r="D7995" s="1" t="s">
        <v>906</v>
      </c>
      <c r="E7995" s="0" t="s">
        <v>1088</v>
      </c>
    </row>
    <row r="7996" customFormat="false" ht="15" hidden="false" customHeight="false" outlineLevel="0" collapsed="false">
      <c r="A7996" s="1" t="n">
        <v>9378</v>
      </c>
      <c r="B7996" s="1" t="s">
        <v>13037</v>
      </c>
      <c r="C7996" s="1" t="s">
        <v>546</v>
      </c>
      <c r="D7996" s="1" t="s">
        <v>496</v>
      </c>
      <c r="E7996" s="0" t="s">
        <v>485</v>
      </c>
    </row>
    <row r="7997" customFormat="false" ht="15" hidden="false" customHeight="false" outlineLevel="0" collapsed="false">
      <c r="A7997" s="1" t="n">
        <v>9377</v>
      </c>
      <c r="B7997" s="1" t="s">
        <v>13038</v>
      </c>
      <c r="D7997" s="324" t="s">
        <v>528</v>
      </c>
      <c r="E7997" s="324" t="s">
        <v>500</v>
      </c>
    </row>
    <row r="7998" customFormat="false" ht="15" hidden="false" customHeight="false" outlineLevel="0" collapsed="false">
      <c r="A7998" s="1" t="n">
        <v>9376</v>
      </c>
      <c r="B7998" s="1" t="s">
        <v>13039</v>
      </c>
      <c r="D7998" s="324" t="s">
        <v>528</v>
      </c>
      <c r="E7998" s="324" t="s">
        <v>500</v>
      </c>
    </row>
    <row r="7999" customFormat="false" ht="15" hidden="false" customHeight="false" outlineLevel="0" collapsed="false">
      <c r="A7999" s="1" t="n">
        <v>9375</v>
      </c>
      <c r="B7999" s="1" t="s">
        <v>13040</v>
      </c>
      <c r="C7999" s="1" t="s">
        <v>13041</v>
      </c>
      <c r="D7999" s="324" t="s">
        <v>528</v>
      </c>
      <c r="E7999" s="324" t="s">
        <v>500</v>
      </c>
    </row>
    <row r="8000" customFormat="false" ht="15" hidden="false" customHeight="false" outlineLevel="0" collapsed="false">
      <c r="A8000" s="1" t="n">
        <v>9374</v>
      </c>
      <c r="B8000" s="1" t="s">
        <v>13042</v>
      </c>
      <c r="D8000" s="324" t="s">
        <v>528</v>
      </c>
      <c r="E8000" s="324" t="s">
        <v>500</v>
      </c>
    </row>
    <row r="8001" customFormat="false" ht="15" hidden="false" customHeight="false" outlineLevel="0" collapsed="false">
      <c r="A8001" s="1" t="n">
        <v>9373</v>
      </c>
      <c r="B8001" s="1" t="s">
        <v>13043</v>
      </c>
      <c r="D8001" s="324" t="s">
        <v>528</v>
      </c>
      <c r="E8001" s="324" t="s">
        <v>500</v>
      </c>
    </row>
    <row r="8002" customFormat="false" ht="15" hidden="false" customHeight="false" outlineLevel="0" collapsed="false">
      <c r="A8002" s="1" t="n">
        <v>9372</v>
      </c>
      <c r="B8002" s="1" t="s">
        <v>13044</v>
      </c>
      <c r="C8002" s="1" t="s">
        <v>546</v>
      </c>
      <c r="D8002" s="324" t="s">
        <v>1465</v>
      </c>
      <c r="E8002" s="0" t="s">
        <v>576</v>
      </c>
    </row>
    <row r="8003" customFormat="false" ht="15" hidden="false" customHeight="false" outlineLevel="0" collapsed="false">
      <c r="A8003" s="1" t="n">
        <v>9371</v>
      </c>
      <c r="B8003" s="1" t="s">
        <v>13045</v>
      </c>
      <c r="D8003" s="324" t="s">
        <v>11505</v>
      </c>
      <c r="E8003" s="324" t="s">
        <v>10923</v>
      </c>
    </row>
    <row r="8004" customFormat="false" ht="15" hidden="false" customHeight="false" outlineLevel="0" collapsed="false">
      <c r="A8004" s="1" t="n">
        <v>9370</v>
      </c>
      <c r="B8004" s="1" t="s">
        <v>7744</v>
      </c>
      <c r="C8004" s="1" t="s">
        <v>13046</v>
      </c>
      <c r="D8004" s="324" t="s">
        <v>1123</v>
      </c>
      <c r="E8004" s="0" t="s">
        <v>485</v>
      </c>
    </row>
    <row r="8005" customFormat="false" ht="15" hidden="false" customHeight="false" outlineLevel="0" collapsed="false">
      <c r="A8005" s="1" t="n">
        <v>9369</v>
      </c>
      <c r="B8005" s="1" t="s">
        <v>13047</v>
      </c>
      <c r="C8005" s="1" t="s">
        <v>13048</v>
      </c>
      <c r="D8005" s="324" t="s">
        <v>13049</v>
      </c>
      <c r="E8005" s="324" t="s">
        <v>508</v>
      </c>
    </row>
    <row r="8006" customFormat="false" ht="15" hidden="false" customHeight="false" outlineLevel="0" collapsed="false">
      <c r="A8006" s="1" t="n">
        <v>9368</v>
      </c>
      <c r="B8006" s="1" t="s">
        <v>13050</v>
      </c>
      <c r="D8006" s="1" t="s">
        <v>499</v>
      </c>
      <c r="E8006" s="324" t="s">
        <v>550</v>
      </c>
    </row>
    <row r="8007" customFormat="false" ht="15" hidden="false" customHeight="false" outlineLevel="0" collapsed="false">
      <c r="A8007" s="1" t="n">
        <v>9367</v>
      </c>
      <c r="B8007" s="1" t="s">
        <v>13051</v>
      </c>
      <c r="C8007" s="324" t="s">
        <v>13052</v>
      </c>
      <c r="D8007" s="324" t="s">
        <v>13053</v>
      </c>
      <c r="E8007" s="0" t="s">
        <v>590</v>
      </c>
    </row>
    <row r="8008" customFormat="false" ht="15" hidden="false" customHeight="false" outlineLevel="0" collapsed="false">
      <c r="A8008" s="1" t="n">
        <v>9366</v>
      </c>
      <c r="B8008" s="1" t="s">
        <v>13054</v>
      </c>
      <c r="D8008" s="1" t="s">
        <v>922</v>
      </c>
      <c r="E8008" s="0" t="s">
        <v>590</v>
      </c>
    </row>
    <row r="8009" customFormat="false" ht="15" hidden="false" customHeight="false" outlineLevel="0" collapsed="false">
      <c r="A8009" s="1" t="n">
        <v>9365</v>
      </c>
      <c r="B8009" s="1" t="s">
        <v>13055</v>
      </c>
      <c r="C8009" s="1" t="s">
        <v>13056</v>
      </c>
      <c r="D8009" s="1" t="s">
        <v>832</v>
      </c>
      <c r="E8009" s="324" t="s">
        <v>519</v>
      </c>
    </row>
    <row r="8010" customFormat="false" ht="15" hidden="false" customHeight="false" outlineLevel="0" collapsed="false">
      <c r="A8010" s="1" t="n">
        <v>9364</v>
      </c>
      <c r="B8010" s="1" t="s">
        <v>13057</v>
      </c>
      <c r="D8010" s="1" t="s">
        <v>922</v>
      </c>
      <c r="E8010" s="0" t="s">
        <v>590</v>
      </c>
    </row>
    <row r="8011" customFormat="false" ht="15" hidden="false" customHeight="false" outlineLevel="0" collapsed="false">
      <c r="A8011" s="1" t="n">
        <v>9363</v>
      </c>
      <c r="B8011" s="1" t="s">
        <v>13058</v>
      </c>
      <c r="C8011" s="1" t="s">
        <v>13059</v>
      </c>
      <c r="D8011" s="1" t="s">
        <v>510</v>
      </c>
      <c r="E8011" s="324" t="s">
        <v>508</v>
      </c>
    </row>
    <row r="8012" customFormat="false" ht="15" hidden="false" customHeight="false" outlineLevel="0" collapsed="false">
      <c r="A8012" s="1" t="n">
        <v>9362</v>
      </c>
      <c r="B8012" s="1" t="s">
        <v>13060</v>
      </c>
      <c r="D8012" s="324" t="s">
        <v>528</v>
      </c>
      <c r="E8012" s="324" t="s">
        <v>500</v>
      </c>
    </row>
    <row r="8013" customFormat="false" ht="15" hidden="false" customHeight="false" outlineLevel="0" collapsed="false">
      <c r="A8013" s="1" t="n">
        <v>9361</v>
      </c>
      <c r="B8013" s="1" t="s">
        <v>13061</v>
      </c>
      <c r="D8013" s="324" t="s">
        <v>528</v>
      </c>
      <c r="E8013" s="324" t="s">
        <v>500</v>
      </c>
    </row>
    <row r="8014" customFormat="false" ht="15" hidden="false" customHeight="false" outlineLevel="0" collapsed="false">
      <c r="A8014" s="1" t="n">
        <v>9360</v>
      </c>
      <c r="B8014" s="1" t="s">
        <v>13062</v>
      </c>
      <c r="D8014" s="324" t="s">
        <v>528</v>
      </c>
      <c r="E8014" s="324" t="s">
        <v>500</v>
      </c>
    </row>
    <row r="8015" customFormat="false" ht="15" hidden="false" customHeight="false" outlineLevel="0" collapsed="false">
      <c r="A8015" s="1" t="n">
        <v>9359</v>
      </c>
      <c r="B8015" s="1" t="s">
        <v>13063</v>
      </c>
      <c r="D8015" s="1" t="s">
        <v>499</v>
      </c>
      <c r="E8015" s="0" t="s">
        <v>576</v>
      </c>
    </row>
    <row r="8016" customFormat="false" ht="15" hidden="false" customHeight="false" outlineLevel="0" collapsed="false">
      <c r="A8016" s="1" t="n">
        <v>9358</v>
      </c>
      <c r="B8016" s="1" t="s">
        <v>13064</v>
      </c>
      <c r="D8016" s="324" t="s">
        <v>13065</v>
      </c>
      <c r="E8016" s="324" t="s">
        <v>550</v>
      </c>
    </row>
    <row r="8017" customFormat="false" ht="15" hidden="false" customHeight="false" outlineLevel="0" collapsed="false">
      <c r="A8017" s="1" t="n">
        <v>9357</v>
      </c>
      <c r="B8017" s="1" t="s">
        <v>13066</v>
      </c>
      <c r="D8017" s="1" t="s">
        <v>12034</v>
      </c>
      <c r="E8017" s="0" t="s">
        <v>10484</v>
      </c>
    </row>
    <row r="8018" customFormat="false" ht="15" hidden="false" customHeight="false" outlineLevel="0" collapsed="false">
      <c r="A8018" s="1" t="n">
        <v>9356</v>
      </c>
      <c r="B8018" s="1" t="s">
        <v>13067</v>
      </c>
      <c r="D8018" s="1" t="s">
        <v>499</v>
      </c>
      <c r="E8018" s="0" t="s">
        <v>576</v>
      </c>
    </row>
    <row r="8019" customFormat="false" ht="15" hidden="false" customHeight="false" outlineLevel="0" collapsed="false">
      <c r="A8019" s="1" t="n">
        <v>9355</v>
      </c>
      <c r="B8019" s="1" t="s">
        <v>13068</v>
      </c>
      <c r="C8019" s="1" t="s">
        <v>13069</v>
      </c>
      <c r="D8019" s="324" t="s">
        <v>12189</v>
      </c>
      <c r="E8019" s="324" t="s">
        <v>12190</v>
      </c>
    </row>
    <row r="8020" customFormat="false" ht="15" hidden="false" customHeight="false" outlineLevel="0" collapsed="false">
      <c r="A8020" s="1" t="n">
        <v>9354</v>
      </c>
      <c r="B8020" s="1" t="s">
        <v>13070</v>
      </c>
      <c r="C8020" s="1" t="s">
        <v>546</v>
      </c>
      <c r="D8020" s="324" t="s">
        <v>1465</v>
      </c>
      <c r="E8020" s="0" t="s">
        <v>576</v>
      </c>
    </row>
    <row r="8021" customFormat="false" ht="15" hidden="false" customHeight="false" outlineLevel="0" collapsed="false">
      <c r="A8021" s="1" t="n">
        <v>9353</v>
      </c>
      <c r="B8021" s="1" t="s">
        <v>13071</v>
      </c>
      <c r="C8021" s="1" t="s">
        <v>546</v>
      </c>
      <c r="D8021" s="324" t="s">
        <v>1465</v>
      </c>
      <c r="E8021" s="0" t="s">
        <v>576</v>
      </c>
    </row>
    <row r="8022" customFormat="false" ht="15" hidden="false" customHeight="false" outlineLevel="0" collapsed="false">
      <c r="A8022" s="1" t="n">
        <v>9352</v>
      </c>
      <c r="B8022" s="1" t="s">
        <v>13072</v>
      </c>
      <c r="C8022" s="1" t="s">
        <v>13073</v>
      </c>
      <c r="D8022" s="324" t="s">
        <v>528</v>
      </c>
      <c r="E8022" s="324" t="s">
        <v>500</v>
      </c>
    </row>
    <row r="8023" customFormat="false" ht="15" hidden="false" customHeight="false" outlineLevel="0" collapsed="false">
      <c r="A8023" s="1" t="n">
        <v>9351</v>
      </c>
      <c r="B8023" s="1" t="s">
        <v>13074</v>
      </c>
      <c r="D8023" s="1" t="s">
        <v>499</v>
      </c>
      <c r="E8023" s="0" t="s">
        <v>576</v>
      </c>
    </row>
    <row r="8024" customFormat="false" ht="15" hidden="false" customHeight="false" outlineLevel="0" collapsed="false">
      <c r="A8024" s="1" t="n">
        <v>9350</v>
      </c>
      <c r="B8024" s="1" t="s">
        <v>13075</v>
      </c>
      <c r="D8024" s="1" t="s">
        <v>499</v>
      </c>
      <c r="E8024" s="0" t="s">
        <v>576</v>
      </c>
    </row>
    <row r="8025" customFormat="false" ht="15" hidden="false" customHeight="false" outlineLevel="0" collapsed="false">
      <c r="A8025" s="1" t="n">
        <v>9349</v>
      </c>
      <c r="B8025" s="1" t="s">
        <v>13076</v>
      </c>
      <c r="D8025" s="1" t="s">
        <v>499</v>
      </c>
      <c r="E8025" s="0" t="s">
        <v>576</v>
      </c>
    </row>
    <row r="8026" customFormat="false" ht="15" hidden="false" customHeight="false" outlineLevel="0" collapsed="false">
      <c r="A8026" s="1" t="n">
        <v>9348</v>
      </c>
      <c r="B8026" s="1" t="s">
        <v>13077</v>
      </c>
      <c r="D8026" s="324" t="s">
        <v>13078</v>
      </c>
      <c r="E8026" s="324" t="s">
        <v>519</v>
      </c>
    </row>
    <row r="8027" customFormat="false" ht="15" hidden="false" customHeight="false" outlineLevel="0" collapsed="false">
      <c r="A8027" s="1" t="n">
        <v>9347</v>
      </c>
      <c r="B8027" s="1" t="s">
        <v>13079</v>
      </c>
      <c r="D8027" s="324" t="s">
        <v>528</v>
      </c>
      <c r="E8027" s="324" t="s">
        <v>500</v>
      </c>
    </row>
    <row r="8028" customFormat="false" ht="15" hidden="false" customHeight="false" outlineLevel="0" collapsed="false">
      <c r="A8028" s="1" t="n">
        <v>9346</v>
      </c>
      <c r="B8028" s="1" t="s">
        <v>13080</v>
      </c>
      <c r="C8028" s="324" t="s">
        <v>13081</v>
      </c>
      <c r="D8028" s="1" t="s">
        <v>499</v>
      </c>
      <c r="E8028" s="0" t="s">
        <v>609</v>
      </c>
    </row>
    <row r="8029" customFormat="false" ht="15" hidden="false" customHeight="false" outlineLevel="0" collapsed="false">
      <c r="A8029" s="1" t="n">
        <v>9345</v>
      </c>
      <c r="B8029" s="1" t="s">
        <v>13082</v>
      </c>
      <c r="D8029" s="1" t="s">
        <v>510</v>
      </c>
      <c r="E8029" s="0" t="s">
        <v>576</v>
      </c>
    </row>
    <row r="8030" customFormat="false" ht="15" hidden="false" customHeight="false" outlineLevel="0" collapsed="false">
      <c r="A8030" s="1" t="n">
        <v>9344</v>
      </c>
      <c r="B8030" s="1" t="s">
        <v>13083</v>
      </c>
      <c r="D8030" s="324" t="s">
        <v>528</v>
      </c>
      <c r="E8030" s="324" t="s">
        <v>500</v>
      </c>
    </row>
    <row r="8031" customFormat="false" ht="15" hidden="false" customHeight="false" outlineLevel="0" collapsed="false">
      <c r="A8031" s="1" t="n">
        <v>9343</v>
      </c>
      <c r="B8031" s="1" t="s">
        <v>13084</v>
      </c>
      <c r="C8031" s="1" t="s">
        <v>13084</v>
      </c>
      <c r="D8031" s="1" t="s">
        <v>499</v>
      </c>
      <c r="E8031" s="0" t="s">
        <v>10484</v>
      </c>
    </row>
    <row r="8032" customFormat="false" ht="15" hidden="false" customHeight="false" outlineLevel="0" collapsed="false">
      <c r="A8032" s="1" t="n">
        <v>9342</v>
      </c>
      <c r="B8032" s="1" t="s">
        <v>13085</v>
      </c>
      <c r="D8032" s="324" t="s">
        <v>13086</v>
      </c>
      <c r="E8032" s="324" t="s">
        <v>10890</v>
      </c>
    </row>
    <row r="8033" customFormat="false" ht="15" hidden="false" customHeight="false" outlineLevel="0" collapsed="false">
      <c r="A8033" s="1" t="n">
        <v>9341</v>
      </c>
      <c r="B8033" s="1" t="s">
        <v>13087</v>
      </c>
      <c r="D8033" s="1" t="s">
        <v>811</v>
      </c>
      <c r="E8033" s="324" t="s">
        <v>10890</v>
      </c>
    </row>
    <row r="8034" customFormat="false" ht="15" hidden="false" customHeight="false" outlineLevel="0" collapsed="false">
      <c r="A8034" s="1" t="n">
        <v>9340</v>
      </c>
      <c r="B8034" s="1" t="s">
        <v>13088</v>
      </c>
      <c r="C8034" s="1" t="s">
        <v>13089</v>
      </c>
      <c r="D8034" s="324" t="s">
        <v>13090</v>
      </c>
      <c r="E8034" s="324" t="s">
        <v>550</v>
      </c>
    </row>
    <row r="8035" customFormat="false" ht="15" hidden="false" customHeight="false" outlineLevel="0" collapsed="false">
      <c r="A8035" s="1" t="n">
        <v>9339</v>
      </c>
      <c r="B8035" s="1" t="s">
        <v>13091</v>
      </c>
      <c r="C8035" s="1" t="s">
        <v>13092</v>
      </c>
      <c r="D8035" s="324" t="s">
        <v>13090</v>
      </c>
      <c r="E8035" s="324" t="s">
        <v>550</v>
      </c>
    </row>
    <row r="8036" customFormat="false" ht="15" hidden="false" customHeight="false" outlineLevel="0" collapsed="false">
      <c r="A8036" s="1" t="n">
        <v>9338</v>
      </c>
      <c r="B8036" s="1" t="s">
        <v>13093</v>
      </c>
      <c r="C8036" s="1" t="s">
        <v>13094</v>
      </c>
      <c r="D8036" s="324" t="s">
        <v>13090</v>
      </c>
      <c r="E8036" s="324" t="s">
        <v>550</v>
      </c>
    </row>
    <row r="8037" customFormat="false" ht="15" hidden="false" customHeight="false" outlineLevel="0" collapsed="false">
      <c r="A8037" s="1" t="n">
        <v>9337</v>
      </c>
      <c r="B8037" s="1" t="s">
        <v>13095</v>
      </c>
      <c r="C8037" s="1" t="s">
        <v>13096</v>
      </c>
      <c r="D8037" s="324" t="s">
        <v>13090</v>
      </c>
      <c r="E8037" s="324" t="s">
        <v>550</v>
      </c>
    </row>
    <row r="8038" customFormat="false" ht="15" hidden="false" customHeight="false" outlineLevel="0" collapsed="false">
      <c r="A8038" s="1" t="n">
        <v>9336</v>
      </c>
      <c r="B8038" s="1" t="s">
        <v>13097</v>
      </c>
      <c r="C8038" s="1" t="s">
        <v>13098</v>
      </c>
      <c r="D8038" s="324" t="s">
        <v>13090</v>
      </c>
      <c r="E8038" s="324" t="s">
        <v>550</v>
      </c>
    </row>
    <row r="8039" customFormat="false" ht="15" hidden="false" customHeight="false" outlineLevel="0" collapsed="false">
      <c r="A8039" s="1" t="n">
        <v>9335</v>
      </c>
      <c r="B8039" s="1" t="s">
        <v>13099</v>
      </c>
      <c r="C8039" s="1" t="s">
        <v>13100</v>
      </c>
      <c r="D8039" s="324" t="s">
        <v>13090</v>
      </c>
      <c r="E8039" s="324" t="s">
        <v>550</v>
      </c>
    </row>
    <row r="8040" customFormat="false" ht="15" hidden="false" customHeight="false" outlineLevel="0" collapsed="false">
      <c r="A8040" s="1" t="n">
        <v>9334</v>
      </c>
      <c r="B8040" s="1" t="s">
        <v>13101</v>
      </c>
      <c r="C8040" s="1" t="s">
        <v>13102</v>
      </c>
      <c r="D8040" s="324" t="s">
        <v>13090</v>
      </c>
      <c r="E8040" s="324" t="s">
        <v>550</v>
      </c>
    </row>
    <row r="8041" customFormat="false" ht="15" hidden="false" customHeight="false" outlineLevel="0" collapsed="false">
      <c r="A8041" s="1" t="n">
        <v>9333</v>
      </c>
      <c r="B8041" s="1" t="s">
        <v>13103</v>
      </c>
      <c r="C8041" s="1" t="s">
        <v>13104</v>
      </c>
      <c r="D8041" s="324" t="s">
        <v>13090</v>
      </c>
      <c r="E8041" s="324" t="s">
        <v>550</v>
      </c>
    </row>
    <row r="8042" customFormat="false" ht="15" hidden="false" customHeight="false" outlineLevel="0" collapsed="false">
      <c r="A8042" s="1" t="n">
        <v>9332</v>
      </c>
      <c r="B8042" s="1" t="s">
        <v>13105</v>
      </c>
      <c r="D8042" s="1" t="s">
        <v>3383</v>
      </c>
      <c r="E8042" s="324" t="s">
        <v>500</v>
      </c>
    </row>
    <row r="8043" customFormat="false" ht="15" hidden="false" customHeight="false" outlineLevel="0" collapsed="false">
      <c r="A8043" s="1" t="n">
        <v>9331</v>
      </c>
      <c r="B8043" s="1" t="s">
        <v>13106</v>
      </c>
      <c r="C8043" s="324" t="s">
        <v>13107</v>
      </c>
      <c r="D8043" s="324" t="s">
        <v>792</v>
      </c>
      <c r="E8043" s="324" t="s">
        <v>500</v>
      </c>
    </row>
    <row r="8044" customFormat="false" ht="15" hidden="false" customHeight="false" outlineLevel="0" collapsed="false">
      <c r="A8044" s="1" t="n">
        <v>9330</v>
      </c>
      <c r="B8044" s="1" t="s">
        <v>13041</v>
      </c>
      <c r="C8044" s="1" t="s">
        <v>13108</v>
      </c>
      <c r="D8044" s="324" t="s">
        <v>627</v>
      </c>
      <c r="E8044" s="324" t="s">
        <v>519</v>
      </c>
    </row>
    <row r="8045" customFormat="false" ht="15" hidden="false" customHeight="false" outlineLevel="0" collapsed="false">
      <c r="A8045" s="1" t="n">
        <v>9329</v>
      </c>
      <c r="B8045" s="1" t="s">
        <v>13109</v>
      </c>
      <c r="D8045" s="1" t="s">
        <v>811</v>
      </c>
      <c r="E8045" s="324" t="s">
        <v>11610</v>
      </c>
    </row>
    <row r="8046" customFormat="false" ht="15" hidden="false" customHeight="false" outlineLevel="0" collapsed="false">
      <c r="A8046" s="1" t="n">
        <v>9328</v>
      </c>
      <c r="B8046" s="1" t="s">
        <v>13110</v>
      </c>
      <c r="D8046" s="1" t="s">
        <v>484</v>
      </c>
      <c r="E8046" s="0" t="s">
        <v>485</v>
      </c>
    </row>
    <row r="8047" customFormat="false" ht="15" hidden="false" customHeight="false" outlineLevel="0" collapsed="false">
      <c r="A8047" s="1" t="n">
        <v>9327</v>
      </c>
      <c r="B8047" s="1" t="s">
        <v>13111</v>
      </c>
      <c r="C8047" s="1" t="s">
        <v>13112</v>
      </c>
      <c r="D8047" s="324" t="s">
        <v>764</v>
      </c>
      <c r="E8047" s="324" t="s">
        <v>500</v>
      </c>
    </row>
    <row r="8048" customFormat="false" ht="15" hidden="false" customHeight="false" outlineLevel="0" collapsed="false">
      <c r="A8048" s="1" t="n">
        <v>9326</v>
      </c>
      <c r="B8048" s="1" t="s">
        <v>13113</v>
      </c>
      <c r="C8048" s="1" t="s">
        <v>13114</v>
      </c>
      <c r="D8048" s="324" t="s">
        <v>12047</v>
      </c>
      <c r="E8048" s="324" t="s">
        <v>13115</v>
      </c>
    </row>
    <row r="8049" customFormat="false" ht="15" hidden="false" customHeight="false" outlineLevel="0" collapsed="false">
      <c r="A8049" s="1" t="n">
        <v>9325</v>
      </c>
      <c r="B8049" s="1" t="s">
        <v>13116</v>
      </c>
      <c r="C8049" s="1" t="s">
        <v>13114</v>
      </c>
      <c r="D8049" s="324" t="s">
        <v>13117</v>
      </c>
      <c r="E8049" s="324" t="s">
        <v>12703</v>
      </c>
    </row>
    <row r="8050" customFormat="false" ht="15" hidden="false" customHeight="false" outlineLevel="0" collapsed="false">
      <c r="A8050" s="1" t="n">
        <v>9324</v>
      </c>
      <c r="B8050" s="1" t="s">
        <v>13118</v>
      </c>
      <c r="D8050" s="324" t="s">
        <v>698</v>
      </c>
      <c r="E8050" s="0" t="s">
        <v>590</v>
      </c>
    </row>
    <row r="8051" customFormat="false" ht="15" hidden="false" customHeight="false" outlineLevel="0" collapsed="false">
      <c r="A8051" s="1" t="n">
        <v>9323</v>
      </c>
      <c r="B8051" s="1" t="s">
        <v>13119</v>
      </c>
      <c r="D8051" s="324" t="s">
        <v>698</v>
      </c>
      <c r="E8051" s="0" t="s">
        <v>590</v>
      </c>
    </row>
    <row r="8052" customFormat="false" ht="15" hidden="false" customHeight="false" outlineLevel="0" collapsed="false">
      <c r="A8052" s="1" t="n">
        <v>9322</v>
      </c>
      <c r="B8052" s="1" t="s">
        <v>13120</v>
      </c>
      <c r="D8052" s="324" t="s">
        <v>698</v>
      </c>
      <c r="E8052" s="0" t="s">
        <v>590</v>
      </c>
    </row>
    <row r="8053" customFormat="false" ht="15" hidden="false" customHeight="false" outlineLevel="0" collapsed="false">
      <c r="A8053" s="1" t="n">
        <v>9321</v>
      </c>
      <c r="B8053" s="1" t="s">
        <v>13121</v>
      </c>
      <c r="D8053" s="324" t="s">
        <v>698</v>
      </c>
      <c r="E8053" s="0" t="s">
        <v>590</v>
      </c>
    </row>
    <row r="8054" customFormat="false" ht="15" hidden="false" customHeight="false" outlineLevel="0" collapsed="false">
      <c r="A8054" s="1" t="n">
        <v>9320</v>
      </c>
      <c r="B8054" s="1" t="s">
        <v>13122</v>
      </c>
      <c r="D8054" s="324" t="s">
        <v>698</v>
      </c>
      <c r="E8054" s="0" t="s">
        <v>590</v>
      </c>
    </row>
    <row r="8055" customFormat="false" ht="15" hidden="false" customHeight="false" outlineLevel="0" collapsed="false">
      <c r="A8055" s="1" t="n">
        <v>9319</v>
      </c>
      <c r="B8055" s="1" t="s">
        <v>13123</v>
      </c>
      <c r="C8055" s="1" t="s">
        <v>13124</v>
      </c>
      <c r="D8055" s="324" t="s">
        <v>620</v>
      </c>
      <c r="E8055" s="324" t="s">
        <v>11000</v>
      </c>
    </row>
    <row r="8056" customFormat="false" ht="15" hidden="false" customHeight="false" outlineLevel="0" collapsed="false">
      <c r="A8056" s="1" t="n">
        <v>9318</v>
      </c>
      <c r="B8056" s="1" t="s">
        <v>13125</v>
      </c>
      <c r="D8056" s="1" t="s">
        <v>499</v>
      </c>
      <c r="E8056" s="0" t="s">
        <v>590</v>
      </c>
    </row>
    <row r="8057" customFormat="false" ht="15" hidden="false" customHeight="false" outlineLevel="0" collapsed="false">
      <c r="A8057" s="1" t="n">
        <v>9317</v>
      </c>
      <c r="B8057" s="1" t="s">
        <v>13126</v>
      </c>
      <c r="D8057" s="324" t="s">
        <v>695</v>
      </c>
      <c r="E8057" s="324" t="s">
        <v>696</v>
      </c>
    </row>
    <row r="8058" customFormat="false" ht="15" hidden="false" customHeight="false" outlineLevel="0" collapsed="false">
      <c r="A8058" s="1" t="n">
        <v>9316</v>
      </c>
      <c r="B8058" s="1" t="s">
        <v>13127</v>
      </c>
      <c r="D8058" s="324" t="s">
        <v>620</v>
      </c>
      <c r="E8058" s="324" t="s">
        <v>1731</v>
      </c>
    </row>
    <row r="8059" customFormat="false" ht="15" hidden="false" customHeight="false" outlineLevel="0" collapsed="false">
      <c r="A8059" s="1" t="n">
        <v>9315</v>
      </c>
      <c r="B8059" s="1" t="s">
        <v>13128</v>
      </c>
      <c r="D8059" s="324" t="s">
        <v>695</v>
      </c>
      <c r="E8059" s="324" t="s">
        <v>10921</v>
      </c>
    </row>
    <row r="8060" customFormat="false" ht="15" hidden="false" customHeight="false" outlineLevel="0" collapsed="false">
      <c r="A8060" s="1" t="n">
        <v>9314</v>
      </c>
      <c r="B8060" s="1" t="s">
        <v>13129</v>
      </c>
      <c r="C8060" s="1" t="s">
        <v>13130</v>
      </c>
      <c r="D8060" s="324" t="s">
        <v>12189</v>
      </c>
      <c r="E8060" s="0" t="s">
        <v>576</v>
      </c>
    </row>
    <row r="8061" customFormat="false" ht="15" hidden="false" customHeight="false" outlineLevel="0" collapsed="false">
      <c r="A8061" s="1" t="n">
        <v>9313</v>
      </c>
      <c r="B8061" s="1" t="s">
        <v>13131</v>
      </c>
      <c r="D8061" s="1" t="s">
        <v>499</v>
      </c>
      <c r="E8061" s="0" t="s">
        <v>590</v>
      </c>
    </row>
    <row r="8062" customFormat="false" ht="15" hidden="false" customHeight="false" outlineLevel="0" collapsed="false">
      <c r="A8062" s="1" t="n">
        <v>9312</v>
      </c>
      <c r="B8062" s="1" t="s">
        <v>13132</v>
      </c>
      <c r="C8062" s="1" t="s">
        <v>13133</v>
      </c>
      <c r="D8062" s="1" t="s">
        <v>484</v>
      </c>
      <c r="E8062" s="0" t="s">
        <v>485</v>
      </c>
    </row>
    <row r="8063" customFormat="false" ht="15" hidden="false" customHeight="false" outlineLevel="0" collapsed="false">
      <c r="A8063" s="1" t="n">
        <v>9311</v>
      </c>
      <c r="B8063" s="1" t="s">
        <v>13134</v>
      </c>
      <c r="C8063" s="1" t="s">
        <v>13135</v>
      </c>
      <c r="D8063" s="1" t="s">
        <v>491</v>
      </c>
      <c r="E8063" s="0" t="s">
        <v>485</v>
      </c>
    </row>
    <row r="8064" customFormat="false" ht="15" hidden="false" customHeight="false" outlineLevel="0" collapsed="false">
      <c r="A8064" s="1" t="n">
        <v>9310</v>
      </c>
      <c r="B8064" s="1" t="s">
        <v>13136</v>
      </c>
      <c r="C8064" s="324" t="s">
        <v>13137</v>
      </c>
      <c r="D8064" s="1" t="s">
        <v>1222</v>
      </c>
      <c r="E8064" s="324" t="s">
        <v>3694</v>
      </c>
    </row>
    <row r="8065" customFormat="false" ht="15" hidden="false" customHeight="false" outlineLevel="0" collapsed="false">
      <c r="A8065" s="1" t="n">
        <v>9309</v>
      </c>
      <c r="B8065" s="1" t="s">
        <v>13138</v>
      </c>
      <c r="C8065" s="1" t="s">
        <v>13139</v>
      </c>
      <c r="D8065" s="324" t="s">
        <v>13140</v>
      </c>
      <c r="E8065" s="0" t="s">
        <v>576</v>
      </c>
    </row>
    <row r="8066" customFormat="false" ht="15" hidden="false" customHeight="false" outlineLevel="0" collapsed="false">
      <c r="A8066" s="1" t="n">
        <v>9308</v>
      </c>
      <c r="B8066" s="1" t="s">
        <v>13141</v>
      </c>
      <c r="D8066" s="1" t="s">
        <v>1681</v>
      </c>
      <c r="E8066" s="0" t="s">
        <v>485</v>
      </c>
    </row>
    <row r="8067" customFormat="false" ht="15" hidden="false" customHeight="false" outlineLevel="0" collapsed="false">
      <c r="A8067" s="1" t="n">
        <v>9307</v>
      </c>
      <c r="B8067" s="1" t="s">
        <v>13142</v>
      </c>
      <c r="D8067" s="1" t="s">
        <v>1681</v>
      </c>
      <c r="E8067" s="0" t="s">
        <v>485</v>
      </c>
    </row>
    <row r="8068" customFormat="false" ht="15" hidden="false" customHeight="false" outlineLevel="0" collapsed="false">
      <c r="A8068" s="1" t="n">
        <v>9306</v>
      </c>
      <c r="B8068" s="1" t="s">
        <v>13143</v>
      </c>
      <c r="C8068" s="1" t="s">
        <v>13144</v>
      </c>
      <c r="D8068" s="1" t="s">
        <v>499</v>
      </c>
      <c r="E8068" s="0" t="s">
        <v>11053</v>
      </c>
    </row>
    <row r="8069" customFormat="false" ht="15" hidden="false" customHeight="false" outlineLevel="0" collapsed="false">
      <c r="A8069" s="1" t="n">
        <v>9305</v>
      </c>
      <c r="B8069" s="1" t="s">
        <v>13145</v>
      </c>
      <c r="D8069" s="324" t="s">
        <v>13146</v>
      </c>
      <c r="E8069" s="324" t="s">
        <v>13147</v>
      </c>
    </row>
    <row r="8070" customFormat="false" ht="15" hidden="false" customHeight="false" outlineLevel="0" collapsed="false">
      <c r="A8070" s="1" t="n">
        <v>9304</v>
      </c>
      <c r="B8070" s="1" t="s">
        <v>13148</v>
      </c>
      <c r="D8070" s="324" t="s">
        <v>12645</v>
      </c>
      <c r="E8070" s="0" t="s">
        <v>590</v>
      </c>
    </row>
    <row r="8071" customFormat="false" ht="15" hidden="false" customHeight="false" outlineLevel="0" collapsed="false">
      <c r="A8071" s="1" t="n">
        <v>9303</v>
      </c>
      <c r="B8071" s="1" t="s">
        <v>13149</v>
      </c>
      <c r="D8071" s="1" t="s">
        <v>499</v>
      </c>
      <c r="E8071" s="0" t="s">
        <v>576</v>
      </c>
    </row>
    <row r="8072" customFormat="false" ht="15" hidden="false" customHeight="false" outlineLevel="0" collapsed="false">
      <c r="A8072" s="1" t="n">
        <v>9302</v>
      </c>
      <c r="B8072" s="1" t="s">
        <v>13150</v>
      </c>
      <c r="D8072" s="1" t="s">
        <v>720</v>
      </c>
      <c r="E8072" s="0" t="s">
        <v>485</v>
      </c>
    </row>
    <row r="8073" customFormat="false" ht="15" hidden="false" customHeight="false" outlineLevel="0" collapsed="false">
      <c r="A8073" s="1" t="n">
        <v>9301</v>
      </c>
      <c r="B8073" s="1" t="s">
        <v>13151</v>
      </c>
      <c r="D8073" s="1" t="s">
        <v>1222</v>
      </c>
      <c r="E8073" s="0" t="s">
        <v>485</v>
      </c>
    </row>
    <row r="8074" customFormat="false" ht="15" hidden="false" customHeight="false" outlineLevel="0" collapsed="false">
      <c r="A8074" s="1" t="n">
        <v>9300</v>
      </c>
      <c r="B8074" s="1" t="s">
        <v>13152</v>
      </c>
      <c r="D8074" s="324" t="s">
        <v>528</v>
      </c>
      <c r="E8074" s="324" t="s">
        <v>500</v>
      </c>
    </row>
    <row r="8075" customFormat="false" ht="15" hidden="false" customHeight="false" outlineLevel="0" collapsed="false">
      <c r="A8075" s="1" t="n">
        <v>9299</v>
      </c>
      <c r="B8075" s="1" t="s">
        <v>13153</v>
      </c>
      <c r="D8075" s="324" t="s">
        <v>528</v>
      </c>
      <c r="E8075" s="324" t="s">
        <v>500</v>
      </c>
    </row>
    <row r="8076" customFormat="false" ht="15" hidden="false" customHeight="false" outlineLevel="0" collapsed="false">
      <c r="A8076" s="1" t="n">
        <v>9298</v>
      </c>
      <c r="B8076" s="1" t="s">
        <v>13154</v>
      </c>
      <c r="D8076" s="324" t="s">
        <v>2716</v>
      </c>
      <c r="E8076" s="324" t="s">
        <v>519</v>
      </c>
    </row>
    <row r="8077" customFormat="false" ht="15" hidden="false" customHeight="false" outlineLevel="0" collapsed="false">
      <c r="A8077" s="1" t="n">
        <v>9297</v>
      </c>
      <c r="B8077" s="1" t="s">
        <v>13155</v>
      </c>
      <c r="C8077" s="1" t="s">
        <v>13156</v>
      </c>
      <c r="D8077" s="1" t="s">
        <v>499</v>
      </c>
      <c r="E8077" s="0" t="s">
        <v>576</v>
      </c>
    </row>
    <row r="8078" customFormat="false" ht="15" hidden="false" customHeight="false" outlineLevel="0" collapsed="false">
      <c r="A8078" s="1" t="n">
        <v>9296</v>
      </c>
      <c r="B8078" s="1" t="s">
        <v>13157</v>
      </c>
      <c r="C8078" s="1" t="s">
        <v>13158</v>
      </c>
      <c r="D8078" s="1" t="s">
        <v>499</v>
      </c>
      <c r="E8078" s="0" t="s">
        <v>576</v>
      </c>
    </row>
    <row r="8079" customFormat="false" ht="15" hidden="false" customHeight="false" outlineLevel="0" collapsed="false">
      <c r="A8079" s="1" t="n">
        <v>9295</v>
      </c>
      <c r="B8079" s="1" t="s">
        <v>13159</v>
      </c>
      <c r="C8079" s="324" t="s">
        <v>13160</v>
      </c>
      <c r="D8079" s="1" t="s">
        <v>499</v>
      </c>
      <c r="E8079" s="324" t="s">
        <v>11232</v>
      </c>
    </row>
    <row r="8080" customFormat="false" ht="15" hidden="false" customHeight="false" outlineLevel="0" collapsed="false">
      <c r="A8080" s="1" t="n">
        <v>9294</v>
      </c>
      <c r="B8080" s="1" t="s">
        <v>13161</v>
      </c>
      <c r="D8080" s="324" t="s">
        <v>4536</v>
      </c>
      <c r="E8080" s="0" t="s">
        <v>485</v>
      </c>
    </row>
    <row r="8081" customFormat="false" ht="15" hidden="false" customHeight="false" outlineLevel="0" collapsed="false">
      <c r="A8081" s="1" t="n">
        <v>9293</v>
      </c>
      <c r="B8081" s="1" t="s">
        <v>13162</v>
      </c>
      <c r="C8081" s="1" t="s">
        <v>521</v>
      </c>
      <c r="D8081" s="1" t="s">
        <v>499</v>
      </c>
      <c r="E8081" s="0" t="s">
        <v>10484</v>
      </c>
    </row>
    <row r="8082" customFormat="false" ht="15" hidden="false" customHeight="false" outlineLevel="0" collapsed="false">
      <c r="A8082" s="1" t="n">
        <v>9292</v>
      </c>
      <c r="B8082" s="1" t="s">
        <v>13163</v>
      </c>
      <c r="D8082" s="1" t="s">
        <v>499</v>
      </c>
      <c r="E8082" s="0" t="s">
        <v>10484</v>
      </c>
    </row>
    <row r="8083" customFormat="false" ht="15" hidden="false" customHeight="false" outlineLevel="0" collapsed="false">
      <c r="A8083" s="1" t="n">
        <v>9291</v>
      </c>
      <c r="B8083" s="1" t="s">
        <v>13164</v>
      </c>
      <c r="D8083" s="324" t="s">
        <v>13165</v>
      </c>
      <c r="E8083" s="0" t="s">
        <v>11436</v>
      </c>
    </row>
    <row r="8084" customFormat="false" ht="15" hidden="false" customHeight="false" outlineLevel="0" collapsed="false">
      <c r="A8084" s="1" t="n">
        <v>9290</v>
      </c>
      <c r="B8084" s="1" t="s">
        <v>13166</v>
      </c>
      <c r="C8084" s="1" t="s">
        <v>13167</v>
      </c>
      <c r="D8084" s="1" t="s">
        <v>499</v>
      </c>
      <c r="E8084" s="324" t="s">
        <v>11268</v>
      </c>
    </row>
    <row r="8085" customFormat="false" ht="15" hidden="false" customHeight="false" outlineLevel="0" collapsed="false">
      <c r="A8085" s="1" t="n">
        <v>9289</v>
      </c>
      <c r="B8085" s="1" t="s">
        <v>13168</v>
      </c>
      <c r="C8085" s="1" t="s">
        <v>13169</v>
      </c>
      <c r="D8085" s="1" t="s">
        <v>499</v>
      </c>
      <c r="E8085" s="324" t="s">
        <v>10954</v>
      </c>
    </row>
    <row r="8086" customFormat="false" ht="15" hidden="false" customHeight="false" outlineLevel="0" collapsed="false">
      <c r="A8086" s="1" t="n">
        <v>9288</v>
      </c>
      <c r="B8086" s="1" t="s">
        <v>13170</v>
      </c>
      <c r="D8086" s="1" t="s">
        <v>499</v>
      </c>
      <c r="E8086" s="0" t="s">
        <v>10484</v>
      </c>
    </row>
    <row r="8087" customFormat="false" ht="15" hidden="false" customHeight="false" outlineLevel="0" collapsed="false">
      <c r="A8087" s="1" t="n">
        <v>9287</v>
      </c>
      <c r="B8087" s="1" t="s">
        <v>13171</v>
      </c>
      <c r="D8087" s="1" t="s">
        <v>499</v>
      </c>
      <c r="E8087" s="0" t="s">
        <v>10484</v>
      </c>
    </row>
    <row r="8088" customFormat="false" ht="15" hidden="false" customHeight="false" outlineLevel="0" collapsed="false">
      <c r="A8088" s="1" t="n">
        <v>9286</v>
      </c>
      <c r="B8088" s="1" t="s">
        <v>13172</v>
      </c>
      <c r="C8088" s="1" t="s">
        <v>13173</v>
      </c>
      <c r="D8088" s="324" t="s">
        <v>2781</v>
      </c>
      <c r="E8088" s="0" t="s">
        <v>896</v>
      </c>
    </row>
    <row r="8089" customFormat="false" ht="15" hidden="false" customHeight="false" outlineLevel="0" collapsed="false">
      <c r="A8089" s="1" t="n">
        <v>9285</v>
      </c>
      <c r="B8089" s="1" t="s">
        <v>13174</v>
      </c>
      <c r="D8089" s="324" t="s">
        <v>586</v>
      </c>
      <c r="E8089" s="324" t="s">
        <v>804</v>
      </c>
    </row>
    <row r="8090" customFormat="false" ht="15" hidden="false" customHeight="false" outlineLevel="0" collapsed="false">
      <c r="A8090" s="1" t="n">
        <v>9284</v>
      </c>
      <c r="B8090" s="1" t="s">
        <v>13175</v>
      </c>
      <c r="D8090" s="1" t="s">
        <v>499</v>
      </c>
      <c r="E8090" s="0" t="s">
        <v>590</v>
      </c>
    </row>
    <row r="8091" customFormat="false" ht="15" hidden="false" customHeight="false" outlineLevel="0" collapsed="false">
      <c r="A8091" s="1" t="n">
        <v>9283</v>
      </c>
      <c r="B8091" s="1" t="s">
        <v>13176</v>
      </c>
      <c r="C8091" s="1" t="s">
        <v>13177</v>
      </c>
      <c r="D8091" s="1" t="s">
        <v>499</v>
      </c>
      <c r="E8091" s="324" t="s">
        <v>500</v>
      </c>
    </row>
    <row r="8092" customFormat="false" ht="15" hidden="false" customHeight="false" outlineLevel="0" collapsed="false">
      <c r="A8092" s="1" t="n">
        <v>9282</v>
      </c>
      <c r="B8092" s="1" t="s">
        <v>13178</v>
      </c>
      <c r="C8092" s="1" t="s">
        <v>546</v>
      </c>
      <c r="D8092" s="1" t="s">
        <v>499</v>
      </c>
      <c r="E8092" s="324" t="s">
        <v>1731</v>
      </c>
    </row>
    <row r="8093" customFormat="false" ht="15" hidden="false" customHeight="false" outlineLevel="0" collapsed="false">
      <c r="A8093" s="1" t="n">
        <v>9281</v>
      </c>
      <c r="B8093" s="1" t="s">
        <v>13179</v>
      </c>
      <c r="C8093" s="324" t="s">
        <v>13180</v>
      </c>
      <c r="D8093" s="324" t="s">
        <v>611</v>
      </c>
      <c r="E8093" s="324" t="s">
        <v>10923</v>
      </c>
    </row>
    <row r="8094" customFormat="false" ht="15" hidden="false" customHeight="false" outlineLevel="0" collapsed="false">
      <c r="A8094" s="1" t="n">
        <v>9280</v>
      </c>
      <c r="B8094" s="1" t="s">
        <v>13181</v>
      </c>
      <c r="D8094" s="1" t="s">
        <v>499</v>
      </c>
      <c r="E8094" s="0" t="s">
        <v>11053</v>
      </c>
    </row>
    <row r="8095" customFormat="false" ht="15" hidden="false" customHeight="false" outlineLevel="0" collapsed="false">
      <c r="A8095" s="1" t="n">
        <v>9279</v>
      </c>
      <c r="B8095" s="1" t="s">
        <v>13182</v>
      </c>
      <c r="C8095" s="1" t="s">
        <v>13183</v>
      </c>
      <c r="D8095" s="1" t="s">
        <v>499</v>
      </c>
      <c r="E8095" s="0" t="s">
        <v>576</v>
      </c>
    </row>
    <row r="8096" customFormat="false" ht="15" hidden="false" customHeight="false" outlineLevel="0" collapsed="false">
      <c r="A8096" s="1" t="n">
        <v>9278</v>
      </c>
      <c r="B8096" s="1" t="s">
        <v>13184</v>
      </c>
      <c r="D8096" s="1" t="s">
        <v>499</v>
      </c>
      <c r="E8096" s="0" t="s">
        <v>10484</v>
      </c>
    </row>
    <row r="8097" customFormat="false" ht="15" hidden="false" customHeight="false" outlineLevel="0" collapsed="false">
      <c r="A8097" s="1" t="n">
        <v>9277</v>
      </c>
      <c r="B8097" s="1" t="s">
        <v>13185</v>
      </c>
      <c r="C8097" s="1" t="s">
        <v>521</v>
      </c>
      <c r="D8097" s="1" t="s">
        <v>1222</v>
      </c>
      <c r="E8097" s="324" t="s">
        <v>10997</v>
      </c>
    </row>
    <row r="8098" customFormat="false" ht="15" hidden="false" customHeight="false" outlineLevel="0" collapsed="false">
      <c r="A8098" s="1" t="n">
        <v>9276</v>
      </c>
      <c r="B8098" s="1" t="s">
        <v>13186</v>
      </c>
      <c r="D8098" s="1" t="s">
        <v>811</v>
      </c>
      <c r="E8098" s="0" t="s">
        <v>590</v>
      </c>
    </row>
    <row r="8099" customFormat="false" ht="15" hidden="false" customHeight="false" outlineLevel="0" collapsed="false">
      <c r="A8099" s="1" t="n">
        <v>9275</v>
      </c>
      <c r="B8099" s="1" t="s">
        <v>13187</v>
      </c>
      <c r="D8099" s="1" t="s">
        <v>484</v>
      </c>
      <c r="E8099" s="0" t="s">
        <v>485</v>
      </c>
    </row>
    <row r="8100" customFormat="false" ht="15" hidden="false" customHeight="false" outlineLevel="0" collapsed="false">
      <c r="A8100" s="1" t="n">
        <v>9274</v>
      </c>
      <c r="B8100" s="1" t="s">
        <v>13188</v>
      </c>
      <c r="C8100" s="1" t="s">
        <v>13188</v>
      </c>
      <c r="D8100" s="1" t="s">
        <v>12034</v>
      </c>
      <c r="E8100" s="0" t="s">
        <v>544</v>
      </c>
    </row>
    <row r="8101" customFormat="false" ht="15" hidden="false" customHeight="false" outlineLevel="0" collapsed="false">
      <c r="A8101" s="1" t="n">
        <v>9273</v>
      </c>
      <c r="B8101" s="1" t="s">
        <v>13189</v>
      </c>
      <c r="D8101" s="1" t="s">
        <v>12680</v>
      </c>
      <c r="E8101" s="0" t="s">
        <v>11053</v>
      </c>
    </row>
    <row r="8102" customFormat="false" ht="15" hidden="false" customHeight="false" outlineLevel="0" collapsed="false">
      <c r="A8102" s="1" t="n">
        <v>9272</v>
      </c>
      <c r="B8102" s="1" t="s">
        <v>13190</v>
      </c>
      <c r="C8102" s="1" t="s">
        <v>13191</v>
      </c>
      <c r="D8102" s="1" t="s">
        <v>499</v>
      </c>
      <c r="E8102" s="0" t="s">
        <v>11079</v>
      </c>
    </row>
    <row r="8103" customFormat="false" ht="15" hidden="false" customHeight="false" outlineLevel="0" collapsed="false">
      <c r="A8103" s="1" t="n">
        <v>9271</v>
      </c>
      <c r="B8103" s="1" t="s">
        <v>13192</v>
      </c>
      <c r="D8103" s="1" t="s">
        <v>964</v>
      </c>
      <c r="E8103" s="0" t="s">
        <v>485</v>
      </c>
    </row>
    <row r="8104" customFormat="false" ht="15" hidden="false" customHeight="false" outlineLevel="0" collapsed="false">
      <c r="A8104" s="1" t="n">
        <v>9270</v>
      </c>
      <c r="B8104" s="1" t="s">
        <v>13193</v>
      </c>
      <c r="D8104" s="324" t="s">
        <v>11556</v>
      </c>
      <c r="E8104" s="0" t="s">
        <v>590</v>
      </c>
    </row>
    <row r="8105" customFormat="false" ht="15" hidden="false" customHeight="false" outlineLevel="0" collapsed="false">
      <c r="A8105" s="1" t="n">
        <v>9269</v>
      </c>
      <c r="B8105" s="1" t="s">
        <v>13194</v>
      </c>
      <c r="C8105" s="1" t="s">
        <v>13195</v>
      </c>
      <c r="D8105" s="1" t="s">
        <v>11084</v>
      </c>
      <c r="E8105" s="324" t="s">
        <v>13196</v>
      </c>
    </row>
    <row r="8106" customFormat="false" ht="15" hidden="false" customHeight="false" outlineLevel="0" collapsed="false">
      <c r="A8106" s="1" t="n">
        <v>9268</v>
      </c>
      <c r="B8106" s="1" t="s">
        <v>13197</v>
      </c>
      <c r="D8106" s="324" t="s">
        <v>13198</v>
      </c>
      <c r="E8106" s="0" t="s">
        <v>576</v>
      </c>
    </row>
    <row r="8107" customFormat="false" ht="15" hidden="false" customHeight="false" outlineLevel="0" collapsed="false">
      <c r="A8107" s="1" t="n">
        <v>9267</v>
      </c>
      <c r="B8107" s="1" t="s">
        <v>13199</v>
      </c>
      <c r="D8107" s="324" t="s">
        <v>13198</v>
      </c>
      <c r="E8107" s="0" t="s">
        <v>576</v>
      </c>
    </row>
    <row r="8108" customFormat="false" ht="15" hidden="false" customHeight="false" outlineLevel="0" collapsed="false">
      <c r="A8108" s="1" t="n">
        <v>9266</v>
      </c>
      <c r="B8108" s="1" t="s">
        <v>13200</v>
      </c>
      <c r="C8108" s="324" t="s">
        <v>13201</v>
      </c>
      <c r="D8108" s="324" t="s">
        <v>761</v>
      </c>
      <c r="E8108" s="0" t="s">
        <v>485</v>
      </c>
    </row>
    <row r="8109" customFormat="false" ht="15" hidden="false" customHeight="false" outlineLevel="0" collapsed="false">
      <c r="A8109" s="1" t="n">
        <v>9265</v>
      </c>
      <c r="B8109" s="1" t="s">
        <v>13202</v>
      </c>
      <c r="D8109" s="1" t="s">
        <v>922</v>
      </c>
      <c r="E8109" s="0" t="s">
        <v>576</v>
      </c>
    </row>
    <row r="8110" customFormat="false" ht="15" hidden="false" customHeight="false" outlineLevel="0" collapsed="false">
      <c r="A8110" s="1" t="n">
        <v>9264</v>
      </c>
      <c r="B8110" s="1" t="s">
        <v>13203</v>
      </c>
      <c r="D8110" s="1" t="s">
        <v>922</v>
      </c>
      <c r="E8110" s="0" t="s">
        <v>576</v>
      </c>
    </row>
    <row r="8111" customFormat="false" ht="15" hidden="false" customHeight="false" outlineLevel="0" collapsed="false">
      <c r="A8111" s="1" t="n">
        <v>9263</v>
      </c>
      <c r="B8111" s="1" t="s">
        <v>13204</v>
      </c>
      <c r="D8111" s="1" t="s">
        <v>922</v>
      </c>
      <c r="E8111" s="0" t="s">
        <v>576</v>
      </c>
    </row>
    <row r="8112" customFormat="false" ht="15" hidden="false" customHeight="false" outlineLevel="0" collapsed="false">
      <c r="A8112" s="1" t="n">
        <v>9262</v>
      </c>
      <c r="B8112" s="1" t="s">
        <v>13205</v>
      </c>
      <c r="D8112" s="1" t="s">
        <v>922</v>
      </c>
      <c r="E8112" s="0" t="s">
        <v>576</v>
      </c>
    </row>
    <row r="8113" customFormat="false" ht="15" hidden="false" customHeight="false" outlineLevel="0" collapsed="false">
      <c r="A8113" s="1" t="n">
        <v>9261</v>
      </c>
      <c r="B8113" s="1" t="s">
        <v>13206</v>
      </c>
      <c r="D8113" s="1" t="s">
        <v>922</v>
      </c>
      <c r="E8113" s="0" t="s">
        <v>576</v>
      </c>
    </row>
    <row r="8114" customFormat="false" ht="15" hidden="false" customHeight="false" outlineLevel="0" collapsed="false">
      <c r="A8114" s="1" t="n">
        <v>9260</v>
      </c>
      <c r="B8114" s="1" t="s">
        <v>13207</v>
      </c>
      <c r="D8114" s="1" t="s">
        <v>922</v>
      </c>
      <c r="E8114" s="0" t="s">
        <v>576</v>
      </c>
    </row>
    <row r="8115" customFormat="false" ht="15" hidden="false" customHeight="false" outlineLevel="0" collapsed="false">
      <c r="A8115" s="1" t="n">
        <v>9259</v>
      </c>
      <c r="B8115" s="1" t="s">
        <v>13208</v>
      </c>
      <c r="D8115" s="1" t="s">
        <v>922</v>
      </c>
      <c r="E8115" s="0" t="s">
        <v>576</v>
      </c>
    </row>
    <row r="8116" customFormat="false" ht="15" hidden="false" customHeight="false" outlineLevel="0" collapsed="false">
      <c r="A8116" s="1" t="n">
        <v>9258</v>
      </c>
      <c r="B8116" s="1" t="s">
        <v>13209</v>
      </c>
      <c r="D8116" s="1" t="s">
        <v>922</v>
      </c>
      <c r="E8116" s="0" t="s">
        <v>576</v>
      </c>
    </row>
    <row r="8117" customFormat="false" ht="15" hidden="false" customHeight="false" outlineLevel="0" collapsed="false">
      <c r="A8117" s="1" t="n">
        <v>9257</v>
      </c>
      <c r="B8117" s="1" t="s">
        <v>13210</v>
      </c>
      <c r="D8117" s="1" t="s">
        <v>922</v>
      </c>
      <c r="E8117" s="0" t="s">
        <v>576</v>
      </c>
    </row>
    <row r="8118" customFormat="false" ht="15" hidden="false" customHeight="false" outlineLevel="0" collapsed="false">
      <c r="A8118" s="1" t="n">
        <v>9256</v>
      </c>
      <c r="B8118" s="1" t="s">
        <v>13211</v>
      </c>
      <c r="D8118" s="1" t="s">
        <v>922</v>
      </c>
      <c r="E8118" s="0" t="s">
        <v>576</v>
      </c>
    </row>
    <row r="8119" customFormat="false" ht="15" hidden="false" customHeight="false" outlineLevel="0" collapsed="false">
      <c r="A8119" s="1" t="n">
        <v>9255</v>
      </c>
      <c r="B8119" s="1" t="s">
        <v>13212</v>
      </c>
      <c r="D8119" s="1" t="s">
        <v>922</v>
      </c>
      <c r="E8119" s="0" t="s">
        <v>576</v>
      </c>
    </row>
    <row r="8120" customFormat="false" ht="15" hidden="false" customHeight="false" outlineLevel="0" collapsed="false">
      <c r="A8120" s="1" t="n">
        <v>9254</v>
      </c>
      <c r="B8120" s="1" t="s">
        <v>13213</v>
      </c>
      <c r="D8120" s="1" t="s">
        <v>922</v>
      </c>
      <c r="E8120" s="0" t="s">
        <v>576</v>
      </c>
    </row>
    <row r="8121" customFormat="false" ht="15" hidden="false" customHeight="false" outlineLevel="0" collapsed="false">
      <c r="A8121" s="1" t="n">
        <v>9253</v>
      </c>
      <c r="B8121" s="1" t="s">
        <v>13214</v>
      </c>
      <c r="D8121" s="1" t="s">
        <v>922</v>
      </c>
      <c r="E8121" s="0" t="s">
        <v>576</v>
      </c>
    </row>
    <row r="8122" customFormat="false" ht="15" hidden="false" customHeight="false" outlineLevel="0" collapsed="false">
      <c r="A8122" s="1" t="n">
        <v>9252</v>
      </c>
      <c r="B8122" s="1" t="s">
        <v>13215</v>
      </c>
      <c r="D8122" s="1" t="s">
        <v>922</v>
      </c>
      <c r="E8122" s="0" t="s">
        <v>576</v>
      </c>
    </row>
    <row r="8123" customFormat="false" ht="15" hidden="false" customHeight="false" outlineLevel="0" collapsed="false">
      <c r="A8123" s="1" t="n">
        <v>9251</v>
      </c>
      <c r="B8123" s="1" t="s">
        <v>13216</v>
      </c>
      <c r="D8123" s="1" t="s">
        <v>922</v>
      </c>
      <c r="E8123" s="0" t="s">
        <v>576</v>
      </c>
    </row>
    <row r="8124" customFormat="false" ht="15" hidden="false" customHeight="false" outlineLevel="0" collapsed="false">
      <c r="A8124" s="1" t="n">
        <v>9250</v>
      </c>
      <c r="B8124" s="1" t="s">
        <v>13217</v>
      </c>
      <c r="D8124" s="1" t="s">
        <v>922</v>
      </c>
      <c r="E8124" s="0" t="s">
        <v>576</v>
      </c>
    </row>
    <row r="8125" customFormat="false" ht="15" hidden="false" customHeight="false" outlineLevel="0" collapsed="false">
      <c r="A8125" s="1" t="n">
        <v>9249</v>
      </c>
      <c r="B8125" s="1" t="s">
        <v>13218</v>
      </c>
      <c r="D8125" s="1" t="s">
        <v>484</v>
      </c>
      <c r="E8125" s="0" t="s">
        <v>485</v>
      </c>
    </row>
    <row r="8126" customFormat="false" ht="15" hidden="false" customHeight="false" outlineLevel="0" collapsed="false">
      <c r="A8126" s="1" t="n">
        <v>9248</v>
      </c>
      <c r="B8126" s="1" t="s">
        <v>13219</v>
      </c>
      <c r="D8126" s="1" t="s">
        <v>484</v>
      </c>
      <c r="E8126" s="0" t="s">
        <v>485</v>
      </c>
    </row>
    <row r="8127" customFormat="false" ht="15" hidden="false" customHeight="false" outlineLevel="0" collapsed="false">
      <c r="A8127" s="1" t="n">
        <v>9247</v>
      </c>
      <c r="B8127" s="1" t="s">
        <v>13220</v>
      </c>
      <c r="D8127" s="324" t="s">
        <v>528</v>
      </c>
      <c r="E8127" s="0" t="s">
        <v>485</v>
      </c>
    </row>
    <row r="8128" customFormat="false" ht="15" hidden="false" customHeight="false" outlineLevel="0" collapsed="false">
      <c r="A8128" s="1" t="n">
        <v>9246</v>
      </c>
      <c r="B8128" s="1" t="s">
        <v>13221</v>
      </c>
      <c r="D8128" s="324" t="s">
        <v>5702</v>
      </c>
      <c r="E8128" s="0" t="s">
        <v>590</v>
      </c>
    </row>
    <row r="8129" customFormat="false" ht="15" hidden="false" customHeight="false" outlineLevel="0" collapsed="false">
      <c r="A8129" s="1" t="n">
        <v>9245</v>
      </c>
      <c r="B8129" s="1" t="s">
        <v>13222</v>
      </c>
      <c r="C8129" s="1" t="s">
        <v>13223</v>
      </c>
      <c r="D8129" s="324" t="s">
        <v>13198</v>
      </c>
      <c r="E8129" s="324" t="s">
        <v>550</v>
      </c>
    </row>
    <row r="8130" customFormat="false" ht="15" hidden="false" customHeight="false" outlineLevel="0" collapsed="false">
      <c r="A8130" s="1" t="n">
        <v>9244</v>
      </c>
      <c r="B8130" s="1" t="s">
        <v>13224</v>
      </c>
      <c r="D8130" s="324" t="s">
        <v>9779</v>
      </c>
      <c r="E8130" s="0" t="s">
        <v>485</v>
      </c>
    </row>
    <row r="8131" customFormat="false" ht="15" hidden="false" customHeight="false" outlineLevel="0" collapsed="false">
      <c r="A8131" s="1" t="n">
        <v>9243</v>
      </c>
      <c r="B8131" s="1" t="s">
        <v>13225</v>
      </c>
      <c r="D8131" s="324" t="s">
        <v>1123</v>
      </c>
      <c r="E8131" s="0" t="s">
        <v>485</v>
      </c>
    </row>
    <row r="8132" customFormat="false" ht="15" hidden="false" customHeight="false" outlineLevel="0" collapsed="false">
      <c r="A8132" s="1" t="n">
        <v>9242</v>
      </c>
      <c r="B8132" s="1" t="s">
        <v>13226</v>
      </c>
      <c r="D8132" s="324" t="s">
        <v>1123</v>
      </c>
      <c r="E8132" s="0" t="s">
        <v>485</v>
      </c>
    </row>
    <row r="8133" customFormat="false" ht="15" hidden="false" customHeight="false" outlineLevel="0" collapsed="false">
      <c r="A8133" s="1" t="n">
        <v>9241</v>
      </c>
      <c r="B8133" s="1" t="s">
        <v>13227</v>
      </c>
      <c r="D8133" s="324" t="s">
        <v>1123</v>
      </c>
      <c r="E8133" s="0" t="s">
        <v>485</v>
      </c>
    </row>
    <row r="8134" customFormat="false" ht="15" hidden="false" customHeight="false" outlineLevel="0" collapsed="false">
      <c r="A8134" s="1" t="n">
        <v>9240</v>
      </c>
      <c r="B8134" s="1" t="s">
        <v>13228</v>
      </c>
      <c r="D8134" s="324" t="s">
        <v>1123</v>
      </c>
      <c r="E8134" s="0" t="s">
        <v>485</v>
      </c>
    </row>
    <row r="8135" customFormat="false" ht="15" hidden="false" customHeight="false" outlineLevel="0" collapsed="false">
      <c r="A8135" s="1" t="n">
        <v>9239</v>
      </c>
      <c r="B8135" s="1" t="s">
        <v>13229</v>
      </c>
      <c r="C8135" s="1" t="s">
        <v>13230</v>
      </c>
      <c r="D8135" s="324" t="s">
        <v>11505</v>
      </c>
      <c r="E8135" s="0" t="s">
        <v>590</v>
      </c>
    </row>
    <row r="8136" customFormat="false" ht="15" hidden="false" customHeight="false" outlineLevel="0" collapsed="false">
      <c r="A8136" s="1" t="n">
        <v>9238</v>
      </c>
      <c r="B8136" s="1" t="s">
        <v>13231</v>
      </c>
      <c r="C8136" s="324" t="s">
        <v>13232</v>
      </c>
      <c r="D8136" s="324" t="s">
        <v>13233</v>
      </c>
      <c r="E8136" s="324" t="s">
        <v>12151</v>
      </c>
    </row>
    <row r="8137" customFormat="false" ht="15" hidden="false" customHeight="false" outlineLevel="0" collapsed="false">
      <c r="A8137" s="1" t="n">
        <v>9237</v>
      </c>
      <c r="B8137" s="1" t="s">
        <v>13234</v>
      </c>
      <c r="D8137" s="324" t="s">
        <v>7509</v>
      </c>
      <c r="E8137" s="0" t="s">
        <v>485</v>
      </c>
    </row>
    <row r="8138" customFormat="false" ht="15" hidden="false" customHeight="false" outlineLevel="0" collapsed="false">
      <c r="A8138" s="1" t="n">
        <v>9236</v>
      </c>
      <c r="B8138" s="1" t="s">
        <v>13235</v>
      </c>
      <c r="C8138" s="1" t="s">
        <v>13236</v>
      </c>
      <c r="D8138" s="1" t="s">
        <v>499</v>
      </c>
      <c r="E8138" s="0" t="s">
        <v>10484</v>
      </c>
    </row>
    <row r="8139" customFormat="false" ht="15" hidden="false" customHeight="false" outlineLevel="0" collapsed="false">
      <c r="A8139" s="1" t="n">
        <v>9235</v>
      </c>
      <c r="B8139" s="1" t="s">
        <v>13237</v>
      </c>
      <c r="C8139" s="1" t="s">
        <v>13238</v>
      </c>
      <c r="D8139" s="1" t="s">
        <v>11084</v>
      </c>
      <c r="E8139" s="324" t="s">
        <v>550</v>
      </c>
    </row>
    <row r="8140" customFormat="false" ht="15" hidden="false" customHeight="false" outlineLevel="0" collapsed="false">
      <c r="A8140" s="1" t="n">
        <v>9234</v>
      </c>
      <c r="B8140" s="1" t="s">
        <v>13239</v>
      </c>
      <c r="C8140" s="1" t="s">
        <v>13240</v>
      </c>
      <c r="D8140" s="1" t="s">
        <v>11084</v>
      </c>
      <c r="E8140" s="324" t="s">
        <v>550</v>
      </c>
    </row>
    <row r="8141" customFormat="false" ht="15" hidden="false" customHeight="false" outlineLevel="0" collapsed="false">
      <c r="A8141" s="1" t="n">
        <v>9233</v>
      </c>
      <c r="B8141" s="1" t="s">
        <v>13241</v>
      </c>
      <c r="C8141" s="1" t="s">
        <v>13242</v>
      </c>
      <c r="D8141" s="1" t="s">
        <v>11084</v>
      </c>
      <c r="E8141" s="324" t="s">
        <v>550</v>
      </c>
    </row>
    <row r="8142" customFormat="false" ht="15" hidden="false" customHeight="false" outlineLevel="0" collapsed="false">
      <c r="A8142" s="1" t="n">
        <v>9232</v>
      </c>
      <c r="B8142" s="1" t="s">
        <v>13243</v>
      </c>
      <c r="C8142" s="324" t="s">
        <v>13244</v>
      </c>
      <c r="D8142" s="1" t="s">
        <v>11084</v>
      </c>
      <c r="E8142" s="324" t="s">
        <v>550</v>
      </c>
    </row>
    <row r="8143" customFormat="false" ht="15" hidden="false" customHeight="false" outlineLevel="0" collapsed="false">
      <c r="A8143" s="1" t="n">
        <v>9231</v>
      </c>
      <c r="B8143" s="1" t="s">
        <v>13245</v>
      </c>
      <c r="C8143" s="1" t="s">
        <v>13246</v>
      </c>
      <c r="D8143" s="324" t="s">
        <v>809</v>
      </c>
      <c r="E8143" s="0" t="s">
        <v>590</v>
      </c>
    </row>
    <row r="8144" customFormat="false" ht="15" hidden="false" customHeight="false" outlineLevel="0" collapsed="false">
      <c r="A8144" s="1" t="n">
        <v>9230</v>
      </c>
      <c r="B8144" s="1" t="s">
        <v>13247</v>
      </c>
      <c r="C8144" s="1" t="s">
        <v>13248</v>
      </c>
      <c r="D8144" s="324" t="s">
        <v>809</v>
      </c>
      <c r="E8144" s="0" t="s">
        <v>590</v>
      </c>
    </row>
    <row r="8145" customFormat="false" ht="15" hidden="false" customHeight="false" outlineLevel="0" collapsed="false">
      <c r="A8145" s="1" t="n">
        <v>9229</v>
      </c>
      <c r="B8145" s="1" t="s">
        <v>13249</v>
      </c>
      <c r="C8145" s="1" t="s">
        <v>13250</v>
      </c>
      <c r="D8145" s="324" t="s">
        <v>809</v>
      </c>
      <c r="E8145" s="0" t="s">
        <v>590</v>
      </c>
    </row>
    <row r="8146" customFormat="false" ht="15" hidden="false" customHeight="false" outlineLevel="0" collapsed="false">
      <c r="A8146" s="1" t="n">
        <v>9228</v>
      </c>
      <c r="B8146" s="1" t="s">
        <v>13251</v>
      </c>
      <c r="C8146" s="1" t="s">
        <v>13252</v>
      </c>
      <c r="D8146" s="324" t="s">
        <v>809</v>
      </c>
      <c r="E8146" s="0" t="s">
        <v>590</v>
      </c>
    </row>
    <row r="8147" customFormat="false" ht="15" hidden="false" customHeight="false" outlineLevel="0" collapsed="false">
      <c r="A8147" s="1" t="n">
        <v>9227</v>
      </c>
      <c r="B8147" s="1" t="s">
        <v>13253</v>
      </c>
      <c r="C8147" s="1" t="s">
        <v>13254</v>
      </c>
      <c r="D8147" s="324" t="s">
        <v>809</v>
      </c>
      <c r="E8147" s="0" t="s">
        <v>590</v>
      </c>
    </row>
    <row r="8148" customFormat="false" ht="15" hidden="false" customHeight="false" outlineLevel="0" collapsed="false">
      <c r="A8148" s="1" t="n">
        <v>9226</v>
      </c>
      <c r="B8148" s="1" t="s">
        <v>13255</v>
      </c>
      <c r="C8148" s="324" t="s">
        <v>13256</v>
      </c>
      <c r="D8148" s="1" t="s">
        <v>967</v>
      </c>
      <c r="E8148" s="0" t="s">
        <v>485</v>
      </c>
    </row>
    <row r="8149" customFormat="false" ht="15" hidden="false" customHeight="false" outlineLevel="0" collapsed="false">
      <c r="A8149" s="1" t="n">
        <v>9225</v>
      </c>
      <c r="B8149" s="1" t="s">
        <v>13257</v>
      </c>
      <c r="C8149" s="324" t="s">
        <v>13258</v>
      </c>
      <c r="D8149" s="1" t="s">
        <v>1233</v>
      </c>
      <c r="E8149" s="0" t="s">
        <v>485</v>
      </c>
    </row>
    <row r="8150" customFormat="false" ht="15" hidden="false" customHeight="false" outlineLevel="0" collapsed="false">
      <c r="A8150" s="1" t="n">
        <v>9224</v>
      </c>
      <c r="B8150" s="1" t="s">
        <v>13259</v>
      </c>
      <c r="C8150" s="1" t="s">
        <v>13260</v>
      </c>
      <c r="D8150" s="324" t="s">
        <v>809</v>
      </c>
      <c r="E8150" s="0" t="s">
        <v>590</v>
      </c>
    </row>
    <row r="8151" customFormat="false" ht="15" hidden="false" customHeight="false" outlineLevel="0" collapsed="false">
      <c r="A8151" s="1" t="n">
        <v>9223</v>
      </c>
      <c r="B8151" s="1" t="s">
        <v>13261</v>
      </c>
      <c r="D8151" s="1" t="s">
        <v>499</v>
      </c>
      <c r="E8151" s="0" t="s">
        <v>590</v>
      </c>
    </row>
    <row r="8152" customFormat="false" ht="15" hidden="false" customHeight="false" outlineLevel="0" collapsed="false">
      <c r="A8152" s="1" t="n">
        <v>9222</v>
      </c>
      <c r="B8152" s="1" t="s">
        <v>13262</v>
      </c>
      <c r="D8152" s="324" t="s">
        <v>792</v>
      </c>
      <c r="E8152" s="324" t="s">
        <v>500</v>
      </c>
    </row>
    <row r="8153" customFormat="false" ht="15" hidden="false" customHeight="false" outlineLevel="0" collapsed="false">
      <c r="A8153" s="1" t="n">
        <v>9221</v>
      </c>
      <c r="B8153" s="1" t="s">
        <v>13263</v>
      </c>
      <c r="D8153" s="324" t="s">
        <v>528</v>
      </c>
      <c r="E8153" s="324" t="s">
        <v>500</v>
      </c>
    </row>
    <row r="8154" customFormat="false" ht="15" hidden="false" customHeight="false" outlineLevel="0" collapsed="false">
      <c r="A8154" s="1" t="n">
        <v>9220</v>
      </c>
      <c r="B8154" s="1" t="s">
        <v>13264</v>
      </c>
      <c r="D8154" s="324" t="s">
        <v>528</v>
      </c>
      <c r="E8154" s="324" t="s">
        <v>500</v>
      </c>
    </row>
    <row r="8155" customFormat="false" ht="15" hidden="false" customHeight="false" outlineLevel="0" collapsed="false">
      <c r="A8155" s="1" t="n">
        <v>9219</v>
      </c>
      <c r="B8155" s="1" t="s">
        <v>13265</v>
      </c>
      <c r="D8155" s="324" t="s">
        <v>695</v>
      </c>
      <c r="E8155" s="324" t="s">
        <v>696</v>
      </c>
    </row>
    <row r="8156" customFormat="false" ht="15" hidden="false" customHeight="false" outlineLevel="0" collapsed="false">
      <c r="A8156" s="1" t="n">
        <v>9218</v>
      </c>
      <c r="B8156" s="1" t="s">
        <v>13266</v>
      </c>
      <c r="D8156" s="324" t="s">
        <v>695</v>
      </c>
      <c r="E8156" s="324" t="s">
        <v>696</v>
      </c>
    </row>
    <row r="8157" customFormat="false" ht="15" hidden="false" customHeight="false" outlineLevel="0" collapsed="false">
      <c r="A8157" s="1" t="n">
        <v>9217</v>
      </c>
      <c r="B8157" s="1" t="s">
        <v>13267</v>
      </c>
      <c r="D8157" s="1" t="s">
        <v>499</v>
      </c>
      <c r="E8157" s="0" t="s">
        <v>590</v>
      </c>
    </row>
    <row r="8158" customFormat="false" ht="15" hidden="false" customHeight="false" outlineLevel="0" collapsed="false">
      <c r="A8158" s="1" t="n">
        <v>9216</v>
      </c>
      <c r="B8158" s="1" t="s">
        <v>13268</v>
      </c>
      <c r="D8158" s="324" t="s">
        <v>13269</v>
      </c>
      <c r="E8158" s="0" t="s">
        <v>590</v>
      </c>
    </row>
    <row r="8159" customFormat="false" ht="15" hidden="false" customHeight="false" outlineLevel="0" collapsed="false">
      <c r="A8159" s="1" t="n">
        <v>9215</v>
      </c>
      <c r="B8159" s="1" t="s">
        <v>13270</v>
      </c>
      <c r="C8159" s="1" t="s">
        <v>13271</v>
      </c>
      <c r="D8159" s="1" t="s">
        <v>499</v>
      </c>
      <c r="E8159" s="0" t="s">
        <v>609</v>
      </c>
    </row>
    <row r="8160" customFormat="false" ht="15" hidden="false" customHeight="false" outlineLevel="0" collapsed="false">
      <c r="A8160" s="1" t="n">
        <v>9214</v>
      </c>
      <c r="B8160" s="1" t="s">
        <v>13272</v>
      </c>
      <c r="C8160" s="1" t="s">
        <v>13273</v>
      </c>
      <c r="D8160" s="324" t="s">
        <v>13274</v>
      </c>
      <c r="E8160" s="324" t="s">
        <v>13275</v>
      </c>
    </row>
    <row r="8161" customFormat="false" ht="15" hidden="false" customHeight="false" outlineLevel="0" collapsed="false">
      <c r="A8161" s="1" t="n">
        <v>9213</v>
      </c>
      <c r="B8161" s="1" t="s">
        <v>13276</v>
      </c>
      <c r="D8161" s="1" t="s">
        <v>6225</v>
      </c>
      <c r="E8161" s="0" t="s">
        <v>11244</v>
      </c>
    </row>
    <row r="8162" customFormat="false" ht="15" hidden="false" customHeight="false" outlineLevel="0" collapsed="false">
      <c r="A8162" s="1" t="n">
        <v>9212</v>
      </c>
      <c r="B8162" s="1" t="s">
        <v>13277</v>
      </c>
      <c r="C8162" s="1" t="s">
        <v>13278</v>
      </c>
      <c r="D8162" s="1" t="s">
        <v>499</v>
      </c>
      <c r="E8162" s="0" t="s">
        <v>11053</v>
      </c>
    </row>
    <row r="8163" customFormat="false" ht="15" hidden="false" customHeight="false" outlineLevel="0" collapsed="false">
      <c r="A8163" s="1" t="n">
        <v>9211</v>
      </c>
      <c r="B8163" s="1" t="s">
        <v>13279</v>
      </c>
      <c r="C8163" s="1" t="s">
        <v>13280</v>
      </c>
      <c r="D8163" s="1" t="s">
        <v>499</v>
      </c>
      <c r="E8163" s="0" t="s">
        <v>590</v>
      </c>
    </row>
    <row r="8164" customFormat="false" ht="15" hidden="false" customHeight="false" outlineLevel="0" collapsed="false">
      <c r="A8164" s="1" t="n">
        <v>9210</v>
      </c>
      <c r="B8164" s="1" t="s">
        <v>13281</v>
      </c>
      <c r="D8164" s="324" t="s">
        <v>13282</v>
      </c>
      <c r="E8164" s="324" t="s">
        <v>10921</v>
      </c>
    </row>
    <row r="8165" customFormat="false" ht="15" hidden="false" customHeight="false" outlineLevel="0" collapsed="false">
      <c r="A8165" s="1" t="n">
        <v>9209</v>
      </c>
      <c r="B8165" s="1" t="s">
        <v>13283</v>
      </c>
      <c r="D8165" s="1" t="s">
        <v>11084</v>
      </c>
      <c r="E8165" s="0" t="s">
        <v>10484</v>
      </c>
    </row>
    <row r="8166" customFormat="false" ht="15" hidden="false" customHeight="false" outlineLevel="0" collapsed="false">
      <c r="A8166" s="1" t="n">
        <v>9208</v>
      </c>
      <c r="B8166" s="1" t="s">
        <v>13284</v>
      </c>
      <c r="C8166" s="324" t="s">
        <v>13285</v>
      </c>
      <c r="D8166" s="324" t="s">
        <v>13286</v>
      </c>
      <c r="E8166" s="324" t="s">
        <v>13287</v>
      </c>
    </row>
    <row r="8167" customFormat="false" ht="15" hidden="false" customHeight="false" outlineLevel="0" collapsed="false">
      <c r="A8167" s="1" t="n">
        <v>9207</v>
      </c>
      <c r="B8167" s="1" t="s">
        <v>13288</v>
      </c>
      <c r="D8167" s="1" t="s">
        <v>10972</v>
      </c>
      <c r="E8167" s="0" t="s">
        <v>590</v>
      </c>
    </row>
    <row r="8168" customFormat="false" ht="15" hidden="false" customHeight="false" outlineLevel="0" collapsed="false">
      <c r="A8168" s="1" t="n">
        <v>9206</v>
      </c>
      <c r="B8168" s="1" t="s">
        <v>13289</v>
      </c>
      <c r="D8168" s="1" t="s">
        <v>10972</v>
      </c>
      <c r="E8168" s="0" t="s">
        <v>590</v>
      </c>
    </row>
    <row r="8169" customFormat="false" ht="15" hidden="false" customHeight="false" outlineLevel="0" collapsed="false">
      <c r="A8169" s="1" t="n">
        <v>9205</v>
      </c>
      <c r="B8169" s="1" t="s">
        <v>13290</v>
      </c>
      <c r="D8169" s="1" t="s">
        <v>10972</v>
      </c>
      <c r="E8169" s="0" t="s">
        <v>590</v>
      </c>
    </row>
    <row r="8170" customFormat="false" ht="15" hidden="false" customHeight="false" outlineLevel="0" collapsed="false">
      <c r="A8170" s="1" t="n">
        <v>9204</v>
      </c>
      <c r="B8170" s="1" t="s">
        <v>13291</v>
      </c>
      <c r="D8170" s="1" t="s">
        <v>10972</v>
      </c>
      <c r="E8170" s="0" t="s">
        <v>590</v>
      </c>
    </row>
    <row r="8171" customFormat="false" ht="15" hidden="false" customHeight="false" outlineLevel="0" collapsed="false">
      <c r="A8171" s="1" t="n">
        <v>9203</v>
      </c>
      <c r="B8171" s="1" t="s">
        <v>13292</v>
      </c>
      <c r="D8171" s="1" t="s">
        <v>10972</v>
      </c>
      <c r="E8171" s="0" t="s">
        <v>590</v>
      </c>
    </row>
    <row r="8172" customFormat="false" ht="15" hidden="false" customHeight="false" outlineLevel="0" collapsed="false">
      <c r="A8172" s="1" t="n">
        <v>9202</v>
      </c>
      <c r="B8172" s="1" t="s">
        <v>13293</v>
      </c>
      <c r="D8172" s="1" t="s">
        <v>499</v>
      </c>
      <c r="E8172" s="0" t="s">
        <v>590</v>
      </c>
    </row>
    <row r="8173" customFormat="false" ht="15" hidden="false" customHeight="false" outlineLevel="0" collapsed="false">
      <c r="A8173" s="1" t="n">
        <v>9201</v>
      </c>
      <c r="B8173" s="1" t="s">
        <v>13294</v>
      </c>
      <c r="D8173" s="1" t="s">
        <v>499</v>
      </c>
      <c r="E8173" s="0" t="s">
        <v>590</v>
      </c>
    </row>
    <row r="8174" customFormat="false" ht="15" hidden="false" customHeight="false" outlineLevel="0" collapsed="false">
      <c r="A8174" s="1" t="n">
        <v>9200</v>
      </c>
      <c r="B8174" s="1" t="s">
        <v>13295</v>
      </c>
      <c r="D8174" s="324" t="s">
        <v>13296</v>
      </c>
      <c r="E8174" s="0" t="s">
        <v>485</v>
      </c>
    </row>
    <row r="8175" customFormat="false" ht="15" hidden="false" customHeight="false" outlineLevel="0" collapsed="false">
      <c r="A8175" s="1" t="n">
        <v>9199</v>
      </c>
      <c r="B8175" s="1" t="s">
        <v>13297</v>
      </c>
      <c r="D8175" s="324" t="s">
        <v>13298</v>
      </c>
      <c r="E8175" s="324" t="s">
        <v>519</v>
      </c>
    </row>
    <row r="8176" customFormat="false" ht="15" hidden="false" customHeight="false" outlineLevel="0" collapsed="false">
      <c r="A8176" s="1" t="n">
        <v>9198</v>
      </c>
      <c r="B8176" s="1" t="s">
        <v>13299</v>
      </c>
      <c r="D8176" s="324" t="s">
        <v>1273</v>
      </c>
      <c r="E8176" s="0" t="s">
        <v>485</v>
      </c>
    </row>
    <row r="8177" customFormat="false" ht="15" hidden="false" customHeight="false" outlineLevel="0" collapsed="false">
      <c r="A8177" s="1" t="n">
        <v>9197</v>
      </c>
      <c r="B8177" s="1" t="s">
        <v>13300</v>
      </c>
      <c r="D8177" s="324" t="s">
        <v>11757</v>
      </c>
      <c r="E8177" s="0" t="s">
        <v>576</v>
      </c>
    </row>
    <row r="8178" customFormat="false" ht="15" hidden="false" customHeight="false" outlineLevel="0" collapsed="false">
      <c r="A8178" s="1" t="n">
        <v>9196</v>
      </c>
      <c r="B8178" s="1" t="s">
        <v>13301</v>
      </c>
      <c r="D8178" s="1" t="s">
        <v>510</v>
      </c>
      <c r="E8178" s="0" t="s">
        <v>576</v>
      </c>
    </row>
    <row r="8179" customFormat="false" ht="15" hidden="false" customHeight="false" outlineLevel="0" collapsed="false">
      <c r="A8179" s="1" t="n">
        <v>9195</v>
      </c>
      <c r="B8179" s="1" t="s">
        <v>13302</v>
      </c>
      <c r="C8179" s="1" t="s">
        <v>13302</v>
      </c>
      <c r="D8179" s="1" t="s">
        <v>499</v>
      </c>
      <c r="E8179" s="324" t="s">
        <v>13147</v>
      </c>
    </row>
    <row r="8180" customFormat="false" ht="15" hidden="false" customHeight="false" outlineLevel="0" collapsed="false">
      <c r="A8180" s="1" t="n">
        <v>9194</v>
      </c>
      <c r="B8180" s="1" t="s">
        <v>13303</v>
      </c>
      <c r="C8180" s="1" t="s">
        <v>13303</v>
      </c>
      <c r="D8180" s="1" t="s">
        <v>499</v>
      </c>
      <c r="E8180" s="324" t="s">
        <v>13147</v>
      </c>
    </row>
    <row r="8181" customFormat="false" ht="15" hidden="false" customHeight="false" outlineLevel="0" collapsed="false">
      <c r="A8181" s="1" t="n">
        <v>9193</v>
      </c>
      <c r="B8181" s="1" t="s">
        <v>13304</v>
      </c>
      <c r="D8181" s="324" t="s">
        <v>13305</v>
      </c>
      <c r="E8181" s="0" t="s">
        <v>590</v>
      </c>
    </row>
    <row r="8182" customFormat="false" ht="15" hidden="false" customHeight="false" outlineLevel="0" collapsed="false">
      <c r="A8182" s="1" t="n">
        <v>9192</v>
      </c>
      <c r="B8182" s="1" t="s">
        <v>13306</v>
      </c>
      <c r="C8182" s="1" t="s">
        <v>13306</v>
      </c>
      <c r="D8182" s="1" t="s">
        <v>499</v>
      </c>
      <c r="E8182" s="324" t="s">
        <v>13147</v>
      </c>
    </row>
    <row r="8183" customFormat="false" ht="15" hidden="false" customHeight="false" outlineLevel="0" collapsed="false">
      <c r="A8183" s="1" t="n">
        <v>9191</v>
      </c>
      <c r="B8183" s="1" t="s">
        <v>13307</v>
      </c>
      <c r="C8183" s="1" t="s">
        <v>13308</v>
      </c>
      <c r="D8183" s="324" t="s">
        <v>13309</v>
      </c>
      <c r="E8183" s="324" t="s">
        <v>10921</v>
      </c>
    </row>
    <row r="8184" customFormat="false" ht="15" hidden="false" customHeight="false" outlineLevel="0" collapsed="false">
      <c r="A8184" s="1" t="n">
        <v>9190</v>
      </c>
      <c r="B8184" s="1" t="s">
        <v>13310</v>
      </c>
      <c r="D8184" s="1" t="s">
        <v>499</v>
      </c>
      <c r="E8184" s="324" t="s">
        <v>550</v>
      </c>
    </row>
    <row r="8185" customFormat="false" ht="15" hidden="false" customHeight="false" outlineLevel="0" collapsed="false">
      <c r="A8185" s="1" t="n">
        <v>9189</v>
      </c>
      <c r="B8185" s="1" t="s">
        <v>13311</v>
      </c>
      <c r="D8185" s="324" t="s">
        <v>10946</v>
      </c>
      <c r="E8185" s="0" t="s">
        <v>10484</v>
      </c>
    </row>
    <row r="8186" customFormat="false" ht="15" hidden="false" customHeight="false" outlineLevel="0" collapsed="false">
      <c r="A8186" s="1" t="n">
        <v>9188</v>
      </c>
      <c r="B8186" s="1" t="s">
        <v>13312</v>
      </c>
      <c r="D8186" s="1" t="s">
        <v>12034</v>
      </c>
      <c r="E8186" s="0" t="s">
        <v>590</v>
      </c>
    </row>
    <row r="8187" customFormat="false" ht="15" hidden="false" customHeight="false" outlineLevel="0" collapsed="false">
      <c r="A8187" s="1" t="n">
        <v>9187</v>
      </c>
      <c r="B8187" s="1" t="s">
        <v>13313</v>
      </c>
      <c r="D8187" s="1" t="s">
        <v>12034</v>
      </c>
      <c r="E8187" s="0" t="s">
        <v>590</v>
      </c>
    </row>
    <row r="8188" customFormat="false" ht="15" hidden="false" customHeight="false" outlineLevel="0" collapsed="false">
      <c r="A8188" s="1" t="n">
        <v>9186</v>
      </c>
      <c r="B8188" s="1" t="s">
        <v>13314</v>
      </c>
      <c r="D8188" s="1" t="s">
        <v>11129</v>
      </c>
      <c r="E8188" s="0" t="s">
        <v>11244</v>
      </c>
    </row>
    <row r="8189" customFormat="false" ht="15" hidden="false" customHeight="false" outlineLevel="0" collapsed="false">
      <c r="A8189" s="1" t="n">
        <v>9185</v>
      </c>
      <c r="B8189" s="1" t="s">
        <v>13315</v>
      </c>
      <c r="D8189" s="1" t="s">
        <v>12034</v>
      </c>
      <c r="E8189" s="0" t="s">
        <v>590</v>
      </c>
    </row>
    <row r="8190" customFormat="false" ht="15" hidden="false" customHeight="false" outlineLevel="0" collapsed="false">
      <c r="A8190" s="1" t="n">
        <v>9184</v>
      </c>
      <c r="B8190" s="1" t="s">
        <v>13316</v>
      </c>
      <c r="C8190" s="324" t="s">
        <v>13317</v>
      </c>
      <c r="D8190" s="1" t="s">
        <v>783</v>
      </c>
      <c r="E8190" s="324" t="s">
        <v>10994</v>
      </c>
    </row>
    <row r="8191" customFormat="false" ht="15" hidden="false" customHeight="false" outlineLevel="0" collapsed="false">
      <c r="A8191" s="1" t="n">
        <v>9183</v>
      </c>
      <c r="B8191" s="1" t="s">
        <v>13318</v>
      </c>
      <c r="D8191" s="1" t="s">
        <v>484</v>
      </c>
      <c r="E8191" s="0" t="s">
        <v>485</v>
      </c>
    </row>
    <row r="8192" customFormat="false" ht="15" hidden="false" customHeight="false" outlineLevel="0" collapsed="false">
      <c r="A8192" s="1" t="n">
        <v>9182</v>
      </c>
      <c r="B8192" s="1" t="s">
        <v>13319</v>
      </c>
      <c r="D8192" s="1" t="s">
        <v>776</v>
      </c>
      <c r="E8192" s="324" t="s">
        <v>519</v>
      </c>
    </row>
    <row r="8193" customFormat="false" ht="15" hidden="false" customHeight="false" outlineLevel="0" collapsed="false">
      <c r="A8193" s="1" t="n">
        <v>9181</v>
      </c>
      <c r="B8193" s="1" t="s">
        <v>13320</v>
      </c>
      <c r="D8193" s="1" t="s">
        <v>10212</v>
      </c>
      <c r="E8193" s="0" t="s">
        <v>576</v>
      </c>
    </row>
    <row r="8194" customFormat="false" ht="15" hidden="false" customHeight="false" outlineLevel="0" collapsed="false">
      <c r="A8194" s="1" t="n">
        <v>9180</v>
      </c>
      <c r="B8194" s="1" t="s">
        <v>13321</v>
      </c>
      <c r="D8194" s="324" t="s">
        <v>13322</v>
      </c>
      <c r="E8194" s="0" t="s">
        <v>576</v>
      </c>
    </row>
    <row r="8195" customFormat="false" ht="15" hidden="false" customHeight="false" outlineLevel="0" collapsed="false">
      <c r="A8195" s="1" t="n">
        <v>9179</v>
      </c>
      <c r="B8195" s="1" t="s">
        <v>13323</v>
      </c>
      <c r="D8195" s="324" t="s">
        <v>13324</v>
      </c>
      <c r="E8195" s="324" t="s">
        <v>548</v>
      </c>
    </row>
    <row r="8196" customFormat="false" ht="15" hidden="false" customHeight="false" outlineLevel="0" collapsed="false">
      <c r="A8196" s="1" t="n">
        <v>9178</v>
      </c>
      <c r="B8196" s="1" t="s">
        <v>13325</v>
      </c>
      <c r="C8196" s="1" t="s">
        <v>13326</v>
      </c>
      <c r="D8196" s="1" t="s">
        <v>1511</v>
      </c>
      <c r="E8196" s="0" t="s">
        <v>485</v>
      </c>
    </row>
    <row r="8197" customFormat="false" ht="15" hidden="false" customHeight="false" outlineLevel="0" collapsed="false">
      <c r="A8197" s="1" t="n">
        <v>9177</v>
      </c>
      <c r="B8197" s="1" t="s">
        <v>13327</v>
      </c>
      <c r="C8197" s="1" t="s">
        <v>1652</v>
      </c>
      <c r="D8197" s="324" t="s">
        <v>528</v>
      </c>
      <c r="E8197" s="324" t="s">
        <v>500</v>
      </c>
    </row>
    <row r="8198" customFormat="false" ht="15" hidden="false" customHeight="false" outlineLevel="0" collapsed="false">
      <c r="A8198" s="1" t="n">
        <v>9176</v>
      </c>
      <c r="B8198" s="1" t="s">
        <v>13328</v>
      </c>
      <c r="C8198" s="1" t="s">
        <v>13329</v>
      </c>
      <c r="D8198" s="1" t="s">
        <v>499</v>
      </c>
      <c r="E8198" s="0" t="s">
        <v>11079</v>
      </c>
    </row>
    <row r="8199" customFormat="false" ht="15" hidden="false" customHeight="false" outlineLevel="0" collapsed="false">
      <c r="A8199" s="1" t="n">
        <v>9175</v>
      </c>
      <c r="B8199" s="1" t="s">
        <v>13330</v>
      </c>
      <c r="C8199" s="324" t="s">
        <v>13331</v>
      </c>
      <c r="D8199" s="324" t="s">
        <v>13332</v>
      </c>
      <c r="E8199" s="0" t="s">
        <v>544</v>
      </c>
    </row>
    <row r="8200" customFormat="false" ht="15" hidden="false" customHeight="false" outlineLevel="0" collapsed="false">
      <c r="A8200" s="1" t="n">
        <v>9174</v>
      </c>
      <c r="B8200" s="1" t="s">
        <v>13333</v>
      </c>
      <c r="C8200" s="1" t="s">
        <v>13334</v>
      </c>
      <c r="D8200" s="324" t="s">
        <v>643</v>
      </c>
      <c r="E8200" s="324" t="s">
        <v>519</v>
      </c>
    </row>
    <row r="8201" customFormat="false" ht="15" hidden="false" customHeight="false" outlineLevel="0" collapsed="false">
      <c r="A8201" s="1" t="n">
        <v>9173</v>
      </c>
      <c r="B8201" s="1" t="s">
        <v>13335</v>
      </c>
      <c r="C8201" s="1" t="s">
        <v>13336</v>
      </c>
      <c r="D8201" s="324" t="s">
        <v>13337</v>
      </c>
      <c r="E8201" s="0" t="s">
        <v>609</v>
      </c>
    </row>
    <row r="8202" customFormat="false" ht="15" hidden="false" customHeight="false" outlineLevel="0" collapsed="false">
      <c r="A8202" s="1" t="n">
        <v>9172</v>
      </c>
      <c r="B8202" s="1" t="s">
        <v>13338</v>
      </c>
      <c r="C8202" s="1" t="s">
        <v>13339</v>
      </c>
      <c r="D8202" s="324" t="s">
        <v>13337</v>
      </c>
      <c r="E8202" s="0" t="s">
        <v>609</v>
      </c>
    </row>
    <row r="8203" customFormat="false" ht="15" hidden="false" customHeight="false" outlineLevel="0" collapsed="false">
      <c r="A8203" s="1" t="n">
        <v>9171</v>
      </c>
      <c r="B8203" s="1" t="s">
        <v>13340</v>
      </c>
      <c r="C8203" s="1" t="s">
        <v>13341</v>
      </c>
      <c r="D8203" s="324" t="s">
        <v>809</v>
      </c>
      <c r="E8203" s="324" t="s">
        <v>494</v>
      </c>
    </row>
    <row r="8204" customFormat="false" ht="15" hidden="false" customHeight="false" outlineLevel="0" collapsed="false">
      <c r="A8204" s="1" t="n">
        <v>9170</v>
      </c>
      <c r="B8204" s="1" t="s">
        <v>13342</v>
      </c>
      <c r="D8204" s="324" t="s">
        <v>11556</v>
      </c>
      <c r="E8204" s="0" t="s">
        <v>10484</v>
      </c>
    </row>
    <row r="8205" customFormat="false" ht="15" hidden="false" customHeight="false" outlineLevel="0" collapsed="false">
      <c r="A8205" s="1" t="n">
        <v>9169</v>
      </c>
      <c r="B8205" s="1" t="s">
        <v>13343</v>
      </c>
      <c r="C8205" s="1" t="s">
        <v>13344</v>
      </c>
      <c r="D8205" s="1" t="s">
        <v>776</v>
      </c>
      <c r="E8205" s="0" t="s">
        <v>576</v>
      </c>
    </row>
    <row r="8206" customFormat="false" ht="15" hidden="false" customHeight="false" outlineLevel="0" collapsed="false">
      <c r="A8206" s="1" t="n">
        <v>9168</v>
      </c>
      <c r="B8206" s="1" t="s">
        <v>13345</v>
      </c>
      <c r="C8206" s="1" t="s">
        <v>13346</v>
      </c>
      <c r="D8206" s="324" t="s">
        <v>586</v>
      </c>
      <c r="E8206" s="324" t="s">
        <v>11232</v>
      </c>
    </row>
    <row r="8207" customFormat="false" ht="15" hidden="false" customHeight="false" outlineLevel="0" collapsed="false">
      <c r="A8207" s="1" t="n">
        <v>9167</v>
      </c>
      <c r="B8207" s="1" t="s">
        <v>13347</v>
      </c>
      <c r="C8207" s="1" t="s">
        <v>521</v>
      </c>
      <c r="D8207" s="1" t="s">
        <v>499</v>
      </c>
      <c r="E8207" s="324" t="s">
        <v>11399</v>
      </c>
    </row>
    <row r="8208" customFormat="false" ht="15" hidden="false" customHeight="false" outlineLevel="0" collapsed="false">
      <c r="A8208" s="1" t="n">
        <v>9166</v>
      </c>
      <c r="B8208" s="1" t="s">
        <v>13348</v>
      </c>
      <c r="D8208" s="1" t="s">
        <v>499</v>
      </c>
      <c r="E8208" s="324" t="s">
        <v>500</v>
      </c>
    </row>
    <row r="8209" customFormat="false" ht="15" hidden="false" customHeight="false" outlineLevel="0" collapsed="false">
      <c r="A8209" s="1" t="n">
        <v>9165</v>
      </c>
      <c r="B8209" s="1" t="s">
        <v>13349</v>
      </c>
      <c r="D8209" s="1" t="s">
        <v>499</v>
      </c>
      <c r="E8209" s="0" t="s">
        <v>576</v>
      </c>
    </row>
    <row r="8210" customFormat="false" ht="15" hidden="false" customHeight="false" outlineLevel="0" collapsed="false">
      <c r="A8210" s="1" t="n">
        <v>9164</v>
      </c>
      <c r="B8210" s="1" t="s">
        <v>13350</v>
      </c>
      <c r="C8210" s="1" t="s">
        <v>13351</v>
      </c>
      <c r="D8210" s="324" t="s">
        <v>5702</v>
      </c>
      <c r="E8210" s="324" t="s">
        <v>500</v>
      </c>
    </row>
    <row r="8211" customFormat="false" ht="15" hidden="false" customHeight="false" outlineLevel="0" collapsed="false">
      <c r="A8211" s="1" t="n">
        <v>9163</v>
      </c>
      <c r="B8211" s="1" t="s">
        <v>13352</v>
      </c>
      <c r="C8211" s="1" t="s">
        <v>13353</v>
      </c>
      <c r="D8211" s="324" t="s">
        <v>11505</v>
      </c>
      <c r="E8211" s="324" t="s">
        <v>11366</v>
      </c>
    </row>
    <row r="8212" customFormat="false" ht="15" hidden="false" customHeight="false" outlineLevel="0" collapsed="false">
      <c r="A8212" s="1" t="n">
        <v>9162</v>
      </c>
      <c r="B8212" s="1" t="s">
        <v>13354</v>
      </c>
      <c r="D8212" s="1" t="s">
        <v>499</v>
      </c>
      <c r="E8212" s="324" t="s">
        <v>500</v>
      </c>
    </row>
    <row r="8213" customFormat="false" ht="15" hidden="false" customHeight="false" outlineLevel="0" collapsed="false">
      <c r="A8213" s="1" t="n">
        <v>9161</v>
      </c>
      <c r="B8213" s="1" t="s">
        <v>13355</v>
      </c>
      <c r="C8213" s="1" t="s">
        <v>13356</v>
      </c>
      <c r="D8213" s="1" t="s">
        <v>10984</v>
      </c>
      <c r="E8213" s="0" t="s">
        <v>11079</v>
      </c>
    </row>
    <row r="8214" customFormat="false" ht="15" hidden="false" customHeight="false" outlineLevel="0" collapsed="false">
      <c r="A8214" s="1" t="n">
        <v>9160</v>
      </c>
      <c r="B8214" s="1" t="s">
        <v>13357</v>
      </c>
      <c r="D8214" s="324" t="s">
        <v>8564</v>
      </c>
      <c r="E8214" s="0" t="s">
        <v>485</v>
      </c>
    </row>
    <row r="8215" customFormat="false" ht="15" hidden="false" customHeight="false" outlineLevel="0" collapsed="false">
      <c r="A8215" s="1" t="n">
        <v>9159</v>
      </c>
      <c r="B8215" s="1" t="s">
        <v>13358</v>
      </c>
      <c r="C8215" s="1" t="s">
        <v>521</v>
      </c>
      <c r="D8215" s="1" t="s">
        <v>776</v>
      </c>
      <c r="E8215" s="0" t="s">
        <v>590</v>
      </c>
    </row>
    <row r="8216" customFormat="false" ht="15" hidden="false" customHeight="false" outlineLevel="0" collapsed="false">
      <c r="A8216" s="1" t="n">
        <v>9158</v>
      </c>
      <c r="B8216" s="1" t="s">
        <v>13359</v>
      </c>
      <c r="D8216" s="1" t="s">
        <v>682</v>
      </c>
      <c r="E8216" s="0" t="s">
        <v>11053</v>
      </c>
    </row>
    <row r="8217" customFormat="false" ht="15" hidden="false" customHeight="false" outlineLevel="0" collapsed="false">
      <c r="A8217" s="1" t="n">
        <v>9157</v>
      </c>
      <c r="B8217" s="1" t="s">
        <v>13360</v>
      </c>
      <c r="D8217" s="1" t="s">
        <v>641</v>
      </c>
      <c r="E8217" s="324" t="s">
        <v>548</v>
      </c>
    </row>
    <row r="8218" customFormat="false" ht="15" hidden="false" customHeight="false" outlineLevel="0" collapsed="false">
      <c r="A8218" s="1" t="n">
        <v>9156</v>
      </c>
      <c r="B8218" s="1" t="s">
        <v>13361</v>
      </c>
      <c r="D8218" s="1" t="s">
        <v>499</v>
      </c>
      <c r="E8218" s="0" t="s">
        <v>576</v>
      </c>
    </row>
    <row r="8219" customFormat="false" ht="15" hidden="false" customHeight="false" outlineLevel="0" collapsed="false">
      <c r="A8219" s="1" t="n">
        <v>9155</v>
      </c>
      <c r="B8219" s="1" t="s">
        <v>13362</v>
      </c>
      <c r="D8219" s="324" t="s">
        <v>12189</v>
      </c>
      <c r="E8219" s="324" t="s">
        <v>12190</v>
      </c>
    </row>
    <row r="8220" customFormat="false" ht="15" hidden="false" customHeight="false" outlineLevel="0" collapsed="false">
      <c r="A8220" s="1" t="n">
        <v>9154</v>
      </c>
      <c r="B8220" s="1" t="s">
        <v>13363</v>
      </c>
      <c r="C8220" s="1" t="s">
        <v>13364</v>
      </c>
      <c r="D8220" s="1" t="s">
        <v>499</v>
      </c>
      <c r="E8220" s="0" t="s">
        <v>590</v>
      </c>
    </row>
    <row r="8221" customFormat="false" ht="15" hidden="false" customHeight="false" outlineLevel="0" collapsed="false">
      <c r="A8221" s="1" t="n">
        <v>9153</v>
      </c>
      <c r="B8221" s="1" t="s">
        <v>13365</v>
      </c>
      <c r="D8221" s="1" t="s">
        <v>499</v>
      </c>
      <c r="E8221" s="0" t="s">
        <v>576</v>
      </c>
    </row>
    <row r="8222" customFormat="false" ht="15" hidden="false" customHeight="false" outlineLevel="0" collapsed="false">
      <c r="A8222" s="1" t="n">
        <v>9152</v>
      </c>
      <c r="B8222" s="1" t="s">
        <v>13366</v>
      </c>
      <c r="C8222" s="1" t="s">
        <v>521</v>
      </c>
      <c r="D8222" s="1" t="s">
        <v>499</v>
      </c>
      <c r="E8222" s="324" t="s">
        <v>10997</v>
      </c>
    </row>
    <row r="8223" customFormat="false" ht="15" hidden="false" customHeight="false" outlineLevel="0" collapsed="false">
      <c r="A8223" s="1" t="n">
        <v>9151</v>
      </c>
      <c r="B8223" s="1" t="s">
        <v>13367</v>
      </c>
      <c r="D8223" s="1" t="s">
        <v>499</v>
      </c>
      <c r="E8223" s="324" t="s">
        <v>500</v>
      </c>
    </row>
    <row r="8224" customFormat="false" ht="15" hidden="false" customHeight="false" outlineLevel="0" collapsed="false">
      <c r="A8224" s="1" t="n">
        <v>9150</v>
      </c>
      <c r="B8224" s="1" t="s">
        <v>13368</v>
      </c>
      <c r="D8224" s="324" t="s">
        <v>1749</v>
      </c>
      <c r="E8224" s="0" t="s">
        <v>10484</v>
      </c>
    </row>
    <row r="8225" customFormat="false" ht="15" hidden="false" customHeight="false" outlineLevel="0" collapsed="false">
      <c r="A8225" s="1" t="n">
        <v>9149</v>
      </c>
      <c r="B8225" s="1" t="s">
        <v>13369</v>
      </c>
      <c r="D8225" s="1" t="s">
        <v>11084</v>
      </c>
      <c r="E8225" s="324" t="s">
        <v>10921</v>
      </c>
    </row>
    <row r="8226" customFormat="false" ht="15" hidden="false" customHeight="false" outlineLevel="0" collapsed="false">
      <c r="A8226" s="1" t="n">
        <v>9148</v>
      </c>
      <c r="B8226" s="1" t="s">
        <v>13370</v>
      </c>
      <c r="D8226" s="1" t="s">
        <v>510</v>
      </c>
      <c r="E8226" s="324" t="s">
        <v>11279</v>
      </c>
    </row>
    <row r="8227" customFormat="false" ht="15" hidden="false" customHeight="false" outlineLevel="0" collapsed="false">
      <c r="A8227" s="1" t="n">
        <v>9147</v>
      </c>
      <c r="B8227" s="1" t="s">
        <v>13371</v>
      </c>
      <c r="D8227" s="324" t="s">
        <v>528</v>
      </c>
      <c r="E8227" s="324" t="s">
        <v>500</v>
      </c>
    </row>
    <row r="8228" customFormat="false" ht="15" hidden="false" customHeight="false" outlineLevel="0" collapsed="false">
      <c r="A8228" s="1" t="n">
        <v>9146</v>
      </c>
      <c r="B8228" s="1" t="s">
        <v>13372</v>
      </c>
      <c r="D8228" s="324" t="s">
        <v>528</v>
      </c>
      <c r="E8228" s="324" t="s">
        <v>500</v>
      </c>
    </row>
    <row r="8229" customFormat="false" ht="15" hidden="false" customHeight="false" outlineLevel="0" collapsed="false">
      <c r="A8229" s="1" t="n">
        <v>9145</v>
      </c>
      <c r="B8229" s="1" t="s">
        <v>13373</v>
      </c>
      <c r="C8229" s="1" t="s">
        <v>13374</v>
      </c>
      <c r="D8229" s="1" t="s">
        <v>499</v>
      </c>
      <c r="E8229" s="0" t="s">
        <v>576</v>
      </c>
    </row>
    <row r="8230" customFormat="false" ht="15" hidden="false" customHeight="false" outlineLevel="0" collapsed="false">
      <c r="A8230" s="1" t="n">
        <v>9144</v>
      </c>
      <c r="B8230" s="1" t="s">
        <v>13375</v>
      </c>
      <c r="D8230" s="1" t="s">
        <v>653</v>
      </c>
      <c r="E8230" s="324" t="s">
        <v>519</v>
      </c>
    </row>
    <row r="8231" customFormat="false" ht="15" hidden="false" customHeight="false" outlineLevel="0" collapsed="false">
      <c r="A8231" s="1" t="n">
        <v>9143</v>
      </c>
      <c r="B8231" s="1" t="s">
        <v>13376</v>
      </c>
      <c r="D8231" s="324" t="s">
        <v>528</v>
      </c>
      <c r="E8231" s="324" t="s">
        <v>500</v>
      </c>
    </row>
    <row r="8232" customFormat="false" ht="15" hidden="false" customHeight="false" outlineLevel="0" collapsed="false">
      <c r="A8232" s="1" t="n">
        <v>9142</v>
      </c>
      <c r="B8232" s="1" t="s">
        <v>13377</v>
      </c>
      <c r="D8232" s="324" t="s">
        <v>528</v>
      </c>
      <c r="E8232" s="324" t="s">
        <v>500</v>
      </c>
    </row>
    <row r="8233" customFormat="false" ht="15" hidden="false" customHeight="false" outlineLevel="0" collapsed="false">
      <c r="A8233" s="1" t="n">
        <v>9141</v>
      </c>
      <c r="B8233" s="1" t="s">
        <v>13378</v>
      </c>
      <c r="D8233" s="324" t="s">
        <v>528</v>
      </c>
      <c r="E8233" s="324" t="s">
        <v>500</v>
      </c>
    </row>
    <row r="8234" customFormat="false" ht="15" hidden="false" customHeight="false" outlineLevel="0" collapsed="false">
      <c r="A8234" s="1" t="n">
        <v>9140</v>
      </c>
      <c r="B8234" s="1" t="s">
        <v>13379</v>
      </c>
      <c r="D8234" s="324" t="s">
        <v>528</v>
      </c>
      <c r="E8234" s="324" t="s">
        <v>500</v>
      </c>
    </row>
    <row r="8235" customFormat="false" ht="15" hidden="false" customHeight="false" outlineLevel="0" collapsed="false">
      <c r="A8235" s="1" t="n">
        <v>9139</v>
      </c>
      <c r="B8235" s="1" t="s">
        <v>13380</v>
      </c>
      <c r="D8235" s="324" t="s">
        <v>528</v>
      </c>
      <c r="E8235" s="324" t="s">
        <v>500</v>
      </c>
    </row>
    <row r="8236" customFormat="false" ht="15" hidden="false" customHeight="false" outlineLevel="0" collapsed="false">
      <c r="A8236" s="1" t="n">
        <v>9138</v>
      </c>
      <c r="B8236" s="1" t="s">
        <v>13381</v>
      </c>
      <c r="D8236" s="324" t="s">
        <v>528</v>
      </c>
      <c r="E8236" s="324" t="s">
        <v>500</v>
      </c>
    </row>
    <row r="8237" customFormat="false" ht="15" hidden="false" customHeight="false" outlineLevel="0" collapsed="false">
      <c r="A8237" s="1" t="n">
        <v>9137</v>
      </c>
      <c r="B8237" s="1" t="s">
        <v>13382</v>
      </c>
      <c r="D8237" s="324" t="s">
        <v>528</v>
      </c>
      <c r="E8237" s="324" t="s">
        <v>500</v>
      </c>
    </row>
    <row r="8238" customFormat="false" ht="15" hidden="false" customHeight="false" outlineLevel="0" collapsed="false">
      <c r="A8238" s="1" t="n">
        <v>9136</v>
      </c>
      <c r="B8238" s="1" t="s">
        <v>13383</v>
      </c>
      <c r="D8238" s="324" t="s">
        <v>528</v>
      </c>
      <c r="E8238" s="324" t="s">
        <v>500</v>
      </c>
    </row>
    <row r="8239" customFormat="false" ht="15" hidden="false" customHeight="false" outlineLevel="0" collapsed="false">
      <c r="A8239" s="1" t="n">
        <v>9135</v>
      </c>
      <c r="B8239" s="1" t="s">
        <v>13384</v>
      </c>
      <c r="D8239" s="324" t="s">
        <v>528</v>
      </c>
      <c r="E8239" s="324" t="s">
        <v>500</v>
      </c>
    </row>
    <row r="8240" customFormat="false" ht="15" hidden="false" customHeight="false" outlineLevel="0" collapsed="false">
      <c r="A8240" s="1" t="n">
        <v>9134</v>
      </c>
      <c r="B8240" s="1" t="s">
        <v>13385</v>
      </c>
      <c r="D8240" s="1" t="s">
        <v>499</v>
      </c>
      <c r="E8240" s="0" t="s">
        <v>10484</v>
      </c>
    </row>
    <row r="8241" customFormat="false" ht="15" hidden="false" customHeight="false" outlineLevel="0" collapsed="false">
      <c r="A8241" s="1" t="n">
        <v>9133</v>
      </c>
      <c r="B8241" s="1" t="s">
        <v>13386</v>
      </c>
      <c r="D8241" s="324" t="s">
        <v>528</v>
      </c>
      <c r="E8241" s="324" t="s">
        <v>500</v>
      </c>
    </row>
    <row r="8242" customFormat="false" ht="15" hidden="false" customHeight="false" outlineLevel="0" collapsed="false">
      <c r="A8242" s="1" t="n">
        <v>9132</v>
      </c>
      <c r="B8242" s="1" t="s">
        <v>13387</v>
      </c>
      <c r="C8242" s="1" t="s">
        <v>13388</v>
      </c>
      <c r="D8242" s="1" t="s">
        <v>499</v>
      </c>
      <c r="E8242" s="0" t="s">
        <v>590</v>
      </c>
    </row>
    <row r="8243" customFormat="false" ht="15" hidden="false" customHeight="false" outlineLevel="0" collapsed="false">
      <c r="A8243" s="1" t="n">
        <v>9131</v>
      </c>
      <c r="B8243" s="1" t="s">
        <v>13389</v>
      </c>
      <c r="D8243" s="324" t="s">
        <v>1354</v>
      </c>
      <c r="E8243" s="324" t="s">
        <v>10954</v>
      </c>
    </row>
    <row r="8244" customFormat="false" ht="15" hidden="false" customHeight="false" outlineLevel="0" collapsed="false">
      <c r="A8244" s="1" t="n">
        <v>9130</v>
      </c>
      <c r="B8244" s="1" t="s">
        <v>13390</v>
      </c>
      <c r="D8244" s="324" t="s">
        <v>13391</v>
      </c>
      <c r="E8244" s="0" t="s">
        <v>13392</v>
      </c>
    </row>
    <row r="8245" customFormat="false" ht="15" hidden="false" customHeight="false" outlineLevel="0" collapsed="false">
      <c r="A8245" s="1" t="n">
        <v>9129</v>
      </c>
      <c r="B8245" s="1" t="s">
        <v>13393</v>
      </c>
      <c r="C8245" s="324" t="s">
        <v>13394</v>
      </c>
      <c r="D8245" s="324" t="s">
        <v>13395</v>
      </c>
      <c r="E8245" s="324" t="s">
        <v>4061</v>
      </c>
    </row>
    <row r="8246" customFormat="false" ht="15" hidden="false" customHeight="false" outlineLevel="0" collapsed="false">
      <c r="A8246" s="1" t="n">
        <v>9128</v>
      </c>
      <c r="B8246" s="1" t="s">
        <v>13396</v>
      </c>
      <c r="C8246" s="324" t="s">
        <v>13397</v>
      </c>
      <c r="D8246" s="1" t="s">
        <v>925</v>
      </c>
      <c r="E8246" s="0" t="s">
        <v>485</v>
      </c>
    </row>
    <row r="8247" customFormat="false" ht="15" hidden="false" customHeight="false" outlineLevel="0" collapsed="false">
      <c r="A8247" s="1" t="n">
        <v>9127</v>
      </c>
      <c r="B8247" s="1" t="s">
        <v>13398</v>
      </c>
      <c r="C8247" s="1" t="s">
        <v>13399</v>
      </c>
      <c r="D8247" s="1" t="s">
        <v>1233</v>
      </c>
      <c r="E8247" s="0" t="s">
        <v>485</v>
      </c>
    </row>
    <row r="8248" customFormat="false" ht="15" hidden="false" customHeight="false" outlineLevel="0" collapsed="false">
      <c r="A8248" s="1" t="n">
        <v>9126</v>
      </c>
      <c r="B8248" s="1" t="s">
        <v>13400</v>
      </c>
      <c r="C8248" s="1" t="s">
        <v>13401</v>
      </c>
      <c r="D8248" s="324" t="s">
        <v>13402</v>
      </c>
      <c r="E8248" s="0" t="s">
        <v>485</v>
      </c>
    </row>
    <row r="8249" customFormat="false" ht="15" hidden="false" customHeight="false" outlineLevel="0" collapsed="false">
      <c r="A8249" s="1" t="n">
        <v>9125</v>
      </c>
      <c r="B8249" s="1" t="s">
        <v>13403</v>
      </c>
      <c r="D8249" s="1" t="s">
        <v>1233</v>
      </c>
      <c r="E8249" s="0" t="s">
        <v>485</v>
      </c>
    </row>
    <row r="8250" customFormat="false" ht="15" hidden="false" customHeight="false" outlineLevel="0" collapsed="false">
      <c r="A8250" s="1" t="n">
        <v>9124</v>
      </c>
      <c r="B8250" s="1" t="s">
        <v>13404</v>
      </c>
      <c r="C8250" s="1" t="s">
        <v>521</v>
      </c>
      <c r="D8250" s="1" t="s">
        <v>484</v>
      </c>
      <c r="E8250" s="0" t="s">
        <v>485</v>
      </c>
    </row>
    <row r="8251" customFormat="false" ht="15" hidden="false" customHeight="false" outlineLevel="0" collapsed="false">
      <c r="A8251" s="1" t="n">
        <v>9123</v>
      </c>
      <c r="B8251" s="1" t="s">
        <v>13405</v>
      </c>
      <c r="C8251" s="324" t="s">
        <v>13406</v>
      </c>
      <c r="D8251" s="1" t="s">
        <v>1233</v>
      </c>
      <c r="E8251" s="0" t="s">
        <v>485</v>
      </c>
    </row>
    <row r="8252" customFormat="false" ht="15" hidden="false" customHeight="false" outlineLevel="0" collapsed="false">
      <c r="A8252" s="1" t="n">
        <v>9122</v>
      </c>
      <c r="B8252" s="1" t="s">
        <v>13407</v>
      </c>
      <c r="C8252" s="1" t="s">
        <v>13408</v>
      </c>
      <c r="D8252" s="1" t="s">
        <v>1233</v>
      </c>
      <c r="E8252" s="0" t="s">
        <v>485</v>
      </c>
    </row>
    <row r="8253" customFormat="false" ht="15" hidden="false" customHeight="false" outlineLevel="0" collapsed="false">
      <c r="A8253" s="1" t="n">
        <v>9121</v>
      </c>
      <c r="B8253" s="1" t="s">
        <v>13409</v>
      </c>
      <c r="C8253" s="1" t="s">
        <v>13410</v>
      </c>
      <c r="D8253" s="1" t="s">
        <v>1233</v>
      </c>
      <c r="E8253" s="0" t="s">
        <v>485</v>
      </c>
    </row>
    <row r="8254" customFormat="false" ht="15" hidden="false" customHeight="false" outlineLevel="0" collapsed="false">
      <c r="A8254" s="1" t="n">
        <v>9120</v>
      </c>
      <c r="B8254" s="1" t="s">
        <v>13411</v>
      </c>
      <c r="C8254" s="324" t="s">
        <v>13412</v>
      </c>
      <c r="D8254" s="324" t="s">
        <v>11630</v>
      </c>
      <c r="E8254" s="0" t="s">
        <v>590</v>
      </c>
    </row>
    <row r="8255" customFormat="false" ht="15" hidden="false" customHeight="false" outlineLevel="0" collapsed="false">
      <c r="A8255" s="1" t="n">
        <v>9119</v>
      </c>
      <c r="B8255" s="1" t="s">
        <v>13413</v>
      </c>
      <c r="D8255" s="324" t="s">
        <v>528</v>
      </c>
      <c r="E8255" s="324" t="s">
        <v>500</v>
      </c>
    </row>
    <row r="8256" customFormat="false" ht="15" hidden="false" customHeight="false" outlineLevel="0" collapsed="false">
      <c r="A8256" s="1" t="n">
        <v>9118</v>
      </c>
      <c r="B8256" s="1" t="s">
        <v>13414</v>
      </c>
      <c r="C8256" s="1" t="s">
        <v>13415</v>
      </c>
      <c r="D8256" s="324" t="s">
        <v>2771</v>
      </c>
      <c r="E8256" s="324" t="s">
        <v>500</v>
      </c>
    </row>
    <row r="8257" customFormat="false" ht="15" hidden="false" customHeight="false" outlineLevel="0" collapsed="false">
      <c r="A8257" s="1" t="n">
        <v>9117</v>
      </c>
      <c r="B8257" s="1" t="s">
        <v>13416</v>
      </c>
      <c r="D8257" s="324" t="s">
        <v>1869</v>
      </c>
      <c r="E8257" s="324" t="s">
        <v>500</v>
      </c>
    </row>
    <row r="8258" customFormat="false" ht="15" hidden="false" customHeight="false" outlineLevel="0" collapsed="false">
      <c r="A8258" s="1" t="n">
        <v>9116</v>
      </c>
      <c r="B8258" s="1" t="s">
        <v>13417</v>
      </c>
      <c r="D8258" s="324" t="s">
        <v>528</v>
      </c>
      <c r="E8258" s="324" t="s">
        <v>500</v>
      </c>
    </row>
    <row r="8259" customFormat="false" ht="15" hidden="false" customHeight="false" outlineLevel="0" collapsed="false">
      <c r="A8259" s="1" t="n">
        <v>9115</v>
      </c>
      <c r="B8259" s="1" t="s">
        <v>13418</v>
      </c>
      <c r="D8259" s="324" t="s">
        <v>528</v>
      </c>
      <c r="E8259" s="324" t="s">
        <v>500</v>
      </c>
    </row>
    <row r="8260" customFormat="false" ht="15" hidden="false" customHeight="false" outlineLevel="0" collapsed="false">
      <c r="A8260" s="1" t="n">
        <v>9114</v>
      </c>
      <c r="B8260" s="1" t="s">
        <v>13419</v>
      </c>
      <c r="C8260" s="1" t="s">
        <v>13420</v>
      </c>
      <c r="D8260" s="324" t="s">
        <v>13421</v>
      </c>
      <c r="E8260" s="324" t="s">
        <v>494</v>
      </c>
    </row>
    <row r="8261" customFormat="false" ht="15" hidden="false" customHeight="false" outlineLevel="0" collapsed="false">
      <c r="A8261" s="1" t="n">
        <v>9113</v>
      </c>
      <c r="B8261" s="1" t="s">
        <v>13422</v>
      </c>
      <c r="C8261" s="1" t="s">
        <v>13423</v>
      </c>
      <c r="D8261" s="324" t="s">
        <v>2771</v>
      </c>
      <c r="E8261" s="324" t="s">
        <v>500</v>
      </c>
    </row>
    <row r="8262" customFormat="false" ht="15" hidden="false" customHeight="false" outlineLevel="0" collapsed="false">
      <c r="A8262" s="1" t="n">
        <v>9112</v>
      </c>
      <c r="B8262" s="1" t="s">
        <v>13424</v>
      </c>
      <c r="D8262" s="1" t="s">
        <v>499</v>
      </c>
      <c r="E8262" s="324" t="s">
        <v>500</v>
      </c>
    </row>
    <row r="8263" customFormat="false" ht="15" hidden="false" customHeight="false" outlineLevel="0" collapsed="false">
      <c r="A8263" s="1" t="n">
        <v>9111</v>
      </c>
      <c r="B8263" s="1" t="s">
        <v>13425</v>
      </c>
      <c r="C8263" s="1" t="s">
        <v>13426</v>
      </c>
      <c r="D8263" s="1" t="s">
        <v>510</v>
      </c>
      <c r="E8263" s="0" t="s">
        <v>11244</v>
      </c>
    </row>
    <row r="8264" customFormat="false" ht="15" hidden="false" customHeight="false" outlineLevel="0" collapsed="false">
      <c r="A8264" s="1" t="n">
        <v>9110</v>
      </c>
      <c r="B8264" s="1" t="s">
        <v>13427</v>
      </c>
      <c r="C8264" s="1" t="s">
        <v>13428</v>
      </c>
      <c r="D8264" s="1" t="s">
        <v>12034</v>
      </c>
      <c r="E8264" s="0" t="s">
        <v>11053</v>
      </c>
    </row>
    <row r="8265" customFormat="false" ht="15" hidden="false" customHeight="false" outlineLevel="0" collapsed="false">
      <c r="A8265" s="1" t="n">
        <v>9109</v>
      </c>
      <c r="B8265" s="1" t="s">
        <v>13429</v>
      </c>
      <c r="C8265" s="1" t="s">
        <v>13430</v>
      </c>
      <c r="D8265" s="324" t="s">
        <v>13431</v>
      </c>
      <c r="E8265" s="0" t="s">
        <v>10484</v>
      </c>
    </row>
    <row r="8266" customFormat="false" ht="15" hidden="false" customHeight="false" outlineLevel="0" collapsed="false">
      <c r="A8266" s="1" t="n">
        <v>9108</v>
      </c>
      <c r="B8266" s="1" t="s">
        <v>13432</v>
      </c>
      <c r="D8266" s="1" t="s">
        <v>499</v>
      </c>
      <c r="E8266" s="0" t="s">
        <v>10484</v>
      </c>
    </row>
    <row r="8267" customFormat="false" ht="15" hidden="false" customHeight="false" outlineLevel="0" collapsed="false">
      <c r="A8267" s="1" t="n">
        <v>9107</v>
      </c>
      <c r="B8267" s="1" t="s">
        <v>13433</v>
      </c>
      <c r="D8267" s="1" t="s">
        <v>499</v>
      </c>
      <c r="E8267" s="0" t="s">
        <v>10484</v>
      </c>
    </row>
    <row r="8268" customFormat="false" ht="15" hidden="false" customHeight="false" outlineLevel="0" collapsed="false">
      <c r="A8268" s="1" t="n">
        <v>9106</v>
      </c>
      <c r="B8268" s="1" t="s">
        <v>13434</v>
      </c>
      <c r="D8268" s="324" t="s">
        <v>528</v>
      </c>
      <c r="E8268" s="324" t="s">
        <v>500</v>
      </c>
    </row>
    <row r="8269" customFormat="false" ht="15" hidden="false" customHeight="false" outlineLevel="0" collapsed="false">
      <c r="A8269" s="1" t="n">
        <v>9105</v>
      </c>
      <c r="B8269" s="1" t="s">
        <v>13435</v>
      </c>
      <c r="D8269" s="1" t="s">
        <v>1511</v>
      </c>
      <c r="E8269" s="0" t="s">
        <v>485</v>
      </c>
    </row>
    <row r="8270" customFormat="false" ht="15" hidden="false" customHeight="false" outlineLevel="0" collapsed="false">
      <c r="A8270" s="1" t="n">
        <v>9104</v>
      </c>
      <c r="B8270" s="1" t="s">
        <v>13436</v>
      </c>
      <c r="D8270" s="1" t="s">
        <v>1031</v>
      </c>
      <c r="E8270" s="0" t="s">
        <v>485</v>
      </c>
    </row>
    <row r="8271" customFormat="false" ht="15" hidden="false" customHeight="false" outlineLevel="0" collapsed="false">
      <c r="A8271" s="1" t="n">
        <v>9103</v>
      </c>
      <c r="B8271" s="1" t="s">
        <v>13437</v>
      </c>
      <c r="C8271" s="1" t="s">
        <v>13438</v>
      </c>
      <c r="D8271" s="324" t="s">
        <v>11556</v>
      </c>
      <c r="E8271" s="0" t="s">
        <v>576</v>
      </c>
    </row>
    <row r="8272" customFormat="false" ht="15" hidden="false" customHeight="false" outlineLevel="0" collapsed="false">
      <c r="A8272" s="1" t="n">
        <v>9102</v>
      </c>
      <c r="B8272" s="1" t="s">
        <v>13439</v>
      </c>
      <c r="C8272" s="1" t="s">
        <v>13440</v>
      </c>
      <c r="D8272" s="324" t="s">
        <v>11556</v>
      </c>
      <c r="E8272" s="0" t="s">
        <v>576</v>
      </c>
    </row>
    <row r="8273" customFormat="false" ht="15" hidden="false" customHeight="false" outlineLevel="0" collapsed="false">
      <c r="A8273" s="1" t="n">
        <v>9101</v>
      </c>
      <c r="B8273" s="1" t="s">
        <v>13441</v>
      </c>
      <c r="C8273" s="1" t="s">
        <v>13441</v>
      </c>
      <c r="D8273" s="324" t="s">
        <v>1587</v>
      </c>
      <c r="E8273" s="324" t="s">
        <v>10424</v>
      </c>
    </row>
    <row r="8274" customFormat="false" ht="15" hidden="false" customHeight="false" outlineLevel="0" collapsed="false">
      <c r="A8274" s="1" t="n">
        <v>9100</v>
      </c>
      <c r="B8274" s="1" t="s">
        <v>13442</v>
      </c>
      <c r="D8274" s="1" t="s">
        <v>510</v>
      </c>
      <c r="E8274" s="0" t="s">
        <v>590</v>
      </c>
    </row>
    <row r="8275" customFormat="false" ht="15" hidden="false" customHeight="false" outlineLevel="0" collapsed="false">
      <c r="A8275" s="1" t="n">
        <v>9099</v>
      </c>
      <c r="B8275" s="1" t="s">
        <v>13443</v>
      </c>
      <c r="D8275" s="1" t="s">
        <v>10212</v>
      </c>
      <c r="E8275" s="0" t="s">
        <v>576</v>
      </c>
    </row>
    <row r="8276" customFormat="false" ht="15" hidden="false" customHeight="false" outlineLevel="0" collapsed="false">
      <c r="A8276" s="1" t="n">
        <v>9098</v>
      </c>
      <c r="B8276" s="1" t="s">
        <v>13444</v>
      </c>
      <c r="D8276" s="324" t="s">
        <v>13445</v>
      </c>
      <c r="E8276" s="0" t="s">
        <v>485</v>
      </c>
    </row>
    <row r="8277" customFormat="false" ht="15" hidden="false" customHeight="false" outlineLevel="0" collapsed="false">
      <c r="A8277" s="1" t="n">
        <v>9097</v>
      </c>
      <c r="B8277" s="1" t="s">
        <v>13446</v>
      </c>
      <c r="D8277" s="1" t="s">
        <v>499</v>
      </c>
      <c r="E8277" s="0" t="s">
        <v>10484</v>
      </c>
    </row>
    <row r="8278" customFormat="false" ht="15" hidden="false" customHeight="false" outlineLevel="0" collapsed="false">
      <c r="A8278" s="1" t="n">
        <v>9096</v>
      </c>
      <c r="B8278" s="1" t="s">
        <v>13447</v>
      </c>
      <c r="C8278" s="1" t="s">
        <v>13448</v>
      </c>
      <c r="D8278" s="1" t="s">
        <v>641</v>
      </c>
      <c r="E8278" s="0" t="s">
        <v>576</v>
      </c>
    </row>
    <row r="8279" customFormat="false" ht="15" hidden="false" customHeight="false" outlineLevel="0" collapsed="false">
      <c r="A8279" s="1" t="n">
        <v>9095</v>
      </c>
      <c r="B8279" s="1" t="s">
        <v>13449</v>
      </c>
      <c r="C8279" s="1" t="s">
        <v>13450</v>
      </c>
      <c r="D8279" s="1" t="s">
        <v>10212</v>
      </c>
      <c r="E8279" s="0" t="s">
        <v>576</v>
      </c>
    </row>
    <row r="8280" customFormat="false" ht="15" hidden="false" customHeight="false" outlineLevel="0" collapsed="false">
      <c r="A8280" s="1" t="n">
        <v>9094</v>
      </c>
      <c r="B8280" s="1" t="s">
        <v>13451</v>
      </c>
      <c r="C8280" s="324" t="s">
        <v>13452</v>
      </c>
      <c r="D8280" s="1" t="s">
        <v>499</v>
      </c>
      <c r="E8280" s="324" t="s">
        <v>10923</v>
      </c>
    </row>
    <row r="8281" customFormat="false" ht="15" hidden="false" customHeight="false" outlineLevel="0" collapsed="false">
      <c r="A8281" s="1" t="n">
        <v>9093</v>
      </c>
      <c r="B8281" s="1" t="s">
        <v>13453</v>
      </c>
      <c r="C8281" s="324" t="s">
        <v>13454</v>
      </c>
      <c r="D8281" s="1" t="s">
        <v>10212</v>
      </c>
      <c r="E8281" s="324" t="s">
        <v>10884</v>
      </c>
    </row>
    <row r="8282" customFormat="false" ht="15" hidden="false" customHeight="false" outlineLevel="0" collapsed="false">
      <c r="A8282" s="1" t="n">
        <v>9092</v>
      </c>
      <c r="B8282" s="1" t="s">
        <v>13455</v>
      </c>
      <c r="C8282" s="324" t="s">
        <v>13456</v>
      </c>
      <c r="D8282" s="1" t="s">
        <v>499</v>
      </c>
      <c r="E8282" s="324" t="s">
        <v>10923</v>
      </c>
    </row>
    <row r="8283" customFormat="false" ht="15" hidden="false" customHeight="false" outlineLevel="0" collapsed="false">
      <c r="A8283" s="1" t="n">
        <v>9091</v>
      </c>
      <c r="B8283" s="1" t="s">
        <v>13457</v>
      </c>
      <c r="C8283" s="324" t="s">
        <v>13458</v>
      </c>
      <c r="D8283" s="324" t="s">
        <v>13459</v>
      </c>
      <c r="E8283" s="0" t="s">
        <v>485</v>
      </c>
    </row>
    <row r="8284" customFormat="false" ht="15" hidden="false" customHeight="false" outlineLevel="0" collapsed="false">
      <c r="A8284" s="1" t="n">
        <v>9090</v>
      </c>
      <c r="B8284" s="1" t="s">
        <v>13460</v>
      </c>
      <c r="C8284" s="324" t="s">
        <v>13461</v>
      </c>
      <c r="D8284" s="1" t="s">
        <v>10212</v>
      </c>
      <c r="E8284" s="0" t="s">
        <v>10484</v>
      </c>
    </row>
    <row r="8285" customFormat="false" ht="15" hidden="false" customHeight="false" outlineLevel="0" collapsed="false">
      <c r="A8285" s="1" t="n">
        <v>9089</v>
      </c>
      <c r="B8285" s="1" t="s">
        <v>13462</v>
      </c>
      <c r="D8285" s="1" t="s">
        <v>499</v>
      </c>
      <c r="E8285" s="0" t="s">
        <v>590</v>
      </c>
    </row>
    <row r="8286" customFormat="false" ht="15" hidden="false" customHeight="false" outlineLevel="0" collapsed="false">
      <c r="A8286" s="1" t="n">
        <v>9088</v>
      </c>
      <c r="B8286" s="1" t="s">
        <v>13463</v>
      </c>
      <c r="D8286" s="1" t="s">
        <v>499</v>
      </c>
      <c r="E8286" s="324" t="s">
        <v>13464</v>
      </c>
    </row>
    <row r="8287" customFormat="false" ht="15" hidden="false" customHeight="false" outlineLevel="0" collapsed="false">
      <c r="A8287" s="1" t="n">
        <v>9087</v>
      </c>
      <c r="B8287" s="1" t="s">
        <v>13465</v>
      </c>
      <c r="D8287" s="1" t="s">
        <v>499</v>
      </c>
      <c r="E8287" s="0" t="s">
        <v>590</v>
      </c>
    </row>
    <row r="8288" customFormat="false" ht="15" hidden="false" customHeight="false" outlineLevel="0" collapsed="false">
      <c r="A8288" s="1" t="n">
        <v>9086</v>
      </c>
      <c r="B8288" s="1" t="s">
        <v>13466</v>
      </c>
      <c r="C8288" s="1" t="s">
        <v>13467</v>
      </c>
      <c r="D8288" s="1" t="s">
        <v>499</v>
      </c>
      <c r="E8288" s="324" t="s">
        <v>12703</v>
      </c>
    </row>
    <row r="8289" customFormat="false" ht="15" hidden="false" customHeight="false" outlineLevel="0" collapsed="false">
      <c r="A8289" s="1" t="n">
        <v>9085</v>
      </c>
      <c r="B8289" s="1" t="s">
        <v>13468</v>
      </c>
      <c r="D8289" s="1" t="s">
        <v>499</v>
      </c>
      <c r="E8289" s="0" t="s">
        <v>590</v>
      </c>
    </row>
    <row r="8290" customFormat="false" ht="15" hidden="false" customHeight="false" outlineLevel="0" collapsed="false">
      <c r="A8290" s="1" t="n">
        <v>9084</v>
      </c>
      <c r="B8290" s="1" t="s">
        <v>13469</v>
      </c>
      <c r="D8290" s="1" t="s">
        <v>499</v>
      </c>
      <c r="E8290" s="0" t="s">
        <v>590</v>
      </c>
    </row>
    <row r="8291" customFormat="false" ht="15" hidden="false" customHeight="false" outlineLevel="0" collapsed="false">
      <c r="A8291" s="1" t="n">
        <v>9083</v>
      </c>
      <c r="B8291" s="1" t="s">
        <v>13470</v>
      </c>
      <c r="D8291" s="1" t="s">
        <v>964</v>
      </c>
      <c r="E8291" s="0" t="s">
        <v>485</v>
      </c>
    </row>
    <row r="8292" customFormat="false" ht="15" hidden="false" customHeight="false" outlineLevel="0" collapsed="false">
      <c r="A8292" s="1" t="n">
        <v>9082</v>
      </c>
      <c r="B8292" s="1" t="s">
        <v>13471</v>
      </c>
      <c r="C8292" s="1" t="s">
        <v>13471</v>
      </c>
      <c r="D8292" s="1" t="s">
        <v>10212</v>
      </c>
      <c r="E8292" s="0" t="s">
        <v>576</v>
      </c>
    </row>
    <row r="8293" customFormat="false" ht="15" hidden="false" customHeight="false" outlineLevel="0" collapsed="false">
      <c r="A8293" s="1" t="n">
        <v>9081</v>
      </c>
      <c r="B8293" s="1" t="s">
        <v>13472</v>
      </c>
      <c r="C8293" s="324" t="s">
        <v>13473</v>
      </c>
      <c r="D8293" s="1" t="s">
        <v>499</v>
      </c>
      <c r="E8293" s="324" t="s">
        <v>10923</v>
      </c>
    </row>
    <row r="8294" customFormat="false" ht="15" hidden="false" customHeight="false" outlineLevel="0" collapsed="false">
      <c r="A8294" s="1" t="n">
        <v>9080</v>
      </c>
      <c r="B8294" s="1" t="s">
        <v>13474</v>
      </c>
      <c r="D8294" s="1" t="s">
        <v>10212</v>
      </c>
      <c r="E8294" s="324" t="s">
        <v>13475</v>
      </c>
    </row>
    <row r="8295" customFormat="false" ht="15" hidden="false" customHeight="false" outlineLevel="0" collapsed="false">
      <c r="A8295" s="1" t="n">
        <v>9079</v>
      </c>
      <c r="B8295" s="1" t="s">
        <v>13476</v>
      </c>
      <c r="C8295" s="1" t="s">
        <v>13477</v>
      </c>
      <c r="D8295" s="1" t="s">
        <v>499</v>
      </c>
      <c r="E8295" s="0" t="s">
        <v>590</v>
      </c>
    </row>
    <row r="8296" customFormat="false" ht="15" hidden="false" customHeight="false" outlineLevel="0" collapsed="false">
      <c r="A8296" s="1" t="n">
        <v>9078</v>
      </c>
      <c r="B8296" s="1" t="s">
        <v>13478</v>
      </c>
      <c r="C8296" s="324" t="s">
        <v>13479</v>
      </c>
      <c r="D8296" s="324" t="s">
        <v>11505</v>
      </c>
      <c r="E8296" s="0" t="s">
        <v>576</v>
      </c>
    </row>
    <row r="8297" customFormat="false" ht="15" hidden="false" customHeight="false" outlineLevel="0" collapsed="false">
      <c r="A8297" s="1" t="n">
        <v>9077</v>
      </c>
      <c r="B8297" s="1" t="s">
        <v>13480</v>
      </c>
      <c r="D8297" s="1" t="s">
        <v>811</v>
      </c>
      <c r="E8297" s="0" t="s">
        <v>11079</v>
      </c>
    </row>
    <row r="8298" customFormat="false" ht="15" hidden="false" customHeight="false" outlineLevel="0" collapsed="false">
      <c r="A8298" s="1" t="n">
        <v>9076</v>
      </c>
      <c r="B8298" s="1" t="s">
        <v>13481</v>
      </c>
      <c r="D8298" s="1" t="s">
        <v>484</v>
      </c>
      <c r="E8298" s="0" t="s">
        <v>485</v>
      </c>
    </row>
    <row r="8299" customFormat="false" ht="15" hidden="false" customHeight="false" outlineLevel="0" collapsed="false">
      <c r="A8299" s="1" t="n">
        <v>9075</v>
      </c>
      <c r="B8299" s="1" t="s">
        <v>13482</v>
      </c>
      <c r="C8299" s="1" t="s">
        <v>13483</v>
      </c>
      <c r="D8299" s="324" t="s">
        <v>13484</v>
      </c>
      <c r="E8299" s="324" t="s">
        <v>10954</v>
      </c>
    </row>
    <row r="8300" customFormat="false" ht="15" hidden="false" customHeight="false" outlineLevel="0" collapsed="false">
      <c r="A8300" s="1" t="n">
        <v>9074</v>
      </c>
      <c r="B8300" s="1" t="s">
        <v>13485</v>
      </c>
      <c r="C8300" s="1" t="s">
        <v>13486</v>
      </c>
      <c r="D8300" s="1" t="s">
        <v>1345</v>
      </c>
      <c r="E8300" s="0" t="s">
        <v>485</v>
      </c>
    </row>
    <row r="8301" customFormat="false" ht="15" hidden="false" customHeight="false" outlineLevel="0" collapsed="false">
      <c r="A8301" s="1" t="n">
        <v>9073</v>
      </c>
      <c r="B8301" s="1" t="s">
        <v>13487</v>
      </c>
      <c r="C8301" s="1" t="s">
        <v>13488</v>
      </c>
      <c r="D8301" s="324" t="s">
        <v>1273</v>
      </c>
      <c r="E8301" s="324" t="s">
        <v>500</v>
      </c>
    </row>
    <row r="8302" customFormat="false" ht="15" hidden="false" customHeight="false" outlineLevel="0" collapsed="false">
      <c r="A8302" s="1" t="n">
        <v>9072</v>
      </c>
      <c r="B8302" s="1" t="s">
        <v>13489</v>
      </c>
      <c r="D8302" s="324" t="s">
        <v>670</v>
      </c>
      <c r="E8302" s="0" t="s">
        <v>485</v>
      </c>
    </row>
    <row r="8303" customFormat="false" ht="15" hidden="false" customHeight="false" outlineLevel="0" collapsed="false">
      <c r="A8303" s="1" t="n">
        <v>9071</v>
      </c>
      <c r="B8303" s="1" t="s">
        <v>13490</v>
      </c>
      <c r="C8303" s="1" t="s">
        <v>13491</v>
      </c>
      <c r="D8303" s="324" t="s">
        <v>12244</v>
      </c>
      <c r="E8303" s="0" t="s">
        <v>485</v>
      </c>
    </row>
    <row r="8304" customFormat="false" ht="15" hidden="false" customHeight="false" outlineLevel="0" collapsed="false">
      <c r="A8304" s="1" t="n">
        <v>9070</v>
      </c>
      <c r="B8304" s="1" t="s">
        <v>13492</v>
      </c>
      <c r="D8304" s="324" t="s">
        <v>4325</v>
      </c>
      <c r="E8304" s="0" t="s">
        <v>485</v>
      </c>
    </row>
    <row r="8305" customFormat="false" ht="15" hidden="false" customHeight="false" outlineLevel="0" collapsed="false">
      <c r="A8305" s="1" t="n">
        <v>9069</v>
      </c>
      <c r="B8305" s="1" t="s">
        <v>13493</v>
      </c>
      <c r="C8305" s="1" t="s">
        <v>13494</v>
      </c>
      <c r="D8305" s="324" t="s">
        <v>586</v>
      </c>
      <c r="E8305" s="324" t="s">
        <v>10893</v>
      </c>
    </row>
    <row r="8306" customFormat="false" ht="15" hidden="false" customHeight="false" outlineLevel="0" collapsed="false">
      <c r="A8306" s="1" t="n">
        <v>9068</v>
      </c>
      <c r="B8306" s="1" t="s">
        <v>13495</v>
      </c>
      <c r="C8306" s="1" t="s">
        <v>13496</v>
      </c>
      <c r="D8306" s="324" t="s">
        <v>11505</v>
      </c>
      <c r="E8306" s="324" t="s">
        <v>11046</v>
      </c>
    </row>
    <row r="8307" customFormat="false" ht="15" hidden="false" customHeight="false" outlineLevel="0" collapsed="false">
      <c r="A8307" s="1" t="n">
        <v>9067</v>
      </c>
      <c r="B8307" s="1" t="s">
        <v>13497</v>
      </c>
      <c r="C8307" s="1" t="s">
        <v>13498</v>
      </c>
      <c r="D8307" s="324" t="s">
        <v>11657</v>
      </c>
      <c r="E8307" s="324" t="s">
        <v>10893</v>
      </c>
    </row>
    <row r="8308" customFormat="false" ht="15" hidden="false" customHeight="false" outlineLevel="0" collapsed="false">
      <c r="A8308" s="1" t="n">
        <v>9066</v>
      </c>
      <c r="B8308" s="1" t="s">
        <v>13499</v>
      </c>
      <c r="C8308" s="1" t="s">
        <v>13500</v>
      </c>
      <c r="D8308" s="324" t="s">
        <v>611</v>
      </c>
      <c r="E8308" s="324" t="s">
        <v>11366</v>
      </c>
    </row>
    <row r="8309" customFormat="false" ht="15" hidden="false" customHeight="false" outlineLevel="0" collapsed="false">
      <c r="A8309" s="1" t="n">
        <v>9065</v>
      </c>
      <c r="B8309" s="1" t="s">
        <v>13501</v>
      </c>
      <c r="C8309" s="324" t="s">
        <v>13502</v>
      </c>
      <c r="D8309" s="324" t="s">
        <v>13503</v>
      </c>
      <c r="E8309" s="324" t="s">
        <v>11610</v>
      </c>
    </row>
    <row r="8310" customFormat="false" ht="15" hidden="false" customHeight="false" outlineLevel="0" collapsed="false">
      <c r="A8310" s="1" t="n">
        <v>9064</v>
      </c>
      <c r="B8310" s="1" t="s">
        <v>13504</v>
      </c>
      <c r="D8310" s="1" t="s">
        <v>11084</v>
      </c>
      <c r="E8310" s="0" t="s">
        <v>590</v>
      </c>
    </row>
    <row r="8311" customFormat="false" ht="15" hidden="false" customHeight="false" outlineLevel="0" collapsed="false">
      <c r="A8311" s="1" t="n">
        <v>9063</v>
      </c>
      <c r="B8311" s="1" t="s">
        <v>13505</v>
      </c>
      <c r="D8311" s="324" t="s">
        <v>528</v>
      </c>
      <c r="E8311" s="324" t="s">
        <v>500</v>
      </c>
    </row>
    <row r="8312" customFormat="false" ht="15" hidden="false" customHeight="false" outlineLevel="0" collapsed="false">
      <c r="A8312" s="1" t="n">
        <v>9062</v>
      </c>
      <c r="B8312" s="1" t="s">
        <v>13506</v>
      </c>
      <c r="D8312" s="324" t="s">
        <v>528</v>
      </c>
      <c r="E8312" s="324" t="s">
        <v>500</v>
      </c>
    </row>
    <row r="8313" customFormat="false" ht="15" hidden="false" customHeight="false" outlineLevel="0" collapsed="false">
      <c r="A8313" s="1" t="n">
        <v>9061</v>
      </c>
      <c r="B8313" s="1" t="s">
        <v>13507</v>
      </c>
      <c r="D8313" s="324" t="s">
        <v>528</v>
      </c>
      <c r="E8313" s="324" t="s">
        <v>500</v>
      </c>
    </row>
    <row r="8314" customFormat="false" ht="15" hidden="false" customHeight="false" outlineLevel="0" collapsed="false">
      <c r="A8314" s="1" t="n">
        <v>9060</v>
      </c>
      <c r="B8314" s="1" t="s">
        <v>13508</v>
      </c>
      <c r="C8314" s="324" t="s">
        <v>13509</v>
      </c>
      <c r="D8314" s="1" t="s">
        <v>499</v>
      </c>
      <c r="E8314" s="0" t="s">
        <v>10484</v>
      </c>
    </row>
    <row r="8315" customFormat="false" ht="15" hidden="false" customHeight="false" outlineLevel="0" collapsed="false">
      <c r="A8315" s="1" t="n">
        <v>9059</v>
      </c>
      <c r="B8315" s="1" t="s">
        <v>13510</v>
      </c>
      <c r="C8315" s="324" t="s">
        <v>13511</v>
      </c>
      <c r="D8315" s="1" t="s">
        <v>491</v>
      </c>
      <c r="E8315" s="324" t="s">
        <v>488</v>
      </c>
    </row>
    <row r="8316" customFormat="false" ht="15" hidden="false" customHeight="false" outlineLevel="0" collapsed="false">
      <c r="A8316" s="1" t="n">
        <v>9058</v>
      </c>
      <c r="B8316" s="1" t="s">
        <v>13512</v>
      </c>
      <c r="D8316" s="324" t="s">
        <v>11771</v>
      </c>
      <c r="E8316" s="0" t="s">
        <v>485</v>
      </c>
    </row>
    <row r="8317" customFormat="false" ht="15" hidden="false" customHeight="false" outlineLevel="0" collapsed="false">
      <c r="A8317" s="1" t="n">
        <v>9057</v>
      </c>
      <c r="B8317" s="1" t="s">
        <v>13513</v>
      </c>
      <c r="C8317" s="1" t="s">
        <v>726</v>
      </c>
      <c r="D8317" s="1" t="s">
        <v>499</v>
      </c>
      <c r="E8317" s="0" t="s">
        <v>590</v>
      </c>
    </row>
    <row r="8318" customFormat="false" ht="15" hidden="false" customHeight="false" outlineLevel="0" collapsed="false">
      <c r="A8318" s="1" t="n">
        <v>9056</v>
      </c>
      <c r="B8318" s="1" t="s">
        <v>13514</v>
      </c>
      <c r="C8318" s="1" t="s">
        <v>13515</v>
      </c>
      <c r="D8318" s="1" t="s">
        <v>499</v>
      </c>
      <c r="E8318" s="324" t="s">
        <v>10923</v>
      </c>
    </row>
    <row r="8319" customFormat="false" ht="15" hidden="false" customHeight="false" outlineLevel="0" collapsed="false">
      <c r="A8319" s="1" t="n">
        <v>9055</v>
      </c>
      <c r="B8319" s="1" t="s">
        <v>13516</v>
      </c>
      <c r="D8319" s="1" t="s">
        <v>906</v>
      </c>
      <c r="E8319" s="324" t="s">
        <v>10923</v>
      </c>
    </row>
    <row r="8320" customFormat="false" ht="15" hidden="false" customHeight="false" outlineLevel="0" collapsed="false">
      <c r="A8320" s="1" t="n">
        <v>9054</v>
      </c>
      <c r="B8320" s="1" t="s">
        <v>13517</v>
      </c>
      <c r="D8320" s="1" t="s">
        <v>11909</v>
      </c>
      <c r="E8320" s="0" t="s">
        <v>12267</v>
      </c>
    </row>
    <row r="8321" customFormat="false" ht="15" hidden="false" customHeight="false" outlineLevel="0" collapsed="false">
      <c r="A8321" s="1" t="n">
        <v>9053</v>
      </c>
      <c r="B8321" s="1" t="s">
        <v>13518</v>
      </c>
      <c r="C8321" s="1" t="s">
        <v>13519</v>
      </c>
      <c r="D8321" s="1" t="s">
        <v>499</v>
      </c>
      <c r="E8321" s="0" t="s">
        <v>10484</v>
      </c>
    </row>
    <row r="8322" customFormat="false" ht="15" hidden="false" customHeight="false" outlineLevel="0" collapsed="false">
      <c r="A8322" s="1" t="n">
        <v>9052</v>
      </c>
      <c r="B8322" s="1" t="s">
        <v>13520</v>
      </c>
      <c r="D8322" s="1" t="s">
        <v>787</v>
      </c>
      <c r="E8322" s="0" t="s">
        <v>485</v>
      </c>
    </row>
    <row r="8323" customFormat="false" ht="15" hidden="false" customHeight="false" outlineLevel="0" collapsed="false">
      <c r="A8323" s="1" t="n">
        <v>9051</v>
      </c>
      <c r="B8323" s="1" t="s">
        <v>13521</v>
      </c>
      <c r="C8323" s="1" t="s">
        <v>13522</v>
      </c>
      <c r="D8323" s="1" t="s">
        <v>499</v>
      </c>
      <c r="E8323" s="0" t="s">
        <v>10484</v>
      </c>
    </row>
    <row r="8324" customFormat="false" ht="15" hidden="false" customHeight="false" outlineLevel="0" collapsed="false">
      <c r="A8324" s="1" t="n">
        <v>9050</v>
      </c>
      <c r="B8324" s="1" t="s">
        <v>13523</v>
      </c>
      <c r="C8324" s="324" t="s">
        <v>13524</v>
      </c>
      <c r="D8324" s="1" t="s">
        <v>499</v>
      </c>
      <c r="E8324" s="0" t="s">
        <v>485</v>
      </c>
    </row>
    <row r="8325" customFormat="false" ht="15" hidden="false" customHeight="false" outlineLevel="0" collapsed="false">
      <c r="A8325" s="1" t="n">
        <v>9049</v>
      </c>
      <c r="B8325" s="1" t="s">
        <v>13525</v>
      </c>
      <c r="C8325" s="324" t="s">
        <v>13526</v>
      </c>
      <c r="D8325" s="1" t="s">
        <v>499</v>
      </c>
      <c r="E8325" s="0" t="s">
        <v>485</v>
      </c>
    </row>
    <row r="8326" customFormat="false" ht="15" hidden="false" customHeight="false" outlineLevel="0" collapsed="false">
      <c r="A8326" s="1" t="n">
        <v>9048</v>
      </c>
      <c r="B8326" s="1" t="s">
        <v>13527</v>
      </c>
      <c r="C8326" s="324" t="s">
        <v>13528</v>
      </c>
      <c r="D8326" s="1" t="s">
        <v>499</v>
      </c>
      <c r="E8326" s="0" t="s">
        <v>485</v>
      </c>
    </row>
    <row r="8327" customFormat="false" ht="15" hidden="false" customHeight="false" outlineLevel="0" collapsed="false">
      <c r="A8327" s="1" t="n">
        <v>9047</v>
      </c>
      <c r="B8327" s="1" t="s">
        <v>13529</v>
      </c>
      <c r="C8327" s="324" t="s">
        <v>13530</v>
      </c>
      <c r="D8327" s="1" t="s">
        <v>499</v>
      </c>
      <c r="E8327" s="0" t="s">
        <v>485</v>
      </c>
    </row>
    <row r="8328" customFormat="false" ht="15" hidden="false" customHeight="false" outlineLevel="0" collapsed="false">
      <c r="A8328" s="1" t="n">
        <v>9046</v>
      </c>
      <c r="B8328" s="1" t="s">
        <v>13531</v>
      </c>
      <c r="C8328" s="1" t="s">
        <v>521</v>
      </c>
      <c r="D8328" s="1" t="s">
        <v>484</v>
      </c>
      <c r="E8328" s="0" t="s">
        <v>485</v>
      </c>
    </row>
    <row r="8329" customFormat="false" ht="15" hidden="false" customHeight="false" outlineLevel="0" collapsed="false">
      <c r="A8329" s="1" t="n">
        <v>9045</v>
      </c>
      <c r="B8329" s="1" t="s">
        <v>13532</v>
      </c>
      <c r="C8329" s="1" t="s">
        <v>521</v>
      </c>
      <c r="D8329" s="1" t="s">
        <v>484</v>
      </c>
      <c r="E8329" s="0" t="s">
        <v>485</v>
      </c>
    </row>
    <row r="8330" customFormat="false" ht="15" hidden="false" customHeight="false" outlineLevel="0" collapsed="false">
      <c r="A8330" s="1" t="n">
        <v>9044</v>
      </c>
      <c r="B8330" s="1" t="s">
        <v>13533</v>
      </c>
      <c r="C8330" s="1" t="s">
        <v>521</v>
      </c>
      <c r="D8330" s="1" t="s">
        <v>484</v>
      </c>
      <c r="E8330" s="0" t="s">
        <v>485</v>
      </c>
    </row>
    <row r="8331" customFormat="false" ht="15" hidden="false" customHeight="false" outlineLevel="0" collapsed="false">
      <c r="A8331" s="1" t="n">
        <v>9043</v>
      </c>
      <c r="B8331" s="1" t="s">
        <v>13534</v>
      </c>
      <c r="C8331" s="1" t="s">
        <v>521</v>
      </c>
      <c r="D8331" s="1" t="s">
        <v>484</v>
      </c>
      <c r="E8331" s="0" t="s">
        <v>485</v>
      </c>
    </row>
    <row r="8332" customFormat="false" ht="15" hidden="false" customHeight="false" outlineLevel="0" collapsed="false">
      <c r="A8332" s="1" t="n">
        <v>9042</v>
      </c>
      <c r="B8332" s="1" t="s">
        <v>13535</v>
      </c>
      <c r="C8332" s="1" t="s">
        <v>521</v>
      </c>
      <c r="D8332" s="1" t="s">
        <v>484</v>
      </c>
      <c r="E8332" s="0" t="s">
        <v>485</v>
      </c>
    </row>
    <row r="8333" customFormat="false" ht="15" hidden="false" customHeight="false" outlineLevel="0" collapsed="false">
      <c r="A8333" s="1" t="n">
        <v>9041</v>
      </c>
      <c r="B8333" s="1" t="s">
        <v>13536</v>
      </c>
      <c r="C8333" s="1" t="s">
        <v>521</v>
      </c>
      <c r="D8333" s="1" t="s">
        <v>484</v>
      </c>
      <c r="E8333" s="0" t="s">
        <v>485</v>
      </c>
    </row>
    <row r="8334" customFormat="false" ht="15" hidden="false" customHeight="false" outlineLevel="0" collapsed="false">
      <c r="A8334" s="1" t="n">
        <v>9040</v>
      </c>
      <c r="B8334" s="1" t="s">
        <v>13537</v>
      </c>
      <c r="C8334" s="1" t="s">
        <v>13538</v>
      </c>
      <c r="D8334" s="1" t="s">
        <v>499</v>
      </c>
      <c r="E8334" s="0" t="s">
        <v>10484</v>
      </c>
    </row>
    <row r="8335" customFormat="false" ht="15" hidden="false" customHeight="false" outlineLevel="0" collapsed="false">
      <c r="A8335" s="1" t="n">
        <v>9039</v>
      </c>
      <c r="B8335" s="1" t="s">
        <v>13539</v>
      </c>
      <c r="C8335" s="1" t="s">
        <v>13540</v>
      </c>
      <c r="D8335" s="1" t="s">
        <v>484</v>
      </c>
      <c r="E8335" s="0" t="s">
        <v>485</v>
      </c>
    </row>
    <row r="8336" customFormat="false" ht="15" hidden="false" customHeight="false" outlineLevel="0" collapsed="false">
      <c r="A8336" s="1" t="n">
        <v>9038</v>
      </c>
      <c r="B8336" s="1" t="s">
        <v>13541</v>
      </c>
      <c r="C8336" s="1" t="s">
        <v>13542</v>
      </c>
      <c r="D8336" s="1" t="s">
        <v>499</v>
      </c>
      <c r="E8336" s="0" t="s">
        <v>10484</v>
      </c>
    </row>
    <row r="8337" customFormat="false" ht="15" hidden="false" customHeight="false" outlineLevel="0" collapsed="false">
      <c r="A8337" s="1" t="n">
        <v>9037</v>
      </c>
      <c r="B8337" s="1" t="s">
        <v>13543</v>
      </c>
      <c r="D8337" s="324" t="s">
        <v>2683</v>
      </c>
      <c r="E8337" s="324" t="s">
        <v>500</v>
      </c>
    </row>
    <row r="8338" customFormat="false" ht="15" hidden="false" customHeight="false" outlineLevel="0" collapsed="false">
      <c r="A8338" s="1" t="n">
        <v>9036</v>
      </c>
      <c r="B8338" s="1" t="s">
        <v>13544</v>
      </c>
      <c r="C8338" s="324" t="s">
        <v>13545</v>
      </c>
      <c r="D8338" s="324" t="s">
        <v>13546</v>
      </c>
      <c r="E8338" s="324" t="s">
        <v>1127</v>
      </c>
    </row>
    <row r="8339" customFormat="false" ht="15" hidden="false" customHeight="false" outlineLevel="0" collapsed="false">
      <c r="A8339" s="1" t="n">
        <v>9035</v>
      </c>
      <c r="B8339" s="1" t="s">
        <v>13547</v>
      </c>
      <c r="D8339" s="324" t="s">
        <v>528</v>
      </c>
      <c r="E8339" s="324" t="s">
        <v>500</v>
      </c>
    </row>
    <row r="8340" customFormat="false" ht="15" hidden="false" customHeight="false" outlineLevel="0" collapsed="false">
      <c r="A8340" s="1" t="n">
        <v>9034</v>
      </c>
      <c r="B8340" s="1" t="s">
        <v>13548</v>
      </c>
      <c r="D8340" s="1" t="s">
        <v>11084</v>
      </c>
      <c r="E8340" s="324" t="s">
        <v>11959</v>
      </c>
    </row>
    <row r="8341" customFormat="false" ht="15" hidden="false" customHeight="false" outlineLevel="0" collapsed="false">
      <c r="A8341" s="1" t="n">
        <v>9033</v>
      </c>
      <c r="B8341" s="1" t="s">
        <v>13549</v>
      </c>
      <c r="D8341" s="1" t="s">
        <v>499</v>
      </c>
      <c r="E8341" s="0" t="s">
        <v>590</v>
      </c>
    </row>
    <row r="8342" customFormat="false" ht="15" hidden="false" customHeight="false" outlineLevel="0" collapsed="false">
      <c r="A8342" s="1" t="n">
        <v>9032</v>
      </c>
      <c r="B8342" s="1" t="s">
        <v>13550</v>
      </c>
      <c r="D8342" s="324" t="s">
        <v>528</v>
      </c>
      <c r="E8342" s="324" t="s">
        <v>500</v>
      </c>
    </row>
    <row r="8343" customFormat="false" ht="15" hidden="false" customHeight="false" outlineLevel="0" collapsed="false">
      <c r="A8343" s="1" t="n">
        <v>9031</v>
      </c>
      <c r="B8343" s="1" t="s">
        <v>13551</v>
      </c>
      <c r="D8343" s="324" t="s">
        <v>528</v>
      </c>
      <c r="E8343" s="324" t="s">
        <v>500</v>
      </c>
    </row>
    <row r="8344" customFormat="false" ht="15" hidden="false" customHeight="false" outlineLevel="0" collapsed="false">
      <c r="A8344" s="1" t="n">
        <v>9030</v>
      </c>
      <c r="B8344" s="1" t="s">
        <v>13552</v>
      </c>
      <c r="D8344" s="1" t="s">
        <v>499</v>
      </c>
      <c r="E8344" s="0" t="s">
        <v>590</v>
      </c>
    </row>
    <row r="8345" customFormat="false" ht="15" hidden="false" customHeight="false" outlineLevel="0" collapsed="false">
      <c r="A8345" s="1" t="n">
        <v>9029</v>
      </c>
      <c r="B8345" s="1" t="s">
        <v>13553</v>
      </c>
      <c r="C8345" s="1" t="s">
        <v>13554</v>
      </c>
      <c r="D8345" s="1" t="s">
        <v>499</v>
      </c>
      <c r="E8345" s="0" t="s">
        <v>590</v>
      </c>
    </row>
    <row r="8346" customFormat="false" ht="15" hidden="false" customHeight="false" outlineLevel="0" collapsed="false">
      <c r="A8346" s="1" t="n">
        <v>9028</v>
      </c>
      <c r="B8346" s="1" t="s">
        <v>13555</v>
      </c>
      <c r="D8346" s="1" t="s">
        <v>499</v>
      </c>
      <c r="E8346" s="0" t="s">
        <v>590</v>
      </c>
    </row>
    <row r="8347" customFormat="false" ht="15" hidden="false" customHeight="false" outlineLevel="0" collapsed="false">
      <c r="A8347" s="1" t="n">
        <v>9027</v>
      </c>
      <c r="B8347" s="1" t="s">
        <v>13556</v>
      </c>
      <c r="D8347" s="1" t="s">
        <v>499</v>
      </c>
      <c r="E8347" s="0" t="s">
        <v>590</v>
      </c>
    </row>
    <row r="8348" customFormat="false" ht="15" hidden="false" customHeight="false" outlineLevel="0" collapsed="false">
      <c r="A8348" s="1" t="n">
        <v>9026</v>
      </c>
      <c r="B8348" s="1" t="s">
        <v>13557</v>
      </c>
      <c r="D8348" s="1" t="s">
        <v>499</v>
      </c>
      <c r="E8348" s="0" t="s">
        <v>590</v>
      </c>
    </row>
    <row r="8349" customFormat="false" ht="15" hidden="false" customHeight="false" outlineLevel="0" collapsed="false">
      <c r="A8349" s="1" t="n">
        <v>9025</v>
      </c>
      <c r="B8349" s="1" t="s">
        <v>13558</v>
      </c>
      <c r="D8349" s="324" t="s">
        <v>11556</v>
      </c>
      <c r="E8349" s="0" t="s">
        <v>590</v>
      </c>
    </row>
    <row r="8350" customFormat="false" ht="15" hidden="false" customHeight="false" outlineLevel="0" collapsed="false">
      <c r="A8350" s="1" t="n">
        <v>9024</v>
      </c>
      <c r="B8350" s="1" t="s">
        <v>13559</v>
      </c>
      <c r="C8350" s="1" t="s">
        <v>13560</v>
      </c>
      <c r="D8350" s="324" t="s">
        <v>586</v>
      </c>
      <c r="E8350" s="0" t="s">
        <v>576</v>
      </c>
    </row>
    <row r="8351" customFormat="false" ht="15" hidden="false" customHeight="false" outlineLevel="0" collapsed="false">
      <c r="A8351" s="1" t="n">
        <v>9023</v>
      </c>
      <c r="B8351" s="1" t="s">
        <v>13561</v>
      </c>
      <c r="D8351" s="1" t="s">
        <v>3383</v>
      </c>
      <c r="E8351" s="324" t="s">
        <v>500</v>
      </c>
    </row>
    <row r="8352" customFormat="false" ht="15" hidden="false" customHeight="false" outlineLevel="0" collapsed="false">
      <c r="A8352" s="1" t="n">
        <v>9022</v>
      </c>
      <c r="B8352" s="1" t="s">
        <v>13562</v>
      </c>
      <c r="D8352" s="324" t="s">
        <v>13563</v>
      </c>
      <c r="E8352" s="0" t="s">
        <v>10484</v>
      </c>
    </row>
    <row r="8353" customFormat="false" ht="15" hidden="false" customHeight="false" outlineLevel="0" collapsed="false">
      <c r="A8353" s="1" t="n">
        <v>9021</v>
      </c>
      <c r="B8353" s="1" t="s">
        <v>13564</v>
      </c>
      <c r="D8353" s="324" t="s">
        <v>1190</v>
      </c>
      <c r="E8353" s="324" t="s">
        <v>500</v>
      </c>
    </row>
    <row r="8354" customFormat="false" ht="15" hidden="false" customHeight="false" outlineLevel="0" collapsed="false">
      <c r="A8354" s="1" t="n">
        <v>9020</v>
      </c>
      <c r="B8354" s="1" t="s">
        <v>13565</v>
      </c>
      <c r="C8354" s="1" t="s">
        <v>13566</v>
      </c>
      <c r="D8354" s="1" t="s">
        <v>6225</v>
      </c>
      <c r="E8354" s="0" t="s">
        <v>10484</v>
      </c>
    </row>
    <row r="8355" customFormat="false" ht="15" hidden="false" customHeight="false" outlineLevel="0" collapsed="false">
      <c r="A8355" s="1" t="n">
        <v>9019</v>
      </c>
      <c r="B8355" s="1" t="s">
        <v>13567</v>
      </c>
      <c r="C8355" s="1" t="s">
        <v>13568</v>
      </c>
      <c r="D8355" s="1" t="s">
        <v>6225</v>
      </c>
      <c r="E8355" s="0" t="s">
        <v>11244</v>
      </c>
    </row>
    <row r="8356" customFormat="false" ht="15" hidden="false" customHeight="false" outlineLevel="0" collapsed="false">
      <c r="A8356" s="1" t="n">
        <v>9018</v>
      </c>
      <c r="B8356" s="1" t="s">
        <v>13569</v>
      </c>
      <c r="D8356" s="324" t="s">
        <v>13570</v>
      </c>
      <c r="E8356" s="324" t="s">
        <v>488</v>
      </c>
    </row>
    <row r="8357" customFormat="false" ht="15" hidden="false" customHeight="false" outlineLevel="0" collapsed="false">
      <c r="A8357" s="1" t="n">
        <v>9017</v>
      </c>
      <c r="B8357" s="1" t="s">
        <v>13571</v>
      </c>
      <c r="C8357" s="324" t="s">
        <v>13572</v>
      </c>
      <c r="D8357" s="1" t="s">
        <v>909</v>
      </c>
      <c r="E8357" s="0" t="s">
        <v>485</v>
      </c>
    </row>
    <row r="8358" customFormat="false" ht="15" hidden="false" customHeight="false" outlineLevel="0" collapsed="false">
      <c r="A8358" s="1" t="n">
        <v>9016</v>
      </c>
      <c r="B8358" s="1" t="s">
        <v>13573</v>
      </c>
      <c r="D8358" s="324" t="s">
        <v>695</v>
      </c>
      <c r="E8358" s="324" t="s">
        <v>1485</v>
      </c>
    </row>
    <row r="8359" customFormat="false" ht="15" hidden="false" customHeight="false" outlineLevel="0" collapsed="false">
      <c r="A8359" s="1" t="n">
        <v>9015</v>
      </c>
      <c r="B8359" s="1" t="s">
        <v>13574</v>
      </c>
      <c r="C8359" s="1" t="s">
        <v>13575</v>
      </c>
      <c r="D8359" s="1" t="s">
        <v>6225</v>
      </c>
      <c r="E8359" s="0" t="s">
        <v>11244</v>
      </c>
    </row>
    <row r="8360" customFormat="false" ht="15" hidden="false" customHeight="false" outlineLevel="0" collapsed="false">
      <c r="A8360" s="1" t="n">
        <v>9014</v>
      </c>
      <c r="B8360" s="1" t="s">
        <v>13576</v>
      </c>
      <c r="C8360" s="1" t="s">
        <v>13576</v>
      </c>
      <c r="D8360" s="324" t="s">
        <v>11556</v>
      </c>
      <c r="E8360" s="0" t="s">
        <v>590</v>
      </c>
    </row>
    <row r="8361" customFormat="false" ht="15" hidden="false" customHeight="false" outlineLevel="0" collapsed="false">
      <c r="A8361" s="1" t="n">
        <v>9013</v>
      </c>
      <c r="B8361" s="1" t="s">
        <v>13577</v>
      </c>
      <c r="C8361" s="1" t="s">
        <v>187</v>
      </c>
      <c r="D8361" s="1" t="s">
        <v>484</v>
      </c>
      <c r="E8361" s="0" t="s">
        <v>485</v>
      </c>
    </row>
    <row r="8362" customFormat="false" ht="15" hidden="false" customHeight="false" outlineLevel="0" collapsed="false">
      <c r="A8362" s="1" t="n">
        <v>9012</v>
      </c>
      <c r="B8362" s="1" t="s">
        <v>13578</v>
      </c>
      <c r="C8362" s="324" t="s">
        <v>13579</v>
      </c>
      <c r="D8362" s="1" t="s">
        <v>499</v>
      </c>
      <c r="E8362" s="0" t="s">
        <v>590</v>
      </c>
    </row>
    <row r="8363" customFormat="false" ht="15" hidden="false" customHeight="false" outlineLevel="0" collapsed="false">
      <c r="A8363" s="1" t="n">
        <v>9011</v>
      </c>
      <c r="B8363" s="1" t="s">
        <v>13580</v>
      </c>
      <c r="C8363" s="1" t="s">
        <v>13581</v>
      </c>
      <c r="D8363" s="1" t="s">
        <v>499</v>
      </c>
      <c r="E8363" s="0" t="s">
        <v>590</v>
      </c>
    </row>
    <row r="8364" customFormat="false" ht="15" hidden="false" customHeight="false" outlineLevel="0" collapsed="false">
      <c r="A8364" s="1" t="n">
        <v>9010</v>
      </c>
      <c r="B8364" s="1" t="s">
        <v>13582</v>
      </c>
      <c r="C8364" s="1" t="s">
        <v>13583</v>
      </c>
      <c r="D8364" s="324" t="s">
        <v>528</v>
      </c>
      <c r="E8364" s="324" t="s">
        <v>500</v>
      </c>
    </row>
    <row r="8365" customFormat="false" ht="15" hidden="false" customHeight="false" outlineLevel="0" collapsed="false">
      <c r="A8365" s="1" t="n">
        <v>9009</v>
      </c>
      <c r="B8365" s="1" t="s">
        <v>13584</v>
      </c>
      <c r="D8365" s="324" t="s">
        <v>9674</v>
      </c>
      <c r="E8365" s="324" t="s">
        <v>494</v>
      </c>
    </row>
    <row r="8366" customFormat="false" ht="15" hidden="false" customHeight="false" outlineLevel="0" collapsed="false">
      <c r="A8366" s="1" t="n">
        <v>9008</v>
      </c>
      <c r="B8366" s="1" t="s">
        <v>13585</v>
      </c>
      <c r="C8366" s="324" t="s">
        <v>13586</v>
      </c>
      <c r="D8366" s="1" t="s">
        <v>11129</v>
      </c>
      <c r="E8366" s="324" t="s">
        <v>11610</v>
      </c>
    </row>
    <row r="8367" customFormat="false" ht="15" hidden="false" customHeight="false" outlineLevel="0" collapsed="false">
      <c r="A8367" s="1" t="n">
        <v>9007</v>
      </c>
      <c r="B8367" s="1" t="s">
        <v>13587</v>
      </c>
      <c r="C8367" s="324" t="s">
        <v>13588</v>
      </c>
      <c r="D8367" s="1" t="s">
        <v>11129</v>
      </c>
      <c r="E8367" s="324" t="s">
        <v>11610</v>
      </c>
    </row>
    <row r="8368" customFormat="false" ht="15" hidden="false" customHeight="false" outlineLevel="0" collapsed="false">
      <c r="A8368" s="1" t="n">
        <v>9006</v>
      </c>
      <c r="B8368" s="1" t="s">
        <v>13589</v>
      </c>
      <c r="C8368" s="324" t="s">
        <v>13590</v>
      </c>
      <c r="D8368" s="1" t="s">
        <v>11129</v>
      </c>
      <c r="E8368" s="324" t="s">
        <v>11610</v>
      </c>
    </row>
    <row r="8369" customFormat="false" ht="15" hidden="false" customHeight="false" outlineLevel="0" collapsed="false">
      <c r="A8369" s="1" t="n">
        <v>9005</v>
      </c>
      <c r="B8369" s="1" t="s">
        <v>13591</v>
      </c>
      <c r="C8369" s="324" t="s">
        <v>13592</v>
      </c>
      <c r="D8369" s="324" t="s">
        <v>13593</v>
      </c>
      <c r="E8369" s="324" t="s">
        <v>13594</v>
      </c>
    </row>
    <row r="8370" customFormat="false" ht="15" hidden="false" customHeight="false" outlineLevel="0" collapsed="false">
      <c r="A8370" s="1" t="n">
        <v>9004</v>
      </c>
      <c r="B8370" s="1" t="s">
        <v>13595</v>
      </c>
      <c r="C8370" s="1" t="s">
        <v>13596</v>
      </c>
      <c r="D8370" s="1" t="s">
        <v>10212</v>
      </c>
      <c r="E8370" s="0" t="s">
        <v>576</v>
      </c>
    </row>
    <row r="8371" customFormat="false" ht="15" hidden="false" customHeight="false" outlineLevel="0" collapsed="false">
      <c r="A8371" s="1" t="n">
        <v>9003</v>
      </c>
      <c r="B8371" s="1" t="s">
        <v>13597</v>
      </c>
      <c r="D8371" s="1" t="s">
        <v>11909</v>
      </c>
      <c r="E8371" s="0" t="s">
        <v>12267</v>
      </c>
    </row>
    <row r="8372" customFormat="false" ht="15" hidden="false" customHeight="false" outlineLevel="0" collapsed="false">
      <c r="A8372" s="1" t="n">
        <v>9002</v>
      </c>
      <c r="B8372" s="1" t="s">
        <v>13598</v>
      </c>
      <c r="D8372" s="324" t="s">
        <v>3650</v>
      </c>
      <c r="E8372" s="0" t="s">
        <v>590</v>
      </c>
    </row>
    <row r="8373" customFormat="false" ht="15" hidden="false" customHeight="false" outlineLevel="0" collapsed="false">
      <c r="A8373" s="1" t="n">
        <v>9001</v>
      </c>
      <c r="B8373" s="1" t="s">
        <v>13599</v>
      </c>
      <c r="C8373" s="1" t="s">
        <v>13600</v>
      </c>
      <c r="D8373" s="324" t="s">
        <v>528</v>
      </c>
      <c r="E8373" s="324" t="s">
        <v>500</v>
      </c>
    </row>
    <row r="8374" customFormat="false" ht="15" hidden="false" customHeight="false" outlineLevel="0" collapsed="false">
      <c r="A8374" s="1" t="n">
        <v>9000</v>
      </c>
      <c r="B8374" s="1" t="s">
        <v>13601</v>
      </c>
      <c r="D8374" s="324" t="s">
        <v>1592</v>
      </c>
      <c r="E8374" s="324" t="s">
        <v>11158</v>
      </c>
    </row>
    <row r="8375" customFormat="false" ht="15" hidden="false" customHeight="false" outlineLevel="0" collapsed="false">
      <c r="A8375" s="1" t="n">
        <v>8999</v>
      </c>
      <c r="B8375" s="1" t="s">
        <v>13602</v>
      </c>
      <c r="C8375" s="1" t="s">
        <v>13603</v>
      </c>
      <c r="D8375" s="324" t="s">
        <v>7293</v>
      </c>
      <c r="E8375" s="324" t="s">
        <v>548</v>
      </c>
    </row>
    <row r="8376" customFormat="false" ht="15" hidden="false" customHeight="false" outlineLevel="0" collapsed="false">
      <c r="A8376" s="1" t="n">
        <v>8998</v>
      </c>
      <c r="B8376" s="1" t="s">
        <v>13604</v>
      </c>
      <c r="D8376" s="1" t="s">
        <v>510</v>
      </c>
      <c r="E8376" s="0" t="s">
        <v>576</v>
      </c>
    </row>
    <row r="8377" customFormat="false" ht="15" hidden="false" customHeight="false" outlineLevel="0" collapsed="false">
      <c r="A8377" s="1" t="n">
        <v>8997</v>
      </c>
      <c r="B8377" s="1" t="s">
        <v>13605</v>
      </c>
      <c r="D8377" s="1" t="s">
        <v>11909</v>
      </c>
      <c r="E8377" s="0" t="s">
        <v>12267</v>
      </c>
    </row>
    <row r="8378" customFormat="false" ht="15" hidden="false" customHeight="false" outlineLevel="0" collapsed="false">
      <c r="A8378" s="1" t="n">
        <v>8996</v>
      </c>
      <c r="B8378" s="1" t="s">
        <v>13606</v>
      </c>
      <c r="C8378" s="324" t="s">
        <v>13607</v>
      </c>
      <c r="D8378" s="1" t="s">
        <v>6225</v>
      </c>
      <c r="E8378" s="324" t="s">
        <v>11102</v>
      </c>
    </row>
    <row r="8379" customFormat="false" ht="15" hidden="false" customHeight="false" outlineLevel="0" collapsed="false">
      <c r="A8379" s="1" t="n">
        <v>8995</v>
      </c>
      <c r="B8379" s="1" t="s">
        <v>13608</v>
      </c>
      <c r="D8379" s="324" t="s">
        <v>586</v>
      </c>
      <c r="E8379" s="324" t="s">
        <v>11140</v>
      </c>
    </row>
    <row r="8380" customFormat="false" ht="15" hidden="false" customHeight="false" outlineLevel="0" collapsed="false">
      <c r="A8380" s="1" t="n">
        <v>8994</v>
      </c>
      <c r="B8380" s="1" t="s">
        <v>13609</v>
      </c>
      <c r="C8380" s="1" t="s">
        <v>13610</v>
      </c>
      <c r="D8380" s="1" t="s">
        <v>499</v>
      </c>
      <c r="E8380" s="0" t="s">
        <v>11079</v>
      </c>
    </row>
    <row r="8381" customFormat="false" ht="15" hidden="false" customHeight="false" outlineLevel="0" collapsed="false">
      <c r="A8381" s="1" t="n">
        <v>8993</v>
      </c>
      <c r="B8381" s="1" t="s">
        <v>13611</v>
      </c>
      <c r="C8381" s="1" t="s">
        <v>13612</v>
      </c>
      <c r="D8381" s="1" t="s">
        <v>499</v>
      </c>
      <c r="E8381" s="0" t="s">
        <v>11079</v>
      </c>
    </row>
    <row r="8382" customFormat="false" ht="15" hidden="false" customHeight="false" outlineLevel="0" collapsed="false">
      <c r="A8382" s="1" t="n">
        <v>8992</v>
      </c>
      <c r="B8382" s="1" t="s">
        <v>13613</v>
      </c>
      <c r="C8382" s="324" t="s">
        <v>13614</v>
      </c>
      <c r="D8382" s="324" t="s">
        <v>13615</v>
      </c>
      <c r="E8382" s="324" t="s">
        <v>11140</v>
      </c>
    </row>
    <row r="8383" customFormat="false" ht="15" hidden="false" customHeight="false" outlineLevel="0" collapsed="false">
      <c r="A8383" s="1" t="n">
        <v>8991</v>
      </c>
      <c r="B8383" s="1" t="s">
        <v>13616</v>
      </c>
      <c r="D8383" s="1" t="s">
        <v>499</v>
      </c>
      <c r="E8383" s="324" t="s">
        <v>11184</v>
      </c>
    </row>
    <row r="8384" customFormat="false" ht="15" hidden="false" customHeight="false" outlineLevel="0" collapsed="false">
      <c r="A8384" s="1" t="n">
        <v>8990</v>
      </c>
      <c r="B8384" s="1" t="s">
        <v>13617</v>
      </c>
      <c r="D8384" s="1" t="s">
        <v>499</v>
      </c>
      <c r="E8384" s="324" t="s">
        <v>10923</v>
      </c>
    </row>
    <row r="8385" customFormat="false" ht="15" hidden="false" customHeight="false" outlineLevel="0" collapsed="false">
      <c r="A8385" s="1" t="n">
        <v>8989</v>
      </c>
      <c r="B8385" s="1" t="s">
        <v>13618</v>
      </c>
      <c r="D8385" s="324" t="s">
        <v>11556</v>
      </c>
      <c r="E8385" s="0" t="s">
        <v>590</v>
      </c>
    </row>
    <row r="8386" customFormat="false" ht="15" hidden="false" customHeight="false" outlineLevel="0" collapsed="false">
      <c r="A8386" s="1" t="n">
        <v>8988</v>
      </c>
      <c r="B8386" s="1" t="s">
        <v>13619</v>
      </c>
      <c r="D8386" s="1" t="s">
        <v>484</v>
      </c>
      <c r="E8386" s="0" t="s">
        <v>485</v>
      </c>
    </row>
    <row r="8387" customFormat="false" ht="15" hidden="false" customHeight="false" outlineLevel="0" collapsed="false">
      <c r="A8387" s="1" t="n">
        <v>8987</v>
      </c>
      <c r="B8387" s="1" t="s">
        <v>13620</v>
      </c>
      <c r="C8387" s="324" t="s">
        <v>13621</v>
      </c>
      <c r="D8387" s="1" t="s">
        <v>499</v>
      </c>
      <c r="E8387" s="324" t="s">
        <v>500</v>
      </c>
    </row>
    <row r="8388" customFormat="false" ht="15" hidden="false" customHeight="false" outlineLevel="0" collapsed="false">
      <c r="A8388" s="1" t="n">
        <v>8986</v>
      </c>
      <c r="B8388" s="1" t="s">
        <v>13622</v>
      </c>
      <c r="C8388" s="324" t="s">
        <v>13623</v>
      </c>
      <c r="D8388" s="1" t="s">
        <v>499</v>
      </c>
      <c r="E8388" s="0" t="s">
        <v>485</v>
      </c>
    </row>
    <row r="8389" customFormat="false" ht="15" hidden="false" customHeight="false" outlineLevel="0" collapsed="false">
      <c r="A8389" s="1" t="n">
        <v>8985</v>
      </c>
      <c r="B8389" s="1" t="s">
        <v>13624</v>
      </c>
      <c r="C8389" s="324" t="s">
        <v>13625</v>
      </c>
      <c r="D8389" s="1" t="s">
        <v>510</v>
      </c>
      <c r="E8389" s="324" t="s">
        <v>13626</v>
      </c>
    </row>
    <row r="8390" customFormat="false" ht="15" hidden="false" customHeight="false" outlineLevel="0" collapsed="false">
      <c r="A8390" s="1" t="n">
        <v>8984</v>
      </c>
      <c r="B8390" s="1" t="s">
        <v>13627</v>
      </c>
      <c r="C8390" s="1" t="s">
        <v>13628</v>
      </c>
      <c r="D8390" s="324" t="s">
        <v>13629</v>
      </c>
      <c r="E8390" s="324" t="s">
        <v>11610</v>
      </c>
    </row>
    <row r="8391" customFormat="false" ht="15" hidden="false" customHeight="false" outlineLevel="0" collapsed="false">
      <c r="A8391" s="1" t="n">
        <v>8983</v>
      </c>
      <c r="B8391" s="1" t="s">
        <v>13630</v>
      </c>
      <c r="D8391" s="1" t="s">
        <v>499</v>
      </c>
      <c r="E8391" s="324" t="s">
        <v>500</v>
      </c>
    </row>
    <row r="8392" customFormat="false" ht="15" hidden="false" customHeight="false" outlineLevel="0" collapsed="false">
      <c r="A8392" s="1" t="n">
        <v>8982</v>
      </c>
      <c r="B8392" s="1" t="s">
        <v>13631</v>
      </c>
      <c r="D8392" s="324" t="s">
        <v>1333</v>
      </c>
      <c r="E8392" s="324" t="s">
        <v>519</v>
      </c>
    </row>
    <row r="8393" customFormat="false" ht="15" hidden="false" customHeight="false" outlineLevel="0" collapsed="false">
      <c r="A8393" s="1" t="n">
        <v>8981</v>
      </c>
      <c r="B8393" s="1" t="s">
        <v>13632</v>
      </c>
      <c r="D8393" s="324" t="s">
        <v>528</v>
      </c>
      <c r="E8393" s="324" t="s">
        <v>500</v>
      </c>
    </row>
    <row r="8394" customFormat="false" ht="15" hidden="false" customHeight="false" outlineLevel="0" collapsed="false">
      <c r="A8394" s="1" t="n">
        <v>8980</v>
      </c>
      <c r="B8394" s="1" t="s">
        <v>13633</v>
      </c>
      <c r="C8394" s="1" t="s">
        <v>13634</v>
      </c>
      <c r="D8394" s="1" t="s">
        <v>499</v>
      </c>
      <c r="E8394" s="0" t="s">
        <v>576</v>
      </c>
    </row>
    <row r="8395" customFormat="false" ht="15" hidden="false" customHeight="false" outlineLevel="0" collapsed="false">
      <c r="A8395" s="1" t="n">
        <v>8979</v>
      </c>
      <c r="B8395" s="1" t="s">
        <v>13635</v>
      </c>
      <c r="C8395" s="324" t="s">
        <v>13636</v>
      </c>
      <c r="D8395" s="1" t="s">
        <v>499</v>
      </c>
      <c r="E8395" s="0" t="s">
        <v>590</v>
      </c>
    </row>
    <row r="8396" customFormat="false" ht="15" hidden="false" customHeight="false" outlineLevel="0" collapsed="false">
      <c r="A8396" s="1" t="n">
        <v>8978</v>
      </c>
      <c r="B8396" s="1" t="s">
        <v>13637</v>
      </c>
      <c r="C8396" s="1" t="s">
        <v>13638</v>
      </c>
      <c r="D8396" s="1" t="s">
        <v>499</v>
      </c>
      <c r="E8396" s="0" t="s">
        <v>590</v>
      </c>
    </row>
    <row r="8397" customFormat="false" ht="15" hidden="false" customHeight="false" outlineLevel="0" collapsed="false">
      <c r="A8397" s="1" t="n">
        <v>8977</v>
      </c>
      <c r="B8397" s="1" t="s">
        <v>13639</v>
      </c>
      <c r="C8397" s="1" t="s">
        <v>13640</v>
      </c>
      <c r="D8397" s="1" t="s">
        <v>499</v>
      </c>
      <c r="E8397" s="0" t="s">
        <v>590</v>
      </c>
    </row>
    <row r="8398" customFormat="false" ht="15" hidden="false" customHeight="false" outlineLevel="0" collapsed="false">
      <c r="A8398" s="1" t="n">
        <v>8976</v>
      </c>
      <c r="B8398" s="1" t="s">
        <v>13641</v>
      </c>
      <c r="D8398" s="324" t="s">
        <v>528</v>
      </c>
      <c r="E8398" s="324" t="s">
        <v>500</v>
      </c>
    </row>
    <row r="8399" customFormat="false" ht="15" hidden="false" customHeight="false" outlineLevel="0" collapsed="false">
      <c r="A8399" s="1" t="n">
        <v>8975</v>
      </c>
      <c r="B8399" s="1" t="s">
        <v>13642</v>
      </c>
      <c r="D8399" s="324" t="s">
        <v>528</v>
      </c>
      <c r="E8399" s="324" t="s">
        <v>500</v>
      </c>
    </row>
    <row r="8400" customFormat="false" ht="15" hidden="false" customHeight="false" outlineLevel="0" collapsed="false">
      <c r="A8400" s="1" t="n">
        <v>8974</v>
      </c>
      <c r="B8400" s="1" t="s">
        <v>13643</v>
      </c>
      <c r="D8400" s="324" t="s">
        <v>528</v>
      </c>
      <c r="E8400" s="324" t="s">
        <v>500</v>
      </c>
    </row>
    <row r="8401" customFormat="false" ht="15" hidden="false" customHeight="false" outlineLevel="0" collapsed="false">
      <c r="A8401" s="1" t="n">
        <v>8973</v>
      </c>
      <c r="B8401" s="1" t="s">
        <v>13644</v>
      </c>
      <c r="C8401" s="1" t="s">
        <v>13645</v>
      </c>
      <c r="D8401" s="324" t="s">
        <v>528</v>
      </c>
      <c r="E8401" s="324" t="s">
        <v>500</v>
      </c>
    </row>
    <row r="8402" customFormat="false" ht="15" hidden="false" customHeight="false" outlineLevel="0" collapsed="false">
      <c r="A8402" s="1" t="n">
        <v>8972</v>
      </c>
      <c r="B8402" s="1" t="s">
        <v>13646</v>
      </c>
      <c r="D8402" s="324" t="s">
        <v>528</v>
      </c>
      <c r="E8402" s="324" t="s">
        <v>500</v>
      </c>
    </row>
    <row r="8403" customFormat="false" ht="15" hidden="false" customHeight="false" outlineLevel="0" collapsed="false">
      <c r="A8403" s="1" t="n">
        <v>8971</v>
      </c>
      <c r="B8403" s="1" t="s">
        <v>13647</v>
      </c>
      <c r="D8403" s="324" t="s">
        <v>528</v>
      </c>
      <c r="E8403" s="324" t="s">
        <v>500</v>
      </c>
    </row>
    <row r="8404" customFormat="false" ht="15" hidden="false" customHeight="false" outlineLevel="0" collapsed="false">
      <c r="A8404" s="1" t="n">
        <v>8970</v>
      </c>
      <c r="B8404" s="1" t="s">
        <v>13648</v>
      </c>
      <c r="D8404" s="324" t="s">
        <v>528</v>
      </c>
      <c r="E8404" s="324" t="s">
        <v>500</v>
      </c>
    </row>
    <row r="8405" customFormat="false" ht="15" hidden="false" customHeight="false" outlineLevel="0" collapsed="false">
      <c r="A8405" s="1" t="n">
        <v>8969</v>
      </c>
      <c r="B8405" s="1" t="s">
        <v>13649</v>
      </c>
      <c r="D8405" s="1" t="s">
        <v>499</v>
      </c>
      <c r="E8405" s="324" t="s">
        <v>11334</v>
      </c>
    </row>
    <row r="8406" customFormat="false" ht="15" hidden="false" customHeight="false" outlineLevel="0" collapsed="false">
      <c r="A8406" s="1" t="n">
        <v>8968</v>
      </c>
      <c r="B8406" s="1" t="s">
        <v>13650</v>
      </c>
      <c r="C8406" s="324" t="s">
        <v>13651</v>
      </c>
      <c r="D8406" s="324" t="s">
        <v>7640</v>
      </c>
      <c r="E8406" s="324" t="s">
        <v>494</v>
      </c>
    </row>
    <row r="8407" customFormat="false" ht="15" hidden="false" customHeight="false" outlineLevel="0" collapsed="false">
      <c r="A8407" s="1" t="n">
        <v>8967</v>
      </c>
      <c r="B8407" s="1" t="s">
        <v>13652</v>
      </c>
      <c r="D8407" s="324" t="s">
        <v>528</v>
      </c>
      <c r="E8407" s="324" t="s">
        <v>500</v>
      </c>
    </row>
    <row r="8408" customFormat="false" ht="15" hidden="false" customHeight="false" outlineLevel="0" collapsed="false">
      <c r="A8408" s="1" t="n">
        <v>8966</v>
      </c>
      <c r="B8408" s="1" t="s">
        <v>13653</v>
      </c>
      <c r="D8408" s="1" t="s">
        <v>499</v>
      </c>
      <c r="E8408" s="0" t="s">
        <v>11053</v>
      </c>
    </row>
    <row r="8409" customFormat="false" ht="15" hidden="false" customHeight="false" outlineLevel="0" collapsed="false">
      <c r="A8409" s="1" t="n">
        <v>8965</v>
      </c>
      <c r="B8409" s="1" t="s">
        <v>13654</v>
      </c>
      <c r="D8409" s="1" t="s">
        <v>499</v>
      </c>
      <c r="E8409" s="324" t="s">
        <v>550</v>
      </c>
    </row>
    <row r="8410" customFormat="false" ht="15" hidden="false" customHeight="false" outlineLevel="0" collapsed="false">
      <c r="A8410" s="1" t="n">
        <v>8964</v>
      </c>
      <c r="B8410" s="1" t="s">
        <v>13655</v>
      </c>
      <c r="D8410" s="1" t="s">
        <v>499</v>
      </c>
      <c r="E8410" s="324" t="s">
        <v>550</v>
      </c>
    </row>
    <row r="8411" customFormat="false" ht="15" hidden="false" customHeight="false" outlineLevel="0" collapsed="false">
      <c r="A8411" s="1" t="n">
        <v>8963</v>
      </c>
      <c r="B8411" s="1" t="s">
        <v>13656</v>
      </c>
      <c r="D8411" s="1" t="s">
        <v>1798</v>
      </c>
      <c r="E8411" s="0" t="s">
        <v>544</v>
      </c>
    </row>
    <row r="8412" customFormat="false" ht="15" hidden="false" customHeight="false" outlineLevel="0" collapsed="false">
      <c r="A8412" s="1" t="n">
        <v>8962</v>
      </c>
      <c r="B8412" s="1" t="s">
        <v>13657</v>
      </c>
      <c r="C8412" s="324" t="s">
        <v>13658</v>
      </c>
      <c r="D8412" s="324" t="s">
        <v>13233</v>
      </c>
      <c r="E8412" s="324" t="s">
        <v>12151</v>
      </c>
    </row>
    <row r="8413" customFormat="false" ht="15" hidden="false" customHeight="false" outlineLevel="0" collapsed="false">
      <c r="A8413" s="1" t="n">
        <v>8961</v>
      </c>
      <c r="B8413" s="1" t="s">
        <v>13659</v>
      </c>
      <c r="D8413" s="324" t="s">
        <v>13660</v>
      </c>
      <c r="E8413" s="324" t="s">
        <v>13275</v>
      </c>
    </row>
    <row r="8414" customFormat="false" ht="15" hidden="false" customHeight="false" outlineLevel="0" collapsed="false">
      <c r="A8414" s="1" t="n">
        <v>8960</v>
      </c>
      <c r="B8414" s="1" t="s">
        <v>13661</v>
      </c>
      <c r="C8414" s="324" t="s">
        <v>13662</v>
      </c>
      <c r="D8414" s="324" t="s">
        <v>13663</v>
      </c>
      <c r="E8414" s="324" t="s">
        <v>13664</v>
      </c>
    </row>
    <row r="8415" customFormat="false" ht="15" hidden="false" customHeight="false" outlineLevel="0" collapsed="false">
      <c r="A8415" s="1" t="n">
        <v>8959</v>
      </c>
      <c r="B8415" s="1" t="s">
        <v>13665</v>
      </c>
      <c r="D8415" s="1" t="s">
        <v>499</v>
      </c>
      <c r="E8415" s="0" t="s">
        <v>576</v>
      </c>
    </row>
    <row r="8416" customFormat="false" ht="15" hidden="false" customHeight="false" outlineLevel="0" collapsed="false">
      <c r="A8416" s="1" t="n">
        <v>8958</v>
      </c>
      <c r="B8416" s="1" t="s">
        <v>13666</v>
      </c>
      <c r="D8416" s="1" t="s">
        <v>1187</v>
      </c>
      <c r="E8416" s="0" t="s">
        <v>485</v>
      </c>
    </row>
    <row r="8417" customFormat="false" ht="15" hidden="false" customHeight="false" outlineLevel="0" collapsed="false">
      <c r="A8417" s="1" t="n">
        <v>8957</v>
      </c>
      <c r="B8417" s="1" t="s">
        <v>13667</v>
      </c>
      <c r="D8417" s="1" t="s">
        <v>1187</v>
      </c>
      <c r="E8417" s="0" t="s">
        <v>485</v>
      </c>
    </row>
    <row r="8418" customFormat="false" ht="15" hidden="false" customHeight="false" outlineLevel="0" collapsed="false">
      <c r="A8418" s="1" t="n">
        <v>8956</v>
      </c>
      <c r="B8418" s="1" t="s">
        <v>13668</v>
      </c>
      <c r="D8418" s="1" t="s">
        <v>1187</v>
      </c>
      <c r="E8418" s="0" t="s">
        <v>485</v>
      </c>
    </row>
    <row r="8419" customFormat="false" ht="15" hidden="false" customHeight="false" outlineLevel="0" collapsed="false">
      <c r="A8419" s="1" t="n">
        <v>8955</v>
      </c>
      <c r="B8419" s="1" t="s">
        <v>13669</v>
      </c>
      <c r="C8419" s="1" t="s">
        <v>187</v>
      </c>
      <c r="D8419" s="1" t="s">
        <v>6225</v>
      </c>
      <c r="E8419" s="324" t="s">
        <v>11177</v>
      </c>
    </row>
    <row r="8420" customFormat="false" ht="15" hidden="false" customHeight="false" outlineLevel="0" collapsed="false">
      <c r="A8420" s="1" t="n">
        <v>8954</v>
      </c>
      <c r="B8420" s="1" t="s">
        <v>13670</v>
      </c>
      <c r="D8420" s="324" t="s">
        <v>528</v>
      </c>
      <c r="E8420" s="324" t="s">
        <v>500</v>
      </c>
    </row>
    <row r="8421" customFormat="false" ht="15" hidden="false" customHeight="false" outlineLevel="0" collapsed="false">
      <c r="A8421" s="1" t="n">
        <v>8953</v>
      </c>
      <c r="B8421" s="1" t="s">
        <v>13671</v>
      </c>
      <c r="D8421" s="324" t="s">
        <v>13672</v>
      </c>
      <c r="E8421" s="324" t="s">
        <v>3758</v>
      </c>
    </row>
    <row r="8422" customFormat="false" ht="15" hidden="false" customHeight="false" outlineLevel="0" collapsed="false">
      <c r="A8422" s="1" t="n">
        <v>8952</v>
      </c>
      <c r="B8422" s="1" t="s">
        <v>13673</v>
      </c>
      <c r="D8422" s="324" t="s">
        <v>528</v>
      </c>
      <c r="E8422" s="324" t="s">
        <v>500</v>
      </c>
    </row>
    <row r="8423" customFormat="false" ht="15" hidden="false" customHeight="false" outlineLevel="0" collapsed="false">
      <c r="A8423" s="1" t="n">
        <v>8951</v>
      </c>
      <c r="B8423" s="1" t="s">
        <v>13674</v>
      </c>
      <c r="D8423" s="1" t="s">
        <v>11084</v>
      </c>
      <c r="E8423" s="0" t="s">
        <v>590</v>
      </c>
    </row>
    <row r="8424" customFormat="false" ht="15" hidden="false" customHeight="false" outlineLevel="0" collapsed="false">
      <c r="A8424" s="1" t="n">
        <v>8950</v>
      </c>
      <c r="B8424" s="1" t="s">
        <v>13675</v>
      </c>
      <c r="C8424" s="1" t="s">
        <v>187</v>
      </c>
      <c r="D8424" s="1" t="s">
        <v>510</v>
      </c>
      <c r="E8424" s="324" t="s">
        <v>13676</v>
      </c>
    </row>
    <row r="8425" customFormat="false" ht="15" hidden="false" customHeight="false" outlineLevel="0" collapsed="false">
      <c r="A8425" s="1" t="n">
        <v>8949</v>
      </c>
      <c r="B8425" s="1" t="s">
        <v>13677</v>
      </c>
      <c r="D8425" s="324" t="s">
        <v>13678</v>
      </c>
      <c r="E8425" s="0" t="s">
        <v>590</v>
      </c>
    </row>
    <row r="8426" customFormat="false" ht="15" hidden="false" customHeight="false" outlineLevel="0" collapsed="false">
      <c r="A8426" s="1" t="n">
        <v>8948</v>
      </c>
      <c r="B8426" s="1" t="s">
        <v>13679</v>
      </c>
      <c r="C8426" s="1" t="s">
        <v>13680</v>
      </c>
      <c r="D8426" s="324" t="s">
        <v>1270</v>
      </c>
      <c r="E8426" s="0" t="s">
        <v>485</v>
      </c>
    </row>
    <row r="8427" customFormat="false" ht="15" hidden="false" customHeight="false" outlineLevel="0" collapsed="false">
      <c r="A8427" s="1" t="n">
        <v>8947</v>
      </c>
      <c r="B8427" s="1" t="s">
        <v>13681</v>
      </c>
      <c r="C8427" s="1" t="s">
        <v>13682</v>
      </c>
      <c r="D8427" s="1" t="s">
        <v>484</v>
      </c>
      <c r="E8427" s="0" t="s">
        <v>485</v>
      </c>
    </row>
    <row r="8428" customFormat="false" ht="15" hidden="false" customHeight="false" outlineLevel="0" collapsed="false">
      <c r="A8428" s="1" t="n">
        <v>8946</v>
      </c>
      <c r="B8428" s="1" t="s">
        <v>13683</v>
      </c>
      <c r="C8428" s="324" t="s">
        <v>13684</v>
      </c>
      <c r="D8428" s="1" t="s">
        <v>6225</v>
      </c>
      <c r="E8428" s="0" t="s">
        <v>11244</v>
      </c>
    </row>
    <row r="8429" customFormat="false" ht="15" hidden="false" customHeight="false" outlineLevel="0" collapsed="false">
      <c r="A8429" s="1" t="n">
        <v>8945</v>
      </c>
      <c r="B8429" s="1" t="s">
        <v>13685</v>
      </c>
      <c r="D8429" s="1" t="s">
        <v>10972</v>
      </c>
      <c r="E8429" s="0" t="s">
        <v>590</v>
      </c>
    </row>
    <row r="8430" customFormat="false" ht="15" hidden="false" customHeight="false" outlineLevel="0" collapsed="false">
      <c r="A8430" s="1" t="n">
        <v>8944</v>
      </c>
      <c r="B8430" s="1" t="s">
        <v>13686</v>
      </c>
      <c r="D8430" s="1" t="s">
        <v>10972</v>
      </c>
      <c r="E8430" s="0" t="s">
        <v>590</v>
      </c>
    </row>
    <row r="8431" customFormat="false" ht="15" hidden="false" customHeight="false" outlineLevel="0" collapsed="false">
      <c r="A8431" s="1" t="n">
        <v>8943</v>
      </c>
      <c r="B8431" s="1" t="s">
        <v>13687</v>
      </c>
      <c r="D8431" s="1" t="s">
        <v>10972</v>
      </c>
      <c r="E8431" s="0" t="s">
        <v>590</v>
      </c>
    </row>
    <row r="8432" customFormat="false" ht="15" hidden="false" customHeight="false" outlineLevel="0" collapsed="false">
      <c r="A8432" s="1" t="n">
        <v>8942</v>
      </c>
      <c r="B8432" s="1" t="s">
        <v>13688</v>
      </c>
      <c r="D8432" s="1" t="s">
        <v>10972</v>
      </c>
      <c r="E8432" s="0" t="s">
        <v>590</v>
      </c>
    </row>
    <row r="8433" customFormat="false" ht="15" hidden="false" customHeight="false" outlineLevel="0" collapsed="false">
      <c r="A8433" s="1" t="n">
        <v>8941</v>
      </c>
      <c r="B8433" s="1" t="s">
        <v>13689</v>
      </c>
      <c r="C8433" s="1" t="s">
        <v>13689</v>
      </c>
      <c r="D8433" s="1" t="s">
        <v>10972</v>
      </c>
      <c r="E8433" s="0" t="s">
        <v>590</v>
      </c>
    </row>
    <row r="8434" customFormat="false" ht="15" hidden="false" customHeight="false" outlineLevel="0" collapsed="false">
      <c r="A8434" s="1" t="n">
        <v>8940</v>
      </c>
      <c r="B8434" s="1" t="s">
        <v>13690</v>
      </c>
      <c r="D8434" s="1" t="s">
        <v>894</v>
      </c>
      <c r="E8434" s="324" t="s">
        <v>488</v>
      </c>
    </row>
    <row r="8435" customFormat="false" ht="15" hidden="false" customHeight="false" outlineLevel="0" collapsed="false">
      <c r="A8435" s="1" t="n">
        <v>8939</v>
      </c>
      <c r="B8435" s="1" t="s">
        <v>13691</v>
      </c>
      <c r="D8435" s="1" t="s">
        <v>894</v>
      </c>
      <c r="E8435" s="324" t="s">
        <v>488</v>
      </c>
    </row>
    <row r="8436" customFormat="false" ht="15" hidden="false" customHeight="false" outlineLevel="0" collapsed="false">
      <c r="A8436" s="1" t="n">
        <v>8938</v>
      </c>
      <c r="B8436" s="1" t="s">
        <v>13692</v>
      </c>
      <c r="D8436" s="1" t="s">
        <v>894</v>
      </c>
      <c r="E8436" s="324" t="s">
        <v>488</v>
      </c>
    </row>
    <row r="8437" customFormat="false" ht="15" hidden="false" customHeight="false" outlineLevel="0" collapsed="false">
      <c r="A8437" s="1" t="n">
        <v>8937</v>
      </c>
      <c r="B8437" s="1" t="s">
        <v>13693</v>
      </c>
      <c r="D8437" s="324" t="s">
        <v>4536</v>
      </c>
      <c r="E8437" s="0" t="s">
        <v>485</v>
      </c>
    </row>
    <row r="8438" customFormat="false" ht="15" hidden="false" customHeight="false" outlineLevel="0" collapsed="false">
      <c r="A8438" s="1" t="n">
        <v>8936</v>
      </c>
      <c r="B8438" s="1" t="s">
        <v>13694</v>
      </c>
      <c r="D8438" s="324" t="s">
        <v>4536</v>
      </c>
      <c r="E8438" s="0" t="s">
        <v>485</v>
      </c>
    </row>
    <row r="8439" customFormat="false" ht="15" hidden="false" customHeight="false" outlineLevel="0" collapsed="false">
      <c r="A8439" s="1" t="n">
        <v>8935</v>
      </c>
      <c r="B8439" s="1" t="s">
        <v>13695</v>
      </c>
      <c r="D8439" s="324" t="s">
        <v>4536</v>
      </c>
      <c r="E8439" s="0" t="s">
        <v>485</v>
      </c>
    </row>
    <row r="8440" customFormat="false" ht="15" hidden="false" customHeight="false" outlineLevel="0" collapsed="false">
      <c r="A8440" s="1" t="n">
        <v>8934</v>
      </c>
      <c r="B8440" s="1" t="s">
        <v>13696</v>
      </c>
      <c r="C8440" s="1" t="s">
        <v>13697</v>
      </c>
      <c r="D8440" s="324" t="s">
        <v>13698</v>
      </c>
      <c r="E8440" s="324" t="s">
        <v>12943</v>
      </c>
    </row>
    <row r="8441" customFormat="false" ht="15" hidden="false" customHeight="false" outlineLevel="0" collapsed="false">
      <c r="A8441" s="1" t="n">
        <v>8933</v>
      </c>
      <c r="B8441" s="1" t="s">
        <v>13699</v>
      </c>
      <c r="C8441" s="1" t="s">
        <v>13700</v>
      </c>
      <c r="D8441" s="324" t="s">
        <v>11556</v>
      </c>
      <c r="E8441" s="324" t="s">
        <v>550</v>
      </c>
    </row>
    <row r="8442" customFormat="false" ht="15" hidden="false" customHeight="false" outlineLevel="0" collapsed="false">
      <c r="A8442" s="1" t="n">
        <v>8932</v>
      </c>
      <c r="B8442" s="1" t="s">
        <v>13701</v>
      </c>
      <c r="C8442" s="324" t="s">
        <v>13702</v>
      </c>
      <c r="D8442" s="1" t="s">
        <v>11129</v>
      </c>
      <c r="E8442" s="0" t="s">
        <v>590</v>
      </c>
    </row>
    <row r="8443" customFormat="false" ht="15" hidden="false" customHeight="false" outlineLevel="0" collapsed="false">
      <c r="A8443" s="1" t="n">
        <v>8931</v>
      </c>
      <c r="B8443" s="1" t="s">
        <v>13703</v>
      </c>
      <c r="D8443" s="1" t="s">
        <v>510</v>
      </c>
      <c r="E8443" s="0" t="s">
        <v>485</v>
      </c>
    </row>
    <row r="8444" customFormat="false" ht="15" hidden="false" customHeight="false" outlineLevel="0" collapsed="false">
      <c r="A8444" s="1" t="n">
        <v>8930</v>
      </c>
      <c r="B8444" s="1" t="s">
        <v>13704</v>
      </c>
      <c r="D8444" s="1" t="s">
        <v>510</v>
      </c>
      <c r="E8444" s="0" t="s">
        <v>576</v>
      </c>
    </row>
    <row r="8445" customFormat="false" ht="15" hidden="false" customHeight="false" outlineLevel="0" collapsed="false">
      <c r="A8445" s="1" t="n">
        <v>8929</v>
      </c>
      <c r="B8445" s="1" t="s">
        <v>13705</v>
      </c>
      <c r="D8445" s="324" t="s">
        <v>13706</v>
      </c>
      <c r="E8445" s="324" t="s">
        <v>494</v>
      </c>
    </row>
    <row r="8446" customFormat="false" ht="15" hidden="false" customHeight="false" outlineLevel="0" collapsed="false">
      <c r="A8446" s="1" t="n">
        <v>8928</v>
      </c>
      <c r="B8446" s="1" t="s">
        <v>13707</v>
      </c>
      <c r="D8446" s="324" t="s">
        <v>13708</v>
      </c>
      <c r="E8446" s="0" t="s">
        <v>485</v>
      </c>
    </row>
    <row r="8447" customFormat="false" ht="15" hidden="false" customHeight="false" outlineLevel="0" collapsed="false">
      <c r="A8447" s="1" t="n">
        <v>8927</v>
      </c>
      <c r="B8447" s="1" t="s">
        <v>13709</v>
      </c>
      <c r="D8447" s="324" t="s">
        <v>13706</v>
      </c>
      <c r="E8447" s="324" t="s">
        <v>488</v>
      </c>
    </row>
    <row r="8448" customFormat="false" ht="15" hidden="false" customHeight="false" outlineLevel="0" collapsed="false">
      <c r="A8448" s="1" t="n">
        <v>8926</v>
      </c>
      <c r="B8448" s="1" t="s">
        <v>13710</v>
      </c>
      <c r="D8448" s="1" t="s">
        <v>1897</v>
      </c>
      <c r="E8448" s="324" t="s">
        <v>488</v>
      </c>
    </row>
    <row r="8449" customFormat="false" ht="15" hidden="false" customHeight="false" outlineLevel="0" collapsed="false">
      <c r="A8449" s="1" t="n">
        <v>8925</v>
      </c>
      <c r="B8449" s="1" t="s">
        <v>13711</v>
      </c>
      <c r="C8449" s="1" t="s">
        <v>13712</v>
      </c>
      <c r="D8449" s="1" t="s">
        <v>1897</v>
      </c>
      <c r="E8449" s="324" t="s">
        <v>488</v>
      </c>
    </row>
    <row r="8450" customFormat="false" ht="15" hidden="false" customHeight="false" outlineLevel="0" collapsed="false">
      <c r="A8450" s="1" t="n">
        <v>8924</v>
      </c>
      <c r="B8450" s="1" t="s">
        <v>13713</v>
      </c>
      <c r="D8450" s="324" t="s">
        <v>13706</v>
      </c>
      <c r="E8450" s="324" t="s">
        <v>494</v>
      </c>
    </row>
    <row r="8451" customFormat="false" ht="15" hidden="false" customHeight="false" outlineLevel="0" collapsed="false">
      <c r="A8451" s="1" t="n">
        <v>8923</v>
      </c>
      <c r="B8451" s="1" t="s">
        <v>13714</v>
      </c>
      <c r="D8451" s="1" t="s">
        <v>1897</v>
      </c>
      <c r="E8451" s="324" t="s">
        <v>488</v>
      </c>
    </row>
    <row r="8452" customFormat="false" ht="15" hidden="false" customHeight="false" outlineLevel="0" collapsed="false">
      <c r="A8452" s="1" t="n">
        <v>8922</v>
      </c>
      <c r="B8452" s="1" t="s">
        <v>13715</v>
      </c>
      <c r="D8452" s="324" t="s">
        <v>13706</v>
      </c>
      <c r="E8452" s="324" t="s">
        <v>494</v>
      </c>
    </row>
    <row r="8453" customFormat="false" ht="15" hidden="false" customHeight="false" outlineLevel="0" collapsed="false">
      <c r="A8453" s="1" t="n">
        <v>8921</v>
      </c>
      <c r="B8453" s="1" t="s">
        <v>13716</v>
      </c>
      <c r="D8453" s="324" t="s">
        <v>1489</v>
      </c>
      <c r="E8453" s="0" t="s">
        <v>485</v>
      </c>
    </row>
    <row r="8454" customFormat="false" ht="15" hidden="false" customHeight="false" outlineLevel="0" collapsed="false">
      <c r="A8454" s="1" t="n">
        <v>8920</v>
      </c>
      <c r="B8454" s="1" t="s">
        <v>13717</v>
      </c>
      <c r="D8454" s="1" t="s">
        <v>499</v>
      </c>
      <c r="E8454" s="324" t="s">
        <v>12102</v>
      </c>
    </row>
    <row r="8455" customFormat="false" ht="15" hidden="false" customHeight="false" outlineLevel="0" collapsed="false">
      <c r="A8455" s="1" t="n">
        <v>8919</v>
      </c>
      <c r="B8455" s="1" t="s">
        <v>13718</v>
      </c>
      <c r="C8455" s="1" t="s">
        <v>13719</v>
      </c>
      <c r="D8455" s="324" t="s">
        <v>13720</v>
      </c>
      <c r="E8455" s="324" t="s">
        <v>11140</v>
      </c>
    </row>
    <row r="8456" customFormat="false" ht="15" hidden="false" customHeight="false" outlineLevel="0" collapsed="false">
      <c r="A8456" s="1" t="n">
        <v>8918</v>
      </c>
      <c r="B8456" s="1" t="s">
        <v>13721</v>
      </c>
      <c r="C8456" s="1" t="s">
        <v>13722</v>
      </c>
      <c r="D8456" s="324" t="s">
        <v>8121</v>
      </c>
      <c r="E8456" s="324" t="s">
        <v>11140</v>
      </c>
    </row>
    <row r="8457" customFormat="false" ht="15" hidden="false" customHeight="false" outlineLevel="0" collapsed="false">
      <c r="A8457" s="1" t="n">
        <v>8917</v>
      </c>
      <c r="B8457" s="1" t="s">
        <v>13723</v>
      </c>
      <c r="C8457" s="1" t="s">
        <v>13724</v>
      </c>
      <c r="D8457" s="324" t="s">
        <v>8121</v>
      </c>
      <c r="E8457" s="324" t="s">
        <v>11140</v>
      </c>
    </row>
    <row r="8458" customFormat="false" ht="15" hidden="false" customHeight="false" outlineLevel="0" collapsed="false">
      <c r="A8458" s="1" t="n">
        <v>8916</v>
      </c>
      <c r="B8458" s="1" t="s">
        <v>13725</v>
      </c>
      <c r="C8458" s="1" t="s">
        <v>13726</v>
      </c>
      <c r="D8458" s="324" t="s">
        <v>8121</v>
      </c>
      <c r="E8458" s="324" t="s">
        <v>11140</v>
      </c>
    </row>
    <row r="8459" customFormat="false" ht="15" hidden="false" customHeight="false" outlineLevel="0" collapsed="false">
      <c r="A8459" s="1" t="n">
        <v>8915</v>
      </c>
      <c r="B8459" s="1" t="s">
        <v>13727</v>
      </c>
      <c r="C8459" s="1" t="s">
        <v>13728</v>
      </c>
      <c r="D8459" s="324" t="s">
        <v>13729</v>
      </c>
      <c r="E8459" s="324" t="s">
        <v>11140</v>
      </c>
    </row>
    <row r="8460" customFormat="false" ht="15" hidden="false" customHeight="false" outlineLevel="0" collapsed="false">
      <c r="A8460" s="1" t="n">
        <v>8914</v>
      </c>
      <c r="B8460" s="1" t="s">
        <v>13730</v>
      </c>
      <c r="D8460" s="1" t="s">
        <v>499</v>
      </c>
      <c r="E8460" s="324" t="s">
        <v>11257</v>
      </c>
    </row>
    <row r="8461" customFormat="false" ht="15" hidden="false" customHeight="false" outlineLevel="0" collapsed="false">
      <c r="A8461" s="1" t="n">
        <v>8913</v>
      </c>
      <c r="B8461" s="1" t="s">
        <v>13731</v>
      </c>
      <c r="D8461" s="1" t="s">
        <v>499</v>
      </c>
      <c r="E8461" s="324" t="s">
        <v>11257</v>
      </c>
    </row>
    <row r="8462" customFormat="false" ht="15" hidden="false" customHeight="false" outlineLevel="0" collapsed="false">
      <c r="A8462" s="1" t="n">
        <v>8912</v>
      </c>
      <c r="B8462" s="1" t="s">
        <v>13732</v>
      </c>
      <c r="C8462" s="324" t="s">
        <v>13733</v>
      </c>
      <c r="D8462" s="1" t="s">
        <v>499</v>
      </c>
      <c r="E8462" s="324" t="s">
        <v>12620</v>
      </c>
    </row>
    <row r="8463" customFormat="false" ht="15" hidden="false" customHeight="false" outlineLevel="0" collapsed="false">
      <c r="A8463" s="1" t="n">
        <v>8911</v>
      </c>
      <c r="B8463" s="1" t="s">
        <v>13734</v>
      </c>
      <c r="C8463" s="1" t="s">
        <v>13735</v>
      </c>
      <c r="D8463" s="1" t="s">
        <v>499</v>
      </c>
      <c r="E8463" s="324" t="s">
        <v>12102</v>
      </c>
    </row>
    <row r="8464" customFormat="false" ht="15" hidden="false" customHeight="false" outlineLevel="0" collapsed="false">
      <c r="A8464" s="1" t="n">
        <v>8910</v>
      </c>
      <c r="B8464" s="1" t="s">
        <v>13736</v>
      </c>
      <c r="D8464" s="1" t="s">
        <v>499</v>
      </c>
      <c r="E8464" s="324" t="s">
        <v>11102</v>
      </c>
    </row>
    <row r="8465" customFormat="false" ht="15" hidden="false" customHeight="false" outlineLevel="0" collapsed="false">
      <c r="A8465" s="1" t="n">
        <v>8909</v>
      </c>
      <c r="B8465" s="1" t="s">
        <v>13737</v>
      </c>
      <c r="C8465" s="324" t="s">
        <v>13738</v>
      </c>
      <c r="D8465" s="1" t="s">
        <v>11129</v>
      </c>
      <c r="E8465" s="324" t="s">
        <v>11163</v>
      </c>
    </row>
    <row r="8466" customFormat="false" ht="15" hidden="false" customHeight="false" outlineLevel="0" collapsed="false">
      <c r="A8466" s="1" t="n">
        <v>8908</v>
      </c>
      <c r="B8466" s="1" t="s">
        <v>13739</v>
      </c>
      <c r="C8466" s="1" t="s">
        <v>13740</v>
      </c>
      <c r="D8466" s="324" t="s">
        <v>13741</v>
      </c>
      <c r="E8466" s="324" t="s">
        <v>11163</v>
      </c>
    </row>
    <row r="8467" customFormat="false" ht="15" hidden="false" customHeight="false" outlineLevel="0" collapsed="false">
      <c r="A8467" s="1" t="n">
        <v>8907</v>
      </c>
      <c r="B8467" s="1" t="s">
        <v>13742</v>
      </c>
      <c r="C8467" s="324" t="s">
        <v>13743</v>
      </c>
      <c r="D8467" s="1" t="s">
        <v>11129</v>
      </c>
      <c r="E8467" s="324" t="s">
        <v>11163</v>
      </c>
    </row>
    <row r="8468" customFormat="false" ht="15" hidden="false" customHeight="false" outlineLevel="0" collapsed="false">
      <c r="A8468" s="1" t="n">
        <v>8906</v>
      </c>
      <c r="B8468" s="1" t="s">
        <v>13744</v>
      </c>
      <c r="C8468" s="324" t="s">
        <v>13745</v>
      </c>
      <c r="D8468" s="1" t="s">
        <v>11129</v>
      </c>
      <c r="E8468" s="324" t="s">
        <v>11163</v>
      </c>
    </row>
    <row r="8469" customFormat="false" ht="15" hidden="false" customHeight="false" outlineLevel="0" collapsed="false">
      <c r="A8469" s="1" t="n">
        <v>8905</v>
      </c>
      <c r="B8469" s="1" t="s">
        <v>13746</v>
      </c>
      <c r="C8469" s="324" t="s">
        <v>13747</v>
      </c>
      <c r="D8469" s="324" t="s">
        <v>698</v>
      </c>
      <c r="E8469" s="324" t="s">
        <v>500</v>
      </c>
    </row>
    <row r="8470" customFormat="false" ht="15" hidden="false" customHeight="false" outlineLevel="0" collapsed="false">
      <c r="A8470" s="1" t="n">
        <v>8904</v>
      </c>
      <c r="B8470" s="1" t="s">
        <v>13748</v>
      </c>
      <c r="C8470" s="324" t="s">
        <v>13749</v>
      </c>
      <c r="D8470" s="1" t="s">
        <v>499</v>
      </c>
      <c r="E8470" s="324" t="s">
        <v>13750</v>
      </c>
    </row>
    <row r="8471" customFormat="false" ht="15" hidden="false" customHeight="false" outlineLevel="0" collapsed="false">
      <c r="A8471" s="1" t="n">
        <v>8903</v>
      </c>
      <c r="B8471" s="1" t="s">
        <v>13751</v>
      </c>
      <c r="C8471" s="1" t="s">
        <v>13751</v>
      </c>
      <c r="D8471" s="1" t="s">
        <v>1511</v>
      </c>
      <c r="E8471" s="0" t="s">
        <v>485</v>
      </c>
    </row>
    <row r="8472" customFormat="false" ht="15" hidden="false" customHeight="false" outlineLevel="0" collapsed="false">
      <c r="A8472" s="1" t="n">
        <v>8902</v>
      </c>
      <c r="B8472" s="1" t="s">
        <v>13752</v>
      </c>
      <c r="C8472" s="324" t="s">
        <v>13753</v>
      </c>
      <c r="D8472" s="1" t="s">
        <v>3306</v>
      </c>
      <c r="E8472" s="0" t="s">
        <v>590</v>
      </c>
    </row>
    <row r="8473" customFormat="false" ht="15" hidden="false" customHeight="false" outlineLevel="0" collapsed="false">
      <c r="A8473" s="1" t="n">
        <v>8901</v>
      </c>
      <c r="B8473" s="1" t="s">
        <v>13754</v>
      </c>
      <c r="D8473" s="324" t="s">
        <v>5528</v>
      </c>
      <c r="E8473" s="0" t="s">
        <v>590</v>
      </c>
    </row>
    <row r="8474" customFormat="false" ht="15" hidden="false" customHeight="false" outlineLevel="0" collapsed="false">
      <c r="A8474" s="1" t="n">
        <v>8900</v>
      </c>
      <c r="B8474" s="1" t="s">
        <v>13755</v>
      </c>
      <c r="C8474" s="324" t="s">
        <v>13756</v>
      </c>
      <c r="D8474" s="324" t="s">
        <v>5528</v>
      </c>
      <c r="E8474" s="0" t="s">
        <v>590</v>
      </c>
    </row>
    <row r="8475" customFormat="false" ht="15" hidden="false" customHeight="false" outlineLevel="0" collapsed="false">
      <c r="A8475" s="1" t="n">
        <v>8899</v>
      </c>
      <c r="B8475" s="1" t="s">
        <v>13757</v>
      </c>
      <c r="C8475" s="324" t="s">
        <v>13758</v>
      </c>
      <c r="D8475" s="324" t="s">
        <v>5528</v>
      </c>
      <c r="E8475" s="0" t="s">
        <v>590</v>
      </c>
    </row>
    <row r="8476" customFormat="false" ht="15" hidden="false" customHeight="false" outlineLevel="0" collapsed="false">
      <c r="A8476" s="1" t="n">
        <v>8898</v>
      </c>
      <c r="B8476" s="1" t="s">
        <v>13759</v>
      </c>
      <c r="C8476" s="1" t="s">
        <v>13760</v>
      </c>
      <c r="D8476" s="324" t="s">
        <v>5528</v>
      </c>
      <c r="E8476" s="0" t="s">
        <v>590</v>
      </c>
    </row>
    <row r="8477" customFormat="false" ht="15" hidden="false" customHeight="false" outlineLevel="0" collapsed="false">
      <c r="A8477" s="1" t="n">
        <v>8897</v>
      </c>
      <c r="B8477" s="1" t="s">
        <v>13761</v>
      </c>
      <c r="C8477" s="1" t="s">
        <v>13762</v>
      </c>
      <c r="D8477" s="324" t="s">
        <v>528</v>
      </c>
      <c r="E8477" s="0" t="s">
        <v>485</v>
      </c>
    </row>
    <row r="8478" customFormat="false" ht="15" hidden="false" customHeight="false" outlineLevel="0" collapsed="false">
      <c r="A8478" s="1" t="n">
        <v>8896</v>
      </c>
      <c r="B8478" s="1" t="s">
        <v>13763</v>
      </c>
      <c r="C8478" s="1" t="s">
        <v>13764</v>
      </c>
      <c r="D8478" s="324" t="s">
        <v>11556</v>
      </c>
      <c r="E8478" s="0" t="s">
        <v>576</v>
      </c>
    </row>
    <row r="8479" customFormat="false" ht="15" hidden="false" customHeight="false" outlineLevel="0" collapsed="false">
      <c r="A8479" s="1" t="n">
        <v>8895</v>
      </c>
      <c r="B8479" s="1" t="s">
        <v>13765</v>
      </c>
      <c r="C8479" s="324" t="s">
        <v>13766</v>
      </c>
      <c r="D8479" s="1" t="s">
        <v>484</v>
      </c>
      <c r="E8479" s="0" t="s">
        <v>485</v>
      </c>
    </row>
    <row r="8480" customFormat="false" ht="15" hidden="false" customHeight="false" outlineLevel="0" collapsed="false">
      <c r="A8480" s="1" t="n">
        <v>8894</v>
      </c>
      <c r="B8480" s="1" t="s">
        <v>13767</v>
      </c>
      <c r="C8480" s="1" t="s">
        <v>13768</v>
      </c>
      <c r="D8480" s="324" t="s">
        <v>11556</v>
      </c>
      <c r="E8480" s="0" t="s">
        <v>576</v>
      </c>
    </row>
    <row r="8481" customFormat="false" ht="15" hidden="false" customHeight="false" outlineLevel="0" collapsed="false">
      <c r="A8481" s="1" t="n">
        <v>8893</v>
      </c>
      <c r="B8481" s="1" t="s">
        <v>13769</v>
      </c>
      <c r="D8481" s="1" t="s">
        <v>11084</v>
      </c>
      <c r="E8481" s="324" t="s">
        <v>11959</v>
      </c>
    </row>
    <row r="8482" customFormat="false" ht="15" hidden="false" customHeight="false" outlineLevel="0" collapsed="false">
      <c r="A8482" s="1" t="n">
        <v>8892</v>
      </c>
      <c r="B8482" s="1" t="s">
        <v>13770</v>
      </c>
      <c r="D8482" s="1" t="s">
        <v>11084</v>
      </c>
      <c r="E8482" s="324" t="s">
        <v>11959</v>
      </c>
    </row>
    <row r="8483" customFormat="false" ht="15" hidden="false" customHeight="false" outlineLevel="0" collapsed="false">
      <c r="A8483" s="1" t="n">
        <v>8891</v>
      </c>
      <c r="B8483" s="1" t="s">
        <v>13771</v>
      </c>
      <c r="C8483" s="324" t="s">
        <v>13772</v>
      </c>
      <c r="D8483" s="324" t="s">
        <v>13773</v>
      </c>
      <c r="E8483" s="324" t="s">
        <v>500</v>
      </c>
    </row>
    <row r="8484" customFormat="false" ht="15" hidden="false" customHeight="false" outlineLevel="0" collapsed="false">
      <c r="A8484" s="1" t="n">
        <v>8890</v>
      </c>
      <c r="B8484" s="1" t="s">
        <v>13774</v>
      </c>
      <c r="D8484" s="324" t="s">
        <v>11556</v>
      </c>
      <c r="E8484" s="0" t="s">
        <v>10484</v>
      </c>
    </row>
    <row r="8485" customFormat="false" ht="15" hidden="false" customHeight="false" outlineLevel="0" collapsed="false">
      <c r="A8485" s="1" t="n">
        <v>8889</v>
      </c>
      <c r="B8485" s="1" t="s">
        <v>13775</v>
      </c>
      <c r="C8485" s="324" t="s">
        <v>13776</v>
      </c>
      <c r="D8485" s="1" t="s">
        <v>499</v>
      </c>
      <c r="E8485" s="0" t="s">
        <v>590</v>
      </c>
    </row>
    <row r="8486" customFormat="false" ht="15" hidden="false" customHeight="false" outlineLevel="0" collapsed="false">
      <c r="A8486" s="1" t="n">
        <v>8888</v>
      </c>
      <c r="B8486" s="1" t="s">
        <v>13777</v>
      </c>
      <c r="C8486" s="1" t="s">
        <v>546</v>
      </c>
      <c r="D8486" s="1" t="s">
        <v>499</v>
      </c>
      <c r="E8486" s="0" t="s">
        <v>10484</v>
      </c>
    </row>
    <row r="8487" customFormat="false" ht="15" hidden="false" customHeight="false" outlineLevel="0" collapsed="false">
      <c r="A8487" s="1" t="n">
        <v>8887</v>
      </c>
      <c r="B8487" s="1" t="s">
        <v>13778</v>
      </c>
      <c r="D8487" s="324" t="s">
        <v>528</v>
      </c>
      <c r="E8487" s="0" t="s">
        <v>485</v>
      </c>
    </row>
    <row r="8488" customFormat="false" ht="15" hidden="false" customHeight="false" outlineLevel="0" collapsed="false">
      <c r="A8488" s="1" t="n">
        <v>8886</v>
      </c>
      <c r="B8488" s="1" t="s">
        <v>13779</v>
      </c>
      <c r="D8488" s="324" t="s">
        <v>12189</v>
      </c>
      <c r="E8488" s="324" t="s">
        <v>12190</v>
      </c>
    </row>
    <row r="8489" customFormat="false" ht="15" hidden="false" customHeight="false" outlineLevel="0" collapsed="false">
      <c r="A8489" s="1" t="n">
        <v>8885</v>
      </c>
      <c r="B8489" s="1" t="s">
        <v>13780</v>
      </c>
      <c r="D8489" s="324" t="s">
        <v>12189</v>
      </c>
      <c r="E8489" s="324" t="s">
        <v>12190</v>
      </c>
    </row>
    <row r="8490" customFormat="false" ht="15" hidden="false" customHeight="false" outlineLevel="0" collapsed="false">
      <c r="A8490" s="1" t="n">
        <v>8884</v>
      </c>
      <c r="B8490" s="1" t="s">
        <v>13781</v>
      </c>
      <c r="D8490" s="324" t="s">
        <v>12189</v>
      </c>
      <c r="E8490" s="324" t="s">
        <v>12190</v>
      </c>
    </row>
    <row r="8491" customFormat="false" ht="15" hidden="false" customHeight="false" outlineLevel="0" collapsed="false">
      <c r="A8491" s="1" t="n">
        <v>8883</v>
      </c>
      <c r="B8491" s="1" t="s">
        <v>13782</v>
      </c>
      <c r="D8491" s="324" t="s">
        <v>12189</v>
      </c>
      <c r="E8491" s="324" t="s">
        <v>12190</v>
      </c>
    </row>
    <row r="8492" customFormat="false" ht="15" hidden="false" customHeight="false" outlineLevel="0" collapsed="false">
      <c r="A8492" s="1" t="n">
        <v>8882</v>
      </c>
      <c r="B8492" s="1" t="s">
        <v>13783</v>
      </c>
      <c r="D8492" s="324" t="s">
        <v>12189</v>
      </c>
      <c r="E8492" s="324" t="s">
        <v>12190</v>
      </c>
    </row>
    <row r="8493" customFormat="false" ht="15" hidden="false" customHeight="false" outlineLevel="0" collapsed="false">
      <c r="A8493" s="1" t="n">
        <v>8881</v>
      </c>
      <c r="B8493" s="1" t="s">
        <v>13784</v>
      </c>
      <c r="D8493" s="324" t="s">
        <v>12189</v>
      </c>
      <c r="E8493" s="324" t="s">
        <v>12190</v>
      </c>
    </row>
    <row r="8494" customFormat="false" ht="15" hidden="false" customHeight="false" outlineLevel="0" collapsed="false">
      <c r="A8494" s="1" t="n">
        <v>8880</v>
      </c>
      <c r="B8494" s="1" t="s">
        <v>13785</v>
      </c>
      <c r="D8494" s="324" t="s">
        <v>12189</v>
      </c>
      <c r="E8494" s="324" t="s">
        <v>12190</v>
      </c>
    </row>
    <row r="8495" customFormat="false" ht="15" hidden="false" customHeight="false" outlineLevel="0" collapsed="false">
      <c r="A8495" s="1" t="n">
        <v>8879</v>
      </c>
      <c r="B8495" s="1" t="s">
        <v>13786</v>
      </c>
      <c r="D8495" s="324" t="s">
        <v>12189</v>
      </c>
      <c r="E8495" s="324" t="s">
        <v>12190</v>
      </c>
    </row>
    <row r="8496" customFormat="false" ht="15" hidden="false" customHeight="false" outlineLevel="0" collapsed="false">
      <c r="A8496" s="1" t="n">
        <v>8878</v>
      </c>
      <c r="B8496" s="1" t="s">
        <v>13787</v>
      </c>
      <c r="D8496" s="324" t="s">
        <v>12189</v>
      </c>
      <c r="E8496" s="324" t="s">
        <v>12190</v>
      </c>
    </row>
    <row r="8497" customFormat="false" ht="15" hidden="false" customHeight="false" outlineLevel="0" collapsed="false">
      <c r="A8497" s="1" t="n">
        <v>8877</v>
      </c>
      <c r="B8497" s="1" t="s">
        <v>13788</v>
      </c>
      <c r="D8497" s="324" t="s">
        <v>12189</v>
      </c>
      <c r="E8497" s="324" t="s">
        <v>12190</v>
      </c>
    </row>
    <row r="8498" customFormat="false" ht="15" hidden="false" customHeight="false" outlineLevel="0" collapsed="false">
      <c r="A8498" s="1" t="n">
        <v>8876</v>
      </c>
      <c r="B8498" s="1" t="s">
        <v>13789</v>
      </c>
      <c r="D8498" s="324" t="s">
        <v>12189</v>
      </c>
      <c r="E8498" s="324" t="s">
        <v>12190</v>
      </c>
    </row>
    <row r="8499" customFormat="false" ht="15" hidden="false" customHeight="false" outlineLevel="0" collapsed="false">
      <c r="A8499" s="1" t="n">
        <v>8875</v>
      </c>
      <c r="B8499" s="1" t="s">
        <v>13790</v>
      </c>
      <c r="D8499" s="324" t="s">
        <v>12189</v>
      </c>
      <c r="E8499" s="324" t="s">
        <v>12190</v>
      </c>
    </row>
    <row r="8500" customFormat="false" ht="15" hidden="false" customHeight="false" outlineLevel="0" collapsed="false">
      <c r="A8500" s="1" t="n">
        <v>8874</v>
      </c>
      <c r="B8500" s="1" t="s">
        <v>13791</v>
      </c>
      <c r="D8500" s="324" t="s">
        <v>12189</v>
      </c>
      <c r="E8500" s="324" t="s">
        <v>12190</v>
      </c>
    </row>
    <row r="8501" customFormat="false" ht="15" hidden="false" customHeight="false" outlineLevel="0" collapsed="false">
      <c r="A8501" s="1" t="n">
        <v>8873</v>
      </c>
      <c r="B8501" s="1" t="s">
        <v>13792</v>
      </c>
      <c r="D8501" s="324" t="s">
        <v>12189</v>
      </c>
      <c r="E8501" s="324" t="s">
        <v>12190</v>
      </c>
    </row>
    <row r="8502" customFormat="false" ht="15" hidden="false" customHeight="false" outlineLevel="0" collapsed="false">
      <c r="A8502" s="1" t="n">
        <v>8872</v>
      </c>
      <c r="B8502" s="1" t="s">
        <v>13793</v>
      </c>
      <c r="D8502" s="324" t="s">
        <v>12189</v>
      </c>
      <c r="E8502" s="324" t="s">
        <v>12190</v>
      </c>
    </row>
    <row r="8503" customFormat="false" ht="15" hidden="false" customHeight="false" outlineLevel="0" collapsed="false">
      <c r="A8503" s="1" t="n">
        <v>8871</v>
      </c>
      <c r="B8503" s="1" t="s">
        <v>13794</v>
      </c>
      <c r="D8503" s="324" t="s">
        <v>12189</v>
      </c>
      <c r="E8503" s="324" t="s">
        <v>12190</v>
      </c>
    </row>
    <row r="8504" customFormat="false" ht="15" hidden="false" customHeight="false" outlineLevel="0" collapsed="false">
      <c r="A8504" s="1" t="n">
        <v>8870</v>
      </c>
      <c r="B8504" s="1" t="s">
        <v>13795</v>
      </c>
      <c r="D8504" s="324" t="s">
        <v>12189</v>
      </c>
      <c r="E8504" s="324" t="s">
        <v>12190</v>
      </c>
    </row>
    <row r="8505" customFormat="false" ht="15" hidden="false" customHeight="false" outlineLevel="0" collapsed="false">
      <c r="A8505" s="1" t="n">
        <v>8869</v>
      </c>
      <c r="B8505" s="1" t="s">
        <v>13796</v>
      </c>
      <c r="D8505" s="324" t="s">
        <v>12189</v>
      </c>
      <c r="E8505" s="324" t="s">
        <v>12190</v>
      </c>
    </row>
    <row r="8506" customFormat="false" ht="15" hidden="false" customHeight="false" outlineLevel="0" collapsed="false">
      <c r="A8506" s="1" t="n">
        <v>8868</v>
      </c>
      <c r="B8506" s="1" t="s">
        <v>13797</v>
      </c>
      <c r="D8506" s="324" t="s">
        <v>12189</v>
      </c>
      <c r="E8506" s="324" t="s">
        <v>12190</v>
      </c>
    </row>
    <row r="8507" customFormat="false" ht="15" hidden="false" customHeight="false" outlineLevel="0" collapsed="false">
      <c r="A8507" s="1" t="n">
        <v>8867</v>
      </c>
      <c r="B8507" s="1" t="s">
        <v>13798</v>
      </c>
      <c r="D8507" s="324" t="s">
        <v>12189</v>
      </c>
      <c r="E8507" s="324" t="s">
        <v>12190</v>
      </c>
    </row>
    <row r="8508" customFormat="false" ht="15" hidden="false" customHeight="false" outlineLevel="0" collapsed="false">
      <c r="A8508" s="1" t="n">
        <v>8866</v>
      </c>
      <c r="B8508" s="1" t="s">
        <v>13799</v>
      </c>
      <c r="D8508" s="324" t="s">
        <v>12189</v>
      </c>
      <c r="E8508" s="324" t="s">
        <v>12190</v>
      </c>
    </row>
    <row r="8509" customFormat="false" ht="15" hidden="false" customHeight="false" outlineLevel="0" collapsed="false">
      <c r="A8509" s="1" t="n">
        <v>8865</v>
      </c>
      <c r="B8509" s="1" t="s">
        <v>13800</v>
      </c>
      <c r="D8509" s="324" t="s">
        <v>12189</v>
      </c>
      <c r="E8509" s="324" t="s">
        <v>12190</v>
      </c>
    </row>
    <row r="8510" customFormat="false" ht="15" hidden="false" customHeight="false" outlineLevel="0" collapsed="false">
      <c r="A8510" s="1" t="n">
        <v>8864</v>
      </c>
      <c r="B8510" s="1" t="s">
        <v>13801</v>
      </c>
      <c r="D8510" s="324" t="s">
        <v>12189</v>
      </c>
      <c r="E8510" s="324" t="s">
        <v>12190</v>
      </c>
    </row>
    <row r="8511" customFormat="false" ht="15" hidden="false" customHeight="false" outlineLevel="0" collapsed="false">
      <c r="A8511" s="1" t="n">
        <v>8863</v>
      </c>
      <c r="B8511" s="1" t="s">
        <v>13802</v>
      </c>
      <c r="D8511" s="324" t="s">
        <v>12189</v>
      </c>
      <c r="E8511" s="324" t="s">
        <v>12190</v>
      </c>
    </row>
    <row r="8512" customFormat="false" ht="15" hidden="false" customHeight="false" outlineLevel="0" collapsed="false">
      <c r="A8512" s="1" t="n">
        <v>8862</v>
      </c>
      <c r="B8512" s="1" t="s">
        <v>13803</v>
      </c>
      <c r="D8512" s="324" t="s">
        <v>12189</v>
      </c>
      <c r="E8512" s="324" t="s">
        <v>12190</v>
      </c>
    </row>
    <row r="8513" customFormat="false" ht="15" hidden="false" customHeight="false" outlineLevel="0" collapsed="false">
      <c r="A8513" s="1" t="n">
        <v>8861</v>
      </c>
      <c r="B8513" s="1" t="s">
        <v>13804</v>
      </c>
      <c r="D8513" s="324" t="s">
        <v>12189</v>
      </c>
      <c r="E8513" s="324" t="s">
        <v>12190</v>
      </c>
    </row>
    <row r="8514" customFormat="false" ht="15" hidden="false" customHeight="false" outlineLevel="0" collapsed="false">
      <c r="A8514" s="1" t="n">
        <v>8860</v>
      </c>
      <c r="B8514" s="1" t="s">
        <v>13805</v>
      </c>
      <c r="D8514" s="324" t="s">
        <v>12189</v>
      </c>
      <c r="E8514" s="324" t="s">
        <v>12190</v>
      </c>
    </row>
    <row r="8515" customFormat="false" ht="15" hidden="false" customHeight="false" outlineLevel="0" collapsed="false">
      <c r="A8515" s="1" t="n">
        <v>8859</v>
      </c>
      <c r="B8515" s="1" t="s">
        <v>13806</v>
      </c>
      <c r="D8515" s="324" t="s">
        <v>12189</v>
      </c>
      <c r="E8515" s="324" t="s">
        <v>12190</v>
      </c>
    </row>
    <row r="8516" customFormat="false" ht="15" hidden="false" customHeight="false" outlineLevel="0" collapsed="false">
      <c r="A8516" s="1" t="n">
        <v>8858</v>
      </c>
      <c r="B8516" s="1" t="s">
        <v>13807</v>
      </c>
      <c r="D8516" s="324" t="s">
        <v>12189</v>
      </c>
      <c r="E8516" s="324" t="s">
        <v>12190</v>
      </c>
    </row>
    <row r="8517" customFormat="false" ht="15" hidden="false" customHeight="false" outlineLevel="0" collapsed="false">
      <c r="A8517" s="1" t="n">
        <v>8857</v>
      </c>
      <c r="B8517" s="1" t="s">
        <v>13808</v>
      </c>
      <c r="D8517" s="324" t="s">
        <v>12189</v>
      </c>
      <c r="E8517" s="324" t="s">
        <v>12190</v>
      </c>
    </row>
    <row r="8518" customFormat="false" ht="15" hidden="false" customHeight="false" outlineLevel="0" collapsed="false">
      <c r="A8518" s="1" t="n">
        <v>8856</v>
      </c>
      <c r="B8518" s="1" t="s">
        <v>13809</v>
      </c>
      <c r="D8518" s="324" t="s">
        <v>12189</v>
      </c>
      <c r="E8518" s="324" t="s">
        <v>12190</v>
      </c>
    </row>
    <row r="8519" customFormat="false" ht="15" hidden="false" customHeight="false" outlineLevel="0" collapsed="false">
      <c r="A8519" s="1" t="n">
        <v>8855</v>
      </c>
      <c r="B8519" s="1" t="s">
        <v>13810</v>
      </c>
      <c r="D8519" s="324" t="s">
        <v>12189</v>
      </c>
      <c r="E8519" s="324" t="s">
        <v>12190</v>
      </c>
    </row>
    <row r="8520" customFormat="false" ht="15" hidden="false" customHeight="false" outlineLevel="0" collapsed="false">
      <c r="A8520" s="1" t="n">
        <v>8854</v>
      </c>
      <c r="B8520" s="1" t="s">
        <v>13811</v>
      </c>
      <c r="D8520" s="324" t="s">
        <v>3526</v>
      </c>
      <c r="E8520" s="324" t="s">
        <v>550</v>
      </c>
    </row>
    <row r="8521" customFormat="false" ht="15" hidden="false" customHeight="false" outlineLevel="0" collapsed="false">
      <c r="A8521" s="1" t="n">
        <v>8853</v>
      </c>
      <c r="B8521" s="1" t="s">
        <v>13812</v>
      </c>
      <c r="D8521" s="1" t="s">
        <v>499</v>
      </c>
      <c r="E8521" s="0" t="s">
        <v>10484</v>
      </c>
    </row>
    <row r="8522" customFormat="false" ht="15" hidden="false" customHeight="false" outlineLevel="0" collapsed="false">
      <c r="A8522" s="1" t="n">
        <v>8852</v>
      </c>
      <c r="B8522" s="1" t="s">
        <v>13813</v>
      </c>
      <c r="D8522" s="324" t="s">
        <v>528</v>
      </c>
      <c r="E8522" s="324" t="s">
        <v>500</v>
      </c>
    </row>
    <row r="8523" customFormat="false" ht="15" hidden="false" customHeight="false" outlineLevel="0" collapsed="false">
      <c r="A8523" s="1" t="n">
        <v>8851</v>
      </c>
      <c r="B8523" s="1" t="s">
        <v>13814</v>
      </c>
      <c r="D8523" s="324" t="s">
        <v>528</v>
      </c>
      <c r="E8523" s="324" t="s">
        <v>500</v>
      </c>
    </row>
    <row r="8524" customFormat="false" ht="15" hidden="false" customHeight="false" outlineLevel="0" collapsed="false">
      <c r="A8524" s="1" t="n">
        <v>8850</v>
      </c>
      <c r="B8524" s="1" t="s">
        <v>13815</v>
      </c>
      <c r="C8524" s="324" t="s">
        <v>13816</v>
      </c>
      <c r="D8524" s="324" t="s">
        <v>528</v>
      </c>
      <c r="E8524" s="324" t="s">
        <v>500</v>
      </c>
    </row>
    <row r="8525" customFormat="false" ht="15" hidden="false" customHeight="false" outlineLevel="0" collapsed="false">
      <c r="A8525" s="1" t="n">
        <v>8849</v>
      </c>
      <c r="B8525" s="1" t="s">
        <v>13817</v>
      </c>
      <c r="D8525" s="324" t="s">
        <v>528</v>
      </c>
      <c r="E8525" s="0" t="s">
        <v>485</v>
      </c>
    </row>
    <row r="8526" customFormat="false" ht="15" hidden="false" customHeight="false" outlineLevel="0" collapsed="false">
      <c r="A8526" s="1" t="n">
        <v>8848</v>
      </c>
      <c r="B8526" s="1" t="s">
        <v>13818</v>
      </c>
      <c r="C8526" s="324" t="s">
        <v>13819</v>
      </c>
      <c r="D8526" s="324" t="s">
        <v>1333</v>
      </c>
      <c r="E8526" s="324" t="s">
        <v>10890</v>
      </c>
    </row>
    <row r="8527" customFormat="false" ht="15" hidden="false" customHeight="false" outlineLevel="0" collapsed="false">
      <c r="A8527" s="1" t="n">
        <v>8847</v>
      </c>
      <c r="B8527" s="1" t="s">
        <v>13820</v>
      </c>
      <c r="C8527" s="324" t="s">
        <v>13821</v>
      </c>
      <c r="D8527" s="324" t="s">
        <v>13822</v>
      </c>
      <c r="E8527" s="0" t="s">
        <v>590</v>
      </c>
    </row>
    <row r="8528" customFormat="false" ht="15" hidden="false" customHeight="false" outlineLevel="0" collapsed="false">
      <c r="A8528" s="1" t="n">
        <v>8846</v>
      </c>
      <c r="B8528" s="1" t="s">
        <v>13823</v>
      </c>
      <c r="D8528" s="1" t="s">
        <v>11084</v>
      </c>
      <c r="E8528" s="324" t="s">
        <v>11959</v>
      </c>
    </row>
    <row r="8529" customFormat="false" ht="15" hidden="false" customHeight="false" outlineLevel="0" collapsed="false">
      <c r="A8529" s="1" t="n">
        <v>8845</v>
      </c>
      <c r="B8529" s="1" t="s">
        <v>13824</v>
      </c>
      <c r="D8529" s="1" t="s">
        <v>11084</v>
      </c>
      <c r="E8529" s="324" t="s">
        <v>11959</v>
      </c>
    </row>
    <row r="8530" customFormat="false" ht="15" hidden="false" customHeight="false" outlineLevel="0" collapsed="false">
      <c r="A8530" s="1" t="n">
        <v>8844</v>
      </c>
      <c r="B8530" s="1" t="s">
        <v>13825</v>
      </c>
      <c r="C8530" s="324" t="s">
        <v>13826</v>
      </c>
      <c r="D8530" s="1" t="s">
        <v>11129</v>
      </c>
      <c r="E8530" s="0" t="s">
        <v>590</v>
      </c>
    </row>
    <row r="8531" customFormat="false" ht="15" hidden="false" customHeight="false" outlineLevel="0" collapsed="false">
      <c r="A8531" s="1" t="n">
        <v>8843</v>
      </c>
      <c r="B8531" s="1" t="s">
        <v>13827</v>
      </c>
      <c r="C8531" s="1" t="s">
        <v>13828</v>
      </c>
      <c r="D8531" s="324" t="s">
        <v>11556</v>
      </c>
      <c r="E8531" s="324" t="s">
        <v>10923</v>
      </c>
    </row>
    <row r="8532" customFormat="false" ht="15" hidden="false" customHeight="false" outlineLevel="0" collapsed="false">
      <c r="A8532" s="1" t="n">
        <v>8842</v>
      </c>
      <c r="B8532" s="1" t="s">
        <v>13829</v>
      </c>
      <c r="D8532" s="1" t="s">
        <v>499</v>
      </c>
      <c r="E8532" s="0" t="s">
        <v>590</v>
      </c>
    </row>
    <row r="8533" customFormat="false" ht="15" hidden="false" customHeight="false" outlineLevel="0" collapsed="false">
      <c r="A8533" s="1" t="n">
        <v>8841</v>
      </c>
      <c r="B8533" s="1" t="s">
        <v>13830</v>
      </c>
      <c r="C8533" s="324" t="s">
        <v>13831</v>
      </c>
      <c r="D8533" s="324" t="s">
        <v>1273</v>
      </c>
      <c r="E8533" s="324" t="s">
        <v>500</v>
      </c>
    </row>
    <row r="8534" customFormat="false" ht="15" hidden="false" customHeight="false" outlineLevel="0" collapsed="false">
      <c r="A8534" s="1" t="n">
        <v>8840</v>
      </c>
      <c r="B8534" s="1" t="s">
        <v>13832</v>
      </c>
      <c r="D8534" s="1" t="s">
        <v>4190</v>
      </c>
      <c r="E8534" s="0" t="s">
        <v>485</v>
      </c>
    </row>
    <row r="8535" customFormat="false" ht="15" hidden="false" customHeight="false" outlineLevel="0" collapsed="false">
      <c r="A8535" s="1" t="n">
        <v>8839</v>
      </c>
      <c r="B8535" s="1" t="s">
        <v>13833</v>
      </c>
      <c r="C8535" s="324" t="s">
        <v>13834</v>
      </c>
      <c r="D8535" s="1" t="s">
        <v>499</v>
      </c>
      <c r="E8535" s="0" t="s">
        <v>576</v>
      </c>
    </row>
    <row r="8536" customFormat="false" ht="15" hidden="false" customHeight="false" outlineLevel="0" collapsed="false">
      <c r="A8536" s="1" t="n">
        <v>8838</v>
      </c>
      <c r="B8536" s="1" t="s">
        <v>13835</v>
      </c>
      <c r="D8536" s="1" t="s">
        <v>787</v>
      </c>
      <c r="E8536" s="324" t="s">
        <v>488</v>
      </c>
    </row>
    <row r="8537" customFormat="false" ht="15" hidden="false" customHeight="false" outlineLevel="0" collapsed="false">
      <c r="A8537" s="1" t="n">
        <v>8837</v>
      </c>
      <c r="B8537" s="1" t="s">
        <v>13836</v>
      </c>
      <c r="C8537" s="1" t="s">
        <v>13837</v>
      </c>
      <c r="D8537" s="1" t="s">
        <v>787</v>
      </c>
      <c r="E8537" s="324" t="s">
        <v>488</v>
      </c>
    </row>
    <row r="8538" customFormat="false" ht="15" hidden="false" customHeight="false" outlineLevel="0" collapsed="false">
      <c r="A8538" s="1" t="n">
        <v>8836</v>
      </c>
      <c r="B8538" s="1" t="s">
        <v>13838</v>
      </c>
      <c r="D8538" s="1" t="s">
        <v>11129</v>
      </c>
      <c r="E8538" s="0" t="s">
        <v>10484</v>
      </c>
    </row>
    <row r="8539" customFormat="false" ht="15" hidden="false" customHeight="false" outlineLevel="0" collapsed="false">
      <c r="A8539" s="1" t="n">
        <v>8835</v>
      </c>
      <c r="B8539" s="1" t="s">
        <v>13839</v>
      </c>
      <c r="D8539" s="1" t="s">
        <v>787</v>
      </c>
      <c r="E8539" s="324" t="s">
        <v>488</v>
      </c>
    </row>
    <row r="8540" customFormat="false" ht="15" hidden="false" customHeight="false" outlineLevel="0" collapsed="false">
      <c r="A8540" s="1" t="n">
        <v>8834</v>
      </c>
      <c r="B8540" s="1" t="s">
        <v>13840</v>
      </c>
      <c r="D8540" s="1" t="s">
        <v>787</v>
      </c>
      <c r="E8540" s="324" t="s">
        <v>488</v>
      </c>
    </row>
    <row r="8541" customFormat="false" ht="15" hidden="false" customHeight="false" outlineLevel="0" collapsed="false">
      <c r="A8541" s="1" t="n">
        <v>8833</v>
      </c>
      <c r="B8541" s="1" t="s">
        <v>13841</v>
      </c>
      <c r="D8541" s="1" t="s">
        <v>499</v>
      </c>
      <c r="E8541" s="0" t="s">
        <v>485</v>
      </c>
    </row>
    <row r="8542" customFormat="false" ht="15" hidden="false" customHeight="false" outlineLevel="0" collapsed="false">
      <c r="A8542" s="1" t="n">
        <v>8832</v>
      </c>
      <c r="B8542" s="1" t="s">
        <v>13842</v>
      </c>
      <c r="C8542" s="1" t="s">
        <v>13843</v>
      </c>
      <c r="D8542" s="1" t="s">
        <v>10984</v>
      </c>
      <c r="E8542" s="0" t="s">
        <v>576</v>
      </c>
    </row>
    <row r="8543" customFormat="false" ht="15" hidden="false" customHeight="false" outlineLevel="0" collapsed="false">
      <c r="A8543" s="1" t="n">
        <v>8831</v>
      </c>
      <c r="B8543" s="1" t="s">
        <v>13844</v>
      </c>
      <c r="C8543" s="1" t="s">
        <v>13845</v>
      </c>
      <c r="D8543" s="324" t="s">
        <v>9115</v>
      </c>
      <c r="E8543" s="324" t="s">
        <v>488</v>
      </c>
    </row>
    <row r="8544" customFormat="false" ht="15" hidden="false" customHeight="false" outlineLevel="0" collapsed="false">
      <c r="A8544" s="1" t="n">
        <v>8830</v>
      </c>
      <c r="B8544" s="1" t="s">
        <v>13846</v>
      </c>
      <c r="C8544" s="1" t="s">
        <v>13847</v>
      </c>
      <c r="D8544" s="1" t="s">
        <v>925</v>
      </c>
      <c r="E8544" s="324" t="s">
        <v>488</v>
      </c>
    </row>
    <row r="8545" customFormat="false" ht="15" hidden="false" customHeight="false" outlineLevel="0" collapsed="false">
      <c r="A8545" s="1" t="n">
        <v>8829</v>
      </c>
      <c r="B8545" s="1" t="s">
        <v>13848</v>
      </c>
      <c r="C8545" s="324" t="s">
        <v>13849</v>
      </c>
      <c r="D8545" s="324" t="s">
        <v>9115</v>
      </c>
      <c r="E8545" s="324" t="s">
        <v>488</v>
      </c>
    </row>
    <row r="8546" customFormat="false" ht="15" hidden="false" customHeight="false" outlineLevel="0" collapsed="false">
      <c r="A8546" s="1" t="n">
        <v>8828</v>
      </c>
      <c r="B8546" s="1" t="s">
        <v>13850</v>
      </c>
      <c r="C8546" s="324" t="s">
        <v>13851</v>
      </c>
      <c r="D8546" s="324" t="s">
        <v>13852</v>
      </c>
      <c r="E8546" s="324" t="s">
        <v>8980</v>
      </c>
    </row>
    <row r="8547" customFormat="false" ht="15" hidden="false" customHeight="false" outlineLevel="0" collapsed="false">
      <c r="A8547" s="1" t="n">
        <v>8827</v>
      </c>
      <c r="B8547" s="1" t="s">
        <v>13853</v>
      </c>
      <c r="C8547" s="1" t="s">
        <v>13854</v>
      </c>
      <c r="D8547" s="1" t="s">
        <v>499</v>
      </c>
      <c r="E8547" s="0" t="s">
        <v>10484</v>
      </c>
    </row>
    <row r="8548" customFormat="false" ht="15" hidden="false" customHeight="false" outlineLevel="0" collapsed="false">
      <c r="A8548" s="1" t="n">
        <v>8826</v>
      </c>
      <c r="B8548" s="1" t="s">
        <v>13855</v>
      </c>
      <c r="C8548" s="1" t="s">
        <v>13856</v>
      </c>
      <c r="D8548" s="1" t="s">
        <v>499</v>
      </c>
      <c r="E8548" s="0" t="s">
        <v>590</v>
      </c>
    </row>
    <row r="8549" customFormat="false" ht="15" hidden="false" customHeight="false" outlineLevel="0" collapsed="false">
      <c r="A8549" s="1" t="n">
        <v>8825</v>
      </c>
      <c r="B8549" s="1" t="s">
        <v>13857</v>
      </c>
      <c r="D8549" s="1" t="s">
        <v>484</v>
      </c>
      <c r="E8549" s="0" t="s">
        <v>485</v>
      </c>
    </row>
    <row r="8550" customFormat="false" ht="15" hidden="false" customHeight="false" outlineLevel="0" collapsed="false">
      <c r="A8550" s="1" t="n">
        <v>8824</v>
      </c>
      <c r="B8550" s="1" t="s">
        <v>13858</v>
      </c>
      <c r="D8550" s="1" t="s">
        <v>510</v>
      </c>
      <c r="E8550" s="0" t="s">
        <v>10484</v>
      </c>
    </row>
    <row r="8551" customFormat="false" ht="15" hidden="false" customHeight="false" outlineLevel="0" collapsed="false">
      <c r="A8551" s="1" t="n">
        <v>8823</v>
      </c>
      <c r="B8551" s="1" t="s">
        <v>13859</v>
      </c>
      <c r="D8551" s="324" t="s">
        <v>528</v>
      </c>
      <c r="E8551" s="324" t="s">
        <v>500</v>
      </c>
    </row>
    <row r="8552" customFormat="false" ht="15" hidden="false" customHeight="false" outlineLevel="0" collapsed="false">
      <c r="A8552" s="1" t="n">
        <v>8822</v>
      </c>
      <c r="B8552" s="1" t="s">
        <v>13860</v>
      </c>
      <c r="D8552" s="1" t="s">
        <v>647</v>
      </c>
      <c r="E8552" s="0" t="s">
        <v>485</v>
      </c>
    </row>
    <row r="8553" customFormat="false" ht="15" hidden="false" customHeight="false" outlineLevel="0" collapsed="false">
      <c r="A8553" s="1" t="n">
        <v>8821</v>
      </c>
      <c r="B8553" s="1" t="s">
        <v>13861</v>
      </c>
      <c r="D8553" s="1" t="s">
        <v>647</v>
      </c>
      <c r="E8553" s="0" t="s">
        <v>485</v>
      </c>
    </row>
    <row r="8554" customFormat="false" ht="15" hidden="false" customHeight="false" outlineLevel="0" collapsed="false">
      <c r="A8554" s="1" t="n">
        <v>8820</v>
      </c>
      <c r="B8554" s="1" t="s">
        <v>13862</v>
      </c>
      <c r="D8554" s="1" t="s">
        <v>647</v>
      </c>
      <c r="E8554" s="0" t="s">
        <v>485</v>
      </c>
    </row>
    <row r="8555" customFormat="false" ht="15" hidden="false" customHeight="false" outlineLevel="0" collapsed="false">
      <c r="A8555" s="1" t="n">
        <v>8819</v>
      </c>
      <c r="B8555" s="1" t="s">
        <v>13863</v>
      </c>
      <c r="D8555" s="1" t="s">
        <v>647</v>
      </c>
      <c r="E8555" s="0" t="s">
        <v>485</v>
      </c>
    </row>
    <row r="8556" customFormat="false" ht="15" hidden="false" customHeight="false" outlineLevel="0" collapsed="false">
      <c r="A8556" s="1" t="n">
        <v>8818</v>
      </c>
      <c r="B8556" s="1" t="s">
        <v>13864</v>
      </c>
      <c r="D8556" s="1" t="s">
        <v>647</v>
      </c>
      <c r="E8556" s="0" t="s">
        <v>485</v>
      </c>
    </row>
    <row r="8557" customFormat="false" ht="15" hidden="false" customHeight="false" outlineLevel="0" collapsed="false">
      <c r="A8557" s="1" t="n">
        <v>8817</v>
      </c>
      <c r="B8557" s="1" t="s">
        <v>13865</v>
      </c>
      <c r="D8557" s="1" t="s">
        <v>647</v>
      </c>
      <c r="E8557" s="0" t="s">
        <v>485</v>
      </c>
    </row>
    <row r="8558" customFormat="false" ht="15" hidden="false" customHeight="false" outlineLevel="0" collapsed="false">
      <c r="A8558" s="1" t="n">
        <v>8816</v>
      </c>
      <c r="B8558" s="1" t="s">
        <v>13866</v>
      </c>
      <c r="D8558" s="1" t="s">
        <v>647</v>
      </c>
      <c r="E8558" s="0" t="s">
        <v>485</v>
      </c>
    </row>
    <row r="8559" customFormat="false" ht="15" hidden="false" customHeight="false" outlineLevel="0" collapsed="false">
      <c r="A8559" s="1" t="n">
        <v>8815</v>
      </c>
      <c r="B8559" s="1" t="s">
        <v>13867</v>
      </c>
      <c r="D8559" s="1" t="s">
        <v>647</v>
      </c>
      <c r="E8559" s="0" t="s">
        <v>485</v>
      </c>
    </row>
    <row r="8560" customFormat="false" ht="15" hidden="false" customHeight="false" outlineLevel="0" collapsed="false">
      <c r="A8560" s="1" t="n">
        <v>8814</v>
      </c>
      <c r="B8560" s="1" t="s">
        <v>13868</v>
      </c>
      <c r="C8560" s="324" t="s">
        <v>13869</v>
      </c>
      <c r="D8560" s="324" t="s">
        <v>10195</v>
      </c>
      <c r="E8560" s="0" t="s">
        <v>485</v>
      </c>
    </row>
    <row r="8561" customFormat="false" ht="15" hidden="false" customHeight="false" outlineLevel="0" collapsed="false">
      <c r="A8561" s="1" t="n">
        <v>8813</v>
      </c>
      <c r="B8561" s="1" t="s">
        <v>13870</v>
      </c>
      <c r="D8561" s="324" t="s">
        <v>2429</v>
      </c>
      <c r="E8561" s="324" t="s">
        <v>500</v>
      </c>
    </row>
    <row r="8562" customFormat="false" ht="15" hidden="false" customHeight="false" outlineLevel="0" collapsed="false">
      <c r="A8562" s="1" t="n">
        <v>8812</v>
      </c>
      <c r="B8562" s="1" t="s">
        <v>13871</v>
      </c>
      <c r="C8562" s="1" t="s">
        <v>13872</v>
      </c>
      <c r="D8562" s="324" t="s">
        <v>809</v>
      </c>
      <c r="E8562" s="324" t="s">
        <v>494</v>
      </c>
    </row>
    <row r="8563" customFormat="false" ht="15" hidden="false" customHeight="false" outlineLevel="0" collapsed="false">
      <c r="A8563" s="1" t="n">
        <v>8811</v>
      </c>
      <c r="B8563" s="1" t="s">
        <v>13873</v>
      </c>
      <c r="D8563" s="1" t="s">
        <v>2113</v>
      </c>
      <c r="E8563" s="0" t="s">
        <v>883</v>
      </c>
    </row>
    <row r="8564" customFormat="false" ht="15" hidden="false" customHeight="false" outlineLevel="0" collapsed="false">
      <c r="A8564" s="1" t="n">
        <v>8810</v>
      </c>
      <c r="B8564" s="1" t="s">
        <v>13874</v>
      </c>
      <c r="C8564" s="324" t="s">
        <v>13875</v>
      </c>
      <c r="D8564" s="324" t="s">
        <v>1809</v>
      </c>
      <c r="E8564" s="324" t="s">
        <v>519</v>
      </c>
    </row>
    <row r="8565" customFormat="false" ht="15" hidden="false" customHeight="false" outlineLevel="0" collapsed="false">
      <c r="A8565" s="1" t="n">
        <v>8809</v>
      </c>
      <c r="B8565" s="1" t="s">
        <v>13876</v>
      </c>
      <c r="C8565" s="324" t="s">
        <v>13877</v>
      </c>
      <c r="D8565" s="1" t="s">
        <v>1293</v>
      </c>
      <c r="E8565" s="324" t="s">
        <v>548</v>
      </c>
    </row>
    <row r="8566" customFormat="false" ht="15" hidden="false" customHeight="false" outlineLevel="0" collapsed="false">
      <c r="A8566" s="1" t="n">
        <v>8808</v>
      </c>
      <c r="B8566" s="1" t="s">
        <v>13878</v>
      </c>
      <c r="C8566" s="324" t="s">
        <v>13879</v>
      </c>
      <c r="D8566" s="324" t="s">
        <v>1809</v>
      </c>
      <c r="E8566" s="324" t="s">
        <v>519</v>
      </c>
    </row>
    <row r="8567" customFormat="false" ht="15" hidden="false" customHeight="false" outlineLevel="0" collapsed="false">
      <c r="A8567" s="1" t="n">
        <v>8807</v>
      </c>
      <c r="B8567" s="1" t="s">
        <v>13880</v>
      </c>
      <c r="D8567" s="1" t="s">
        <v>499</v>
      </c>
      <c r="E8567" s="324" t="s">
        <v>11251</v>
      </c>
    </row>
    <row r="8568" customFormat="false" ht="15" hidden="false" customHeight="false" outlineLevel="0" collapsed="false">
      <c r="A8568" s="1" t="n">
        <v>8806</v>
      </c>
      <c r="B8568" s="1" t="s">
        <v>13881</v>
      </c>
      <c r="C8568" s="324" t="s">
        <v>13882</v>
      </c>
      <c r="D8568" s="1" t="s">
        <v>499</v>
      </c>
      <c r="E8568" s="324" t="s">
        <v>500</v>
      </c>
    </row>
    <row r="8569" customFormat="false" ht="15" hidden="false" customHeight="false" outlineLevel="0" collapsed="false">
      <c r="A8569" s="1" t="n">
        <v>8805</v>
      </c>
      <c r="B8569" s="1" t="s">
        <v>13883</v>
      </c>
      <c r="D8569" s="1" t="s">
        <v>499</v>
      </c>
      <c r="E8569" s="324" t="s">
        <v>10923</v>
      </c>
    </row>
    <row r="8570" customFormat="false" ht="15" hidden="false" customHeight="false" outlineLevel="0" collapsed="false">
      <c r="A8570" s="1" t="n">
        <v>8804</v>
      </c>
      <c r="B8570" s="1" t="s">
        <v>13884</v>
      </c>
      <c r="C8570" s="1" t="s">
        <v>13885</v>
      </c>
      <c r="D8570" s="1" t="s">
        <v>499</v>
      </c>
      <c r="E8570" s="324" t="s">
        <v>13886</v>
      </c>
    </row>
    <row r="8571" customFormat="false" ht="15" hidden="false" customHeight="false" outlineLevel="0" collapsed="false">
      <c r="A8571" s="1" t="n">
        <v>8803</v>
      </c>
      <c r="B8571" s="1" t="s">
        <v>13887</v>
      </c>
      <c r="C8571" s="1" t="s">
        <v>13888</v>
      </c>
      <c r="D8571" s="1" t="s">
        <v>484</v>
      </c>
      <c r="E8571" s="0" t="s">
        <v>485</v>
      </c>
    </row>
    <row r="8572" customFormat="false" ht="15" hidden="false" customHeight="false" outlineLevel="0" collapsed="false">
      <c r="A8572" s="1" t="n">
        <v>8802</v>
      </c>
      <c r="B8572" s="1" t="s">
        <v>13889</v>
      </c>
      <c r="C8572" s="1" t="s">
        <v>13890</v>
      </c>
      <c r="D8572" s="324" t="s">
        <v>13891</v>
      </c>
      <c r="E8572" s="0" t="s">
        <v>485</v>
      </c>
    </row>
    <row r="8573" customFormat="false" ht="15" hidden="false" customHeight="false" outlineLevel="0" collapsed="false">
      <c r="A8573" s="1" t="n">
        <v>8801</v>
      </c>
      <c r="B8573" s="1" t="s">
        <v>13892</v>
      </c>
      <c r="C8573" s="1" t="s">
        <v>521</v>
      </c>
      <c r="D8573" s="1" t="s">
        <v>811</v>
      </c>
      <c r="E8573" s="324" t="s">
        <v>550</v>
      </c>
    </row>
    <row r="8574" customFormat="false" ht="15" hidden="false" customHeight="false" outlineLevel="0" collapsed="false">
      <c r="A8574" s="1" t="n">
        <v>8800</v>
      </c>
      <c r="B8574" s="1" t="s">
        <v>13893</v>
      </c>
      <c r="D8574" s="1" t="s">
        <v>499</v>
      </c>
      <c r="E8574" s="324" t="s">
        <v>500</v>
      </c>
    </row>
    <row r="8575" customFormat="false" ht="15" hidden="false" customHeight="false" outlineLevel="0" collapsed="false">
      <c r="A8575" s="1" t="n">
        <v>8799</v>
      </c>
      <c r="B8575" s="1" t="s">
        <v>13894</v>
      </c>
      <c r="C8575" s="324" t="s">
        <v>13895</v>
      </c>
      <c r="D8575" s="1" t="s">
        <v>499</v>
      </c>
      <c r="E8575" s="0" t="s">
        <v>590</v>
      </c>
    </row>
    <row r="8576" customFormat="false" ht="15" hidden="false" customHeight="false" outlineLevel="0" collapsed="false">
      <c r="A8576" s="1" t="n">
        <v>8798</v>
      </c>
      <c r="B8576" s="1" t="s">
        <v>13896</v>
      </c>
      <c r="D8576" s="1" t="s">
        <v>1095</v>
      </c>
      <c r="E8576" s="324" t="s">
        <v>500</v>
      </c>
    </row>
    <row r="8577" customFormat="false" ht="15" hidden="false" customHeight="false" outlineLevel="0" collapsed="false">
      <c r="A8577" s="1" t="n">
        <v>8797</v>
      </c>
      <c r="B8577" s="1" t="s">
        <v>13897</v>
      </c>
      <c r="C8577" s="1" t="s">
        <v>13898</v>
      </c>
      <c r="D8577" s="1" t="s">
        <v>3383</v>
      </c>
      <c r="E8577" s="324" t="s">
        <v>500</v>
      </c>
    </row>
    <row r="8578" customFormat="false" ht="15" hidden="false" customHeight="false" outlineLevel="0" collapsed="false">
      <c r="A8578" s="1" t="n">
        <v>8796</v>
      </c>
      <c r="B8578" s="1" t="s">
        <v>13899</v>
      </c>
      <c r="D8578" s="1" t="s">
        <v>3383</v>
      </c>
      <c r="E8578" s="324" t="s">
        <v>500</v>
      </c>
    </row>
    <row r="8579" customFormat="false" ht="15" hidden="false" customHeight="false" outlineLevel="0" collapsed="false">
      <c r="A8579" s="1" t="n">
        <v>8795</v>
      </c>
      <c r="B8579" s="1" t="s">
        <v>13900</v>
      </c>
      <c r="C8579" s="324" t="s">
        <v>13901</v>
      </c>
      <c r="D8579" s="324" t="s">
        <v>5279</v>
      </c>
      <c r="E8579" s="324" t="s">
        <v>4061</v>
      </c>
    </row>
    <row r="8580" customFormat="false" ht="15" hidden="false" customHeight="false" outlineLevel="0" collapsed="false">
      <c r="A8580" s="1" t="n">
        <v>8794</v>
      </c>
      <c r="B8580" s="1" t="s">
        <v>13902</v>
      </c>
      <c r="D8580" s="1" t="s">
        <v>499</v>
      </c>
      <c r="E8580" s="0" t="s">
        <v>11079</v>
      </c>
    </row>
    <row r="8581" customFormat="false" ht="15" hidden="false" customHeight="false" outlineLevel="0" collapsed="false">
      <c r="A8581" s="1" t="n">
        <v>8793</v>
      </c>
      <c r="B8581" s="1" t="s">
        <v>13903</v>
      </c>
      <c r="D8581" s="1" t="s">
        <v>811</v>
      </c>
      <c r="E8581" s="324" t="s">
        <v>13904</v>
      </c>
    </row>
    <row r="8582" customFormat="false" ht="15" hidden="false" customHeight="false" outlineLevel="0" collapsed="false">
      <c r="A8582" s="1" t="n">
        <v>8792</v>
      </c>
      <c r="B8582" s="1" t="s">
        <v>13905</v>
      </c>
      <c r="D8582" s="324" t="s">
        <v>13906</v>
      </c>
      <c r="E8582" s="324" t="s">
        <v>2626</v>
      </c>
    </row>
    <row r="8583" customFormat="false" ht="15" hidden="false" customHeight="false" outlineLevel="0" collapsed="false">
      <c r="A8583" s="1" t="n">
        <v>8791</v>
      </c>
      <c r="B8583" s="1" t="s">
        <v>13907</v>
      </c>
      <c r="C8583" s="324" t="s">
        <v>13908</v>
      </c>
      <c r="D8583" s="324" t="s">
        <v>13909</v>
      </c>
      <c r="E8583" s="324" t="s">
        <v>548</v>
      </c>
    </row>
    <row r="8584" customFormat="false" ht="15" hidden="false" customHeight="false" outlineLevel="0" collapsed="false">
      <c r="A8584" s="1" t="n">
        <v>8790</v>
      </c>
      <c r="B8584" s="1" t="s">
        <v>13910</v>
      </c>
      <c r="C8584" s="1" t="s">
        <v>13911</v>
      </c>
      <c r="D8584" s="324" t="s">
        <v>13891</v>
      </c>
      <c r="E8584" s="0" t="s">
        <v>485</v>
      </c>
    </row>
    <row r="8585" customFormat="false" ht="15" hidden="false" customHeight="false" outlineLevel="0" collapsed="false">
      <c r="A8585" s="1" t="n">
        <v>8789</v>
      </c>
      <c r="B8585" s="1" t="s">
        <v>13912</v>
      </c>
      <c r="C8585" s="324" t="s">
        <v>13913</v>
      </c>
      <c r="D8585" s="324" t="s">
        <v>9914</v>
      </c>
      <c r="E8585" s="324" t="s">
        <v>516</v>
      </c>
    </row>
    <row r="8586" customFormat="false" ht="15" hidden="false" customHeight="false" outlineLevel="0" collapsed="false">
      <c r="A8586" s="1" t="n">
        <v>8788</v>
      </c>
      <c r="B8586" s="1" t="s">
        <v>13914</v>
      </c>
      <c r="C8586" s="324" t="s">
        <v>13915</v>
      </c>
      <c r="D8586" s="1" t="s">
        <v>1293</v>
      </c>
      <c r="E8586" s="324" t="s">
        <v>548</v>
      </c>
    </row>
    <row r="8587" customFormat="false" ht="15" hidden="false" customHeight="false" outlineLevel="0" collapsed="false">
      <c r="A8587" s="1" t="n">
        <v>8787</v>
      </c>
      <c r="B8587" s="1" t="s">
        <v>13916</v>
      </c>
      <c r="C8587" s="1" t="s">
        <v>13917</v>
      </c>
      <c r="D8587" s="324" t="s">
        <v>8289</v>
      </c>
      <c r="E8587" s="0" t="s">
        <v>485</v>
      </c>
    </row>
    <row r="8588" customFormat="false" ht="15" hidden="false" customHeight="false" outlineLevel="0" collapsed="false">
      <c r="A8588" s="1" t="n">
        <v>8786</v>
      </c>
      <c r="B8588" s="1" t="s">
        <v>13918</v>
      </c>
      <c r="D8588" s="1" t="s">
        <v>6169</v>
      </c>
      <c r="E8588" s="0" t="s">
        <v>485</v>
      </c>
    </row>
    <row r="8589" customFormat="false" ht="15" hidden="false" customHeight="false" outlineLevel="0" collapsed="false">
      <c r="A8589" s="1" t="n">
        <v>8785</v>
      </c>
      <c r="B8589" s="1" t="s">
        <v>13919</v>
      </c>
      <c r="D8589" s="1" t="s">
        <v>499</v>
      </c>
      <c r="E8589" s="0" t="s">
        <v>576</v>
      </c>
    </row>
    <row r="8590" customFormat="false" ht="15" hidden="false" customHeight="false" outlineLevel="0" collapsed="false">
      <c r="A8590" s="1" t="n">
        <v>8784</v>
      </c>
      <c r="B8590" s="1" t="s">
        <v>13920</v>
      </c>
      <c r="D8590" s="1" t="s">
        <v>499</v>
      </c>
      <c r="E8590" s="0" t="s">
        <v>576</v>
      </c>
    </row>
    <row r="8591" customFormat="false" ht="15" hidden="false" customHeight="false" outlineLevel="0" collapsed="false">
      <c r="A8591" s="1" t="n">
        <v>8783</v>
      </c>
      <c r="B8591" s="1" t="s">
        <v>13921</v>
      </c>
      <c r="D8591" s="1" t="s">
        <v>499</v>
      </c>
      <c r="E8591" s="0" t="s">
        <v>576</v>
      </c>
    </row>
    <row r="8592" customFormat="false" ht="15" hidden="false" customHeight="false" outlineLevel="0" collapsed="false">
      <c r="A8592" s="1" t="n">
        <v>8782</v>
      </c>
      <c r="B8592" s="1" t="s">
        <v>13922</v>
      </c>
      <c r="D8592" s="324" t="s">
        <v>7293</v>
      </c>
      <c r="E8592" s="324" t="s">
        <v>548</v>
      </c>
    </row>
    <row r="8593" customFormat="false" ht="15" hidden="false" customHeight="false" outlineLevel="0" collapsed="false">
      <c r="A8593" s="1" t="n">
        <v>8781</v>
      </c>
      <c r="B8593" s="1" t="s">
        <v>13923</v>
      </c>
      <c r="C8593" s="1" t="s">
        <v>13924</v>
      </c>
      <c r="D8593" s="324" t="s">
        <v>10946</v>
      </c>
      <c r="E8593" s="324" t="s">
        <v>10890</v>
      </c>
    </row>
    <row r="8594" customFormat="false" ht="15" hidden="false" customHeight="false" outlineLevel="0" collapsed="false">
      <c r="A8594" s="1" t="n">
        <v>8780</v>
      </c>
      <c r="B8594" s="1" t="s">
        <v>13925</v>
      </c>
      <c r="D8594" s="324" t="s">
        <v>10892</v>
      </c>
      <c r="E8594" s="324" t="s">
        <v>10890</v>
      </c>
    </row>
    <row r="8595" customFormat="false" ht="15" hidden="false" customHeight="false" outlineLevel="0" collapsed="false">
      <c r="A8595" s="1" t="n">
        <v>8779</v>
      </c>
      <c r="B8595" s="1" t="s">
        <v>13926</v>
      </c>
      <c r="D8595" s="1" t="s">
        <v>499</v>
      </c>
      <c r="E8595" s="0" t="s">
        <v>10484</v>
      </c>
    </row>
    <row r="8596" customFormat="false" ht="15" hidden="false" customHeight="false" outlineLevel="0" collapsed="false">
      <c r="A8596" s="1" t="n">
        <v>8778</v>
      </c>
      <c r="B8596" s="1" t="s">
        <v>13927</v>
      </c>
      <c r="D8596" s="1" t="s">
        <v>499</v>
      </c>
      <c r="E8596" s="0" t="s">
        <v>10484</v>
      </c>
    </row>
    <row r="8597" customFormat="false" ht="15" hidden="false" customHeight="false" outlineLevel="0" collapsed="false">
      <c r="A8597" s="1" t="n">
        <v>8777</v>
      </c>
      <c r="B8597" s="1" t="s">
        <v>13928</v>
      </c>
      <c r="D8597" s="1" t="s">
        <v>499</v>
      </c>
      <c r="E8597" s="0" t="s">
        <v>10484</v>
      </c>
    </row>
    <row r="8598" customFormat="false" ht="15" hidden="false" customHeight="false" outlineLevel="0" collapsed="false">
      <c r="A8598" s="1" t="n">
        <v>8776</v>
      </c>
      <c r="B8598" s="1" t="s">
        <v>13929</v>
      </c>
      <c r="D8598" s="1" t="s">
        <v>499</v>
      </c>
      <c r="E8598" s="0" t="s">
        <v>10484</v>
      </c>
    </row>
    <row r="8599" customFormat="false" ht="15" hidden="false" customHeight="false" outlineLevel="0" collapsed="false">
      <c r="A8599" s="1" t="n">
        <v>8775</v>
      </c>
      <c r="B8599" s="1" t="s">
        <v>13930</v>
      </c>
      <c r="D8599" s="1" t="s">
        <v>499</v>
      </c>
      <c r="E8599" s="0" t="s">
        <v>10484</v>
      </c>
    </row>
    <row r="8600" customFormat="false" ht="15" hidden="false" customHeight="false" outlineLevel="0" collapsed="false">
      <c r="A8600" s="1" t="n">
        <v>8774</v>
      </c>
      <c r="B8600" s="1" t="s">
        <v>13931</v>
      </c>
      <c r="D8600" s="1" t="s">
        <v>499</v>
      </c>
      <c r="E8600" s="0" t="s">
        <v>10484</v>
      </c>
    </row>
    <row r="8601" customFormat="false" ht="15" hidden="false" customHeight="false" outlineLevel="0" collapsed="false">
      <c r="A8601" s="1" t="n">
        <v>8773</v>
      </c>
      <c r="B8601" s="1" t="s">
        <v>13932</v>
      </c>
      <c r="D8601" s="1" t="s">
        <v>499</v>
      </c>
      <c r="E8601" s="0" t="s">
        <v>10484</v>
      </c>
    </row>
    <row r="8602" customFormat="false" ht="15" hidden="false" customHeight="false" outlineLevel="0" collapsed="false">
      <c r="A8602" s="1" t="n">
        <v>8772</v>
      </c>
      <c r="B8602" s="1" t="s">
        <v>13933</v>
      </c>
      <c r="D8602" s="1" t="s">
        <v>499</v>
      </c>
      <c r="E8602" s="0" t="s">
        <v>10484</v>
      </c>
    </row>
    <row r="8603" customFormat="false" ht="15" hidden="false" customHeight="false" outlineLevel="0" collapsed="false">
      <c r="A8603" s="1" t="n">
        <v>8771</v>
      </c>
      <c r="B8603" s="1" t="s">
        <v>13934</v>
      </c>
      <c r="D8603" s="1" t="s">
        <v>499</v>
      </c>
      <c r="E8603" s="0" t="s">
        <v>10484</v>
      </c>
    </row>
    <row r="8604" customFormat="false" ht="15" hidden="false" customHeight="false" outlineLevel="0" collapsed="false">
      <c r="A8604" s="1" t="n">
        <v>8770</v>
      </c>
      <c r="B8604" s="1" t="s">
        <v>13935</v>
      </c>
      <c r="D8604" s="1" t="s">
        <v>10212</v>
      </c>
      <c r="E8604" s="324" t="s">
        <v>10923</v>
      </c>
    </row>
    <row r="8605" customFormat="false" ht="15" hidden="false" customHeight="false" outlineLevel="0" collapsed="false">
      <c r="A8605" s="1" t="n">
        <v>8769</v>
      </c>
      <c r="B8605" s="1" t="s">
        <v>13936</v>
      </c>
      <c r="C8605" s="1" t="s">
        <v>13937</v>
      </c>
      <c r="D8605" s="324" t="s">
        <v>1972</v>
      </c>
      <c r="E8605" s="324" t="s">
        <v>500</v>
      </c>
    </row>
    <row r="8606" customFormat="false" ht="15" hidden="false" customHeight="false" outlineLevel="0" collapsed="false">
      <c r="A8606" s="1" t="n">
        <v>8768</v>
      </c>
      <c r="B8606" s="1" t="s">
        <v>13938</v>
      </c>
      <c r="D8606" s="1" t="s">
        <v>10212</v>
      </c>
      <c r="E8606" s="0" t="s">
        <v>576</v>
      </c>
    </row>
    <row r="8607" customFormat="false" ht="15" hidden="false" customHeight="false" outlineLevel="0" collapsed="false">
      <c r="A8607" s="1" t="n">
        <v>8767</v>
      </c>
      <c r="B8607" s="1" t="s">
        <v>13939</v>
      </c>
      <c r="C8607" s="1" t="s">
        <v>13940</v>
      </c>
      <c r="D8607" s="1" t="s">
        <v>499</v>
      </c>
      <c r="E8607" s="0" t="s">
        <v>576</v>
      </c>
    </row>
    <row r="8608" customFormat="false" ht="15" hidden="false" customHeight="false" outlineLevel="0" collapsed="false">
      <c r="A8608" s="1" t="n">
        <v>8766</v>
      </c>
      <c r="B8608" s="1" t="s">
        <v>13941</v>
      </c>
      <c r="C8608" s="1" t="s">
        <v>13942</v>
      </c>
      <c r="D8608" s="324" t="s">
        <v>13943</v>
      </c>
      <c r="E8608" s="0" t="s">
        <v>576</v>
      </c>
    </row>
    <row r="8609" customFormat="false" ht="15" hidden="false" customHeight="false" outlineLevel="0" collapsed="false">
      <c r="A8609" s="1" t="n">
        <v>8765</v>
      </c>
      <c r="B8609" s="1" t="s">
        <v>13944</v>
      </c>
      <c r="C8609" s="1" t="s">
        <v>13945</v>
      </c>
      <c r="D8609" s="324" t="s">
        <v>13946</v>
      </c>
      <c r="E8609" s="0" t="s">
        <v>10484</v>
      </c>
    </row>
    <row r="8610" customFormat="false" ht="15" hidden="false" customHeight="false" outlineLevel="0" collapsed="false">
      <c r="A8610" s="1" t="n">
        <v>8764</v>
      </c>
      <c r="B8610" s="1" t="s">
        <v>13947</v>
      </c>
      <c r="D8610" s="324" t="s">
        <v>11657</v>
      </c>
      <c r="E8610" s="0" t="s">
        <v>10484</v>
      </c>
    </row>
    <row r="8611" customFormat="false" ht="15" hidden="false" customHeight="false" outlineLevel="0" collapsed="false">
      <c r="A8611" s="1" t="n">
        <v>8763</v>
      </c>
      <c r="B8611" s="1" t="s">
        <v>13948</v>
      </c>
      <c r="D8611" s="1" t="s">
        <v>1187</v>
      </c>
      <c r="E8611" s="0" t="s">
        <v>485</v>
      </c>
    </row>
    <row r="8612" customFormat="false" ht="15" hidden="false" customHeight="false" outlineLevel="0" collapsed="false">
      <c r="A8612" s="1" t="n">
        <v>8762</v>
      </c>
      <c r="B8612" s="1" t="s">
        <v>13949</v>
      </c>
      <c r="D8612" s="1" t="s">
        <v>499</v>
      </c>
      <c r="E8612" s="0" t="s">
        <v>590</v>
      </c>
    </row>
    <row r="8613" customFormat="false" ht="15" hidden="false" customHeight="false" outlineLevel="0" collapsed="false">
      <c r="A8613" s="1" t="n">
        <v>8761</v>
      </c>
      <c r="B8613" s="1" t="s">
        <v>13950</v>
      </c>
      <c r="C8613" s="1" t="s">
        <v>13951</v>
      </c>
      <c r="D8613" s="1" t="s">
        <v>499</v>
      </c>
      <c r="E8613" s="0" t="s">
        <v>590</v>
      </c>
    </row>
    <row r="8614" customFormat="false" ht="15" hidden="false" customHeight="false" outlineLevel="0" collapsed="false">
      <c r="A8614" s="1" t="n">
        <v>8760</v>
      </c>
      <c r="B8614" s="1" t="s">
        <v>13952</v>
      </c>
      <c r="C8614" s="1" t="s">
        <v>13953</v>
      </c>
      <c r="D8614" s="324" t="s">
        <v>528</v>
      </c>
      <c r="E8614" s="324" t="s">
        <v>500</v>
      </c>
    </row>
    <row r="8615" customFormat="false" ht="15" hidden="false" customHeight="false" outlineLevel="0" collapsed="false">
      <c r="A8615" s="1" t="n">
        <v>8759</v>
      </c>
      <c r="B8615" s="1" t="s">
        <v>13954</v>
      </c>
      <c r="D8615" s="324" t="s">
        <v>13955</v>
      </c>
      <c r="E8615" s="324" t="s">
        <v>10921</v>
      </c>
    </row>
    <row r="8616" customFormat="false" ht="15" hidden="false" customHeight="false" outlineLevel="0" collapsed="false">
      <c r="A8616" s="1" t="n">
        <v>8758</v>
      </c>
      <c r="B8616" s="1" t="s">
        <v>13956</v>
      </c>
      <c r="D8616" s="1" t="s">
        <v>499</v>
      </c>
      <c r="E8616" s="0" t="s">
        <v>590</v>
      </c>
    </row>
    <row r="8617" customFormat="false" ht="15" hidden="false" customHeight="false" outlineLevel="0" collapsed="false">
      <c r="A8617" s="1" t="n">
        <v>8757</v>
      </c>
      <c r="B8617" s="1" t="s">
        <v>13957</v>
      </c>
      <c r="C8617" s="1" t="s">
        <v>13958</v>
      </c>
      <c r="D8617" s="1" t="s">
        <v>499</v>
      </c>
      <c r="E8617" s="324" t="s">
        <v>500</v>
      </c>
    </row>
    <row r="8618" customFormat="false" ht="15" hidden="false" customHeight="false" outlineLevel="0" collapsed="false">
      <c r="A8618" s="1" t="n">
        <v>8756</v>
      </c>
      <c r="B8618" s="1" t="s">
        <v>13959</v>
      </c>
      <c r="D8618" s="1" t="s">
        <v>512</v>
      </c>
      <c r="E8618" s="324" t="s">
        <v>500</v>
      </c>
    </row>
    <row r="8619" customFormat="false" ht="15" hidden="false" customHeight="false" outlineLevel="0" collapsed="false">
      <c r="A8619" s="1" t="n">
        <v>8755</v>
      </c>
      <c r="B8619" s="1" t="s">
        <v>13960</v>
      </c>
      <c r="C8619" s="324" t="s">
        <v>13961</v>
      </c>
      <c r="D8619" s="324" t="s">
        <v>13720</v>
      </c>
      <c r="E8619" s="324" t="s">
        <v>11140</v>
      </c>
    </row>
    <row r="8620" customFormat="false" ht="15" hidden="false" customHeight="false" outlineLevel="0" collapsed="false">
      <c r="A8620" s="1" t="n">
        <v>8754</v>
      </c>
      <c r="B8620" s="1" t="s">
        <v>13962</v>
      </c>
      <c r="C8620" s="1" t="s">
        <v>13963</v>
      </c>
      <c r="D8620" s="1" t="s">
        <v>499</v>
      </c>
      <c r="E8620" s="0" t="s">
        <v>10484</v>
      </c>
    </row>
    <row r="8621" customFormat="false" ht="15" hidden="false" customHeight="false" outlineLevel="0" collapsed="false">
      <c r="A8621" s="1" t="n">
        <v>8753</v>
      </c>
      <c r="B8621" s="1" t="s">
        <v>13964</v>
      </c>
      <c r="C8621" s="324" t="s">
        <v>13965</v>
      </c>
      <c r="D8621" s="324" t="s">
        <v>12110</v>
      </c>
      <c r="E8621" s="324" t="s">
        <v>11232</v>
      </c>
    </row>
    <row r="8622" customFormat="false" ht="15" hidden="false" customHeight="false" outlineLevel="0" collapsed="false">
      <c r="A8622" s="1" t="n">
        <v>8752</v>
      </c>
      <c r="B8622" s="1" t="s">
        <v>13966</v>
      </c>
      <c r="D8622" s="324" t="s">
        <v>1949</v>
      </c>
      <c r="E8622" s="0" t="s">
        <v>485</v>
      </c>
    </row>
    <row r="8623" customFormat="false" ht="15" hidden="false" customHeight="false" outlineLevel="0" collapsed="false">
      <c r="A8623" s="1" t="n">
        <v>8751</v>
      </c>
      <c r="B8623" s="1" t="s">
        <v>13967</v>
      </c>
      <c r="C8623" s="1" t="s">
        <v>13968</v>
      </c>
      <c r="D8623" s="324" t="s">
        <v>13969</v>
      </c>
      <c r="E8623" s="0" t="s">
        <v>576</v>
      </c>
    </row>
    <row r="8624" customFormat="false" ht="15" hidden="false" customHeight="false" outlineLevel="0" collapsed="false">
      <c r="A8624" s="1" t="n">
        <v>8750</v>
      </c>
      <c r="B8624" s="1" t="s">
        <v>13970</v>
      </c>
      <c r="C8624" s="324" t="s">
        <v>13971</v>
      </c>
      <c r="D8624" s="324" t="s">
        <v>12110</v>
      </c>
      <c r="E8624" s="324" t="s">
        <v>11232</v>
      </c>
    </row>
    <row r="8625" customFormat="false" ht="15" hidden="false" customHeight="false" outlineLevel="0" collapsed="false">
      <c r="A8625" s="1" t="n">
        <v>8749</v>
      </c>
      <c r="B8625" s="1" t="s">
        <v>13972</v>
      </c>
      <c r="C8625" s="324" t="s">
        <v>13973</v>
      </c>
      <c r="D8625" s="324" t="s">
        <v>12110</v>
      </c>
      <c r="E8625" s="324" t="s">
        <v>11232</v>
      </c>
    </row>
    <row r="8626" customFormat="false" ht="15" hidden="false" customHeight="false" outlineLevel="0" collapsed="false">
      <c r="A8626" s="1" t="n">
        <v>8748</v>
      </c>
      <c r="B8626" s="1" t="s">
        <v>13974</v>
      </c>
      <c r="D8626" s="324" t="s">
        <v>528</v>
      </c>
      <c r="E8626" s="324" t="s">
        <v>500</v>
      </c>
    </row>
    <row r="8627" customFormat="false" ht="15" hidden="false" customHeight="false" outlineLevel="0" collapsed="false">
      <c r="A8627" s="1" t="n">
        <v>8747</v>
      </c>
      <c r="B8627" s="1" t="s">
        <v>13975</v>
      </c>
      <c r="D8627" s="1" t="s">
        <v>499</v>
      </c>
      <c r="E8627" s="0" t="s">
        <v>10484</v>
      </c>
    </row>
    <row r="8628" customFormat="false" ht="15" hidden="false" customHeight="false" outlineLevel="0" collapsed="false">
      <c r="A8628" s="1" t="n">
        <v>8746</v>
      </c>
      <c r="B8628" s="1" t="s">
        <v>13976</v>
      </c>
      <c r="D8628" s="1" t="s">
        <v>499</v>
      </c>
      <c r="E8628" s="324" t="s">
        <v>500</v>
      </c>
    </row>
    <row r="8629" customFormat="false" ht="15" hidden="false" customHeight="false" outlineLevel="0" collapsed="false">
      <c r="A8629" s="1" t="n">
        <v>8745</v>
      </c>
      <c r="B8629" s="1" t="s">
        <v>13977</v>
      </c>
      <c r="C8629" s="1" t="s">
        <v>13977</v>
      </c>
      <c r="D8629" s="324" t="s">
        <v>5430</v>
      </c>
      <c r="E8629" s="0" t="s">
        <v>590</v>
      </c>
    </row>
    <row r="8630" customFormat="false" ht="15" hidden="false" customHeight="false" outlineLevel="0" collapsed="false">
      <c r="A8630" s="1" t="n">
        <v>8744</v>
      </c>
      <c r="B8630" s="1" t="s">
        <v>13978</v>
      </c>
      <c r="D8630" s="324" t="s">
        <v>12189</v>
      </c>
      <c r="E8630" s="324" t="s">
        <v>12190</v>
      </c>
    </row>
    <row r="8631" customFormat="false" ht="15" hidden="false" customHeight="false" outlineLevel="0" collapsed="false">
      <c r="A8631" s="1" t="n">
        <v>8743</v>
      </c>
      <c r="B8631" s="1" t="s">
        <v>13979</v>
      </c>
      <c r="D8631" s="324" t="s">
        <v>528</v>
      </c>
      <c r="E8631" s="324" t="s">
        <v>500</v>
      </c>
    </row>
    <row r="8632" customFormat="false" ht="15" hidden="false" customHeight="false" outlineLevel="0" collapsed="false">
      <c r="A8632" s="1" t="n">
        <v>8742</v>
      </c>
      <c r="B8632" s="1" t="s">
        <v>13980</v>
      </c>
      <c r="D8632" s="324" t="s">
        <v>12189</v>
      </c>
      <c r="E8632" s="324" t="s">
        <v>12190</v>
      </c>
    </row>
    <row r="8633" customFormat="false" ht="15" hidden="false" customHeight="false" outlineLevel="0" collapsed="false">
      <c r="A8633" s="1" t="n">
        <v>8741</v>
      </c>
      <c r="B8633" s="1" t="s">
        <v>13981</v>
      </c>
      <c r="C8633" s="324" t="s">
        <v>13982</v>
      </c>
      <c r="D8633" s="324" t="s">
        <v>13983</v>
      </c>
      <c r="E8633" s="0" t="s">
        <v>485</v>
      </c>
    </row>
    <row r="8634" customFormat="false" ht="15" hidden="false" customHeight="false" outlineLevel="0" collapsed="false">
      <c r="A8634" s="1" t="n">
        <v>8740</v>
      </c>
      <c r="B8634" s="1" t="s">
        <v>13984</v>
      </c>
      <c r="C8634" s="1" t="s">
        <v>13985</v>
      </c>
      <c r="D8634" s="324" t="s">
        <v>2213</v>
      </c>
      <c r="E8634" s="0" t="s">
        <v>485</v>
      </c>
    </row>
    <row r="8635" customFormat="false" ht="15" hidden="false" customHeight="false" outlineLevel="0" collapsed="false">
      <c r="A8635" s="1" t="n">
        <v>8739</v>
      </c>
      <c r="B8635" s="1" t="s">
        <v>13986</v>
      </c>
      <c r="C8635" s="324" t="s">
        <v>13987</v>
      </c>
      <c r="D8635" s="324" t="s">
        <v>1489</v>
      </c>
      <c r="E8635" s="324" t="s">
        <v>488</v>
      </c>
    </row>
    <row r="8636" customFormat="false" ht="15" hidden="false" customHeight="false" outlineLevel="0" collapsed="false">
      <c r="A8636" s="1" t="n">
        <v>8738</v>
      </c>
      <c r="B8636" s="1" t="s">
        <v>13988</v>
      </c>
      <c r="C8636" s="324" t="s">
        <v>13989</v>
      </c>
      <c r="D8636" s="324" t="s">
        <v>13990</v>
      </c>
      <c r="E8636" s="0" t="s">
        <v>544</v>
      </c>
    </row>
    <row r="8637" customFormat="false" ht="15" hidden="false" customHeight="false" outlineLevel="0" collapsed="false">
      <c r="A8637" s="1" t="n">
        <v>8737</v>
      </c>
      <c r="B8637" s="1" t="s">
        <v>13991</v>
      </c>
      <c r="D8637" s="324" t="s">
        <v>792</v>
      </c>
      <c r="E8637" s="324" t="s">
        <v>500</v>
      </c>
    </row>
    <row r="8638" customFormat="false" ht="15" hidden="false" customHeight="false" outlineLevel="0" collapsed="false">
      <c r="A8638" s="1" t="n">
        <v>8736</v>
      </c>
      <c r="B8638" s="1" t="s">
        <v>13992</v>
      </c>
      <c r="D8638" s="324" t="s">
        <v>1126</v>
      </c>
      <c r="E8638" s="324" t="s">
        <v>1127</v>
      </c>
    </row>
    <row r="8639" customFormat="false" ht="15" hidden="false" customHeight="false" outlineLevel="0" collapsed="false">
      <c r="A8639" s="1" t="n">
        <v>8735</v>
      </c>
      <c r="B8639" s="1" t="s">
        <v>13993</v>
      </c>
      <c r="C8639" s="324" t="s">
        <v>13994</v>
      </c>
      <c r="D8639" s="324" t="s">
        <v>1809</v>
      </c>
      <c r="E8639" s="324" t="s">
        <v>519</v>
      </c>
    </row>
    <row r="8640" customFormat="false" ht="15" hidden="false" customHeight="false" outlineLevel="0" collapsed="false">
      <c r="A8640" s="1" t="n">
        <v>8734</v>
      </c>
      <c r="B8640" s="1" t="s">
        <v>13995</v>
      </c>
      <c r="C8640" s="1" t="s">
        <v>521</v>
      </c>
      <c r="D8640" s="1" t="s">
        <v>499</v>
      </c>
      <c r="E8640" s="324" t="s">
        <v>12437</v>
      </c>
    </row>
    <row r="8641" customFormat="false" ht="15" hidden="false" customHeight="false" outlineLevel="0" collapsed="false">
      <c r="A8641" s="1" t="n">
        <v>8733</v>
      </c>
      <c r="B8641" s="1" t="s">
        <v>13996</v>
      </c>
      <c r="C8641" s="1" t="s">
        <v>13997</v>
      </c>
      <c r="D8641" s="324" t="s">
        <v>13998</v>
      </c>
      <c r="E8641" s="0" t="s">
        <v>576</v>
      </c>
    </row>
    <row r="8642" customFormat="false" ht="15" hidden="false" customHeight="false" outlineLevel="0" collapsed="false">
      <c r="A8642" s="1" t="n">
        <v>8732</v>
      </c>
      <c r="B8642" s="1" t="s">
        <v>13999</v>
      </c>
      <c r="C8642" s="324" t="s">
        <v>14000</v>
      </c>
      <c r="D8642" s="324" t="s">
        <v>1649</v>
      </c>
      <c r="E8642" s="0" t="s">
        <v>1088</v>
      </c>
    </row>
    <row r="8643" customFormat="false" ht="15" hidden="false" customHeight="false" outlineLevel="0" collapsed="false">
      <c r="A8643" s="1" t="n">
        <v>8731</v>
      </c>
      <c r="B8643" s="1" t="s">
        <v>14001</v>
      </c>
      <c r="D8643" s="1" t="s">
        <v>499</v>
      </c>
      <c r="E8643" s="0" t="s">
        <v>590</v>
      </c>
    </row>
    <row r="8644" customFormat="false" ht="15" hidden="false" customHeight="false" outlineLevel="0" collapsed="false">
      <c r="A8644" s="1" t="n">
        <v>8730</v>
      </c>
      <c r="B8644" s="1" t="s">
        <v>14002</v>
      </c>
      <c r="D8644" s="1" t="s">
        <v>499</v>
      </c>
      <c r="E8644" s="324" t="s">
        <v>10954</v>
      </c>
    </row>
    <row r="8645" customFormat="false" ht="15" hidden="false" customHeight="false" outlineLevel="0" collapsed="false">
      <c r="A8645" s="1" t="n">
        <v>8729</v>
      </c>
      <c r="B8645" s="1" t="s">
        <v>14003</v>
      </c>
      <c r="C8645" s="1" t="s">
        <v>14004</v>
      </c>
      <c r="D8645" s="324" t="s">
        <v>13998</v>
      </c>
      <c r="E8645" s="0" t="s">
        <v>576</v>
      </c>
    </row>
    <row r="8646" customFormat="false" ht="15" hidden="false" customHeight="false" outlineLevel="0" collapsed="false">
      <c r="A8646" s="1" t="n">
        <v>8728</v>
      </c>
      <c r="B8646" s="1" t="s">
        <v>14005</v>
      </c>
      <c r="D8646" s="324" t="s">
        <v>13998</v>
      </c>
      <c r="E8646" s="0" t="s">
        <v>576</v>
      </c>
    </row>
    <row r="8647" customFormat="false" ht="15" hidden="false" customHeight="false" outlineLevel="0" collapsed="false">
      <c r="A8647" s="1" t="n">
        <v>8727</v>
      </c>
      <c r="B8647" s="1" t="s">
        <v>14006</v>
      </c>
      <c r="C8647" s="1" t="s">
        <v>14007</v>
      </c>
      <c r="D8647" s="324" t="s">
        <v>528</v>
      </c>
      <c r="E8647" s="324" t="s">
        <v>500</v>
      </c>
    </row>
    <row r="8648" customFormat="false" ht="15" hidden="false" customHeight="false" outlineLevel="0" collapsed="false">
      <c r="A8648" s="1" t="n">
        <v>8726</v>
      </c>
      <c r="B8648" s="1" t="s">
        <v>14008</v>
      </c>
      <c r="C8648" s="1" t="s">
        <v>14009</v>
      </c>
      <c r="D8648" s="324" t="s">
        <v>11556</v>
      </c>
      <c r="E8648" s="0" t="s">
        <v>590</v>
      </c>
    </row>
    <row r="8649" customFormat="false" ht="15" hidden="false" customHeight="false" outlineLevel="0" collapsed="false">
      <c r="A8649" s="1" t="n">
        <v>8725</v>
      </c>
      <c r="B8649" s="1" t="s">
        <v>14010</v>
      </c>
      <c r="C8649" s="1" t="s">
        <v>14011</v>
      </c>
      <c r="D8649" s="1" t="s">
        <v>1233</v>
      </c>
      <c r="E8649" s="0" t="s">
        <v>485</v>
      </c>
    </row>
    <row r="8650" customFormat="false" ht="15" hidden="false" customHeight="false" outlineLevel="0" collapsed="false">
      <c r="A8650" s="1" t="n">
        <v>8724</v>
      </c>
      <c r="B8650" s="1" t="s">
        <v>14012</v>
      </c>
      <c r="C8650" s="1" t="s">
        <v>14013</v>
      </c>
      <c r="D8650" s="324" t="s">
        <v>14014</v>
      </c>
      <c r="E8650" s="0" t="s">
        <v>485</v>
      </c>
    </row>
    <row r="8651" customFormat="false" ht="15" hidden="false" customHeight="false" outlineLevel="0" collapsed="false">
      <c r="A8651" s="1" t="n">
        <v>8723</v>
      </c>
      <c r="B8651" s="1" t="s">
        <v>14015</v>
      </c>
      <c r="C8651" s="1" t="s">
        <v>14016</v>
      </c>
      <c r="D8651" s="324" t="s">
        <v>14017</v>
      </c>
      <c r="E8651" s="324" t="s">
        <v>488</v>
      </c>
    </row>
    <row r="8652" customFormat="false" ht="15" hidden="false" customHeight="false" outlineLevel="0" collapsed="false">
      <c r="A8652" s="1" t="n">
        <v>8722</v>
      </c>
      <c r="B8652" s="1" t="s">
        <v>14018</v>
      </c>
      <c r="C8652" s="1" t="s">
        <v>4678</v>
      </c>
      <c r="D8652" s="1" t="s">
        <v>499</v>
      </c>
      <c r="E8652" s="0" t="s">
        <v>609</v>
      </c>
    </row>
    <row r="8653" customFormat="false" ht="15" hidden="false" customHeight="false" outlineLevel="0" collapsed="false">
      <c r="A8653" s="1" t="n">
        <v>8721</v>
      </c>
      <c r="B8653" s="1" t="s">
        <v>14019</v>
      </c>
      <c r="D8653" s="1" t="s">
        <v>499</v>
      </c>
      <c r="E8653" s="0" t="s">
        <v>10484</v>
      </c>
    </row>
    <row r="8654" customFormat="false" ht="15" hidden="false" customHeight="false" outlineLevel="0" collapsed="false">
      <c r="A8654" s="1" t="n">
        <v>8720</v>
      </c>
      <c r="B8654" s="1" t="s">
        <v>14020</v>
      </c>
      <c r="C8654" s="1" t="s">
        <v>4678</v>
      </c>
      <c r="D8654" s="1" t="s">
        <v>499</v>
      </c>
      <c r="E8654" s="0" t="s">
        <v>609</v>
      </c>
    </row>
    <row r="8655" customFormat="false" ht="15" hidden="false" customHeight="false" outlineLevel="0" collapsed="false">
      <c r="A8655" s="1" t="n">
        <v>8719</v>
      </c>
      <c r="B8655" s="1" t="s">
        <v>14021</v>
      </c>
      <c r="D8655" s="1" t="s">
        <v>499</v>
      </c>
      <c r="E8655" s="0" t="s">
        <v>576</v>
      </c>
    </row>
    <row r="8656" customFormat="false" ht="15" hidden="false" customHeight="false" outlineLevel="0" collapsed="false">
      <c r="A8656" s="1" t="n">
        <v>8718</v>
      </c>
      <c r="B8656" s="1" t="s">
        <v>14022</v>
      </c>
      <c r="C8656" s="1" t="s">
        <v>14023</v>
      </c>
      <c r="D8656" s="324" t="s">
        <v>14024</v>
      </c>
      <c r="E8656" s="0" t="s">
        <v>11079</v>
      </c>
    </row>
    <row r="8657" customFormat="false" ht="15" hidden="false" customHeight="false" outlineLevel="0" collapsed="false">
      <c r="A8657" s="1" t="n">
        <v>8717</v>
      </c>
      <c r="B8657" s="1" t="s">
        <v>14025</v>
      </c>
      <c r="D8657" s="324" t="s">
        <v>11657</v>
      </c>
      <c r="E8657" s="0" t="s">
        <v>10484</v>
      </c>
    </row>
    <row r="8658" customFormat="false" ht="15" hidden="false" customHeight="false" outlineLevel="0" collapsed="false">
      <c r="A8658" s="1" t="n">
        <v>8716</v>
      </c>
      <c r="B8658" s="1" t="s">
        <v>14026</v>
      </c>
      <c r="C8658" s="324" t="s">
        <v>14027</v>
      </c>
      <c r="D8658" s="1" t="s">
        <v>783</v>
      </c>
      <c r="E8658" s="0" t="s">
        <v>485</v>
      </c>
    </row>
    <row r="8659" customFormat="false" ht="15" hidden="false" customHeight="false" outlineLevel="0" collapsed="false">
      <c r="A8659" s="1" t="n">
        <v>8715</v>
      </c>
      <c r="B8659" s="1" t="s">
        <v>14028</v>
      </c>
      <c r="D8659" s="324" t="s">
        <v>11556</v>
      </c>
      <c r="E8659" s="324" t="s">
        <v>11257</v>
      </c>
    </row>
    <row r="8660" customFormat="false" ht="15" hidden="false" customHeight="false" outlineLevel="0" collapsed="false">
      <c r="A8660" s="1" t="n">
        <v>8714</v>
      </c>
      <c r="B8660" s="1" t="s">
        <v>14029</v>
      </c>
      <c r="C8660" s="1" t="s">
        <v>14030</v>
      </c>
      <c r="D8660" s="1" t="s">
        <v>499</v>
      </c>
      <c r="E8660" s="0" t="s">
        <v>10484</v>
      </c>
    </row>
    <row r="8661" customFormat="false" ht="15" hidden="false" customHeight="false" outlineLevel="0" collapsed="false">
      <c r="A8661" s="1" t="n">
        <v>8713</v>
      </c>
      <c r="B8661" s="1" t="s">
        <v>14031</v>
      </c>
      <c r="D8661" s="324" t="s">
        <v>620</v>
      </c>
      <c r="E8661" s="324" t="s">
        <v>1731</v>
      </c>
    </row>
    <row r="8662" customFormat="false" ht="15" hidden="false" customHeight="false" outlineLevel="0" collapsed="false">
      <c r="A8662" s="1" t="n">
        <v>8712</v>
      </c>
      <c r="B8662" s="1" t="s">
        <v>14032</v>
      </c>
      <c r="C8662" s="1" t="s">
        <v>521</v>
      </c>
      <c r="D8662" s="1" t="s">
        <v>499</v>
      </c>
      <c r="E8662" s="0" t="s">
        <v>590</v>
      </c>
    </row>
    <row r="8663" customFormat="false" ht="15" hidden="false" customHeight="false" outlineLevel="0" collapsed="false">
      <c r="A8663" s="1" t="n">
        <v>8711</v>
      </c>
      <c r="B8663" s="1" t="s">
        <v>14033</v>
      </c>
      <c r="C8663" s="324" t="s">
        <v>14034</v>
      </c>
      <c r="D8663" s="324" t="s">
        <v>14035</v>
      </c>
      <c r="E8663" s="324" t="s">
        <v>500</v>
      </c>
    </row>
    <row r="8664" customFormat="false" ht="15" hidden="false" customHeight="false" outlineLevel="0" collapsed="false">
      <c r="A8664" s="1" t="n">
        <v>8710</v>
      </c>
      <c r="B8664" s="1" t="s">
        <v>14036</v>
      </c>
      <c r="C8664" s="1" t="s">
        <v>14037</v>
      </c>
      <c r="D8664" s="324" t="s">
        <v>528</v>
      </c>
      <c r="E8664" s="324" t="s">
        <v>500</v>
      </c>
    </row>
    <row r="8665" customFormat="false" ht="15" hidden="false" customHeight="false" outlineLevel="0" collapsed="false">
      <c r="A8665" s="1" t="n">
        <v>8709</v>
      </c>
      <c r="B8665" s="1" t="s">
        <v>14038</v>
      </c>
      <c r="C8665" s="324" t="s">
        <v>14039</v>
      </c>
      <c r="D8665" s="324" t="s">
        <v>14040</v>
      </c>
      <c r="E8665" s="324" t="s">
        <v>519</v>
      </c>
    </row>
    <row r="8666" customFormat="false" ht="15" hidden="false" customHeight="false" outlineLevel="0" collapsed="false">
      <c r="A8666" s="1" t="n">
        <v>8708</v>
      </c>
      <c r="B8666" s="1" t="s">
        <v>14041</v>
      </c>
      <c r="C8666" s="1" t="s">
        <v>14042</v>
      </c>
      <c r="D8666" s="324" t="s">
        <v>14043</v>
      </c>
      <c r="E8666" s="324" t="s">
        <v>500</v>
      </c>
    </row>
    <row r="8667" customFormat="false" ht="15" hidden="false" customHeight="false" outlineLevel="0" collapsed="false">
      <c r="A8667" s="1" t="n">
        <v>8707</v>
      </c>
      <c r="B8667" s="1" t="s">
        <v>14044</v>
      </c>
      <c r="D8667" s="1" t="s">
        <v>787</v>
      </c>
      <c r="E8667" s="0" t="s">
        <v>485</v>
      </c>
    </row>
    <row r="8668" customFormat="false" ht="15" hidden="false" customHeight="false" outlineLevel="0" collapsed="false">
      <c r="A8668" s="1" t="n">
        <v>8706</v>
      </c>
      <c r="B8668" s="1" t="s">
        <v>14045</v>
      </c>
      <c r="D8668" s="1" t="s">
        <v>499</v>
      </c>
      <c r="E8668" s="0" t="s">
        <v>590</v>
      </c>
    </row>
    <row r="8669" customFormat="false" ht="15" hidden="false" customHeight="false" outlineLevel="0" collapsed="false">
      <c r="A8669" s="1" t="n">
        <v>8705</v>
      </c>
      <c r="B8669" s="1" t="s">
        <v>14046</v>
      </c>
      <c r="C8669" s="1" t="s">
        <v>14047</v>
      </c>
      <c r="D8669" s="1" t="s">
        <v>499</v>
      </c>
      <c r="E8669" s="0" t="s">
        <v>10484</v>
      </c>
    </row>
    <row r="8670" customFormat="false" ht="15" hidden="false" customHeight="false" outlineLevel="0" collapsed="false">
      <c r="A8670" s="1" t="n">
        <v>8704</v>
      </c>
      <c r="B8670" s="1" t="s">
        <v>14048</v>
      </c>
      <c r="D8670" s="324" t="s">
        <v>528</v>
      </c>
      <c r="E8670" s="324" t="s">
        <v>500</v>
      </c>
    </row>
    <row r="8671" customFormat="false" ht="15" hidden="false" customHeight="false" outlineLevel="0" collapsed="false">
      <c r="A8671" s="1" t="n">
        <v>8703</v>
      </c>
      <c r="B8671" s="1" t="s">
        <v>14049</v>
      </c>
      <c r="D8671" s="324" t="s">
        <v>14050</v>
      </c>
      <c r="E8671" s="0" t="s">
        <v>590</v>
      </c>
    </row>
    <row r="8672" customFormat="false" ht="15" hidden="false" customHeight="false" outlineLevel="0" collapsed="false">
      <c r="A8672" s="1" t="n">
        <v>8702</v>
      </c>
      <c r="B8672" s="1" t="s">
        <v>14051</v>
      </c>
      <c r="C8672" s="324" t="s">
        <v>14052</v>
      </c>
      <c r="D8672" s="324" t="s">
        <v>792</v>
      </c>
      <c r="E8672" s="324" t="s">
        <v>500</v>
      </c>
    </row>
    <row r="8673" customFormat="false" ht="15" hidden="false" customHeight="false" outlineLevel="0" collapsed="false">
      <c r="A8673" s="1" t="n">
        <v>8701</v>
      </c>
      <c r="B8673" s="1" t="s">
        <v>14053</v>
      </c>
      <c r="C8673" s="324" t="s">
        <v>14054</v>
      </c>
      <c r="D8673" s="324" t="s">
        <v>2716</v>
      </c>
      <c r="E8673" s="324" t="s">
        <v>519</v>
      </c>
    </row>
    <row r="8674" customFormat="false" ht="15" hidden="false" customHeight="false" outlineLevel="0" collapsed="false">
      <c r="A8674" s="1" t="n">
        <v>8700</v>
      </c>
      <c r="B8674" s="1" t="s">
        <v>14055</v>
      </c>
      <c r="C8674" s="324" t="s">
        <v>14056</v>
      </c>
      <c r="D8674" s="324" t="s">
        <v>2716</v>
      </c>
      <c r="E8674" s="324" t="s">
        <v>519</v>
      </c>
    </row>
    <row r="8675" customFormat="false" ht="15" hidden="false" customHeight="false" outlineLevel="0" collapsed="false">
      <c r="A8675" s="1" t="n">
        <v>8699</v>
      </c>
      <c r="B8675" s="1" t="s">
        <v>14057</v>
      </c>
      <c r="C8675" s="1" t="s">
        <v>14058</v>
      </c>
      <c r="D8675" s="324" t="s">
        <v>14059</v>
      </c>
      <c r="E8675" s="0" t="s">
        <v>11079</v>
      </c>
    </row>
    <row r="8676" customFormat="false" ht="15" hidden="false" customHeight="false" outlineLevel="0" collapsed="false">
      <c r="A8676" s="1" t="n">
        <v>8698</v>
      </c>
      <c r="B8676" s="1" t="s">
        <v>14060</v>
      </c>
      <c r="D8676" s="1" t="s">
        <v>10212</v>
      </c>
      <c r="E8676" s="0" t="s">
        <v>576</v>
      </c>
    </row>
    <row r="8677" customFormat="false" ht="15" hidden="false" customHeight="false" outlineLevel="0" collapsed="false">
      <c r="A8677" s="1" t="n">
        <v>8697</v>
      </c>
      <c r="B8677" s="1" t="s">
        <v>14061</v>
      </c>
      <c r="C8677" s="1" t="s">
        <v>14062</v>
      </c>
      <c r="D8677" s="324" t="s">
        <v>528</v>
      </c>
      <c r="E8677" s="324" t="s">
        <v>500</v>
      </c>
    </row>
    <row r="8678" customFormat="false" ht="15" hidden="false" customHeight="false" outlineLevel="0" collapsed="false">
      <c r="A8678" s="1" t="n">
        <v>8696</v>
      </c>
      <c r="B8678" s="1" t="s">
        <v>14063</v>
      </c>
      <c r="C8678" s="1" t="s">
        <v>14064</v>
      </c>
      <c r="D8678" s="324" t="s">
        <v>528</v>
      </c>
      <c r="E8678" s="324" t="s">
        <v>500</v>
      </c>
    </row>
    <row r="8679" customFormat="false" ht="15" hidden="false" customHeight="false" outlineLevel="0" collapsed="false">
      <c r="A8679" s="1" t="n">
        <v>8695</v>
      </c>
      <c r="B8679" s="1" t="s">
        <v>14065</v>
      </c>
      <c r="D8679" s="324" t="s">
        <v>528</v>
      </c>
      <c r="E8679" s="324" t="s">
        <v>500</v>
      </c>
    </row>
    <row r="8680" customFormat="false" ht="15" hidden="false" customHeight="false" outlineLevel="0" collapsed="false">
      <c r="A8680" s="1" t="n">
        <v>8694</v>
      </c>
      <c r="B8680" s="1" t="s">
        <v>14066</v>
      </c>
      <c r="C8680" s="1" t="s">
        <v>521</v>
      </c>
      <c r="D8680" s="324" t="s">
        <v>14067</v>
      </c>
      <c r="E8680" s="324" t="s">
        <v>14068</v>
      </c>
    </row>
    <row r="8681" customFormat="false" ht="15" hidden="false" customHeight="false" outlineLevel="0" collapsed="false">
      <c r="A8681" s="1" t="n">
        <v>8693</v>
      </c>
      <c r="B8681" s="1" t="s">
        <v>14069</v>
      </c>
      <c r="C8681" s="1" t="s">
        <v>14070</v>
      </c>
      <c r="D8681" s="324" t="s">
        <v>11779</v>
      </c>
      <c r="E8681" s="324" t="s">
        <v>11399</v>
      </c>
    </row>
    <row r="8682" customFormat="false" ht="15" hidden="false" customHeight="false" outlineLevel="0" collapsed="false">
      <c r="A8682" s="1" t="n">
        <v>8692</v>
      </c>
      <c r="B8682" s="1" t="s">
        <v>14071</v>
      </c>
      <c r="D8682" s="1" t="s">
        <v>1187</v>
      </c>
      <c r="E8682" s="0" t="s">
        <v>485</v>
      </c>
    </row>
    <row r="8683" customFormat="false" ht="15" hidden="false" customHeight="false" outlineLevel="0" collapsed="false">
      <c r="A8683" s="1" t="n">
        <v>8691</v>
      </c>
      <c r="B8683" s="1" t="s">
        <v>14072</v>
      </c>
      <c r="D8683" s="1" t="s">
        <v>1187</v>
      </c>
      <c r="E8683" s="0" t="s">
        <v>485</v>
      </c>
    </row>
    <row r="8684" customFormat="false" ht="15" hidden="false" customHeight="false" outlineLevel="0" collapsed="false">
      <c r="A8684" s="1" t="n">
        <v>8690</v>
      </c>
      <c r="B8684" s="1" t="s">
        <v>14073</v>
      </c>
      <c r="D8684" s="1" t="s">
        <v>1681</v>
      </c>
      <c r="E8684" s="0" t="s">
        <v>485</v>
      </c>
    </row>
    <row r="8685" customFormat="false" ht="15" hidden="false" customHeight="false" outlineLevel="0" collapsed="false">
      <c r="A8685" s="1" t="n">
        <v>8689</v>
      </c>
      <c r="B8685" s="1" t="s">
        <v>14074</v>
      </c>
      <c r="D8685" s="1" t="s">
        <v>832</v>
      </c>
      <c r="E8685" s="0" t="s">
        <v>590</v>
      </c>
    </row>
    <row r="8686" customFormat="false" ht="15" hidden="false" customHeight="false" outlineLevel="0" collapsed="false">
      <c r="A8686" s="1" t="n">
        <v>8688</v>
      </c>
      <c r="B8686" s="1" t="s">
        <v>14075</v>
      </c>
      <c r="C8686" s="324" t="s">
        <v>14076</v>
      </c>
      <c r="D8686" s="324" t="s">
        <v>12091</v>
      </c>
      <c r="E8686" s="0" t="s">
        <v>590</v>
      </c>
    </row>
    <row r="8687" customFormat="false" ht="15" hidden="false" customHeight="false" outlineLevel="0" collapsed="false">
      <c r="A8687" s="1" t="n">
        <v>8687</v>
      </c>
      <c r="B8687" s="1" t="s">
        <v>14077</v>
      </c>
      <c r="D8687" s="1" t="s">
        <v>499</v>
      </c>
      <c r="E8687" s="0" t="s">
        <v>11079</v>
      </c>
    </row>
    <row r="8688" customFormat="false" ht="15" hidden="false" customHeight="false" outlineLevel="0" collapsed="false">
      <c r="A8688" s="1" t="n">
        <v>8686</v>
      </c>
      <c r="B8688" s="1" t="s">
        <v>14078</v>
      </c>
      <c r="D8688" s="1" t="s">
        <v>510</v>
      </c>
      <c r="E8688" s="0" t="s">
        <v>609</v>
      </c>
    </row>
    <row r="8689" customFormat="false" ht="15" hidden="false" customHeight="false" outlineLevel="0" collapsed="false">
      <c r="A8689" s="1" t="n">
        <v>8685</v>
      </c>
      <c r="B8689" s="1" t="s">
        <v>14079</v>
      </c>
      <c r="C8689" s="1" t="s">
        <v>14080</v>
      </c>
      <c r="D8689" s="1" t="s">
        <v>499</v>
      </c>
      <c r="E8689" s="324" t="s">
        <v>500</v>
      </c>
    </row>
    <row r="8690" customFormat="false" ht="15" hidden="false" customHeight="false" outlineLevel="0" collapsed="false">
      <c r="A8690" s="1" t="n">
        <v>8684</v>
      </c>
      <c r="B8690" s="1" t="s">
        <v>14081</v>
      </c>
      <c r="D8690" s="324" t="s">
        <v>1063</v>
      </c>
      <c r="E8690" s="0" t="s">
        <v>590</v>
      </c>
    </row>
    <row r="8691" customFormat="false" ht="15" hidden="false" customHeight="false" outlineLevel="0" collapsed="false">
      <c r="A8691" s="1" t="n">
        <v>8683</v>
      </c>
      <c r="B8691" s="1" t="s">
        <v>14082</v>
      </c>
      <c r="C8691" s="1" t="s">
        <v>14083</v>
      </c>
      <c r="D8691" s="324" t="s">
        <v>14084</v>
      </c>
      <c r="E8691" s="324" t="s">
        <v>10997</v>
      </c>
    </row>
    <row r="8692" customFormat="false" ht="15" hidden="false" customHeight="false" outlineLevel="0" collapsed="false">
      <c r="A8692" s="1" t="n">
        <v>8682</v>
      </c>
      <c r="B8692" s="1" t="s">
        <v>14085</v>
      </c>
      <c r="D8692" s="1" t="s">
        <v>499</v>
      </c>
      <c r="E8692" s="0" t="s">
        <v>10484</v>
      </c>
    </row>
    <row r="8693" customFormat="false" ht="15" hidden="false" customHeight="false" outlineLevel="0" collapsed="false">
      <c r="A8693" s="1" t="n">
        <v>8681</v>
      </c>
      <c r="B8693" s="1" t="s">
        <v>14086</v>
      </c>
      <c r="D8693" s="1" t="s">
        <v>499</v>
      </c>
      <c r="E8693" s="0" t="s">
        <v>609</v>
      </c>
    </row>
    <row r="8694" customFormat="false" ht="15" hidden="false" customHeight="false" outlineLevel="0" collapsed="false">
      <c r="A8694" s="1" t="n">
        <v>8680</v>
      </c>
      <c r="B8694" s="1" t="s">
        <v>14087</v>
      </c>
      <c r="C8694" s="1" t="s">
        <v>546</v>
      </c>
      <c r="D8694" s="1" t="s">
        <v>499</v>
      </c>
      <c r="E8694" s="324" t="s">
        <v>550</v>
      </c>
    </row>
    <row r="8695" customFormat="false" ht="15" hidden="false" customHeight="false" outlineLevel="0" collapsed="false">
      <c r="A8695" s="1" t="n">
        <v>8679</v>
      </c>
      <c r="B8695" s="1" t="s">
        <v>14088</v>
      </c>
      <c r="C8695" s="1" t="s">
        <v>14089</v>
      </c>
      <c r="D8695" s="1" t="s">
        <v>499</v>
      </c>
      <c r="E8695" s="0" t="s">
        <v>590</v>
      </c>
    </row>
    <row r="8696" customFormat="false" ht="15" hidden="false" customHeight="false" outlineLevel="0" collapsed="false">
      <c r="A8696" s="1" t="n">
        <v>8678</v>
      </c>
      <c r="B8696" s="1" t="s">
        <v>14090</v>
      </c>
      <c r="C8696" s="1" t="s">
        <v>4678</v>
      </c>
      <c r="D8696" s="1" t="s">
        <v>499</v>
      </c>
      <c r="E8696" s="0" t="s">
        <v>609</v>
      </c>
    </row>
    <row r="8697" customFormat="false" ht="15" hidden="false" customHeight="false" outlineLevel="0" collapsed="false">
      <c r="A8697" s="1" t="n">
        <v>8677</v>
      </c>
      <c r="B8697" s="1" t="s">
        <v>14091</v>
      </c>
      <c r="D8697" s="1" t="s">
        <v>499</v>
      </c>
      <c r="E8697" s="324" t="s">
        <v>11177</v>
      </c>
    </row>
    <row r="8698" customFormat="false" ht="15" hidden="false" customHeight="false" outlineLevel="0" collapsed="false">
      <c r="A8698" s="1" t="n">
        <v>8676</v>
      </c>
      <c r="B8698" s="1" t="s">
        <v>14092</v>
      </c>
      <c r="D8698" s="1" t="s">
        <v>510</v>
      </c>
      <c r="E8698" s="0" t="s">
        <v>10484</v>
      </c>
    </row>
    <row r="8699" customFormat="false" ht="15" hidden="false" customHeight="false" outlineLevel="0" collapsed="false">
      <c r="A8699" s="1" t="n">
        <v>8675</v>
      </c>
      <c r="B8699" s="1" t="s">
        <v>14093</v>
      </c>
      <c r="C8699" s="324" t="s">
        <v>14094</v>
      </c>
      <c r="D8699" s="1" t="s">
        <v>499</v>
      </c>
      <c r="E8699" s="0" t="s">
        <v>11053</v>
      </c>
    </row>
    <row r="8700" customFormat="false" ht="15" hidden="false" customHeight="false" outlineLevel="0" collapsed="false">
      <c r="A8700" s="1" t="n">
        <v>8674</v>
      </c>
      <c r="B8700" s="1" t="s">
        <v>14095</v>
      </c>
      <c r="C8700" s="1" t="s">
        <v>14096</v>
      </c>
      <c r="D8700" s="324" t="s">
        <v>5436</v>
      </c>
      <c r="E8700" s="324" t="s">
        <v>550</v>
      </c>
    </row>
    <row r="8701" customFormat="false" ht="15" hidden="false" customHeight="false" outlineLevel="0" collapsed="false">
      <c r="A8701" s="1" t="n">
        <v>8673</v>
      </c>
      <c r="B8701" s="1" t="s">
        <v>14097</v>
      </c>
      <c r="C8701" s="324" t="s">
        <v>14098</v>
      </c>
      <c r="D8701" s="324" t="s">
        <v>14099</v>
      </c>
      <c r="E8701" s="324" t="s">
        <v>550</v>
      </c>
    </row>
    <row r="8702" customFormat="false" ht="15" hidden="false" customHeight="false" outlineLevel="0" collapsed="false">
      <c r="A8702" s="1" t="n">
        <v>8672</v>
      </c>
      <c r="B8702" s="1" t="s">
        <v>14100</v>
      </c>
      <c r="C8702" s="1" t="s">
        <v>14101</v>
      </c>
      <c r="D8702" s="1" t="s">
        <v>499</v>
      </c>
      <c r="E8702" s="324" t="s">
        <v>14102</v>
      </c>
    </row>
    <row r="8703" customFormat="false" ht="15" hidden="false" customHeight="false" outlineLevel="0" collapsed="false">
      <c r="A8703" s="1" t="n">
        <v>8671</v>
      </c>
      <c r="B8703" s="1" t="s">
        <v>14103</v>
      </c>
      <c r="C8703" s="1" t="s">
        <v>14104</v>
      </c>
      <c r="D8703" s="1" t="s">
        <v>499</v>
      </c>
      <c r="E8703" s="324" t="s">
        <v>10989</v>
      </c>
    </row>
    <row r="8704" customFormat="false" ht="15" hidden="false" customHeight="false" outlineLevel="0" collapsed="false">
      <c r="A8704" s="1" t="n">
        <v>8670</v>
      </c>
      <c r="B8704" s="1" t="s">
        <v>14105</v>
      </c>
      <c r="C8704" s="324" t="s">
        <v>14106</v>
      </c>
      <c r="D8704" s="324" t="s">
        <v>14107</v>
      </c>
      <c r="E8704" s="324" t="s">
        <v>500</v>
      </c>
    </row>
    <row r="8705" customFormat="false" ht="15" hidden="false" customHeight="false" outlineLevel="0" collapsed="false">
      <c r="A8705" s="1" t="n">
        <v>8669</v>
      </c>
      <c r="B8705" s="1" t="s">
        <v>14108</v>
      </c>
      <c r="C8705" s="1" t="s">
        <v>14109</v>
      </c>
      <c r="D8705" s="1" t="s">
        <v>1470</v>
      </c>
      <c r="E8705" s="0" t="s">
        <v>485</v>
      </c>
    </row>
    <row r="8706" customFormat="false" ht="15" hidden="false" customHeight="false" outlineLevel="0" collapsed="false">
      <c r="A8706" s="1" t="n">
        <v>8668</v>
      </c>
      <c r="B8706" s="1" t="s">
        <v>14110</v>
      </c>
      <c r="C8706" s="1" t="s">
        <v>14110</v>
      </c>
      <c r="D8706" s="1" t="s">
        <v>651</v>
      </c>
      <c r="E8706" s="324" t="s">
        <v>525</v>
      </c>
    </row>
    <row r="8707" customFormat="false" ht="15" hidden="false" customHeight="false" outlineLevel="0" collapsed="false">
      <c r="A8707" s="1" t="n">
        <v>8667</v>
      </c>
      <c r="B8707" s="1" t="s">
        <v>14111</v>
      </c>
      <c r="C8707" s="1" t="s">
        <v>14112</v>
      </c>
      <c r="D8707" s="324" t="s">
        <v>14113</v>
      </c>
      <c r="E8707" s="0" t="s">
        <v>485</v>
      </c>
    </row>
    <row r="8708" customFormat="false" ht="15" hidden="false" customHeight="false" outlineLevel="0" collapsed="false">
      <c r="A8708" s="1" t="n">
        <v>8666</v>
      </c>
      <c r="B8708" s="1" t="s">
        <v>14114</v>
      </c>
      <c r="D8708" s="1" t="s">
        <v>499</v>
      </c>
      <c r="E8708" s="324" t="s">
        <v>550</v>
      </c>
    </row>
    <row r="8709" customFormat="false" ht="15" hidden="false" customHeight="false" outlineLevel="0" collapsed="false">
      <c r="A8709" s="1" t="n">
        <v>8665</v>
      </c>
      <c r="B8709" s="1" t="s">
        <v>14115</v>
      </c>
      <c r="C8709" s="1" t="s">
        <v>14116</v>
      </c>
      <c r="D8709" s="324" t="s">
        <v>2079</v>
      </c>
      <c r="E8709" s="0" t="s">
        <v>544</v>
      </c>
    </row>
    <row r="8710" customFormat="false" ht="15" hidden="false" customHeight="false" outlineLevel="0" collapsed="false">
      <c r="A8710" s="1" t="n">
        <v>8664</v>
      </c>
      <c r="B8710" s="1" t="s">
        <v>14117</v>
      </c>
      <c r="D8710" s="324" t="s">
        <v>10892</v>
      </c>
      <c r="E8710" s="0" t="s">
        <v>11053</v>
      </c>
    </row>
    <row r="8711" customFormat="false" ht="15" hidden="false" customHeight="false" outlineLevel="0" collapsed="false">
      <c r="A8711" s="1" t="n">
        <v>8663</v>
      </c>
      <c r="B8711" s="1" t="s">
        <v>14118</v>
      </c>
      <c r="C8711" s="1" t="s">
        <v>14119</v>
      </c>
      <c r="D8711" s="1" t="s">
        <v>1318</v>
      </c>
      <c r="E8711" s="324" t="s">
        <v>488</v>
      </c>
    </row>
    <row r="8712" customFormat="false" ht="15" hidden="false" customHeight="false" outlineLevel="0" collapsed="false">
      <c r="A8712" s="1" t="n">
        <v>8662</v>
      </c>
      <c r="B8712" s="1" t="s">
        <v>14120</v>
      </c>
      <c r="C8712" s="1" t="s">
        <v>14121</v>
      </c>
      <c r="D8712" s="324" t="s">
        <v>14122</v>
      </c>
      <c r="E8712" s="0" t="s">
        <v>590</v>
      </c>
    </row>
    <row r="8713" customFormat="false" ht="15" hidden="false" customHeight="false" outlineLevel="0" collapsed="false">
      <c r="A8713" s="1" t="n">
        <v>8661</v>
      </c>
      <c r="B8713" s="1" t="s">
        <v>14123</v>
      </c>
      <c r="D8713" s="1" t="s">
        <v>6225</v>
      </c>
      <c r="E8713" s="0" t="s">
        <v>590</v>
      </c>
    </row>
    <row r="8714" customFormat="false" ht="15" hidden="false" customHeight="false" outlineLevel="0" collapsed="false">
      <c r="A8714" s="1" t="n">
        <v>8660</v>
      </c>
      <c r="B8714" s="1" t="s">
        <v>14124</v>
      </c>
      <c r="D8714" s="1" t="s">
        <v>575</v>
      </c>
      <c r="E8714" s="0" t="s">
        <v>485</v>
      </c>
    </row>
    <row r="8715" customFormat="false" ht="15" hidden="false" customHeight="false" outlineLevel="0" collapsed="false">
      <c r="A8715" s="1" t="n">
        <v>8659</v>
      </c>
      <c r="B8715" s="1" t="s">
        <v>14125</v>
      </c>
      <c r="D8715" s="324" t="s">
        <v>838</v>
      </c>
      <c r="E8715" s="324" t="s">
        <v>488</v>
      </c>
    </row>
    <row r="8716" customFormat="false" ht="15" hidden="false" customHeight="false" outlineLevel="0" collapsed="false">
      <c r="A8716" s="1" t="n">
        <v>8658</v>
      </c>
      <c r="B8716" s="1" t="s">
        <v>14126</v>
      </c>
      <c r="D8716" s="1" t="s">
        <v>499</v>
      </c>
      <c r="E8716" s="324" t="s">
        <v>10997</v>
      </c>
    </row>
    <row r="8717" customFormat="false" ht="15" hidden="false" customHeight="false" outlineLevel="0" collapsed="false">
      <c r="A8717" s="1" t="n">
        <v>8657</v>
      </c>
      <c r="B8717" s="1" t="s">
        <v>14127</v>
      </c>
      <c r="C8717" s="324" t="s">
        <v>14128</v>
      </c>
      <c r="D8717" s="1" t="s">
        <v>647</v>
      </c>
      <c r="E8717" s="0" t="s">
        <v>485</v>
      </c>
    </row>
    <row r="8718" customFormat="false" ht="15" hidden="false" customHeight="false" outlineLevel="0" collapsed="false">
      <c r="A8718" s="1" t="n">
        <v>8656</v>
      </c>
      <c r="B8718" s="1" t="s">
        <v>14129</v>
      </c>
      <c r="D8718" s="324" t="s">
        <v>14130</v>
      </c>
      <c r="E8718" s="0" t="s">
        <v>576</v>
      </c>
    </row>
    <row r="8719" customFormat="false" ht="15" hidden="false" customHeight="false" outlineLevel="0" collapsed="false">
      <c r="A8719" s="1" t="n">
        <v>8655</v>
      </c>
      <c r="B8719" s="1" t="s">
        <v>14131</v>
      </c>
      <c r="C8719" s="1" t="s">
        <v>14132</v>
      </c>
      <c r="D8719" s="1" t="s">
        <v>499</v>
      </c>
      <c r="E8719" s="0" t="s">
        <v>10484</v>
      </c>
    </row>
    <row r="8720" customFormat="false" ht="15" hidden="false" customHeight="false" outlineLevel="0" collapsed="false">
      <c r="A8720" s="1" t="n">
        <v>8654</v>
      </c>
      <c r="B8720" s="1" t="s">
        <v>14133</v>
      </c>
      <c r="D8720" s="1" t="s">
        <v>484</v>
      </c>
      <c r="E8720" s="0" t="s">
        <v>485</v>
      </c>
    </row>
    <row r="8721" customFormat="false" ht="15" hidden="false" customHeight="false" outlineLevel="0" collapsed="false">
      <c r="A8721" s="1" t="n">
        <v>8653</v>
      </c>
      <c r="B8721" s="1" t="s">
        <v>14134</v>
      </c>
      <c r="D8721" s="1" t="s">
        <v>10212</v>
      </c>
      <c r="E8721" s="324" t="s">
        <v>14135</v>
      </c>
    </row>
    <row r="8722" customFormat="false" ht="15" hidden="false" customHeight="false" outlineLevel="0" collapsed="false">
      <c r="A8722" s="1" t="n">
        <v>8652</v>
      </c>
      <c r="B8722" s="1" t="s">
        <v>14136</v>
      </c>
      <c r="C8722" s="1" t="s">
        <v>14137</v>
      </c>
      <c r="D8722" s="324" t="s">
        <v>1123</v>
      </c>
      <c r="E8722" s="0" t="s">
        <v>485</v>
      </c>
    </row>
    <row r="8723" customFormat="false" ht="15" hidden="false" customHeight="false" outlineLevel="0" collapsed="false">
      <c r="A8723" s="1" t="n">
        <v>8651</v>
      </c>
      <c r="B8723" s="1" t="s">
        <v>14138</v>
      </c>
      <c r="D8723" s="324" t="s">
        <v>12189</v>
      </c>
      <c r="E8723" s="324" t="s">
        <v>12190</v>
      </c>
    </row>
    <row r="8724" customFormat="false" ht="15" hidden="false" customHeight="false" outlineLevel="0" collapsed="false">
      <c r="A8724" s="1" t="n">
        <v>8650</v>
      </c>
      <c r="B8724" s="1" t="s">
        <v>14139</v>
      </c>
      <c r="D8724" s="324" t="s">
        <v>1123</v>
      </c>
      <c r="E8724" s="0" t="s">
        <v>485</v>
      </c>
    </row>
    <row r="8725" customFormat="false" ht="15" hidden="false" customHeight="false" outlineLevel="0" collapsed="false">
      <c r="A8725" s="1" t="n">
        <v>8649</v>
      </c>
      <c r="B8725" s="1" t="s">
        <v>14140</v>
      </c>
      <c r="D8725" s="324" t="s">
        <v>1123</v>
      </c>
      <c r="E8725" s="0" t="s">
        <v>485</v>
      </c>
    </row>
    <row r="8726" customFormat="false" ht="15" hidden="false" customHeight="false" outlineLevel="0" collapsed="false">
      <c r="A8726" s="1" t="n">
        <v>8648</v>
      </c>
      <c r="B8726" s="1" t="s">
        <v>14141</v>
      </c>
      <c r="C8726" s="1" t="s">
        <v>14142</v>
      </c>
      <c r="D8726" s="324" t="s">
        <v>1123</v>
      </c>
      <c r="E8726" s="0" t="s">
        <v>485</v>
      </c>
    </row>
    <row r="8727" customFormat="false" ht="15" hidden="false" customHeight="false" outlineLevel="0" collapsed="false">
      <c r="A8727" s="1" t="n">
        <v>8647</v>
      </c>
      <c r="B8727" s="1" t="s">
        <v>14143</v>
      </c>
      <c r="D8727" s="1" t="s">
        <v>499</v>
      </c>
      <c r="E8727" s="0" t="s">
        <v>10484</v>
      </c>
    </row>
    <row r="8728" customFormat="false" ht="15" hidden="false" customHeight="false" outlineLevel="0" collapsed="false">
      <c r="A8728" s="1" t="n">
        <v>8646</v>
      </c>
      <c r="B8728" s="1" t="s">
        <v>14144</v>
      </c>
      <c r="D8728" s="324" t="s">
        <v>14145</v>
      </c>
      <c r="E8728" s="0" t="s">
        <v>485</v>
      </c>
    </row>
    <row r="8729" customFormat="false" ht="15" hidden="false" customHeight="false" outlineLevel="0" collapsed="false">
      <c r="A8729" s="1" t="n">
        <v>8645</v>
      </c>
      <c r="B8729" s="1" t="s">
        <v>14146</v>
      </c>
      <c r="C8729" s="1" t="s">
        <v>14147</v>
      </c>
      <c r="D8729" s="1" t="s">
        <v>10984</v>
      </c>
      <c r="E8729" s="0" t="s">
        <v>576</v>
      </c>
    </row>
    <row r="8730" customFormat="false" ht="15" hidden="false" customHeight="false" outlineLevel="0" collapsed="false">
      <c r="A8730" s="1" t="n">
        <v>8644</v>
      </c>
      <c r="B8730" s="1" t="s">
        <v>14148</v>
      </c>
      <c r="D8730" s="1" t="s">
        <v>1291</v>
      </c>
      <c r="E8730" s="0" t="s">
        <v>485</v>
      </c>
    </row>
    <row r="8731" customFormat="false" ht="15" hidden="false" customHeight="false" outlineLevel="0" collapsed="false">
      <c r="A8731" s="1" t="n">
        <v>8643</v>
      </c>
      <c r="B8731" s="1" t="s">
        <v>14149</v>
      </c>
      <c r="C8731" s="1" t="s">
        <v>521</v>
      </c>
      <c r="D8731" s="1" t="s">
        <v>11129</v>
      </c>
      <c r="E8731" s="324" t="s">
        <v>10923</v>
      </c>
    </row>
    <row r="8732" customFormat="false" ht="15" hidden="false" customHeight="false" outlineLevel="0" collapsed="false">
      <c r="A8732" s="1" t="n">
        <v>8642</v>
      </c>
      <c r="B8732" s="1" t="s">
        <v>9113</v>
      </c>
      <c r="C8732" s="1" t="s">
        <v>9114</v>
      </c>
      <c r="D8732" s="324" t="s">
        <v>9115</v>
      </c>
      <c r="E8732" s="0" t="s">
        <v>485</v>
      </c>
    </row>
    <row r="8733" customFormat="false" ht="15" hidden="false" customHeight="false" outlineLevel="0" collapsed="false">
      <c r="A8733" s="1" t="n">
        <v>8641</v>
      </c>
      <c r="B8733" s="1" t="s">
        <v>14150</v>
      </c>
      <c r="C8733" s="1" t="s">
        <v>14151</v>
      </c>
      <c r="D8733" s="324" t="s">
        <v>9029</v>
      </c>
      <c r="E8733" s="0" t="s">
        <v>485</v>
      </c>
    </row>
    <row r="8734" customFormat="false" ht="15" hidden="false" customHeight="false" outlineLevel="0" collapsed="false">
      <c r="A8734" s="1" t="n">
        <v>8640</v>
      </c>
      <c r="B8734" s="1" t="s">
        <v>14152</v>
      </c>
      <c r="D8734" s="324" t="s">
        <v>14153</v>
      </c>
      <c r="E8734" s="0" t="s">
        <v>485</v>
      </c>
    </row>
    <row r="8735" customFormat="false" ht="15" hidden="false" customHeight="false" outlineLevel="0" collapsed="false">
      <c r="A8735" s="1" t="n">
        <v>8639</v>
      </c>
      <c r="B8735" s="1" t="s">
        <v>14154</v>
      </c>
      <c r="C8735" s="324" t="s">
        <v>14155</v>
      </c>
      <c r="D8735" s="1" t="s">
        <v>499</v>
      </c>
      <c r="E8735" s="0" t="s">
        <v>590</v>
      </c>
    </row>
    <row r="8736" customFormat="false" ht="15" hidden="false" customHeight="false" outlineLevel="0" collapsed="false">
      <c r="A8736" s="1" t="n">
        <v>8638</v>
      </c>
      <c r="B8736" s="1" t="s">
        <v>14156</v>
      </c>
      <c r="C8736" s="1" t="s">
        <v>14157</v>
      </c>
      <c r="D8736" s="1" t="s">
        <v>499</v>
      </c>
      <c r="E8736" s="0" t="s">
        <v>10484</v>
      </c>
    </row>
    <row r="8737" customFormat="false" ht="15" hidden="false" customHeight="false" outlineLevel="0" collapsed="false">
      <c r="A8737" s="1" t="n">
        <v>8637</v>
      </c>
      <c r="B8737" s="1" t="s">
        <v>14158</v>
      </c>
      <c r="C8737" s="324" t="s">
        <v>14159</v>
      </c>
      <c r="D8737" s="1" t="s">
        <v>499</v>
      </c>
      <c r="E8737" s="0" t="s">
        <v>590</v>
      </c>
    </row>
    <row r="8738" customFormat="false" ht="15" hidden="false" customHeight="false" outlineLevel="0" collapsed="false">
      <c r="A8738" s="1" t="n">
        <v>8636</v>
      </c>
      <c r="B8738" s="1" t="s">
        <v>14160</v>
      </c>
      <c r="C8738" s="1" t="s">
        <v>14161</v>
      </c>
      <c r="D8738" s="1" t="s">
        <v>499</v>
      </c>
      <c r="E8738" s="0" t="s">
        <v>576</v>
      </c>
    </row>
    <row r="8739" customFormat="false" ht="15" hidden="false" customHeight="false" outlineLevel="0" collapsed="false">
      <c r="A8739" s="1" t="n">
        <v>8635</v>
      </c>
      <c r="B8739" s="1" t="s">
        <v>14162</v>
      </c>
      <c r="C8739" s="1" t="s">
        <v>521</v>
      </c>
      <c r="D8739" s="1" t="s">
        <v>499</v>
      </c>
      <c r="E8739" s="0" t="s">
        <v>590</v>
      </c>
    </row>
    <row r="8740" customFormat="false" ht="15" hidden="false" customHeight="false" outlineLevel="0" collapsed="false">
      <c r="A8740" s="1" t="n">
        <v>8634</v>
      </c>
      <c r="B8740" s="1" t="s">
        <v>14163</v>
      </c>
      <c r="C8740" s="324" t="s">
        <v>14164</v>
      </c>
      <c r="D8740" s="1" t="s">
        <v>499</v>
      </c>
      <c r="E8740" s="0" t="s">
        <v>590</v>
      </c>
    </row>
    <row r="8741" customFormat="false" ht="15" hidden="false" customHeight="false" outlineLevel="0" collapsed="false">
      <c r="A8741" s="1" t="n">
        <v>8633</v>
      </c>
      <c r="B8741" s="1" t="s">
        <v>14165</v>
      </c>
      <c r="C8741" s="1" t="s">
        <v>14166</v>
      </c>
      <c r="D8741" s="1" t="s">
        <v>499</v>
      </c>
      <c r="E8741" s="0" t="s">
        <v>10484</v>
      </c>
    </row>
    <row r="8742" customFormat="false" ht="15" hidden="false" customHeight="false" outlineLevel="0" collapsed="false">
      <c r="A8742" s="1" t="n">
        <v>8632</v>
      </c>
      <c r="B8742" s="1" t="s">
        <v>14167</v>
      </c>
      <c r="D8742" s="1" t="s">
        <v>499</v>
      </c>
      <c r="E8742" s="0" t="s">
        <v>11053</v>
      </c>
    </row>
    <row r="8743" customFormat="false" ht="15" hidden="false" customHeight="false" outlineLevel="0" collapsed="false">
      <c r="A8743" s="1" t="n">
        <v>8631</v>
      </c>
      <c r="B8743" s="1" t="s">
        <v>14168</v>
      </c>
      <c r="D8743" s="1" t="s">
        <v>499</v>
      </c>
      <c r="E8743" s="0" t="s">
        <v>590</v>
      </c>
    </row>
    <row r="8744" customFormat="false" ht="15" hidden="false" customHeight="false" outlineLevel="0" collapsed="false">
      <c r="A8744" s="1" t="n">
        <v>8630</v>
      </c>
      <c r="B8744" s="1" t="s">
        <v>14169</v>
      </c>
      <c r="D8744" s="1" t="s">
        <v>491</v>
      </c>
      <c r="E8744" s="324" t="s">
        <v>488</v>
      </c>
    </row>
    <row r="8745" customFormat="false" ht="15" hidden="false" customHeight="false" outlineLevel="0" collapsed="false">
      <c r="A8745" s="1" t="n">
        <v>8629</v>
      </c>
      <c r="B8745" s="1" t="s">
        <v>14170</v>
      </c>
      <c r="D8745" s="1" t="s">
        <v>499</v>
      </c>
      <c r="E8745" s="0" t="s">
        <v>590</v>
      </c>
    </row>
    <row r="8746" customFormat="false" ht="15" hidden="false" customHeight="false" outlineLevel="0" collapsed="false">
      <c r="A8746" s="1" t="n">
        <v>8628</v>
      </c>
      <c r="B8746" s="1" t="s">
        <v>14171</v>
      </c>
      <c r="C8746" s="324" t="s">
        <v>14172</v>
      </c>
      <c r="D8746" s="1" t="s">
        <v>499</v>
      </c>
      <c r="E8746" s="0" t="s">
        <v>590</v>
      </c>
    </row>
    <row r="8747" customFormat="false" ht="15" hidden="false" customHeight="false" outlineLevel="0" collapsed="false">
      <c r="A8747" s="1" t="n">
        <v>8627</v>
      </c>
      <c r="B8747" s="1" t="s">
        <v>14173</v>
      </c>
      <c r="D8747" s="1" t="s">
        <v>499</v>
      </c>
      <c r="E8747" s="0" t="s">
        <v>10484</v>
      </c>
    </row>
    <row r="8748" customFormat="false" ht="15" hidden="false" customHeight="false" outlineLevel="0" collapsed="false">
      <c r="A8748" s="1" t="n">
        <v>8626</v>
      </c>
      <c r="B8748" s="1" t="s">
        <v>14174</v>
      </c>
      <c r="D8748" s="324" t="s">
        <v>4110</v>
      </c>
      <c r="E8748" s="324" t="s">
        <v>519</v>
      </c>
    </row>
    <row r="8749" customFormat="false" ht="15" hidden="false" customHeight="false" outlineLevel="0" collapsed="false">
      <c r="A8749" s="1" t="n">
        <v>8625</v>
      </c>
      <c r="B8749" s="1" t="s">
        <v>14175</v>
      </c>
      <c r="C8749" s="1" t="s">
        <v>14176</v>
      </c>
      <c r="D8749" s="1" t="s">
        <v>499</v>
      </c>
      <c r="E8749" s="0" t="s">
        <v>576</v>
      </c>
    </row>
    <row r="8750" customFormat="false" ht="15" hidden="false" customHeight="false" outlineLevel="0" collapsed="false">
      <c r="A8750" s="1" t="n">
        <v>8624</v>
      </c>
      <c r="B8750" s="1" t="s">
        <v>14177</v>
      </c>
      <c r="C8750" s="324" t="s">
        <v>14178</v>
      </c>
      <c r="D8750" s="1" t="s">
        <v>10212</v>
      </c>
      <c r="E8750" s="0" t="s">
        <v>11079</v>
      </c>
    </row>
    <row r="8751" customFormat="false" ht="15" hidden="false" customHeight="false" outlineLevel="0" collapsed="false">
      <c r="A8751" s="1" t="n">
        <v>8623</v>
      </c>
      <c r="B8751" s="1" t="s">
        <v>14179</v>
      </c>
      <c r="D8751" s="324" t="s">
        <v>12189</v>
      </c>
      <c r="E8751" s="324" t="s">
        <v>12190</v>
      </c>
    </row>
    <row r="8752" customFormat="false" ht="15" hidden="false" customHeight="false" outlineLevel="0" collapsed="false">
      <c r="A8752" s="1" t="n">
        <v>8622</v>
      </c>
      <c r="B8752" s="1" t="s">
        <v>14180</v>
      </c>
      <c r="C8752" s="1" t="s">
        <v>14181</v>
      </c>
      <c r="D8752" s="1" t="s">
        <v>499</v>
      </c>
      <c r="E8752" s="0" t="s">
        <v>10484</v>
      </c>
    </row>
    <row r="8753" customFormat="false" ht="15" hidden="false" customHeight="false" outlineLevel="0" collapsed="false">
      <c r="A8753" s="1" t="n">
        <v>8621</v>
      </c>
      <c r="B8753" s="1" t="s">
        <v>14182</v>
      </c>
      <c r="C8753" s="1" t="s">
        <v>14183</v>
      </c>
      <c r="D8753" s="1" t="s">
        <v>10984</v>
      </c>
      <c r="E8753" s="0" t="s">
        <v>576</v>
      </c>
    </row>
    <row r="8754" customFormat="false" ht="15" hidden="false" customHeight="false" outlineLevel="0" collapsed="false">
      <c r="A8754" s="1" t="n">
        <v>8620</v>
      </c>
      <c r="B8754" s="1" t="s">
        <v>14184</v>
      </c>
      <c r="D8754" s="324" t="s">
        <v>14185</v>
      </c>
      <c r="E8754" s="0" t="s">
        <v>590</v>
      </c>
    </row>
    <row r="8755" customFormat="false" ht="15" hidden="false" customHeight="false" outlineLevel="0" collapsed="false">
      <c r="A8755" s="1" t="n">
        <v>8619</v>
      </c>
      <c r="B8755" s="1" t="s">
        <v>14186</v>
      </c>
      <c r="D8755" s="324" t="s">
        <v>2429</v>
      </c>
      <c r="E8755" s="324" t="s">
        <v>500</v>
      </c>
    </row>
    <row r="8756" customFormat="false" ht="15" hidden="false" customHeight="false" outlineLevel="0" collapsed="false">
      <c r="A8756" s="1" t="n">
        <v>8618</v>
      </c>
      <c r="B8756" s="1" t="s">
        <v>14187</v>
      </c>
      <c r="D8756" s="1" t="s">
        <v>1222</v>
      </c>
      <c r="E8756" s="0" t="s">
        <v>590</v>
      </c>
    </row>
    <row r="8757" customFormat="false" ht="15" hidden="false" customHeight="false" outlineLevel="0" collapsed="false">
      <c r="A8757" s="1" t="n">
        <v>8617</v>
      </c>
      <c r="B8757" s="1" t="s">
        <v>14188</v>
      </c>
      <c r="D8757" s="324" t="s">
        <v>2976</v>
      </c>
      <c r="E8757" s="324" t="s">
        <v>519</v>
      </c>
    </row>
    <row r="8758" customFormat="false" ht="15" hidden="false" customHeight="false" outlineLevel="0" collapsed="false">
      <c r="A8758" s="1" t="n">
        <v>8616</v>
      </c>
      <c r="B8758" s="1" t="s">
        <v>14189</v>
      </c>
      <c r="D8758" s="1" t="s">
        <v>499</v>
      </c>
      <c r="E8758" s="324" t="s">
        <v>500</v>
      </c>
    </row>
    <row r="8759" customFormat="false" ht="15" hidden="false" customHeight="false" outlineLevel="0" collapsed="false">
      <c r="A8759" s="1" t="n">
        <v>8615</v>
      </c>
      <c r="B8759" s="1" t="s">
        <v>14190</v>
      </c>
      <c r="C8759" s="324" t="s">
        <v>14191</v>
      </c>
      <c r="D8759" s="1" t="s">
        <v>499</v>
      </c>
      <c r="E8759" s="324" t="s">
        <v>500</v>
      </c>
    </row>
    <row r="8760" customFormat="false" ht="15" hidden="false" customHeight="false" outlineLevel="0" collapsed="false">
      <c r="A8760" s="1" t="n">
        <v>8614</v>
      </c>
      <c r="B8760" s="1" t="s">
        <v>14192</v>
      </c>
      <c r="D8760" s="1" t="s">
        <v>499</v>
      </c>
      <c r="E8760" s="324" t="s">
        <v>500</v>
      </c>
    </row>
    <row r="8761" customFormat="false" ht="15" hidden="false" customHeight="false" outlineLevel="0" collapsed="false">
      <c r="A8761" s="1" t="n">
        <v>8613</v>
      </c>
      <c r="B8761" s="1" t="s">
        <v>14193</v>
      </c>
      <c r="C8761" s="1" t="s">
        <v>14194</v>
      </c>
      <c r="D8761" s="324" t="s">
        <v>2976</v>
      </c>
      <c r="E8761" s="324" t="s">
        <v>519</v>
      </c>
    </row>
    <row r="8762" customFormat="false" ht="15" hidden="false" customHeight="false" outlineLevel="0" collapsed="false">
      <c r="A8762" s="1" t="n">
        <v>8612</v>
      </c>
      <c r="B8762" s="1" t="s">
        <v>14195</v>
      </c>
      <c r="D8762" s="324" t="s">
        <v>1809</v>
      </c>
      <c r="E8762" s="0" t="s">
        <v>485</v>
      </c>
    </row>
    <row r="8763" customFormat="false" ht="15" hidden="false" customHeight="false" outlineLevel="0" collapsed="false">
      <c r="A8763" s="1" t="n">
        <v>8611</v>
      </c>
      <c r="B8763" s="1" t="s">
        <v>14196</v>
      </c>
      <c r="C8763" s="324" t="s">
        <v>14197</v>
      </c>
      <c r="D8763" s="1" t="s">
        <v>499</v>
      </c>
      <c r="E8763" s="324" t="s">
        <v>500</v>
      </c>
    </row>
    <row r="8764" customFormat="false" ht="15" hidden="false" customHeight="false" outlineLevel="0" collapsed="false">
      <c r="A8764" s="1" t="n">
        <v>8610</v>
      </c>
      <c r="B8764" s="1" t="s">
        <v>14198</v>
      </c>
      <c r="D8764" s="324" t="s">
        <v>1123</v>
      </c>
      <c r="E8764" s="0" t="s">
        <v>485</v>
      </c>
    </row>
    <row r="8765" customFormat="false" ht="15" hidden="false" customHeight="false" outlineLevel="0" collapsed="false">
      <c r="A8765" s="1" t="n">
        <v>8609</v>
      </c>
      <c r="B8765" s="1" t="s">
        <v>14199</v>
      </c>
      <c r="C8765" s="1" t="s">
        <v>14200</v>
      </c>
      <c r="D8765" s="324" t="s">
        <v>1123</v>
      </c>
      <c r="E8765" s="0" t="s">
        <v>485</v>
      </c>
    </row>
    <row r="8766" customFormat="false" ht="15" hidden="false" customHeight="false" outlineLevel="0" collapsed="false">
      <c r="A8766" s="1" t="n">
        <v>8608</v>
      </c>
      <c r="B8766" s="1" t="s">
        <v>14201</v>
      </c>
      <c r="C8766" s="1" t="s">
        <v>14202</v>
      </c>
      <c r="D8766" s="324" t="s">
        <v>1123</v>
      </c>
      <c r="E8766" s="0" t="s">
        <v>485</v>
      </c>
    </row>
    <row r="8767" customFormat="false" ht="15" hidden="false" customHeight="false" outlineLevel="0" collapsed="false">
      <c r="A8767" s="1" t="n">
        <v>8607</v>
      </c>
      <c r="B8767" s="1" t="s">
        <v>14203</v>
      </c>
      <c r="D8767" s="324" t="s">
        <v>9779</v>
      </c>
      <c r="E8767" s="0" t="s">
        <v>485</v>
      </c>
    </row>
    <row r="8768" customFormat="false" ht="15" hidden="false" customHeight="false" outlineLevel="0" collapsed="false">
      <c r="A8768" s="1" t="n">
        <v>8606</v>
      </c>
      <c r="B8768" s="1" t="s">
        <v>14204</v>
      </c>
      <c r="D8768" s="1" t="s">
        <v>484</v>
      </c>
      <c r="E8768" s="0" t="s">
        <v>485</v>
      </c>
    </row>
    <row r="8769" customFormat="false" ht="15" hidden="false" customHeight="false" outlineLevel="0" collapsed="false">
      <c r="A8769" s="1" t="n">
        <v>8605</v>
      </c>
      <c r="B8769" s="1" t="s">
        <v>14205</v>
      </c>
      <c r="C8769" s="1" t="s">
        <v>14206</v>
      </c>
      <c r="D8769" s="1" t="s">
        <v>575</v>
      </c>
      <c r="E8769" s="324" t="s">
        <v>548</v>
      </c>
    </row>
    <row r="8770" customFormat="false" ht="15" hidden="false" customHeight="false" outlineLevel="0" collapsed="false">
      <c r="A8770" s="1" t="n">
        <v>8604</v>
      </c>
      <c r="B8770" s="1" t="s">
        <v>14207</v>
      </c>
      <c r="C8770" s="324" t="s">
        <v>14208</v>
      </c>
      <c r="D8770" s="324" t="s">
        <v>9779</v>
      </c>
      <c r="E8770" s="0" t="s">
        <v>485</v>
      </c>
    </row>
    <row r="8771" customFormat="false" ht="15" hidden="false" customHeight="false" outlineLevel="0" collapsed="false">
      <c r="A8771" s="1" t="n">
        <v>8603</v>
      </c>
      <c r="B8771" s="1" t="s">
        <v>14209</v>
      </c>
      <c r="C8771" s="1" t="s">
        <v>14210</v>
      </c>
      <c r="D8771" s="324" t="s">
        <v>1123</v>
      </c>
      <c r="E8771" s="0" t="s">
        <v>485</v>
      </c>
    </row>
    <row r="8772" customFormat="false" ht="15" hidden="false" customHeight="false" outlineLevel="0" collapsed="false">
      <c r="A8772" s="1" t="n">
        <v>8602</v>
      </c>
      <c r="B8772" s="1" t="s">
        <v>14211</v>
      </c>
      <c r="C8772" s="324" t="s">
        <v>14212</v>
      </c>
      <c r="D8772" s="324" t="s">
        <v>528</v>
      </c>
      <c r="E8772" s="0" t="s">
        <v>485</v>
      </c>
    </row>
    <row r="8773" customFormat="false" ht="15" hidden="false" customHeight="false" outlineLevel="0" collapsed="false">
      <c r="A8773" s="1" t="n">
        <v>8601</v>
      </c>
      <c r="B8773" s="1" t="s">
        <v>14213</v>
      </c>
      <c r="C8773" s="324" t="s">
        <v>14214</v>
      </c>
      <c r="D8773" s="324" t="s">
        <v>528</v>
      </c>
      <c r="E8773" s="0" t="s">
        <v>485</v>
      </c>
    </row>
    <row r="8774" customFormat="false" ht="15" hidden="false" customHeight="false" outlineLevel="0" collapsed="false">
      <c r="A8774" s="1" t="n">
        <v>8600</v>
      </c>
      <c r="B8774" s="1" t="s">
        <v>14215</v>
      </c>
      <c r="D8774" s="324" t="s">
        <v>1123</v>
      </c>
      <c r="E8774" s="0" t="s">
        <v>485</v>
      </c>
    </row>
    <row r="8775" customFormat="false" ht="15" hidden="false" customHeight="false" outlineLevel="0" collapsed="false">
      <c r="A8775" s="1" t="n">
        <v>8599</v>
      </c>
      <c r="B8775" s="1" t="s">
        <v>14216</v>
      </c>
      <c r="C8775" s="324" t="s">
        <v>14217</v>
      </c>
      <c r="D8775" s="324" t="s">
        <v>1123</v>
      </c>
      <c r="E8775" s="0" t="s">
        <v>485</v>
      </c>
    </row>
    <row r="8776" customFormat="false" ht="15" hidden="false" customHeight="false" outlineLevel="0" collapsed="false">
      <c r="A8776" s="1" t="n">
        <v>8598</v>
      </c>
      <c r="B8776" s="1" t="s">
        <v>14218</v>
      </c>
      <c r="C8776" s="324" t="s">
        <v>14219</v>
      </c>
      <c r="D8776" s="324" t="s">
        <v>1123</v>
      </c>
      <c r="E8776" s="0" t="s">
        <v>485</v>
      </c>
    </row>
    <row r="8777" customFormat="false" ht="15" hidden="false" customHeight="false" outlineLevel="0" collapsed="false">
      <c r="A8777" s="1" t="n">
        <v>8597</v>
      </c>
      <c r="B8777" s="1" t="s">
        <v>14220</v>
      </c>
      <c r="C8777" s="1" t="s">
        <v>14221</v>
      </c>
      <c r="D8777" s="324" t="s">
        <v>1123</v>
      </c>
      <c r="E8777" s="0" t="s">
        <v>485</v>
      </c>
    </row>
    <row r="8778" customFormat="false" ht="15" hidden="false" customHeight="false" outlineLevel="0" collapsed="false">
      <c r="A8778" s="1" t="n">
        <v>8596</v>
      </c>
      <c r="B8778" s="1" t="s">
        <v>14222</v>
      </c>
      <c r="C8778" s="324" t="s">
        <v>14223</v>
      </c>
      <c r="D8778" s="324" t="s">
        <v>1123</v>
      </c>
      <c r="E8778" s="0" t="s">
        <v>485</v>
      </c>
    </row>
    <row r="8779" customFormat="false" ht="15" hidden="false" customHeight="false" outlineLevel="0" collapsed="false">
      <c r="A8779" s="1" t="n">
        <v>8595</v>
      </c>
      <c r="B8779" s="1" t="s">
        <v>14224</v>
      </c>
      <c r="C8779" s="324" t="s">
        <v>14225</v>
      </c>
      <c r="D8779" s="324" t="s">
        <v>1123</v>
      </c>
      <c r="E8779" s="0" t="s">
        <v>485</v>
      </c>
    </row>
    <row r="8780" customFormat="false" ht="15" hidden="false" customHeight="false" outlineLevel="0" collapsed="false">
      <c r="A8780" s="1" t="n">
        <v>8594</v>
      </c>
      <c r="B8780" s="1" t="s">
        <v>14226</v>
      </c>
      <c r="D8780" s="324" t="s">
        <v>1123</v>
      </c>
      <c r="E8780" s="0" t="s">
        <v>485</v>
      </c>
    </row>
    <row r="8781" customFormat="false" ht="15" hidden="false" customHeight="false" outlineLevel="0" collapsed="false">
      <c r="A8781" s="1" t="n">
        <v>8593</v>
      </c>
      <c r="B8781" s="1" t="s">
        <v>14227</v>
      </c>
      <c r="C8781" s="1" t="s">
        <v>14228</v>
      </c>
      <c r="D8781" s="324" t="s">
        <v>1123</v>
      </c>
      <c r="E8781" s="0" t="s">
        <v>485</v>
      </c>
    </row>
    <row r="8782" customFormat="false" ht="15" hidden="false" customHeight="false" outlineLevel="0" collapsed="false">
      <c r="A8782" s="1" t="n">
        <v>8592</v>
      </c>
      <c r="B8782" s="1" t="s">
        <v>14229</v>
      </c>
      <c r="C8782" s="1" t="s">
        <v>14230</v>
      </c>
      <c r="D8782" s="324" t="s">
        <v>14231</v>
      </c>
      <c r="E8782" s="0" t="s">
        <v>485</v>
      </c>
    </row>
    <row r="8783" customFormat="false" ht="15" hidden="false" customHeight="false" outlineLevel="0" collapsed="false">
      <c r="A8783" s="1" t="n">
        <v>8591</v>
      </c>
      <c r="B8783" s="1" t="s">
        <v>14232</v>
      </c>
      <c r="D8783" s="1" t="s">
        <v>14233</v>
      </c>
      <c r="E8783" s="324" t="s">
        <v>14234</v>
      </c>
    </row>
    <row r="8784" customFormat="false" ht="15" hidden="false" customHeight="false" outlineLevel="0" collapsed="false">
      <c r="A8784" s="1" t="n">
        <v>8590</v>
      </c>
      <c r="B8784" s="1" t="s">
        <v>14235</v>
      </c>
      <c r="C8784" s="1" t="s">
        <v>14236</v>
      </c>
      <c r="D8784" s="1" t="s">
        <v>10972</v>
      </c>
      <c r="E8784" s="0" t="s">
        <v>11244</v>
      </c>
    </row>
    <row r="8785" customFormat="false" ht="15" hidden="false" customHeight="false" outlineLevel="0" collapsed="false">
      <c r="A8785" s="1" t="n">
        <v>8589</v>
      </c>
      <c r="B8785" s="1" t="s">
        <v>14237</v>
      </c>
      <c r="C8785" s="324" t="s">
        <v>14238</v>
      </c>
      <c r="D8785" s="324" t="s">
        <v>12091</v>
      </c>
      <c r="E8785" s="0" t="s">
        <v>590</v>
      </c>
    </row>
    <row r="8786" customFormat="false" ht="15" hidden="false" customHeight="false" outlineLevel="0" collapsed="false">
      <c r="A8786" s="1" t="n">
        <v>8588</v>
      </c>
      <c r="B8786" s="1" t="s">
        <v>14239</v>
      </c>
      <c r="D8786" s="324" t="s">
        <v>14240</v>
      </c>
      <c r="E8786" s="0" t="s">
        <v>485</v>
      </c>
    </row>
    <row r="8787" customFormat="false" ht="15" hidden="false" customHeight="false" outlineLevel="0" collapsed="false">
      <c r="A8787" s="1" t="n">
        <v>8587</v>
      </c>
      <c r="B8787" s="1" t="s">
        <v>14241</v>
      </c>
      <c r="C8787" s="1" t="s">
        <v>14242</v>
      </c>
      <c r="D8787" s="324" t="s">
        <v>528</v>
      </c>
      <c r="E8787" s="324" t="s">
        <v>500</v>
      </c>
    </row>
    <row r="8788" customFormat="false" ht="15" hidden="false" customHeight="false" outlineLevel="0" collapsed="false">
      <c r="A8788" s="1" t="n">
        <v>8586</v>
      </c>
      <c r="B8788" s="1" t="s">
        <v>14243</v>
      </c>
      <c r="C8788" s="1" t="s">
        <v>14244</v>
      </c>
      <c r="D8788" s="324" t="s">
        <v>649</v>
      </c>
      <c r="E8788" s="324" t="s">
        <v>500</v>
      </c>
    </row>
    <row r="8789" customFormat="false" ht="15" hidden="false" customHeight="false" outlineLevel="0" collapsed="false">
      <c r="A8789" s="1" t="n">
        <v>8585</v>
      </c>
      <c r="B8789" s="1" t="s">
        <v>14245</v>
      </c>
      <c r="D8789" s="324" t="s">
        <v>11630</v>
      </c>
      <c r="E8789" s="0" t="s">
        <v>590</v>
      </c>
    </row>
    <row r="8790" customFormat="false" ht="15" hidden="false" customHeight="false" outlineLevel="0" collapsed="false">
      <c r="A8790" s="1" t="n">
        <v>8584</v>
      </c>
      <c r="B8790" s="1" t="s">
        <v>14246</v>
      </c>
      <c r="D8790" s="1" t="s">
        <v>499</v>
      </c>
      <c r="E8790" s="0" t="s">
        <v>10484</v>
      </c>
    </row>
    <row r="8791" customFormat="false" ht="15" hidden="false" customHeight="false" outlineLevel="0" collapsed="false">
      <c r="A8791" s="1" t="n">
        <v>8583</v>
      </c>
      <c r="B8791" s="1" t="s">
        <v>14247</v>
      </c>
      <c r="C8791" s="1" t="s">
        <v>14101</v>
      </c>
      <c r="D8791" s="1" t="s">
        <v>499</v>
      </c>
      <c r="E8791" s="324" t="s">
        <v>14102</v>
      </c>
    </row>
    <row r="8792" customFormat="false" ht="15" hidden="false" customHeight="false" outlineLevel="0" collapsed="false">
      <c r="A8792" s="1" t="n">
        <v>8582</v>
      </c>
      <c r="B8792" s="1" t="s">
        <v>14248</v>
      </c>
      <c r="C8792" s="1" t="s">
        <v>14249</v>
      </c>
      <c r="D8792" s="324" t="s">
        <v>611</v>
      </c>
      <c r="E8792" s="324" t="s">
        <v>11102</v>
      </c>
    </row>
    <row r="8793" customFormat="false" ht="15" hidden="false" customHeight="false" outlineLevel="0" collapsed="false">
      <c r="A8793" s="1" t="n">
        <v>8581</v>
      </c>
      <c r="B8793" s="1" t="s">
        <v>14250</v>
      </c>
      <c r="C8793" s="324" t="s">
        <v>14251</v>
      </c>
      <c r="D8793" s="1" t="s">
        <v>499</v>
      </c>
      <c r="E8793" s="0" t="s">
        <v>576</v>
      </c>
    </row>
    <row r="8794" customFormat="false" ht="15" hidden="false" customHeight="false" outlineLevel="0" collapsed="false">
      <c r="A8794" s="1" t="n">
        <v>8580</v>
      </c>
      <c r="B8794" s="1" t="s">
        <v>14252</v>
      </c>
      <c r="C8794" s="324" t="s">
        <v>14253</v>
      </c>
      <c r="D8794" s="1" t="s">
        <v>653</v>
      </c>
      <c r="E8794" s="0" t="s">
        <v>485</v>
      </c>
    </row>
    <row r="8795" customFormat="false" ht="15" hidden="false" customHeight="false" outlineLevel="0" collapsed="false">
      <c r="A8795" s="1" t="n">
        <v>8579</v>
      </c>
      <c r="B8795" s="1" t="s">
        <v>14254</v>
      </c>
      <c r="D8795" s="1" t="s">
        <v>499</v>
      </c>
      <c r="E8795" s="0" t="s">
        <v>11053</v>
      </c>
    </row>
    <row r="8796" customFormat="false" ht="15" hidden="false" customHeight="false" outlineLevel="0" collapsed="false">
      <c r="A8796" s="1" t="n">
        <v>8578</v>
      </c>
      <c r="B8796" s="1" t="s">
        <v>14255</v>
      </c>
      <c r="D8796" s="1" t="s">
        <v>499</v>
      </c>
      <c r="E8796" s="0" t="s">
        <v>11053</v>
      </c>
    </row>
    <row r="8797" customFormat="false" ht="15" hidden="false" customHeight="false" outlineLevel="0" collapsed="false">
      <c r="A8797" s="1" t="n">
        <v>8577</v>
      </c>
      <c r="B8797" s="1" t="s">
        <v>14256</v>
      </c>
      <c r="D8797" s="1" t="s">
        <v>499</v>
      </c>
      <c r="E8797" s="0" t="s">
        <v>11053</v>
      </c>
    </row>
    <row r="8798" customFormat="false" ht="15" hidden="false" customHeight="false" outlineLevel="0" collapsed="false">
      <c r="A8798" s="1" t="n">
        <v>8576</v>
      </c>
      <c r="B8798" s="1" t="s">
        <v>14257</v>
      </c>
      <c r="D8798" s="1" t="s">
        <v>499</v>
      </c>
      <c r="E8798" s="0" t="s">
        <v>11053</v>
      </c>
    </row>
    <row r="8799" customFormat="false" ht="15" hidden="false" customHeight="false" outlineLevel="0" collapsed="false">
      <c r="A8799" s="1" t="n">
        <v>8575</v>
      </c>
      <c r="B8799" s="1" t="s">
        <v>14258</v>
      </c>
      <c r="D8799" s="1" t="s">
        <v>499</v>
      </c>
      <c r="E8799" s="0" t="s">
        <v>11053</v>
      </c>
    </row>
    <row r="8800" customFormat="false" ht="15" hidden="false" customHeight="false" outlineLevel="0" collapsed="false">
      <c r="A8800" s="1" t="n">
        <v>8574</v>
      </c>
      <c r="B8800" s="1" t="s">
        <v>14259</v>
      </c>
      <c r="D8800" s="324" t="s">
        <v>14260</v>
      </c>
      <c r="E8800" s="324" t="s">
        <v>14261</v>
      </c>
    </row>
    <row r="8801" customFormat="false" ht="15" hidden="false" customHeight="false" outlineLevel="0" collapsed="false">
      <c r="A8801" s="1" t="n">
        <v>8573</v>
      </c>
      <c r="B8801" s="1" t="s">
        <v>14262</v>
      </c>
      <c r="C8801" s="324" t="s">
        <v>14263</v>
      </c>
      <c r="D8801" s="1" t="s">
        <v>499</v>
      </c>
      <c r="E8801" s="324" t="s">
        <v>11039</v>
      </c>
    </row>
    <row r="8802" customFormat="false" ht="15" hidden="false" customHeight="false" outlineLevel="0" collapsed="false">
      <c r="A8802" s="1" t="n">
        <v>8572</v>
      </c>
      <c r="B8802" s="1" t="s">
        <v>14264</v>
      </c>
      <c r="C8802" s="324" t="s">
        <v>14265</v>
      </c>
      <c r="D8802" s="1" t="s">
        <v>499</v>
      </c>
      <c r="E8802" s="324" t="s">
        <v>11039</v>
      </c>
    </row>
    <row r="8803" customFormat="false" ht="15" hidden="false" customHeight="false" outlineLevel="0" collapsed="false">
      <c r="A8803" s="1" t="n">
        <v>8571</v>
      </c>
      <c r="B8803" s="1" t="s">
        <v>14266</v>
      </c>
      <c r="C8803" s="1" t="s">
        <v>14267</v>
      </c>
      <c r="D8803" s="1" t="s">
        <v>499</v>
      </c>
      <c r="E8803" s="324" t="s">
        <v>14268</v>
      </c>
    </row>
    <row r="8804" customFormat="false" ht="15" hidden="false" customHeight="false" outlineLevel="0" collapsed="false">
      <c r="A8804" s="1" t="n">
        <v>8570</v>
      </c>
      <c r="B8804" s="1" t="s">
        <v>14269</v>
      </c>
      <c r="D8804" s="1" t="s">
        <v>10984</v>
      </c>
      <c r="E8804" s="0" t="s">
        <v>10484</v>
      </c>
    </row>
    <row r="8805" customFormat="false" ht="15" hidden="false" customHeight="false" outlineLevel="0" collapsed="false">
      <c r="A8805" s="1" t="n">
        <v>8569</v>
      </c>
      <c r="B8805" s="1" t="s">
        <v>14270</v>
      </c>
      <c r="C8805" s="324" t="s">
        <v>14271</v>
      </c>
      <c r="D8805" s="324" t="s">
        <v>14272</v>
      </c>
      <c r="E8805" s="0" t="s">
        <v>590</v>
      </c>
    </row>
    <row r="8806" customFormat="false" ht="15" hidden="false" customHeight="false" outlineLevel="0" collapsed="false">
      <c r="A8806" s="1" t="n">
        <v>8568</v>
      </c>
      <c r="B8806" s="1" t="s">
        <v>14273</v>
      </c>
      <c r="C8806" s="1" t="s">
        <v>14274</v>
      </c>
      <c r="D8806" s="1" t="s">
        <v>1222</v>
      </c>
      <c r="E8806" s="324" t="s">
        <v>12102</v>
      </c>
    </row>
    <row r="8807" customFormat="false" ht="15" hidden="false" customHeight="false" outlineLevel="0" collapsed="false">
      <c r="A8807" s="1" t="n">
        <v>8567</v>
      </c>
      <c r="B8807" s="1" t="s">
        <v>14275</v>
      </c>
      <c r="D8807" s="324" t="s">
        <v>599</v>
      </c>
      <c r="E8807" s="324" t="s">
        <v>500</v>
      </c>
    </row>
    <row r="8808" customFormat="false" ht="15" hidden="false" customHeight="false" outlineLevel="0" collapsed="false">
      <c r="A8808" s="1" t="n">
        <v>8566</v>
      </c>
      <c r="B8808" s="1" t="s">
        <v>14276</v>
      </c>
      <c r="C8808" s="324" t="s">
        <v>14277</v>
      </c>
      <c r="D8808" s="324" t="s">
        <v>5414</v>
      </c>
      <c r="E8808" s="0" t="s">
        <v>485</v>
      </c>
    </row>
    <row r="8809" customFormat="false" ht="15" hidden="false" customHeight="false" outlineLevel="0" collapsed="false">
      <c r="A8809" s="1" t="n">
        <v>8565</v>
      </c>
      <c r="B8809" s="1" t="s">
        <v>14278</v>
      </c>
      <c r="D8809" s="324" t="s">
        <v>627</v>
      </c>
      <c r="E8809" s="324" t="s">
        <v>519</v>
      </c>
    </row>
    <row r="8810" customFormat="false" ht="15" hidden="false" customHeight="false" outlineLevel="0" collapsed="false">
      <c r="A8810" s="1" t="n">
        <v>8564</v>
      </c>
      <c r="B8810" s="1" t="s">
        <v>14279</v>
      </c>
      <c r="D8810" s="1" t="s">
        <v>787</v>
      </c>
      <c r="E8810" s="0" t="s">
        <v>485</v>
      </c>
    </row>
    <row r="8811" customFormat="false" ht="15" hidden="false" customHeight="false" outlineLevel="0" collapsed="false">
      <c r="A8811" s="1" t="n">
        <v>8563</v>
      </c>
      <c r="B8811" s="1" t="s">
        <v>14280</v>
      </c>
      <c r="C8811" s="324" t="s">
        <v>14281</v>
      </c>
      <c r="D8811" s="1" t="s">
        <v>484</v>
      </c>
      <c r="E8811" s="0" t="s">
        <v>485</v>
      </c>
    </row>
    <row r="8812" customFormat="false" ht="15" hidden="false" customHeight="false" outlineLevel="0" collapsed="false">
      <c r="A8812" s="1" t="n">
        <v>8562</v>
      </c>
      <c r="B8812" s="1" t="s">
        <v>14282</v>
      </c>
      <c r="D8812" s="1" t="s">
        <v>1067</v>
      </c>
      <c r="E8812" s="324" t="s">
        <v>488</v>
      </c>
    </row>
    <row r="8813" customFormat="false" ht="15" hidden="false" customHeight="false" outlineLevel="0" collapsed="false">
      <c r="A8813" s="1" t="n">
        <v>8561</v>
      </c>
      <c r="B8813" s="1" t="s">
        <v>14283</v>
      </c>
      <c r="C8813" s="1" t="s">
        <v>546</v>
      </c>
      <c r="D8813" s="324" t="s">
        <v>14284</v>
      </c>
      <c r="E8813" s="324" t="s">
        <v>516</v>
      </c>
    </row>
    <row r="8814" customFormat="false" ht="15" hidden="false" customHeight="false" outlineLevel="0" collapsed="false">
      <c r="A8814" s="1" t="n">
        <v>8560</v>
      </c>
      <c r="B8814" s="1" t="s">
        <v>14285</v>
      </c>
      <c r="D8814" s="1" t="s">
        <v>811</v>
      </c>
      <c r="E8814" s="0" t="s">
        <v>11079</v>
      </c>
    </row>
    <row r="8815" customFormat="false" ht="15" hidden="false" customHeight="false" outlineLevel="0" collapsed="false">
      <c r="A8815" s="1" t="n">
        <v>8559</v>
      </c>
      <c r="B8815" s="1" t="s">
        <v>14286</v>
      </c>
      <c r="D8815" s="324" t="s">
        <v>13090</v>
      </c>
      <c r="E8815" s="0" t="s">
        <v>576</v>
      </c>
    </row>
    <row r="8816" customFormat="false" ht="15" hidden="false" customHeight="false" outlineLevel="0" collapsed="false">
      <c r="A8816" s="1" t="n">
        <v>8558</v>
      </c>
      <c r="B8816" s="1" t="s">
        <v>14287</v>
      </c>
      <c r="C8816" s="324" t="s">
        <v>14288</v>
      </c>
      <c r="D8816" s="324" t="s">
        <v>14289</v>
      </c>
      <c r="E8816" s="324" t="s">
        <v>10890</v>
      </c>
    </row>
    <row r="8817" customFormat="false" ht="15" hidden="false" customHeight="false" outlineLevel="0" collapsed="false">
      <c r="A8817" s="1" t="n">
        <v>8557</v>
      </c>
      <c r="B8817" s="1" t="s">
        <v>14290</v>
      </c>
      <c r="D8817" s="324" t="s">
        <v>14291</v>
      </c>
      <c r="E8817" s="0" t="s">
        <v>485</v>
      </c>
    </row>
    <row r="8818" customFormat="false" ht="15" hidden="false" customHeight="false" outlineLevel="0" collapsed="false">
      <c r="A8818" s="1" t="n">
        <v>8556</v>
      </c>
      <c r="B8818" s="1" t="s">
        <v>14292</v>
      </c>
      <c r="C8818" s="1" t="s">
        <v>14293</v>
      </c>
      <c r="D8818" s="1" t="s">
        <v>499</v>
      </c>
      <c r="E8818" s="324" t="s">
        <v>10923</v>
      </c>
    </row>
    <row r="8819" customFormat="false" ht="15" hidden="false" customHeight="false" outlineLevel="0" collapsed="false">
      <c r="A8819" s="1" t="n">
        <v>8555</v>
      </c>
      <c r="B8819" s="1" t="s">
        <v>14294</v>
      </c>
      <c r="D8819" s="1" t="s">
        <v>499</v>
      </c>
      <c r="E8819" s="0" t="s">
        <v>11053</v>
      </c>
    </row>
    <row r="8820" customFormat="false" ht="15" hidden="false" customHeight="false" outlineLevel="0" collapsed="false">
      <c r="A8820" s="1" t="n">
        <v>8554</v>
      </c>
      <c r="B8820" s="1" t="s">
        <v>14295</v>
      </c>
      <c r="D8820" s="1" t="s">
        <v>499</v>
      </c>
      <c r="E8820" s="0" t="s">
        <v>11053</v>
      </c>
    </row>
    <row r="8821" customFormat="false" ht="15" hidden="false" customHeight="false" outlineLevel="0" collapsed="false">
      <c r="A8821" s="1" t="n">
        <v>8553</v>
      </c>
      <c r="B8821" s="1" t="s">
        <v>14296</v>
      </c>
      <c r="D8821" s="1" t="s">
        <v>499</v>
      </c>
      <c r="E8821" s="0" t="s">
        <v>11053</v>
      </c>
    </row>
    <row r="8822" customFormat="false" ht="15" hidden="false" customHeight="false" outlineLevel="0" collapsed="false">
      <c r="A8822" s="1" t="n">
        <v>8552</v>
      </c>
      <c r="B8822" s="1" t="s">
        <v>14297</v>
      </c>
      <c r="D8822" s="1" t="s">
        <v>499</v>
      </c>
      <c r="E8822" s="0" t="s">
        <v>11053</v>
      </c>
    </row>
    <row r="8823" customFormat="false" ht="15" hidden="false" customHeight="false" outlineLevel="0" collapsed="false">
      <c r="A8823" s="1" t="n">
        <v>8551</v>
      </c>
      <c r="B8823" s="1" t="s">
        <v>14298</v>
      </c>
      <c r="D8823" s="1" t="s">
        <v>499</v>
      </c>
      <c r="E8823" s="0" t="s">
        <v>11053</v>
      </c>
    </row>
    <row r="8824" customFormat="false" ht="15" hidden="false" customHeight="false" outlineLevel="0" collapsed="false">
      <c r="A8824" s="1" t="n">
        <v>8550</v>
      </c>
      <c r="B8824" s="1" t="s">
        <v>14299</v>
      </c>
      <c r="D8824" s="1" t="s">
        <v>499</v>
      </c>
      <c r="E8824" s="0" t="s">
        <v>11053</v>
      </c>
    </row>
    <row r="8825" customFormat="false" ht="15" hidden="false" customHeight="false" outlineLevel="0" collapsed="false">
      <c r="A8825" s="1" t="n">
        <v>8549</v>
      </c>
      <c r="B8825" s="1" t="s">
        <v>14300</v>
      </c>
      <c r="D8825" s="1" t="s">
        <v>499</v>
      </c>
      <c r="E8825" s="0" t="s">
        <v>11053</v>
      </c>
    </row>
    <row r="8826" customFormat="false" ht="15" hidden="false" customHeight="false" outlineLevel="0" collapsed="false">
      <c r="A8826" s="1" t="n">
        <v>8548</v>
      </c>
      <c r="B8826" s="1" t="s">
        <v>14301</v>
      </c>
      <c r="D8826" s="1" t="s">
        <v>499</v>
      </c>
      <c r="E8826" s="0" t="s">
        <v>11053</v>
      </c>
    </row>
    <row r="8827" customFormat="false" ht="15" hidden="false" customHeight="false" outlineLevel="0" collapsed="false">
      <c r="A8827" s="1" t="n">
        <v>8547</v>
      </c>
      <c r="B8827" s="1" t="s">
        <v>14302</v>
      </c>
      <c r="C8827" s="324" t="s">
        <v>14303</v>
      </c>
      <c r="D8827" s="1" t="s">
        <v>783</v>
      </c>
      <c r="E8827" s="0" t="s">
        <v>485</v>
      </c>
    </row>
    <row r="8828" customFormat="false" ht="15" hidden="false" customHeight="false" outlineLevel="0" collapsed="false">
      <c r="A8828" s="1" t="n">
        <v>8546</v>
      </c>
      <c r="B8828" s="1" t="s">
        <v>14304</v>
      </c>
      <c r="C8828" s="324" t="s">
        <v>14305</v>
      </c>
      <c r="D8828" s="1" t="s">
        <v>783</v>
      </c>
      <c r="E8828" s="0" t="s">
        <v>485</v>
      </c>
    </row>
    <row r="8829" customFormat="false" ht="15" hidden="false" customHeight="false" outlineLevel="0" collapsed="false">
      <c r="A8829" s="1" t="n">
        <v>8545</v>
      </c>
      <c r="B8829" s="1" t="s">
        <v>14306</v>
      </c>
      <c r="C8829" s="324" t="s">
        <v>14307</v>
      </c>
      <c r="D8829" s="1" t="s">
        <v>783</v>
      </c>
      <c r="E8829" s="0" t="s">
        <v>485</v>
      </c>
    </row>
    <row r="8830" customFormat="false" ht="15" hidden="false" customHeight="false" outlineLevel="0" collapsed="false">
      <c r="A8830" s="1" t="n">
        <v>8544</v>
      </c>
      <c r="B8830" s="1" t="s">
        <v>14308</v>
      </c>
      <c r="C8830" s="324" t="s">
        <v>14309</v>
      </c>
      <c r="D8830" s="1" t="s">
        <v>783</v>
      </c>
      <c r="E8830" s="0" t="s">
        <v>485</v>
      </c>
    </row>
    <row r="8831" customFormat="false" ht="15" hidden="false" customHeight="false" outlineLevel="0" collapsed="false">
      <c r="A8831" s="1" t="n">
        <v>8543</v>
      </c>
      <c r="B8831" s="1" t="s">
        <v>14310</v>
      </c>
      <c r="C8831" s="324" t="s">
        <v>14311</v>
      </c>
      <c r="D8831" s="324" t="s">
        <v>528</v>
      </c>
      <c r="E8831" s="324" t="s">
        <v>500</v>
      </c>
    </row>
    <row r="8832" customFormat="false" ht="15" hidden="false" customHeight="false" outlineLevel="0" collapsed="false">
      <c r="A8832" s="1" t="n">
        <v>8542</v>
      </c>
      <c r="B8832" s="1" t="s">
        <v>14312</v>
      </c>
      <c r="C8832" s="1" t="s">
        <v>521</v>
      </c>
      <c r="D8832" s="324" t="s">
        <v>14313</v>
      </c>
      <c r="E8832" s="324" t="s">
        <v>548</v>
      </c>
    </row>
    <row r="8833" customFormat="false" ht="15" hidden="false" customHeight="false" outlineLevel="0" collapsed="false">
      <c r="A8833" s="1" t="n">
        <v>8541</v>
      </c>
      <c r="B8833" s="1" t="s">
        <v>14314</v>
      </c>
      <c r="C8833" s="324" t="s">
        <v>14315</v>
      </c>
      <c r="D8833" s="1" t="s">
        <v>12034</v>
      </c>
      <c r="E8833" s="324" t="s">
        <v>11232</v>
      </c>
    </row>
    <row r="8834" customFormat="false" ht="15" hidden="false" customHeight="false" outlineLevel="0" collapsed="false">
      <c r="A8834" s="1" t="n">
        <v>8540</v>
      </c>
      <c r="B8834" s="1" t="s">
        <v>14316</v>
      </c>
      <c r="C8834" s="324" t="s">
        <v>14317</v>
      </c>
      <c r="D8834" s="1" t="s">
        <v>12034</v>
      </c>
      <c r="E8834" s="324" t="s">
        <v>11232</v>
      </c>
    </row>
    <row r="8835" customFormat="false" ht="15" hidden="false" customHeight="false" outlineLevel="0" collapsed="false">
      <c r="A8835" s="1" t="n">
        <v>8539</v>
      </c>
      <c r="B8835" s="1" t="s">
        <v>14318</v>
      </c>
      <c r="C8835" s="1" t="s">
        <v>14319</v>
      </c>
      <c r="D8835" s="324" t="s">
        <v>14320</v>
      </c>
      <c r="E8835" s="324" t="s">
        <v>587</v>
      </c>
    </row>
    <row r="8836" customFormat="false" ht="15" hidden="false" customHeight="false" outlineLevel="0" collapsed="false">
      <c r="A8836" s="1" t="n">
        <v>8538</v>
      </c>
      <c r="B8836" s="1" t="s">
        <v>14321</v>
      </c>
      <c r="D8836" s="1" t="s">
        <v>510</v>
      </c>
      <c r="E8836" s="0" t="s">
        <v>609</v>
      </c>
    </row>
    <row r="8837" customFormat="false" ht="15" hidden="false" customHeight="false" outlineLevel="0" collapsed="false">
      <c r="A8837" s="1" t="n">
        <v>8537</v>
      </c>
      <c r="B8837" s="1" t="s">
        <v>14322</v>
      </c>
      <c r="D8837" s="1" t="s">
        <v>499</v>
      </c>
      <c r="E8837" s="0" t="s">
        <v>609</v>
      </c>
    </row>
    <row r="8838" customFormat="false" ht="15" hidden="false" customHeight="false" outlineLevel="0" collapsed="false">
      <c r="A8838" s="1" t="n">
        <v>8536</v>
      </c>
      <c r="B8838" s="1" t="s">
        <v>14323</v>
      </c>
      <c r="C8838" s="1" t="s">
        <v>14324</v>
      </c>
      <c r="D8838" s="1" t="s">
        <v>499</v>
      </c>
      <c r="E8838" s="0" t="s">
        <v>485</v>
      </c>
    </row>
    <row r="8839" customFormat="false" ht="15" hidden="false" customHeight="false" outlineLevel="0" collapsed="false">
      <c r="A8839" s="1" t="n">
        <v>8535</v>
      </c>
      <c r="B8839" s="1" t="s">
        <v>14325</v>
      </c>
      <c r="C8839" s="1" t="s">
        <v>14326</v>
      </c>
      <c r="D8839" s="1" t="s">
        <v>927</v>
      </c>
      <c r="E8839" s="324" t="s">
        <v>12620</v>
      </c>
    </row>
    <row r="8840" customFormat="false" ht="15" hidden="false" customHeight="false" outlineLevel="0" collapsed="false">
      <c r="A8840" s="1" t="n">
        <v>8534</v>
      </c>
      <c r="B8840" s="1" t="s">
        <v>14327</v>
      </c>
      <c r="C8840" s="1" t="s">
        <v>14328</v>
      </c>
      <c r="D8840" s="324" t="s">
        <v>10665</v>
      </c>
      <c r="E8840" s="0" t="s">
        <v>485</v>
      </c>
    </row>
    <row r="8841" customFormat="false" ht="15" hidden="false" customHeight="false" outlineLevel="0" collapsed="false">
      <c r="A8841" s="1" t="n">
        <v>8533</v>
      </c>
      <c r="B8841" s="1" t="s">
        <v>14329</v>
      </c>
      <c r="D8841" s="324" t="s">
        <v>4715</v>
      </c>
      <c r="E8841" s="0" t="s">
        <v>590</v>
      </c>
    </row>
    <row r="8842" customFormat="false" ht="15" hidden="false" customHeight="false" outlineLevel="0" collapsed="false">
      <c r="A8842" s="1" t="n">
        <v>8532</v>
      </c>
      <c r="B8842" s="1" t="s">
        <v>14330</v>
      </c>
      <c r="C8842" s="1" t="s">
        <v>14331</v>
      </c>
      <c r="D8842" s="324" t="s">
        <v>620</v>
      </c>
      <c r="E8842" s="324" t="s">
        <v>14332</v>
      </c>
    </row>
    <row r="8843" customFormat="false" ht="15" hidden="false" customHeight="false" outlineLevel="0" collapsed="false">
      <c r="A8843" s="1" t="n">
        <v>8531</v>
      </c>
      <c r="B8843" s="1" t="s">
        <v>14333</v>
      </c>
      <c r="D8843" s="1" t="s">
        <v>637</v>
      </c>
      <c r="E8843" s="0" t="s">
        <v>485</v>
      </c>
    </row>
    <row r="8844" customFormat="false" ht="15" hidden="false" customHeight="false" outlineLevel="0" collapsed="false">
      <c r="A8844" s="1" t="n">
        <v>8530</v>
      </c>
      <c r="B8844" s="1" t="s">
        <v>14334</v>
      </c>
      <c r="D8844" s="1" t="s">
        <v>499</v>
      </c>
      <c r="E8844" s="0" t="s">
        <v>10484</v>
      </c>
    </row>
    <row r="8845" customFormat="false" ht="15" hidden="false" customHeight="false" outlineLevel="0" collapsed="false">
      <c r="A8845" s="1" t="n">
        <v>8529</v>
      </c>
      <c r="B8845" s="1" t="s">
        <v>14335</v>
      </c>
      <c r="C8845" s="1" t="s">
        <v>14336</v>
      </c>
      <c r="D8845" s="1" t="s">
        <v>499</v>
      </c>
      <c r="E8845" s="0" t="s">
        <v>10484</v>
      </c>
    </row>
    <row r="8846" customFormat="false" ht="15" hidden="false" customHeight="false" outlineLevel="0" collapsed="false">
      <c r="A8846" s="1" t="n">
        <v>8528</v>
      </c>
      <c r="B8846" s="1" t="s">
        <v>14337</v>
      </c>
      <c r="C8846" s="324" t="s">
        <v>14338</v>
      </c>
      <c r="D8846" s="1" t="s">
        <v>499</v>
      </c>
      <c r="E8846" s="324" t="s">
        <v>500</v>
      </c>
    </row>
    <row r="8847" customFormat="false" ht="15" hidden="false" customHeight="false" outlineLevel="0" collapsed="false">
      <c r="A8847" s="1" t="n">
        <v>8527</v>
      </c>
      <c r="B8847" s="1" t="s">
        <v>14339</v>
      </c>
      <c r="C8847" s="324" t="s">
        <v>14340</v>
      </c>
      <c r="D8847" s="1" t="s">
        <v>499</v>
      </c>
      <c r="E8847" s="324" t="s">
        <v>500</v>
      </c>
    </row>
    <row r="8848" customFormat="false" ht="15" hidden="false" customHeight="false" outlineLevel="0" collapsed="false">
      <c r="A8848" s="1" t="n">
        <v>8526</v>
      </c>
      <c r="B8848" s="1" t="s">
        <v>14341</v>
      </c>
      <c r="D8848" s="1" t="s">
        <v>10212</v>
      </c>
      <c r="E8848" s="324" t="s">
        <v>13750</v>
      </c>
    </row>
    <row r="8849" customFormat="false" ht="15" hidden="false" customHeight="false" outlineLevel="0" collapsed="false">
      <c r="A8849" s="1" t="n">
        <v>8525</v>
      </c>
      <c r="B8849" s="1" t="s">
        <v>14342</v>
      </c>
      <c r="D8849" s="1" t="s">
        <v>10984</v>
      </c>
      <c r="E8849" s="324" t="s">
        <v>13750</v>
      </c>
    </row>
    <row r="8850" customFormat="false" ht="15" hidden="false" customHeight="false" outlineLevel="0" collapsed="false">
      <c r="A8850" s="1" t="n">
        <v>8524</v>
      </c>
      <c r="B8850" s="1" t="s">
        <v>14343</v>
      </c>
      <c r="D8850" s="1" t="s">
        <v>10212</v>
      </c>
      <c r="E8850" s="324" t="s">
        <v>13750</v>
      </c>
    </row>
    <row r="8851" customFormat="false" ht="15" hidden="false" customHeight="false" outlineLevel="0" collapsed="false">
      <c r="A8851" s="1" t="n">
        <v>8523</v>
      </c>
      <c r="B8851" s="1" t="s">
        <v>14344</v>
      </c>
      <c r="D8851" s="1" t="s">
        <v>10984</v>
      </c>
      <c r="E8851" s="324" t="s">
        <v>13750</v>
      </c>
    </row>
    <row r="8852" customFormat="false" ht="15" hidden="false" customHeight="false" outlineLevel="0" collapsed="false">
      <c r="A8852" s="1" t="n">
        <v>8522</v>
      </c>
      <c r="B8852" s="1" t="s">
        <v>14345</v>
      </c>
      <c r="C8852" s="1" t="s">
        <v>14346</v>
      </c>
      <c r="D8852" s="1" t="s">
        <v>1511</v>
      </c>
      <c r="E8852" s="0" t="s">
        <v>485</v>
      </c>
    </row>
    <row r="8853" customFormat="false" ht="15" hidden="false" customHeight="false" outlineLevel="0" collapsed="false">
      <c r="A8853" s="1" t="n">
        <v>8521</v>
      </c>
      <c r="B8853" s="1" t="s">
        <v>14347</v>
      </c>
      <c r="C8853" s="1" t="s">
        <v>14348</v>
      </c>
      <c r="D8853" s="324" t="s">
        <v>11556</v>
      </c>
      <c r="E8853" s="0" t="s">
        <v>576</v>
      </c>
    </row>
    <row r="8854" customFormat="false" ht="15" hidden="false" customHeight="false" outlineLevel="0" collapsed="false">
      <c r="A8854" s="1" t="n">
        <v>8520</v>
      </c>
      <c r="B8854" s="1" t="s">
        <v>14349</v>
      </c>
      <c r="D8854" s="324" t="s">
        <v>809</v>
      </c>
      <c r="E8854" s="0" t="s">
        <v>485</v>
      </c>
    </row>
    <row r="8855" customFormat="false" ht="15" hidden="false" customHeight="false" outlineLevel="0" collapsed="false">
      <c r="A8855" s="1" t="n">
        <v>8519</v>
      </c>
      <c r="B8855" s="1" t="s">
        <v>14350</v>
      </c>
      <c r="D8855" s="1" t="s">
        <v>499</v>
      </c>
      <c r="E8855" s="0" t="s">
        <v>590</v>
      </c>
    </row>
    <row r="8856" customFormat="false" ht="15" hidden="false" customHeight="false" outlineLevel="0" collapsed="false">
      <c r="A8856" s="1" t="n">
        <v>8518</v>
      </c>
      <c r="B8856" s="1" t="s">
        <v>14351</v>
      </c>
      <c r="C8856" s="324" t="s">
        <v>14352</v>
      </c>
      <c r="D8856" s="1" t="s">
        <v>499</v>
      </c>
      <c r="E8856" s="0" t="s">
        <v>590</v>
      </c>
    </row>
    <row r="8857" customFormat="false" ht="15" hidden="false" customHeight="false" outlineLevel="0" collapsed="false">
      <c r="A8857" s="1" t="n">
        <v>8517</v>
      </c>
      <c r="B8857" s="1" t="s">
        <v>14353</v>
      </c>
      <c r="C8857" s="1" t="s">
        <v>14354</v>
      </c>
      <c r="D8857" s="1" t="s">
        <v>6225</v>
      </c>
      <c r="E8857" s="0" t="s">
        <v>1088</v>
      </c>
    </row>
    <row r="8858" customFormat="false" ht="15" hidden="false" customHeight="false" outlineLevel="0" collapsed="false">
      <c r="A8858" s="1" t="n">
        <v>8516</v>
      </c>
      <c r="B8858" s="1" t="s">
        <v>14355</v>
      </c>
      <c r="D8858" s="1" t="s">
        <v>637</v>
      </c>
      <c r="E8858" s="0" t="s">
        <v>485</v>
      </c>
    </row>
    <row r="8859" customFormat="false" ht="15" hidden="false" customHeight="false" outlineLevel="0" collapsed="false">
      <c r="A8859" s="1" t="n">
        <v>8515</v>
      </c>
      <c r="B8859" s="1" t="s">
        <v>14356</v>
      </c>
      <c r="C8859" s="1" t="s">
        <v>14101</v>
      </c>
      <c r="D8859" s="324" t="s">
        <v>620</v>
      </c>
      <c r="E8859" s="324" t="s">
        <v>14102</v>
      </c>
    </row>
    <row r="8860" customFormat="false" ht="15" hidden="false" customHeight="false" outlineLevel="0" collapsed="false">
      <c r="A8860" s="1" t="n">
        <v>8514</v>
      </c>
      <c r="B8860" s="1" t="s">
        <v>14357</v>
      </c>
      <c r="C8860" s="324" t="s">
        <v>14358</v>
      </c>
      <c r="D8860" s="324" t="s">
        <v>12110</v>
      </c>
      <c r="E8860" s="324" t="s">
        <v>11232</v>
      </c>
    </row>
    <row r="8861" customFormat="false" ht="15" hidden="false" customHeight="false" outlineLevel="0" collapsed="false">
      <c r="A8861" s="1" t="n">
        <v>8513</v>
      </c>
      <c r="B8861" s="1" t="s">
        <v>14359</v>
      </c>
      <c r="D8861" s="324" t="s">
        <v>2716</v>
      </c>
      <c r="E8861" s="324" t="s">
        <v>500</v>
      </c>
    </row>
    <row r="8862" customFormat="false" ht="15" hidden="false" customHeight="false" outlineLevel="0" collapsed="false">
      <c r="A8862" s="1" t="n">
        <v>8512</v>
      </c>
      <c r="B8862" s="1" t="s">
        <v>14360</v>
      </c>
      <c r="D8862" s="1" t="s">
        <v>499</v>
      </c>
      <c r="E8862" s="324" t="s">
        <v>500</v>
      </c>
    </row>
    <row r="8863" customFormat="false" ht="15" hidden="false" customHeight="false" outlineLevel="0" collapsed="false">
      <c r="A8863" s="1" t="n">
        <v>8511</v>
      </c>
      <c r="B8863" s="1" t="s">
        <v>14361</v>
      </c>
      <c r="C8863" s="1" t="s">
        <v>14362</v>
      </c>
      <c r="D8863" s="324" t="s">
        <v>2716</v>
      </c>
      <c r="E8863" s="324" t="s">
        <v>519</v>
      </c>
    </row>
    <row r="8864" customFormat="false" ht="15" hidden="false" customHeight="false" outlineLevel="0" collapsed="false">
      <c r="A8864" s="1" t="n">
        <v>8510</v>
      </c>
      <c r="B8864" s="1" t="s">
        <v>14363</v>
      </c>
      <c r="C8864" s="1" t="s">
        <v>14364</v>
      </c>
      <c r="D8864" s="324" t="s">
        <v>3130</v>
      </c>
      <c r="E8864" s="324" t="s">
        <v>519</v>
      </c>
    </row>
    <row r="8865" customFormat="false" ht="15" hidden="false" customHeight="false" outlineLevel="0" collapsed="false">
      <c r="A8865" s="1" t="n">
        <v>8509</v>
      </c>
      <c r="B8865" s="1" t="s">
        <v>14365</v>
      </c>
      <c r="C8865" s="1" t="s">
        <v>14366</v>
      </c>
      <c r="D8865" s="1" t="s">
        <v>484</v>
      </c>
      <c r="E8865" s="0" t="s">
        <v>485</v>
      </c>
    </row>
    <row r="8866" customFormat="false" ht="15" hidden="false" customHeight="false" outlineLevel="0" collapsed="false">
      <c r="A8866" s="1" t="n">
        <v>8508</v>
      </c>
      <c r="B8866" s="1" t="s">
        <v>14367</v>
      </c>
      <c r="D8866" s="324" t="s">
        <v>1809</v>
      </c>
      <c r="E8866" s="324" t="s">
        <v>519</v>
      </c>
    </row>
    <row r="8867" customFormat="false" ht="15" hidden="false" customHeight="false" outlineLevel="0" collapsed="false">
      <c r="A8867" s="1" t="n">
        <v>8507</v>
      </c>
      <c r="B8867" s="1" t="s">
        <v>14368</v>
      </c>
      <c r="D8867" s="324" t="s">
        <v>14369</v>
      </c>
      <c r="E8867" s="324" t="s">
        <v>4007</v>
      </c>
    </row>
    <row r="8868" customFormat="false" ht="15" hidden="false" customHeight="false" outlineLevel="0" collapsed="false">
      <c r="A8868" s="1" t="n">
        <v>8506</v>
      </c>
      <c r="B8868" s="1" t="s">
        <v>14370</v>
      </c>
      <c r="D8868" s="1" t="s">
        <v>499</v>
      </c>
      <c r="E8868" s="324" t="s">
        <v>500</v>
      </c>
    </row>
    <row r="8869" customFormat="false" ht="15" hidden="false" customHeight="false" outlineLevel="0" collapsed="false">
      <c r="A8869" s="1" t="n">
        <v>8505</v>
      </c>
      <c r="B8869" s="1" t="s">
        <v>14371</v>
      </c>
      <c r="D8869" s="324" t="s">
        <v>11505</v>
      </c>
      <c r="E8869" s="324" t="s">
        <v>10923</v>
      </c>
    </row>
    <row r="8870" customFormat="false" ht="15" hidden="false" customHeight="false" outlineLevel="0" collapsed="false">
      <c r="A8870" s="1" t="n">
        <v>8504</v>
      </c>
      <c r="B8870" s="1" t="s">
        <v>14372</v>
      </c>
      <c r="C8870" s="324" t="s">
        <v>14373</v>
      </c>
      <c r="D8870" s="324" t="s">
        <v>1972</v>
      </c>
      <c r="E8870" s="324" t="s">
        <v>500</v>
      </c>
    </row>
    <row r="8871" customFormat="false" ht="15" hidden="false" customHeight="false" outlineLevel="0" collapsed="false">
      <c r="A8871" s="1" t="n">
        <v>8503</v>
      </c>
      <c r="B8871" s="1" t="s">
        <v>14374</v>
      </c>
      <c r="D8871" s="324" t="s">
        <v>528</v>
      </c>
      <c r="E8871" s="0" t="s">
        <v>590</v>
      </c>
    </row>
    <row r="8872" customFormat="false" ht="15" hidden="false" customHeight="false" outlineLevel="0" collapsed="false">
      <c r="A8872" s="1" t="n">
        <v>8502</v>
      </c>
      <c r="B8872" s="1" t="s">
        <v>14375</v>
      </c>
      <c r="D8872" s="1" t="s">
        <v>1318</v>
      </c>
      <c r="E8872" s="0" t="s">
        <v>485</v>
      </c>
    </row>
    <row r="8873" customFormat="false" ht="15" hidden="false" customHeight="false" outlineLevel="0" collapsed="false">
      <c r="A8873" s="1" t="n">
        <v>8501</v>
      </c>
      <c r="B8873" s="1" t="s">
        <v>14376</v>
      </c>
      <c r="D8873" s="1" t="s">
        <v>499</v>
      </c>
      <c r="E8873" s="0" t="s">
        <v>10484</v>
      </c>
    </row>
    <row r="8874" customFormat="false" ht="15" hidden="false" customHeight="false" outlineLevel="0" collapsed="false">
      <c r="A8874" s="1" t="n">
        <v>8500</v>
      </c>
      <c r="B8874" s="1" t="s">
        <v>14377</v>
      </c>
      <c r="C8874" s="1" t="s">
        <v>521</v>
      </c>
      <c r="D8874" s="1" t="s">
        <v>10920</v>
      </c>
      <c r="E8874" s="0" t="s">
        <v>11244</v>
      </c>
    </row>
    <row r="8875" customFormat="false" ht="15" hidden="false" customHeight="false" outlineLevel="0" collapsed="false">
      <c r="A8875" s="1" t="n">
        <v>8499</v>
      </c>
      <c r="B8875" s="1" t="s">
        <v>14378</v>
      </c>
      <c r="C8875" s="324" t="s">
        <v>14379</v>
      </c>
      <c r="D8875" s="1" t="s">
        <v>10212</v>
      </c>
      <c r="E8875" s="324" t="s">
        <v>10890</v>
      </c>
    </row>
    <row r="8876" customFormat="false" ht="15" hidden="false" customHeight="false" outlineLevel="0" collapsed="false">
      <c r="A8876" s="1" t="n">
        <v>8498</v>
      </c>
      <c r="B8876" s="1" t="s">
        <v>14380</v>
      </c>
      <c r="D8876" s="324" t="s">
        <v>10275</v>
      </c>
      <c r="E8876" s="324" t="s">
        <v>500</v>
      </c>
    </row>
    <row r="8877" customFormat="false" ht="15" hidden="false" customHeight="false" outlineLevel="0" collapsed="false">
      <c r="A8877" s="1" t="n">
        <v>8497</v>
      </c>
      <c r="B8877" s="1" t="s">
        <v>14381</v>
      </c>
      <c r="D8877" s="1" t="s">
        <v>641</v>
      </c>
      <c r="E8877" s="324" t="s">
        <v>548</v>
      </c>
    </row>
    <row r="8878" customFormat="false" ht="15" hidden="false" customHeight="false" outlineLevel="0" collapsed="false">
      <c r="A8878" s="1" t="n">
        <v>8496</v>
      </c>
      <c r="B8878" s="1" t="s">
        <v>14382</v>
      </c>
      <c r="D8878" s="1" t="s">
        <v>1318</v>
      </c>
      <c r="E8878" s="0" t="s">
        <v>485</v>
      </c>
    </row>
    <row r="8879" customFormat="false" ht="15" hidden="false" customHeight="false" outlineLevel="0" collapsed="false">
      <c r="A8879" s="1" t="n">
        <v>8495</v>
      </c>
      <c r="B8879" s="1" t="s">
        <v>14383</v>
      </c>
      <c r="D8879" s="324" t="s">
        <v>595</v>
      </c>
      <c r="E8879" s="324" t="s">
        <v>500</v>
      </c>
    </row>
    <row r="8880" customFormat="false" ht="15" hidden="false" customHeight="false" outlineLevel="0" collapsed="false">
      <c r="A8880" s="1" t="n">
        <v>8494</v>
      </c>
      <c r="B8880" s="1" t="s">
        <v>14384</v>
      </c>
      <c r="D8880" s="1" t="s">
        <v>499</v>
      </c>
      <c r="E8880" s="324" t="s">
        <v>500</v>
      </c>
    </row>
    <row r="8881" customFormat="false" ht="15" hidden="false" customHeight="false" outlineLevel="0" collapsed="false">
      <c r="A8881" s="1" t="n">
        <v>8493</v>
      </c>
      <c r="B8881" s="1" t="s">
        <v>14385</v>
      </c>
      <c r="D8881" s="324" t="s">
        <v>14386</v>
      </c>
      <c r="E8881" s="324" t="s">
        <v>500</v>
      </c>
    </row>
    <row r="8882" customFormat="false" ht="15" hidden="false" customHeight="false" outlineLevel="0" collapsed="false">
      <c r="A8882" s="1" t="n">
        <v>8492</v>
      </c>
      <c r="B8882" s="1" t="s">
        <v>14387</v>
      </c>
      <c r="D8882" s="324" t="s">
        <v>10275</v>
      </c>
      <c r="E8882" s="324" t="s">
        <v>500</v>
      </c>
    </row>
    <row r="8883" customFormat="false" ht="15" hidden="false" customHeight="false" outlineLevel="0" collapsed="false">
      <c r="A8883" s="1" t="n">
        <v>8491</v>
      </c>
      <c r="B8883" s="1" t="s">
        <v>14388</v>
      </c>
      <c r="D8883" s="324" t="s">
        <v>528</v>
      </c>
      <c r="E8883" s="324" t="s">
        <v>500</v>
      </c>
    </row>
    <row r="8884" customFormat="false" ht="15" hidden="false" customHeight="false" outlineLevel="0" collapsed="false">
      <c r="A8884" s="1" t="n">
        <v>8490</v>
      </c>
      <c r="B8884" s="1" t="s">
        <v>14389</v>
      </c>
      <c r="D8884" s="1" t="s">
        <v>499</v>
      </c>
      <c r="E8884" s="0" t="s">
        <v>590</v>
      </c>
    </row>
    <row r="8885" customFormat="false" ht="15" hidden="false" customHeight="false" outlineLevel="0" collapsed="false">
      <c r="A8885" s="1" t="n">
        <v>8489</v>
      </c>
      <c r="B8885" s="1" t="s">
        <v>14390</v>
      </c>
      <c r="D8885" s="1" t="s">
        <v>499</v>
      </c>
      <c r="E8885" s="0" t="s">
        <v>590</v>
      </c>
    </row>
    <row r="8886" customFormat="false" ht="15" hidden="false" customHeight="false" outlineLevel="0" collapsed="false">
      <c r="A8886" s="1" t="n">
        <v>8488</v>
      </c>
      <c r="B8886" s="1" t="s">
        <v>14391</v>
      </c>
      <c r="D8886" s="1" t="s">
        <v>510</v>
      </c>
      <c r="E8886" s="0" t="s">
        <v>609</v>
      </c>
    </row>
    <row r="8887" customFormat="false" ht="15" hidden="false" customHeight="false" outlineLevel="0" collapsed="false">
      <c r="A8887" s="1" t="n">
        <v>8487</v>
      </c>
      <c r="B8887" s="1" t="s">
        <v>14392</v>
      </c>
      <c r="C8887" s="1" t="s">
        <v>14393</v>
      </c>
      <c r="D8887" s="1" t="s">
        <v>499</v>
      </c>
      <c r="E8887" s="0" t="s">
        <v>590</v>
      </c>
    </row>
    <row r="8888" customFormat="false" ht="15" hidden="false" customHeight="false" outlineLevel="0" collapsed="false">
      <c r="A8888" s="1" t="n">
        <v>8486</v>
      </c>
      <c r="B8888" s="1" t="s">
        <v>14394</v>
      </c>
      <c r="C8888" s="1" t="s">
        <v>14395</v>
      </c>
      <c r="D8888" s="1" t="s">
        <v>499</v>
      </c>
      <c r="E8888" s="0" t="s">
        <v>590</v>
      </c>
    </row>
    <row r="8889" customFormat="false" ht="15" hidden="false" customHeight="false" outlineLevel="0" collapsed="false">
      <c r="A8889" s="1" t="n">
        <v>8485</v>
      </c>
      <c r="B8889" s="1" t="s">
        <v>14396</v>
      </c>
      <c r="D8889" s="1" t="s">
        <v>499</v>
      </c>
      <c r="E8889" s="0" t="s">
        <v>590</v>
      </c>
    </row>
    <row r="8890" customFormat="false" ht="15" hidden="false" customHeight="false" outlineLevel="0" collapsed="false">
      <c r="A8890" s="1" t="n">
        <v>8484</v>
      </c>
      <c r="B8890" s="1" t="s">
        <v>14397</v>
      </c>
      <c r="C8890" s="1" t="s">
        <v>521</v>
      </c>
      <c r="D8890" s="1" t="s">
        <v>499</v>
      </c>
      <c r="E8890" s="0" t="s">
        <v>590</v>
      </c>
    </row>
    <row r="8891" customFormat="false" ht="15" hidden="false" customHeight="false" outlineLevel="0" collapsed="false">
      <c r="A8891" s="1" t="n">
        <v>8483</v>
      </c>
      <c r="B8891" s="1" t="s">
        <v>14398</v>
      </c>
      <c r="D8891" s="324" t="s">
        <v>507</v>
      </c>
      <c r="E8891" s="0" t="s">
        <v>485</v>
      </c>
    </row>
    <row r="8892" customFormat="false" ht="15" hidden="false" customHeight="false" outlineLevel="0" collapsed="false">
      <c r="A8892" s="1" t="n">
        <v>8482</v>
      </c>
      <c r="B8892" s="1" t="s">
        <v>14399</v>
      </c>
      <c r="D8892" s="324" t="s">
        <v>2402</v>
      </c>
      <c r="E8892" s="324" t="s">
        <v>500</v>
      </c>
    </row>
    <row r="8893" customFormat="false" ht="15" hidden="false" customHeight="false" outlineLevel="0" collapsed="false">
      <c r="A8893" s="1" t="n">
        <v>8481</v>
      </c>
      <c r="B8893" s="1" t="s">
        <v>14400</v>
      </c>
      <c r="D8893" s="1" t="s">
        <v>575</v>
      </c>
      <c r="E8893" s="0" t="s">
        <v>485</v>
      </c>
    </row>
    <row r="8894" customFormat="false" ht="15" hidden="false" customHeight="false" outlineLevel="0" collapsed="false">
      <c r="A8894" s="1" t="n">
        <v>8480</v>
      </c>
      <c r="B8894" s="1" t="s">
        <v>14401</v>
      </c>
      <c r="C8894" s="1" t="s">
        <v>14402</v>
      </c>
      <c r="D8894" s="324" t="s">
        <v>627</v>
      </c>
      <c r="E8894" s="324" t="s">
        <v>519</v>
      </c>
    </row>
    <row r="8895" customFormat="false" ht="15" hidden="false" customHeight="false" outlineLevel="0" collapsed="false">
      <c r="A8895" s="1" t="n">
        <v>8479</v>
      </c>
      <c r="B8895" s="1" t="s">
        <v>14403</v>
      </c>
      <c r="D8895" s="324" t="s">
        <v>809</v>
      </c>
      <c r="E8895" s="324" t="s">
        <v>500</v>
      </c>
    </row>
    <row r="8896" customFormat="false" ht="15" hidden="false" customHeight="false" outlineLevel="0" collapsed="false">
      <c r="A8896" s="1" t="n">
        <v>8478</v>
      </c>
      <c r="B8896" s="1" t="s">
        <v>14404</v>
      </c>
      <c r="D8896" s="324" t="s">
        <v>6533</v>
      </c>
      <c r="E8896" s="324" t="s">
        <v>519</v>
      </c>
    </row>
    <row r="8897" customFormat="false" ht="15" hidden="false" customHeight="false" outlineLevel="0" collapsed="false">
      <c r="A8897" s="1" t="n">
        <v>8477</v>
      </c>
      <c r="B8897" s="1" t="s">
        <v>14405</v>
      </c>
      <c r="D8897" s="324" t="s">
        <v>655</v>
      </c>
      <c r="E8897" s="324" t="s">
        <v>500</v>
      </c>
    </row>
    <row r="8898" customFormat="false" ht="15" hidden="false" customHeight="false" outlineLevel="0" collapsed="false">
      <c r="A8898" s="1" t="n">
        <v>8476</v>
      </c>
      <c r="B8898" s="1" t="s">
        <v>14406</v>
      </c>
      <c r="D8898" s="1" t="s">
        <v>499</v>
      </c>
      <c r="E8898" s="324" t="s">
        <v>500</v>
      </c>
    </row>
    <row r="8899" customFormat="false" ht="15" hidden="false" customHeight="false" outlineLevel="0" collapsed="false">
      <c r="A8899" s="1" t="n">
        <v>8475</v>
      </c>
      <c r="B8899" s="1" t="s">
        <v>14407</v>
      </c>
      <c r="D8899" s="1" t="s">
        <v>575</v>
      </c>
      <c r="E8899" s="324" t="s">
        <v>548</v>
      </c>
    </row>
    <row r="8900" customFormat="false" ht="15" hidden="false" customHeight="false" outlineLevel="0" collapsed="false">
      <c r="A8900" s="1" t="n">
        <v>8474</v>
      </c>
      <c r="B8900" s="1" t="s">
        <v>14408</v>
      </c>
      <c r="C8900" s="1" t="s">
        <v>14409</v>
      </c>
      <c r="D8900" s="1" t="s">
        <v>499</v>
      </c>
      <c r="E8900" s="324" t="s">
        <v>500</v>
      </c>
    </row>
    <row r="8901" customFormat="false" ht="15" hidden="false" customHeight="false" outlineLevel="0" collapsed="false">
      <c r="A8901" s="1" t="n">
        <v>8473</v>
      </c>
      <c r="B8901" s="1" t="s">
        <v>14410</v>
      </c>
      <c r="D8901" s="324" t="s">
        <v>528</v>
      </c>
      <c r="E8901" s="324" t="s">
        <v>500</v>
      </c>
    </row>
    <row r="8902" customFormat="false" ht="15" hidden="false" customHeight="false" outlineLevel="0" collapsed="false">
      <c r="A8902" s="1" t="n">
        <v>8472</v>
      </c>
      <c r="B8902" s="1" t="s">
        <v>14411</v>
      </c>
      <c r="D8902" s="324" t="s">
        <v>655</v>
      </c>
      <c r="E8902" s="324" t="s">
        <v>500</v>
      </c>
    </row>
    <row r="8903" customFormat="false" ht="15" hidden="false" customHeight="false" outlineLevel="0" collapsed="false">
      <c r="A8903" s="1" t="n">
        <v>8471</v>
      </c>
      <c r="B8903" s="1" t="s">
        <v>14412</v>
      </c>
      <c r="D8903" s="324" t="s">
        <v>528</v>
      </c>
      <c r="E8903" s="324" t="s">
        <v>500</v>
      </c>
    </row>
    <row r="8904" customFormat="false" ht="15" hidden="false" customHeight="false" outlineLevel="0" collapsed="false">
      <c r="A8904" s="1" t="n">
        <v>8470</v>
      </c>
      <c r="B8904" s="1" t="s">
        <v>14413</v>
      </c>
      <c r="D8904" s="324" t="s">
        <v>3650</v>
      </c>
      <c r="E8904" s="324" t="s">
        <v>500</v>
      </c>
    </row>
    <row r="8905" customFormat="false" ht="15" hidden="false" customHeight="false" outlineLevel="0" collapsed="false">
      <c r="A8905" s="1" t="n">
        <v>8469</v>
      </c>
      <c r="B8905" s="1" t="s">
        <v>14414</v>
      </c>
      <c r="C8905" s="1" t="s">
        <v>14415</v>
      </c>
      <c r="D8905" s="1" t="s">
        <v>499</v>
      </c>
      <c r="E8905" s="324" t="s">
        <v>14416</v>
      </c>
    </row>
    <row r="8906" customFormat="false" ht="15" hidden="false" customHeight="false" outlineLevel="0" collapsed="false">
      <c r="A8906" s="1" t="n">
        <v>8468</v>
      </c>
      <c r="B8906" s="1" t="s">
        <v>14417</v>
      </c>
      <c r="C8906" s="1" t="s">
        <v>14418</v>
      </c>
      <c r="D8906" s="1" t="s">
        <v>499</v>
      </c>
      <c r="E8906" s="324" t="s">
        <v>14416</v>
      </c>
    </row>
    <row r="8907" customFormat="false" ht="15" hidden="false" customHeight="false" outlineLevel="0" collapsed="false">
      <c r="A8907" s="1" t="n">
        <v>8467</v>
      </c>
      <c r="B8907" s="1" t="s">
        <v>14419</v>
      </c>
      <c r="C8907" s="324" t="s">
        <v>14420</v>
      </c>
      <c r="D8907" s="324" t="s">
        <v>2716</v>
      </c>
      <c r="E8907" s="324" t="s">
        <v>500</v>
      </c>
    </row>
    <row r="8908" customFormat="false" ht="15" hidden="false" customHeight="false" outlineLevel="0" collapsed="false">
      <c r="A8908" s="1" t="n">
        <v>8466</v>
      </c>
      <c r="B8908" s="1" t="s">
        <v>14421</v>
      </c>
      <c r="D8908" s="324" t="s">
        <v>14422</v>
      </c>
      <c r="E8908" s="324" t="s">
        <v>550</v>
      </c>
    </row>
    <row r="8909" customFormat="false" ht="15" hidden="false" customHeight="false" outlineLevel="0" collapsed="false">
      <c r="A8909" s="1" t="n">
        <v>8465</v>
      </c>
      <c r="B8909" s="1" t="s">
        <v>14423</v>
      </c>
      <c r="C8909" s="324" t="s">
        <v>14424</v>
      </c>
      <c r="D8909" s="324" t="s">
        <v>2716</v>
      </c>
      <c r="E8909" s="324" t="s">
        <v>519</v>
      </c>
    </row>
    <row r="8910" customFormat="false" ht="15" hidden="false" customHeight="false" outlineLevel="0" collapsed="false">
      <c r="A8910" s="1" t="n">
        <v>8464</v>
      </c>
      <c r="B8910" s="1" t="s">
        <v>14425</v>
      </c>
      <c r="C8910" s="324" t="s">
        <v>14426</v>
      </c>
      <c r="D8910" s="324" t="s">
        <v>14427</v>
      </c>
      <c r="E8910" s="324" t="s">
        <v>550</v>
      </c>
    </row>
    <row r="8911" customFormat="false" ht="15" hidden="false" customHeight="false" outlineLevel="0" collapsed="false">
      <c r="A8911" s="1" t="n">
        <v>8463</v>
      </c>
      <c r="B8911" s="1" t="s">
        <v>14428</v>
      </c>
      <c r="C8911" s="324" t="s">
        <v>14429</v>
      </c>
      <c r="D8911" s="324" t="s">
        <v>14430</v>
      </c>
      <c r="E8911" s="324" t="s">
        <v>548</v>
      </c>
    </row>
    <row r="8912" customFormat="false" ht="15" hidden="false" customHeight="false" outlineLevel="0" collapsed="false">
      <c r="A8912" s="1" t="n">
        <v>8462</v>
      </c>
      <c r="B8912" s="1" t="s">
        <v>14431</v>
      </c>
      <c r="D8912" s="324" t="s">
        <v>1123</v>
      </c>
      <c r="E8912" s="0" t="s">
        <v>485</v>
      </c>
    </row>
    <row r="8913" customFormat="false" ht="15" hidden="false" customHeight="false" outlineLevel="0" collapsed="false">
      <c r="A8913" s="1" t="n">
        <v>8461</v>
      </c>
      <c r="B8913" s="1" t="s">
        <v>14432</v>
      </c>
      <c r="C8913" s="324" t="s">
        <v>14433</v>
      </c>
      <c r="D8913" s="324" t="s">
        <v>12110</v>
      </c>
      <c r="E8913" s="324" t="s">
        <v>11232</v>
      </c>
    </row>
    <row r="8914" customFormat="false" ht="15" hidden="false" customHeight="false" outlineLevel="0" collapsed="false">
      <c r="A8914" s="1" t="n">
        <v>8460</v>
      </c>
      <c r="B8914" s="1" t="s">
        <v>14434</v>
      </c>
      <c r="C8914" s="324" t="s">
        <v>14435</v>
      </c>
      <c r="D8914" s="324" t="s">
        <v>12110</v>
      </c>
      <c r="E8914" s="324" t="s">
        <v>11232</v>
      </c>
    </row>
    <row r="8915" customFormat="false" ht="15" hidden="false" customHeight="false" outlineLevel="0" collapsed="false">
      <c r="A8915" s="1" t="n">
        <v>8459</v>
      </c>
      <c r="B8915" s="1" t="s">
        <v>14436</v>
      </c>
      <c r="D8915" s="324" t="s">
        <v>14437</v>
      </c>
      <c r="E8915" s="0" t="s">
        <v>590</v>
      </c>
    </row>
    <row r="8916" customFormat="false" ht="15" hidden="false" customHeight="false" outlineLevel="0" collapsed="false">
      <c r="A8916" s="1" t="n">
        <v>8458</v>
      </c>
      <c r="B8916" s="1" t="s">
        <v>14438</v>
      </c>
      <c r="C8916" s="1" t="s">
        <v>14439</v>
      </c>
      <c r="D8916" s="1" t="s">
        <v>499</v>
      </c>
      <c r="E8916" s="0" t="s">
        <v>590</v>
      </c>
    </row>
    <row r="8917" customFormat="false" ht="15" hidden="false" customHeight="false" outlineLevel="0" collapsed="false">
      <c r="A8917" s="1" t="n">
        <v>8457</v>
      </c>
      <c r="B8917" s="1" t="s">
        <v>14440</v>
      </c>
      <c r="C8917" s="1" t="s">
        <v>14441</v>
      </c>
      <c r="D8917" s="324" t="s">
        <v>528</v>
      </c>
      <c r="E8917" s="324" t="s">
        <v>500</v>
      </c>
    </row>
    <row r="8918" customFormat="false" ht="15" hidden="false" customHeight="false" outlineLevel="0" collapsed="false">
      <c r="A8918" s="1" t="n">
        <v>8456</v>
      </c>
      <c r="B8918" s="1" t="s">
        <v>14442</v>
      </c>
      <c r="C8918" s="1" t="s">
        <v>14443</v>
      </c>
      <c r="D8918" s="324" t="s">
        <v>2030</v>
      </c>
      <c r="E8918" s="0" t="s">
        <v>485</v>
      </c>
    </row>
    <row r="8919" customFormat="false" ht="15" hidden="false" customHeight="false" outlineLevel="0" collapsed="false">
      <c r="A8919" s="1" t="n">
        <v>8455</v>
      </c>
      <c r="B8919" s="1" t="s">
        <v>14444</v>
      </c>
      <c r="C8919" s="1" t="s">
        <v>14445</v>
      </c>
      <c r="D8919" s="324" t="s">
        <v>643</v>
      </c>
      <c r="E8919" s="0" t="s">
        <v>485</v>
      </c>
    </row>
    <row r="8920" customFormat="false" ht="15" hidden="false" customHeight="false" outlineLevel="0" collapsed="false">
      <c r="A8920" s="1" t="n">
        <v>8454</v>
      </c>
      <c r="B8920" s="1" t="s">
        <v>14446</v>
      </c>
      <c r="C8920" s="1" t="s">
        <v>14447</v>
      </c>
      <c r="D8920" s="1" t="s">
        <v>484</v>
      </c>
      <c r="E8920" s="0" t="s">
        <v>485</v>
      </c>
    </row>
    <row r="8921" customFormat="false" ht="15" hidden="false" customHeight="false" outlineLevel="0" collapsed="false">
      <c r="A8921" s="1" t="n">
        <v>8453</v>
      </c>
      <c r="B8921" s="1" t="s">
        <v>14448</v>
      </c>
      <c r="C8921" s="324" t="s">
        <v>14449</v>
      </c>
      <c r="D8921" s="1" t="s">
        <v>510</v>
      </c>
      <c r="E8921" s="0" t="s">
        <v>609</v>
      </c>
    </row>
    <row r="8922" customFormat="false" ht="15" hidden="false" customHeight="false" outlineLevel="0" collapsed="false">
      <c r="A8922" s="1" t="n">
        <v>8452</v>
      </c>
      <c r="B8922" s="1" t="s">
        <v>14450</v>
      </c>
      <c r="D8922" s="1" t="s">
        <v>10972</v>
      </c>
      <c r="E8922" s="0" t="s">
        <v>590</v>
      </c>
    </row>
    <row r="8923" customFormat="false" ht="15" hidden="false" customHeight="false" outlineLevel="0" collapsed="false">
      <c r="A8923" s="1" t="n">
        <v>8451</v>
      </c>
      <c r="B8923" s="1" t="s">
        <v>14451</v>
      </c>
      <c r="D8923" s="1" t="s">
        <v>1187</v>
      </c>
      <c r="E8923" s="0" t="s">
        <v>485</v>
      </c>
    </row>
    <row r="8924" customFormat="false" ht="15" hidden="false" customHeight="false" outlineLevel="0" collapsed="false">
      <c r="A8924" s="1" t="n">
        <v>8450</v>
      </c>
      <c r="B8924" s="1" t="s">
        <v>14452</v>
      </c>
      <c r="D8924" s="1" t="s">
        <v>499</v>
      </c>
      <c r="E8924" s="324" t="s">
        <v>10923</v>
      </c>
    </row>
    <row r="8925" customFormat="false" ht="15" hidden="false" customHeight="false" outlineLevel="0" collapsed="false">
      <c r="A8925" s="1" t="n">
        <v>8449</v>
      </c>
      <c r="B8925" s="1" t="s">
        <v>14453</v>
      </c>
      <c r="C8925" s="1" t="s">
        <v>14454</v>
      </c>
      <c r="D8925" s="324" t="s">
        <v>643</v>
      </c>
      <c r="E8925" s="0" t="s">
        <v>485</v>
      </c>
    </row>
    <row r="8926" customFormat="false" ht="15" hidden="false" customHeight="false" outlineLevel="0" collapsed="false">
      <c r="A8926" s="1" t="n">
        <v>8448</v>
      </c>
      <c r="B8926" s="1" t="s">
        <v>14455</v>
      </c>
      <c r="C8926" s="1" t="s">
        <v>14456</v>
      </c>
      <c r="D8926" s="1" t="s">
        <v>1031</v>
      </c>
      <c r="E8926" s="0" t="s">
        <v>485</v>
      </c>
    </row>
    <row r="8927" customFormat="false" ht="15" hidden="false" customHeight="false" outlineLevel="0" collapsed="false">
      <c r="A8927" s="1" t="n">
        <v>8447</v>
      </c>
      <c r="B8927" s="1" t="s">
        <v>14457</v>
      </c>
      <c r="C8927" s="1" t="s">
        <v>14458</v>
      </c>
      <c r="D8927" s="324" t="s">
        <v>643</v>
      </c>
      <c r="E8927" s="0" t="s">
        <v>485</v>
      </c>
    </row>
    <row r="8928" customFormat="false" ht="15" hidden="false" customHeight="false" outlineLevel="0" collapsed="false">
      <c r="A8928" s="1" t="n">
        <v>8446</v>
      </c>
      <c r="B8928" s="1" t="s">
        <v>14459</v>
      </c>
      <c r="D8928" s="324" t="s">
        <v>528</v>
      </c>
      <c r="E8928" s="324" t="s">
        <v>500</v>
      </c>
    </row>
    <row r="8929" customFormat="false" ht="15" hidden="false" customHeight="false" outlineLevel="0" collapsed="false">
      <c r="A8929" s="1" t="n">
        <v>8445</v>
      </c>
      <c r="B8929" s="1" t="s">
        <v>14460</v>
      </c>
      <c r="D8929" s="324" t="s">
        <v>12189</v>
      </c>
      <c r="E8929" s="324" t="s">
        <v>12190</v>
      </c>
    </row>
    <row r="8930" customFormat="false" ht="15" hidden="false" customHeight="false" outlineLevel="0" collapsed="false">
      <c r="A8930" s="1" t="n">
        <v>8444</v>
      </c>
      <c r="B8930" s="1" t="s">
        <v>14461</v>
      </c>
      <c r="D8930" s="324" t="s">
        <v>12189</v>
      </c>
      <c r="E8930" s="324" t="s">
        <v>12190</v>
      </c>
    </row>
    <row r="8931" customFormat="false" ht="15" hidden="false" customHeight="false" outlineLevel="0" collapsed="false">
      <c r="A8931" s="1" t="n">
        <v>8443</v>
      </c>
      <c r="B8931" s="1" t="s">
        <v>14462</v>
      </c>
      <c r="D8931" s="324" t="s">
        <v>12189</v>
      </c>
      <c r="E8931" s="324" t="s">
        <v>12190</v>
      </c>
    </row>
    <row r="8932" customFormat="false" ht="15" hidden="false" customHeight="false" outlineLevel="0" collapsed="false">
      <c r="A8932" s="1" t="n">
        <v>8442</v>
      </c>
      <c r="B8932" s="1" t="s">
        <v>14463</v>
      </c>
      <c r="D8932" s="324" t="s">
        <v>12189</v>
      </c>
      <c r="E8932" s="324" t="s">
        <v>12190</v>
      </c>
    </row>
    <row r="8933" customFormat="false" ht="15" hidden="false" customHeight="false" outlineLevel="0" collapsed="false">
      <c r="A8933" s="1" t="n">
        <v>8441</v>
      </c>
      <c r="B8933" s="1" t="s">
        <v>14464</v>
      </c>
      <c r="C8933" s="1" t="s">
        <v>14465</v>
      </c>
      <c r="D8933" s="324" t="s">
        <v>643</v>
      </c>
      <c r="E8933" s="0" t="s">
        <v>485</v>
      </c>
    </row>
    <row r="8934" customFormat="false" ht="15" hidden="false" customHeight="false" outlineLevel="0" collapsed="false">
      <c r="A8934" s="1" t="n">
        <v>8440</v>
      </c>
      <c r="B8934" s="1" t="s">
        <v>14466</v>
      </c>
      <c r="C8934" s="1" t="s">
        <v>14467</v>
      </c>
      <c r="D8934" s="324" t="s">
        <v>11607</v>
      </c>
      <c r="E8934" s="0" t="s">
        <v>576</v>
      </c>
    </row>
    <row r="8935" customFormat="false" ht="15" hidden="false" customHeight="false" outlineLevel="0" collapsed="false">
      <c r="A8935" s="1" t="n">
        <v>8439</v>
      </c>
      <c r="B8935" s="1" t="s">
        <v>14468</v>
      </c>
      <c r="D8935" s="324" t="s">
        <v>12189</v>
      </c>
      <c r="E8935" s="324" t="s">
        <v>12190</v>
      </c>
    </row>
    <row r="8936" customFormat="false" ht="15" hidden="false" customHeight="false" outlineLevel="0" collapsed="false">
      <c r="A8936" s="1" t="n">
        <v>8438</v>
      </c>
      <c r="B8936" s="1" t="s">
        <v>14469</v>
      </c>
      <c r="D8936" s="324" t="s">
        <v>12189</v>
      </c>
      <c r="E8936" s="324" t="s">
        <v>12190</v>
      </c>
    </row>
    <row r="8937" customFormat="false" ht="15" hidden="false" customHeight="false" outlineLevel="0" collapsed="false">
      <c r="A8937" s="1" t="n">
        <v>8437</v>
      </c>
      <c r="B8937" s="1" t="s">
        <v>14470</v>
      </c>
      <c r="D8937" s="324" t="s">
        <v>12189</v>
      </c>
      <c r="E8937" s="324" t="s">
        <v>12190</v>
      </c>
    </row>
    <row r="8938" customFormat="false" ht="15" hidden="false" customHeight="false" outlineLevel="0" collapsed="false">
      <c r="A8938" s="1" t="n">
        <v>8436</v>
      </c>
      <c r="B8938" s="1" t="s">
        <v>14471</v>
      </c>
      <c r="D8938" s="1" t="s">
        <v>499</v>
      </c>
      <c r="E8938" s="324" t="s">
        <v>13464</v>
      </c>
    </row>
    <row r="8939" customFormat="false" ht="15" hidden="false" customHeight="false" outlineLevel="0" collapsed="false">
      <c r="A8939" s="1" t="n">
        <v>8435</v>
      </c>
      <c r="B8939" s="1" t="s">
        <v>14472</v>
      </c>
      <c r="D8939" s="324" t="s">
        <v>528</v>
      </c>
      <c r="E8939" s="324" t="s">
        <v>500</v>
      </c>
    </row>
    <row r="8940" customFormat="false" ht="15" hidden="false" customHeight="false" outlineLevel="0" collapsed="false">
      <c r="A8940" s="1" t="n">
        <v>8434</v>
      </c>
      <c r="B8940" s="1" t="s">
        <v>14473</v>
      </c>
      <c r="C8940" s="1" t="s">
        <v>14474</v>
      </c>
      <c r="D8940" s="1" t="s">
        <v>499</v>
      </c>
      <c r="E8940" s="0" t="s">
        <v>590</v>
      </c>
    </row>
    <row r="8941" customFormat="false" ht="15" hidden="false" customHeight="false" outlineLevel="0" collapsed="false">
      <c r="A8941" s="1" t="n">
        <v>8433</v>
      </c>
      <c r="B8941" s="1" t="s">
        <v>14475</v>
      </c>
      <c r="D8941" s="1" t="s">
        <v>499</v>
      </c>
      <c r="E8941" s="0" t="s">
        <v>590</v>
      </c>
    </row>
    <row r="8942" customFormat="false" ht="15" hidden="false" customHeight="false" outlineLevel="0" collapsed="false">
      <c r="A8942" s="1" t="n">
        <v>8432</v>
      </c>
      <c r="B8942" s="1" t="s">
        <v>14476</v>
      </c>
      <c r="C8942" s="1" t="s">
        <v>14477</v>
      </c>
      <c r="D8942" s="1" t="s">
        <v>512</v>
      </c>
      <c r="E8942" s="324" t="s">
        <v>500</v>
      </c>
    </row>
    <row r="8943" customFormat="false" ht="15" hidden="false" customHeight="false" outlineLevel="0" collapsed="false">
      <c r="A8943" s="1" t="n">
        <v>8431</v>
      </c>
      <c r="B8943" s="1" t="s">
        <v>14478</v>
      </c>
      <c r="C8943" s="1" t="s">
        <v>14479</v>
      </c>
      <c r="D8943" s="324" t="s">
        <v>14480</v>
      </c>
      <c r="E8943" s="0" t="s">
        <v>576</v>
      </c>
    </row>
    <row r="8944" customFormat="false" ht="15" hidden="false" customHeight="false" outlineLevel="0" collapsed="false">
      <c r="A8944" s="1" t="n">
        <v>8430</v>
      </c>
      <c r="B8944" s="1" t="s">
        <v>14481</v>
      </c>
      <c r="C8944" s="1" t="s">
        <v>14482</v>
      </c>
      <c r="D8944" s="324" t="s">
        <v>643</v>
      </c>
      <c r="E8944" s="0" t="s">
        <v>485</v>
      </c>
    </row>
    <row r="8945" customFormat="false" ht="15" hidden="false" customHeight="false" outlineLevel="0" collapsed="false">
      <c r="A8945" s="1" t="n">
        <v>8429</v>
      </c>
      <c r="B8945" s="1" t="s">
        <v>14483</v>
      </c>
      <c r="C8945" s="1" t="s">
        <v>14484</v>
      </c>
      <c r="D8945" s="324" t="s">
        <v>643</v>
      </c>
      <c r="E8945" s="0" t="s">
        <v>485</v>
      </c>
    </row>
    <row r="8946" customFormat="false" ht="15" hidden="false" customHeight="false" outlineLevel="0" collapsed="false">
      <c r="A8946" s="1" t="n">
        <v>8428</v>
      </c>
      <c r="B8946" s="1" t="s">
        <v>14485</v>
      </c>
      <c r="D8946" s="1" t="s">
        <v>894</v>
      </c>
      <c r="E8946" s="324" t="s">
        <v>488</v>
      </c>
    </row>
    <row r="8947" customFormat="false" ht="15" hidden="false" customHeight="false" outlineLevel="0" collapsed="false">
      <c r="A8947" s="1" t="n">
        <v>8427</v>
      </c>
      <c r="B8947" s="1" t="s">
        <v>14486</v>
      </c>
      <c r="D8947" s="1" t="s">
        <v>894</v>
      </c>
      <c r="E8947" s="324" t="s">
        <v>488</v>
      </c>
    </row>
    <row r="8948" customFormat="false" ht="15" hidden="false" customHeight="false" outlineLevel="0" collapsed="false">
      <c r="A8948" s="1" t="n">
        <v>8426</v>
      </c>
      <c r="B8948" s="1" t="s">
        <v>14487</v>
      </c>
      <c r="D8948" s="1" t="s">
        <v>894</v>
      </c>
      <c r="E8948" s="324" t="s">
        <v>488</v>
      </c>
    </row>
    <row r="8949" customFormat="false" ht="15" hidden="false" customHeight="false" outlineLevel="0" collapsed="false">
      <c r="A8949" s="1" t="n">
        <v>8425</v>
      </c>
      <c r="B8949" s="1" t="s">
        <v>14488</v>
      </c>
      <c r="D8949" s="1" t="s">
        <v>894</v>
      </c>
      <c r="E8949" s="324" t="s">
        <v>488</v>
      </c>
    </row>
    <row r="8950" customFormat="false" ht="15" hidden="false" customHeight="false" outlineLevel="0" collapsed="false">
      <c r="A8950" s="1" t="n">
        <v>8424</v>
      </c>
      <c r="B8950" s="1" t="s">
        <v>14489</v>
      </c>
      <c r="C8950" s="324" t="s">
        <v>14490</v>
      </c>
      <c r="D8950" s="1" t="s">
        <v>499</v>
      </c>
      <c r="E8950" s="324" t="s">
        <v>10923</v>
      </c>
    </row>
    <row r="8951" customFormat="false" ht="15" hidden="false" customHeight="false" outlineLevel="0" collapsed="false">
      <c r="A8951" s="1" t="n">
        <v>8423</v>
      </c>
      <c r="B8951" s="1" t="s">
        <v>14491</v>
      </c>
      <c r="D8951" s="324" t="s">
        <v>12189</v>
      </c>
      <c r="E8951" s="324" t="s">
        <v>12190</v>
      </c>
    </row>
    <row r="8952" customFormat="false" ht="15" hidden="false" customHeight="false" outlineLevel="0" collapsed="false">
      <c r="A8952" s="1" t="n">
        <v>8422</v>
      </c>
      <c r="B8952" s="1" t="s">
        <v>14492</v>
      </c>
      <c r="D8952" s="324" t="s">
        <v>12189</v>
      </c>
      <c r="E8952" s="324" t="s">
        <v>12190</v>
      </c>
    </row>
    <row r="8953" customFormat="false" ht="15" hidden="false" customHeight="false" outlineLevel="0" collapsed="false">
      <c r="A8953" s="1" t="n">
        <v>8421</v>
      </c>
      <c r="B8953" s="1" t="s">
        <v>14493</v>
      </c>
      <c r="D8953" s="324" t="s">
        <v>12189</v>
      </c>
      <c r="E8953" s="324" t="s">
        <v>12190</v>
      </c>
    </row>
    <row r="8954" customFormat="false" ht="15" hidden="false" customHeight="false" outlineLevel="0" collapsed="false">
      <c r="A8954" s="1" t="n">
        <v>8420</v>
      </c>
      <c r="B8954" s="1" t="s">
        <v>14494</v>
      </c>
      <c r="C8954" s="1" t="s">
        <v>14495</v>
      </c>
      <c r="D8954" s="1" t="s">
        <v>499</v>
      </c>
      <c r="E8954" s="0" t="s">
        <v>11053</v>
      </c>
    </row>
    <row r="8955" customFormat="false" ht="15" hidden="false" customHeight="false" outlineLevel="0" collapsed="false">
      <c r="A8955" s="1" t="n">
        <v>8419</v>
      </c>
      <c r="B8955" s="1" t="s">
        <v>14496</v>
      </c>
      <c r="C8955" s="1" t="s">
        <v>14497</v>
      </c>
      <c r="D8955" s="1" t="s">
        <v>499</v>
      </c>
      <c r="E8955" s="0" t="s">
        <v>10484</v>
      </c>
    </row>
    <row r="8956" customFormat="false" ht="15" hidden="false" customHeight="false" outlineLevel="0" collapsed="false">
      <c r="A8956" s="1" t="n">
        <v>8418</v>
      </c>
      <c r="B8956" s="1" t="s">
        <v>14498</v>
      </c>
      <c r="C8956" s="1" t="s">
        <v>14499</v>
      </c>
      <c r="D8956" s="1" t="s">
        <v>499</v>
      </c>
      <c r="E8956" s="324" t="s">
        <v>500</v>
      </c>
    </row>
    <row r="8957" customFormat="false" ht="15" hidden="false" customHeight="false" outlineLevel="0" collapsed="false">
      <c r="A8957" s="1" t="n">
        <v>8417</v>
      </c>
      <c r="B8957" s="1" t="s">
        <v>14500</v>
      </c>
      <c r="D8957" s="1" t="s">
        <v>14501</v>
      </c>
      <c r="E8957" s="0" t="s">
        <v>590</v>
      </c>
    </row>
    <row r="8958" customFormat="false" ht="15" hidden="false" customHeight="false" outlineLevel="0" collapsed="false">
      <c r="A8958" s="1" t="n">
        <v>8416</v>
      </c>
      <c r="B8958" s="1" t="s">
        <v>14502</v>
      </c>
      <c r="D8958" s="1" t="s">
        <v>499</v>
      </c>
      <c r="E8958" s="0" t="s">
        <v>590</v>
      </c>
    </row>
    <row r="8959" customFormat="false" ht="15" hidden="false" customHeight="false" outlineLevel="0" collapsed="false">
      <c r="A8959" s="1" t="n">
        <v>8415</v>
      </c>
      <c r="B8959" s="1" t="s">
        <v>14503</v>
      </c>
      <c r="C8959" s="1" t="s">
        <v>14504</v>
      </c>
      <c r="D8959" s="324" t="s">
        <v>14505</v>
      </c>
      <c r="E8959" s="324" t="s">
        <v>550</v>
      </c>
    </row>
    <row r="8960" customFormat="false" ht="15" hidden="false" customHeight="false" outlineLevel="0" collapsed="false">
      <c r="A8960" s="1" t="n">
        <v>8414</v>
      </c>
      <c r="B8960" s="1" t="s">
        <v>14506</v>
      </c>
      <c r="C8960" s="1" t="s">
        <v>14507</v>
      </c>
      <c r="D8960" s="324" t="s">
        <v>14508</v>
      </c>
      <c r="E8960" s="324" t="s">
        <v>516</v>
      </c>
    </row>
    <row r="8961" customFormat="false" ht="15" hidden="false" customHeight="false" outlineLevel="0" collapsed="false">
      <c r="A8961" s="1" t="n">
        <v>8413</v>
      </c>
      <c r="B8961" s="1" t="s">
        <v>14509</v>
      </c>
      <c r="D8961" s="1" t="s">
        <v>1187</v>
      </c>
      <c r="E8961" s="0" t="s">
        <v>485</v>
      </c>
    </row>
    <row r="8962" customFormat="false" ht="15" hidden="false" customHeight="false" outlineLevel="0" collapsed="false">
      <c r="A8962" s="1" t="n">
        <v>8412</v>
      </c>
      <c r="B8962" s="1" t="s">
        <v>14510</v>
      </c>
      <c r="D8962" s="1" t="s">
        <v>1187</v>
      </c>
      <c r="E8962" s="0" t="s">
        <v>485</v>
      </c>
    </row>
    <row r="8963" customFormat="false" ht="15" hidden="false" customHeight="false" outlineLevel="0" collapsed="false">
      <c r="A8963" s="1" t="n">
        <v>8411</v>
      </c>
      <c r="B8963" s="1" t="s">
        <v>14511</v>
      </c>
      <c r="D8963" s="1" t="s">
        <v>1187</v>
      </c>
      <c r="E8963" s="0" t="s">
        <v>485</v>
      </c>
    </row>
    <row r="8964" customFormat="false" ht="15" hidden="false" customHeight="false" outlineLevel="0" collapsed="false">
      <c r="A8964" s="1" t="n">
        <v>8410</v>
      </c>
      <c r="B8964" s="1" t="s">
        <v>14512</v>
      </c>
      <c r="D8964" s="1" t="s">
        <v>1187</v>
      </c>
      <c r="E8964" s="0" t="s">
        <v>485</v>
      </c>
    </row>
    <row r="8965" customFormat="false" ht="15" hidden="false" customHeight="false" outlineLevel="0" collapsed="false">
      <c r="A8965" s="1" t="n">
        <v>8409</v>
      </c>
      <c r="B8965" s="1" t="s">
        <v>14513</v>
      </c>
      <c r="D8965" s="324" t="s">
        <v>14514</v>
      </c>
      <c r="E8965" s="324" t="s">
        <v>519</v>
      </c>
    </row>
    <row r="8966" customFormat="false" ht="15" hidden="false" customHeight="false" outlineLevel="0" collapsed="false">
      <c r="A8966" s="1" t="n">
        <v>8408</v>
      </c>
      <c r="B8966" s="1" t="s">
        <v>14515</v>
      </c>
      <c r="D8966" s="1" t="s">
        <v>1233</v>
      </c>
      <c r="E8966" s="0" t="s">
        <v>485</v>
      </c>
    </row>
    <row r="8967" customFormat="false" ht="15" hidden="false" customHeight="false" outlineLevel="0" collapsed="false">
      <c r="A8967" s="1" t="n">
        <v>8407</v>
      </c>
      <c r="B8967" s="1" t="s">
        <v>14516</v>
      </c>
      <c r="C8967" s="1" t="s">
        <v>14517</v>
      </c>
      <c r="D8967" s="324" t="s">
        <v>3948</v>
      </c>
      <c r="E8967" s="0" t="s">
        <v>485</v>
      </c>
    </row>
    <row r="8968" customFormat="false" ht="15" hidden="false" customHeight="false" outlineLevel="0" collapsed="false">
      <c r="A8968" s="1" t="n">
        <v>8406</v>
      </c>
      <c r="B8968" s="1" t="s">
        <v>14518</v>
      </c>
      <c r="C8968" s="1" t="s">
        <v>14519</v>
      </c>
      <c r="D8968" s="1" t="s">
        <v>499</v>
      </c>
      <c r="E8968" s="0" t="s">
        <v>590</v>
      </c>
    </row>
    <row r="8969" customFormat="false" ht="15" hidden="false" customHeight="false" outlineLevel="0" collapsed="false">
      <c r="A8969" s="1" t="n">
        <v>8405</v>
      </c>
      <c r="B8969" s="1" t="s">
        <v>14520</v>
      </c>
      <c r="D8969" s="1" t="s">
        <v>1187</v>
      </c>
      <c r="E8969" s="0" t="s">
        <v>485</v>
      </c>
    </row>
    <row r="8970" customFormat="false" ht="15" hidden="false" customHeight="false" outlineLevel="0" collapsed="false">
      <c r="A8970" s="1" t="n">
        <v>8404</v>
      </c>
      <c r="B8970" s="1" t="s">
        <v>14521</v>
      </c>
      <c r="D8970" s="1" t="s">
        <v>11084</v>
      </c>
      <c r="E8970" s="0" t="s">
        <v>590</v>
      </c>
    </row>
    <row r="8971" customFormat="false" ht="15" hidden="false" customHeight="false" outlineLevel="0" collapsed="false">
      <c r="A8971" s="1" t="n">
        <v>8403</v>
      </c>
      <c r="B8971" s="1" t="s">
        <v>14522</v>
      </c>
      <c r="D8971" s="1" t="s">
        <v>484</v>
      </c>
      <c r="E8971" s="0" t="s">
        <v>485</v>
      </c>
    </row>
    <row r="8972" customFormat="false" ht="15" hidden="false" customHeight="false" outlineLevel="0" collapsed="false">
      <c r="A8972" s="1" t="n">
        <v>8402</v>
      </c>
      <c r="B8972" s="1" t="s">
        <v>14523</v>
      </c>
      <c r="D8972" s="1" t="s">
        <v>1511</v>
      </c>
      <c r="E8972" s="0" t="s">
        <v>485</v>
      </c>
    </row>
    <row r="8973" customFormat="false" ht="15" hidden="false" customHeight="false" outlineLevel="0" collapsed="false">
      <c r="A8973" s="1" t="n">
        <v>8401</v>
      </c>
      <c r="B8973" s="1" t="s">
        <v>14524</v>
      </c>
      <c r="D8973" s="1" t="s">
        <v>484</v>
      </c>
      <c r="E8973" s="0" t="s">
        <v>485</v>
      </c>
    </row>
    <row r="8974" customFormat="false" ht="15" hidden="false" customHeight="false" outlineLevel="0" collapsed="false">
      <c r="A8974" s="1" t="n">
        <v>8400</v>
      </c>
      <c r="B8974" s="1" t="s">
        <v>14525</v>
      </c>
      <c r="D8974" s="1" t="s">
        <v>484</v>
      </c>
      <c r="E8974" s="0" t="s">
        <v>485</v>
      </c>
    </row>
    <row r="8975" customFormat="false" ht="15" hidden="false" customHeight="false" outlineLevel="0" collapsed="false">
      <c r="A8975" s="1" t="n">
        <v>8399</v>
      </c>
      <c r="B8975" s="1" t="s">
        <v>14526</v>
      </c>
      <c r="D8975" s="324" t="s">
        <v>7293</v>
      </c>
      <c r="E8975" s="324" t="s">
        <v>548</v>
      </c>
    </row>
    <row r="8976" customFormat="false" ht="15" hidden="false" customHeight="false" outlineLevel="0" collapsed="false">
      <c r="A8976" s="1" t="n">
        <v>8398</v>
      </c>
      <c r="B8976" s="1" t="s">
        <v>14527</v>
      </c>
      <c r="D8976" s="324" t="s">
        <v>11556</v>
      </c>
      <c r="E8976" s="324" t="s">
        <v>11158</v>
      </c>
    </row>
    <row r="8977" customFormat="false" ht="15" hidden="false" customHeight="false" outlineLevel="0" collapsed="false">
      <c r="A8977" s="1" t="n">
        <v>8397</v>
      </c>
      <c r="B8977" s="1" t="s">
        <v>14528</v>
      </c>
      <c r="D8977" s="1" t="s">
        <v>1187</v>
      </c>
      <c r="E8977" s="0" t="s">
        <v>485</v>
      </c>
    </row>
    <row r="8978" customFormat="false" ht="15" hidden="false" customHeight="false" outlineLevel="0" collapsed="false">
      <c r="A8978" s="1" t="n">
        <v>8396</v>
      </c>
      <c r="B8978" s="1" t="s">
        <v>14529</v>
      </c>
      <c r="C8978" s="1" t="s">
        <v>14530</v>
      </c>
      <c r="D8978" s="1" t="s">
        <v>641</v>
      </c>
      <c r="E8978" s="324" t="s">
        <v>548</v>
      </c>
    </row>
    <row r="8979" customFormat="false" ht="15" hidden="false" customHeight="false" outlineLevel="0" collapsed="false">
      <c r="A8979" s="1" t="n">
        <v>8395</v>
      </c>
      <c r="B8979" s="1" t="s">
        <v>14531</v>
      </c>
      <c r="D8979" s="1" t="s">
        <v>11084</v>
      </c>
      <c r="E8979" s="0" t="s">
        <v>590</v>
      </c>
    </row>
    <row r="8980" customFormat="false" ht="15" hidden="false" customHeight="false" outlineLevel="0" collapsed="false">
      <c r="A8980" s="1" t="n">
        <v>8394</v>
      </c>
      <c r="B8980" s="1" t="s">
        <v>14532</v>
      </c>
      <c r="D8980" s="1" t="s">
        <v>510</v>
      </c>
      <c r="E8980" s="0" t="s">
        <v>609</v>
      </c>
    </row>
    <row r="8981" customFormat="false" ht="15" hidden="false" customHeight="false" outlineLevel="0" collapsed="false">
      <c r="A8981" s="1" t="n">
        <v>8393</v>
      </c>
      <c r="B8981" s="1" t="s">
        <v>14533</v>
      </c>
      <c r="C8981" s="1" t="s">
        <v>14534</v>
      </c>
      <c r="D8981" s="324" t="s">
        <v>14535</v>
      </c>
      <c r="E8981" s="324" t="s">
        <v>11140</v>
      </c>
    </row>
    <row r="8982" customFormat="false" ht="15" hidden="false" customHeight="false" outlineLevel="0" collapsed="false">
      <c r="A8982" s="1" t="n">
        <v>8392</v>
      </c>
      <c r="B8982" s="1" t="s">
        <v>14536</v>
      </c>
      <c r="C8982" s="1" t="s">
        <v>14537</v>
      </c>
      <c r="D8982" s="324" t="s">
        <v>14535</v>
      </c>
      <c r="E8982" s="324" t="s">
        <v>11140</v>
      </c>
    </row>
    <row r="8983" customFormat="false" ht="15" hidden="false" customHeight="false" outlineLevel="0" collapsed="false">
      <c r="A8983" s="1" t="n">
        <v>8391</v>
      </c>
      <c r="B8983" s="1" t="s">
        <v>14538</v>
      </c>
      <c r="C8983" s="1" t="s">
        <v>14539</v>
      </c>
      <c r="D8983" s="324" t="s">
        <v>14535</v>
      </c>
      <c r="E8983" s="324" t="s">
        <v>11140</v>
      </c>
    </row>
    <row r="8984" customFormat="false" ht="15" hidden="false" customHeight="false" outlineLevel="0" collapsed="false">
      <c r="A8984" s="1" t="n">
        <v>8390</v>
      </c>
      <c r="B8984" s="1" t="s">
        <v>14540</v>
      </c>
      <c r="C8984" s="324" t="s">
        <v>14541</v>
      </c>
      <c r="D8984" s="324" t="s">
        <v>14535</v>
      </c>
      <c r="E8984" s="324" t="s">
        <v>548</v>
      </c>
    </row>
    <row r="8985" customFormat="false" ht="15" hidden="false" customHeight="false" outlineLevel="0" collapsed="false">
      <c r="A8985" s="1" t="n">
        <v>8389</v>
      </c>
      <c r="B8985" s="1" t="s">
        <v>14542</v>
      </c>
      <c r="C8985" s="1" t="s">
        <v>14543</v>
      </c>
      <c r="D8985" s="324" t="s">
        <v>14535</v>
      </c>
      <c r="E8985" s="324" t="s">
        <v>11140</v>
      </c>
    </row>
    <row r="8986" customFormat="false" ht="15" hidden="false" customHeight="false" outlineLevel="0" collapsed="false">
      <c r="A8986" s="1" t="n">
        <v>8388</v>
      </c>
      <c r="B8986" s="1" t="s">
        <v>14544</v>
      </c>
      <c r="C8986" s="1" t="s">
        <v>14545</v>
      </c>
      <c r="D8986" s="324" t="s">
        <v>14535</v>
      </c>
      <c r="E8986" s="0" t="s">
        <v>485</v>
      </c>
    </row>
    <row r="8987" customFormat="false" ht="15" hidden="false" customHeight="false" outlineLevel="0" collapsed="false">
      <c r="A8987" s="1" t="n">
        <v>8387</v>
      </c>
      <c r="B8987" s="1" t="s">
        <v>14546</v>
      </c>
      <c r="C8987" s="1" t="s">
        <v>14547</v>
      </c>
      <c r="D8987" s="1" t="s">
        <v>832</v>
      </c>
      <c r="E8987" s="324" t="s">
        <v>519</v>
      </c>
    </row>
    <row r="8988" customFormat="false" ht="15" hidden="false" customHeight="false" outlineLevel="0" collapsed="false">
      <c r="A8988" s="1" t="n">
        <v>8386</v>
      </c>
      <c r="B8988" s="1" t="s">
        <v>14548</v>
      </c>
      <c r="C8988" s="1" t="s">
        <v>14549</v>
      </c>
      <c r="D8988" s="324" t="s">
        <v>14550</v>
      </c>
      <c r="E8988" s="324" t="s">
        <v>11140</v>
      </c>
    </row>
    <row r="8989" customFormat="false" ht="15" hidden="false" customHeight="false" outlineLevel="0" collapsed="false">
      <c r="A8989" s="1" t="n">
        <v>8385</v>
      </c>
      <c r="B8989" s="1" t="s">
        <v>14551</v>
      </c>
      <c r="D8989" s="1" t="s">
        <v>1222</v>
      </c>
      <c r="E8989" s="324" t="s">
        <v>10923</v>
      </c>
    </row>
    <row r="8990" customFormat="false" ht="15" hidden="false" customHeight="false" outlineLevel="0" collapsed="false">
      <c r="A8990" s="1" t="n">
        <v>8384</v>
      </c>
      <c r="B8990" s="1" t="s">
        <v>14552</v>
      </c>
      <c r="D8990" s="1" t="s">
        <v>1222</v>
      </c>
      <c r="E8990" s="324" t="s">
        <v>10923</v>
      </c>
    </row>
    <row r="8991" customFormat="false" ht="15" hidden="false" customHeight="false" outlineLevel="0" collapsed="false">
      <c r="A8991" s="1" t="n">
        <v>8383</v>
      </c>
      <c r="B8991" s="1" t="s">
        <v>14553</v>
      </c>
      <c r="D8991" s="324" t="s">
        <v>11657</v>
      </c>
      <c r="E8991" s="0" t="s">
        <v>10484</v>
      </c>
    </row>
    <row r="8992" customFormat="false" ht="15" hidden="false" customHeight="false" outlineLevel="0" collapsed="false">
      <c r="A8992" s="1" t="n">
        <v>8382</v>
      </c>
      <c r="B8992" s="1" t="s">
        <v>14554</v>
      </c>
      <c r="C8992" s="1" t="s">
        <v>14555</v>
      </c>
      <c r="D8992" s="324" t="s">
        <v>5206</v>
      </c>
      <c r="E8992" s="0" t="s">
        <v>883</v>
      </c>
    </row>
    <row r="8993" customFormat="false" ht="15" hidden="false" customHeight="false" outlineLevel="0" collapsed="false">
      <c r="A8993" s="1" t="n">
        <v>8381</v>
      </c>
      <c r="B8993" s="1" t="s">
        <v>14556</v>
      </c>
      <c r="C8993" s="1" t="s">
        <v>14557</v>
      </c>
      <c r="D8993" s="1" t="s">
        <v>1222</v>
      </c>
      <c r="E8993" s="0" t="s">
        <v>576</v>
      </c>
    </row>
    <row r="8994" customFormat="false" ht="15" hidden="false" customHeight="false" outlineLevel="0" collapsed="false">
      <c r="A8994" s="1" t="n">
        <v>8380</v>
      </c>
      <c r="B8994" s="1" t="s">
        <v>14558</v>
      </c>
      <c r="C8994" s="1" t="s">
        <v>14559</v>
      </c>
      <c r="D8994" s="1" t="s">
        <v>682</v>
      </c>
      <c r="E8994" s="324" t="s">
        <v>550</v>
      </c>
    </row>
    <row r="8995" customFormat="false" ht="15" hidden="false" customHeight="false" outlineLevel="0" collapsed="false">
      <c r="A8995" s="1" t="n">
        <v>8379</v>
      </c>
      <c r="B8995" s="1" t="s">
        <v>14560</v>
      </c>
      <c r="C8995" s="1" t="s">
        <v>14561</v>
      </c>
      <c r="D8995" s="324" t="s">
        <v>5206</v>
      </c>
      <c r="E8995" s="0" t="s">
        <v>883</v>
      </c>
    </row>
    <row r="8996" customFormat="false" ht="15" hidden="false" customHeight="false" outlineLevel="0" collapsed="false">
      <c r="A8996" s="1" t="n">
        <v>8378</v>
      </c>
      <c r="B8996" s="1" t="s">
        <v>14562</v>
      </c>
      <c r="D8996" s="324" t="s">
        <v>528</v>
      </c>
      <c r="E8996" s="324" t="s">
        <v>500</v>
      </c>
    </row>
    <row r="8997" customFormat="false" ht="15" hidden="false" customHeight="false" outlineLevel="0" collapsed="false">
      <c r="A8997" s="1" t="n">
        <v>8377</v>
      </c>
      <c r="B8997" s="1" t="s">
        <v>14563</v>
      </c>
      <c r="D8997" s="1" t="s">
        <v>558</v>
      </c>
      <c r="E8997" s="0" t="s">
        <v>485</v>
      </c>
    </row>
    <row r="8998" customFormat="false" ht="15" hidden="false" customHeight="false" outlineLevel="0" collapsed="false">
      <c r="A8998" s="1" t="n">
        <v>8376</v>
      </c>
      <c r="B8998" s="1" t="s">
        <v>14564</v>
      </c>
      <c r="D8998" s="1" t="s">
        <v>7889</v>
      </c>
      <c r="E8998" s="0" t="s">
        <v>485</v>
      </c>
    </row>
    <row r="8999" customFormat="false" ht="15" hidden="false" customHeight="false" outlineLevel="0" collapsed="false">
      <c r="A8999" s="1" t="n">
        <v>8375</v>
      </c>
      <c r="B8999" s="1" t="s">
        <v>14565</v>
      </c>
      <c r="C8999" s="1" t="s">
        <v>14566</v>
      </c>
      <c r="D8999" s="1" t="s">
        <v>3513</v>
      </c>
      <c r="E8999" s="0" t="s">
        <v>485</v>
      </c>
    </row>
    <row r="9000" customFormat="false" ht="15" hidden="false" customHeight="false" outlineLevel="0" collapsed="false">
      <c r="A9000" s="1" t="n">
        <v>8374</v>
      </c>
      <c r="B9000" s="1" t="s">
        <v>14567</v>
      </c>
      <c r="D9000" s="1" t="s">
        <v>1233</v>
      </c>
      <c r="E9000" s="0" t="s">
        <v>485</v>
      </c>
    </row>
    <row r="9001" customFormat="false" ht="15" hidden="false" customHeight="false" outlineLevel="0" collapsed="false">
      <c r="A9001" s="1" t="n">
        <v>8373</v>
      </c>
      <c r="B9001" s="1" t="s">
        <v>14568</v>
      </c>
      <c r="C9001" s="324" t="s">
        <v>14569</v>
      </c>
      <c r="D9001" s="1" t="s">
        <v>7889</v>
      </c>
      <c r="E9001" s="0" t="s">
        <v>485</v>
      </c>
    </row>
    <row r="9002" customFormat="false" ht="15" hidden="false" customHeight="false" outlineLevel="0" collapsed="false">
      <c r="A9002" s="1" t="n">
        <v>8372</v>
      </c>
      <c r="B9002" s="1" t="s">
        <v>14570</v>
      </c>
      <c r="D9002" s="1" t="s">
        <v>7889</v>
      </c>
      <c r="E9002" s="0" t="s">
        <v>485</v>
      </c>
    </row>
    <row r="9003" customFormat="false" ht="15" hidden="false" customHeight="false" outlineLevel="0" collapsed="false">
      <c r="A9003" s="1" t="n">
        <v>8371</v>
      </c>
      <c r="B9003" s="1" t="s">
        <v>14571</v>
      </c>
      <c r="C9003" s="1" t="s">
        <v>14572</v>
      </c>
      <c r="D9003" s="1" t="s">
        <v>3513</v>
      </c>
      <c r="E9003" s="0" t="s">
        <v>485</v>
      </c>
    </row>
    <row r="9004" customFormat="false" ht="15" hidden="false" customHeight="false" outlineLevel="0" collapsed="false">
      <c r="A9004" s="1" t="n">
        <v>8370</v>
      </c>
      <c r="B9004" s="1" t="s">
        <v>14573</v>
      </c>
      <c r="C9004" s="1" t="s">
        <v>14574</v>
      </c>
      <c r="D9004" s="1" t="s">
        <v>3513</v>
      </c>
      <c r="E9004" s="0" t="s">
        <v>485</v>
      </c>
    </row>
    <row r="9005" customFormat="false" ht="15" hidden="false" customHeight="false" outlineLevel="0" collapsed="false">
      <c r="A9005" s="1" t="n">
        <v>8369</v>
      </c>
      <c r="B9005" s="1" t="s">
        <v>14575</v>
      </c>
      <c r="C9005" s="1" t="s">
        <v>14576</v>
      </c>
      <c r="D9005" s="1" t="s">
        <v>3513</v>
      </c>
      <c r="E9005" s="0" t="s">
        <v>485</v>
      </c>
    </row>
    <row r="9006" customFormat="false" ht="15" hidden="false" customHeight="false" outlineLevel="0" collapsed="false">
      <c r="A9006" s="1" t="n">
        <v>8368</v>
      </c>
      <c r="B9006" s="1" t="s">
        <v>14577</v>
      </c>
      <c r="C9006" s="1" t="s">
        <v>14578</v>
      </c>
      <c r="D9006" s="1" t="s">
        <v>3513</v>
      </c>
      <c r="E9006" s="0" t="s">
        <v>485</v>
      </c>
    </row>
    <row r="9007" customFormat="false" ht="15" hidden="false" customHeight="false" outlineLevel="0" collapsed="false">
      <c r="A9007" s="1" t="n">
        <v>8367</v>
      </c>
      <c r="B9007" s="1" t="s">
        <v>14579</v>
      </c>
      <c r="D9007" s="1" t="s">
        <v>1233</v>
      </c>
      <c r="E9007" s="0" t="s">
        <v>485</v>
      </c>
    </row>
    <row r="9008" customFormat="false" ht="15" hidden="false" customHeight="false" outlineLevel="0" collapsed="false">
      <c r="A9008" s="1" t="n">
        <v>8366</v>
      </c>
      <c r="B9008" s="1" t="s">
        <v>14580</v>
      </c>
      <c r="D9008" s="1" t="s">
        <v>1233</v>
      </c>
      <c r="E9008" s="0" t="s">
        <v>485</v>
      </c>
    </row>
    <row r="9009" customFormat="false" ht="15" hidden="false" customHeight="false" outlineLevel="0" collapsed="false">
      <c r="A9009" s="1" t="n">
        <v>8365</v>
      </c>
      <c r="B9009" s="1" t="s">
        <v>14581</v>
      </c>
      <c r="D9009" s="1" t="s">
        <v>1233</v>
      </c>
      <c r="E9009" s="0" t="s">
        <v>485</v>
      </c>
    </row>
    <row r="9010" customFormat="false" ht="15" hidden="false" customHeight="false" outlineLevel="0" collapsed="false">
      <c r="A9010" s="1" t="n">
        <v>8364</v>
      </c>
      <c r="B9010" s="1" t="s">
        <v>14582</v>
      </c>
      <c r="C9010" s="324" t="s">
        <v>14583</v>
      </c>
      <c r="D9010" s="324" t="s">
        <v>14584</v>
      </c>
      <c r="E9010" s="324" t="s">
        <v>488</v>
      </c>
    </row>
    <row r="9011" customFormat="false" ht="15" hidden="false" customHeight="false" outlineLevel="0" collapsed="false">
      <c r="A9011" s="1" t="n">
        <v>8363</v>
      </c>
      <c r="B9011" s="1" t="s">
        <v>14585</v>
      </c>
      <c r="C9011" s="1" t="s">
        <v>14586</v>
      </c>
      <c r="D9011" s="324" t="s">
        <v>14584</v>
      </c>
      <c r="E9011" s="324" t="s">
        <v>488</v>
      </c>
    </row>
    <row r="9012" customFormat="false" ht="15" hidden="false" customHeight="false" outlineLevel="0" collapsed="false">
      <c r="A9012" s="1" t="n">
        <v>8362</v>
      </c>
      <c r="B9012" s="1" t="s">
        <v>14587</v>
      </c>
      <c r="D9012" s="1" t="s">
        <v>7889</v>
      </c>
      <c r="E9012" s="324" t="s">
        <v>488</v>
      </c>
    </row>
    <row r="9013" customFormat="false" ht="15" hidden="false" customHeight="false" outlineLevel="0" collapsed="false">
      <c r="A9013" s="1" t="n">
        <v>8361</v>
      </c>
      <c r="B9013" s="1" t="s">
        <v>14588</v>
      </c>
      <c r="C9013" s="324" t="s">
        <v>14589</v>
      </c>
      <c r="D9013" s="1" t="s">
        <v>7889</v>
      </c>
      <c r="E9013" s="324" t="s">
        <v>488</v>
      </c>
    </row>
    <row r="9014" customFormat="false" ht="15" hidden="false" customHeight="false" outlineLevel="0" collapsed="false">
      <c r="A9014" s="1" t="n">
        <v>8360</v>
      </c>
      <c r="B9014" s="1" t="s">
        <v>14590</v>
      </c>
      <c r="C9014" s="324" t="s">
        <v>14591</v>
      </c>
      <c r="D9014" s="1" t="s">
        <v>1233</v>
      </c>
      <c r="E9014" s="0" t="s">
        <v>485</v>
      </c>
    </row>
    <row r="9015" customFormat="false" ht="15" hidden="false" customHeight="false" outlineLevel="0" collapsed="false">
      <c r="A9015" s="1" t="n">
        <v>8359</v>
      </c>
      <c r="B9015" s="1" t="s">
        <v>14592</v>
      </c>
      <c r="C9015" s="1" t="s">
        <v>14593</v>
      </c>
      <c r="D9015" s="1" t="s">
        <v>11129</v>
      </c>
      <c r="E9015" s="0" t="s">
        <v>10484</v>
      </c>
    </row>
    <row r="9016" customFormat="false" ht="15" hidden="false" customHeight="false" outlineLevel="0" collapsed="false">
      <c r="A9016" s="1" t="n">
        <v>8358</v>
      </c>
      <c r="B9016" s="1" t="s">
        <v>14594</v>
      </c>
      <c r="C9016" s="1" t="s">
        <v>14595</v>
      </c>
      <c r="D9016" s="1" t="s">
        <v>7889</v>
      </c>
      <c r="E9016" s="324" t="s">
        <v>488</v>
      </c>
    </row>
    <row r="9017" customFormat="false" ht="15" hidden="false" customHeight="false" outlineLevel="0" collapsed="false">
      <c r="A9017" s="1" t="n">
        <v>8357</v>
      </c>
      <c r="B9017" s="1" t="s">
        <v>14596</v>
      </c>
      <c r="C9017" s="324" t="s">
        <v>14597</v>
      </c>
      <c r="D9017" s="1" t="s">
        <v>1233</v>
      </c>
      <c r="E9017" s="0" t="s">
        <v>485</v>
      </c>
    </row>
    <row r="9018" customFormat="false" ht="15" hidden="false" customHeight="false" outlineLevel="0" collapsed="false">
      <c r="A9018" s="1" t="n">
        <v>8356</v>
      </c>
      <c r="B9018" s="1" t="s">
        <v>14598</v>
      </c>
      <c r="D9018" s="1" t="s">
        <v>1233</v>
      </c>
      <c r="E9018" s="0" t="s">
        <v>485</v>
      </c>
    </row>
    <row r="9019" customFormat="false" ht="15" hidden="false" customHeight="false" outlineLevel="0" collapsed="false">
      <c r="A9019" s="1" t="n">
        <v>8355</v>
      </c>
      <c r="B9019" s="1" t="s">
        <v>14599</v>
      </c>
      <c r="C9019" s="324" t="s">
        <v>14600</v>
      </c>
      <c r="D9019" s="1" t="s">
        <v>1233</v>
      </c>
      <c r="E9019" s="0" t="s">
        <v>485</v>
      </c>
    </row>
    <row r="9020" customFormat="false" ht="15" hidden="false" customHeight="false" outlineLevel="0" collapsed="false">
      <c r="A9020" s="1" t="n">
        <v>8354</v>
      </c>
      <c r="B9020" s="1" t="s">
        <v>14601</v>
      </c>
      <c r="D9020" s="1" t="s">
        <v>7889</v>
      </c>
      <c r="E9020" s="0" t="s">
        <v>485</v>
      </c>
    </row>
    <row r="9021" customFormat="false" ht="15" hidden="false" customHeight="false" outlineLevel="0" collapsed="false">
      <c r="A9021" s="1" t="n">
        <v>8353</v>
      </c>
      <c r="B9021" s="1" t="s">
        <v>14602</v>
      </c>
      <c r="C9021" s="324" t="s">
        <v>14603</v>
      </c>
      <c r="D9021" s="1" t="s">
        <v>7889</v>
      </c>
      <c r="E9021" s="0" t="s">
        <v>485</v>
      </c>
    </row>
    <row r="9022" customFormat="false" ht="15" hidden="false" customHeight="false" outlineLevel="0" collapsed="false">
      <c r="A9022" s="1" t="n">
        <v>8352</v>
      </c>
      <c r="B9022" s="1" t="s">
        <v>14604</v>
      </c>
      <c r="C9022" s="324" t="s">
        <v>14605</v>
      </c>
      <c r="D9022" s="1" t="s">
        <v>7889</v>
      </c>
      <c r="E9022" s="0" t="s">
        <v>485</v>
      </c>
    </row>
    <row r="9023" customFormat="false" ht="15" hidden="false" customHeight="false" outlineLevel="0" collapsed="false">
      <c r="A9023" s="1" t="n">
        <v>8351</v>
      </c>
      <c r="B9023" s="1" t="s">
        <v>14606</v>
      </c>
      <c r="D9023" s="1" t="s">
        <v>7889</v>
      </c>
      <c r="E9023" s="0" t="s">
        <v>485</v>
      </c>
    </row>
    <row r="9024" customFormat="false" ht="15" hidden="false" customHeight="false" outlineLevel="0" collapsed="false">
      <c r="A9024" s="1" t="n">
        <v>8350</v>
      </c>
      <c r="B9024" s="1" t="s">
        <v>14607</v>
      </c>
      <c r="C9024" s="324" t="s">
        <v>14608</v>
      </c>
      <c r="D9024" s="1" t="s">
        <v>7889</v>
      </c>
      <c r="E9024" s="0" t="s">
        <v>485</v>
      </c>
    </row>
    <row r="9025" customFormat="false" ht="15" hidden="false" customHeight="false" outlineLevel="0" collapsed="false">
      <c r="A9025" s="1" t="n">
        <v>8349</v>
      </c>
      <c r="B9025" s="1" t="s">
        <v>14609</v>
      </c>
      <c r="C9025" s="1" t="s">
        <v>14610</v>
      </c>
      <c r="D9025" s="1" t="s">
        <v>3513</v>
      </c>
      <c r="E9025" s="0" t="s">
        <v>485</v>
      </c>
    </row>
    <row r="9026" customFormat="false" ht="15" hidden="false" customHeight="false" outlineLevel="0" collapsed="false">
      <c r="A9026" s="1" t="n">
        <v>8348</v>
      </c>
      <c r="B9026" s="1" t="s">
        <v>14611</v>
      </c>
      <c r="D9026" s="1" t="s">
        <v>499</v>
      </c>
      <c r="E9026" s="324" t="s">
        <v>500</v>
      </c>
    </row>
    <row r="9027" customFormat="false" ht="15" hidden="false" customHeight="false" outlineLevel="0" collapsed="false">
      <c r="A9027" s="1" t="n">
        <v>8347</v>
      </c>
      <c r="B9027" s="1" t="s">
        <v>14612</v>
      </c>
      <c r="D9027" s="1" t="s">
        <v>499</v>
      </c>
      <c r="E9027" s="0" t="s">
        <v>10484</v>
      </c>
    </row>
    <row r="9028" customFormat="false" ht="15" hidden="false" customHeight="false" outlineLevel="0" collapsed="false">
      <c r="A9028" s="1" t="n">
        <v>8346</v>
      </c>
      <c r="B9028" s="1" t="s">
        <v>14613</v>
      </c>
      <c r="D9028" s="1" t="s">
        <v>1233</v>
      </c>
      <c r="E9028" s="0" t="s">
        <v>485</v>
      </c>
    </row>
    <row r="9029" customFormat="false" ht="15" hidden="false" customHeight="false" outlineLevel="0" collapsed="false">
      <c r="A9029" s="1" t="n">
        <v>8345</v>
      </c>
      <c r="B9029" s="1" t="s">
        <v>14614</v>
      </c>
      <c r="C9029" s="1" t="s">
        <v>14615</v>
      </c>
      <c r="D9029" s="1" t="s">
        <v>1233</v>
      </c>
      <c r="E9029" s="0" t="s">
        <v>485</v>
      </c>
    </row>
    <row r="9030" customFormat="false" ht="15" hidden="false" customHeight="false" outlineLevel="0" collapsed="false">
      <c r="A9030" s="1" t="n">
        <v>8344</v>
      </c>
      <c r="B9030" s="1" t="s">
        <v>14616</v>
      </c>
      <c r="C9030" s="1" t="s">
        <v>14617</v>
      </c>
      <c r="D9030" s="1" t="s">
        <v>1233</v>
      </c>
      <c r="E9030" s="0" t="s">
        <v>485</v>
      </c>
    </row>
    <row r="9031" customFormat="false" ht="15" hidden="false" customHeight="false" outlineLevel="0" collapsed="false">
      <c r="A9031" s="1" t="n">
        <v>8343</v>
      </c>
      <c r="B9031" s="1" t="s">
        <v>14618</v>
      </c>
      <c r="D9031" s="1" t="s">
        <v>1233</v>
      </c>
      <c r="E9031" s="0" t="s">
        <v>485</v>
      </c>
    </row>
    <row r="9032" customFormat="false" ht="15" hidden="false" customHeight="false" outlineLevel="0" collapsed="false">
      <c r="A9032" s="1" t="n">
        <v>8342</v>
      </c>
      <c r="B9032" s="1" t="s">
        <v>14619</v>
      </c>
      <c r="D9032" s="1" t="s">
        <v>1233</v>
      </c>
      <c r="E9032" s="0" t="s">
        <v>485</v>
      </c>
    </row>
    <row r="9033" customFormat="false" ht="15" hidden="false" customHeight="false" outlineLevel="0" collapsed="false">
      <c r="A9033" s="1" t="n">
        <v>8341</v>
      </c>
      <c r="B9033" s="1" t="s">
        <v>14620</v>
      </c>
      <c r="C9033" s="1" t="s">
        <v>14621</v>
      </c>
      <c r="D9033" s="1" t="s">
        <v>1233</v>
      </c>
      <c r="E9033" s="0" t="s">
        <v>485</v>
      </c>
    </row>
    <row r="9034" customFormat="false" ht="15" hidden="false" customHeight="false" outlineLevel="0" collapsed="false">
      <c r="A9034" s="1" t="n">
        <v>8340</v>
      </c>
      <c r="B9034" s="1" t="s">
        <v>14622</v>
      </c>
      <c r="C9034" s="324" t="s">
        <v>14623</v>
      </c>
      <c r="D9034" s="1" t="s">
        <v>1233</v>
      </c>
      <c r="E9034" s="0" t="s">
        <v>485</v>
      </c>
    </row>
    <row r="9035" customFormat="false" ht="15" hidden="false" customHeight="false" outlineLevel="0" collapsed="false">
      <c r="A9035" s="1" t="n">
        <v>8339</v>
      </c>
      <c r="B9035" s="1" t="s">
        <v>14624</v>
      </c>
      <c r="C9035" s="324" t="s">
        <v>14625</v>
      </c>
      <c r="D9035" s="1" t="s">
        <v>1233</v>
      </c>
      <c r="E9035" s="0" t="s">
        <v>485</v>
      </c>
    </row>
    <row r="9036" customFormat="false" ht="15" hidden="false" customHeight="false" outlineLevel="0" collapsed="false">
      <c r="A9036" s="1" t="n">
        <v>8338</v>
      </c>
      <c r="B9036" s="1" t="s">
        <v>14626</v>
      </c>
      <c r="C9036" s="1" t="s">
        <v>14627</v>
      </c>
      <c r="D9036" s="1" t="s">
        <v>1233</v>
      </c>
      <c r="E9036" s="0" t="s">
        <v>485</v>
      </c>
    </row>
    <row r="9037" customFormat="false" ht="15" hidden="false" customHeight="false" outlineLevel="0" collapsed="false">
      <c r="A9037" s="1" t="n">
        <v>8337</v>
      </c>
      <c r="B9037" s="1" t="s">
        <v>14628</v>
      </c>
      <c r="C9037" s="1" t="s">
        <v>14629</v>
      </c>
      <c r="D9037" s="1" t="s">
        <v>1233</v>
      </c>
      <c r="E9037" s="0" t="s">
        <v>485</v>
      </c>
    </row>
    <row r="9038" customFormat="false" ht="15" hidden="false" customHeight="false" outlineLevel="0" collapsed="false">
      <c r="A9038" s="1" t="n">
        <v>8336</v>
      </c>
      <c r="B9038" s="1" t="s">
        <v>14630</v>
      </c>
      <c r="C9038" s="324" t="s">
        <v>14631</v>
      </c>
      <c r="D9038" s="1" t="s">
        <v>1233</v>
      </c>
      <c r="E9038" s="0" t="s">
        <v>485</v>
      </c>
    </row>
    <row r="9039" customFormat="false" ht="15" hidden="false" customHeight="false" outlineLevel="0" collapsed="false">
      <c r="A9039" s="1" t="n">
        <v>8335</v>
      </c>
      <c r="B9039" s="1" t="s">
        <v>14632</v>
      </c>
      <c r="C9039" s="324" t="s">
        <v>14633</v>
      </c>
      <c r="D9039" s="324" t="s">
        <v>14634</v>
      </c>
      <c r="E9039" s="324" t="s">
        <v>488</v>
      </c>
    </row>
    <row r="9040" customFormat="false" ht="15" hidden="false" customHeight="false" outlineLevel="0" collapsed="false">
      <c r="A9040" s="1" t="n">
        <v>8334</v>
      </c>
      <c r="B9040" s="1" t="s">
        <v>14635</v>
      </c>
      <c r="D9040" s="1" t="s">
        <v>925</v>
      </c>
      <c r="E9040" s="0" t="s">
        <v>485</v>
      </c>
    </row>
    <row r="9041" customFormat="false" ht="15" hidden="false" customHeight="false" outlineLevel="0" collapsed="false">
      <c r="A9041" s="1" t="n">
        <v>8333</v>
      </c>
      <c r="B9041" s="1" t="s">
        <v>14636</v>
      </c>
      <c r="C9041" s="324" t="s">
        <v>14637</v>
      </c>
      <c r="D9041" s="1" t="s">
        <v>1233</v>
      </c>
      <c r="E9041" s="0" t="s">
        <v>485</v>
      </c>
    </row>
    <row r="9042" customFormat="false" ht="15" hidden="false" customHeight="false" outlineLevel="0" collapsed="false">
      <c r="A9042" s="1" t="n">
        <v>8332</v>
      </c>
      <c r="B9042" s="1" t="s">
        <v>14638</v>
      </c>
      <c r="C9042" s="1" t="s">
        <v>14639</v>
      </c>
      <c r="D9042" s="1" t="s">
        <v>967</v>
      </c>
      <c r="E9042" s="0" t="s">
        <v>485</v>
      </c>
    </row>
    <row r="9043" customFormat="false" ht="15" hidden="false" customHeight="false" outlineLevel="0" collapsed="false">
      <c r="A9043" s="1" t="n">
        <v>8331</v>
      </c>
      <c r="B9043" s="1" t="s">
        <v>14640</v>
      </c>
      <c r="C9043" s="324" t="s">
        <v>14641</v>
      </c>
      <c r="D9043" s="1" t="s">
        <v>1233</v>
      </c>
      <c r="E9043" s="0" t="s">
        <v>485</v>
      </c>
    </row>
    <row r="9044" customFormat="false" ht="15" hidden="false" customHeight="false" outlineLevel="0" collapsed="false">
      <c r="A9044" s="1" t="n">
        <v>8330</v>
      </c>
      <c r="B9044" s="1" t="s">
        <v>14642</v>
      </c>
      <c r="D9044" s="324" t="s">
        <v>13402</v>
      </c>
      <c r="E9044" s="0" t="s">
        <v>485</v>
      </c>
    </row>
    <row r="9045" customFormat="false" ht="15" hidden="false" customHeight="false" outlineLevel="0" collapsed="false">
      <c r="A9045" s="1" t="n">
        <v>8329</v>
      </c>
      <c r="B9045" s="1" t="s">
        <v>14643</v>
      </c>
      <c r="C9045" s="1" t="s">
        <v>14644</v>
      </c>
      <c r="D9045" s="1" t="s">
        <v>1233</v>
      </c>
      <c r="E9045" s="0" t="s">
        <v>485</v>
      </c>
    </row>
    <row r="9046" customFormat="false" ht="15" hidden="false" customHeight="false" outlineLevel="0" collapsed="false">
      <c r="A9046" s="1" t="n">
        <v>8328</v>
      </c>
      <c r="B9046" s="1" t="s">
        <v>14645</v>
      </c>
      <c r="C9046" s="1" t="s">
        <v>14646</v>
      </c>
      <c r="D9046" s="1" t="s">
        <v>1233</v>
      </c>
      <c r="E9046" s="0" t="s">
        <v>485</v>
      </c>
    </row>
    <row r="9047" customFormat="false" ht="15" hidden="false" customHeight="false" outlineLevel="0" collapsed="false">
      <c r="A9047" s="1" t="n">
        <v>8327</v>
      </c>
      <c r="B9047" s="1" t="s">
        <v>14647</v>
      </c>
      <c r="D9047" s="324" t="s">
        <v>14648</v>
      </c>
      <c r="E9047" s="0" t="s">
        <v>485</v>
      </c>
    </row>
    <row r="9048" customFormat="false" ht="15" hidden="false" customHeight="false" outlineLevel="0" collapsed="false">
      <c r="A9048" s="1" t="n">
        <v>8326</v>
      </c>
      <c r="B9048" s="1" t="s">
        <v>14649</v>
      </c>
      <c r="D9048" s="1" t="s">
        <v>1233</v>
      </c>
      <c r="E9048" s="0" t="s">
        <v>485</v>
      </c>
    </row>
    <row r="9049" customFormat="false" ht="15" hidden="false" customHeight="false" outlineLevel="0" collapsed="false">
      <c r="A9049" s="1" t="n">
        <v>8325</v>
      </c>
      <c r="B9049" s="1" t="s">
        <v>14650</v>
      </c>
      <c r="D9049" s="1" t="s">
        <v>1233</v>
      </c>
      <c r="E9049" s="0" t="s">
        <v>485</v>
      </c>
    </row>
    <row r="9050" customFormat="false" ht="15" hidden="false" customHeight="false" outlineLevel="0" collapsed="false">
      <c r="A9050" s="1" t="n">
        <v>8324</v>
      </c>
      <c r="B9050" s="1" t="s">
        <v>14651</v>
      </c>
      <c r="D9050" s="1" t="s">
        <v>10972</v>
      </c>
      <c r="E9050" s="324" t="s">
        <v>14652</v>
      </c>
    </row>
    <row r="9051" customFormat="false" ht="15" hidden="false" customHeight="false" outlineLevel="0" collapsed="false">
      <c r="A9051" s="1" t="n">
        <v>8323</v>
      </c>
      <c r="B9051" s="1" t="s">
        <v>14653</v>
      </c>
      <c r="C9051" s="1" t="s">
        <v>521</v>
      </c>
      <c r="D9051" s="1" t="s">
        <v>927</v>
      </c>
      <c r="E9051" s="0" t="s">
        <v>576</v>
      </c>
    </row>
    <row r="9052" customFormat="false" ht="15" hidden="false" customHeight="false" outlineLevel="0" collapsed="false">
      <c r="A9052" s="1" t="n">
        <v>8322</v>
      </c>
      <c r="B9052" s="1" t="s">
        <v>14654</v>
      </c>
      <c r="C9052" s="1" t="s">
        <v>14654</v>
      </c>
      <c r="D9052" s="1" t="s">
        <v>499</v>
      </c>
      <c r="E9052" s="324" t="s">
        <v>500</v>
      </c>
    </row>
    <row r="9053" customFormat="false" ht="15" hidden="false" customHeight="false" outlineLevel="0" collapsed="false">
      <c r="A9053" s="1" t="n">
        <v>8321</v>
      </c>
      <c r="B9053" s="1" t="s">
        <v>14655</v>
      </c>
      <c r="C9053" s="324" t="s">
        <v>14656</v>
      </c>
      <c r="D9053" s="324" t="s">
        <v>678</v>
      </c>
      <c r="E9053" s="324" t="s">
        <v>494</v>
      </c>
    </row>
    <row r="9054" customFormat="false" ht="15" hidden="false" customHeight="false" outlineLevel="0" collapsed="false">
      <c r="A9054" s="1" t="n">
        <v>8320</v>
      </c>
      <c r="B9054" s="1" t="s">
        <v>14657</v>
      </c>
      <c r="D9054" s="324" t="s">
        <v>11556</v>
      </c>
      <c r="E9054" s="0" t="s">
        <v>10484</v>
      </c>
    </row>
    <row r="9055" customFormat="false" ht="15" hidden="false" customHeight="false" outlineLevel="0" collapsed="false">
      <c r="A9055" s="1" t="n">
        <v>8319</v>
      </c>
      <c r="B9055" s="1" t="s">
        <v>14658</v>
      </c>
      <c r="C9055" s="1" t="s">
        <v>14659</v>
      </c>
      <c r="D9055" s="1" t="s">
        <v>499</v>
      </c>
      <c r="E9055" s="0" t="s">
        <v>11053</v>
      </c>
    </row>
    <row r="9056" customFormat="false" ht="15" hidden="false" customHeight="false" outlineLevel="0" collapsed="false">
      <c r="A9056" s="1" t="n">
        <v>8318</v>
      </c>
      <c r="B9056" s="1" t="s">
        <v>14660</v>
      </c>
      <c r="D9056" s="324" t="s">
        <v>10275</v>
      </c>
      <c r="E9056" s="324" t="s">
        <v>500</v>
      </c>
    </row>
    <row r="9057" customFormat="false" ht="15" hidden="false" customHeight="false" outlineLevel="0" collapsed="false">
      <c r="A9057" s="1" t="n">
        <v>8317</v>
      </c>
      <c r="B9057" s="1" t="s">
        <v>14661</v>
      </c>
      <c r="D9057" s="324" t="s">
        <v>2402</v>
      </c>
      <c r="E9057" s="324" t="s">
        <v>500</v>
      </c>
    </row>
    <row r="9058" customFormat="false" ht="15" hidden="false" customHeight="false" outlineLevel="0" collapsed="false">
      <c r="A9058" s="1" t="n">
        <v>8316</v>
      </c>
      <c r="B9058" s="1" t="s">
        <v>14662</v>
      </c>
      <c r="D9058" s="324" t="s">
        <v>14663</v>
      </c>
      <c r="E9058" s="324" t="s">
        <v>500</v>
      </c>
    </row>
    <row r="9059" customFormat="false" ht="15" hidden="false" customHeight="false" outlineLevel="0" collapsed="false">
      <c r="A9059" s="1" t="n">
        <v>8315</v>
      </c>
      <c r="B9059" s="1" t="s">
        <v>14664</v>
      </c>
      <c r="D9059" s="324" t="s">
        <v>14663</v>
      </c>
      <c r="E9059" s="324" t="s">
        <v>500</v>
      </c>
    </row>
    <row r="9060" customFormat="false" ht="15" hidden="false" customHeight="false" outlineLevel="0" collapsed="false">
      <c r="A9060" s="1" t="n">
        <v>8314</v>
      </c>
      <c r="B9060" s="1" t="s">
        <v>14665</v>
      </c>
      <c r="D9060" s="324" t="s">
        <v>14386</v>
      </c>
      <c r="E9060" s="324" t="s">
        <v>500</v>
      </c>
    </row>
    <row r="9061" customFormat="false" ht="15" hidden="false" customHeight="false" outlineLevel="0" collapsed="false">
      <c r="A9061" s="1" t="n">
        <v>8313</v>
      </c>
      <c r="B9061" s="1" t="s">
        <v>14666</v>
      </c>
      <c r="C9061" s="1" t="s">
        <v>14667</v>
      </c>
      <c r="D9061" s="1" t="s">
        <v>499</v>
      </c>
      <c r="E9061" s="0" t="s">
        <v>10484</v>
      </c>
    </row>
    <row r="9062" customFormat="false" ht="15" hidden="false" customHeight="false" outlineLevel="0" collapsed="false">
      <c r="A9062" s="1" t="n">
        <v>8312</v>
      </c>
      <c r="B9062" s="1" t="s">
        <v>14668</v>
      </c>
      <c r="C9062" s="324" t="s">
        <v>14669</v>
      </c>
      <c r="D9062" s="1" t="s">
        <v>499</v>
      </c>
      <c r="E9062" s="324" t="s">
        <v>500</v>
      </c>
    </row>
    <row r="9063" customFormat="false" ht="15" hidden="false" customHeight="false" outlineLevel="0" collapsed="false">
      <c r="A9063" s="1" t="n">
        <v>8311</v>
      </c>
      <c r="B9063" s="1" t="s">
        <v>14670</v>
      </c>
      <c r="C9063" s="324" t="s">
        <v>14671</v>
      </c>
      <c r="D9063" s="324" t="s">
        <v>11556</v>
      </c>
      <c r="E9063" s="0" t="s">
        <v>590</v>
      </c>
    </row>
    <row r="9064" customFormat="false" ht="15" hidden="false" customHeight="false" outlineLevel="0" collapsed="false">
      <c r="A9064" s="1" t="n">
        <v>8310</v>
      </c>
      <c r="B9064" s="1" t="s">
        <v>14672</v>
      </c>
      <c r="C9064" s="1" t="s">
        <v>14673</v>
      </c>
      <c r="D9064" s="1" t="s">
        <v>499</v>
      </c>
      <c r="E9064" s="0" t="s">
        <v>590</v>
      </c>
    </row>
    <row r="9065" customFormat="false" ht="15" hidden="false" customHeight="false" outlineLevel="0" collapsed="false">
      <c r="A9065" s="1" t="n">
        <v>8309</v>
      </c>
      <c r="B9065" s="1" t="s">
        <v>14674</v>
      </c>
      <c r="D9065" s="1" t="s">
        <v>499</v>
      </c>
      <c r="E9065" s="0" t="s">
        <v>576</v>
      </c>
    </row>
    <row r="9066" customFormat="false" ht="15" hidden="false" customHeight="false" outlineLevel="0" collapsed="false">
      <c r="A9066" s="1" t="n">
        <v>8308</v>
      </c>
      <c r="B9066" s="1" t="s">
        <v>14675</v>
      </c>
      <c r="D9066" s="1" t="s">
        <v>499</v>
      </c>
      <c r="E9066" s="0" t="s">
        <v>11244</v>
      </c>
    </row>
    <row r="9067" customFormat="false" ht="15" hidden="false" customHeight="false" outlineLevel="0" collapsed="false">
      <c r="A9067" s="1" t="n">
        <v>8307</v>
      </c>
      <c r="B9067" s="1" t="s">
        <v>14676</v>
      </c>
      <c r="D9067" s="1" t="s">
        <v>499</v>
      </c>
      <c r="E9067" s="0" t="s">
        <v>590</v>
      </c>
    </row>
    <row r="9068" customFormat="false" ht="15" hidden="false" customHeight="false" outlineLevel="0" collapsed="false">
      <c r="A9068" s="1" t="n">
        <v>8306</v>
      </c>
      <c r="B9068" s="1" t="s">
        <v>14677</v>
      </c>
      <c r="D9068" s="1" t="s">
        <v>499</v>
      </c>
      <c r="E9068" s="0" t="s">
        <v>10484</v>
      </c>
    </row>
    <row r="9069" customFormat="false" ht="15" hidden="false" customHeight="false" outlineLevel="0" collapsed="false">
      <c r="A9069" s="1" t="n">
        <v>8305</v>
      </c>
      <c r="B9069" s="1" t="s">
        <v>14678</v>
      </c>
      <c r="D9069" s="1" t="s">
        <v>10212</v>
      </c>
      <c r="E9069" s="0" t="s">
        <v>576</v>
      </c>
    </row>
    <row r="9070" customFormat="false" ht="15" hidden="false" customHeight="false" outlineLevel="0" collapsed="false">
      <c r="A9070" s="1" t="n">
        <v>8304</v>
      </c>
      <c r="B9070" s="1" t="s">
        <v>14679</v>
      </c>
      <c r="C9070" s="1" t="s">
        <v>14680</v>
      </c>
      <c r="D9070" s="1" t="s">
        <v>499</v>
      </c>
      <c r="E9070" s="324" t="s">
        <v>1731</v>
      </c>
    </row>
    <row r="9071" customFormat="false" ht="15" hidden="false" customHeight="false" outlineLevel="0" collapsed="false">
      <c r="A9071" s="1" t="n">
        <v>8303</v>
      </c>
      <c r="B9071" s="1" t="s">
        <v>14681</v>
      </c>
      <c r="C9071" s="324" t="s">
        <v>14682</v>
      </c>
      <c r="D9071" s="1" t="s">
        <v>510</v>
      </c>
      <c r="E9071" s="324" t="s">
        <v>11334</v>
      </c>
    </row>
    <row r="9072" customFormat="false" ht="15" hidden="false" customHeight="false" outlineLevel="0" collapsed="false">
      <c r="A9072" s="1" t="n">
        <v>8302</v>
      </c>
      <c r="B9072" s="1" t="s">
        <v>14683</v>
      </c>
      <c r="D9072" s="324" t="s">
        <v>11630</v>
      </c>
      <c r="E9072" s="0" t="s">
        <v>590</v>
      </c>
    </row>
    <row r="9073" customFormat="false" ht="15" hidden="false" customHeight="false" outlineLevel="0" collapsed="false">
      <c r="A9073" s="1" t="n">
        <v>8301</v>
      </c>
      <c r="B9073" s="1" t="s">
        <v>14684</v>
      </c>
      <c r="D9073" s="324" t="s">
        <v>11630</v>
      </c>
      <c r="E9073" s="0" t="s">
        <v>590</v>
      </c>
    </row>
    <row r="9074" customFormat="false" ht="15" hidden="false" customHeight="false" outlineLevel="0" collapsed="false">
      <c r="A9074" s="1" t="n">
        <v>8300</v>
      </c>
      <c r="B9074" s="1" t="s">
        <v>14685</v>
      </c>
      <c r="D9074" s="324" t="s">
        <v>11630</v>
      </c>
      <c r="E9074" s="0" t="s">
        <v>590</v>
      </c>
    </row>
    <row r="9075" customFormat="false" ht="15" hidden="false" customHeight="false" outlineLevel="0" collapsed="false">
      <c r="A9075" s="1" t="n">
        <v>8299</v>
      </c>
      <c r="B9075" s="1" t="s">
        <v>14686</v>
      </c>
      <c r="D9075" s="324" t="s">
        <v>11630</v>
      </c>
      <c r="E9075" s="0" t="s">
        <v>590</v>
      </c>
    </row>
    <row r="9076" customFormat="false" ht="15" hidden="false" customHeight="false" outlineLevel="0" collapsed="false">
      <c r="A9076" s="1" t="n">
        <v>8298</v>
      </c>
      <c r="B9076" s="1" t="s">
        <v>14687</v>
      </c>
      <c r="D9076" s="324" t="s">
        <v>11630</v>
      </c>
      <c r="E9076" s="0" t="s">
        <v>590</v>
      </c>
    </row>
    <row r="9077" customFormat="false" ht="15" hidden="false" customHeight="false" outlineLevel="0" collapsed="false">
      <c r="A9077" s="1" t="n">
        <v>8297</v>
      </c>
      <c r="B9077" s="1" t="s">
        <v>14688</v>
      </c>
      <c r="D9077" s="324" t="s">
        <v>11630</v>
      </c>
      <c r="E9077" s="0" t="s">
        <v>590</v>
      </c>
    </row>
    <row r="9078" customFormat="false" ht="15" hidden="false" customHeight="false" outlineLevel="0" collapsed="false">
      <c r="A9078" s="1" t="n">
        <v>8296</v>
      </c>
      <c r="B9078" s="1" t="s">
        <v>14689</v>
      </c>
      <c r="D9078" s="324" t="s">
        <v>11630</v>
      </c>
      <c r="E9078" s="0" t="s">
        <v>590</v>
      </c>
    </row>
    <row r="9079" customFormat="false" ht="15" hidden="false" customHeight="false" outlineLevel="0" collapsed="false">
      <c r="A9079" s="1" t="n">
        <v>8295</v>
      </c>
      <c r="B9079" s="1" t="s">
        <v>14690</v>
      </c>
      <c r="D9079" s="1" t="s">
        <v>11084</v>
      </c>
      <c r="E9079" s="324" t="s">
        <v>14691</v>
      </c>
    </row>
    <row r="9080" customFormat="false" ht="15" hidden="false" customHeight="false" outlineLevel="0" collapsed="false">
      <c r="A9080" s="1" t="n">
        <v>8294</v>
      </c>
      <c r="B9080" s="1" t="s">
        <v>14692</v>
      </c>
      <c r="D9080" s="1" t="s">
        <v>499</v>
      </c>
      <c r="E9080" s="324" t="s">
        <v>14693</v>
      </c>
    </row>
    <row r="9081" customFormat="false" ht="15" hidden="false" customHeight="false" outlineLevel="0" collapsed="false">
      <c r="A9081" s="1" t="n">
        <v>8293</v>
      </c>
      <c r="B9081" s="1" t="s">
        <v>14694</v>
      </c>
      <c r="C9081" s="1" t="s">
        <v>14695</v>
      </c>
      <c r="D9081" s="324" t="s">
        <v>14696</v>
      </c>
      <c r="E9081" s="324" t="s">
        <v>494</v>
      </c>
    </row>
    <row r="9082" customFormat="false" ht="15" hidden="false" customHeight="false" outlineLevel="0" collapsed="false">
      <c r="A9082" s="1" t="n">
        <v>8292</v>
      </c>
      <c r="B9082" s="1" t="s">
        <v>14697</v>
      </c>
      <c r="D9082" s="1" t="s">
        <v>499</v>
      </c>
      <c r="E9082" s="0" t="s">
        <v>609</v>
      </c>
    </row>
    <row r="9083" customFormat="false" ht="15" hidden="false" customHeight="false" outlineLevel="0" collapsed="false">
      <c r="A9083" s="1" t="n">
        <v>8291</v>
      </c>
      <c r="B9083" s="1" t="s">
        <v>14698</v>
      </c>
      <c r="C9083" s="1" t="s">
        <v>14699</v>
      </c>
      <c r="D9083" s="1" t="s">
        <v>10212</v>
      </c>
      <c r="E9083" s="0" t="s">
        <v>576</v>
      </c>
    </row>
    <row r="9084" customFormat="false" ht="15" hidden="false" customHeight="false" outlineLevel="0" collapsed="false">
      <c r="A9084" s="1" t="n">
        <v>8290</v>
      </c>
      <c r="B9084" s="1" t="s">
        <v>14700</v>
      </c>
      <c r="D9084" s="324" t="s">
        <v>586</v>
      </c>
      <c r="E9084" s="0" t="s">
        <v>576</v>
      </c>
    </row>
    <row r="9085" customFormat="false" ht="15" hidden="false" customHeight="false" outlineLevel="0" collapsed="false">
      <c r="A9085" s="1" t="n">
        <v>8289</v>
      </c>
      <c r="B9085" s="1" t="s">
        <v>14701</v>
      </c>
      <c r="C9085" s="1" t="s">
        <v>14702</v>
      </c>
      <c r="D9085" s="324" t="s">
        <v>1147</v>
      </c>
      <c r="E9085" s="324" t="s">
        <v>488</v>
      </c>
    </row>
    <row r="9086" customFormat="false" ht="15" hidden="false" customHeight="false" outlineLevel="0" collapsed="false">
      <c r="A9086" s="1" t="n">
        <v>8288</v>
      </c>
      <c r="B9086" s="1" t="s">
        <v>14703</v>
      </c>
      <c r="D9086" s="324" t="s">
        <v>10946</v>
      </c>
      <c r="E9086" s="324" t="s">
        <v>12190</v>
      </c>
    </row>
    <row r="9087" customFormat="false" ht="15" hidden="false" customHeight="false" outlineLevel="0" collapsed="false">
      <c r="A9087" s="1" t="n">
        <v>8287</v>
      </c>
      <c r="B9087" s="1" t="s">
        <v>14704</v>
      </c>
      <c r="D9087" s="1" t="s">
        <v>510</v>
      </c>
      <c r="E9087" s="0" t="s">
        <v>609</v>
      </c>
    </row>
    <row r="9088" customFormat="false" ht="15" hidden="false" customHeight="false" outlineLevel="0" collapsed="false">
      <c r="A9088" s="1" t="n">
        <v>8286</v>
      </c>
      <c r="B9088" s="1" t="s">
        <v>14705</v>
      </c>
      <c r="C9088" s="1" t="s">
        <v>14706</v>
      </c>
      <c r="D9088" s="324" t="s">
        <v>3206</v>
      </c>
      <c r="E9088" s="324" t="s">
        <v>14707</v>
      </c>
    </row>
    <row r="9089" customFormat="false" ht="15" hidden="false" customHeight="false" outlineLevel="0" collapsed="false">
      <c r="A9089" s="1" t="n">
        <v>8285</v>
      </c>
      <c r="B9089" s="1" t="s">
        <v>14708</v>
      </c>
      <c r="D9089" s="324" t="s">
        <v>14709</v>
      </c>
      <c r="E9089" s="0" t="s">
        <v>485</v>
      </c>
    </row>
    <row r="9090" customFormat="false" ht="15" hidden="false" customHeight="false" outlineLevel="0" collapsed="false">
      <c r="A9090" s="1" t="n">
        <v>8284</v>
      </c>
      <c r="B9090" s="1" t="s">
        <v>14710</v>
      </c>
      <c r="D9090" s="1" t="s">
        <v>499</v>
      </c>
      <c r="E9090" s="324" t="s">
        <v>500</v>
      </c>
    </row>
    <row r="9091" customFormat="false" ht="15" hidden="false" customHeight="false" outlineLevel="0" collapsed="false">
      <c r="A9091" s="1" t="n">
        <v>8283</v>
      </c>
      <c r="B9091" s="1" t="s">
        <v>14711</v>
      </c>
      <c r="C9091" s="1" t="s">
        <v>14712</v>
      </c>
      <c r="D9091" s="324" t="s">
        <v>5436</v>
      </c>
      <c r="E9091" s="324" t="s">
        <v>550</v>
      </c>
    </row>
    <row r="9092" customFormat="false" ht="15" hidden="false" customHeight="false" outlineLevel="0" collapsed="false">
      <c r="A9092" s="1" t="n">
        <v>8282</v>
      </c>
      <c r="B9092" s="1" t="s">
        <v>14713</v>
      </c>
      <c r="C9092" s="1" t="s">
        <v>14714</v>
      </c>
      <c r="D9092" s="1" t="s">
        <v>811</v>
      </c>
      <c r="E9092" s="324" t="s">
        <v>5036</v>
      </c>
    </row>
    <row r="9093" customFormat="false" ht="15" hidden="false" customHeight="false" outlineLevel="0" collapsed="false">
      <c r="A9093" s="1" t="n">
        <v>8281</v>
      </c>
      <c r="B9093" s="1" t="s">
        <v>14715</v>
      </c>
      <c r="D9093" s="1" t="s">
        <v>499</v>
      </c>
      <c r="E9093" s="0" t="s">
        <v>576</v>
      </c>
    </row>
    <row r="9094" customFormat="false" ht="15" hidden="false" customHeight="false" outlineLevel="0" collapsed="false">
      <c r="A9094" s="1" t="n">
        <v>8280</v>
      </c>
      <c r="B9094" s="1" t="s">
        <v>14716</v>
      </c>
      <c r="C9094" s="324" t="s">
        <v>14717</v>
      </c>
      <c r="D9094" s="1" t="s">
        <v>499</v>
      </c>
      <c r="E9094" s="324" t="s">
        <v>11039</v>
      </c>
    </row>
    <row r="9095" customFormat="false" ht="15" hidden="false" customHeight="false" outlineLevel="0" collapsed="false">
      <c r="A9095" s="1" t="n">
        <v>8279</v>
      </c>
      <c r="B9095" s="1" t="s">
        <v>14718</v>
      </c>
      <c r="C9095" s="324" t="s">
        <v>14719</v>
      </c>
      <c r="D9095" s="1" t="s">
        <v>499</v>
      </c>
      <c r="E9095" s="324" t="s">
        <v>11039</v>
      </c>
    </row>
    <row r="9096" customFormat="false" ht="15" hidden="false" customHeight="false" outlineLevel="0" collapsed="false">
      <c r="A9096" s="1" t="n">
        <v>8278</v>
      </c>
      <c r="B9096" s="1" t="s">
        <v>14720</v>
      </c>
      <c r="C9096" s="1" t="s">
        <v>14080</v>
      </c>
      <c r="D9096" s="1" t="s">
        <v>499</v>
      </c>
      <c r="E9096" s="324" t="s">
        <v>11039</v>
      </c>
    </row>
    <row r="9097" customFormat="false" ht="15" hidden="false" customHeight="false" outlineLevel="0" collapsed="false">
      <c r="A9097" s="1" t="n">
        <v>8277</v>
      </c>
      <c r="B9097" s="1" t="s">
        <v>14721</v>
      </c>
      <c r="C9097" s="324" t="s">
        <v>14722</v>
      </c>
      <c r="D9097" s="1" t="s">
        <v>499</v>
      </c>
      <c r="E9097" s="324" t="s">
        <v>11039</v>
      </c>
    </row>
    <row r="9098" customFormat="false" ht="15" hidden="false" customHeight="false" outlineLevel="0" collapsed="false">
      <c r="A9098" s="1" t="n">
        <v>8276</v>
      </c>
      <c r="B9098" s="1" t="s">
        <v>14723</v>
      </c>
      <c r="C9098" s="324" t="s">
        <v>14724</v>
      </c>
      <c r="D9098" s="1" t="s">
        <v>499</v>
      </c>
      <c r="E9098" s="324" t="s">
        <v>11039</v>
      </c>
    </row>
    <row r="9099" customFormat="false" ht="15" hidden="false" customHeight="false" outlineLevel="0" collapsed="false">
      <c r="A9099" s="1" t="n">
        <v>8275</v>
      </c>
      <c r="B9099" s="1" t="s">
        <v>14725</v>
      </c>
      <c r="C9099" s="1" t="s">
        <v>14726</v>
      </c>
      <c r="D9099" s="1" t="s">
        <v>499</v>
      </c>
      <c r="E9099" s="324" t="s">
        <v>11039</v>
      </c>
    </row>
    <row r="9100" customFormat="false" ht="15" hidden="false" customHeight="false" outlineLevel="0" collapsed="false">
      <c r="A9100" s="1" t="n">
        <v>8274</v>
      </c>
      <c r="B9100" s="1" t="s">
        <v>14727</v>
      </c>
      <c r="C9100" s="1" t="s">
        <v>14080</v>
      </c>
      <c r="D9100" s="1" t="s">
        <v>499</v>
      </c>
      <c r="E9100" s="324" t="s">
        <v>11039</v>
      </c>
    </row>
    <row r="9101" customFormat="false" ht="15" hidden="false" customHeight="false" outlineLevel="0" collapsed="false">
      <c r="A9101" s="1" t="n">
        <v>8273</v>
      </c>
      <c r="B9101" s="1" t="s">
        <v>14728</v>
      </c>
      <c r="C9101" s="1" t="s">
        <v>14080</v>
      </c>
      <c r="D9101" s="1" t="s">
        <v>499</v>
      </c>
      <c r="E9101" s="324" t="s">
        <v>11039</v>
      </c>
    </row>
    <row r="9102" customFormat="false" ht="15" hidden="false" customHeight="false" outlineLevel="0" collapsed="false">
      <c r="A9102" s="1" t="n">
        <v>8272</v>
      </c>
      <c r="B9102" s="1" t="s">
        <v>14729</v>
      </c>
      <c r="C9102" s="1" t="s">
        <v>14080</v>
      </c>
      <c r="D9102" s="1" t="s">
        <v>499</v>
      </c>
      <c r="E9102" s="324" t="s">
        <v>11039</v>
      </c>
    </row>
    <row r="9103" customFormat="false" ht="15" hidden="false" customHeight="false" outlineLevel="0" collapsed="false">
      <c r="A9103" s="1" t="n">
        <v>8271</v>
      </c>
      <c r="B9103" s="1" t="s">
        <v>14730</v>
      </c>
      <c r="C9103" s="1" t="s">
        <v>14080</v>
      </c>
      <c r="D9103" s="1" t="s">
        <v>499</v>
      </c>
      <c r="E9103" s="324" t="s">
        <v>11039</v>
      </c>
    </row>
    <row r="9104" customFormat="false" ht="15" hidden="false" customHeight="false" outlineLevel="0" collapsed="false">
      <c r="A9104" s="1" t="n">
        <v>8270</v>
      </c>
      <c r="B9104" s="1" t="s">
        <v>14731</v>
      </c>
      <c r="C9104" s="1" t="s">
        <v>14080</v>
      </c>
      <c r="D9104" s="1" t="s">
        <v>499</v>
      </c>
      <c r="E9104" s="324" t="s">
        <v>11039</v>
      </c>
    </row>
    <row r="9105" customFormat="false" ht="15" hidden="false" customHeight="false" outlineLevel="0" collapsed="false">
      <c r="A9105" s="1" t="n">
        <v>8269</v>
      </c>
      <c r="B9105" s="1" t="s">
        <v>14732</v>
      </c>
      <c r="C9105" s="1" t="s">
        <v>14080</v>
      </c>
      <c r="D9105" s="1" t="s">
        <v>499</v>
      </c>
      <c r="E9105" s="324" t="s">
        <v>11039</v>
      </c>
    </row>
    <row r="9106" customFormat="false" ht="15" hidden="false" customHeight="false" outlineLevel="0" collapsed="false">
      <c r="A9106" s="1" t="n">
        <v>8268</v>
      </c>
      <c r="B9106" s="1" t="s">
        <v>14733</v>
      </c>
      <c r="C9106" s="324" t="s">
        <v>14734</v>
      </c>
      <c r="D9106" s="1" t="s">
        <v>499</v>
      </c>
      <c r="E9106" s="324" t="s">
        <v>11039</v>
      </c>
    </row>
    <row r="9107" customFormat="false" ht="15" hidden="false" customHeight="false" outlineLevel="0" collapsed="false">
      <c r="A9107" s="1" t="n">
        <v>8267</v>
      </c>
      <c r="B9107" s="1" t="s">
        <v>14735</v>
      </c>
      <c r="C9107" s="324" t="s">
        <v>14734</v>
      </c>
      <c r="D9107" s="1" t="s">
        <v>499</v>
      </c>
      <c r="E9107" s="324" t="s">
        <v>11039</v>
      </c>
    </row>
    <row r="9108" customFormat="false" ht="15" hidden="false" customHeight="false" outlineLevel="0" collapsed="false">
      <c r="A9108" s="1" t="n">
        <v>8266</v>
      </c>
      <c r="B9108" s="1" t="s">
        <v>14736</v>
      </c>
      <c r="C9108" s="1" t="s">
        <v>14080</v>
      </c>
      <c r="D9108" s="1" t="s">
        <v>499</v>
      </c>
      <c r="E9108" s="324" t="s">
        <v>11039</v>
      </c>
    </row>
    <row r="9109" customFormat="false" ht="15" hidden="false" customHeight="false" outlineLevel="0" collapsed="false">
      <c r="A9109" s="1" t="n">
        <v>8265</v>
      </c>
      <c r="B9109" s="1" t="s">
        <v>14737</v>
      </c>
      <c r="C9109" s="1" t="s">
        <v>14080</v>
      </c>
      <c r="D9109" s="1" t="s">
        <v>499</v>
      </c>
      <c r="E9109" s="324" t="s">
        <v>11039</v>
      </c>
    </row>
    <row r="9110" customFormat="false" ht="15" hidden="false" customHeight="false" outlineLevel="0" collapsed="false">
      <c r="A9110" s="1" t="n">
        <v>8264</v>
      </c>
      <c r="B9110" s="1" t="s">
        <v>14738</v>
      </c>
      <c r="C9110" s="324" t="s">
        <v>14739</v>
      </c>
      <c r="D9110" s="1" t="s">
        <v>499</v>
      </c>
      <c r="E9110" s="324" t="s">
        <v>11039</v>
      </c>
    </row>
    <row r="9111" customFormat="false" ht="15" hidden="false" customHeight="false" outlineLevel="0" collapsed="false">
      <c r="A9111" s="1" t="n">
        <v>8263</v>
      </c>
      <c r="B9111" s="1" t="s">
        <v>14740</v>
      </c>
      <c r="C9111" s="324" t="s">
        <v>14741</v>
      </c>
      <c r="D9111" s="1" t="s">
        <v>499</v>
      </c>
      <c r="E9111" s="324" t="s">
        <v>11039</v>
      </c>
    </row>
    <row r="9112" customFormat="false" ht="15" hidden="false" customHeight="false" outlineLevel="0" collapsed="false">
      <c r="A9112" s="1" t="n">
        <v>8262</v>
      </c>
      <c r="B9112" s="1" t="s">
        <v>14742</v>
      </c>
      <c r="C9112" s="1" t="s">
        <v>14743</v>
      </c>
      <c r="D9112" s="1" t="s">
        <v>499</v>
      </c>
      <c r="E9112" s="324" t="s">
        <v>11039</v>
      </c>
    </row>
    <row r="9113" customFormat="false" ht="15" hidden="false" customHeight="false" outlineLevel="0" collapsed="false">
      <c r="A9113" s="1" t="n">
        <v>8261</v>
      </c>
      <c r="B9113" s="1" t="s">
        <v>14744</v>
      </c>
      <c r="C9113" s="1" t="s">
        <v>14743</v>
      </c>
      <c r="D9113" s="1" t="s">
        <v>499</v>
      </c>
      <c r="E9113" s="324" t="s">
        <v>11039</v>
      </c>
    </row>
    <row r="9114" customFormat="false" ht="15" hidden="false" customHeight="false" outlineLevel="0" collapsed="false">
      <c r="A9114" s="1" t="n">
        <v>8260</v>
      </c>
      <c r="B9114" s="1" t="s">
        <v>14745</v>
      </c>
      <c r="C9114" s="324" t="s">
        <v>14746</v>
      </c>
      <c r="D9114" s="1" t="s">
        <v>499</v>
      </c>
      <c r="E9114" s="324" t="s">
        <v>11039</v>
      </c>
    </row>
    <row r="9115" customFormat="false" ht="15" hidden="false" customHeight="false" outlineLevel="0" collapsed="false">
      <c r="A9115" s="1" t="n">
        <v>8259</v>
      </c>
      <c r="B9115" s="1" t="s">
        <v>14747</v>
      </c>
      <c r="D9115" s="1" t="s">
        <v>499</v>
      </c>
      <c r="E9115" s="324" t="s">
        <v>11039</v>
      </c>
    </row>
    <row r="9116" customFormat="false" ht="15" hidden="false" customHeight="false" outlineLevel="0" collapsed="false">
      <c r="A9116" s="1" t="n">
        <v>8258</v>
      </c>
      <c r="B9116" s="1" t="s">
        <v>14748</v>
      </c>
      <c r="D9116" s="1" t="s">
        <v>499</v>
      </c>
      <c r="E9116" s="324" t="s">
        <v>11039</v>
      </c>
    </row>
    <row r="9117" customFormat="false" ht="15" hidden="false" customHeight="false" outlineLevel="0" collapsed="false">
      <c r="A9117" s="1" t="n">
        <v>8257</v>
      </c>
      <c r="B9117" s="1" t="s">
        <v>14749</v>
      </c>
      <c r="C9117" s="324" t="s">
        <v>14750</v>
      </c>
      <c r="D9117" s="1" t="s">
        <v>499</v>
      </c>
      <c r="E9117" s="324" t="s">
        <v>500</v>
      </c>
    </row>
    <row r="9118" customFormat="false" ht="15" hidden="false" customHeight="false" outlineLevel="0" collapsed="false">
      <c r="A9118" s="1" t="n">
        <v>8256</v>
      </c>
      <c r="B9118" s="1" t="s">
        <v>14751</v>
      </c>
      <c r="C9118" s="1" t="s">
        <v>14752</v>
      </c>
      <c r="D9118" s="1" t="s">
        <v>499</v>
      </c>
      <c r="E9118" s="324" t="s">
        <v>500</v>
      </c>
    </row>
    <row r="9119" customFormat="false" ht="15" hidden="false" customHeight="false" outlineLevel="0" collapsed="false">
      <c r="A9119" s="1" t="n">
        <v>8255</v>
      </c>
      <c r="B9119" s="1" t="s">
        <v>14753</v>
      </c>
      <c r="C9119" s="1" t="s">
        <v>14754</v>
      </c>
      <c r="D9119" s="1" t="s">
        <v>499</v>
      </c>
      <c r="E9119" s="324" t="s">
        <v>500</v>
      </c>
    </row>
    <row r="9120" customFormat="false" ht="15" hidden="false" customHeight="false" outlineLevel="0" collapsed="false">
      <c r="A9120" s="1" t="n">
        <v>8254</v>
      </c>
      <c r="B9120" s="1" t="s">
        <v>14755</v>
      </c>
      <c r="C9120" s="1" t="s">
        <v>14754</v>
      </c>
      <c r="D9120" s="1" t="s">
        <v>499</v>
      </c>
      <c r="E9120" s="324" t="s">
        <v>500</v>
      </c>
    </row>
    <row r="9121" customFormat="false" ht="15" hidden="false" customHeight="false" outlineLevel="0" collapsed="false">
      <c r="A9121" s="1" t="n">
        <v>8253</v>
      </c>
      <c r="B9121" s="1" t="s">
        <v>14756</v>
      </c>
      <c r="C9121" s="1" t="s">
        <v>14754</v>
      </c>
      <c r="D9121" s="1" t="s">
        <v>499</v>
      </c>
      <c r="E9121" s="324" t="s">
        <v>500</v>
      </c>
    </row>
    <row r="9122" customFormat="false" ht="15" hidden="false" customHeight="false" outlineLevel="0" collapsed="false">
      <c r="A9122" s="1" t="n">
        <v>8252</v>
      </c>
      <c r="B9122" s="1" t="s">
        <v>14757</v>
      </c>
      <c r="C9122" s="1" t="s">
        <v>14752</v>
      </c>
      <c r="D9122" s="1" t="s">
        <v>499</v>
      </c>
      <c r="E9122" s="324" t="s">
        <v>500</v>
      </c>
    </row>
    <row r="9123" customFormat="false" ht="15" hidden="false" customHeight="false" outlineLevel="0" collapsed="false">
      <c r="A9123" s="1" t="n">
        <v>8251</v>
      </c>
      <c r="B9123" s="1" t="s">
        <v>14758</v>
      </c>
      <c r="D9123" s="1" t="s">
        <v>499</v>
      </c>
      <c r="E9123" s="324" t="s">
        <v>10954</v>
      </c>
    </row>
    <row r="9124" customFormat="false" ht="15" hidden="false" customHeight="false" outlineLevel="0" collapsed="false">
      <c r="A9124" s="1" t="n">
        <v>8250</v>
      </c>
      <c r="B9124" s="1" t="s">
        <v>14759</v>
      </c>
      <c r="C9124" s="1" t="s">
        <v>14759</v>
      </c>
      <c r="D9124" s="1" t="s">
        <v>499</v>
      </c>
      <c r="E9124" s="0" t="s">
        <v>576</v>
      </c>
    </row>
    <row r="9125" customFormat="false" ht="15" hidden="false" customHeight="false" outlineLevel="0" collapsed="false">
      <c r="A9125" s="1" t="n">
        <v>8249</v>
      </c>
      <c r="B9125" s="1" t="s">
        <v>14760</v>
      </c>
      <c r="C9125" s="1" t="s">
        <v>14761</v>
      </c>
      <c r="D9125" s="1" t="s">
        <v>499</v>
      </c>
      <c r="E9125" s="324" t="s">
        <v>500</v>
      </c>
    </row>
    <row r="9126" customFormat="false" ht="15" hidden="false" customHeight="false" outlineLevel="0" collapsed="false">
      <c r="A9126" s="1" t="n">
        <v>8248</v>
      </c>
      <c r="B9126" s="1" t="s">
        <v>14762</v>
      </c>
      <c r="C9126" s="1" t="s">
        <v>14763</v>
      </c>
      <c r="D9126" s="1" t="s">
        <v>10984</v>
      </c>
      <c r="E9126" s="324" t="s">
        <v>11232</v>
      </c>
    </row>
    <row r="9127" customFormat="false" ht="15" hidden="false" customHeight="false" outlineLevel="0" collapsed="false">
      <c r="A9127" s="1" t="n">
        <v>8247</v>
      </c>
      <c r="B9127" s="1" t="s">
        <v>14764</v>
      </c>
      <c r="D9127" s="1" t="s">
        <v>499</v>
      </c>
      <c r="E9127" s="0" t="s">
        <v>11053</v>
      </c>
    </row>
    <row r="9128" customFormat="false" ht="15" hidden="false" customHeight="false" outlineLevel="0" collapsed="false">
      <c r="A9128" s="1" t="n">
        <v>8246</v>
      </c>
      <c r="B9128" s="1" t="s">
        <v>14765</v>
      </c>
      <c r="C9128" s="1" t="s">
        <v>521</v>
      </c>
      <c r="D9128" s="1" t="s">
        <v>10984</v>
      </c>
      <c r="E9128" s="0" t="s">
        <v>10484</v>
      </c>
    </row>
    <row r="9129" customFormat="false" ht="15" hidden="false" customHeight="false" outlineLevel="0" collapsed="false">
      <c r="A9129" s="1" t="n">
        <v>8245</v>
      </c>
      <c r="B9129" s="1" t="s">
        <v>14766</v>
      </c>
      <c r="C9129" s="1" t="s">
        <v>14767</v>
      </c>
      <c r="D9129" s="1" t="s">
        <v>811</v>
      </c>
      <c r="E9129" s="0" t="s">
        <v>590</v>
      </c>
    </row>
    <row r="9130" customFormat="false" ht="15" hidden="false" customHeight="false" outlineLevel="0" collapsed="false">
      <c r="A9130" s="1" t="n">
        <v>8244</v>
      </c>
      <c r="B9130" s="1" t="s">
        <v>14768</v>
      </c>
      <c r="C9130" s="1" t="s">
        <v>14769</v>
      </c>
      <c r="D9130" s="1" t="s">
        <v>637</v>
      </c>
      <c r="E9130" s="0" t="s">
        <v>485</v>
      </c>
    </row>
    <row r="9131" customFormat="false" ht="15" hidden="false" customHeight="false" outlineLevel="0" collapsed="false">
      <c r="A9131" s="1" t="n">
        <v>8243</v>
      </c>
      <c r="B9131" s="1" t="s">
        <v>14770</v>
      </c>
      <c r="D9131" s="1" t="s">
        <v>499</v>
      </c>
      <c r="E9131" s="0" t="s">
        <v>590</v>
      </c>
    </row>
    <row r="9132" customFormat="false" ht="15" hidden="false" customHeight="false" outlineLevel="0" collapsed="false">
      <c r="A9132" s="1" t="n">
        <v>8242</v>
      </c>
      <c r="B9132" s="1" t="s">
        <v>14771</v>
      </c>
      <c r="C9132" s="1" t="s">
        <v>14772</v>
      </c>
      <c r="D9132" s="324" t="s">
        <v>4257</v>
      </c>
      <c r="E9132" s="0" t="s">
        <v>590</v>
      </c>
    </row>
    <row r="9133" customFormat="false" ht="15" hidden="false" customHeight="false" outlineLevel="0" collapsed="false">
      <c r="A9133" s="1" t="n">
        <v>8241</v>
      </c>
      <c r="B9133" s="1" t="s">
        <v>14773</v>
      </c>
      <c r="C9133" s="1" t="s">
        <v>14774</v>
      </c>
      <c r="D9133" s="1" t="s">
        <v>811</v>
      </c>
      <c r="E9133" s="0" t="s">
        <v>576</v>
      </c>
    </row>
    <row r="9134" customFormat="false" ht="15" hidden="false" customHeight="false" outlineLevel="0" collapsed="false">
      <c r="A9134" s="1" t="n">
        <v>8240</v>
      </c>
      <c r="B9134" s="1" t="s">
        <v>14775</v>
      </c>
      <c r="C9134" s="1" t="s">
        <v>14776</v>
      </c>
      <c r="D9134" s="324" t="s">
        <v>2402</v>
      </c>
      <c r="E9134" s="0" t="s">
        <v>485</v>
      </c>
    </row>
    <row r="9135" customFormat="false" ht="15" hidden="false" customHeight="false" outlineLevel="0" collapsed="false">
      <c r="A9135" s="1" t="n">
        <v>8239</v>
      </c>
      <c r="B9135" s="1" t="s">
        <v>14777</v>
      </c>
      <c r="C9135" s="324" t="s">
        <v>14778</v>
      </c>
      <c r="D9135" s="324" t="s">
        <v>586</v>
      </c>
      <c r="E9135" s="324" t="s">
        <v>11610</v>
      </c>
    </row>
    <row r="9136" customFormat="false" ht="15" hidden="false" customHeight="false" outlineLevel="0" collapsed="false">
      <c r="A9136" s="1" t="n">
        <v>8238</v>
      </c>
      <c r="B9136" s="1" t="s">
        <v>14779</v>
      </c>
      <c r="D9136" s="324" t="s">
        <v>528</v>
      </c>
      <c r="E9136" s="324" t="s">
        <v>500</v>
      </c>
    </row>
    <row r="9137" customFormat="false" ht="15" hidden="false" customHeight="false" outlineLevel="0" collapsed="false">
      <c r="A9137" s="1" t="n">
        <v>8237</v>
      </c>
      <c r="B9137" s="1" t="s">
        <v>14780</v>
      </c>
      <c r="C9137" s="1" t="s">
        <v>14781</v>
      </c>
      <c r="D9137" s="324" t="s">
        <v>528</v>
      </c>
      <c r="E9137" s="324" t="s">
        <v>500</v>
      </c>
    </row>
    <row r="9138" customFormat="false" ht="15" hidden="false" customHeight="false" outlineLevel="0" collapsed="false">
      <c r="A9138" s="1" t="n">
        <v>8236</v>
      </c>
      <c r="B9138" s="1" t="s">
        <v>14782</v>
      </c>
      <c r="C9138" s="1" t="s">
        <v>14783</v>
      </c>
      <c r="D9138" s="1" t="s">
        <v>6225</v>
      </c>
      <c r="E9138" s="324" t="s">
        <v>10923</v>
      </c>
    </row>
    <row r="9139" customFormat="false" ht="15" hidden="false" customHeight="false" outlineLevel="0" collapsed="false">
      <c r="A9139" s="1" t="n">
        <v>8235</v>
      </c>
      <c r="B9139" s="1" t="s">
        <v>14784</v>
      </c>
      <c r="C9139" s="1" t="s">
        <v>14785</v>
      </c>
      <c r="D9139" s="324" t="s">
        <v>5663</v>
      </c>
      <c r="E9139" s="0" t="s">
        <v>485</v>
      </c>
    </row>
    <row r="9140" customFormat="false" ht="15" hidden="false" customHeight="false" outlineLevel="0" collapsed="false">
      <c r="A9140" s="1" t="n">
        <v>8234</v>
      </c>
      <c r="B9140" s="1" t="s">
        <v>14786</v>
      </c>
      <c r="C9140" s="1" t="s">
        <v>14787</v>
      </c>
      <c r="D9140" s="324" t="s">
        <v>528</v>
      </c>
      <c r="E9140" s="324" t="s">
        <v>500</v>
      </c>
    </row>
    <row r="9141" customFormat="false" ht="15" hidden="false" customHeight="false" outlineLevel="0" collapsed="false">
      <c r="A9141" s="1" t="n">
        <v>8233</v>
      </c>
      <c r="B9141" s="1" t="s">
        <v>14788</v>
      </c>
      <c r="D9141" s="324" t="s">
        <v>670</v>
      </c>
      <c r="E9141" s="0" t="s">
        <v>485</v>
      </c>
    </row>
    <row r="9142" customFormat="false" ht="15" hidden="false" customHeight="false" outlineLevel="0" collapsed="false">
      <c r="A9142" s="1" t="n">
        <v>8232</v>
      </c>
      <c r="B9142" s="1" t="s">
        <v>14789</v>
      </c>
      <c r="C9142" s="324" t="s">
        <v>14790</v>
      </c>
      <c r="D9142" s="1" t="s">
        <v>653</v>
      </c>
      <c r="E9142" s="324" t="s">
        <v>519</v>
      </c>
    </row>
    <row r="9143" customFormat="false" ht="15" hidden="false" customHeight="false" outlineLevel="0" collapsed="false">
      <c r="A9143" s="1" t="n">
        <v>8231</v>
      </c>
      <c r="B9143" s="1" t="s">
        <v>14791</v>
      </c>
      <c r="D9143" s="1" t="s">
        <v>811</v>
      </c>
      <c r="E9143" s="324" t="s">
        <v>14707</v>
      </c>
    </row>
    <row r="9144" customFormat="false" ht="15" hidden="false" customHeight="false" outlineLevel="0" collapsed="false">
      <c r="A9144" s="1" t="n">
        <v>8230</v>
      </c>
      <c r="B9144" s="1" t="s">
        <v>14792</v>
      </c>
      <c r="D9144" s="324" t="s">
        <v>11657</v>
      </c>
      <c r="E9144" s="324" t="s">
        <v>1731</v>
      </c>
    </row>
    <row r="9145" customFormat="false" ht="15" hidden="false" customHeight="false" outlineLevel="0" collapsed="false">
      <c r="A9145" s="1" t="n">
        <v>8229</v>
      </c>
      <c r="B9145" s="1" t="s">
        <v>14793</v>
      </c>
      <c r="D9145" s="1" t="s">
        <v>499</v>
      </c>
      <c r="E9145" s="324" t="s">
        <v>11257</v>
      </c>
    </row>
    <row r="9146" customFormat="false" ht="15" hidden="false" customHeight="false" outlineLevel="0" collapsed="false">
      <c r="A9146" s="1" t="n">
        <v>8228</v>
      </c>
      <c r="B9146" s="1" t="s">
        <v>14794</v>
      </c>
      <c r="C9146" s="1" t="s">
        <v>14795</v>
      </c>
      <c r="D9146" s="1" t="s">
        <v>499</v>
      </c>
      <c r="E9146" s="0" t="s">
        <v>590</v>
      </c>
    </row>
    <row r="9147" customFormat="false" ht="15" hidden="false" customHeight="false" outlineLevel="0" collapsed="false">
      <c r="A9147" s="1" t="n">
        <v>8227</v>
      </c>
      <c r="B9147" s="1" t="s">
        <v>14796</v>
      </c>
      <c r="D9147" s="1" t="s">
        <v>499</v>
      </c>
      <c r="E9147" s="0" t="s">
        <v>10484</v>
      </c>
    </row>
    <row r="9148" customFormat="false" ht="15" hidden="false" customHeight="false" outlineLevel="0" collapsed="false">
      <c r="A9148" s="1" t="n">
        <v>8226</v>
      </c>
      <c r="B9148" s="1" t="s">
        <v>14797</v>
      </c>
      <c r="D9148" s="1" t="s">
        <v>499</v>
      </c>
      <c r="E9148" s="0" t="s">
        <v>576</v>
      </c>
    </row>
    <row r="9149" customFormat="false" ht="15" hidden="false" customHeight="false" outlineLevel="0" collapsed="false">
      <c r="A9149" s="1" t="n">
        <v>8225</v>
      </c>
      <c r="B9149" s="1" t="s">
        <v>14798</v>
      </c>
      <c r="D9149" s="1" t="s">
        <v>499</v>
      </c>
      <c r="E9149" s="0" t="s">
        <v>590</v>
      </c>
    </row>
    <row r="9150" customFormat="false" ht="15" hidden="false" customHeight="false" outlineLevel="0" collapsed="false">
      <c r="A9150" s="1" t="n">
        <v>8224</v>
      </c>
      <c r="B9150" s="1" t="s">
        <v>14799</v>
      </c>
      <c r="D9150" s="1" t="s">
        <v>499</v>
      </c>
      <c r="E9150" s="0" t="s">
        <v>590</v>
      </c>
    </row>
    <row r="9151" customFormat="false" ht="15" hidden="false" customHeight="false" outlineLevel="0" collapsed="false">
      <c r="A9151" s="1" t="n">
        <v>8223</v>
      </c>
      <c r="B9151" s="1" t="s">
        <v>14800</v>
      </c>
      <c r="C9151" s="1" t="s">
        <v>14801</v>
      </c>
      <c r="D9151" s="1" t="s">
        <v>741</v>
      </c>
      <c r="E9151" s="0" t="s">
        <v>485</v>
      </c>
    </row>
    <row r="9152" customFormat="false" ht="15" hidden="false" customHeight="false" outlineLevel="0" collapsed="false">
      <c r="A9152" s="1" t="n">
        <v>8222</v>
      </c>
      <c r="B9152" s="1" t="s">
        <v>14802</v>
      </c>
      <c r="D9152" s="1" t="s">
        <v>499</v>
      </c>
      <c r="E9152" s="0" t="s">
        <v>10484</v>
      </c>
    </row>
    <row r="9153" customFormat="false" ht="15" hidden="false" customHeight="false" outlineLevel="0" collapsed="false">
      <c r="A9153" s="1" t="n">
        <v>8221</v>
      </c>
      <c r="B9153" s="1" t="s">
        <v>14803</v>
      </c>
      <c r="C9153" s="324" t="s">
        <v>14804</v>
      </c>
      <c r="D9153" s="1" t="s">
        <v>783</v>
      </c>
      <c r="E9153" s="0" t="s">
        <v>485</v>
      </c>
    </row>
    <row r="9154" customFormat="false" ht="15" hidden="false" customHeight="false" outlineLevel="0" collapsed="false">
      <c r="A9154" s="1" t="n">
        <v>8220</v>
      </c>
      <c r="B9154" s="1" t="s">
        <v>14805</v>
      </c>
      <c r="C9154" s="1" t="s">
        <v>14806</v>
      </c>
      <c r="D9154" s="324" t="s">
        <v>9985</v>
      </c>
      <c r="E9154" s="324" t="s">
        <v>4007</v>
      </c>
    </row>
    <row r="9155" customFormat="false" ht="15" hidden="false" customHeight="false" outlineLevel="0" collapsed="false">
      <c r="A9155" s="1" t="n">
        <v>8219</v>
      </c>
      <c r="B9155" s="1" t="s">
        <v>14807</v>
      </c>
      <c r="C9155" s="1" t="s">
        <v>14808</v>
      </c>
      <c r="D9155" s="324" t="s">
        <v>9985</v>
      </c>
      <c r="E9155" s="324" t="s">
        <v>4007</v>
      </c>
    </row>
    <row r="9156" customFormat="false" ht="15" hidden="false" customHeight="false" outlineLevel="0" collapsed="false">
      <c r="A9156" s="1" t="n">
        <v>8218</v>
      </c>
      <c r="B9156" s="1" t="s">
        <v>14809</v>
      </c>
      <c r="D9156" s="324" t="s">
        <v>528</v>
      </c>
      <c r="E9156" s="324" t="s">
        <v>500</v>
      </c>
    </row>
    <row r="9157" customFormat="false" ht="15" hidden="false" customHeight="false" outlineLevel="0" collapsed="false">
      <c r="A9157" s="1" t="n">
        <v>8217</v>
      </c>
      <c r="B9157" s="1" t="s">
        <v>14810</v>
      </c>
      <c r="D9157" s="324" t="s">
        <v>528</v>
      </c>
      <c r="E9157" s="324" t="s">
        <v>500</v>
      </c>
    </row>
    <row r="9158" customFormat="false" ht="15" hidden="false" customHeight="false" outlineLevel="0" collapsed="false">
      <c r="A9158" s="1" t="n">
        <v>8216</v>
      </c>
      <c r="B9158" s="1" t="s">
        <v>14811</v>
      </c>
      <c r="C9158" s="1" t="s">
        <v>14812</v>
      </c>
      <c r="D9158" s="324" t="s">
        <v>528</v>
      </c>
      <c r="E9158" s="324" t="s">
        <v>500</v>
      </c>
    </row>
    <row r="9159" customFormat="false" ht="15" hidden="false" customHeight="false" outlineLevel="0" collapsed="false">
      <c r="A9159" s="1" t="n">
        <v>8215</v>
      </c>
      <c r="B9159" s="1" t="s">
        <v>14813</v>
      </c>
      <c r="C9159" s="1" t="s">
        <v>14814</v>
      </c>
      <c r="D9159" s="1" t="s">
        <v>499</v>
      </c>
      <c r="E9159" s="0" t="s">
        <v>576</v>
      </c>
    </row>
    <row r="9160" customFormat="false" ht="15" hidden="false" customHeight="false" outlineLevel="0" collapsed="false">
      <c r="A9160" s="1" t="n">
        <v>8214</v>
      </c>
      <c r="B9160" s="1" t="s">
        <v>14815</v>
      </c>
      <c r="D9160" s="324" t="s">
        <v>12189</v>
      </c>
      <c r="E9160" s="324" t="s">
        <v>12190</v>
      </c>
    </row>
    <row r="9161" customFormat="false" ht="15" hidden="false" customHeight="false" outlineLevel="0" collapsed="false">
      <c r="A9161" s="1" t="n">
        <v>8213</v>
      </c>
      <c r="B9161" s="1" t="s">
        <v>14816</v>
      </c>
      <c r="D9161" s="324" t="s">
        <v>12189</v>
      </c>
      <c r="E9161" s="324" t="s">
        <v>12190</v>
      </c>
    </row>
    <row r="9162" customFormat="false" ht="15" hidden="false" customHeight="false" outlineLevel="0" collapsed="false">
      <c r="A9162" s="1" t="n">
        <v>8212</v>
      </c>
      <c r="B9162" s="1" t="s">
        <v>14817</v>
      </c>
      <c r="D9162" s="324" t="s">
        <v>12189</v>
      </c>
      <c r="E9162" s="324" t="s">
        <v>12190</v>
      </c>
    </row>
    <row r="9163" customFormat="false" ht="15" hidden="false" customHeight="false" outlineLevel="0" collapsed="false">
      <c r="A9163" s="1" t="n">
        <v>8211</v>
      </c>
      <c r="B9163" s="1" t="s">
        <v>14818</v>
      </c>
      <c r="D9163" s="324" t="s">
        <v>12189</v>
      </c>
      <c r="E9163" s="324" t="s">
        <v>12190</v>
      </c>
    </row>
    <row r="9164" customFormat="false" ht="15" hidden="false" customHeight="false" outlineLevel="0" collapsed="false">
      <c r="A9164" s="1" t="n">
        <v>8210</v>
      </c>
      <c r="B9164" s="1" t="s">
        <v>14819</v>
      </c>
      <c r="D9164" s="324" t="s">
        <v>12189</v>
      </c>
      <c r="E9164" s="324" t="s">
        <v>12190</v>
      </c>
    </row>
    <row r="9165" customFormat="false" ht="15" hidden="false" customHeight="false" outlineLevel="0" collapsed="false">
      <c r="A9165" s="1" t="n">
        <v>8209</v>
      </c>
      <c r="B9165" s="1" t="s">
        <v>14820</v>
      </c>
      <c r="D9165" s="324" t="s">
        <v>12189</v>
      </c>
      <c r="E9165" s="324" t="s">
        <v>12190</v>
      </c>
    </row>
    <row r="9166" customFormat="false" ht="15" hidden="false" customHeight="false" outlineLevel="0" collapsed="false">
      <c r="A9166" s="1" t="n">
        <v>8208</v>
      </c>
      <c r="B9166" s="1" t="s">
        <v>14821</v>
      </c>
      <c r="D9166" s="324" t="s">
        <v>12189</v>
      </c>
      <c r="E9166" s="324" t="s">
        <v>12190</v>
      </c>
    </row>
    <row r="9167" customFormat="false" ht="15" hidden="false" customHeight="false" outlineLevel="0" collapsed="false">
      <c r="A9167" s="1" t="n">
        <v>8207</v>
      </c>
      <c r="B9167" s="1" t="s">
        <v>14822</v>
      </c>
      <c r="D9167" s="324" t="s">
        <v>12189</v>
      </c>
      <c r="E9167" s="324" t="s">
        <v>12190</v>
      </c>
    </row>
    <row r="9168" customFormat="false" ht="15" hidden="false" customHeight="false" outlineLevel="0" collapsed="false">
      <c r="A9168" s="1" t="n">
        <v>8206</v>
      </c>
      <c r="B9168" s="1" t="s">
        <v>14823</v>
      </c>
      <c r="D9168" s="324" t="s">
        <v>12189</v>
      </c>
      <c r="E9168" s="324" t="s">
        <v>12190</v>
      </c>
    </row>
    <row r="9169" customFormat="false" ht="15" hidden="false" customHeight="false" outlineLevel="0" collapsed="false">
      <c r="A9169" s="1" t="n">
        <v>8205</v>
      </c>
      <c r="B9169" s="1" t="s">
        <v>14824</v>
      </c>
      <c r="D9169" s="324" t="s">
        <v>12189</v>
      </c>
      <c r="E9169" s="324" t="s">
        <v>12190</v>
      </c>
    </row>
    <row r="9170" customFormat="false" ht="15" hidden="false" customHeight="false" outlineLevel="0" collapsed="false">
      <c r="A9170" s="1" t="n">
        <v>8204</v>
      </c>
      <c r="B9170" s="1" t="s">
        <v>14825</v>
      </c>
      <c r="D9170" s="324" t="s">
        <v>12189</v>
      </c>
      <c r="E9170" s="324" t="s">
        <v>12190</v>
      </c>
    </row>
    <row r="9171" customFormat="false" ht="15" hidden="false" customHeight="false" outlineLevel="0" collapsed="false">
      <c r="A9171" s="1" t="n">
        <v>8203</v>
      </c>
      <c r="B9171" s="1" t="s">
        <v>14826</v>
      </c>
      <c r="D9171" s="324" t="s">
        <v>12189</v>
      </c>
      <c r="E9171" s="324" t="s">
        <v>12190</v>
      </c>
    </row>
    <row r="9172" customFormat="false" ht="15" hidden="false" customHeight="false" outlineLevel="0" collapsed="false">
      <c r="A9172" s="1" t="n">
        <v>8202</v>
      </c>
      <c r="B9172" s="1" t="s">
        <v>14827</v>
      </c>
      <c r="D9172" s="324" t="s">
        <v>12189</v>
      </c>
      <c r="E9172" s="324" t="s">
        <v>12190</v>
      </c>
    </row>
    <row r="9173" customFormat="false" ht="15" hidden="false" customHeight="false" outlineLevel="0" collapsed="false">
      <c r="A9173" s="1" t="n">
        <v>8201</v>
      </c>
      <c r="B9173" s="1" t="s">
        <v>14828</v>
      </c>
      <c r="D9173" s="324" t="s">
        <v>12189</v>
      </c>
      <c r="E9173" s="324" t="s">
        <v>12190</v>
      </c>
    </row>
    <row r="9174" customFormat="false" ht="15" hidden="false" customHeight="false" outlineLevel="0" collapsed="false">
      <c r="A9174" s="1" t="n">
        <v>8200</v>
      </c>
      <c r="B9174" s="1" t="s">
        <v>14829</v>
      </c>
      <c r="D9174" s="324" t="s">
        <v>12189</v>
      </c>
      <c r="E9174" s="324" t="s">
        <v>12190</v>
      </c>
    </row>
    <row r="9175" customFormat="false" ht="15" hidden="false" customHeight="false" outlineLevel="0" collapsed="false">
      <c r="A9175" s="1" t="n">
        <v>8199</v>
      </c>
      <c r="B9175" s="1" t="s">
        <v>14830</v>
      </c>
      <c r="D9175" s="324" t="s">
        <v>12189</v>
      </c>
      <c r="E9175" s="324" t="s">
        <v>12190</v>
      </c>
    </row>
    <row r="9176" customFormat="false" ht="15" hidden="false" customHeight="false" outlineLevel="0" collapsed="false">
      <c r="A9176" s="1" t="n">
        <v>8198</v>
      </c>
      <c r="B9176" s="1" t="s">
        <v>14831</v>
      </c>
      <c r="D9176" s="324" t="s">
        <v>12189</v>
      </c>
      <c r="E9176" s="324" t="s">
        <v>12190</v>
      </c>
    </row>
    <row r="9177" customFormat="false" ht="15" hidden="false" customHeight="false" outlineLevel="0" collapsed="false">
      <c r="A9177" s="1" t="n">
        <v>8197</v>
      </c>
      <c r="B9177" s="1" t="s">
        <v>14832</v>
      </c>
      <c r="D9177" s="324" t="s">
        <v>12189</v>
      </c>
      <c r="E9177" s="324" t="s">
        <v>12190</v>
      </c>
    </row>
    <row r="9178" customFormat="false" ht="15" hidden="false" customHeight="false" outlineLevel="0" collapsed="false">
      <c r="A9178" s="1" t="n">
        <v>8196</v>
      </c>
      <c r="B9178" s="1" t="s">
        <v>14833</v>
      </c>
      <c r="D9178" s="324" t="s">
        <v>12189</v>
      </c>
      <c r="E9178" s="324" t="s">
        <v>12190</v>
      </c>
    </row>
    <row r="9179" customFormat="false" ht="15" hidden="false" customHeight="false" outlineLevel="0" collapsed="false">
      <c r="A9179" s="1" t="n">
        <v>8195</v>
      </c>
      <c r="B9179" s="1" t="s">
        <v>14834</v>
      </c>
      <c r="D9179" s="324" t="s">
        <v>12189</v>
      </c>
      <c r="E9179" s="324" t="s">
        <v>12190</v>
      </c>
    </row>
    <row r="9180" customFormat="false" ht="15" hidden="false" customHeight="false" outlineLevel="0" collapsed="false">
      <c r="A9180" s="1" t="n">
        <v>8194</v>
      </c>
      <c r="B9180" s="1" t="s">
        <v>14835</v>
      </c>
      <c r="D9180" s="324" t="s">
        <v>12189</v>
      </c>
      <c r="E9180" s="324" t="s">
        <v>12190</v>
      </c>
    </row>
    <row r="9181" customFormat="false" ht="15" hidden="false" customHeight="false" outlineLevel="0" collapsed="false">
      <c r="A9181" s="1" t="n">
        <v>8193</v>
      </c>
      <c r="B9181" s="1" t="s">
        <v>14836</v>
      </c>
      <c r="D9181" s="324" t="s">
        <v>12189</v>
      </c>
      <c r="E9181" s="324" t="s">
        <v>12190</v>
      </c>
    </row>
    <row r="9182" customFormat="false" ht="15" hidden="false" customHeight="false" outlineLevel="0" collapsed="false">
      <c r="A9182" s="1" t="n">
        <v>8192</v>
      </c>
      <c r="B9182" s="1" t="s">
        <v>14837</v>
      </c>
      <c r="D9182" s="324" t="s">
        <v>12189</v>
      </c>
      <c r="E9182" s="324" t="s">
        <v>12190</v>
      </c>
    </row>
    <row r="9183" customFormat="false" ht="15" hidden="false" customHeight="false" outlineLevel="0" collapsed="false">
      <c r="A9183" s="1" t="n">
        <v>8191</v>
      </c>
      <c r="B9183" s="1" t="s">
        <v>14838</v>
      </c>
      <c r="D9183" s="324" t="s">
        <v>12189</v>
      </c>
      <c r="E9183" s="324" t="s">
        <v>12190</v>
      </c>
    </row>
    <row r="9184" customFormat="false" ht="15" hidden="false" customHeight="false" outlineLevel="0" collapsed="false">
      <c r="A9184" s="1" t="n">
        <v>8190</v>
      </c>
      <c r="B9184" s="1" t="s">
        <v>14839</v>
      </c>
      <c r="D9184" s="324" t="s">
        <v>12189</v>
      </c>
      <c r="E9184" s="324" t="s">
        <v>12190</v>
      </c>
    </row>
    <row r="9185" customFormat="false" ht="15" hidden="false" customHeight="false" outlineLevel="0" collapsed="false">
      <c r="A9185" s="1" t="n">
        <v>8189</v>
      </c>
      <c r="B9185" s="1" t="s">
        <v>14840</v>
      </c>
      <c r="D9185" s="324" t="s">
        <v>12189</v>
      </c>
      <c r="E9185" s="324" t="s">
        <v>12190</v>
      </c>
    </row>
    <row r="9186" customFormat="false" ht="15" hidden="false" customHeight="false" outlineLevel="0" collapsed="false">
      <c r="A9186" s="1" t="n">
        <v>8188</v>
      </c>
      <c r="B9186" s="1" t="s">
        <v>14841</v>
      </c>
      <c r="D9186" s="324" t="s">
        <v>12189</v>
      </c>
      <c r="E9186" s="324" t="s">
        <v>12190</v>
      </c>
    </row>
    <row r="9187" customFormat="false" ht="15" hidden="false" customHeight="false" outlineLevel="0" collapsed="false">
      <c r="A9187" s="1" t="n">
        <v>8187</v>
      </c>
      <c r="B9187" s="1" t="s">
        <v>14842</v>
      </c>
      <c r="D9187" s="324" t="s">
        <v>12189</v>
      </c>
      <c r="E9187" s="324" t="s">
        <v>12190</v>
      </c>
    </row>
    <row r="9188" customFormat="false" ht="15" hidden="false" customHeight="false" outlineLevel="0" collapsed="false">
      <c r="A9188" s="1" t="n">
        <v>8186</v>
      </c>
      <c r="B9188" s="1" t="s">
        <v>14843</v>
      </c>
      <c r="D9188" s="324" t="s">
        <v>12189</v>
      </c>
      <c r="E9188" s="324" t="s">
        <v>12190</v>
      </c>
    </row>
    <row r="9189" customFormat="false" ht="15" hidden="false" customHeight="false" outlineLevel="0" collapsed="false">
      <c r="A9189" s="1" t="n">
        <v>8185</v>
      </c>
      <c r="B9189" s="1" t="s">
        <v>14844</v>
      </c>
      <c r="D9189" s="324" t="s">
        <v>12189</v>
      </c>
      <c r="E9189" s="324" t="s">
        <v>12190</v>
      </c>
    </row>
    <row r="9190" customFormat="false" ht="15" hidden="false" customHeight="false" outlineLevel="0" collapsed="false">
      <c r="A9190" s="1" t="n">
        <v>8184</v>
      </c>
      <c r="B9190" s="1" t="s">
        <v>14845</v>
      </c>
      <c r="D9190" s="324" t="s">
        <v>12189</v>
      </c>
      <c r="E9190" s="324" t="s">
        <v>12190</v>
      </c>
    </row>
    <row r="9191" customFormat="false" ht="15" hidden="false" customHeight="false" outlineLevel="0" collapsed="false">
      <c r="A9191" s="1" t="n">
        <v>8183</v>
      </c>
      <c r="B9191" s="1" t="s">
        <v>14846</v>
      </c>
      <c r="D9191" s="324" t="s">
        <v>12189</v>
      </c>
      <c r="E9191" s="324" t="s">
        <v>12190</v>
      </c>
    </row>
    <row r="9192" customFormat="false" ht="15" hidden="false" customHeight="false" outlineLevel="0" collapsed="false">
      <c r="A9192" s="1" t="n">
        <v>8182</v>
      </c>
      <c r="B9192" s="1" t="s">
        <v>14847</v>
      </c>
      <c r="D9192" s="324" t="s">
        <v>12189</v>
      </c>
      <c r="E9192" s="324" t="s">
        <v>12190</v>
      </c>
    </row>
    <row r="9193" customFormat="false" ht="15" hidden="false" customHeight="false" outlineLevel="0" collapsed="false">
      <c r="A9193" s="1" t="n">
        <v>8181</v>
      </c>
      <c r="B9193" s="1" t="s">
        <v>14848</v>
      </c>
      <c r="D9193" s="324" t="s">
        <v>12189</v>
      </c>
      <c r="E9193" s="324" t="s">
        <v>12190</v>
      </c>
    </row>
    <row r="9194" customFormat="false" ht="15" hidden="false" customHeight="false" outlineLevel="0" collapsed="false">
      <c r="A9194" s="1" t="n">
        <v>8180</v>
      </c>
      <c r="B9194" s="1" t="s">
        <v>14849</v>
      </c>
      <c r="D9194" s="324" t="s">
        <v>12189</v>
      </c>
      <c r="E9194" s="324" t="s">
        <v>12190</v>
      </c>
    </row>
    <row r="9195" customFormat="false" ht="15" hidden="false" customHeight="false" outlineLevel="0" collapsed="false">
      <c r="A9195" s="1" t="n">
        <v>8179</v>
      </c>
      <c r="B9195" s="1" t="s">
        <v>14850</v>
      </c>
      <c r="D9195" s="324" t="s">
        <v>12189</v>
      </c>
      <c r="E9195" s="324" t="s">
        <v>12190</v>
      </c>
    </row>
    <row r="9196" customFormat="false" ht="15" hidden="false" customHeight="false" outlineLevel="0" collapsed="false">
      <c r="A9196" s="1" t="n">
        <v>8178</v>
      </c>
      <c r="B9196" s="1" t="s">
        <v>14851</v>
      </c>
      <c r="D9196" s="324" t="s">
        <v>12189</v>
      </c>
      <c r="E9196" s="324" t="s">
        <v>12190</v>
      </c>
    </row>
    <row r="9197" customFormat="false" ht="15" hidden="false" customHeight="false" outlineLevel="0" collapsed="false">
      <c r="A9197" s="1" t="n">
        <v>8177</v>
      </c>
      <c r="B9197" s="1" t="s">
        <v>14852</v>
      </c>
      <c r="D9197" s="324" t="s">
        <v>12189</v>
      </c>
      <c r="E9197" s="324" t="s">
        <v>12190</v>
      </c>
    </row>
    <row r="9198" customFormat="false" ht="15" hidden="false" customHeight="false" outlineLevel="0" collapsed="false">
      <c r="A9198" s="1" t="n">
        <v>8176</v>
      </c>
      <c r="B9198" s="1" t="s">
        <v>14853</v>
      </c>
      <c r="D9198" s="324" t="s">
        <v>12189</v>
      </c>
      <c r="E9198" s="324" t="s">
        <v>12190</v>
      </c>
    </row>
    <row r="9199" customFormat="false" ht="15" hidden="false" customHeight="false" outlineLevel="0" collapsed="false">
      <c r="A9199" s="1" t="n">
        <v>8175</v>
      </c>
      <c r="B9199" s="1" t="s">
        <v>14854</v>
      </c>
      <c r="D9199" s="324" t="s">
        <v>12189</v>
      </c>
      <c r="E9199" s="324" t="s">
        <v>12190</v>
      </c>
    </row>
    <row r="9200" customFormat="false" ht="15" hidden="false" customHeight="false" outlineLevel="0" collapsed="false">
      <c r="A9200" s="1" t="n">
        <v>8174</v>
      </c>
      <c r="B9200" s="1" t="s">
        <v>14855</v>
      </c>
      <c r="D9200" s="324" t="s">
        <v>12189</v>
      </c>
      <c r="E9200" s="324" t="s">
        <v>12190</v>
      </c>
    </row>
    <row r="9201" customFormat="false" ht="15" hidden="false" customHeight="false" outlineLevel="0" collapsed="false">
      <c r="A9201" s="1" t="n">
        <v>8173</v>
      </c>
      <c r="B9201" s="1" t="s">
        <v>14856</v>
      </c>
      <c r="D9201" s="324" t="s">
        <v>12189</v>
      </c>
      <c r="E9201" s="324" t="s">
        <v>12190</v>
      </c>
    </row>
    <row r="9202" customFormat="false" ht="15" hidden="false" customHeight="false" outlineLevel="0" collapsed="false">
      <c r="A9202" s="1" t="n">
        <v>8172</v>
      </c>
      <c r="B9202" s="1" t="s">
        <v>14857</v>
      </c>
      <c r="D9202" s="324" t="s">
        <v>12189</v>
      </c>
      <c r="E9202" s="324" t="s">
        <v>12190</v>
      </c>
    </row>
    <row r="9203" customFormat="false" ht="15" hidden="false" customHeight="false" outlineLevel="0" collapsed="false">
      <c r="A9203" s="1" t="n">
        <v>8171</v>
      </c>
      <c r="B9203" s="1" t="s">
        <v>14858</v>
      </c>
      <c r="D9203" s="324" t="s">
        <v>12189</v>
      </c>
      <c r="E9203" s="324" t="s">
        <v>12190</v>
      </c>
    </row>
    <row r="9204" customFormat="false" ht="15" hidden="false" customHeight="false" outlineLevel="0" collapsed="false">
      <c r="A9204" s="1" t="n">
        <v>8170</v>
      </c>
      <c r="B9204" s="1" t="s">
        <v>14859</v>
      </c>
      <c r="D9204" s="324" t="s">
        <v>12189</v>
      </c>
      <c r="E9204" s="324" t="s">
        <v>12190</v>
      </c>
    </row>
    <row r="9205" customFormat="false" ht="15" hidden="false" customHeight="false" outlineLevel="0" collapsed="false">
      <c r="A9205" s="1" t="n">
        <v>8169</v>
      </c>
      <c r="B9205" s="1" t="s">
        <v>14860</v>
      </c>
      <c r="D9205" s="324" t="s">
        <v>12189</v>
      </c>
      <c r="E9205" s="324" t="s">
        <v>12190</v>
      </c>
    </row>
    <row r="9206" customFormat="false" ht="15" hidden="false" customHeight="false" outlineLevel="0" collapsed="false">
      <c r="A9206" s="1" t="n">
        <v>8168</v>
      </c>
      <c r="B9206" s="1" t="s">
        <v>14861</v>
      </c>
      <c r="D9206" s="324" t="s">
        <v>12189</v>
      </c>
      <c r="E9206" s="324" t="s">
        <v>12190</v>
      </c>
    </row>
    <row r="9207" customFormat="false" ht="15" hidden="false" customHeight="false" outlineLevel="0" collapsed="false">
      <c r="A9207" s="1" t="n">
        <v>8167</v>
      </c>
      <c r="B9207" s="1" t="s">
        <v>14862</v>
      </c>
      <c r="D9207" s="324" t="s">
        <v>12189</v>
      </c>
      <c r="E9207" s="324" t="s">
        <v>12190</v>
      </c>
    </row>
    <row r="9208" customFormat="false" ht="15" hidden="false" customHeight="false" outlineLevel="0" collapsed="false">
      <c r="A9208" s="1" t="n">
        <v>8166</v>
      </c>
      <c r="B9208" s="1" t="s">
        <v>14863</v>
      </c>
      <c r="D9208" s="324" t="s">
        <v>12189</v>
      </c>
      <c r="E9208" s="324" t="s">
        <v>12190</v>
      </c>
    </row>
    <row r="9209" customFormat="false" ht="15" hidden="false" customHeight="false" outlineLevel="0" collapsed="false">
      <c r="A9209" s="1" t="n">
        <v>8165</v>
      </c>
      <c r="B9209" s="1" t="s">
        <v>14864</v>
      </c>
      <c r="D9209" s="324" t="s">
        <v>12189</v>
      </c>
      <c r="E9209" s="324" t="s">
        <v>12190</v>
      </c>
    </row>
    <row r="9210" customFormat="false" ht="15" hidden="false" customHeight="false" outlineLevel="0" collapsed="false">
      <c r="A9210" s="1" t="n">
        <v>8164</v>
      </c>
      <c r="B9210" s="1" t="s">
        <v>14865</v>
      </c>
      <c r="D9210" s="324" t="s">
        <v>12189</v>
      </c>
      <c r="E9210" s="324" t="s">
        <v>12190</v>
      </c>
    </row>
    <row r="9211" customFormat="false" ht="15" hidden="false" customHeight="false" outlineLevel="0" collapsed="false">
      <c r="A9211" s="1" t="n">
        <v>8163</v>
      </c>
      <c r="B9211" s="1" t="s">
        <v>14866</v>
      </c>
      <c r="D9211" s="324" t="s">
        <v>12189</v>
      </c>
      <c r="E9211" s="324" t="s">
        <v>12190</v>
      </c>
    </row>
    <row r="9212" customFormat="false" ht="15" hidden="false" customHeight="false" outlineLevel="0" collapsed="false">
      <c r="A9212" s="1" t="n">
        <v>8162</v>
      </c>
      <c r="B9212" s="1" t="s">
        <v>14867</v>
      </c>
      <c r="D9212" s="324" t="s">
        <v>12189</v>
      </c>
      <c r="E9212" s="324" t="s">
        <v>12190</v>
      </c>
    </row>
    <row r="9213" customFormat="false" ht="15" hidden="false" customHeight="false" outlineLevel="0" collapsed="false">
      <c r="A9213" s="1" t="n">
        <v>8161</v>
      </c>
      <c r="B9213" s="1" t="s">
        <v>14868</v>
      </c>
      <c r="D9213" s="324" t="s">
        <v>12189</v>
      </c>
      <c r="E9213" s="324" t="s">
        <v>12190</v>
      </c>
    </row>
    <row r="9214" customFormat="false" ht="15" hidden="false" customHeight="false" outlineLevel="0" collapsed="false">
      <c r="A9214" s="1" t="n">
        <v>8160</v>
      </c>
      <c r="B9214" s="1" t="s">
        <v>14869</v>
      </c>
      <c r="D9214" s="324" t="s">
        <v>12189</v>
      </c>
      <c r="E9214" s="324" t="s">
        <v>12190</v>
      </c>
    </row>
    <row r="9215" customFormat="false" ht="15" hidden="false" customHeight="false" outlineLevel="0" collapsed="false">
      <c r="A9215" s="1" t="n">
        <v>8159</v>
      </c>
      <c r="B9215" s="1" t="s">
        <v>14870</v>
      </c>
      <c r="D9215" s="324" t="s">
        <v>12189</v>
      </c>
      <c r="E9215" s="324" t="s">
        <v>12190</v>
      </c>
    </row>
    <row r="9216" customFormat="false" ht="15" hidden="false" customHeight="false" outlineLevel="0" collapsed="false">
      <c r="A9216" s="1" t="n">
        <v>8158</v>
      </c>
      <c r="B9216" s="1" t="s">
        <v>14871</v>
      </c>
      <c r="D9216" s="324" t="s">
        <v>12189</v>
      </c>
      <c r="E9216" s="324" t="s">
        <v>12190</v>
      </c>
    </row>
    <row r="9217" customFormat="false" ht="15" hidden="false" customHeight="false" outlineLevel="0" collapsed="false">
      <c r="A9217" s="1" t="n">
        <v>8157</v>
      </c>
      <c r="B9217" s="1" t="s">
        <v>14872</v>
      </c>
      <c r="D9217" s="324" t="s">
        <v>12189</v>
      </c>
      <c r="E9217" s="324" t="s">
        <v>12190</v>
      </c>
    </row>
    <row r="9218" customFormat="false" ht="15" hidden="false" customHeight="false" outlineLevel="0" collapsed="false">
      <c r="A9218" s="1" t="n">
        <v>8156</v>
      </c>
      <c r="B9218" s="1" t="s">
        <v>14873</v>
      </c>
      <c r="D9218" s="324" t="s">
        <v>12189</v>
      </c>
      <c r="E9218" s="324" t="s">
        <v>12190</v>
      </c>
    </row>
    <row r="9219" customFormat="false" ht="15" hidden="false" customHeight="false" outlineLevel="0" collapsed="false">
      <c r="A9219" s="1" t="n">
        <v>8155</v>
      </c>
      <c r="B9219" s="1" t="s">
        <v>14874</v>
      </c>
      <c r="D9219" s="324" t="s">
        <v>12189</v>
      </c>
      <c r="E9219" s="324" t="s">
        <v>12190</v>
      </c>
    </row>
    <row r="9220" customFormat="false" ht="15" hidden="false" customHeight="false" outlineLevel="0" collapsed="false">
      <c r="A9220" s="1" t="n">
        <v>8154</v>
      </c>
      <c r="B9220" s="1" t="s">
        <v>14875</v>
      </c>
      <c r="D9220" s="324" t="s">
        <v>12189</v>
      </c>
      <c r="E9220" s="324" t="s">
        <v>12190</v>
      </c>
    </row>
    <row r="9221" customFormat="false" ht="15" hidden="false" customHeight="false" outlineLevel="0" collapsed="false">
      <c r="A9221" s="1" t="n">
        <v>8153</v>
      </c>
      <c r="B9221" s="1" t="s">
        <v>14876</v>
      </c>
      <c r="D9221" s="324" t="s">
        <v>12189</v>
      </c>
      <c r="E9221" s="324" t="s">
        <v>12190</v>
      </c>
    </row>
    <row r="9222" customFormat="false" ht="15" hidden="false" customHeight="false" outlineLevel="0" collapsed="false">
      <c r="A9222" s="1" t="n">
        <v>8152</v>
      </c>
      <c r="B9222" s="1" t="s">
        <v>14877</v>
      </c>
      <c r="D9222" s="324" t="s">
        <v>12189</v>
      </c>
      <c r="E9222" s="324" t="s">
        <v>12190</v>
      </c>
    </row>
    <row r="9223" customFormat="false" ht="15" hidden="false" customHeight="false" outlineLevel="0" collapsed="false">
      <c r="A9223" s="1" t="n">
        <v>8151</v>
      </c>
      <c r="B9223" s="1" t="s">
        <v>14878</v>
      </c>
      <c r="D9223" s="324" t="s">
        <v>12189</v>
      </c>
      <c r="E9223" s="324" t="s">
        <v>12190</v>
      </c>
    </row>
    <row r="9224" customFormat="false" ht="15" hidden="false" customHeight="false" outlineLevel="0" collapsed="false">
      <c r="A9224" s="1" t="n">
        <v>8150</v>
      </c>
      <c r="B9224" s="1" t="s">
        <v>14879</v>
      </c>
      <c r="D9224" s="324" t="s">
        <v>12189</v>
      </c>
      <c r="E9224" s="324" t="s">
        <v>12190</v>
      </c>
    </row>
    <row r="9225" customFormat="false" ht="15" hidden="false" customHeight="false" outlineLevel="0" collapsed="false">
      <c r="A9225" s="1" t="n">
        <v>8149</v>
      </c>
      <c r="B9225" s="1" t="s">
        <v>14880</v>
      </c>
      <c r="D9225" s="324" t="s">
        <v>12189</v>
      </c>
      <c r="E9225" s="324" t="s">
        <v>12190</v>
      </c>
    </row>
    <row r="9226" customFormat="false" ht="15" hidden="false" customHeight="false" outlineLevel="0" collapsed="false">
      <c r="A9226" s="1" t="n">
        <v>8148</v>
      </c>
      <c r="B9226" s="1" t="s">
        <v>14881</v>
      </c>
      <c r="D9226" s="324" t="s">
        <v>12189</v>
      </c>
      <c r="E9226" s="324" t="s">
        <v>12190</v>
      </c>
    </row>
    <row r="9227" customFormat="false" ht="15" hidden="false" customHeight="false" outlineLevel="0" collapsed="false">
      <c r="A9227" s="1" t="n">
        <v>8147</v>
      </c>
      <c r="B9227" s="1" t="s">
        <v>14882</v>
      </c>
      <c r="D9227" s="324" t="s">
        <v>12189</v>
      </c>
      <c r="E9227" s="324" t="s">
        <v>12190</v>
      </c>
    </row>
    <row r="9228" customFormat="false" ht="15" hidden="false" customHeight="false" outlineLevel="0" collapsed="false">
      <c r="A9228" s="1" t="n">
        <v>8146</v>
      </c>
      <c r="B9228" s="1" t="s">
        <v>14883</v>
      </c>
      <c r="D9228" s="324" t="s">
        <v>12189</v>
      </c>
      <c r="E9228" s="324" t="s">
        <v>12190</v>
      </c>
    </row>
    <row r="9229" customFormat="false" ht="15" hidden="false" customHeight="false" outlineLevel="0" collapsed="false">
      <c r="A9229" s="1" t="n">
        <v>8145</v>
      </c>
      <c r="B9229" s="1" t="s">
        <v>14884</v>
      </c>
      <c r="D9229" s="324" t="s">
        <v>12189</v>
      </c>
      <c r="E9229" s="324" t="s">
        <v>12190</v>
      </c>
    </row>
    <row r="9230" customFormat="false" ht="15" hidden="false" customHeight="false" outlineLevel="0" collapsed="false">
      <c r="A9230" s="1" t="n">
        <v>8144</v>
      </c>
      <c r="B9230" s="1" t="s">
        <v>14885</v>
      </c>
      <c r="D9230" s="324" t="s">
        <v>12189</v>
      </c>
      <c r="E9230" s="324" t="s">
        <v>12190</v>
      </c>
    </row>
    <row r="9231" customFormat="false" ht="15" hidden="false" customHeight="false" outlineLevel="0" collapsed="false">
      <c r="A9231" s="1" t="n">
        <v>8143</v>
      </c>
      <c r="B9231" s="1" t="s">
        <v>14886</v>
      </c>
      <c r="D9231" s="324" t="s">
        <v>12189</v>
      </c>
      <c r="E9231" s="324" t="s">
        <v>12190</v>
      </c>
    </row>
    <row r="9232" customFormat="false" ht="15" hidden="false" customHeight="false" outlineLevel="0" collapsed="false">
      <c r="A9232" s="1" t="n">
        <v>8142</v>
      </c>
      <c r="B9232" s="1" t="s">
        <v>14887</v>
      </c>
      <c r="D9232" s="324" t="s">
        <v>12189</v>
      </c>
      <c r="E9232" s="324" t="s">
        <v>12190</v>
      </c>
    </row>
    <row r="9233" customFormat="false" ht="15" hidden="false" customHeight="false" outlineLevel="0" collapsed="false">
      <c r="A9233" s="1" t="n">
        <v>8141</v>
      </c>
      <c r="B9233" s="1" t="s">
        <v>14888</v>
      </c>
      <c r="D9233" s="324" t="s">
        <v>12189</v>
      </c>
      <c r="E9233" s="324" t="s">
        <v>12190</v>
      </c>
    </row>
    <row r="9234" customFormat="false" ht="15" hidden="false" customHeight="false" outlineLevel="0" collapsed="false">
      <c r="A9234" s="1" t="n">
        <v>8140</v>
      </c>
      <c r="B9234" s="1" t="s">
        <v>14889</v>
      </c>
      <c r="D9234" s="324" t="s">
        <v>12189</v>
      </c>
      <c r="E9234" s="324" t="s">
        <v>12190</v>
      </c>
    </row>
    <row r="9235" customFormat="false" ht="15" hidden="false" customHeight="false" outlineLevel="0" collapsed="false">
      <c r="A9235" s="1" t="n">
        <v>8139</v>
      </c>
      <c r="B9235" s="1" t="s">
        <v>14890</v>
      </c>
      <c r="D9235" s="324" t="s">
        <v>12189</v>
      </c>
      <c r="E9235" s="324" t="s">
        <v>12190</v>
      </c>
    </row>
    <row r="9236" customFormat="false" ht="15" hidden="false" customHeight="false" outlineLevel="0" collapsed="false">
      <c r="A9236" s="1" t="n">
        <v>8138</v>
      </c>
      <c r="B9236" s="1" t="s">
        <v>14891</v>
      </c>
      <c r="D9236" s="324" t="s">
        <v>12189</v>
      </c>
      <c r="E9236" s="324" t="s">
        <v>12190</v>
      </c>
    </row>
    <row r="9237" customFormat="false" ht="15" hidden="false" customHeight="false" outlineLevel="0" collapsed="false">
      <c r="A9237" s="1" t="n">
        <v>8137</v>
      </c>
      <c r="B9237" s="1" t="s">
        <v>14892</v>
      </c>
      <c r="D9237" s="324" t="s">
        <v>528</v>
      </c>
      <c r="E9237" s="324" t="s">
        <v>500</v>
      </c>
    </row>
    <row r="9238" customFormat="false" ht="15" hidden="false" customHeight="false" outlineLevel="0" collapsed="false">
      <c r="A9238" s="1" t="n">
        <v>8136</v>
      </c>
      <c r="B9238" s="1" t="s">
        <v>14893</v>
      </c>
      <c r="D9238" s="324" t="s">
        <v>528</v>
      </c>
      <c r="E9238" s="324" t="s">
        <v>500</v>
      </c>
    </row>
    <row r="9239" customFormat="false" ht="15" hidden="false" customHeight="false" outlineLevel="0" collapsed="false">
      <c r="A9239" s="1" t="n">
        <v>8135</v>
      </c>
      <c r="B9239" s="1" t="s">
        <v>14894</v>
      </c>
      <c r="D9239" s="324" t="s">
        <v>528</v>
      </c>
      <c r="E9239" s="324" t="s">
        <v>500</v>
      </c>
    </row>
    <row r="9240" customFormat="false" ht="15" hidden="false" customHeight="false" outlineLevel="0" collapsed="false">
      <c r="A9240" s="1" t="n">
        <v>8134</v>
      </c>
      <c r="B9240" s="1" t="s">
        <v>14895</v>
      </c>
      <c r="D9240" s="324" t="s">
        <v>528</v>
      </c>
      <c r="E9240" s="324" t="s">
        <v>500</v>
      </c>
    </row>
    <row r="9241" customFormat="false" ht="15" hidden="false" customHeight="false" outlineLevel="0" collapsed="false">
      <c r="A9241" s="1" t="n">
        <v>8133</v>
      </c>
      <c r="B9241" s="1" t="s">
        <v>14896</v>
      </c>
      <c r="D9241" s="324" t="s">
        <v>528</v>
      </c>
      <c r="E9241" s="324" t="s">
        <v>500</v>
      </c>
    </row>
    <row r="9242" customFormat="false" ht="15" hidden="false" customHeight="false" outlineLevel="0" collapsed="false">
      <c r="A9242" s="1" t="n">
        <v>8132</v>
      </c>
      <c r="B9242" s="1" t="s">
        <v>14897</v>
      </c>
      <c r="D9242" s="324" t="s">
        <v>528</v>
      </c>
      <c r="E9242" s="324" t="s">
        <v>500</v>
      </c>
    </row>
    <row r="9243" customFormat="false" ht="15" hidden="false" customHeight="false" outlineLevel="0" collapsed="false">
      <c r="A9243" s="1" t="n">
        <v>8131</v>
      </c>
      <c r="B9243" s="1" t="s">
        <v>14898</v>
      </c>
      <c r="D9243" s="324" t="s">
        <v>12189</v>
      </c>
      <c r="E9243" s="324" t="s">
        <v>12190</v>
      </c>
    </row>
    <row r="9244" customFormat="false" ht="15" hidden="false" customHeight="false" outlineLevel="0" collapsed="false">
      <c r="A9244" s="1" t="n">
        <v>8130</v>
      </c>
      <c r="B9244" s="1" t="s">
        <v>14899</v>
      </c>
      <c r="D9244" s="324" t="s">
        <v>12189</v>
      </c>
      <c r="E9244" s="324" t="s">
        <v>12190</v>
      </c>
    </row>
    <row r="9245" customFormat="false" ht="15" hidden="false" customHeight="false" outlineLevel="0" collapsed="false">
      <c r="A9245" s="1" t="n">
        <v>8129</v>
      </c>
      <c r="B9245" s="1" t="s">
        <v>14900</v>
      </c>
      <c r="D9245" s="324" t="s">
        <v>12189</v>
      </c>
      <c r="E9245" s="324" t="s">
        <v>12190</v>
      </c>
    </row>
    <row r="9246" customFormat="false" ht="15" hidden="false" customHeight="false" outlineLevel="0" collapsed="false">
      <c r="A9246" s="1" t="n">
        <v>8128</v>
      </c>
      <c r="B9246" s="1" t="s">
        <v>14901</v>
      </c>
      <c r="D9246" s="324" t="s">
        <v>12189</v>
      </c>
      <c r="E9246" s="324" t="s">
        <v>12190</v>
      </c>
    </row>
    <row r="9247" customFormat="false" ht="15" hidden="false" customHeight="false" outlineLevel="0" collapsed="false">
      <c r="A9247" s="1" t="n">
        <v>8127</v>
      </c>
      <c r="B9247" s="1" t="s">
        <v>12421</v>
      </c>
      <c r="D9247" s="324" t="s">
        <v>12189</v>
      </c>
      <c r="E9247" s="324" t="s">
        <v>12190</v>
      </c>
    </row>
    <row r="9248" customFormat="false" ht="15" hidden="false" customHeight="false" outlineLevel="0" collapsed="false">
      <c r="A9248" s="1" t="n">
        <v>8126</v>
      </c>
      <c r="B9248" s="1" t="s">
        <v>14902</v>
      </c>
      <c r="D9248" s="324" t="s">
        <v>12189</v>
      </c>
      <c r="E9248" s="324" t="s">
        <v>12190</v>
      </c>
    </row>
    <row r="9249" customFormat="false" ht="15" hidden="false" customHeight="false" outlineLevel="0" collapsed="false">
      <c r="A9249" s="1" t="n">
        <v>8125</v>
      </c>
      <c r="B9249" s="1" t="s">
        <v>14903</v>
      </c>
      <c r="D9249" s="324" t="s">
        <v>12189</v>
      </c>
      <c r="E9249" s="324" t="s">
        <v>12190</v>
      </c>
    </row>
    <row r="9250" customFormat="false" ht="15" hidden="false" customHeight="false" outlineLevel="0" collapsed="false">
      <c r="A9250" s="1" t="n">
        <v>8124</v>
      </c>
      <c r="B9250" s="1" t="s">
        <v>14904</v>
      </c>
      <c r="D9250" s="324" t="s">
        <v>12189</v>
      </c>
      <c r="E9250" s="324" t="s">
        <v>12190</v>
      </c>
    </row>
    <row r="9251" customFormat="false" ht="15" hidden="false" customHeight="false" outlineLevel="0" collapsed="false">
      <c r="A9251" s="1" t="n">
        <v>8123</v>
      </c>
      <c r="B9251" s="1" t="s">
        <v>14905</v>
      </c>
      <c r="D9251" s="324" t="s">
        <v>12189</v>
      </c>
      <c r="E9251" s="324" t="s">
        <v>12190</v>
      </c>
    </row>
    <row r="9252" customFormat="false" ht="15" hidden="false" customHeight="false" outlineLevel="0" collapsed="false">
      <c r="A9252" s="1" t="n">
        <v>8122</v>
      </c>
      <c r="B9252" s="1" t="s">
        <v>14906</v>
      </c>
      <c r="D9252" s="324" t="s">
        <v>12189</v>
      </c>
      <c r="E9252" s="324" t="s">
        <v>12190</v>
      </c>
    </row>
    <row r="9253" customFormat="false" ht="15" hidden="false" customHeight="false" outlineLevel="0" collapsed="false">
      <c r="A9253" s="1" t="n">
        <v>8121</v>
      </c>
      <c r="B9253" s="1" t="s">
        <v>14907</v>
      </c>
      <c r="D9253" s="324" t="s">
        <v>12189</v>
      </c>
      <c r="E9253" s="324" t="s">
        <v>12190</v>
      </c>
    </row>
    <row r="9254" customFormat="false" ht="15" hidden="false" customHeight="false" outlineLevel="0" collapsed="false">
      <c r="A9254" s="1" t="n">
        <v>8120</v>
      </c>
      <c r="B9254" s="1" t="s">
        <v>14908</v>
      </c>
      <c r="D9254" s="324" t="s">
        <v>12189</v>
      </c>
      <c r="E9254" s="324" t="s">
        <v>12190</v>
      </c>
    </row>
    <row r="9255" customFormat="false" ht="15" hidden="false" customHeight="false" outlineLevel="0" collapsed="false">
      <c r="A9255" s="1" t="n">
        <v>8119</v>
      </c>
      <c r="B9255" s="1" t="s">
        <v>14909</v>
      </c>
      <c r="D9255" s="324" t="s">
        <v>12189</v>
      </c>
      <c r="E9255" s="324" t="s">
        <v>12190</v>
      </c>
    </row>
    <row r="9256" customFormat="false" ht="15" hidden="false" customHeight="false" outlineLevel="0" collapsed="false">
      <c r="A9256" s="1" t="n">
        <v>8118</v>
      </c>
      <c r="B9256" s="1" t="s">
        <v>14910</v>
      </c>
      <c r="D9256" s="324" t="s">
        <v>12189</v>
      </c>
      <c r="E9256" s="324" t="s">
        <v>12190</v>
      </c>
    </row>
    <row r="9257" customFormat="false" ht="15" hidden="false" customHeight="false" outlineLevel="0" collapsed="false">
      <c r="A9257" s="1" t="n">
        <v>8117</v>
      </c>
      <c r="B9257" s="1" t="s">
        <v>14911</v>
      </c>
      <c r="D9257" s="324" t="s">
        <v>12189</v>
      </c>
      <c r="E9257" s="324" t="s">
        <v>12190</v>
      </c>
    </row>
    <row r="9258" customFormat="false" ht="15" hidden="false" customHeight="false" outlineLevel="0" collapsed="false">
      <c r="A9258" s="1" t="n">
        <v>8116</v>
      </c>
      <c r="B9258" s="1" t="s">
        <v>14912</v>
      </c>
      <c r="D9258" s="324" t="s">
        <v>12189</v>
      </c>
      <c r="E9258" s="324" t="s">
        <v>12190</v>
      </c>
    </row>
    <row r="9259" customFormat="false" ht="15" hidden="false" customHeight="false" outlineLevel="0" collapsed="false">
      <c r="A9259" s="1" t="n">
        <v>8115</v>
      </c>
      <c r="B9259" s="1" t="s">
        <v>14913</v>
      </c>
      <c r="D9259" s="324" t="s">
        <v>12189</v>
      </c>
      <c r="E9259" s="324" t="s">
        <v>12190</v>
      </c>
    </row>
    <row r="9260" customFormat="false" ht="15" hidden="false" customHeight="false" outlineLevel="0" collapsed="false">
      <c r="A9260" s="1" t="n">
        <v>8114</v>
      </c>
      <c r="B9260" s="1" t="s">
        <v>14914</v>
      </c>
      <c r="D9260" s="324" t="s">
        <v>12189</v>
      </c>
      <c r="E9260" s="324" t="s">
        <v>12190</v>
      </c>
    </row>
    <row r="9261" customFormat="false" ht="15" hidden="false" customHeight="false" outlineLevel="0" collapsed="false">
      <c r="A9261" s="1" t="n">
        <v>8113</v>
      </c>
      <c r="B9261" s="1" t="s">
        <v>14915</v>
      </c>
      <c r="D9261" s="324" t="s">
        <v>12189</v>
      </c>
      <c r="E9261" s="324" t="s">
        <v>12190</v>
      </c>
    </row>
    <row r="9262" customFormat="false" ht="15" hidden="false" customHeight="false" outlineLevel="0" collapsed="false">
      <c r="A9262" s="1" t="n">
        <v>8112</v>
      </c>
      <c r="B9262" s="1" t="s">
        <v>14916</v>
      </c>
      <c r="D9262" s="324" t="s">
        <v>12189</v>
      </c>
      <c r="E9262" s="324" t="s">
        <v>12190</v>
      </c>
    </row>
    <row r="9263" customFormat="false" ht="15" hidden="false" customHeight="false" outlineLevel="0" collapsed="false">
      <c r="A9263" s="1" t="n">
        <v>8111</v>
      </c>
      <c r="B9263" s="1" t="s">
        <v>14917</v>
      </c>
      <c r="D9263" s="324" t="s">
        <v>12189</v>
      </c>
      <c r="E9263" s="324" t="s">
        <v>12190</v>
      </c>
    </row>
    <row r="9264" customFormat="false" ht="15" hidden="false" customHeight="false" outlineLevel="0" collapsed="false">
      <c r="A9264" s="1" t="n">
        <v>8110</v>
      </c>
      <c r="B9264" s="1" t="s">
        <v>14918</v>
      </c>
      <c r="D9264" s="324" t="s">
        <v>12189</v>
      </c>
      <c r="E9264" s="324" t="s">
        <v>12190</v>
      </c>
    </row>
    <row r="9265" customFormat="false" ht="15" hidden="false" customHeight="false" outlineLevel="0" collapsed="false">
      <c r="A9265" s="1" t="n">
        <v>8109</v>
      </c>
      <c r="B9265" s="1" t="s">
        <v>14919</v>
      </c>
      <c r="D9265" s="324" t="s">
        <v>12189</v>
      </c>
      <c r="E9265" s="324" t="s">
        <v>12190</v>
      </c>
    </row>
    <row r="9266" customFormat="false" ht="15" hidden="false" customHeight="false" outlineLevel="0" collapsed="false">
      <c r="A9266" s="1" t="n">
        <v>8108</v>
      </c>
      <c r="B9266" s="1" t="s">
        <v>14920</v>
      </c>
      <c r="D9266" s="324" t="s">
        <v>12189</v>
      </c>
      <c r="E9266" s="324" t="s">
        <v>12190</v>
      </c>
    </row>
    <row r="9267" customFormat="false" ht="15" hidden="false" customHeight="false" outlineLevel="0" collapsed="false">
      <c r="A9267" s="1" t="n">
        <v>8107</v>
      </c>
      <c r="B9267" s="1" t="s">
        <v>14921</v>
      </c>
      <c r="D9267" s="324" t="s">
        <v>12189</v>
      </c>
      <c r="E9267" s="324" t="s">
        <v>12190</v>
      </c>
    </row>
    <row r="9268" customFormat="false" ht="15" hidden="false" customHeight="false" outlineLevel="0" collapsed="false">
      <c r="A9268" s="1" t="n">
        <v>8106</v>
      </c>
      <c r="B9268" s="1" t="s">
        <v>14922</v>
      </c>
      <c r="D9268" s="324" t="s">
        <v>12189</v>
      </c>
      <c r="E9268" s="324" t="s">
        <v>12190</v>
      </c>
    </row>
    <row r="9269" customFormat="false" ht="15" hidden="false" customHeight="false" outlineLevel="0" collapsed="false">
      <c r="A9269" s="1" t="n">
        <v>8105</v>
      </c>
      <c r="B9269" s="1" t="s">
        <v>14923</v>
      </c>
      <c r="D9269" s="324" t="s">
        <v>12189</v>
      </c>
      <c r="E9269" s="324" t="s">
        <v>12190</v>
      </c>
    </row>
    <row r="9270" customFormat="false" ht="15" hidden="false" customHeight="false" outlineLevel="0" collapsed="false">
      <c r="A9270" s="1" t="n">
        <v>8104</v>
      </c>
      <c r="B9270" s="1" t="s">
        <v>14924</v>
      </c>
      <c r="D9270" s="324" t="s">
        <v>12189</v>
      </c>
      <c r="E9270" s="324" t="s">
        <v>12190</v>
      </c>
    </row>
    <row r="9271" customFormat="false" ht="15" hidden="false" customHeight="false" outlineLevel="0" collapsed="false">
      <c r="A9271" s="1" t="n">
        <v>8103</v>
      </c>
      <c r="B9271" s="1" t="s">
        <v>14925</v>
      </c>
      <c r="D9271" s="324" t="s">
        <v>12189</v>
      </c>
      <c r="E9271" s="324" t="s">
        <v>12190</v>
      </c>
    </row>
    <row r="9272" customFormat="false" ht="15" hidden="false" customHeight="false" outlineLevel="0" collapsed="false">
      <c r="A9272" s="1" t="n">
        <v>8102</v>
      </c>
      <c r="B9272" s="1" t="s">
        <v>14926</v>
      </c>
      <c r="D9272" s="324" t="s">
        <v>12189</v>
      </c>
      <c r="E9272" s="324" t="s">
        <v>12190</v>
      </c>
    </row>
    <row r="9273" customFormat="false" ht="15" hidden="false" customHeight="false" outlineLevel="0" collapsed="false">
      <c r="A9273" s="1" t="n">
        <v>8101</v>
      </c>
      <c r="B9273" s="1" t="s">
        <v>14927</v>
      </c>
      <c r="D9273" s="324" t="s">
        <v>12189</v>
      </c>
      <c r="E9273" s="324" t="s">
        <v>12190</v>
      </c>
    </row>
    <row r="9274" customFormat="false" ht="15" hidden="false" customHeight="false" outlineLevel="0" collapsed="false">
      <c r="A9274" s="1" t="n">
        <v>8100</v>
      </c>
      <c r="B9274" s="1" t="s">
        <v>14928</v>
      </c>
      <c r="D9274" s="324" t="s">
        <v>12189</v>
      </c>
      <c r="E9274" s="324" t="s">
        <v>12190</v>
      </c>
    </row>
    <row r="9275" customFormat="false" ht="15" hidden="false" customHeight="false" outlineLevel="0" collapsed="false">
      <c r="A9275" s="1" t="n">
        <v>8099</v>
      </c>
      <c r="B9275" s="1" t="s">
        <v>14929</v>
      </c>
      <c r="D9275" s="324" t="s">
        <v>12189</v>
      </c>
      <c r="E9275" s="324" t="s">
        <v>12190</v>
      </c>
    </row>
    <row r="9276" customFormat="false" ht="15" hidden="false" customHeight="false" outlineLevel="0" collapsed="false">
      <c r="A9276" s="1" t="n">
        <v>8098</v>
      </c>
      <c r="B9276" s="1" t="s">
        <v>14930</v>
      </c>
      <c r="D9276" s="324" t="s">
        <v>12189</v>
      </c>
      <c r="E9276" s="324" t="s">
        <v>12190</v>
      </c>
    </row>
    <row r="9277" customFormat="false" ht="15" hidden="false" customHeight="false" outlineLevel="0" collapsed="false">
      <c r="A9277" s="1" t="n">
        <v>8097</v>
      </c>
      <c r="B9277" s="1" t="s">
        <v>14931</v>
      </c>
      <c r="D9277" s="324" t="s">
        <v>12189</v>
      </c>
      <c r="E9277" s="324" t="s">
        <v>12190</v>
      </c>
    </row>
    <row r="9278" customFormat="false" ht="15" hidden="false" customHeight="false" outlineLevel="0" collapsed="false">
      <c r="A9278" s="1" t="n">
        <v>8096</v>
      </c>
      <c r="B9278" s="1" t="s">
        <v>14932</v>
      </c>
      <c r="D9278" s="324" t="s">
        <v>12189</v>
      </c>
      <c r="E9278" s="324" t="s">
        <v>12190</v>
      </c>
    </row>
    <row r="9279" customFormat="false" ht="15" hidden="false" customHeight="false" outlineLevel="0" collapsed="false">
      <c r="A9279" s="1" t="n">
        <v>8095</v>
      </c>
      <c r="B9279" s="1" t="s">
        <v>14933</v>
      </c>
      <c r="D9279" s="324" t="s">
        <v>12189</v>
      </c>
      <c r="E9279" s="324" t="s">
        <v>12190</v>
      </c>
    </row>
    <row r="9280" customFormat="false" ht="15" hidden="false" customHeight="false" outlineLevel="0" collapsed="false">
      <c r="A9280" s="1" t="n">
        <v>8094</v>
      </c>
      <c r="B9280" s="1" t="s">
        <v>14934</v>
      </c>
      <c r="D9280" s="324" t="s">
        <v>12189</v>
      </c>
      <c r="E9280" s="324" t="s">
        <v>12190</v>
      </c>
    </row>
    <row r="9281" customFormat="false" ht="15" hidden="false" customHeight="false" outlineLevel="0" collapsed="false">
      <c r="A9281" s="1" t="n">
        <v>8093</v>
      </c>
      <c r="B9281" s="1" t="s">
        <v>14935</v>
      </c>
      <c r="D9281" s="324" t="s">
        <v>12189</v>
      </c>
      <c r="E9281" s="324" t="s">
        <v>12190</v>
      </c>
    </row>
    <row r="9282" customFormat="false" ht="15" hidden="false" customHeight="false" outlineLevel="0" collapsed="false">
      <c r="A9282" s="1" t="n">
        <v>8092</v>
      </c>
      <c r="B9282" s="1" t="s">
        <v>14936</v>
      </c>
      <c r="D9282" s="324" t="s">
        <v>12189</v>
      </c>
      <c r="E9282" s="324" t="s">
        <v>12190</v>
      </c>
    </row>
    <row r="9283" customFormat="false" ht="15" hidden="false" customHeight="false" outlineLevel="0" collapsed="false">
      <c r="A9283" s="1" t="n">
        <v>8091</v>
      </c>
      <c r="B9283" s="1" t="s">
        <v>14937</v>
      </c>
      <c r="D9283" s="324" t="s">
        <v>12189</v>
      </c>
      <c r="E9283" s="324" t="s">
        <v>12190</v>
      </c>
    </row>
    <row r="9284" customFormat="false" ht="15" hidden="false" customHeight="false" outlineLevel="0" collapsed="false">
      <c r="A9284" s="1" t="n">
        <v>8090</v>
      </c>
      <c r="B9284" s="1" t="s">
        <v>14938</v>
      </c>
      <c r="D9284" s="324" t="s">
        <v>12189</v>
      </c>
      <c r="E9284" s="324" t="s">
        <v>12190</v>
      </c>
    </row>
    <row r="9285" customFormat="false" ht="15" hidden="false" customHeight="false" outlineLevel="0" collapsed="false">
      <c r="A9285" s="1" t="n">
        <v>8089</v>
      </c>
      <c r="B9285" s="1" t="s">
        <v>14939</v>
      </c>
      <c r="D9285" s="324" t="s">
        <v>12189</v>
      </c>
      <c r="E9285" s="324" t="s">
        <v>12190</v>
      </c>
    </row>
    <row r="9286" customFormat="false" ht="15" hidden="false" customHeight="false" outlineLevel="0" collapsed="false">
      <c r="A9286" s="1" t="n">
        <v>8088</v>
      </c>
      <c r="B9286" s="1" t="s">
        <v>14940</v>
      </c>
      <c r="D9286" s="324" t="s">
        <v>12189</v>
      </c>
      <c r="E9286" s="324" t="s">
        <v>12190</v>
      </c>
    </row>
    <row r="9287" customFormat="false" ht="15" hidden="false" customHeight="false" outlineLevel="0" collapsed="false">
      <c r="A9287" s="1" t="n">
        <v>8087</v>
      </c>
      <c r="B9287" s="1" t="s">
        <v>14941</v>
      </c>
      <c r="D9287" s="324" t="s">
        <v>12189</v>
      </c>
      <c r="E9287" s="324" t="s">
        <v>12190</v>
      </c>
    </row>
    <row r="9288" customFormat="false" ht="15" hidden="false" customHeight="false" outlineLevel="0" collapsed="false">
      <c r="A9288" s="1" t="n">
        <v>8086</v>
      </c>
      <c r="B9288" s="1" t="s">
        <v>14942</v>
      </c>
      <c r="D9288" s="324" t="s">
        <v>12189</v>
      </c>
      <c r="E9288" s="324" t="s">
        <v>12190</v>
      </c>
    </row>
    <row r="9289" customFormat="false" ht="15" hidden="false" customHeight="false" outlineLevel="0" collapsed="false">
      <c r="A9289" s="1" t="n">
        <v>8085</v>
      </c>
      <c r="B9289" s="1" t="s">
        <v>14943</v>
      </c>
      <c r="D9289" s="324" t="s">
        <v>12189</v>
      </c>
      <c r="E9289" s="324" t="s">
        <v>12190</v>
      </c>
    </row>
    <row r="9290" customFormat="false" ht="15" hidden="false" customHeight="false" outlineLevel="0" collapsed="false">
      <c r="A9290" s="1" t="n">
        <v>8084</v>
      </c>
      <c r="B9290" s="1" t="s">
        <v>14944</v>
      </c>
      <c r="D9290" s="324" t="s">
        <v>12189</v>
      </c>
      <c r="E9290" s="324" t="s">
        <v>12190</v>
      </c>
    </row>
    <row r="9291" customFormat="false" ht="15" hidden="false" customHeight="false" outlineLevel="0" collapsed="false">
      <c r="A9291" s="1" t="n">
        <v>8083</v>
      </c>
      <c r="B9291" s="1" t="s">
        <v>14945</v>
      </c>
      <c r="D9291" s="324" t="s">
        <v>12189</v>
      </c>
      <c r="E9291" s="324" t="s">
        <v>12190</v>
      </c>
    </row>
    <row r="9292" customFormat="false" ht="15" hidden="false" customHeight="false" outlineLevel="0" collapsed="false">
      <c r="A9292" s="1" t="n">
        <v>8082</v>
      </c>
      <c r="B9292" s="1" t="s">
        <v>14946</v>
      </c>
      <c r="D9292" s="324" t="s">
        <v>12189</v>
      </c>
      <c r="E9292" s="324" t="s">
        <v>12190</v>
      </c>
    </row>
    <row r="9293" customFormat="false" ht="15" hidden="false" customHeight="false" outlineLevel="0" collapsed="false">
      <c r="A9293" s="1" t="n">
        <v>8081</v>
      </c>
      <c r="B9293" s="1" t="s">
        <v>14947</v>
      </c>
      <c r="D9293" s="324" t="s">
        <v>12189</v>
      </c>
      <c r="E9293" s="324" t="s">
        <v>12190</v>
      </c>
    </row>
    <row r="9294" customFormat="false" ht="15" hidden="false" customHeight="false" outlineLevel="0" collapsed="false">
      <c r="A9294" s="1" t="n">
        <v>8080</v>
      </c>
      <c r="B9294" s="1" t="s">
        <v>14948</v>
      </c>
      <c r="D9294" s="324" t="s">
        <v>12189</v>
      </c>
      <c r="E9294" s="324" t="s">
        <v>12190</v>
      </c>
    </row>
    <row r="9295" customFormat="false" ht="15" hidden="false" customHeight="false" outlineLevel="0" collapsed="false">
      <c r="A9295" s="1" t="n">
        <v>8079</v>
      </c>
      <c r="B9295" s="1" t="s">
        <v>12415</v>
      </c>
      <c r="D9295" s="324" t="s">
        <v>12189</v>
      </c>
      <c r="E9295" s="324" t="s">
        <v>12190</v>
      </c>
    </row>
    <row r="9296" customFormat="false" ht="15" hidden="false" customHeight="false" outlineLevel="0" collapsed="false">
      <c r="A9296" s="1" t="n">
        <v>8078</v>
      </c>
      <c r="B9296" s="1" t="s">
        <v>14949</v>
      </c>
      <c r="D9296" s="324" t="s">
        <v>12189</v>
      </c>
      <c r="E9296" s="324" t="s">
        <v>12190</v>
      </c>
    </row>
    <row r="9297" customFormat="false" ht="15" hidden="false" customHeight="false" outlineLevel="0" collapsed="false">
      <c r="A9297" s="1" t="n">
        <v>8077</v>
      </c>
      <c r="B9297" s="1" t="s">
        <v>14950</v>
      </c>
      <c r="D9297" s="324" t="s">
        <v>12189</v>
      </c>
      <c r="E9297" s="324" t="s">
        <v>12190</v>
      </c>
    </row>
    <row r="9298" customFormat="false" ht="15" hidden="false" customHeight="false" outlineLevel="0" collapsed="false">
      <c r="A9298" s="1" t="n">
        <v>8076</v>
      </c>
      <c r="B9298" s="1" t="s">
        <v>14951</v>
      </c>
      <c r="D9298" s="324" t="s">
        <v>12189</v>
      </c>
      <c r="E9298" s="324" t="s">
        <v>12190</v>
      </c>
    </row>
    <row r="9299" customFormat="false" ht="15" hidden="false" customHeight="false" outlineLevel="0" collapsed="false">
      <c r="A9299" s="1" t="n">
        <v>8075</v>
      </c>
      <c r="B9299" s="1" t="s">
        <v>14952</v>
      </c>
      <c r="D9299" s="324" t="s">
        <v>12189</v>
      </c>
      <c r="E9299" s="324" t="s">
        <v>12190</v>
      </c>
    </row>
    <row r="9300" customFormat="false" ht="15" hidden="false" customHeight="false" outlineLevel="0" collapsed="false">
      <c r="A9300" s="1" t="n">
        <v>8074</v>
      </c>
      <c r="B9300" s="1" t="s">
        <v>14953</v>
      </c>
      <c r="D9300" s="324" t="s">
        <v>12189</v>
      </c>
      <c r="E9300" s="324" t="s">
        <v>12190</v>
      </c>
    </row>
    <row r="9301" customFormat="false" ht="15" hidden="false" customHeight="false" outlineLevel="0" collapsed="false">
      <c r="A9301" s="1" t="n">
        <v>8073</v>
      </c>
      <c r="B9301" s="1" t="s">
        <v>14954</v>
      </c>
      <c r="D9301" s="324" t="s">
        <v>12189</v>
      </c>
      <c r="E9301" s="324" t="s">
        <v>12190</v>
      </c>
    </row>
    <row r="9302" customFormat="false" ht="15" hidden="false" customHeight="false" outlineLevel="0" collapsed="false">
      <c r="A9302" s="1" t="n">
        <v>8072</v>
      </c>
      <c r="B9302" s="1" t="s">
        <v>14955</v>
      </c>
      <c r="D9302" s="324" t="s">
        <v>12189</v>
      </c>
      <c r="E9302" s="324" t="s">
        <v>12190</v>
      </c>
    </row>
    <row r="9303" customFormat="false" ht="15" hidden="false" customHeight="false" outlineLevel="0" collapsed="false">
      <c r="A9303" s="1" t="n">
        <v>8071</v>
      </c>
      <c r="B9303" s="1" t="s">
        <v>14956</v>
      </c>
      <c r="D9303" s="324" t="s">
        <v>12189</v>
      </c>
      <c r="E9303" s="324" t="s">
        <v>12190</v>
      </c>
    </row>
    <row r="9304" customFormat="false" ht="15" hidden="false" customHeight="false" outlineLevel="0" collapsed="false">
      <c r="A9304" s="1" t="n">
        <v>8070</v>
      </c>
      <c r="B9304" s="1" t="s">
        <v>14957</v>
      </c>
      <c r="D9304" s="324" t="s">
        <v>12189</v>
      </c>
      <c r="E9304" s="324" t="s">
        <v>12190</v>
      </c>
    </row>
    <row r="9305" customFormat="false" ht="15" hidden="false" customHeight="false" outlineLevel="0" collapsed="false">
      <c r="A9305" s="1" t="n">
        <v>8069</v>
      </c>
      <c r="B9305" s="1" t="s">
        <v>14958</v>
      </c>
      <c r="D9305" s="324" t="s">
        <v>12189</v>
      </c>
      <c r="E9305" s="324" t="s">
        <v>12190</v>
      </c>
    </row>
    <row r="9306" customFormat="false" ht="15" hidden="false" customHeight="false" outlineLevel="0" collapsed="false">
      <c r="A9306" s="1" t="n">
        <v>8068</v>
      </c>
      <c r="B9306" s="1" t="s">
        <v>14959</v>
      </c>
      <c r="D9306" s="324" t="s">
        <v>12189</v>
      </c>
      <c r="E9306" s="324" t="s">
        <v>12190</v>
      </c>
    </row>
    <row r="9307" customFormat="false" ht="15" hidden="false" customHeight="false" outlineLevel="0" collapsed="false">
      <c r="A9307" s="1" t="n">
        <v>8067</v>
      </c>
      <c r="B9307" s="1" t="s">
        <v>14960</v>
      </c>
      <c r="D9307" s="324" t="s">
        <v>12189</v>
      </c>
      <c r="E9307" s="324" t="s">
        <v>12190</v>
      </c>
    </row>
    <row r="9308" customFormat="false" ht="15" hidden="false" customHeight="false" outlineLevel="0" collapsed="false">
      <c r="A9308" s="1" t="n">
        <v>8066</v>
      </c>
      <c r="B9308" s="1" t="s">
        <v>14961</v>
      </c>
      <c r="D9308" s="324" t="s">
        <v>12189</v>
      </c>
      <c r="E9308" s="324" t="s">
        <v>12190</v>
      </c>
    </row>
    <row r="9309" customFormat="false" ht="15" hidden="false" customHeight="false" outlineLevel="0" collapsed="false">
      <c r="A9309" s="1" t="n">
        <v>8065</v>
      </c>
      <c r="B9309" s="1" t="s">
        <v>14962</v>
      </c>
      <c r="D9309" s="324" t="s">
        <v>12189</v>
      </c>
      <c r="E9309" s="324" t="s">
        <v>12190</v>
      </c>
    </row>
    <row r="9310" customFormat="false" ht="15" hidden="false" customHeight="false" outlineLevel="0" collapsed="false">
      <c r="A9310" s="1" t="n">
        <v>8064</v>
      </c>
      <c r="B9310" s="1" t="s">
        <v>14963</v>
      </c>
      <c r="D9310" s="324" t="s">
        <v>12189</v>
      </c>
      <c r="E9310" s="324" t="s">
        <v>12190</v>
      </c>
    </row>
    <row r="9311" customFormat="false" ht="15" hidden="false" customHeight="false" outlineLevel="0" collapsed="false">
      <c r="A9311" s="1" t="n">
        <v>8063</v>
      </c>
      <c r="B9311" s="1" t="s">
        <v>14964</v>
      </c>
      <c r="D9311" s="324" t="s">
        <v>12189</v>
      </c>
      <c r="E9311" s="324" t="s">
        <v>12190</v>
      </c>
    </row>
    <row r="9312" customFormat="false" ht="15" hidden="false" customHeight="false" outlineLevel="0" collapsed="false">
      <c r="A9312" s="1" t="n">
        <v>8062</v>
      </c>
      <c r="B9312" s="1" t="s">
        <v>14965</v>
      </c>
      <c r="D9312" s="324" t="s">
        <v>12189</v>
      </c>
      <c r="E9312" s="324" t="s">
        <v>12190</v>
      </c>
    </row>
    <row r="9313" customFormat="false" ht="15" hidden="false" customHeight="false" outlineLevel="0" collapsed="false">
      <c r="A9313" s="1" t="n">
        <v>8061</v>
      </c>
      <c r="B9313" s="1" t="s">
        <v>14966</v>
      </c>
      <c r="D9313" s="324" t="s">
        <v>12189</v>
      </c>
      <c r="E9313" s="324" t="s">
        <v>12190</v>
      </c>
    </row>
    <row r="9314" customFormat="false" ht="15" hidden="false" customHeight="false" outlineLevel="0" collapsed="false">
      <c r="A9314" s="1" t="n">
        <v>8060</v>
      </c>
      <c r="B9314" s="1" t="s">
        <v>14967</v>
      </c>
      <c r="D9314" s="324" t="s">
        <v>12189</v>
      </c>
      <c r="E9314" s="324" t="s">
        <v>12190</v>
      </c>
    </row>
    <row r="9315" customFormat="false" ht="15" hidden="false" customHeight="false" outlineLevel="0" collapsed="false">
      <c r="A9315" s="1" t="n">
        <v>8059</v>
      </c>
      <c r="B9315" s="1" t="s">
        <v>14968</v>
      </c>
      <c r="D9315" s="324" t="s">
        <v>12189</v>
      </c>
      <c r="E9315" s="324" t="s">
        <v>12190</v>
      </c>
    </row>
    <row r="9316" customFormat="false" ht="15" hidden="false" customHeight="false" outlineLevel="0" collapsed="false">
      <c r="A9316" s="1" t="n">
        <v>8058</v>
      </c>
      <c r="B9316" s="1" t="s">
        <v>14969</v>
      </c>
      <c r="D9316" s="324" t="s">
        <v>12189</v>
      </c>
      <c r="E9316" s="324" t="s">
        <v>12190</v>
      </c>
    </row>
    <row r="9317" customFormat="false" ht="15" hidden="false" customHeight="false" outlineLevel="0" collapsed="false">
      <c r="A9317" s="1" t="n">
        <v>8057</v>
      </c>
      <c r="B9317" s="1" t="s">
        <v>14970</v>
      </c>
      <c r="D9317" s="324" t="s">
        <v>12189</v>
      </c>
      <c r="E9317" s="324" t="s">
        <v>12190</v>
      </c>
    </row>
    <row r="9318" customFormat="false" ht="15" hidden="false" customHeight="false" outlineLevel="0" collapsed="false">
      <c r="A9318" s="1" t="n">
        <v>8056</v>
      </c>
      <c r="B9318" s="1" t="s">
        <v>14971</v>
      </c>
      <c r="D9318" s="324" t="s">
        <v>12189</v>
      </c>
      <c r="E9318" s="324" t="s">
        <v>12190</v>
      </c>
    </row>
    <row r="9319" customFormat="false" ht="15" hidden="false" customHeight="false" outlineLevel="0" collapsed="false">
      <c r="A9319" s="1" t="n">
        <v>8055</v>
      </c>
      <c r="B9319" s="1" t="s">
        <v>14972</v>
      </c>
      <c r="D9319" s="324" t="s">
        <v>12189</v>
      </c>
      <c r="E9319" s="324" t="s">
        <v>12190</v>
      </c>
    </row>
    <row r="9320" customFormat="false" ht="15" hidden="false" customHeight="false" outlineLevel="0" collapsed="false">
      <c r="A9320" s="1" t="n">
        <v>8054</v>
      </c>
      <c r="B9320" s="1" t="s">
        <v>14973</v>
      </c>
      <c r="D9320" s="324" t="s">
        <v>12189</v>
      </c>
      <c r="E9320" s="324" t="s">
        <v>12190</v>
      </c>
    </row>
    <row r="9321" customFormat="false" ht="15" hidden="false" customHeight="false" outlineLevel="0" collapsed="false">
      <c r="A9321" s="1" t="n">
        <v>8053</v>
      </c>
      <c r="B9321" s="1" t="s">
        <v>14974</v>
      </c>
      <c r="D9321" s="324" t="s">
        <v>12189</v>
      </c>
      <c r="E9321" s="324" t="s">
        <v>12190</v>
      </c>
    </row>
    <row r="9322" customFormat="false" ht="15" hidden="false" customHeight="false" outlineLevel="0" collapsed="false">
      <c r="A9322" s="1" t="n">
        <v>8052</v>
      </c>
      <c r="B9322" s="1" t="s">
        <v>14975</v>
      </c>
      <c r="D9322" s="324" t="s">
        <v>12189</v>
      </c>
      <c r="E9322" s="324" t="s">
        <v>12190</v>
      </c>
    </row>
    <row r="9323" customFormat="false" ht="15" hidden="false" customHeight="false" outlineLevel="0" collapsed="false">
      <c r="A9323" s="1" t="n">
        <v>8051</v>
      </c>
      <c r="B9323" s="1" t="s">
        <v>14976</v>
      </c>
      <c r="D9323" s="324" t="s">
        <v>12189</v>
      </c>
      <c r="E9323" s="324" t="s">
        <v>12190</v>
      </c>
    </row>
    <row r="9324" customFormat="false" ht="15" hidden="false" customHeight="false" outlineLevel="0" collapsed="false">
      <c r="A9324" s="1" t="n">
        <v>8050</v>
      </c>
      <c r="B9324" s="1" t="s">
        <v>14977</v>
      </c>
      <c r="D9324" s="324" t="s">
        <v>12189</v>
      </c>
      <c r="E9324" s="324" t="s">
        <v>12190</v>
      </c>
    </row>
    <row r="9325" customFormat="false" ht="15" hidden="false" customHeight="false" outlineLevel="0" collapsed="false">
      <c r="A9325" s="1" t="n">
        <v>8049</v>
      </c>
      <c r="B9325" s="1" t="s">
        <v>14978</v>
      </c>
      <c r="D9325" s="324" t="s">
        <v>528</v>
      </c>
      <c r="E9325" s="324" t="s">
        <v>500</v>
      </c>
    </row>
    <row r="9326" customFormat="false" ht="15" hidden="false" customHeight="false" outlineLevel="0" collapsed="false">
      <c r="A9326" s="1" t="n">
        <v>8048</v>
      </c>
      <c r="B9326" s="1" t="s">
        <v>14979</v>
      </c>
      <c r="D9326" s="324" t="s">
        <v>528</v>
      </c>
      <c r="E9326" s="324" t="s">
        <v>500</v>
      </c>
    </row>
    <row r="9327" customFormat="false" ht="15" hidden="false" customHeight="false" outlineLevel="0" collapsed="false">
      <c r="A9327" s="1" t="n">
        <v>8047</v>
      </c>
      <c r="B9327" s="1" t="s">
        <v>14980</v>
      </c>
      <c r="D9327" s="324" t="s">
        <v>528</v>
      </c>
      <c r="E9327" s="324" t="s">
        <v>500</v>
      </c>
    </row>
    <row r="9328" customFormat="false" ht="15" hidden="false" customHeight="false" outlineLevel="0" collapsed="false">
      <c r="A9328" s="1" t="n">
        <v>8046</v>
      </c>
      <c r="B9328" s="1" t="s">
        <v>14981</v>
      </c>
      <c r="D9328" s="324" t="s">
        <v>528</v>
      </c>
      <c r="E9328" s="324" t="s">
        <v>500</v>
      </c>
    </row>
    <row r="9329" customFormat="false" ht="15" hidden="false" customHeight="false" outlineLevel="0" collapsed="false">
      <c r="A9329" s="1" t="n">
        <v>8045</v>
      </c>
      <c r="B9329" s="1" t="s">
        <v>14982</v>
      </c>
      <c r="D9329" s="324" t="s">
        <v>528</v>
      </c>
      <c r="E9329" s="324" t="s">
        <v>500</v>
      </c>
    </row>
    <row r="9330" customFormat="false" ht="15" hidden="false" customHeight="false" outlineLevel="0" collapsed="false">
      <c r="A9330" s="1" t="n">
        <v>8044</v>
      </c>
      <c r="B9330" s="1" t="s">
        <v>14983</v>
      </c>
      <c r="D9330" s="324" t="s">
        <v>528</v>
      </c>
      <c r="E9330" s="324" t="s">
        <v>500</v>
      </c>
    </row>
    <row r="9331" customFormat="false" ht="15" hidden="false" customHeight="false" outlineLevel="0" collapsed="false">
      <c r="A9331" s="1" t="n">
        <v>8043</v>
      </c>
      <c r="B9331" s="1" t="s">
        <v>14984</v>
      </c>
      <c r="D9331" s="324" t="s">
        <v>528</v>
      </c>
      <c r="E9331" s="324" t="s">
        <v>500</v>
      </c>
    </row>
    <row r="9332" customFormat="false" ht="15" hidden="false" customHeight="false" outlineLevel="0" collapsed="false">
      <c r="A9332" s="1" t="n">
        <v>8042</v>
      </c>
      <c r="B9332" s="1" t="s">
        <v>14985</v>
      </c>
      <c r="D9332" s="324" t="s">
        <v>528</v>
      </c>
      <c r="E9332" s="324" t="s">
        <v>500</v>
      </c>
    </row>
    <row r="9333" customFormat="false" ht="15" hidden="false" customHeight="false" outlineLevel="0" collapsed="false">
      <c r="A9333" s="1" t="n">
        <v>8041</v>
      </c>
      <c r="B9333" s="1" t="s">
        <v>14986</v>
      </c>
      <c r="D9333" s="324" t="s">
        <v>528</v>
      </c>
      <c r="E9333" s="324" t="s">
        <v>500</v>
      </c>
    </row>
    <row r="9334" customFormat="false" ht="15" hidden="false" customHeight="false" outlineLevel="0" collapsed="false">
      <c r="A9334" s="1" t="n">
        <v>8040</v>
      </c>
      <c r="B9334" s="1" t="s">
        <v>14987</v>
      </c>
      <c r="D9334" s="324" t="s">
        <v>528</v>
      </c>
      <c r="E9334" s="324" t="s">
        <v>500</v>
      </c>
    </row>
    <row r="9335" customFormat="false" ht="15" hidden="false" customHeight="false" outlineLevel="0" collapsed="false">
      <c r="A9335" s="1" t="n">
        <v>8039</v>
      </c>
      <c r="B9335" s="1" t="s">
        <v>14988</v>
      </c>
      <c r="D9335" s="324" t="s">
        <v>528</v>
      </c>
      <c r="E9335" s="324" t="s">
        <v>500</v>
      </c>
    </row>
    <row r="9336" customFormat="false" ht="15" hidden="false" customHeight="false" outlineLevel="0" collapsed="false">
      <c r="A9336" s="1" t="n">
        <v>8038</v>
      </c>
      <c r="B9336" s="1" t="s">
        <v>14989</v>
      </c>
      <c r="D9336" s="324" t="s">
        <v>528</v>
      </c>
      <c r="E9336" s="324" t="s">
        <v>500</v>
      </c>
    </row>
    <row r="9337" customFormat="false" ht="15" hidden="false" customHeight="false" outlineLevel="0" collapsed="false">
      <c r="A9337" s="1" t="n">
        <v>8037</v>
      </c>
      <c r="B9337" s="1" t="s">
        <v>14990</v>
      </c>
      <c r="D9337" s="324" t="s">
        <v>528</v>
      </c>
      <c r="E9337" s="324" t="s">
        <v>500</v>
      </c>
    </row>
    <row r="9338" customFormat="false" ht="15" hidden="false" customHeight="false" outlineLevel="0" collapsed="false">
      <c r="A9338" s="1" t="n">
        <v>8036</v>
      </c>
      <c r="B9338" s="1" t="s">
        <v>14991</v>
      </c>
      <c r="D9338" s="324" t="s">
        <v>528</v>
      </c>
      <c r="E9338" s="324" t="s">
        <v>500</v>
      </c>
    </row>
    <row r="9339" customFormat="false" ht="15" hidden="false" customHeight="false" outlineLevel="0" collapsed="false">
      <c r="A9339" s="1" t="n">
        <v>8035</v>
      </c>
      <c r="B9339" s="1" t="s">
        <v>14992</v>
      </c>
      <c r="D9339" s="324" t="s">
        <v>528</v>
      </c>
      <c r="E9339" s="324" t="s">
        <v>500</v>
      </c>
    </row>
    <row r="9340" customFormat="false" ht="15" hidden="false" customHeight="false" outlineLevel="0" collapsed="false">
      <c r="A9340" s="1" t="n">
        <v>8034</v>
      </c>
      <c r="B9340" s="1" t="s">
        <v>14993</v>
      </c>
      <c r="D9340" s="1" t="s">
        <v>11084</v>
      </c>
      <c r="E9340" s="324" t="s">
        <v>11959</v>
      </c>
    </row>
    <row r="9341" customFormat="false" ht="15" hidden="false" customHeight="false" outlineLevel="0" collapsed="false">
      <c r="A9341" s="1" t="n">
        <v>8033</v>
      </c>
      <c r="B9341" s="1" t="s">
        <v>14994</v>
      </c>
      <c r="D9341" s="324" t="s">
        <v>528</v>
      </c>
      <c r="E9341" s="324" t="s">
        <v>500</v>
      </c>
    </row>
    <row r="9342" customFormat="false" ht="15" hidden="false" customHeight="false" outlineLevel="0" collapsed="false">
      <c r="A9342" s="1" t="n">
        <v>8032</v>
      </c>
      <c r="B9342" s="1" t="s">
        <v>14995</v>
      </c>
      <c r="D9342" s="324" t="s">
        <v>528</v>
      </c>
      <c r="E9342" s="324" t="s">
        <v>500</v>
      </c>
    </row>
    <row r="9343" customFormat="false" ht="15" hidden="false" customHeight="false" outlineLevel="0" collapsed="false">
      <c r="A9343" s="1" t="n">
        <v>8031</v>
      </c>
      <c r="B9343" s="1" t="s">
        <v>14996</v>
      </c>
      <c r="D9343" s="324" t="s">
        <v>528</v>
      </c>
      <c r="E9343" s="324" t="s">
        <v>500</v>
      </c>
    </row>
    <row r="9344" customFormat="false" ht="15" hidden="false" customHeight="false" outlineLevel="0" collapsed="false">
      <c r="A9344" s="1" t="n">
        <v>8030</v>
      </c>
      <c r="B9344" s="1" t="s">
        <v>14997</v>
      </c>
      <c r="D9344" s="324" t="s">
        <v>528</v>
      </c>
      <c r="E9344" s="324" t="s">
        <v>500</v>
      </c>
    </row>
    <row r="9345" customFormat="false" ht="15" hidden="false" customHeight="false" outlineLevel="0" collapsed="false">
      <c r="A9345" s="1" t="n">
        <v>8029</v>
      </c>
      <c r="B9345" s="1" t="s">
        <v>14998</v>
      </c>
      <c r="D9345" s="324" t="s">
        <v>528</v>
      </c>
      <c r="E9345" s="324" t="s">
        <v>500</v>
      </c>
    </row>
    <row r="9346" customFormat="false" ht="15" hidden="false" customHeight="false" outlineLevel="0" collapsed="false">
      <c r="A9346" s="1" t="n">
        <v>8028</v>
      </c>
      <c r="B9346" s="1" t="s">
        <v>14999</v>
      </c>
      <c r="D9346" s="324" t="s">
        <v>528</v>
      </c>
      <c r="E9346" s="324" t="s">
        <v>500</v>
      </c>
    </row>
    <row r="9347" customFormat="false" ht="15" hidden="false" customHeight="false" outlineLevel="0" collapsed="false">
      <c r="A9347" s="1" t="n">
        <v>8027</v>
      </c>
      <c r="B9347" s="1" t="s">
        <v>15000</v>
      </c>
      <c r="D9347" s="324" t="s">
        <v>12189</v>
      </c>
      <c r="E9347" s="324" t="s">
        <v>12190</v>
      </c>
    </row>
    <row r="9348" customFormat="false" ht="15" hidden="false" customHeight="false" outlineLevel="0" collapsed="false">
      <c r="A9348" s="1" t="n">
        <v>8026</v>
      </c>
      <c r="B9348" s="1" t="s">
        <v>15001</v>
      </c>
      <c r="D9348" s="324" t="s">
        <v>12189</v>
      </c>
      <c r="E9348" s="324" t="s">
        <v>12190</v>
      </c>
    </row>
    <row r="9349" customFormat="false" ht="15" hidden="false" customHeight="false" outlineLevel="0" collapsed="false">
      <c r="A9349" s="1" t="n">
        <v>8025</v>
      </c>
      <c r="B9349" s="1" t="s">
        <v>15002</v>
      </c>
      <c r="D9349" s="324" t="s">
        <v>12189</v>
      </c>
      <c r="E9349" s="324" t="s">
        <v>12190</v>
      </c>
    </row>
    <row r="9350" customFormat="false" ht="15" hidden="false" customHeight="false" outlineLevel="0" collapsed="false">
      <c r="A9350" s="1" t="n">
        <v>8024</v>
      </c>
      <c r="B9350" s="1" t="s">
        <v>15003</v>
      </c>
      <c r="D9350" s="324" t="s">
        <v>12189</v>
      </c>
      <c r="E9350" s="324" t="s">
        <v>12190</v>
      </c>
    </row>
    <row r="9351" customFormat="false" ht="15" hidden="false" customHeight="false" outlineLevel="0" collapsed="false">
      <c r="A9351" s="1" t="n">
        <v>8023</v>
      </c>
      <c r="B9351" s="1" t="s">
        <v>15004</v>
      </c>
      <c r="D9351" s="324" t="s">
        <v>12189</v>
      </c>
      <c r="E9351" s="324" t="s">
        <v>12190</v>
      </c>
    </row>
    <row r="9352" customFormat="false" ht="15" hidden="false" customHeight="false" outlineLevel="0" collapsed="false">
      <c r="A9352" s="1" t="n">
        <v>8022</v>
      </c>
      <c r="B9352" s="1" t="s">
        <v>15005</v>
      </c>
      <c r="D9352" s="324" t="s">
        <v>12189</v>
      </c>
      <c r="E9352" s="324" t="s">
        <v>12190</v>
      </c>
    </row>
    <row r="9353" customFormat="false" ht="15" hidden="false" customHeight="false" outlineLevel="0" collapsed="false">
      <c r="A9353" s="1" t="n">
        <v>8021</v>
      </c>
      <c r="B9353" s="1" t="s">
        <v>15006</v>
      </c>
      <c r="D9353" s="324" t="s">
        <v>12189</v>
      </c>
      <c r="E9353" s="324" t="s">
        <v>12190</v>
      </c>
    </row>
    <row r="9354" customFormat="false" ht="15" hidden="false" customHeight="false" outlineLevel="0" collapsed="false">
      <c r="A9354" s="1" t="n">
        <v>8020</v>
      </c>
      <c r="B9354" s="1" t="s">
        <v>15007</v>
      </c>
      <c r="D9354" s="324" t="s">
        <v>12189</v>
      </c>
      <c r="E9354" s="324" t="s">
        <v>12190</v>
      </c>
    </row>
    <row r="9355" customFormat="false" ht="15" hidden="false" customHeight="false" outlineLevel="0" collapsed="false">
      <c r="A9355" s="1" t="n">
        <v>8019</v>
      </c>
      <c r="B9355" s="1" t="s">
        <v>12393</v>
      </c>
      <c r="D9355" s="324" t="s">
        <v>12189</v>
      </c>
      <c r="E9355" s="324" t="s">
        <v>12190</v>
      </c>
    </row>
    <row r="9356" customFormat="false" ht="15" hidden="false" customHeight="false" outlineLevel="0" collapsed="false">
      <c r="A9356" s="1" t="n">
        <v>8018</v>
      </c>
      <c r="B9356" s="1" t="s">
        <v>15008</v>
      </c>
      <c r="D9356" s="324" t="s">
        <v>528</v>
      </c>
      <c r="E9356" s="324" t="s">
        <v>500</v>
      </c>
    </row>
    <row r="9357" customFormat="false" ht="15" hidden="false" customHeight="false" outlineLevel="0" collapsed="false">
      <c r="A9357" s="1" t="n">
        <v>8017</v>
      </c>
      <c r="B9357" s="1" t="s">
        <v>15009</v>
      </c>
      <c r="D9357" s="324" t="s">
        <v>528</v>
      </c>
      <c r="E9357" s="324" t="s">
        <v>500</v>
      </c>
    </row>
    <row r="9358" customFormat="false" ht="15" hidden="false" customHeight="false" outlineLevel="0" collapsed="false">
      <c r="A9358" s="1" t="n">
        <v>8016</v>
      </c>
      <c r="B9358" s="1" t="s">
        <v>15010</v>
      </c>
      <c r="D9358" s="324" t="s">
        <v>528</v>
      </c>
      <c r="E9358" s="324" t="s">
        <v>500</v>
      </c>
    </row>
    <row r="9359" customFormat="false" ht="15" hidden="false" customHeight="false" outlineLevel="0" collapsed="false">
      <c r="A9359" s="1" t="n">
        <v>8015</v>
      </c>
      <c r="B9359" s="1" t="s">
        <v>15011</v>
      </c>
      <c r="D9359" s="324" t="s">
        <v>528</v>
      </c>
      <c r="E9359" s="324" t="s">
        <v>500</v>
      </c>
    </row>
    <row r="9360" customFormat="false" ht="15" hidden="false" customHeight="false" outlineLevel="0" collapsed="false">
      <c r="A9360" s="1" t="n">
        <v>8014</v>
      </c>
      <c r="B9360" s="1" t="s">
        <v>15012</v>
      </c>
      <c r="D9360" s="324" t="s">
        <v>528</v>
      </c>
      <c r="E9360" s="324" t="s">
        <v>500</v>
      </c>
    </row>
    <row r="9361" customFormat="false" ht="15" hidden="false" customHeight="false" outlineLevel="0" collapsed="false">
      <c r="A9361" s="1" t="n">
        <v>8013</v>
      </c>
      <c r="B9361" s="1" t="s">
        <v>15013</v>
      </c>
      <c r="D9361" s="324" t="s">
        <v>528</v>
      </c>
      <c r="E9361" s="324" t="s">
        <v>500</v>
      </c>
    </row>
    <row r="9362" customFormat="false" ht="15" hidden="false" customHeight="false" outlineLevel="0" collapsed="false">
      <c r="A9362" s="1" t="n">
        <v>8012</v>
      </c>
      <c r="B9362" s="1" t="s">
        <v>15014</v>
      </c>
      <c r="D9362" s="324" t="s">
        <v>528</v>
      </c>
      <c r="E9362" s="324" t="s">
        <v>500</v>
      </c>
    </row>
    <row r="9363" customFormat="false" ht="15" hidden="false" customHeight="false" outlineLevel="0" collapsed="false">
      <c r="A9363" s="1" t="n">
        <v>8011</v>
      </c>
      <c r="B9363" s="1" t="s">
        <v>15015</v>
      </c>
      <c r="D9363" s="324" t="s">
        <v>528</v>
      </c>
      <c r="E9363" s="324" t="s">
        <v>500</v>
      </c>
    </row>
    <row r="9364" customFormat="false" ht="15" hidden="false" customHeight="false" outlineLevel="0" collapsed="false">
      <c r="A9364" s="1" t="n">
        <v>8010</v>
      </c>
      <c r="B9364" s="1" t="s">
        <v>15016</v>
      </c>
      <c r="D9364" s="324" t="s">
        <v>528</v>
      </c>
      <c r="E9364" s="324" t="s">
        <v>500</v>
      </c>
    </row>
    <row r="9365" customFormat="false" ht="15" hidden="false" customHeight="false" outlineLevel="0" collapsed="false">
      <c r="A9365" s="1" t="n">
        <v>8009</v>
      </c>
      <c r="B9365" s="1" t="s">
        <v>15017</v>
      </c>
      <c r="D9365" s="324" t="s">
        <v>528</v>
      </c>
      <c r="E9365" s="324" t="s">
        <v>500</v>
      </c>
    </row>
    <row r="9366" customFormat="false" ht="15" hidden="false" customHeight="false" outlineLevel="0" collapsed="false">
      <c r="A9366" s="1" t="n">
        <v>8008</v>
      </c>
      <c r="B9366" s="1" t="s">
        <v>15018</v>
      </c>
      <c r="D9366" s="324" t="s">
        <v>528</v>
      </c>
      <c r="E9366" s="324" t="s">
        <v>500</v>
      </c>
    </row>
    <row r="9367" customFormat="false" ht="15" hidden="false" customHeight="false" outlineLevel="0" collapsed="false">
      <c r="A9367" s="1" t="n">
        <v>8007</v>
      </c>
      <c r="B9367" s="1" t="s">
        <v>15019</v>
      </c>
      <c r="D9367" s="324" t="s">
        <v>528</v>
      </c>
      <c r="E9367" s="324" t="s">
        <v>500</v>
      </c>
    </row>
    <row r="9368" customFormat="false" ht="15" hidden="false" customHeight="false" outlineLevel="0" collapsed="false">
      <c r="A9368" s="1" t="n">
        <v>8006</v>
      </c>
      <c r="B9368" s="1" t="s">
        <v>15020</v>
      </c>
      <c r="D9368" s="324" t="s">
        <v>528</v>
      </c>
      <c r="E9368" s="324" t="s">
        <v>500</v>
      </c>
    </row>
    <row r="9369" customFormat="false" ht="15" hidden="false" customHeight="false" outlineLevel="0" collapsed="false">
      <c r="A9369" s="1" t="n">
        <v>8005</v>
      </c>
      <c r="B9369" s="1" t="s">
        <v>15021</v>
      </c>
      <c r="D9369" s="324" t="s">
        <v>528</v>
      </c>
      <c r="E9369" s="324" t="s">
        <v>500</v>
      </c>
    </row>
    <row r="9370" customFormat="false" ht="15" hidden="false" customHeight="false" outlineLevel="0" collapsed="false">
      <c r="A9370" s="1" t="n">
        <v>8004</v>
      </c>
      <c r="B9370" s="1" t="s">
        <v>15022</v>
      </c>
      <c r="D9370" s="324" t="s">
        <v>528</v>
      </c>
      <c r="E9370" s="324" t="s">
        <v>500</v>
      </c>
    </row>
    <row r="9371" customFormat="false" ht="15" hidden="false" customHeight="false" outlineLevel="0" collapsed="false">
      <c r="A9371" s="1" t="n">
        <v>8003</v>
      </c>
      <c r="B9371" s="1" t="s">
        <v>15023</v>
      </c>
      <c r="D9371" s="324" t="s">
        <v>528</v>
      </c>
      <c r="E9371" s="324" t="s">
        <v>500</v>
      </c>
    </row>
    <row r="9372" customFormat="false" ht="15" hidden="false" customHeight="false" outlineLevel="0" collapsed="false">
      <c r="A9372" s="1" t="n">
        <v>8002</v>
      </c>
      <c r="B9372" s="1" t="s">
        <v>15024</v>
      </c>
      <c r="D9372" s="324" t="s">
        <v>528</v>
      </c>
      <c r="E9372" s="324" t="s">
        <v>500</v>
      </c>
    </row>
    <row r="9373" customFormat="false" ht="15" hidden="false" customHeight="false" outlineLevel="0" collapsed="false">
      <c r="A9373" s="1" t="n">
        <v>8001</v>
      </c>
      <c r="B9373" s="1" t="s">
        <v>15025</v>
      </c>
      <c r="D9373" s="324" t="s">
        <v>528</v>
      </c>
      <c r="E9373" s="324" t="s">
        <v>500</v>
      </c>
    </row>
    <row r="9374" customFormat="false" ht="15" hidden="false" customHeight="false" outlineLevel="0" collapsed="false">
      <c r="A9374" s="1" t="n">
        <v>8000</v>
      </c>
      <c r="B9374" s="1" t="s">
        <v>15026</v>
      </c>
      <c r="D9374" s="324" t="s">
        <v>528</v>
      </c>
      <c r="E9374" s="324" t="s">
        <v>500</v>
      </c>
    </row>
    <row r="9375" customFormat="false" ht="15" hidden="false" customHeight="false" outlineLevel="0" collapsed="false">
      <c r="A9375" s="1" t="n">
        <v>7999</v>
      </c>
      <c r="B9375" s="1" t="s">
        <v>15027</v>
      </c>
      <c r="D9375" s="324" t="s">
        <v>528</v>
      </c>
      <c r="E9375" s="324" t="s">
        <v>500</v>
      </c>
    </row>
    <row r="9376" customFormat="false" ht="15" hidden="false" customHeight="false" outlineLevel="0" collapsed="false">
      <c r="A9376" s="1" t="n">
        <v>7998</v>
      </c>
      <c r="B9376" s="1" t="s">
        <v>15028</v>
      </c>
      <c r="D9376" s="324" t="s">
        <v>528</v>
      </c>
      <c r="E9376" s="324" t="s">
        <v>500</v>
      </c>
    </row>
    <row r="9377" customFormat="false" ht="15" hidden="false" customHeight="false" outlineLevel="0" collapsed="false">
      <c r="A9377" s="1" t="n">
        <v>7997</v>
      </c>
      <c r="B9377" s="1" t="s">
        <v>15029</v>
      </c>
      <c r="D9377" s="324" t="s">
        <v>528</v>
      </c>
      <c r="E9377" s="324" t="s">
        <v>500</v>
      </c>
    </row>
    <row r="9378" customFormat="false" ht="15" hidden="false" customHeight="false" outlineLevel="0" collapsed="false">
      <c r="A9378" s="1" t="n">
        <v>7996</v>
      </c>
      <c r="B9378" s="1" t="s">
        <v>15030</v>
      </c>
      <c r="D9378" s="324" t="s">
        <v>528</v>
      </c>
      <c r="E9378" s="324" t="s">
        <v>500</v>
      </c>
    </row>
    <row r="9379" customFormat="false" ht="15" hidden="false" customHeight="false" outlineLevel="0" collapsed="false">
      <c r="A9379" s="1" t="n">
        <v>7995</v>
      </c>
      <c r="B9379" s="1" t="s">
        <v>15031</v>
      </c>
      <c r="D9379" s="324" t="s">
        <v>528</v>
      </c>
      <c r="E9379" s="324" t="s">
        <v>500</v>
      </c>
    </row>
    <row r="9380" customFormat="false" ht="15" hidden="false" customHeight="false" outlineLevel="0" collapsed="false">
      <c r="A9380" s="1" t="n">
        <v>7994</v>
      </c>
      <c r="B9380" s="1" t="s">
        <v>15032</v>
      </c>
      <c r="D9380" s="324" t="s">
        <v>528</v>
      </c>
      <c r="E9380" s="324" t="s">
        <v>500</v>
      </c>
    </row>
    <row r="9381" customFormat="false" ht="15" hidden="false" customHeight="false" outlineLevel="0" collapsed="false">
      <c r="A9381" s="1" t="n">
        <v>7993</v>
      </c>
      <c r="B9381" s="1" t="s">
        <v>15033</v>
      </c>
      <c r="D9381" s="324" t="s">
        <v>528</v>
      </c>
      <c r="E9381" s="324" t="s">
        <v>500</v>
      </c>
    </row>
    <row r="9382" customFormat="false" ht="15" hidden="false" customHeight="false" outlineLevel="0" collapsed="false">
      <c r="A9382" s="1" t="n">
        <v>7992</v>
      </c>
      <c r="B9382" s="1" t="s">
        <v>15034</v>
      </c>
      <c r="D9382" s="324" t="s">
        <v>528</v>
      </c>
      <c r="E9382" s="324" t="s">
        <v>500</v>
      </c>
    </row>
    <row r="9383" customFormat="false" ht="15" hidden="false" customHeight="false" outlineLevel="0" collapsed="false">
      <c r="A9383" s="1" t="n">
        <v>7991</v>
      </c>
      <c r="B9383" s="1" t="s">
        <v>15035</v>
      </c>
      <c r="D9383" s="324" t="s">
        <v>528</v>
      </c>
      <c r="E9383" s="324" t="s">
        <v>500</v>
      </c>
    </row>
    <row r="9384" customFormat="false" ht="15" hidden="false" customHeight="false" outlineLevel="0" collapsed="false">
      <c r="A9384" s="1" t="n">
        <v>7990</v>
      </c>
      <c r="B9384" s="1" t="s">
        <v>15036</v>
      </c>
      <c r="D9384" s="324" t="s">
        <v>528</v>
      </c>
      <c r="E9384" s="324" t="s">
        <v>500</v>
      </c>
    </row>
    <row r="9385" customFormat="false" ht="15" hidden="false" customHeight="false" outlineLevel="0" collapsed="false">
      <c r="A9385" s="1" t="n">
        <v>7989</v>
      </c>
      <c r="B9385" s="1" t="s">
        <v>15037</v>
      </c>
      <c r="D9385" s="324" t="s">
        <v>528</v>
      </c>
      <c r="E9385" s="324" t="s">
        <v>500</v>
      </c>
    </row>
    <row r="9386" customFormat="false" ht="15" hidden="false" customHeight="false" outlineLevel="0" collapsed="false">
      <c r="A9386" s="1" t="n">
        <v>7988</v>
      </c>
      <c r="B9386" s="1" t="s">
        <v>15038</v>
      </c>
      <c r="D9386" s="324" t="s">
        <v>528</v>
      </c>
      <c r="E9386" s="324" t="s">
        <v>500</v>
      </c>
    </row>
    <row r="9387" customFormat="false" ht="15" hidden="false" customHeight="false" outlineLevel="0" collapsed="false">
      <c r="A9387" s="1" t="n">
        <v>7987</v>
      </c>
      <c r="B9387" s="1" t="s">
        <v>15039</v>
      </c>
      <c r="D9387" s="324" t="s">
        <v>528</v>
      </c>
      <c r="E9387" s="324" t="s">
        <v>500</v>
      </c>
    </row>
    <row r="9388" customFormat="false" ht="15" hidden="false" customHeight="false" outlineLevel="0" collapsed="false">
      <c r="A9388" s="1" t="n">
        <v>7986</v>
      </c>
      <c r="B9388" s="1" t="s">
        <v>15040</v>
      </c>
      <c r="D9388" s="324" t="s">
        <v>528</v>
      </c>
      <c r="E9388" s="324" t="s">
        <v>500</v>
      </c>
    </row>
    <row r="9389" customFormat="false" ht="15" hidden="false" customHeight="false" outlineLevel="0" collapsed="false">
      <c r="A9389" s="1" t="n">
        <v>7985</v>
      </c>
      <c r="B9389" s="1" t="s">
        <v>15041</v>
      </c>
      <c r="D9389" s="324" t="s">
        <v>528</v>
      </c>
      <c r="E9389" s="324" t="s">
        <v>500</v>
      </c>
    </row>
    <row r="9390" customFormat="false" ht="15" hidden="false" customHeight="false" outlineLevel="0" collapsed="false">
      <c r="A9390" s="1" t="n">
        <v>7984</v>
      </c>
      <c r="B9390" s="1" t="s">
        <v>15042</v>
      </c>
      <c r="D9390" s="324" t="s">
        <v>528</v>
      </c>
      <c r="E9390" s="324" t="s">
        <v>500</v>
      </c>
    </row>
    <row r="9391" customFormat="false" ht="15" hidden="false" customHeight="false" outlineLevel="0" collapsed="false">
      <c r="A9391" s="1" t="n">
        <v>7983</v>
      </c>
      <c r="B9391" s="1" t="s">
        <v>15043</v>
      </c>
      <c r="D9391" s="324" t="s">
        <v>528</v>
      </c>
      <c r="E9391" s="324" t="s">
        <v>500</v>
      </c>
    </row>
    <row r="9392" customFormat="false" ht="15" hidden="false" customHeight="false" outlineLevel="0" collapsed="false">
      <c r="A9392" s="1" t="n">
        <v>7982</v>
      </c>
      <c r="B9392" s="1" t="s">
        <v>15044</v>
      </c>
      <c r="C9392" s="1" t="s">
        <v>15045</v>
      </c>
      <c r="D9392" s="324" t="s">
        <v>528</v>
      </c>
      <c r="E9392" s="324" t="s">
        <v>500</v>
      </c>
    </row>
    <row r="9393" customFormat="false" ht="15" hidden="false" customHeight="false" outlineLevel="0" collapsed="false">
      <c r="A9393" s="1" t="n">
        <v>7981</v>
      </c>
      <c r="B9393" s="1" t="s">
        <v>15046</v>
      </c>
      <c r="C9393" s="324" t="s">
        <v>15047</v>
      </c>
      <c r="D9393" s="324" t="s">
        <v>15048</v>
      </c>
      <c r="E9393" s="324" t="s">
        <v>500</v>
      </c>
    </row>
    <row r="9394" customFormat="false" ht="15" hidden="false" customHeight="false" outlineLevel="0" collapsed="false">
      <c r="A9394" s="1" t="n">
        <v>7980</v>
      </c>
      <c r="B9394" s="1" t="s">
        <v>15049</v>
      </c>
      <c r="D9394" s="324" t="s">
        <v>2771</v>
      </c>
      <c r="E9394" s="324" t="s">
        <v>500</v>
      </c>
    </row>
    <row r="9395" customFormat="false" ht="15" hidden="false" customHeight="false" outlineLevel="0" collapsed="false">
      <c r="A9395" s="1" t="n">
        <v>7979</v>
      </c>
      <c r="B9395" s="1" t="s">
        <v>15050</v>
      </c>
      <c r="D9395" s="324" t="s">
        <v>528</v>
      </c>
      <c r="E9395" s="324" t="s">
        <v>500</v>
      </c>
    </row>
    <row r="9396" customFormat="false" ht="15" hidden="false" customHeight="false" outlineLevel="0" collapsed="false">
      <c r="A9396" s="1" t="n">
        <v>7978</v>
      </c>
      <c r="B9396" s="1" t="s">
        <v>15051</v>
      </c>
      <c r="D9396" s="324" t="s">
        <v>528</v>
      </c>
      <c r="E9396" s="324" t="s">
        <v>500</v>
      </c>
    </row>
    <row r="9397" customFormat="false" ht="15" hidden="false" customHeight="false" outlineLevel="0" collapsed="false">
      <c r="A9397" s="1" t="n">
        <v>7977</v>
      </c>
      <c r="B9397" s="1" t="s">
        <v>15052</v>
      </c>
      <c r="D9397" s="324" t="s">
        <v>528</v>
      </c>
      <c r="E9397" s="324" t="s">
        <v>500</v>
      </c>
    </row>
    <row r="9398" customFormat="false" ht="15" hidden="false" customHeight="false" outlineLevel="0" collapsed="false">
      <c r="A9398" s="1" t="n">
        <v>7976</v>
      </c>
      <c r="B9398" s="1" t="s">
        <v>15053</v>
      </c>
      <c r="D9398" s="324" t="s">
        <v>528</v>
      </c>
      <c r="E9398" s="324" t="s">
        <v>500</v>
      </c>
    </row>
    <row r="9399" customFormat="false" ht="15" hidden="false" customHeight="false" outlineLevel="0" collapsed="false">
      <c r="A9399" s="1" t="n">
        <v>7975</v>
      </c>
      <c r="B9399" s="1" t="s">
        <v>15054</v>
      </c>
      <c r="D9399" s="324" t="s">
        <v>528</v>
      </c>
      <c r="E9399" s="324" t="s">
        <v>500</v>
      </c>
    </row>
    <row r="9400" customFormat="false" ht="15" hidden="false" customHeight="false" outlineLevel="0" collapsed="false">
      <c r="A9400" s="1" t="n">
        <v>7974</v>
      </c>
      <c r="B9400" s="1" t="s">
        <v>15055</v>
      </c>
      <c r="D9400" s="324" t="s">
        <v>528</v>
      </c>
      <c r="E9400" s="324" t="s">
        <v>500</v>
      </c>
    </row>
    <row r="9401" customFormat="false" ht="15" hidden="false" customHeight="false" outlineLevel="0" collapsed="false">
      <c r="A9401" s="1" t="n">
        <v>7973</v>
      </c>
      <c r="B9401" s="1" t="s">
        <v>15056</v>
      </c>
      <c r="D9401" s="324" t="s">
        <v>528</v>
      </c>
      <c r="E9401" s="324" t="s">
        <v>500</v>
      </c>
    </row>
    <row r="9402" customFormat="false" ht="15" hidden="false" customHeight="false" outlineLevel="0" collapsed="false">
      <c r="A9402" s="1" t="n">
        <v>7972</v>
      </c>
      <c r="B9402" s="1" t="s">
        <v>15057</v>
      </c>
      <c r="D9402" s="324" t="s">
        <v>528</v>
      </c>
      <c r="E9402" s="324" t="s">
        <v>500</v>
      </c>
    </row>
    <row r="9403" customFormat="false" ht="15" hidden="false" customHeight="false" outlineLevel="0" collapsed="false">
      <c r="A9403" s="1" t="n">
        <v>7971</v>
      </c>
      <c r="B9403" s="1" t="s">
        <v>15058</v>
      </c>
      <c r="D9403" s="324" t="s">
        <v>528</v>
      </c>
      <c r="E9403" s="324" t="s">
        <v>500</v>
      </c>
    </row>
    <row r="9404" customFormat="false" ht="15" hidden="false" customHeight="false" outlineLevel="0" collapsed="false">
      <c r="A9404" s="1" t="n">
        <v>7970</v>
      </c>
      <c r="B9404" s="1" t="s">
        <v>15059</v>
      </c>
      <c r="D9404" s="324" t="s">
        <v>528</v>
      </c>
      <c r="E9404" s="324" t="s">
        <v>500</v>
      </c>
    </row>
    <row r="9405" customFormat="false" ht="15" hidden="false" customHeight="false" outlineLevel="0" collapsed="false">
      <c r="A9405" s="1" t="n">
        <v>7969</v>
      </c>
      <c r="B9405" s="1" t="s">
        <v>15060</v>
      </c>
      <c r="D9405" s="324" t="s">
        <v>528</v>
      </c>
      <c r="E9405" s="324" t="s">
        <v>500</v>
      </c>
    </row>
    <row r="9406" customFormat="false" ht="15" hidden="false" customHeight="false" outlineLevel="0" collapsed="false">
      <c r="A9406" s="1" t="n">
        <v>7968</v>
      </c>
      <c r="B9406" s="1" t="s">
        <v>15061</v>
      </c>
      <c r="D9406" s="324" t="s">
        <v>528</v>
      </c>
      <c r="E9406" s="324" t="s">
        <v>500</v>
      </c>
    </row>
    <row r="9407" customFormat="false" ht="15" hidden="false" customHeight="false" outlineLevel="0" collapsed="false">
      <c r="A9407" s="1" t="n">
        <v>7967</v>
      </c>
      <c r="B9407" s="1" t="s">
        <v>15062</v>
      </c>
      <c r="D9407" s="324" t="s">
        <v>528</v>
      </c>
      <c r="E9407" s="324" t="s">
        <v>500</v>
      </c>
    </row>
    <row r="9408" customFormat="false" ht="15" hidden="false" customHeight="false" outlineLevel="0" collapsed="false">
      <c r="A9408" s="1" t="n">
        <v>7966</v>
      </c>
      <c r="B9408" s="1" t="s">
        <v>15063</v>
      </c>
      <c r="D9408" s="324" t="s">
        <v>528</v>
      </c>
      <c r="E9408" s="324" t="s">
        <v>500</v>
      </c>
    </row>
    <row r="9409" customFormat="false" ht="15" hidden="false" customHeight="false" outlineLevel="0" collapsed="false">
      <c r="A9409" s="1" t="n">
        <v>7965</v>
      </c>
      <c r="B9409" s="1" t="s">
        <v>15064</v>
      </c>
      <c r="D9409" s="324" t="s">
        <v>528</v>
      </c>
      <c r="E9409" s="324" t="s">
        <v>500</v>
      </c>
    </row>
    <row r="9410" customFormat="false" ht="15" hidden="false" customHeight="false" outlineLevel="0" collapsed="false">
      <c r="A9410" s="1" t="n">
        <v>7964</v>
      </c>
      <c r="B9410" s="1" t="s">
        <v>15065</v>
      </c>
      <c r="D9410" s="1" t="s">
        <v>499</v>
      </c>
      <c r="E9410" s="324" t="s">
        <v>11334</v>
      </c>
    </row>
    <row r="9411" customFormat="false" ht="15" hidden="false" customHeight="false" outlineLevel="0" collapsed="false">
      <c r="A9411" s="1" t="n">
        <v>7963</v>
      </c>
      <c r="B9411" s="1" t="s">
        <v>15066</v>
      </c>
      <c r="D9411" s="1" t="s">
        <v>499</v>
      </c>
      <c r="E9411" s="324" t="s">
        <v>11334</v>
      </c>
    </row>
    <row r="9412" customFormat="false" ht="15" hidden="false" customHeight="false" outlineLevel="0" collapsed="false">
      <c r="A9412" s="1" t="n">
        <v>7962</v>
      </c>
      <c r="B9412" s="1" t="s">
        <v>15067</v>
      </c>
      <c r="D9412" s="324" t="s">
        <v>528</v>
      </c>
      <c r="E9412" s="324" t="s">
        <v>500</v>
      </c>
    </row>
    <row r="9413" customFormat="false" ht="15" hidden="false" customHeight="false" outlineLevel="0" collapsed="false">
      <c r="A9413" s="1" t="n">
        <v>7961</v>
      </c>
      <c r="B9413" s="1" t="s">
        <v>15068</v>
      </c>
      <c r="D9413" s="324" t="s">
        <v>528</v>
      </c>
      <c r="E9413" s="324" t="s">
        <v>500</v>
      </c>
    </row>
    <row r="9414" customFormat="false" ht="15" hidden="false" customHeight="false" outlineLevel="0" collapsed="false">
      <c r="A9414" s="1" t="n">
        <v>7960</v>
      </c>
      <c r="B9414" s="1" t="s">
        <v>15069</v>
      </c>
      <c r="D9414" s="324" t="s">
        <v>528</v>
      </c>
      <c r="E9414" s="324" t="s">
        <v>500</v>
      </c>
    </row>
    <row r="9415" customFormat="false" ht="15" hidden="false" customHeight="false" outlineLevel="0" collapsed="false">
      <c r="A9415" s="1" t="n">
        <v>7959</v>
      </c>
      <c r="B9415" s="1" t="s">
        <v>15070</v>
      </c>
      <c r="D9415" s="324" t="s">
        <v>528</v>
      </c>
      <c r="E9415" s="324" t="s">
        <v>500</v>
      </c>
    </row>
    <row r="9416" customFormat="false" ht="15" hidden="false" customHeight="false" outlineLevel="0" collapsed="false">
      <c r="A9416" s="1" t="n">
        <v>7958</v>
      </c>
      <c r="B9416" s="1" t="s">
        <v>15071</v>
      </c>
      <c r="D9416" s="324" t="s">
        <v>528</v>
      </c>
      <c r="E9416" s="324" t="s">
        <v>500</v>
      </c>
    </row>
    <row r="9417" customFormat="false" ht="15" hidden="false" customHeight="false" outlineLevel="0" collapsed="false">
      <c r="A9417" s="1" t="n">
        <v>7957</v>
      </c>
      <c r="B9417" s="1" t="s">
        <v>15072</v>
      </c>
      <c r="D9417" s="324" t="s">
        <v>528</v>
      </c>
      <c r="E9417" s="324" t="s">
        <v>500</v>
      </c>
    </row>
    <row r="9418" customFormat="false" ht="15" hidden="false" customHeight="false" outlineLevel="0" collapsed="false">
      <c r="A9418" s="1" t="n">
        <v>7956</v>
      </c>
      <c r="B9418" s="1" t="s">
        <v>15073</v>
      </c>
      <c r="D9418" s="324" t="s">
        <v>528</v>
      </c>
      <c r="E9418" s="324" t="s">
        <v>500</v>
      </c>
    </row>
    <row r="9419" customFormat="false" ht="15" hidden="false" customHeight="false" outlineLevel="0" collapsed="false">
      <c r="A9419" s="1" t="n">
        <v>7955</v>
      </c>
      <c r="B9419" s="1" t="s">
        <v>15074</v>
      </c>
      <c r="D9419" s="324" t="s">
        <v>528</v>
      </c>
      <c r="E9419" s="324" t="s">
        <v>500</v>
      </c>
    </row>
    <row r="9420" customFormat="false" ht="15" hidden="false" customHeight="false" outlineLevel="0" collapsed="false">
      <c r="A9420" s="1" t="n">
        <v>7954</v>
      </c>
      <c r="B9420" s="1" t="s">
        <v>15075</v>
      </c>
      <c r="C9420" s="1" t="s">
        <v>15076</v>
      </c>
      <c r="D9420" s="324" t="s">
        <v>528</v>
      </c>
      <c r="E9420" s="324" t="s">
        <v>500</v>
      </c>
    </row>
    <row r="9421" customFormat="false" ht="15" hidden="false" customHeight="false" outlineLevel="0" collapsed="false">
      <c r="A9421" s="1" t="n">
        <v>7953</v>
      </c>
      <c r="B9421" s="1" t="s">
        <v>15077</v>
      </c>
      <c r="D9421" s="324" t="s">
        <v>528</v>
      </c>
      <c r="E9421" s="324" t="s">
        <v>500</v>
      </c>
    </row>
    <row r="9422" customFormat="false" ht="15" hidden="false" customHeight="false" outlineLevel="0" collapsed="false">
      <c r="A9422" s="1" t="n">
        <v>7952</v>
      </c>
      <c r="B9422" s="1" t="s">
        <v>15078</v>
      </c>
      <c r="D9422" s="324" t="s">
        <v>528</v>
      </c>
      <c r="E9422" s="324" t="s">
        <v>500</v>
      </c>
    </row>
    <row r="9423" customFormat="false" ht="15" hidden="false" customHeight="false" outlineLevel="0" collapsed="false">
      <c r="A9423" s="1" t="n">
        <v>7951</v>
      </c>
      <c r="B9423" s="1" t="s">
        <v>15079</v>
      </c>
      <c r="D9423" s="324" t="s">
        <v>528</v>
      </c>
      <c r="E9423" s="324" t="s">
        <v>500</v>
      </c>
    </row>
    <row r="9424" customFormat="false" ht="15" hidden="false" customHeight="false" outlineLevel="0" collapsed="false">
      <c r="A9424" s="1" t="n">
        <v>7950</v>
      </c>
      <c r="B9424" s="1" t="s">
        <v>15080</v>
      </c>
      <c r="D9424" s="324" t="s">
        <v>528</v>
      </c>
      <c r="E9424" s="324" t="s">
        <v>500</v>
      </c>
    </row>
    <row r="9425" customFormat="false" ht="15" hidden="false" customHeight="false" outlineLevel="0" collapsed="false">
      <c r="A9425" s="1" t="n">
        <v>7949</v>
      </c>
      <c r="B9425" s="1" t="s">
        <v>15081</v>
      </c>
      <c r="D9425" s="324" t="s">
        <v>12189</v>
      </c>
      <c r="E9425" s="324" t="s">
        <v>12190</v>
      </c>
    </row>
    <row r="9426" customFormat="false" ht="15" hidden="false" customHeight="false" outlineLevel="0" collapsed="false">
      <c r="A9426" s="1" t="n">
        <v>7948</v>
      </c>
      <c r="B9426" s="1" t="s">
        <v>15082</v>
      </c>
      <c r="D9426" s="324" t="s">
        <v>12189</v>
      </c>
      <c r="E9426" s="324" t="s">
        <v>12190</v>
      </c>
    </row>
    <row r="9427" customFormat="false" ht="15" hidden="false" customHeight="false" outlineLevel="0" collapsed="false">
      <c r="A9427" s="1" t="n">
        <v>7947</v>
      </c>
      <c r="B9427" s="1" t="s">
        <v>15083</v>
      </c>
      <c r="D9427" s="324" t="s">
        <v>12189</v>
      </c>
      <c r="E9427" s="324" t="s">
        <v>12190</v>
      </c>
    </row>
    <row r="9428" customFormat="false" ht="15" hidden="false" customHeight="false" outlineLevel="0" collapsed="false">
      <c r="A9428" s="1" t="n">
        <v>7946</v>
      </c>
      <c r="B9428" s="1" t="s">
        <v>15084</v>
      </c>
      <c r="D9428" s="324" t="s">
        <v>11630</v>
      </c>
      <c r="E9428" s="324" t="s">
        <v>12190</v>
      </c>
    </row>
    <row r="9429" customFormat="false" ht="15" hidden="false" customHeight="false" outlineLevel="0" collapsed="false">
      <c r="A9429" s="1" t="n">
        <v>7945</v>
      </c>
      <c r="B9429" s="1" t="s">
        <v>15085</v>
      </c>
      <c r="D9429" s="324" t="s">
        <v>528</v>
      </c>
      <c r="E9429" s="324" t="s">
        <v>500</v>
      </c>
    </row>
    <row r="9430" customFormat="false" ht="15" hidden="false" customHeight="false" outlineLevel="0" collapsed="false">
      <c r="A9430" s="1" t="n">
        <v>7944</v>
      </c>
      <c r="B9430" s="1" t="s">
        <v>15086</v>
      </c>
      <c r="D9430" s="324" t="s">
        <v>528</v>
      </c>
      <c r="E9430" s="324" t="s">
        <v>500</v>
      </c>
    </row>
    <row r="9431" customFormat="false" ht="15" hidden="false" customHeight="false" outlineLevel="0" collapsed="false">
      <c r="A9431" s="1" t="n">
        <v>7943</v>
      </c>
      <c r="B9431" s="1" t="s">
        <v>15087</v>
      </c>
      <c r="D9431" s="324" t="s">
        <v>528</v>
      </c>
      <c r="E9431" s="324" t="s">
        <v>500</v>
      </c>
    </row>
    <row r="9432" customFormat="false" ht="15" hidden="false" customHeight="false" outlineLevel="0" collapsed="false">
      <c r="A9432" s="1" t="n">
        <v>7942</v>
      </c>
      <c r="B9432" s="1" t="s">
        <v>15088</v>
      </c>
      <c r="D9432" s="324" t="s">
        <v>528</v>
      </c>
      <c r="E9432" s="324" t="s">
        <v>500</v>
      </c>
    </row>
    <row r="9433" customFormat="false" ht="15" hidden="false" customHeight="false" outlineLevel="0" collapsed="false">
      <c r="A9433" s="1" t="n">
        <v>7941</v>
      </c>
      <c r="B9433" s="1" t="s">
        <v>15089</v>
      </c>
      <c r="D9433" s="324" t="s">
        <v>528</v>
      </c>
      <c r="E9433" s="324" t="s">
        <v>500</v>
      </c>
    </row>
    <row r="9434" customFormat="false" ht="15" hidden="false" customHeight="false" outlineLevel="0" collapsed="false">
      <c r="A9434" s="1" t="n">
        <v>7940</v>
      </c>
      <c r="B9434" s="1" t="s">
        <v>15090</v>
      </c>
      <c r="D9434" s="324" t="s">
        <v>528</v>
      </c>
      <c r="E9434" s="324" t="s">
        <v>500</v>
      </c>
    </row>
    <row r="9435" customFormat="false" ht="15" hidden="false" customHeight="false" outlineLevel="0" collapsed="false">
      <c r="A9435" s="1" t="n">
        <v>7939</v>
      </c>
      <c r="B9435" s="1" t="s">
        <v>15091</v>
      </c>
      <c r="D9435" s="324" t="s">
        <v>528</v>
      </c>
      <c r="E9435" s="324" t="s">
        <v>500</v>
      </c>
    </row>
    <row r="9436" customFormat="false" ht="15" hidden="false" customHeight="false" outlineLevel="0" collapsed="false">
      <c r="A9436" s="1" t="n">
        <v>7938</v>
      </c>
      <c r="B9436" s="1" t="s">
        <v>15092</v>
      </c>
      <c r="D9436" s="324" t="s">
        <v>528</v>
      </c>
      <c r="E9436" s="324" t="s">
        <v>500</v>
      </c>
    </row>
    <row r="9437" customFormat="false" ht="15" hidden="false" customHeight="false" outlineLevel="0" collapsed="false">
      <c r="A9437" s="1" t="n">
        <v>7937</v>
      </c>
      <c r="B9437" s="1" t="s">
        <v>15093</v>
      </c>
      <c r="D9437" s="324" t="s">
        <v>528</v>
      </c>
      <c r="E9437" s="324" t="s">
        <v>500</v>
      </c>
    </row>
    <row r="9438" customFormat="false" ht="15" hidden="false" customHeight="false" outlineLevel="0" collapsed="false">
      <c r="A9438" s="1" t="n">
        <v>7936</v>
      </c>
      <c r="B9438" s="1" t="s">
        <v>15094</v>
      </c>
      <c r="C9438" s="324" t="s">
        <v>15095</v>
      </c>
      <c r="D9438" s="324" t="s">
        <v>2716</v>
      </c>
      <c r="E9438" s="324" t="s">
        <v>519</v>
      </c>
    </row>
    <row r="9439" customFormat="false" ht="15" hidden="false" customHeight="false" outlineLevel="0" collapsed="false">
      <c r="A9439" s="1" t="n">
        <v>7935</v>
      </c>
      <c r="B9439" s="1" t="s">
        <v>15096</v>
      </c>
      <c r="C9439" s="324" t="s">
        <v>15097</v>
      </c>
      <c r="D9439" s="324" t="s">
        <v>1809</v>
      </c>
      <c r="E9439" s="324" t="s">
        <v>519</v>
      </c>
    </row>
    <row r="9440" customFormat="false" ht="15" hidden="false" customHeight="false" outlineLevel="0" collapsed="false">
      <c r="A9440" s="1" t="n">
        <v>7934</v>
      </c>
      <c r="B9440" s="1" t="s">
        <v>15098</v>
      </c>
      <c r="C9440" s="324" t="s">
        <v>15099</v>
      </c>
      <c r="D9440" s="324" t="s">
        <v>2976</v>
      </c>
      <c r="E9440" s="324" t="s">
        <v>519</v>
      </c>
    </row>
    <row r="9441" customFormat="false" ht="15" hidden="false" customHeight="false" outlineLevel="0" collapsed="false">
      <c r="A9441" s="1" t="n">
        <v>7933</v>
      </c>
      <c r="B9441" s="1" t="s">
        <v>15100</v>
      </c>
      <c r="D9441" s="324" t="s">
        <v>528</v>
      </c>
      <c r="E9441" s="324" t="s">
        <v>500</v>
      </c>
    </row>
    <row r="9442" customFormat="false" ht="15" hidden="false" customHeight="false" outlineLevel="0" collapsed="false">
      <c r="A9442" s="1" t="n">
        <v>7932</v>
      </c>
      <c r="B9442" s="1" t="s">
        <v>15101</v>
      </c>
      <c r="D9442" s="324" t="s">
        <v>528</v>
      </c>
      <c r="E9442" s="324" t="s">
        <v>500</v>
      </c>
    </row>
    <row r="9443" customFormat="false" ht="15" hidden="false" customHeight="false" outlineLevel="0" collapsed="false">
      <c r="A9443" s="1" t="n">
        <v>7931</v>
      </c>
      <c r="B9443" s="1" t="s">
        <v>15102</v>
      </c>
      <c r="D9443" s="324" t="s">
        <v>528</v>
      </c>
      <c r="E9443" s="324" t="s">
        <v>500</v>
      </c>
    </row>
    <row r="9444" customFormat="false" ht="15" hidden="false" customHeight="false" outlineLevel="0" collapsed="false">
      <c r="A9444" s="1" t="n">
        <v>7930</v>
      </c>
      <c r="B9444" s="1" t="s">
        <v>15103</v>
      </c>
      <c r="D9444" s="324" t="s">
        <v>528</v>
      </c>
      <c r="E9444" s="324" t="s">
        <v>500</v>
      </c>
    </row>
    <row r="9445" customFormat="false" ht="15" hidden="false" customHeight="false" outlineLevel="0" collapsed="false">
      <c r="A9445" s="1" t="n">
        <v>7929</v>
      </c>
      <c r="B9445" s="1" t="s">
        <v>15104</v>
      </c>
      <c r="D9445" s="324" t="s">
        <v>528</v>
      </c>
      <c r="E9445" s="324" t="s">
        <v>500</v>
      </c>
    </row>
    <row r="9446" customFormat="false" ht="15" hidden="false" customHeight="false" outlineLevel="0" collapsed="false">
      <c r="A9446" s="1" t="n">
        <v>7928</v>
      </c>
      <c r="B9446" s="1" t="s">
        <v>15105</v>
      </c>
      <c r="C9446" s="1" t="s">
        <v>15106</v>
      </c>
      <c r="D9446" s="1" t="s">
        <v>499</v>
      </c>
      <c r="E9446" s="0" t="s">
        <v>576</v>
      </c>
    </row>
    <row r="9447" customFormat="false" ht="15" hidden="false" customHeight="false" outlineLevel="0" collapsed="false">
      <c r="A9447" s="1" t="n">
        <v>7927</v>
      </c>
      <c r="B9447" s="1" t="s">
        <v>15107</v>
      </c>
      <c r="D9447" s="1" t="s">
        <v>499</v>
      </c>
      <c r="E9447" s="0" t="s">
        <v>576</v>
      </c>
    </row>
    <row r="9448" customFormat="false" ht="15" hidden="false" customHeight="false" outlineLevel="0" collapsed="false">
      <c r="A9448" s="1" t="n">
        <v>7926</v>
      </c>
      <c r="B9448" s="1" t="s">
        <v>15108</v>
      </c>
      <c r="D9448" s="324" t="s">
        <v>528</v>
      </c>
      <c r="E9448" s="324" t="s">
        <v>500</v>
      </c>
    </row>
    <row r="9449" customFormat="false" ht="15" hidden="false" customHeight="false" outlineLevel="0" collapsed="false">
      <c r="A9449" s="1" t="n">
        <v>7925</v>
      </c>
      <c r="B9449" s="1" t="s">
        <v>15109</v>
      </c>
      <c r="D9449" s="324" t="s">
        <v>528</v>
      </c>
      <c r="E9449" s="324" t="s">
        <v>500</v>
      </c>
    </row>
    <row r="9450" customFormat="false" ht="15" hidden="false" customHeight="false" outlineLevel="0" collapsed="false">
      <c r="A9450" s="1" t="n">
        <v>7924</v>
      </c>
      <c r="B9450" s="1" t="s">
        <v>15110</v>
      </c>
      <c r="D9450" s="324" t="s">
        <v>528</v>
      </c>
      <c r="E9450" s="324" t="s">
        <v>500</v>
      </c>
    </row>
    <row r="9451" customFormat="false" ht="15" hidden="false" customHeight="false" outlineLevel="0" collapsed="false">
      <c r="A9451" s="1" t="n">
        <v>7923</v>
      </c>
      <c r="B9451" s="1" t="s">
        <v>15111</v>
      </c>
      <c r="D9451" s="324" t="s">
        <v>528</v>
      </c>
      <c r="E9451" s="324" t="s">
        <v>500</v>
      </c>
    </row>
    <row r="9452" customFormat="false" ht="15" hidden="false" customHeight="false" outlineLevel="0" collapsed="false">
      <c r="A9452" s="1" t="n">
        <v>7922</v>
      </c>
      <c r="B9452" s="1" t="s">
        <v>15112</v>
      </c>
      <c r="D9452" s="324" t="s">
        <v>528</v>
      </c>
      <c r="E9452" s="324" t="s">
        <v>500</v>
      </c>
    </row>
    <row r="9453" customFormat="false" ht="15" hidden="false" customHeight="false" outlineLevel="0" collapsed="false">
      <c r="A9453" s="1" t="n">
        <v>7921</v>
      </c>
      <c r="B9453" s="1" t="s">
        <v>15113</v>
      </c>
      <c r="D9453" s="324" t="s">
        <v>528</v>
      </c>
      <c r="E9453" s="324" t="s">
        <v>500</v>
      </c>
    </row>
    <row r="9454" customFormat="false" ht="15" hidden="false" customHeight="false" outlineLevel="0" collapsed="false">
      <c r="A9454" s="1" t="n">
        <v>7920</v>
      </c>
      <c r="B9454" s="1" t="s">
        <v>15114</v>
      </c>
      <c r="D9454" s="324" t="s">
        <v>528</v>
      </c>
      <c r="E9454" s="324" t="s">
        <v>500</v>
      </c>
    </row>
    <row r="9455" customFormat="false" ht="15" hidden="false" customHeight="false" outlineLevel="0" collapsed="false">
      <c r="A9455" s="1" t="n">
        <v>7919</v>
      </c>
      <c r="B9455" s="1" t="s">
        <v>15115</v>
      </c>
      <c r="C9455" s="324" t="s">
        <v>15116</v>
      </c>
      <c r="D9455" s="1" t="s">
        <v>499</v>
      </c>
      <c r="E9455" s="324" t="s">
        <v>15117</v>
      </c>
    </row>
    <row r="9456" customFormat="false" ht="15" hidden="false" customHeight="false" outlineLevel="0" collapsed="false">
      <c r="A9456" s="1" t="n">
        <v>7918</v>
      </c>
      <c r="B9456" s="1" t="s">
        <v>15118</v>
      </c>
      <c r="D9456" s="1" t="s">
        <v>11084</v>
      </c>
      <c r="E9456" s="0" t="s">
        <v>15119</v>
      </c>
    </row>
    <row r="9457" customFormat="false" ht="15" hidden="false" customHeight="false" outlineLevel="0" collapsed="false">
      <c r="A9457" s="1" t="n">
        <v>7917</v>
      </c>
      <c r="B9457" s="1" t="s">
        <v>15120</v>
      </c>
      <c r="D9457" s="1" t="s">
        <v>11084</v>
      </c>
      <c r="E9457" s="0" t="s">
        <v>15119</v>
      </c>
    </row>
    <row r="9458" customFormat="false" ht="15" hidden="false" customHeight="false" outlineLevel="0" collapsed="false">
      <c r="A9458" s="1" t="n">
        <v>7916</v>
      </c>
      <c r="B9458" s="1" t="s">
        <v>15121</v>
      </c>
      <c r="D9458" s="1" t="s">
        <v>11084</v>
      </c>
      <c r="E9458" s="0" t="s">
        <v>15119</v>
      </c>
    </row>
    <row r="9459" customFormat="false" ht="15" hidden="false" customHeight="false" outlineLevel="0" collapsed="false">
      <c r="A9459" s="1" t="n">
        <v>7915</v>
      </c>
      <c r="B9459" s="1" t="s">
        <v>15122</v>
      </c>
      <c r="D9459" s="1" t="s">
        <v>11084</v>
      </c>
      <c r="E9459" s="0" t="s">
        <v>15119</v>
      </c>
    </row>
    <row r="9460" customFormat="false" ht="15" hidden="false" customHeight="false" outlineLevel="0" collapsed="false">
      <c r="A9460" s="1" t="n">
        <v>7914</v>
      </c>
      <c r="B9460" s="1" t="s">
        <v>15123</v>
      </c>
      <c r="D9460" s="1" t="s">
        <v>11084</v>
      </c>
      <c r="E9460" s="0" t="s">
        <v>15119</v>
      </c>
    </row>
    <row r="9461" customFormat="false" ht="15" hidden="false" customHeight="false" outlineLevel="0" collapsed="false">
      <c r="A9461" s="1" t="n">
        <v>7913</v>
      </c>
      <c r="B9461" s="1" t="s">
        <v>15124</v>
      </c>
      <c r="D9461" s="1" t="s">
        <v>11084</v>
      </c>
      <c r="E9461" s="0" t="s">
        <v>15119</v>
      </c>
    </row>
    <row r="9462" customFormat="false" ht="15" hidden="false" customHeight="false" outlineLevel="0" collapsed="false">
      <c r="A9462" s="1" t="n">
        <v>7912</v>
      </c>
      <c r="B9462" s="1" t="s">
        <v>15125</v>
      </c>
      <c r="D9462" s="1" t="s">
        <v>11084</v>
      </c>
      <c r="E9462" s="0" t="s">
        <v>15119</v>
      </c>
    </row>
    <row r="9463" customFormat="false" ht="15" hidden="false" customHeight="false" outlineLevel="0" collapsed="false">
      <c r="A9463" s="1" t="n">
        <v>7911</v>
      </c>
      <c r="B9463" s="1" t="s">
        <v>15126</v>
      </c>
      <c r="D9463" s="1" t="s">
        <v>11084</v>
      </c>
      <c r="E9463" s="0" t="s">
        <v>15119</v>
      </c>
    </row>
    <row r="9464" customFormat="false" ht="15" hidden="false" customHeight="false" outlineLevel="0" collapsed="false">
      <c r="A9464" s="1" t="n">
        <v>7910</v>
      </c>
      <c r="B9464" s="1" t="s">
        <v>15127</v>
      </c>
      <c r="D9464" s="1" t="s">
        <v>11084</v>
      </c>
      <c r="E9464" s="0" t="s">
        <v>15119</v>
      </c>
    </row>
    <row r="9465" customFormat="false" ht="15" hidden="false" customHeight="false" outlineLevel="0" collapsed="false">
      <c r="A9465" s="1" t="n">
        <v>7909</v>
      </c>
      <c r="B9465" s="1" t="s">
        <v>15128</v>
      </c>
      <c r="D9465" s="1" t="s">
        <v>11084</v>
      </c>
      <c r="E9465" s="0" t="s">
        <v>15119</v>
      </c>
    </row>
    <row r="9466" customFormat="false" ht="15" hidden="false" customHeight="false" outlineLevel="0" collapsed="false">
      <c r="A9466" s="1" t="n">
        <v>7908</v>
      </c>
      <c r="B9466" s="1" t="s">
        <v>15129</v>
      </c>
      <c r="D9466" s="1" t="s">
        <v>11084</v>
      </c>
      <c r="E9466" s="0" t="s">
        <v>15119</v>
      </c>
    </row>
    <row r="9467" customFormat="false" ht="15" hidden="false" customHeight="false" outlineLevel="0" collapsed="false">
      <c r="A9467" s="1" t="n">
        <v>7907</v>
      </c>
      <c r="B9467" s="1" t="s">
        <v>15130</v>
      </c>
      <c r="D9467" s="1" t="s">
        <v>11084</v>
      </c>
      <c r="E9467" s="0" t="s">
        <v>15119</v>
      </c>
    </row>
    <row r="9468" customFormat="false" ht="15" hidden="false" customHeight="false" outlineLevel="0" collapsed="false">
      <c r="A9468" s="1" t="n">
        <v>7906</v>
      </c>
      <c r="B9468" s="1" t="s">
        <v>15131</v>
      </c>
      <c r="D9468" s="324" t="s">
        <v>528</v>
      </c>
      <c r="E9468" s="324" t="s">
        <v>500</v>
      </c>
    </row>
    <row r="9469" customFormat="false" ht="15" hidden="false" customHeight="false" outlineLevel="0" collapsed="false">
      <c r="A9469" s="1" t="n">
        <v>7905</v>
      </c>
      <c r="B9469" s="1" t="s">
        <v>15132</v>
      </c>
      <c r="D9469" s="324" t="s">
        <v>528</v>
      </c>
      <c r="E9469" s="324" t="s">
        <v>500</v>
      </c>
    </row>
    <row r="9470" customFormat="false" ht="15" hidden="false" customHeight="false" outlineLevel="0" collapsed="false">
      <c r="A9470" s="1" t="n">
        <v>7904</v>
      </c>
      <c r="B9470" s="1" t="s">
        <v>15133</v>
      </c>
      <c r="D9470" s="324" t="s">
        <v>528</v>
      </c>
      <c r="E9470" s="324" t="s">
        <v>500</v>
      </c>
    </row>
    <row r="9471" customFormat="false" ht="15" hidden="false" customHeight="false" outlineLevel="0" collapsed="false">
      <c r="A9471" s="1" t="n">
        <v>7903</v>
      </c>
      <c r="B9471" s="1" t="s">
        <v>15134</v>
      </c>
      <c r="D9471" s="324" t="s">
        <v>528</v>
      </c>
      <c r="E9471" s="324" t="s">
        <v>500</v>
      </c>
    </row>
    <row r="9472" customFormat="false" ht="15" hidden="false" customHeight="false" outlineLevel="0" collapsed="false">
      <c r="A9472" s="1" t="n">
        <v>7902</v>
      </c>
      <c r="B9472" s="1" t="s">
        <v>15135</v>
      </c>
      <c r="D9472" s="324" t="s">
        <v>528</v>
      </c>
      <c r="E9472" s="324" t="s">
        <v>500</v>
      </c>
    </row>
    <row r="9473" customFormat="false" ht="15" hidden="false" customHeight="false" outlineLevel="0" collapsed="false">
      <c r="A9473" s="1" t="n">
        <v>7901</v>
      </c>
      <c r="B9473" s="1" t="s">
        <v>15136</v>
      </c>
      <c r="D9473" s="324" t="s">
        <v>670</v>
      </c>
      <c r="E9473" s="0" t="s">
        <v>485</v>
      </c>
    </row>
    <row r="9474" customFormat="false" ht="15" hidden="false" customHeight="false" outlineLevel="0" collapsed="false">
      <c r="A9474" s="1" t="n">
        <v>7900</v>
      </c>
      <c r="B9474" s="1" t="s">
        <v>15137</v>
      </c>
      <c r="D9474" s="324" t="s">
        <v>670</v>
      </c>
      <c r="E9474" s="0" t="s">
        <v>485</v>
      </c>
    </row>
    <row r="9475" customFormat="false" ht="15" hidden="false" customHeight="false" outlineLevel="0" collapsed="false">
      <c r="A9475" s="1" t="n">
        <v>7899</v>
      </c>
      <c r="B9475" s="1" t="s">
        <v>15138</v>
      </c>
      <c r="D9475" s="324" t="s">
        <v>670</v>
      </c>
      <c r="E9475" s="0" t="s">
        <v>485</v>
      </c>
    </row>
    <row r="9476" customFormat="false" ht="15" hidden="false" customHeight="false" outlineLevel="0" collapsed="false">
      <c r="A9476" s="1" t="n">
        <v>7898</v>
      </c>
      <c r="B9476" s="1" t="s">
        <v>15139</v>
      </c>
      <c r="D9476" s="324" t="s">
        <v>670</v>
      </c>
      <c r="E9476" s="0" t="s">
        <v>485</v>
      </c>
    </row>
    <row r="9477" customFormat="false" ht="15" hidden="false" customHeight="false" outlineLevel="0" collapsed="false">
      <c r="A9477" s="1" t="n">
        <v>7897</v>
      </c>
      <c r="B9477" s="1" t="s">
        <v>15140</v>
      </c>
      <c r="D9477" s="324" t="s">
        <v>670</v>
      </c>
      <c r="E9477" s="0" t="s">
        <v>485</v>
      </c>
    </row>
    <row r="9478" customFormat="false" ht="15" hidden="false" customHeight="false" outlineLevel="0" collapsed="false">
      <c r="A9478" s="1" t="n">
        <v>7896</v>
      </c>
      <c r="B9478" s="1" t="s">
        <v>15141</v>
      </c>
      <c r="D9478" s="324" t="s">
        <v>528</v>
      </c>
      <c r="E9478" s="324" t="s">
        <v>500</v>
      </c>
    </row>
    <row r="9479" customFormat="false" ht="15" hidden="false" customHeight="false" outlineLevel="0" collapsed="false">
      <c r="A9479" s="1" t="n">
        <v>7895</v>
      </c>
      <c r="B9479" s="1" t="s">
        <v>15142</v>
      </c>
      <c r="D9479" s="324" t="s">
        <v>528</v>
      </c>
      <c r="E9479" s="324" t="s">
        <v>500</v>
      </c>
    </row>
    <row r="9480" customFormat="false" ht="15" hidden="false" customHeight="false" outlineLevel="0" collapsed="false">
      <c r="A9480" s="1" t="n">
        <v>7894</v>
      </c>
      <c r="B9480" s="1" t="s">
        <v>15143</v>
      </c>
      <c r="C9480" s="1" t="s">
        <v>15144</v>
      </c>
      <c r="D9480" s="324" t="s">
        <v>15145</v>
      </c>
      <c r="E9480" s="0" t="s">
        <v>576</v>
      </c>
    </row>
    <row r="9481" customFormat="false" ht="15" hidden="false" customHeight="false" outlineLevel="0" collapsed="false">
      <c r="A9481" s="1" t="n">
        <v>7893</v>
      </c>
      <c r="B9481" s="1" t="s">
        <v>15146</v>
      </c>
      <c r="D9481" s="324" t="s">
        <v>528</v>
      </c>
      <c r="E9481" s="324" t="s">
        <v>500</v>
      </c>
    </row>
    <row r="9482" customFormat="false" ht="15" hidden="false" customHeight="false" outlineLevel="0" collapsed="false">
      <c r="A9482" s="1" t="n">
        <v>7892</v>
      </c>
      <c r="B9482" s="1" t="s">
        <v>15147</v>
      </c>
      <c r="D9482" s="324" t="s">
        <v>528</v>
      </c>
      <c r="E9482" s="324" t="s">
        <v>500</v>
      </c>
    </row>
    <row r="9483" customFormat="false" ht="15" hidden="false" customHeight="false" outlineLevel="0" collapsed="false">
      <c r="A9483" s="1" t="n">
        <v>7891</v>
      </c>
      <c r="B9483" s="1" t="s">
        <v>15148</v>
      </c>
      <c r="D9483" s="324" t="s">
        <v>528</v>
      </c>
      <c r="E9483" s="324" t="s">
        <v>500</v>
      </c>
    </row>
    <row r="9484" customFormat="false" ht="15" hidden="false" customHeight="false" outlineLevel="0" collapsed="false">
      <c r="A9484" s="1" t="n">
        <v>7890</v>
      </c>
      <c r="B9484" s="1" t="s">
        <v>15149</v>
      </c>
      <c r="D9484" s="1" t="s">
        <v>11084</v>
      </c>
      <c r="E9484" s="324" t="s">
        <v>550</v>
      </c>
    </row>
    <row r="9485" customFormat="false" ht="15" hidden="false" customHeight="false" outlineLevel="0" collapsed="false">
      <c r="A9485" s="1" t="n">
        <v>7889</v>
      </c>
      <c r="B9485" s="1" t="s">
        <v>15150</v>
      </c>
      <c r="C9485" s="324" t="s">
        <v>15151</v>
      </c>
      <c r="D9485" s="1" t="s">
        <v>1067</v>
      </c>
      <c r="E9485" s="0" t="s">
        <v>485</v>
      </c>
    </row>
    <row r="9486" customFormat="false" ht="15" hidden="false" customHeight="false" outlineLevel="0" collapsed="false">
      <c r="A9486" s="1" t="n">
        <v>7888</v>
      </c>
      <c r="B9486" s="1" t="s">
        <v>15152</v>
      </c>
      <c r="C9486" s="324" t="s">
        <v>15153</v>
      </c>
      <c r="D9486" s="1" t="s">
        <v>1470</v>
      </c>
      <c r="E9486" s="0" t="s">
        <v>485</v>
      </c>
    </row>
    <row r="9487" customFormat="false" ht="15" hidden="false" customHeight="false" outlineLevel="0" collapsed="false">
      <c r="A9487" s="1" t="n">
        <v>7887</v>
      </c>
      <c r="B9487" s="1" t="s">
        <v>15154</v>
      </c>
      <c r="C9487" s="1" t="s">
        <v>15155</v>
      </c>
      <c r="D9487" s="1" t="s">
        <v>499</v>
      </c>
      <c r="E9487" s="0" t="s">
        <v>609</v>
      </c>
    </row>
    <row r="9488" customFormat="false" ht="15" hidden="false" customHeight="false" outlineLevel="0" collapsed="false">
      <c r="A9488" s="1" t="n">
        <v>7886</v>
      </c>
      <c r="B9488" s="1" t="s">
        <v>15156</v>
      </c>
      <c r="C9488" s="1" t="s">
        <v>15157</v>
      </c>
      <c r="D9488" s="1" t="s">
        <v>510</v>
      </c>
      <c r="E9488" s="0" t="s">
        <v>10484</v>
      </c>
    </row>
    <row r="9489" customFormat="false" ht="15" hidden="false" customHeight="false" outlineLevel="0" collapsed="false">
      <c r="A9489" s="1" t="n">
        <v>7885</v>
      </c>
      <c r="B9489" s="1" t="s">
        <v>15158</v>
      </c>
      <c r="C9489" s="1" t="s">
        <v>15159</v>
      </c>
      <c r="D9489" s="1" t="s">
        <v>499</v>
      </c>
      <c r="E9489" s="0" t="s">
        <v>10484</v>
      </c>
    </row>
    <row r="9490" customFormat="false" ht="15" hidden="false" customHeight="false" outlineLevel="0" collapsed="false">
      <c r="A9490" s="1" t="n">
        <v>7884</v>
      </c>
      <c r="B9490" s="1" t="s">
        <v>15160</v>
      </c>
      <c r="C9490" s="1" t="s">
        <v>15161</v>
      </c>
      <c r="D9490" s="1" t="s">
        <v>720</v>
      </c>
      <c r="E9490" s="0" t="s">
        <v>485</v>
      </c>
    </row>
    <row r="9491" customFormat="false" ht="15" hidden="false" customHeight="false" outlineLevel="0" collapsed="false">
      <c r="A9491" s="1" t="n">
        <v>7883</v>
      </c>
      <c r="B9491" s="1" t="s">
        <v>15162</v>
      </c>
      <c r="C9491" s="1" t="s">
        <v>15163</v>
      </c>
      <c r="D9491" s="1" t="s">
        <v>682</v>
      </c>
      <c r="E9491" s="0" t="s">
        <v>576</v>
      </c>
    </row>
    <row r="9492" customFormat="false" ht="15" hidden="false" customHeight="false" outlineLevel="0" collapsed="false">
      <c r="A9492" s="1" t="n">
        <v>7882</v>
      </c>
      <c r="B9492" s="1" t="s">
        <v>15164</v>
      </c>
      <c r="C9492" s="1" t="s">
        <v>14080</v>
      </c>
      <c r="D9492" s="1" t="s">
        <v>499</v>
      </c>
      <c r="E9492" s="324" t="s">
        <v>500</v>
      </c>
    </row>
    <row r="9493" customFormat="false" ht="15" hidden="false" customHeight="false" outlineLevel="0" collapsed="false">
      <c r="A9493" s="1" t="n">
        <v>7881</v>
      </c>
      <c r="B9493" s="1" t="s">
        <v>15165</v>
      </c>
      <c r="D9493" s="1" t="s">
        <v>499</v>
      </c>
      <c r="E9493" s="324" t="s">
        <v>500</v>
      </c>
    </row>
    <row r="9494" customFormat="false" ht="15" hidden="false" customHeight="false" outlineLevel="0" collapsed="false">
      <c r="A9494" s="1" t="n">
        <v>7880</v>
      </c>
      <c r="B9494" s="1" t="s">
        <v>15166</v>
      </c>
      <c r="C9494" s="1" t="s">
        <v>14743</v>
      </c>
      <c r="D9494" s="1" t="s">
        <v>499</v>
      </c>
      <c r="E9494" s="324" t="s">
        <v>500</v>
      </c>
    </row>
    <row r="9495" customFormat="false" ht="15" hidden="false" customHeight="false" outlineLevel="0" collapsed="false">
      <c r="A9495" s="1" t="n">
        <v>7879</v>
      </c>
      <c r="B9495" s="1" t="s">
        <v>15167</v>
      </c>
      <c r="C9495" s="324" t="s">
        <v>15168</v>
      </c>
      <c r="D9495" s="1" t="s">
        <v>499</v>
      </c>
      <c r="E9495" s="324" t="s">
        <v>500</v>
      </c>
    </row>
    <row r="9496" customFormat="false" ht="15" hidden="false" customHeight="false" outlineLevel="0" collapsed="false">
      <c r="A9496" s="1" t="n">
        <v>7878</v>
      </c>
      <c r="B9496" s="1" t="s">
        <v>15169</v>
      </c>
      <c r="D9496" s="1" t="s">
        <v>10212</v>
      </c>
      <c r="E9496" s="0" t="s">
        <v>576</v>
      </c>
    </row>
    <row r="9497" customFormat="false" ht="15" hidden="false" customHeight="false" outlineLevel="0" collapsed="false">
      <c r="A9497" s="1" t="n">
        <v>7877</v>
      </c>
      <c r="B9497" s="1" t="s">
        <v>15170</v>
      </c>
      <c r="D9497" s="1" t="s">
        <v>499</v>
      </c>
      <c r="E9497" s="324" t="s">
        <v>500</v>
      </c>
    </row>
    <row r="9498" customFormat="false" ht="15" hidden="false" customHeight="false" outlineLevel="0" collapsed="false">
      <c r="A9498" s="1" t="n">
        <v>7876</v>
      </c>
      <c r="B9498" s="1" t="s">
        <v>15171</v>
      </c>
      <c r="C9498" s="324" t="s">
        <v>15172</v>
      </c>
      <c r="D9498" s="1" t="s">
        <v>499</v>
      </c>
      <c r="E9498" s="324" t="s">
        <v>500</v>
      </c>
    </row>
    <row r="9499" customFormat="false" ht="15" hidden="false" customHeight="false" outlineLevel="0" collapsed="false">
      <c r="A9499" s="1" t="n">
        <v>7875</v>
      </c>
      <c r="B9499" s="1" t="s">
        <v>15173</v>
      </c>
      <c r="C9499" s="1" t="s">
        <v>15174</v>
      </c>
      <c r="D9499" s="1" t="s">
        <v>499</v>
      </c>
      <c r="E9499" s="0" t="s">
        <v>11053</v>
      </c>
    </row>
    <row r="9500" customFormat="false" ht="15" hidden="false" customHeight="false" outlineLevel="0" collapsed="false">
      <c r="A9500" s="1" t="n">
        <v>7874</v>
      </c>
      <c r="B9500" s="1" t="s">
        <v>15175</v>
      </c>
      <c r="C9500" s="1" t="s">
        <v>14754</v>
      </c>
      <c r="D9500" s="324" t="s">
        <v>15176</v>
      </c>
      <c r="E9500" s="324" t="s">
        <v>11039</v>
      </c>
    </row>
    <row r="9501" customFormat="false" ht="15" hidden="false" customHeight="false" outlineLevel="0" collapsed="false">
      <c r="A9501" s="1" t="n">
        <v>7873</v>
      </c>
      <c r="B9501" s="1" t="s">
        <v>15177</v>
      </c>
      <c r="C9501" s="1" t="s">
        <v>15178</v>
      </c>
      <c r="D9501" s="1" t="s">
        <v>484</v>
      </c>
      <c r="E9501" s="0" t="s">
        <v>485</v>
      </c>
    </row>
    <row r="9502" customFormat="false" ht="15" hidden="false" customHeight="false" outlineLevel="0" collapsed="false">
      <c r="A9502" s="1" t="n">
        <v>7872</v>
      </c>
      <c r="B9502" s="1" t="s">
        <v>15179</v>
      </c>
      <c r="D9502" s="1" t="s">
        <v>499</v>
      </c>
      <c r="E9502" s="324" t="s">
        <v>500</v>
      </c>
    </row>
    <row r="9503" customFormat="false" ht="15" hidden="false" customHeight="false" outlineLevel="0" collapsed="false">
      <c r="A9503" s="1" t="n">
        <v>7871</v>
      </c>
      <c r="B9503" s="1" t="s">
        <v>15180</v>
      </c>
      <c r="C9503" s="324" t="s">
        <v>15181</v>
      </c>
      <c r="D9503" s="324" t="s">
        <v>7025</v>
      </c>
      <c r="E9503" s="324" t="s">
        <v>519</v>
      </c>
    </row>
    <row r="9504" customFormat="false" ht="15" hidden="false" customHeight="false" outlineLevel="0" collapsed="false">
      <c r="A9504" s="1" t="n">
        <v>7870</v>
      </c>
      <c r="B9504" s="1" t="s">
        <v>15182</v>
      </c>
      <c r="C9504" s="324" t="s">
        <v>15183</v>
      </c>
      <c r="D9504" s="1" t="s">
        <v>499</v>
      </c>
      <c r="E9504" s="0" t="s">
        <v>10484</v>
      </c>
    </row>
    <row r="9505" customFormat="false" ht="15" hidden="false" customHeight="false" outlineLevel="0" collapsed="false">
      <c r="A9505" s="1" t="n">
        <v>7869</v>
      </c>
      <c r="B9505" s="1" t="s">
        <v>15184</v>
      </c>
      <c r="C9505" s="1" t="s">
        <v>15185</v>
      </c>
      <c r="D9505" s="1" t="s">
        <v>499</v>
      </c>
      <c r="E9505" s="0" t="s">
        <v>590</v>
      </c>
    </row>
    <row r="9506" customFormat="false" ht="15" hidden="false" customHeight="false" outlineLevel="0" collapsed="false">
      <c r="A9506" s="1" t="n">
        <v>7868</v>
      </c>
      <c r="B9506" s="1" t="s">
        <v>15186</v>
      </c>
      <c r="C9506" s="324" t="s">
        <v>15187</v>
      </c>
      <c r="D9506" s="324" t="s">
        <v>15188</v>
      </c>
      <c r="E9506" s="0" t="s">
        <v>590</v>
      </c>
    </row>
    <row r="9507" customFormat="false" ht="15" hidden="false" customHeight="false" outlineLevel="0" collapsed="false">
      <c r="A9507" s="1" t="n">
        <v>7867</v>
      </c>
      <c r="B9507" s="1" t="s">
        <v>15189</v>
      </c>
      <c r="D9507" s="324" t="s">
        <v>1592</v>
      </c>
      <c r="E9507" s="324" t="s">
        <v>10954</v>
      </c>
    </row>
    <row r="9508" customFormat="false" ht="15" hidden="false" customHeight="false" outlineLevel="0" collapsed="false">
      <c r="A9508" s="1" t="n">
        <v>7866</v>
      </c>
      <c r="B9508" s="1" t="s">
        <v>15190</v>
      </c>
      <c r="C9508" s="1" t="s">
        <v>521</v>
      </c>
      <c r="D9508" s="1" t="s">
        <v>499</v>
      </c>
      <c r="E9508" s="0" t="s">
        <v>590</v>
      </c>
    </row>
    <row r="9509" customFormat="false" ht="15" hidden="false" customHeight="false" outlineLevel="0" collapsed="false">
      <c r="A9509" s="1" t="n">
        <v>7865</v>
      </c>
      <c r="B9509" s="1" t="s">
        <v>15191</v>
      </c>
      <c r="C9509" s="1" t="s">
        <v>521</v>
      </c>
      <c r="D9509" s="1" t="s">
        <v>499</v>
      </c>
      <c r="E9509" s="0" t="s">
        <v>590</v>
      </c>
    </row>
    <row r="9510" customFormat="false" ht="15" hidden="false" customHeight="false" outlineLevel="0" collapsed="false">
      <c r="A9510" s="1" t="n">
        <v>7864</v>
      </c>
      <c r="B9510" s="1" t="s">
        <v>15192</v>
      </c>
      <c r="C9510" s="1" t="s">
        <v>521</v>
      </c>
      <c r="D9510" s="1" t="s">
        <v>499</v>
      </c>
      <c r="E9510" s="0" t="s">
        <v>590</v>
      </c>
    </row>
    <row r="9511" customFormat="false" ht="15" hidden="false" customHeight="false" outlineLevel="0" collapsed="false">
      <c r="A9511" s="1" t="n">
        <v>7863</v>
      </c>
      <c r="B9511" s="1" t="s">
        <v>15193</v>
      </c>
      <c r="D9511" s="1" t="s">
        <v>499</v>
      </c>
      <c r="E9511" s="0" t="s">
        <v>10484</v>
      </c>
    </row>
    <row r="9512" customFormat="false" ht="15" hidden="false" customHeight="false" outlineLevel="0" collapsed="false">
      <c r="A9512" s="1" t="n">
        <v>7862</v>
      </c>
      <c r="B9512" s="1" t="s">
        <v>15194</v>
      </c>
      <c r="D9512" s="324" t="s">
        <v>695</v>
      </c>
      <c r="E9512" s="0" t="s">
        <v>10484</v>
      </c>
    </row>
    <row r="9513" customFormat="false" ht="15" hidden="false" customHeight="false" outlineLevel="0" collapsed="false">
      <c r="A9513" s="1" t="n">
        <v>7861</v>
      </c>
      <c r="B9513" s="1" t="s">
        <v>15195</v>
      </c>
      <c r="D9513" s="1" t="s">
        <v>499</v>
      </c>
      <c r="E9513" s="0" t="s">
        <v>576</v>
      </c>
    </row>
    <row r="9514" customFormat="false" ht="15" hidden="false" customHeight="false" outlineLevel="0" collapsed="false">
      <c r="A9514" s="1" t="n">
        <v>7860</v>
      </c>
      <c r="B9514" s="1" t="s">
        <v>15196</v>
      </c>
      <c r="D9514" s="1" t="s">
        <v>499</v>
      </c>
      <c r="E9514" s="0" t="s">
        <v>576</v>
      </c>
    </row>
    <row r="9515" customFormat="false" ht="15" hidden="false" customHeight="false" outlineLevel="0" collapsed="false">
      <c r="A9515" s="1" t="n">
        <v>7859</v>
      </c>
      <c r="B9515" s="1" t="s">
        <v>15197</v>
      </c>
      <c r="D9515" s="1" t="s">
        <v>499</v>
      </c>
      <c r="E9515" s="0" t="s">
        <v>576</v>
      </c>
    </row>
    <row r="9516" customFormat="false" ht="15" hidden="false" customHeight="false" outlineLevel="0" collapsed="false">
      <c r="A9516" s="1" t="n">
        <v>7858</v>
      </c>
      <c r="B9516" s="1" t="s">
        <v>15198</v>
      </c>
      <c r="D9516" s="1" t="s">
        <v>499</v>
      </c>
      <c r="E9516" s="0" t="s">
        <v>10484</v>
      </c>
    </row>
    <row r="9517" customFormat="false" ht="15" hidden="false" customHeight="false" outlineLevel="0" collapsed="false">
      <c r="A9517" s="1" t="n">
        <v>7857</v>
      </c>
      <c r="B9517" s="1" t="s">
        <v>15199</v>
      </c>
      <c r="C9517" s="1" t="s">
        <v>15200</v>
      </c>
      <c r="D9517" s="1" t="s">
        <v>499</v>
      </c>
      <c r="E9517" s="0" t="s">
        <v>576</v>
      </c>
    </row>
    <row r="9518" customFormat="false" ht="15" hidden="false" customHeight="false" outlineLevel="0" collapsed="false">
      <c r="A9518" s="1" t="n">
        <v>7856</v>
      </c>
      <c r="B9518" s="1" t="s">
        <v>15201</v>
      </c>
      <c r="C9518" s="1" t="s">
        <v>521</v>
      </c>
      <c r="D9518" s="1" t="s">
        <v>499</v>
      </c>
      <c r="E9518" s="0" t="s">
        <v>10484</v>
      </c>
    </row>
    <row r="9519" customFormat="false" ht="15" hidden="false" customHeight="false" outlineLevel="0" collapsed="false">
      <c r="A9519" s="1" t="n">
        <v>7855</v>
      </c>
      <c r="B9519" s="1" t="s">
        <v>15202</v>
      </c>
      <c r="D9519" s="1" t="s">
        <v>499</v>
      </c>
      <c r="E9519" s="0" t="s">
        <v>576</v>
      </c>
    </row>
    <row r="9520" customFormat="false" ht="15" hidden="false" customHeight="false" outlineLevel="0" collapsed="false">
      <c r="A9520" s="1" t="n">
        <v>7854</v>
      </c>
      <c r="B9520" s="1" t="s">
        <v>15203</v>
      </c>
      <c r="D9520" s="1" t="s">
        <v>641</v>
      </c>
      <c r="E9520" s="324" t="s">
        <v>548</v>
      </c>
    </row>
    <row r="9521" customFormat="false" ht="15" hidden="false" customHeight="false" outlineLevel="0" collapsed="false">
      <c r="A9521" s="1" t="n">
        <v>7853</v>
      </c>
      <c r="B9521" s="1" t="s">
        <v>15204</v>
      </c>
      <c r="D9521" s="324" t="s">
        <v>528</v>
      </c>
      <c r="E9521" s="324" t="s">
        <v>500</v>
      </c>
    </row>
    <row r="9522" customFormat="false" ht="15" hidden="false" customHeight="false" outlineLevel="0" collapsed="false">
      <c r="A9522" s="1" t="n">
        <v>7852</v>
      </c>
      <c r="B9522" s="1" t="s">
        <v>15205</v>
      </c>
      <c r="D9522" s="324" t="s">
        <v>528</v>
      </c>
      <c r="E9522" s="324" t="s">
        <v>500</v>
      </c>
    </row>
    <row r="9523" customFormat="false" ht="15" hidden="false" customHeight="false" outlineLevel="0" collapsed="false">
      <c r="A9523" s="1" t="n">
        <v>7851</v>
      </c>
      <c r="B9523" s="1" t="s">
        <v>15206</v>
      </c>
      <c r="D9523" s="324" t="s">
        <v>15207</v>
      </c>
      <c r="E9523" s="324" t="s">
        <v>519</v>
      </c>
    </row>
    <row r="9524" customFormat="false" ht="15" hidden="false" customHeight="false" outlineLevel="0" collapsed="false">
      <c r="A9524" s="1" t="n">
        <v>7850</v>
      </c>
      <c r="B9524" s="1" t="s">
        <v>15208</v>
      </c>
      <c r="C9524" s="324" t="s">
        <v>15209</v>
      </c>
      <c r="D9524" s="324" t="s">
        <v>15210</v>
      </c>
      <c r="E9524" s="324" t="s">
        <v>500</v>
      </c>
    </row>
    <row r="9525" customFormat="false" ht="15" hidden="false" customHeight="false" outlineLevel="0" collapsed="false">
      <c r="A9525" s="1" t="n">
        <v>7849</v>
      </c>
      <c r="B9525" s="1" t="s">
        <v>15211</v>
      </c>
      <c r="D9525" s="1" t="s">
        <v>499</v>
      </c>
      <c r="E9525" s="324" t="s">
        <v>550</v>
      </c>
    </row>
    <row r="9526" customFormat="false" ht="15" hidden="false" customHeight="false" outlineLevel="0" collapsed="false">
      <c r="A9526" s="1" t="n">
        <v>7848</v>
      </c>
      <c r="B9526" s="1" t="s">
        <v>15212</v>
      </c>
      <c r="C9526" s="1" t="s">
        <v>15213</v>
      </c>
      <c r="D9526" s="1" t="s">
        <v>499</v>
      </c>
      <c r="E9526" s="0" t="s">
        <v>11053</v>
      </c>
    </row>
    <row r="9527" customFormat="false" ht="15" hidden="false" customHeight="false" outlineLevel="0" collapsed="false">
      <c r="A9527" s="1" t="n">
        <v>7847</v>
      </c>
      <c r="B9527" s="1" t="s">
        <v>15214</v>
      </c>
      <c r="D9527" s="1" t="s">
        <v>11129</v>
      </c>
      <c r="E9527" s="324" t="s">
        <v>10921</v>
      </c>
    </row>
    <row r="9528" customFormat="false" ht="15" hidden="false" customHeight="false" outlineLevel="0" collapsed="false">
      <c r="A9528" s="1" t="n">
        <v>7846</v>
      </c>
      <c r="B9528" s="1" t="s">
        <v>15215</v>
      </c>
      <c r="D9528" s="1" t="s">
        <v>1902</v>
      </c>
      <c r="E9528" s="324" t="s">
        <v>1443</v>
      </c>
    </row>
    <row r="9529" customFormat="false" ht="15" hidden="false" customHeight="false" outlineLevel="0" collapsed="false">
      <c r="A9529" s="1" t="n">
        <v>7845</v>
      </c>
      <c r="B9529" s="1" t="s">
        <v>15216</v>
      </c>
      <c r="D9529" s="1" t="s">
        <v>499</v>
      </c>
      <c r="E9529" s="324" t="s">
        <v>12620</v>
      </c>
    </row>
    <row r="9530" customFormat="false" ht="15" hidden="false" customHeight="false" outlineLevel="0" collapsed="false">
      <c r="A9530" s="1" t="n">
        <v>7844</v>
      </c>
      <c r="B9530" s="1" t="s">
        <v>15217</v>
      </c>
      <c r="D9530" s="1" t="s">
        <v>1031</v>
      </c>
      <c r="E9530" s="0" t="s">
        <v>485</v>
      </c>
    </row>
    <row r="9531" customFormat="false" ht="15" hidden="false" customHeight="false" outlineLevel="0" collapsed="false">
      <c r="A9531" s="1" t="n">
        <v>7843</v>
      </c>
      <c r="B9531" s="1" t="s">
        <v>15218</v>
      </c>
      <c r="C9531" s="324" t="s">
        <v>15219</v>
      </c>
      <c r="D9531" s="324" t="s">
        <v>611</v>
      </c>
      <c r="E9531" s="324" t="s">
        <v>494</v>
      </c>
    </row>
    <row r="9532" customFormat="false" ht="15" hidden="false" customHeight="false" outlineLevel="0" collapsed="false">
      <c r="A9532" s="1" t="n">
        <v>7842</v>
      </c>
      <c r="B9532" s="1" t="s">
        <v>15220</v>
      </c>
      <c r="D9532" s="1" t="s">
        <v>499</v>
      </c>
      <c r="E9532" s="324" t="s">
        <v>500</v>
      </c>
    </row>
    <row r="9533" customFormat="false" ht="15" hidden="false" customHeight="false" outlineLevel="0" collapsed="false">
      <c r="A9533" s="1" t="n">
        <v>7841</v>
      </c>
      <c r="B9533" s="1" t="s">
        <v>15221</v>
      </c>
      <c r="D9533" s="324" t="s">
        <v>528</v>
      </c>
      <c r="E9533" s="324" t="s">
        <v>500</v>
      </c>
    </row>
    <row r="9534" customFormat="false" ht="15" hidden="false" customHeight="false" outlineLevel="0" collapsed="false">
      <c r="A9534" s="1" t="n">
        <v>7840</v>
      </c>
      <c r="B9534" s="1" t="s">
        <v>15222</v>
      </c>
      <c r="D9534" s="324" t="s">
        <v>695</v>
      </c>
      <c r="E9534" s="324" t="s">
        <v>11184</v>
      </c>
    </row>
    <row r="9535" customFormat="false" ht="15" hidden="false" customHeight="false" outlineLevel="0" collapsed="false">
      <c r="A9535" s="1" t="n">
        <v>7839</v>
      </c>
      <c r="B9535" s="1" t="s">
        <v>15223</v>
      </c>
      <c r="D9535" s="1" t="s">
        <v>484</v>
      </c>
      <c r="E9535" s="0" t="s">
        <v>485</v>
      </c>
    </row>
    <row r="9536" customFormat="false" ht="15" hidden="false" customHeight="false" outlineLevel="0" collapsed="false">
      <c r="A9536" s="1" t="n">
        <v>7838</v>
      </c>
      <c r="B9536" s="1" t="s">
        <v>15224</v>
      </c>
      <c r="D9536" s="1" t="s">
        <v>499</v>
      </c>
      <c r="E9536" s="324" t="s">
        <v>550</v>
      </c>
    </row>
    <row r="9537" customFormat="false" ht="15" hidden="false" customHeight="false" outlineLevel="0" collapsed="false">
      <c r="A9537" s="1" t="n">
        <v>7837</v>
      </c>
      <c r="B9537" s="1" t="s">
        <v>15225</v>
      </c>
      <c r="C9537" s="1" t="s">
        <v>15226</v>
      </c>
      <c r="D9537" s="1" t="s">
        <v>499</v>
      </c>
      <c r="E9537" s="324" t="s">
        <v>12620</v>
      </c>
    </row>
    <row r="9538" customFormat="false" ht="15" hidden="false" customHeight="false" outlineLevel="0" collapsed="false">
      <c r="A9538" s="1" t="n">
        <v>7836</v>
      </c>
      <c r="B9538" s="1" t="s">
        <v>15227</v>
      </c>
      <c r="C9538" s="1" t="s">
        <v>15227</v>
      </c>
      <c r="D9538" s="1" t="s">
        <v>499</v>
      </c>
      <c r="E9538" s="0" t="s">
        <v>576</v>
      </c>
    </row>
    <row r="9539" customFormat="false" ht="15" hidden="false" customHeight="false" outlineLevel="0" collapsed="false">
      <c r="A9539" s="1" t="n">
        <v>7835</v>
      </c>
      <c r="B9539" s="1" t="s">
        <v>15228</v>
      </c>
      <c r="D9539" s="1" t="s">
        <v>499</v>
      </c>
      <c r="E9539" s="324" t="s">
        <v>10997</v>
      </c>
    </row>
    <row r="9540" customFormat="false" ht="15" hidden="false" customHeight="false" outlineLevel="0" collapsed="false">
      <c r="A9540" s="1" t="n">
        <v>7834</v>
      </c>
      <c r="B9540" s="1" t="s">
        <v>15229</v>
      </c>
      <c r="D9540" s="1" t="s">
        <v>499</v>
      </c>
      <c r="E9540" s="324" t="s">
        <v>10997</v>
      </c>
    </row>
    <row r="9541" customFormat="false" ht="15" hidden="false" customHeight="false" outlineLevel="0" collapsed="false">
      <c r="A9541" s="1" t="n">
        <v>7833</v>
      </c>
      <c r="B9541" s="1" t="s">
        <v>15230</v>
      </c>
      <c r="D9541" s="1" t="s">
        <v>499</v>
      </c>
      <c r="E9541" s="324" t="s">
        <v>10997</v>
      </c>
    </row>
    <row r="9542" customFormat="false" ht="15" hidden="false" customHeight="false" outlineLevel="0" collapsed="false">
      <c r="A9542" s="1" t="n">
        <v>7832</v>
      </c>
      <c r="B9542" s="1" t="s">
        <v>15231</v>
      </c>
      <c r="C9542" s="1" t="s">
        <v>15232</v>
      </c>
      <c r="D9542" s="1" t="s">
        <v>10212</v>
      </c>
      <c r="E9542" s="324" t="s">
        <v>11184</v>
      </c>
    </row>
    <row r="9543" customFormat="false" ht="15" hidden="false" customHeight="false" outlineLevel="0" collapsed="false">
      <c r="A9543" s="1" t="n">
        <v>7831</v>
      </c>
      <c r="B9543" s="1" t="s">
        <v>15233</v>
      </c>
      <c r="C9543" s="324" t="s">
        <v>15234</v>
      </c>
      <c r="D9543" s="1" t="s">
        <v>2278</v>
      </c>
      <c r="E9543" s="0" t="s">
        <v>485</v>
      </c>
    </row>
    <row r="9544" customFormat="false" ht="15" hidden="false" customHeight="false" outlineLevel="0" collapsed="false">
      <c r="A9544" s="1" t="n">
        <v>7830</v>
      </c>
      <c r="B9544" s="1" t="s">
        <v>15235</v>
      </c>
      <c r="D9544" s="1" t="s">
        <v>499</v>
      </c>
      <c r="E9544" s="324" t="s">
        <v>11268</v>
      </c>
    </row>
    <row r="9545" customFormat="false" ht="15" hidden="false" customHeight="false" outlineLevel="0" collapsed="false">
      <c r="A9545" s="1" t="n">
        <v>7829</v>
      </c>
      <c r="B9545" s="1" t="s">
        <v>15236</v>
      </c>
      <c r="D9545" s="1" t="s">
        <v>499</v>
      </c>
      <c r="E9545" s="0" t="s">
        <v>11079</v>
      </c>
    </row>
    <row r="9546" customFormat="false" ht="15" hidden="false" customHeight="false" outlineLevel="0" collapsed="false">
      <c r="A9546" s="1" t="n">
        <v>7828</v>
      </c>
      <c r="B9546" s="1" t="s">
        <v>15237</v>
      </c>
      <c r="D9546" s="1" t="s">
        <v>499</v>
      </c>
      <c r="E9546" s="0" t="s">
        <v>576</v>
      </c>
    </row>
    <row r="9547" customFormat="false" ht="15" hidden="false" customHeight="false" outlineLevel="0" collapsed="false">
      <c r="A9547" s="1" t="n">
        <v>7827</v>
      </c>
      <c r="B9547" s="1" t="s">
        <v>15238</v>
      </c>
      <c r="C9547" s="324" t="s">
        <v>15239</v>
      </c>
      <c r="D9547" s="324" t="s">
        <v>528</v>
      </c>
      <c r="E9547" s="324" t="s">
        <v>500</v>
      </c>
    </row>
    <row r="9548" customFormat="false" ht="15" hidden="false" customHeight="false" outlineLevel="0" collapsed="false">
      <c r="A9548" s="1" t="n">
        <v>7826</v>
      </c>
      <c r="B9548" s="1" t="s">
        <v>15240</v>
      </c>
      <c r="C9548" s="1" t="s">
        <v>15241</v>
      </c>
      <c r="D9548" s="324" t="s">
        <v>11556</v>
      </c>
      <c r="E9548" s="0" t="s">
        <v>11079</v>
      </c>
    </row>
    <row r="9549" customFormat="false" ht="15" hidden="false" customHeight="false" outlineLevel="0" collapsed="false">
      <c r="A9549" s="1" t="n">
        <v>7825</v>
      </c>
      <c r="B9549" s="1" t="s">
        <v>15242</v>
      </c>
      <c r="D9549" s="324" t="s">
        <v>15243</v>
      </c>
      <c r="E9549" s="0" t="s">
        <v>544</v>
      </c>
    </row>
    <row r="9550" customFormat="false" ht="15" hidden="false" customHeight="false" outlineLevel="0" collapsed="false">
      <c r="A9550" s="1" t="n">
        <v>7824</v>
      </c>
      <c r="B9550" s="1" t="s">
        <v>15244</v>
      </c>
      <c r="D9550" s="324" t="s">
        <v>11505</v>
      </c>
      <c r="E9550" s="324" t="s">
        <v>10890</v>
      </c>
    </row>
    <row r="9551" customFormat="false" ht="15" hidden="false" customHeight="false" outlineLevel="0" collapsed="false">
      <c r="A9551" s="1" t="n">
        <v>7823</v>
      </c>
      <c r="B9551" s="1" t="s">
        <v>15245</v>
      </c>
      <c r="D9551" s="324" t="s">
        <v>11505</v>
      </c>
      <c r="E9551" s="324" t="s">
        <v>10890</v>
      </c>
    </row>
    <row r="9552" customFormat="false" ht="15" hidden="false" customHeight="false" outlineLevel="0" collapsed="false">
      <c r="A9552" s="1" t="n">
        <v>7822</v>
      </c>
      <c r="B9552" s="1" t="s">
        <v>15246</v>
      </c>
      <c r="C9552" s="324" t="s">
        <v>15247</v>
      </c>
      <c r="D9552" s="324" t="s">
        <v>10946</v>
      </c>
      <c r="E9552" s="0" t="s">
        <v>576</v>
      </c>
    </row>
    <row r="9553" customFormat="false" ht="15" hidden="false" customHeight="false" outlineLevel="0" collapsed="false">
      <c r="A9553" s="1" t="n">
        <v>7821</v>
      </c>
      <c r="B9553" s="1" t="s">
        <v>15248</v>
      </c>
      <c r="C9553" s="324" t="s">
        <v>15249</v>
      </c>
      <c r="D9553" s="1" t="s">
        <v>11909</v>
      </c>
      <c r="E9553" s="324" t="s">
        <v>11658</v>
      </c>
    </row>
    <row r="9554" customFormat="false" ht="15" hidden="false" customHeight="false" outlineLevel="0" collapsed="false">
      <c r="A9554" s="1" t="n">
        <v>7820</v>
      </c>
      <c r="B9554" s="1" t="s">
        <v>15250</v>
      </c>
      <c r="C9554" s="1" t="s">
        <v>15251</v>
      </c>
      <c r="D9554" s="1" t="s">
        <v>499</v>
      </c>
      <c r="E9554" s="0" t="s">
        <v>590</v>
      </c>
    </row>
    <row r="9555" customFormat="false" ht="15" hidden="false" customHeight="false" outlineLevel="0" collapsed="false">
      <c r="A9555" s="1" t="n">
        <v>7819</v>
      </c>
      <c r="B9555" s="1" t="s">
        <v>15252</v>
      </c>
      <c r="C9555" s="1" t="s">
        <v>15253</v>
      </c>
      <c r="D9555" s="1" t="s">
        <v>499</v>
      </c>
      <c r="E9555" s="0" t="s">
        <v>590</v>
      </c>
    </row>
    <row r="9556" customFormat="false" ht="15" hidden="false" customHeight="false" outlineLevel="0" collapsed="false">
      <c r="A9556" s="1" t="n">
        <v>7818</v>
      </c>
      <c r="B9556" s="1" t="s">
        <v>15254</v>
      </c>
      <c r="C9556" s="1" t="s">
        <v>15255</v>
      </c>
      <c r="D9556" s="1" t="s">
        <v>499</v>
      </c>
      <c r="E9556" s="0" t="s">
        <v>590</v>
      </c>
    </row>
    <row r="9557" customFormat="false" ht="15" hidden="false" customHeight="false" outlineLevel="0" collapsed="false">
      <c r="A9557" s="1" t="n">
        <v>7817</v>
      </c>
      <c r="B9557" s="1" t="s">
        <v>15256</v>
      </c>
      <c r="D9557" s="1" t="s">
        <v>499</v>
      </c>
      <c r="E9557" s="324" t="s">
        <v>10997</v>
      </c>
    </row>
    <row r="9558" customFormat="false" ht="15" hidden="false" customHeight="false" outlineLevel="0" collapsed="false">
      <c r="A9558" s="1" t="n">
        <v>7816</v>
      </c>
      <c r="B9558" s="1" t="s">
        <v>15257</v>
      </c>
      <c r="D9558" s="1" t="s">
        <v>499</v>
      </c>
      <c r="E9558" s="0" t="s">
        <v>590</v>
      </c>
    </row>
    <row r="9559" customFormat="false" ht="15" hidden="false" customHeight="false" outlineLevel="0" collapsed="false">
      <c r="A9559" s="1" t="n">
        <v>7815</v>
      </c>
      <c r="B9559" s="1" t="s">
        <v>15258</v>
      </c>
      <c r="D9559" s="324" t="s">
        <v>15259</v>
      </c>
      <c r="E9559" s="0" t="s">
        <v>485</v>
      </c>
    </row>
    <row r="9560" customFormat="false" ht="15" hidden="false" customHeight="false" outlineLevel="0" collapsed="false">
      <c r="A9560" s="1" t="n">
        <v>7814</v>
      </c>
      <c r="B9560" s="1" t="s">
        <v>15260</v>
      </c>
      <c r="D9560" s="324" t="s">
        <v>15259</v>
      </c>
      <c r="E9560" s="0" t="s">
        <v>485</v>
      </c>
    </row>
    <row r="9561" customFormat="false" ht="15" hidden="false" customHeight="false" outlineLevel="0" collapsed="false">
      <c r="A9561" s="1" t="n">
        <v>7813</v>
      </c>
      <c r="B9561" s="1" t="s">
        <v>15261</v>
      </c>
      <c r="D9561" s="324" t="s">
        <v>15259</v>
      </c>
      <c r="E9561" s="0" t="s">
        <v>485</v>
      </c>
    </row>
    <row r="9562" customFormat="false" ht="15" hidden="false" customHeight="false" outlineLevel="0" collapsed="false">
      <c r="A9562" s="1" t="n">
        <v>7812</v>
      </c>
      <c r="B9562" s="1" t="s">
        <v>15262</v>
      </c>
      <c r="D9562" s="324" t="s">
        <v>1622</v>
      </c>
      <c r="E9562" s="324" t="s">
        <v>500</v>
      </c>
    </row>
    <row r="9563" customFormat="false" ht="15" hidden="false" customHeight="false" outlineLevel="0" collapsed="false">
      <c r="A9563" s="1" t="n">
        <v>7811</v>
      </c>
      <c r="B9563" s="1" t="s">
        <v>15263</v>
      </c>
      <c r="D9563" s="1" t="s">
        <v>499</v>
      </c>
      <c r="E9563" s="324" t="s">
        <v>500</v>
      </c>
    </row>
    <row r="9564" customFormat="false" ht="15" hidden="false" customHeight="false" outlineLevel="0" collapsed="false">
      <c r="A9564" s="1" t="n">
        <v>7810</v>
      </c>
      <c r="B9564" s="1" t="s">
        <v>15264</v>
      </c>
      <c r="C9564" s="324" t="s">
        <v>15265</v>
      </c>
      <c r="D9564" s="1" t="s">
        <v>6169</v>
      </c>
      <c r="E9564" s="324" t="s">
        <v>12102</v>
      </c>
    </row>
    <row r="9565" customFormat="false" ht="15" hidden="false" customHeight="false" outlineLevel="0" collapsed="false">
      <c r="A9565" s="1" t="n">
        <v>7809</v>
      </c>
      <c r="B9565" s="1" t="s">
        <v>15266</v>
      </c>
      <c r="D9565" s="1" t="s">
        <v>499</v>
      </c>
      <c r="E9565" s="324" t="s">
        <v>15267</v>
      </c>
    </row>
    <row r="9566" customFormat="false" ht="15" hidden="false" customHeight="false" outlineLevel="0" collapsed="false">
      <c r="A9566" s="1" t="n">
        <v>7808</v>
      </c>
      <c r="B9566" s="1" t="s">
        <v>15268</v>
      </c>
      <c r="C9566" s="1" t="s">
        <v>15268</v>
      </c>
      <c r="D9566" s="324" t="s">
        <v>15269</v>
      </c>
      <c r="E9566" s="324" t="s">
        <v>494</v>
      </c>
    </row>
    <row r="9567" customFormat="false" ht="15" hidden="false" customHeight="false" outlineLevel="0" collapsed="false">
      <c r="A9567" s="1" t="n">
        <v>7807</v>
      </c>
      <c r="B9567" s="1" t="s">
        <v>15270</v>
      </c>
      <c r="D9567" s="324" t="s">
        <v>528</v>
      </c>
      <c r="E9567" s="324" t="s">
        <v>500</v>
      </c>
    </row>
    <row r="9568" customFormat="false" ht="15" hidden="false" customHeight="false" outlineLevel="0" collapsed="false">
      <c r="A9568" s="1" t="n">
        <v>7806</v>
      </c>
      <c r="B9568" s="1" t="s">
        <v>15271</v>
      </c>
      <c r="C9568" s="324" t="s">
        <v>15272</v>
      </c>
      <c r="D9568" s="1" t="s">
        <v>12034</v>
      </c>
      <c r="E9568" s="324" t="s">
        <v>11232</v>
      </c>
    </row>
    <row r="9569" customFormat="false" ht="15" hidden="false" customHeight="false" outlineLevel="0" collapsed="false">
      <c r="A9569" s="1" t="n">
        <v>7805</v>
      </c>
      <c r="B9569" s="1" t="s">
        <v>15273</v>
      </c>
      <c r="C9569" s="324" t="s">
        <v>15274</v>
      </c>
      <c r="D9569" s="1" t="s">
        <v>12034</v>
      </c>
      <c r="E9569" s="324" t="s">
        <v>11232</v>
      </c>
    </row>
    <row r="9570" customFormat="false" ht="15" hidden="false" customHeight="false" outlineLevel="0" collapsed="false">
      <c r="A9570" s="1" t="n">
        <v>7804</v>
      </c>
      <c r="B9570" s="1" t="s">
        <v>15275</v>
      </c>
      <c r="D9570" s="1" t="s">
        <v>499</v>
      </c>
      <c r="E9570" s="324" t="s">
        <v>11366</v>
      </c>
    </row>
    <row r="9571" customFormat="false" ht="15" hidden="false" customHeight="false" outlineLevel="0" collapsed="false">
      <c r="A9571" s="1" t="n">
        <v>7803</v>
      </c>
      <c r="B9571" s="1" t="s">
        <v>15276</v>
      </c>
      <c r="D9571" s="324" t="s">
        <v>5424</v>
      </c>
      <c r="E9571" s="0" t="s">
        <v>485</v>
      </c>
    </row>
    <row r="9572" customFormat="false" ht="15" hidden="false" customHeight="false" outlineLevel="0" collapsed="false">
      <c r="A9572" s="1" t="n">
        <v>7802</v>
      </c>
      <c r="B9572" s="1" t="s">
        <v>15277</v>
      </c>
      <c r="D9572" s="1" t="s">
        <v>499</v>
      </c>
      <c r="E9572" s="0" t="s">
        <v>10484</v>
      </c>
    </row>
    <row r="9573" customFormat="false" ht="15" hidden="false" customHeight="false" outlineLevel="0" collapsed="false">
      <c r="A9573" s="1" t="n">
        <v>7801</v>
      </c>
      <c r="B9573" s="1" t="s">
        <v>15278</v>
      </c>
      <c r="C9573" s="1" t="s">
        <v>15279</v>
      </c>
      <c r="D9573" s="1" t="s">
        <v>499</v>
      </c>
      <c r="E9573" s="324" t="s">
        <v>500</v>
      </c>
    </row>
    <row r="9574" customFormat="false" ht="15" hidden="false" customHeight="false" outlineLevel="0" collapsed="false">
      <c r="A9574" s="1" t="n">
        <v>7800</v>
      </c>
      <c r="B9574" s="1" t="s">
        <v>15280</v>
      </c>
      <c r="C9574" s="324" t="s">
        <v>15281</v>
      </c>
      <c r="D9574" s="1" t="s">
        <v>499</v>
      </c>
      <c r="E9574" s="324" t="s">
        <v>500</v>
      </c>
    </row>
    <row r="9575" customFormat="false" ht="15" hidden="false" customHeight="false" outlineLevel="0" collapsed="false">
      <c r="A9575" s="1" t="n">
        <v>7799</v>
      </c>
      <c r="B9575" s="1" t="s">
        <v>15282</v>
      </c>
      <c r="D9575" s="1" t="s">
        <v>499</v>
      </c>
      <c r="E9575" s="0" t="s">
        <v>11053</v>
      </c>
    </row>
    <row r="9576" customFormat="false" ht="15" hidden="false" customHeight="false" outlineLevel="0" collapsed="false">
      <c r="A9576" s="1" t="n">
        <v>7798</v>
      </c>
      <c r="B9576" s="1" t="s">
        <v>15283</v>
      </c>
      <c r="D9576" s="324" t="s">
        <v>15284</v>
      </c>
      <c r="E9576" s="0" t="s">
        <v>544</v>
      </c>
    </row>
    <row r="9577" customFormat="false" ht="15" hidden="false" customHeight="false" outlineLevel="0" collapsed="false">
      <c r="A9577" s="1" t="n">
        <v>7797</v>
      </c>
      <c r="B9577" s="1" t="s">
        <v>15285</v>
      </c>
      <c r="D9577" s="324" t="s">
        <v>15286</v>
      </c>
      <c r="E9577" s="0" t="s">
        <v>544</v>
      </c>
    </row>
    <row r="9578" customFormat="false" ht="15" hidden="false" customHeight="false" outlineLevel="0" collapsed="false">
      <c r="A9578" s="1" t="n">
        <v>7796</v>
      </c>
      <c r="B9578" s="1" t="s">
        <v>15287</v>
      </c>
      <c r="D9578" s="324" t="s">
        <v>807</v>
      </c>
      <c r="E9578" s="0" t="s">
        <v>485</v>
      </c>
    </row>
    <row r="9579" customFormat="false" ht="15" hidden="false" customHeight="false" outlineLevel="0" collapsed="false">
      <c r="A9579" s="1" t="n">
        <v>7795</v>
      </c>
      <c r="B9579" s="1" t="s">
        <v>15288</v>
      </c>
      <c r="C9579" s="1" t="s">
        <v>15289</v>
      </c>
      <c r="D9579" s="1" t="s">
        <v>499</v>
      </c>
      <c r="E9579" s="324" t="s">
        <v>15290</v>
      </c>
    </row>
    <row r="9580" customFormat="false" ht="15" hidden="false" customHeight="false" outlineLevel="0" collapsed="false">
      <c r="A9580" s="1" t="n">
        <v>7794</v>
      </c>
      <c r="B9580" s="1" t="s">
        <v>15291</v>
      </c>
      <c r="C9580" s="324" t="s">
        <v>15292</v>
      </c>
      <c r="D9580" s="1" t="s">
        <v>927</v>
      </c>
      <c r="E9580" s="324" t="s">
        <v>11257</v>
      </c>
    </row>
    <row r="9581" customFormat="false" ht="15" hidden="false" customHeight="false" outlineLevel="0" collapsed="false">
      <c r="A9581" s="1" t="n">
        <v>7793</v>
      </c>
      <c r="B9581" s="1" t="s">
        <v>15293</v>
      </c>
      <c r="C9581" s="324" t="s">
        <v>15294</v>
      </c>
      <c r="D9581" s="1" t="s">
        <v>499</v>
      </c>
      <c r="E9581" s="324" t="s">
        <v>10997</v>
      </c>
    </row>
    <row r="9582" customFormat="false" ht="15" hidden="false" customHeight="false" outlineLevel="0" collapsed="false">
      <c r="A9582" s="1" t="n">
        <v>7792</v>
      </c>
      <c r="B9582" s="1" t="s">
        <v>15295</v>
      </c>
      <c r="C9582" s="324" t="s">
        <v>15296</v>
      </c>
      <c r="D9582" s="1" t="s">
        <v>499</v>
      </c>
      <c r="E9582" s="324" t="s">
        <v>11631</v>
      </c>
    </row>
    <row r="9583" customFormat="false" ht="15" hidden="false" customHeight="false" outlineLevel="0" collapsed="false">
      <c r="A9583" s="1" t="n">
        <v>7791</v>
      </c>
      <c r="B9583" s="1" t="s">
        <v>15297</v>
      </c>
      <c r="D9583" s="1" t="s">
        <v>499</v>
      </c>
      <c r="E9583" s="324" t="s">
        <v>10997</v>
      </c>
    </row>
    <row r="9584" customFormat="false" ht="15" hidden="false" customHeight="false" outlineLevel="0" collapsed="false">
      <c r="A9584" s="1" t="n">
        <v>7790</v>
      </c>
      <c r="B9584" s="1" t="s">
        <v>15298</v>
      </c>
      <c r="C9584" s="324" t="s">
        <v>15299</v>
      </c>
      <c r="D9584" s="324" t="s">
        <v>5206</v>
      </c>
      <c r="E9584" s="324" t="s">
        <v>15300</v>
      </c>
    </row>
    <row r="9585" customFormat="false" ht="15" hidden="false" customHeight="false" outlineLevel="0" collapsed="false">
      <c r="A9585" s="1" t="n">
        <v>7789</v>
      </c>
      <c r="B9585" s="1" t="s">
        <v>15301</v>
      </c>
      <c r="C9585" s="324" t="s">
        <v>15302</v>
      </c>
      <c r="D9585" s="324" t="s">
        <v>15303</v>
      </c>
      <c r="E9585" s="324" t="s">
        <v>15300</v>
      </c>
    </row>
    <row r="9586" customFormat="false" ht="15" hidden="false" customHeight="false" outlineLevel="0" collapsed="false">
      <c r="A9586" s="1" t="n">
        <v>7788</v>
      </c>
      <c r="B9586" s="1" t="s">
        <v>15304</v>
      </c>
      <c r="C9586" s="324" t="s">
        <v>15305</v>
      </c>
      <c r="D9586" s="324" t="s">
        <v>2606</v>
      </c>
      <c r="E9586" s="324" t="s">
        <v>15300</v>
      </c>
    </row>
    <row r="9587" customFormat="false" ht="15" hidden="false" customHeight="false" outlineLevel="0" collapsed="false">
      <c r="A9587" s="1" t="n">
        <v>7787</v>
      </c>
      <c r="B9587" s="1" t="s">
        <v>15306</v>
      </c>
      <c r="C9587" s="324" t="s">
        <v>15307</v>
      </c>
      <c r="D9587" s="324" t="s">
        <v>2606</v>
      </c>
      <c r="E9587" s="324" t="s">
        <v>15308</v>
      </c>
    </row>
    <row r="9588" customFormat="false" ht="15" hidden="false" customHeight="false" outlineLevel="0" collapsed="false">
      <c r="A9588" s="1" t="n">
        <v>7786</v>
      </c>
      <c r="B9588" s="1" t="s">
        <v>15309</v>
      </c>
      <c r="D9588" s="1" t="s">
        <v>499</v>
      </c>
      <c r="E9588" s="324" t="s">
        <v>10997</v>
      </c>
    </row>
    <row r="9589" customFormat="false" ht="15" hidden="false" customHeight="false" outlineLevel="0" collapsed="false">
      <c r="A9589" s="1" t="n">
        <v>7785</v>
      </c>
      <c r="B9589" s="1" t="s">
        <v>15310</v>
      </c>
      <c r="C9589" s="1" t="s">
        <v>15311</v>
      </c>
      <c r="D9589" s="1" t="s">
        <v>11084</v>
      </c>
      <c r="E9589" s="324" t="s">
        <v>15312</v>
      </c>
    </row>
    <row r="9590" customFormat="false" ht="15" hidden="false" customHeight="false" outlineLevel="0" collapsed="false">
      <c r="A9590" s="1" t="n">
        <v>7784</v>
      </c>
      <c r="B9590" s="1" t="s">
        <v>15313</v>
      </c>
      <c r="C9590" s="324" t="s">
        <v>15314</v>
      </c>
      <c r="D9590" s="1" t="s">
        <v>499</v>
      </c>
      <c r="E9590" s="324" t="s">
        <v>10997</v>
      </c>
    </row>
    <row r="9591" customFormat="false" ht="15" hidden="false" customHeight="false" outlineLevel="0" collapsed="false">
      <c r="A9591" s="1" t="n">
        <v>7783</v>
      </c>
      <c r="B9591" s="1" t="s">
        <v>15315</v>
      </c>
      <c r="C9591" s="1" t="s">
        <v>15316</v>
      </c>
      <c r="D9591" s="324" t="s">
        <v>10122</v>
      </c>
      <c r="E9591" s="324" t="s">
        <v>15317</v>
      </c>
    </row>
    <row r="9592" customFormat="false" ht="15" hidden="false" customHeight="false" outlineLevel="0" collapsed="false">
      <c r="A9592" s="1" t="n">
        <v>7782</v>
      </c>
      <c r="B9592" s="1" t="s">
        <v>15318</v>
      </c>
      <c r="D9592" s="1" t="s">
        <v>499</v>
      </c>
      <c r="E9592" s="0" t="s">
        <v>576</v>
      </c>
    </row>
    <row r="9593" customFormat="false" ht="15" hidden="false" customHeight="false" outlineLevel="0" collapsed="false">
      <c r="A9593" s="1" t="n">
        <v>7781</v>
      </c>
      <c r="B9593" s="1" t="s">
        <v>15319</v>
      </c>
      <c r="D9593" s="1" t="s">
        <v>499</v>
      </c>
      <c r="E9593" s="0" t="s">
        <v>576</v>
      </c>
    </row>
    <row r="9594" customFormat="false" ht="15" hidden="false" customHeight="false" outlineLevel="0" collapsed="false">
      <c r="A9594" s="1" t="n">
        <v>7780</v>
      </c>
      <c r="B9594" s="1" t="s">
        <v>15320</v>
      </c>
      <c r="D9594" s="1" t="s">
        <v>510</v>
      </c>
      <c r="E9594" s="324" t="s">
        <v>10923</v>
      </c>
    </row>
    <row r="9595" customFormat="false" ht="15" hidden="false" customHeight="false" outlineLevel="0" collapsed="false">
      <c r="A9595" s="1" t="n">
        <v>7779</v>
      </c>
      <c r="B9595" s="1" t="s">
        <v>15321</v>
      </c>
      <c r="D9595" s="324" t="s">
        <v>1587</v>
      </c>
      <c r="E9595" s="324" t="s">
        <v>550</v>
      </c>
    </row>
    <row r="9596" customFormat="false" ht="15" hidden="false" customHeight="false" outlineLevel="0" collapsed="false">
      <c r="A9596" s="1" t="n">
        <v>7778</v>
      </c>
      <c r="B9596" s="1" t="s">
        <v>15322</v>
      </c>
      <c r="D9596" s="1" t="s">
        <v>499</v>
      </c>
      <c r="E9596" s="0" t="s">
        <v>11053</v>
      </c>
    </row>
    <row r="9597" customFormat="false" ht="15" hidden="false" customHeight="false" outlineLevel="0" collapsed="false">
      <c r="A9597" s="1" t="n">
        <v>7777</v>
      </c>
      <c r="B9597" s="1" t="s">
        <v>15323</v>
      </c>
      <c r="D9597" s="324" t="s">
        <v>528</v>
      </c>
      <c r="E9597" s="324" t="s">
        <v>500</v>
      </c>
    </row>
    <row r="9598" customFormat="false" ht="15" hidden="false" customHeight="false" outlineLevel="0" collapsed="false">
      <c r="A9598" s="1" t="n">
        <v>7776</v>
      </c>
      <c r="B9598" s="1" t="s">
        <v>15324</v>
      </c>
      <c r="D9598" s="324" t="s">
        <v>528</v>
      </c>
      <c r="E9598" s="324" t="s">
        <v>500</v>
      </c>
    </row>
    <row r="9599" customFormat="false" ht="15" hidden="false" customHeight="false" outlineLevel="0" collapsed="false">
      <c r="A9599" s="1" t="n">
        <v>7775</v>
      </c>
      <c r="B9599" s="1" t="s">
        <v>15325</v>
      </c>
      <c r="D9599" s="324" t="s">
        <v>528</v>
      </c>
      <c r="E9599" s="324" t="s">
        <v>500</v>
      </c>
    </row>
    <row r="9600" customFormat="false" ht="15" hidden="false" customHeight="false" outlineLevel="0" collapsed="false">
      <c r="A9600" s="1" t="n">
        <v>7774</v>
      </c>
      <c r="B9600" s="1" t="s">
        <v>15326</v>
      </c>
      <c r="D9600" s="324" t="s">
        <v>528</v>
      </c>
      <c r="E9600" s="324" t="s">
        <v>500</v>
      </c>
    </row>
    <row r="9601" customFormat="false" ht="15" hidden="false" customHeight="false" outlineLevel="0" collapsed="false">
      <c r="A9601" s="1" t="n">
        <v>7773</v>
      </c>
      <c r="B9601" s="1" t="s">
        <v>15327</v>
      </c>
      <c r="D9601" s="1" t="s">
        <v>499</v>
      </c>
      <c r="E9601" s="324" t="s">
        <v>15328</v>
      </c>
    </row>
    <row r="9602" customFormat="false" ht="15" hidden="false" customHeight="false" outlineLevel="0" collapsed="false">
      <c r="A9602" s="1" t="n">
        <v>7772</v>
      </c>
      <c r="B9602" s="1" t="s">
        <v>15329</v>
      </c>
      <c r="C9602" s="1" t="s">
        <v>521</v>
      </c>
      <c r="D9602" s="1" t="s">
        <v>499</v>
      </c>
      <c r="E9602" s="0" t="s">
        <v>590</v>
      </c>
    </row>
    <row r="9603" customFormat="false" ht="15" hidden="false" customHeight="false" outlineLevel="0" collapsed="false">
      <c r="A9603" s="1" t="n">
        <v>7771</v>
      </c>
      <c r="B9603" s="1" t="s">
        <v>15330</v>
      </c>
      <c r="D9603" s="324" t="s">
        <v>15331</v>
      </c>
      <c r="E9603" s="0" t="s">
        <v>576</v>
      </c>
    </row>
    <row r="9604" customFormat="false" ht="15" hidden="false" customHeight="false" outlineLevel="0" collapsed="false">
      <c r="A9604" s="1" t="n">
        <v>7770</v>
      </c>
      <c r="B9604" s="1" t="s">
        <v>15332</v>
      </c>
      <c r="C9604" s="1" t="s">
        <v>15333</v>
      </c>
      <c r="D9604" s="324" t="s">
        <v>15334</v>
      </c>
      <c r="E9604" s="0" t="s">
        <v>485</v>
      </c>
    </row>
    <row r="9605" customFormat="false" ht="15" hidden="false" customHeight="false" outlineLevel="0" collapsed="false">
      <c r="A9605" s="1" t="n">
        <v>7769</v>
      </c>
      <c r="B9605" s="1" t="s">
        <v>15335</v>
      </c>
      <c r="C9605" s="1" t="s">
        <v>15336</v>
      </c>
      <c r="D9605" s="324" t="s">
        <v>15337</v>
      </c>
      <c r="E9605" s="0" t="s">
        <v>485</v>
      </c>
    </row>
    <row r="9606" customFormat="false" ht="15" hidden="false" customHeight="false" outlineLevel="0" collapsed="false">
      <c r="A9606" s="1" t="n">
        <v>7768</v>
      </c>
      <c r="B9606" s="1" t="s">
        <v>15338</v>
      </c>
      <c r="D9606" s="1" t="s">
        <v>11129</v>
      </c>
      <c r="E9606" s="0" t="s">
        <v>590</v>
      </c>
    </row>
    <row r="9607" customFormat="false" ht="15" hidden="false" customHeight="false" outlineLevel="0" collapsed="false">
      <c r="A9607" s="1" t="n">
        <v>7767</v>
      </c>
      <c r="B9607" s="1" t="s">
        <v>15339</v>
      </c>
      <c r="C9607" s="324" t="s">
        <v>15340</v>
      </c>
      <c r="D9607" s="1" t="s">
        <v>4022</v>
      </c>
      <c r="E9607" s="324" t="s">
        <v>488</v>
      </c>
    </row>
    <row r="9608" customFormat="false" ht="15" hidden="false" customHeight="false" outlineLevel="0" collapsed="false">
      <c r="A9608" s="1" t="n">
        <v>7766</v>
      </c>
      <c r="B9608" s="1" t="s">
        <v>15341</v>
      </c>
      <c r="D9608" s="324" t="s">
        <v>15342</v>
      </c>
      <c r="E9608" s="0" t="s">
        <v>609</v>
      </c>
    </row>
    <row r="9609" customFormat="false" ht="15" hidden="false" customHeight="false" outlineLevel="0" collapsed="false">
      <c r="A9609" s="1" t="n">
        <v>7765</v>
      </c>
      <c r="B9609" s="1" t="s">
        <v>15343</v>
      </c>
      <c r="C9609" s="1" t="s">
        <v>15344</v>
      </c>
      <c r="D9609" s="324" t="s">
        <v>15345</v>
      </c>
      <c r="E9609" s="324" t="s">
        <v>488</v>
      </c>
    </row>
    <row r="9610" customFormat="false" ht="15" hidden="false" customHeight="false" outlineLevel="0" collapsed="false">
      <c r="A9610" s="1" t="n">
        <v>7764</v>
      </c>
      <c r="B9610" s="1" t="s">
        <v>15346</v>
      </c>
      <c r="D9610" s="324" t="s">
        <v>7375</v>
      </c>
      <c r="E9610" s="324" t="s">
        <v>488</v>
      </c>
    </row>
    <row r="9611" customFormat="false" ht="15" hidden="false" customHeight="false" outlineLevel="0" collapsed="false">
      <c r="A9611" s="1" t="n">
        <v>7763</v>
      </c>
      <c r="B9611" s="1" t="s">
        <v>15347</v>
      </c>
      <c r="D9611" s="324" t="s">
        <v>15348</v>
      </c>
      <c r="E9611" s="324" t="s">
        <v>15349</v>
      </c>
    </row>
    <row r="9612" customFormat="false" ht="15" hidden="false" customHeight="false" outlineLevel="0" collapsed="false">
      <c r="A9612" s="1" t="n">
        <v>7762</v>
      </c>
      <c r="B9612" s="1" t="s">
        <v>15350</v>
      </c>
      <c r="C9612" s="1" t="s">
        <v>15351</v>
      </c>
      <c r="D9612" s="324" t="s">
        <v>11779</v>
      </c>
      <c r="E9612" s="324" t="s">
        <v>15352</v>
      </c>
    </row>
    <row r="9613" customFormat="false" ht="15" hidden="false" customHeight="false" outlineLevel="0" collapsed="false">
      <c r="A9613" s="1" t="n">
        <v>7761</v>
      </c>
      <c r="B9613" s="1" t="s">
        <v>15353</v>
      </c>
      <c r="C9613" s="1" t="s">
        <v>15354</v>
      </c>
      <c r="D9613" s="324" t="s">
        <v>1622</v>
      </c>
      <c r="E9613" s="324" t="s">
        <v>494</v>
      </c>
    </row>
    <row r="9614" customFormat="false" ht="15" hidden="false" customHeight="false" outlineLevel="0" collapsed="false">
      <c r="A9614" s="1" t="n">
        <v>7760</v>
      </c>
      <c r="B9614" s="1" t="s">
        <v>15355</v>
      </c>
      <c r="C9614" s="1" t="s">
        <v>15356</v>
      </c>
      <c r="D9614" s="324" t="s">
        <v>15357</v>
      </c>
      <c r="E9614" s="324" t="s">
        <v>488</v>
      </c>
    </row>
    <row r="9615" customFormat="false" ht="15" hidden="false" customHeight="false" outlineLevel="0" collapsed="false">
      <c r="A9615" s="1" t="n">
        <v>7759</v>
      </c>
      <c r="B9615" s="1" t="s">
        <v>15358</v>
      </c>
      <c r="C9615" s="1" t="s">
        <v>15359</v>
      </c>
      <c r="D9615" s="324" t="s">
        <v>15357</v>
      </c>
      <c r="E9615" s="324" t="s">
        <v>488</v>
      </c>
    </row>
    <row r="9616" customFormat="false" ht="15" hidden="false" customHeight="false" outlineLevel="0" collapsed="false">
      <c r="A9616" s="1" t="n">
        <v>7758</v>
      </c>
      <c r="B9616" s="1" t="s">
        <v>15360</v>
      </c>
      <c r="C9616" s="1" t="s">
        <v>15361</v>
      </c>
      <c r="D9616" s="1" t="s">
        <v>499</v>
      </c>
      <c r="E9616" s="0" t="s">
        <v>11053</v>
      </c>
    </row>
    <row r="9617" customFormat="false" ht="15" hidden="false" customHeight="false" outlineLevel="0" collapsed="false">
      <c r="A9617" s="1" t="n">
        <v>7757</v>
      </c>
      <c r="B9617" s="1" t="s">
        <v>15362</v>
      </c>
      <c r="C9617" s="1" t="s">
        <v>15363</v>
      </c>
      <c r="D9617" s="324" t="s">
        <v>5713</v>
      </c>
      <c r="E9617" s="0" t="s">
        <v>485</v>
      </c>
    </row>
    <row r="9618" customFormat="false" ht="15" hidden="false" customHeight="false" outlineLevel="0" collapsed="false">
      <c r="A9618" s="1" t="n">
        <v>7756</v>
      </c>
      <c r="B9618" s="1" t="s">
        <v>15364</v>
      </c>
      <c r="C9618" s="1" t="s">
        <v>15365</v>
      </c>
      <c r="D9618" s="1" t="s">
        <v>499</v>
      </c>
      <c r="E9618" s="324" t="s">
        <v>500</v>
      </c>
    </row>
    <row r="9619" customFormat="false" ht="15" hidden="false" customHeight="false" outlineLevel="0" collapsed="false">
      <c r="A9619" s="1" t="n">
        <v>7755</v>
      </c>
      <c r="B9619" s="1" t="s">
        <v>15366</v>
      </c>
      <c r="C9619" s="1" t="s">
        <v>15367</v>
      </c>
      <c r="D9619" s="1" t="s">
        <v>499</v>
      </c>
      <c r="E9619" s="0" t="s">
        <v>10484</v>
      </c>
    </row>
    <row r="9620" customFormat="false" ht="15" hidden="false" customHeight="false" outlineLevel="0" collapsed="false">
      <c r="A9620" s="1" t="n">
        <v>7754</v>
      </c>
      <c r="B9620" s="1" t="s">
        <v>15368</v>
      </c>
      <c r="D9620" s="1" t="s">
        <v>499</v>
      </c>
      <c r="E9620" s="0" t="s">
        <v>11053</v>
      </c>
    </row>
    <row r="9621" customFormat="false" ht="15" hidden="false" customHeight="false" outlineLevel="0" collapsed="false">
      <c r="A9621" s="1" t="n">
        <v>7753</v>
      </c>
      <c r="B9621" s="1" t="s">
        <v>15369</v>
      </c>
      <c r="C9621" s="1" t="s">
        <v>14080</v>
      </c>
      <c r="D9621" s="1" t="s">
        <v>499</v>
      </c>
      <c r="E9621" s="324" t="s">
        <v>500</v>
      </c>
    </row>
    <row r="9622" customFormat="false" ht="15" hidden="false" customHeight="false" outlineLevel="0" collapsed="false">
      <c r="A9622" s="1" t="n">
        <v>7752</v>
      </c>
      <c r="B9622" s="1" t="s">
        <v>15370</v>
      </c>
      <c r="C9622" s="324" t="s">
        <v>15371</v>
      </c>
      <c r="D9622" s="1" t="s">
        <v>499</v>
      </c>
      <c r="E9622" s="324" t="s">
        <v>500</v>
      </c>
    </row>
    <row r="9623" customFormat="false" ht="15" hidden="false" customHeight="false" outlineLevel="0" collapsed="false">
      <c r="A9623" s="1" t="n">
        <v>7751</v>
      </c>
      <c r="B9623" s="1" t="s">
        <v>15372</v>
      </c>
      <c r="C9623" s="324" t="s">
        <v>15373</v>
      </c>
      <c r="D9623" s="1" t="s">
        <v>499</v>
      </c>
      <c r="E9623" s="324" t="s">
        <v>500</v>
      </c>
    </row>
    <row r="9624" customFormat="false" ht="15" hidden="false" customHeight="false" outlineLevel="0" collapsed="false">
      <c r="A9624" s="1" t="n">
        <v>7750</v>
      </c>
      <c r="B9624" s="1" t="s">
        <v>15374</v>
      </c>
      <c r="C9624" s="324" t="s">
        <v>15375</v>
      </c>
      <c r="D9624" s="1" t="s">
        <v>499</v>
      </c>
      <c r="E9624" s="324" t="s">
        <v>500</v>
      </c>
    </row>
    <row r="9625" customFormat="false" ht="15" hidden="false" customHeight="false" outlineLevel="0" collapsed="false">
      <c r="A9625" s="1" t="n">
        <v>7749</v>
      </c>
      <c r="B9625" s="1" t="s">
        <v>15376</v>
      </c>
      <c r="C9625" s="1" t="s">
        <v>15377</v>
      </c>
      <c r="D9625" s="1" t="s">
        <v>499</v>
      </c>
      <c r="E9625" s="324" t="s">
        <v>500</v>
      </c>
    </row>
    <row r="9626" customFormat="false" ht="15" hidden="false" customHeight="false" outlineLevel="0" collapsed="false">
      <c r="A9626" s="1" t="n">
        <v>7748</v>
      </c>
      <c r="B9626" s="1" t="s">
        <v>15378</v>
      </c>
      <c r="C9626" s="1" t="s">
        <v>15379</v>
      </c>
      <c r="D9626" s="1" t="s">
        <v>499</v>
      </c>
      <c r="E9626" s="324" t="s">
        <v>500</v>
      </c>
    </row>
    <row r="9627" customFormat="false" ht="15" hidden="false" customHeight="false" outlineLevel="0" collapsed="false">
      <c r="A9627" s="1" t="n">
        <v>7747</v>
      </c>
      <c r="B9627" s="1" t="s">
        <v>15380</v>
      </c>
      <c r="C9627" s="1" t="s">
        <v>15381</v>
      </c>
      <c r="D9627" s="1" t="s">
        <v>2351</v>
      </c>
      <c r="E9627" s="324" t="s">
        <v>488</v>
      </c>
    </row>
    <row r="9628" customFormat="false" ht="15" hidden="false" customHeight="false" outlineLevel="0" collapsed="false">
      <c r="A9628" s="1" t="n">
        <v>7746</v>
      </c>
      <c r="B9628" s="1" t="s">
        <v>15382</v>
      </c>
      <c r="C9628" s="1" t="s">
        <v>14080</v>
      </c>
      <c r="D9628" s="1" t="s">
        <v>499</v>
      </c>
      <c r="E9628" s="324" t="s">
        <v>500</v>
      </c>
    </row>
    <row r="9629" customFormat="false" ht="15" hidden="false" customHeight="false" outlineLevel="0" collapsed="false">
      <c r="A9629" s="1" t="n">
        <v>7745</v>
      </c>
      <c r="B9629" s="1" t="s">
        <v>15383</v>
      </c>
      <c r="C9629" s="1" t="s">
        <v>14080</v>
      </c>
      <c r="D9629" s="1" t="s">
        <v>499</v>
      </c>
      <c r="E9629" s="324" t="s">
        <v>500</v>
      </c>
    </row>
    <row r="9630" customFormat="false" ht="15" hidden="false" customHeight="false" outlineLevel="0" collapsed="false">
      <c r="A9630" s="1" t="n">
        <v>7744</v>
      </c>
      <c r="B9630" s="1" t="s">
        <v>15384</v>
      </c>
      <c r="C9630" s="1" t="s">
        <v>15385</v>
      </c>
      <c r="D9630" s="1" t="s">
        <v>499</v>
      </c>
      <c r="E9630" s="324" t="s">
        <v>500</v>
      </c>
    </row>
    <row r="9631" customFormat="false" ht="15" hidden="false" customHeight="false" outlineLevel="0" collapsed="false">
      <c r="A9631" s="1" t="n">
        <v>7743</v>
      </c>
      <c r="B9631" s="1" t="s">
        <v>15386</v>
      </c>
      <c r="C9631" s="1" t="s">
        <v>15387</v>
      </c>
      <c r="D9631" s="1" t="s">
        <v>499</v>
      </c>
      <c r="E9631" s="0" t="s">
        <v>10484</v>
      </c>
    </row>
    <row r="9632" customFormat="false" ht="15" hidden="false" customHeight="false" outlineLevel="0" collapsed="false">
      <c r="A9632" s="1" t="n">
        <v>7742</v>
      </c>
      <c r="B9632" s="1" t="s">
        <v>15388</v>
      </c>
      <c r="C9632" s="324" t="s">
        <v>15389</v>
      </c>
      <c r="D9632" s="1" t="s">
        <v>499</v>
      </c>
      <c r="E9632" s="324" t="s">
        <v>500</v>
      </c>
    </row>
    <row r="9633" customFormat="false" ht="15" hidden="false" customHeight="false" outlineLevel="0" collapsed="false">
      <c r="A9633" s="1" t="n">
        <v>7741</v>
      </c>
      <c r="B9633" s="1" t="s">
        <v>15390</v>
      </c>
      <c r="C9633" s="1" t="s">
        <v>14080</v>
      </c>
      <c r="D9633" s="1" t="s">
        <v>499</v>
      </c>
      <c r="E9633" s="324" t="s">
        <v>500</v>
      </c>
    </row>
    <row r="9634" customFormat="false" ht="15" hidden="false" customHeight="false" outlineLevel="0" collapsed="false">
      <c r="A9634" s="1" t="n">
        <v>7740</v>
      </c>
      <c r="B9634" s="1" t="s">
        <v>15391</v>
      </c>
      <c r="C9634" s="324" t="s">
        <v>14734</v>
      </c>
      <c r="D9634" s="1" t="s">
        <v>499</v>
      </c>
      <c r="E9634" s="324" t="s">
        <v>500</v>
      </c>
    </row>
    <row r="9635" customFormat="false" ht="15" hidden="false" customHeight="false" outlineLevel="0" collapsed="false">
      <c r="A9635" s="1" t="n">
        <v>7739</v>
      </c>
      <c r="B9635" s="1" t="s">
        <v>15392</v>
      </c>
      <c r="C9635" s="324" t="s">
        <v>15393</v>
      </c>
      <c r="D9635" s="1" t="s">
        <v>499</v>
      </c>
      <c r="E9635" s="324" t="s">
        <v>500</v>
      </c>
    </row>
    <row r="9636" customFormat="false" ht="15" hidden="false" customHeight="false" outlineLevel="0" collapsed="false">
      <c r="A9636" s="1" t="n">
        <v>7738</v>
      </c>
      <c r="B9636" s="1" t="s">
        <v>15394</v>
      </c>
      <c r="C9636" s="1" t="s">
        <v>14080</v>
      </c>
      <c r="D9636" s="1" t="s">
        <v>499</v>
      </c>
      <c r="E9636" s="324" t="s">
        <v>500</v>
      </c>
    </row>
    <row r="9637" customFormat="false" ht="15" hidden="false" customHeight="false" outlineLevel="0" collapsed="false">
      <c r="A9637" s="1" t="n">
        <v>7737</v>
      </c>
      <c r="B9637" s="1" t="s">
        <v>15395</v>
      </c>
      <c r="C9637" s="324" t="s">
        <v>15396</v>
      </c>
      <c r="D9637" s="1" t="s">
        <v>499</v>
      </c>
      <c r="E9637" s="324" t="s">
        <v>500</v>
      </c>
    </row>
    <row r="9638" customFormat="false" ht="15" hidden="false" customHeight="false" outlineLevel="0" collapsed="false">
      <c r="A9638" s="1" t="n">
        <v>7736</v>
      </c>
      <c r="B9638" s="1" t="s">
        <v>15397</v>
      </c>
      <c r="C9638" s="324" t="s">
        <v>15398</v>
      </c>
      <c r="D9638" s="1" t="s">
        <v>499</v>
      </c>
      <c r="E9638" s="324" t="s">
        <v>500</v>
      </c>
    </row>
    <row r="9639" customFormat="false" ht="15" hidden="false" customHeight="false" outlineLevel="0" collapsed="false">
      <c r="A9639" s="1" t="n">
        <v>7735</v>
      </c>
      <c r="B9639" s="1" t="s">
        <v>15399</v>
      </c>
      <c r="C9639" s="1" t="s">
        <v>15400</v>
      </c>
      <c r="D9639" s="1" t="s">
        <v>499</v>
      </c>
      <c r="E9639" s="324" t="s">
        <v>500</v>
      </c>
    </row>
    <row r="9640" customFormat="false" ht="15" hidden="false" customHeight="false" outlineLevel="0" collapsed="false">
      <c r="A9640" s="1" t="n">
        <v>7734</v>
      </c>
      <c r="B9640" s="1" t="s">
        <v>15401</v>
      </c>
      <c r="C9640" s="1" t="s">
        <v>14743</v>
      </c>
      <c r="D9640" s="1" t="s">
        <v>499</v>
      </c>
      <c r="E9640" s="324" t="s">
        <v>500</v>
      </c>
    </row>
    <row r="9641" customFormat="false" ht="15" hidden="false" customHeight="false" outlineLevel="0" collapsed="false">
      <c r="A9641" s="1" t="n">
        <v>7733</v>
      </c>
      <c r="B9641" s="1" t="s">
        <v>15402</v>
      </c>
      <c r="C9641" s="1" t="s">
        <v>14743</v>
      </c>
      <c r="D9641" s="1" t="s">
        <v>499</v>
      </c>
      <c r="E9641" s="324" t="s">
        <v>500</v>
      </c>
    </row>
    <row r="9642" customFormat="false" ht="15" hidden="false" customHeight="false" outlineLevel="0" collapsed="false">
      <c r="A9642" s="1" t="n">
        <v>7732</v>
      </c>
      <c r="B9642" s="1" t="s">
        <v>15403</v>
      </c>
      <c r="C9642" s="1" t="s">
        <v>14743</v>
      </c>
      <c r="D9642" s="1" t="s">
        <v>499</v>
      </c>
      <c r="E9642" s="324" t="s">
        <v>500</v>
      </c>
    </row>
    <row r="9643" customFormat="false" ht="15" hidden="false" customHeight="false" outlineLevel="0" collapsed="false">
      <c r="A9643" s="1" t="n">
        <v>7731</v>
      </c>
      <c r="B9643" s="1" t="s">
        <v>15404</v>
      </c>
      <c r="C9643" s="324" t="s">
        <v>15405</v>
      </c>
      <c r="D9643" s="324" t="s">
        <v>15406</v>
      </c>
      <c r="E9643" s="0" t="s">
        <v>590</v>
      </c>
    </row>
    <row r="9644" customFormat="false" ht="15" hidden="false" customHeight="false" outlineLevel="0" collapsed="false">
      <c r="A9644" s="1" t="n">
        <v>7730</v>
      </c>
      <c r="B9644" s="1" t="s">
        <v>15407</v>
      </c>
      <c r="C9644" s="324" t="s">
        <v>15408</v>
      </c>
      <c r="D9644" s="324" t="s">
        <v>15406</v>
      </c>
      <c r="E9644" s="0" t="s">
        <v>590</v>
      </c>
    </row>
    <row r="9645" customFormat="false" ht="15" hidden="false" customHeight="false" outlineLevel="0" collapsed="false">
      <c r="A9645" s="1" t="n">
        <v>7729</v>
      </c>
      <c r="B9645" s="1" t="s">
        <v>15409</v>
      </c>
      <c r="C9645" s="324" t="s">
        <v>15410</v>
      </c>
      <c r="D9645" s="324" t="s">
        <v>15406</v>
      </c>
      <c r="E9645" s="0" t="s">
        <v>590</v>
      </c>
    </row>
    <row r="9646" customFormat="false" ht="15" hidden="false" customHeight="false" outlineLevel="0" collapsed="false">
      <c r="A9646" s="1" t="n">
        <v>7728</v>
      </c>
      <c r="B9646" s="1" t="s">
        <v>15411</v>
      </c>
      <c r="C9646" s="1" t="s">
        <v>15412</v>
      </c>
      <c r="D9646" s="324" t="s">
        <v>620</v>
      </c>
      <c r="E9646" s="324" t="s">
        <v>1731</v>
      </c>
    </row>
    <row r="9647" customFormat="false" ht="15" hidden="false" customHeight="false" outlineLevel="0" collapsed="false">
      <c r="A9647" s="1" t="n">
        <v>7727</v>
      </c>
      <c r="B9647" s="1" t="s">
        <v>15413</v>
      </c>
      <c r="D9647" s="1" t="s">
        <v>510</v>
      </c>
      <c r="E9647" s="324" t="s">
        <v>1473</v>
      </c>
    </row>
    <row r="9648" customFormat="false" ht="15" hidden="false" customHeight="false" outlineLevel="0" collapsed="false">
      <c r="A9648" s="1" t="n">
        <v>7726</v>
      </c>
      <c r="B9648" s="1" t="s">
        <v>15414</v>
      </c>
      <c r="C9648" s="324" t="s">
        <v>15415</v>
      </c>
      <c r="D9648" s="1" t="s">
        <v>499</v>
      </c>
      <c r="E9648" s="324" t="s">
        <v>10997</v>
      </c>
    </row>
    <row r="9649" customFormat="false" ht="15" hidden="false" customHeight="false" outlineLevel="0" collapsed="false">
      <c r="A9649" s="1" t="n">
        <v>7725</v>
      </c>
      <c r="B9649" s="1" t="s">
        <v>15416</v>
      </c>
      <c r="D9649" s="1" t="s">
        <v>10212</v>
      </c>
      <c r="E9649" s="0" t="s">
        <v>10484</v>
      </c>
    </row>
    <row r="9650" customFormat="false" ht="15" hidden="false" customHeight="false" outlineLevel="0" collapsed="false">
      <c r="A9650" s="1" t="n">
        <v>7724</v>
      </c>
      <c r="B9650" s="1" t="s">
        <v>15417</v>
      </c>
      <c r="C9650" s="1" t="s">
        <v>15417</v>
      </c>
      <c r="D9650" s="1" t="s">
        <v>10212</v>
      </c>
      <c r="E9650" s="0" t="s">
        <v>686</v>
      </c>
    </row>
    <row r="9651" customFormat="false" ht="15" hidden="false" customHeight="false" outlineLevel="0" collapsed="false">
      <c r="A9651" s="1" t="n">
        <v>7723</v>
      </c>
      <c r="B9651" s="1" t="s">
        <v>15418</v>
      </c>
      <c r="D9651" s="324" t="s">
        <v>599</v>
      </c>
      <c r="E9651" s="324" t="s">
        <v>500</v>
      </c>
    </row>
    <row r="9652" customFormat="false" ht="15" hidden="false" customHeight="false" outlineLevel="0" collapsed="false">
      <c r="A9652" s="1" t="n">
        <v>7722</v>
      </c>
      <c r="B9652" s="1" t="s">
        <v>15419</v>
      </c>
      <c r="D9652" s="1" t="s">
        <v>499</v>
      </c>
      <c r="E9652" s="324" t="s">
        <v>500</v>
      </c>
    </row>
    <row r="9653" customFormat="false" ht="15" hidden="false" customHeight="false" outlineLevel="0" collapsed="false">
      <c r="A9653" s="1" t="n">
        <v>7721</v>
      </c>
      <c r="B9653" s="1" t="s">
        <v>15420</v>
      </c>
      <c r="D9653" s="324" t="s">
        <v>15421</v>
      </c>
      <c r="E9653" s="324" t="s">
        <v>519</v>
      </c>
    </row>
    <row r="9654" customFormat="false" ht="15" hidden="false" customHeight="false" outlineLevel="0" collapsed="false">
      <c r="A9654" s="1" t="n">
        <v>7720</v>
      </c>
      <c r="B9654" s="1" t="s">
        <v>15422</v>
      </c>
      <c r="D9654" s="324" t="s">
        <v>586</v>
      </c>
      <c r="E9654" s="324" t="s">
        <v>587</v>
      </c>
    </row>
    <row r="9655" customFormat="false" ht="15" hidden="false" customHeight="false" outlineLevel="0" collapsed="false">
      <c r="A9655" s="1" t="n">
        <v>7719</v>
      </c>
      <c r="B9655" s="1" t="s">
        <v>15423</v>
      </c>
      <c r="C9655" s="324" t="s">
        <v>15424</v>
      </c>
      <c r="D9655" s="324" t="s">
        <v>11556</v>
      </c>
      <c r="E9655" s="324" t="s">
        <v>550</v>
      </c>
    </row>
    <row r="9656" customFormat="false" ht="15" hidden="false" customHeight="false" outlineLevel="0" collapsed="false">
      <c r="A9656" s="1" t="n">
        <v>7718</v>
      </c>
      <c r="B9656" s="1" t="s">
        <v>15425</v>
      </c>
      <c r="C9656" s="1" t="s">
        <v>15426</v>
      </c>
      <c r="D9656" s="324" t="s">
        <v>620</v>
      </c>
      <c r="E9656" s="324" t="s">
        <v>14102</v>
      </c>
    </row>
    <row r="9657" customFormat="false" ht="15" hidden="false" customHeight="false" outlineLevel="0" collapsed="false">
      <c r="A9657" s="1" t="n">
        <v>7717</v>
      </c>
      <c r="B9657" s="1" t="s">
        <v>15427</v>
      </c>
      <c r="C9657" s="1" t="s">
        <v>15428</v>
      </c>
      <c r="D9657" s="324" t="s">
        <v>620</v>
      </c>
      <c r="E9657" s="324" t="s">
        <v>1731</v>
      </c>
    </row>
    <row r="9658" customFormat="false" ht="15" hidden="false" customHeight="false" outlineLevel="0" collapsed="false">
      <c r="A9658" s="1" t="n">
        <v>7716</v>
      </c>
      <c r="B9658" s="1" t="s">
        <v>15429</v>
      </c>
      <c r="C9658" s="1" t="s">
        <v>15430</v>
      </c>
      <c r="D9658" s="324" t="s">
        <v>620</v>
      </c>
      <c r="E9658" s="324" t="s">
        <v>14102</v>
      </c>
    </row>
    <row r="9659" customFormat="false" ht="15" hidden="false" customHeight="false" outlineLevel="0" collapsed="false">
      <c r="A9659" s="1" t="n">
        <v>7715</v>
      </c>
      <c r="B9659" s="1" t="s">
        <v>15431</v>
      </c>
      <c r="C9659" s="1" t="s">
        <v>15432</v>
      </c>
      <c r="D9659" s="324" t="s">
        <v>620</v>
      </c>
      <c r="E9659" s="324" t="s">
        <v>14102</v>
      </c>
    </row>
    <row r="9660" customFormat="false" ht="15" hidden="false" customHeight="false" outlineLevel="0" collapsed="false">
      <c r="A9660" s="1" t="n">
        <v>7714</v>
      </c>
      <c r="B9660" s="1" t="s">
        <v>15433</v>
      </c>
      <c r="D9660" s="1" t="s">
        <v>510</v>
      </c>
      <c r="E9660" s="0" t="s">
        <v>609</v>
      </c>
    </row>
    <row r="9661" customFormat="false" ht="15" hidden="false" customHeight="false" outlineLevel="0" collapsed="false">
      <c r="A9661" s="1" t="n">
        <v>7713</v>
      </c>
      <c r="B9661" s="1" t="s">
        <v>15434</v>
      </c>
      <c r="D9661" s="324" t="s">
        <v>11630</v>
      </c>
      <c r="E9661" s="0" t="s">
        <v>11053</v>
      </c>
    </row>
    <row r="9662" customFormat="false" ht="15" hidden="false" customHeight="false" outlineLevel="0" collapsed="false">
      <c r="A9662" s="1" t="n">
        <v>7712</v>
      </c>
      <c r="B9662" s="1" t="s">
        <v>15435</v>
      </c>
      <c r="D9662" s="1" t="s">
        <v>1222</v>
      </c>
      <c r="E9662" s="0" t="s">
        <v>576</v>
      </c>
    </row>
    <row r="9663" customFormat="false" ht="15" hidden="false" customHeight="false" outlineLevel="0" collapsed="false">
      <c r="A9663" s="1" t="n">
        <v>7711</v>
      </c>
      <c r="B9663" s="1" t="s">
        <v>15436</v>
      </c>
      <c r="C9663" s="1" t="s">
        <v>546</v>
      </c>
      <c r="D9663" s="324" t="s">
        <v>11556</v>
      </c>
      <c r="E9663" s="0" t="s">
        <v>10484</v>
      </c>
    </row>
    <row r="9664" customFormat="false" ht="15" hidden="false" customHeight="false" outlineLevel="0" collapsed="false">
      <c r="A9664" s="1" t="n">
        <v>7710</v>
      </c>
      <c r="B9664" s="1" t="s">
        <v>15437</v>
      </c>
      <c r="C9664" s="1" t="s">
        <v>15438</v>
      </c>
      <c r="D9664" s="324" t="s">
        <v>15439</v>
      </c>
      <c r="E9664" s="0" t="s">
        <v>10484</v>
      </c>
    </row>
    <row r="9665" customFormat="false" ht="15" hidden="false" customHeight="false" outlineLevel="0" collapsed="false">
      <c r="A9665" s="1" t="n">
        <v>7709</v>
      </c>
      <c r="B9665" s="1" t="s">
        <v>15440</v>
      </c>
      <c r="D9665" s="1" t="s">
        <v>641</v>
      </c>
      <c r="E9665" s="0" t="s">
        <v>576</v>
      </c>
    </row>
    <row r="9666" customFormat="false" ht="15" hidden="false" customHeight="false" outlineLevel="0" collapsed="false">
      <c r="A9666" s="1" t="n">
        <v>7708</v>
      </c>
      <c r="B9666" s="1" t="s">
        <v>15441</v>
      </c>
      <c r="D9666" s="1" t="s">
        <v>499</v>
      </c>
      <c r="E9666" s="0" t="s">
        <v>590</v>
      </c>
    </row>
    <row r="9667" customFormat="false" ht="15" hidden="false" customHeight="false" outlineLevel="0" collapsed="false">
      <c r="A9667" s="1" t="n">
        <v>7707</v>
      </c>
      <c r="B9667" s="1" t="s">
        <v>15442</v>
      </c>
      <c r="D9667" s="324" t="s">
        <v>528</v>
      </c>
      <c r="E9667" s="0" t="s">
        <v>485</v>
      </c>
    </row>
    <row r="9668" customFormat="false" ht="15" hidden="false" customHeight="false" outlineLevel="0" collapsed="false">
      <c r="A9668" s="1" t="n">
        <v>7706</v>
      </c>
      <c r="B9668" s="1" t="s">
        <v>15443</v>
      </c>
      <c r="D9668" s="324" t="s">
        <v>15444</v>
      </c>
      <c r="E9668" s="324" t="s">
        <v>500</v>
      </c>
    </row>
    <row r="9669" customFormat="false" ht="15" hidden="false" customHeight="false" outlineLevel="0" collapsed="false">
      <c r="A9669" s="1" t="n">
        <v>7705</v>
      </c>
      <c r="B9669" s="1" t="s">
        <v>15445</v>
      </c>
      <c r="D9669" s="324" t="s">
        <v>599</v>
      </c>
      <c r="E9669" s="324" t="s">
        <v>500</v>
      </c>
    </row>
    <row r="9670" customFormat="false" ht="15" hidden="false" customHeight="false" outlineLevel="0" collapsed="false">
      <c r="A9670" s="1" t="n">
        <v>7704</v>
      </c>
      <c r="B9670" s="1" t="s">
        <v>15446</v>
      </c>
      <c r="D9670" s="324" t="s">
        <v>599</v>
      </c>
      <c r="E9670" s="324" t="s">
        <v>500</v>
      </c>
    </row>
    <row r="9671" customFormat="false" ht="15" hidden="false" customHeight="false" outlineLevel="0" collapsed="false">
      <c r="A9671" s="1" t="n">
        <v>7703</v>
      </c>
      <c r="B9671" s="1" t="s">
        <v>15447</v>
      </c>
      <c r="D9671" s="324" t="s">
        <v>792</v>
      </c>
      <c r="E9671" s="0" t="s">
        <v>590</v>
      </c>
    </row>
    <row r="9672" customFormat="false" ht="15" hidden="false" customHeight="false" outlineLevel="0" collapsed="false">
      <c r="A9672" s="1" t="n">
        <v>7702</v>
      </c>
      <c r="B9672" s="1" t="s">
        <v>15448</v>
      </c>
      <c r="C9672" s="1" t="s">
        <v>15449</v>
      </c>
      <c r="D9672" s="324" t="s">
        <v>15450</v>
      </c>
      <c r="E9672" s="324" t="s">
        <v>519</v>
      </c>
    </row>
    <row r="9673" customFormat="false" ht="15" hidden="false" customHeight="false" outlineLevel="0" collapsed="false">
      <c r="A9673" s="1" t="n">
        <v>7701</v>
      </c>
      <c r="B9673" s="1" t="s">
        <v>15451</v>
      </c>
      <c r="D9673" s="1" t="s">
        <v>558</v>
      </c>
      <c r="E9673" s="0" t="s">
        <v>485</v>
      </c>
    </row>
    <row r="9674" customFormat="false" ht="15" hidden="false" customHeight="false" outlineLevel="0" collapsed="false">
      <c r="A9674" s="1" t="n">
        <v>7700</v>
      </c>
      <c r="B9674" s="1" t="s">
        <v>6503</v>
      </c>
      <c r="D9674" s="1" t="s">
        <v>736</v>
      </c>
      <c r="E9674" s="0" t="s">
        <v>485</v>
      </c>
    </row>
    <row r="9675" customFormat="false" ht="15" hidden="false" customHeight="false" outlineLevel="0" collapsed="false">
      <c r="A9675" s="1" t="n">
        <v>7699</v>
      </c>
      <c r="B9675" s="1" t="s">
        <v>15452</v>
      </c>
      <c r="D9675" s="1" t="s">
        <v>5526</v>
      </c>
      <c r="E9675" s="324" t="s">
        <v>525</v>
      </c>
    </row>
    <row r="9676" customFormat="false" ht="15" hidden="false" customHeight="false" outlineLevel="0" collapsed="false">
      <c r="A9676" s="1" t="n">
        <v>7698</v>
      </c>
      <c r="B9676" s="1" t="s">
        <v>15453</v>
      </c>
      <c r="D9676" s="324" t="s">
        <v>15454</v>
      </c>
      <c r="E9676" s="324" t="s">
        <v>525</v>
      </c>
    </row>
    <row r="9677" customFormat="false" ht="15" hidden="false" customHeight="false" outlineLevel="0" collapsed="false">
      <c r="A9677" s="1" t="n">
        <v>7697</v>
      </c>
      <c r="B9677" s="1" t="s">
        <v>15455</v>
      </c>
      <c r="D9677" s="1" t="s">
        <v>647</v>
      </c>
      <c r="E9677" s="0" t="s">
        <v>485</v>
      </c>
    </row>
    <row r="9678" customFormat="false" ht="15" hidden="false" customHeight="false" outlineLevel="0" collapsed="false">
      <c r="A9678" s="1" t="n">
        <v>7696</v>
      </c>
      <c r="B9678" s="1" t="s">
        <v>15456</v>
      </c>
      <c r="D9678" s="1" t="s">
        <v>647</v>
      </c>
      <c r="E9678" s="0" t="s">
        <v>485</v>
      </c>
    </row>
    <row r="9679" customFormat="false" ht="15" hidden="false" customHeight="false" outlineLevel="0" collapsed="false">
      <c r="A9679" s="1" t="n">
        <v>7695</v>
      </c>
      <c r="B9679" s="1" t="s">
        <v>15457</v>
      </c>
      <c r="C9679" s="1" t="s">
        <v>15457</v>
      </c>
      <c r="D9679" s="324" t="s">
        <v>13431</v>
      </c>
      <c r="E9679" s="0" t="s">
        <v>590</v>
      </c>
    </row>
    <row r="9680" customFormat="false" ht="15" hidden="false" customHeight="false" outlineLevel="0" collapsed="false">
      <c r="A9680" s="1" t="n">
        <v>7694</v>
      </c>
      <c r="B9680" s="1" t="s">
        <v>15458</v>
      </c>
      <c r="C9680" s="1" t="s">
        <v>15459</v>
      </c>
      <c r="D9680" s="324" t="s">
        <v>643</v>
      </c>
      <c r="E9680" s="0" t="s">
        <v>485</v>
      </c>
    </row>
    <row r="9681" customFormat="false" ht="15" hidden="false" customHeight="false" outlineLevel="0" collapsed="false">
      <c r="A9681" s="1" t="n">
        <v>7693</v>
      </c>
      <c r="B9681" s="1" t="s">
        <v>15460</v>
      </c>
      <c r="C9681" s="1" t="s">
        <v>15461</v>
      </c>
      <c r="D9681" s="324" t="s">
        <v>643</v>
      </c>
      <c r="E9681" s="0" t="s">
        <v>485</v>
      </c>
    </row>
    <row r="9682" customFormat="false" ht="15" hidden="false" customHeight="false" outlineLevel="0" collapsed="false">
      <c r="A9682" s="1" t="n">
        <v>7692</v>
      </c>
      <c r="B9682" s="1" t="s">
        <v>15462</v>
      </c>
      <c r="C9682" s="1" t="s">
        <v>15463</v>
      </c>
      <c r="D9682" s="324" t="s">
        <v>11109</v>
      </c>
      <c r="E9682" s="0" t="s">
        <v>544</v>
      </c>
    </row>
    <row r="9683" customFormat="false" ht="15" hidden="false" customHeight="false" outlineLevel="0" collapsed="false">
      <c r="A9683" s="1" t="n">
        <v>7691</v>
      </c>
      <c r="B9683" s="1" t="s">
        <v>15464</v>
      </c>
      <c r="C9683" s="1" t="s">
        <v>15465</v>
      </c>
      <c r="D9683" s="324" t="s">
        <v>14535</v>
      </c>
      <c r="E9683" s="324" t="s">
        <v>548</v>
      </c>
    </row>
    <row r="9684" customFormat="false" ht="15" hidden="false" customHeight="false" outlineLevel="0" collapsed="false">
      <c r="A9684" s="1" t="n">
        <v>7690</v>
      </c>
      <c r="B9684" s="1" t="s">
        <v>15466</v>
      </c>
      <c r="D9684" s="324" t="s">
        <v>2402</v>
      </c>
      <c r="E9684" s="324" t="s">
        <v>500</v>
      </c>
    </row>
    <row r="9685" customFormat="false" ht="15" hidden="false" customHeight="false" outlineLevel="0" collapsed="false">
      <c r="A9685" s="1" t="n">
        <v>7689</v>
      </c>
      <c r="B9685" s="1" t="s">
        <v>15467</v>
      </c>
      <c r="D9685" s="324" t="s">
        <v>9674</v>
      </c>
      <c r="E9685" s="324" t="s">
        <v>500</v>
      </c>
    </row>
    <row r="9686" customFormat="false" ht="15" hidden="false" customHeight="false" outlineLevel="0" collapsed="false">
      <c r="A9686" s="1" t="n">
        <v>7688</v>
      </c>
      <c r="B9686" s="1" t="s">
        <v>15468</v>
      </c>
      <c r="D9686" s="324" t="s">
        <v>670</v>
      </c>
      <c r="E9686" s="324" t="s">
        <v>519</v>
      </c>
    </row>
    <row r="9687" customFormat="false" ht="15" hidden="false" customHeight="false" outlineLevel="0" collapsed="false">
      <c r="A9687" s="1" t="n">
        <v>7687</v>
      </c>
      <c r="B9687" s="1" t="s">
        <v>15469</v>
      </c>
      <c r="D9687" s="1" t="s">
        <v>1187</v>
      </c>
      <c r="E9687" s="0" t="s">
        <v>485</v>
      </c>
    </row>
    <row r="9688" customFormat="false" ht="15" hidden="false" customHeight="false" outlineLevel="0" collapsed="false">
      <c r="A9688" s="1" t="n">
        <v>7686</v>
      </c>
      <c r="B9688" s="1" t="s">
        <v>15470</v>
      </c>
      <c r="D9688" s="1" t="s">
        <v>1187</v>
      </c>
      <c r="E9688" s="0" t="s">
        <v>485</v>
      </c>
    </row>
    <row r="9689" customFormat="false" ht="15" hidden="false" customHeight="false" outlineLevel="0" collapsed="false">
      <c r="A9689" s="1" t="n">
        <v>7685</v>
      </c>
      <c r="B9689" s="1" t="s">
        <v>15471</v>
      </c>
      <c r="D9689" s="1" t="s">
        <v>811</v>
      </c>
      <c r="E9689" s="324" t="s">
        <v>772</v>
      </c>
    </row>
    <row r="9690" customFormat="false" ht="15" hidden="false" customHeight="false" outlineLevel="0" collapsed="false">
      <c r="A9690" s="1" t="n">
        <v>7684</v>
      </c>
      <c r="B9690" s="1" t="s">
        <v>15472</v>
      </c>
      <c r="D9690" s="1" t="s">
        <v>811</v>
      </c>
      <c r="E9690" s="324" t="s">
        <v>772</v>
      </c>
    </row>
    <row r="9691" customFormat="false" ht="15" hidden="false" customHeight="false" outlineLevel="0" collapsed="false">
      <c r="A9691" s="1" t="n">
        <v>7683</v>
      </c>
      <c r="B9691" s="1" t="s">
        <v>15473</v>
      </c>
      <c r="D9691" s="1" t="s">
        <v>811</v>
      </c>
      <c r="E9691" s="0" t="s">
        <v>12267</v>
      </c>
    </row>
    <row r="9692" customFormat="false" ht="15" hidden="false" customHeight="false" outlineLevel="0" collapsed="false">
      <c r="A9692" s="1" t="n">
        <v>7682</v>
      </c>
      <c r="B9692" s="1" t="s">
        <v>15474</v>
      </c>
      <c r="C9692" s="1" t="s">
        <v>15475</v>
      </c>
      <c r="D9692" s="324" t="s">
        <v>670</v>
      </c>
      <c r="E9692" s="324" t="s">
        <v>519</v>
      </c>
    </row>
    <row r="9693" customFormat="false" ht="15" hidden="false" customHeight="false" outlineLevel="0" collapsed="false">
      <c r="A9693" s="1" t="n">
        <v>7681</v>
      </c>
      <c r="B9693" s="1" t="s">
        <v>15476</v>
      </c>
      <c r="D9693" s="324" t="s">
        <v>15477</v>
      </c>
      <c r="E9693" s="0" t="s">
        <v>544</v>
      </c>
    </row>
    <row r="9694" customFormat="false" ht="15" hidden="false" customHeight="false" outlineLevel="0" collapsed="false">
      <c r="A9694" s="1" t="n">
        <v>7680</v>
      </c>
      <c r="B9694" s="1" t="s">
        <v>15478</v>
      </c>
      <c r="C9694" s="1" t="s">
        <v>15479</v>
      </c>
      <c r="D9694" s="324" t="s">
        <v>528</v>
      </c>
      <c r="E9694" s="324" t="s">
        <v>500</v>
      </c>
    </row>
    <row r="9695" customFormat="false" ht="15" hidden="false" customHeight="false" outlineLevel="0" collapsed="false">
      <c r="A9695" s="1" t="n">
        <v>7679</v>
      </c>
      <c r="B9695" s="1" t="s">
        <v>15480</v>
      </c>
      <c r="D9695" s="1" t="s">
        <v>499</v>
      </c>
      <c r="E9695" s="324" t="s">
        <v>10923</v>
      </c>
    </row>
    <row r="9696" customFormat="false" ht="15" hidden="false" customHeight="false" outlineLevel="0" collapsed="false">
      <c r="A9696" s="1" t="n">
        <v>7678</v>
      </c>
      <c r="B9696" s="1" t="s">
        <v>15481</v>
      </c>
      <c r="C9696" s="1" t="s">
        <v>15482</v>
      </c>
      <c r="D9696" s="324" t="s">
        <v>1949</v>
      </c>
      <c r="E9696" s="0" t="s">
        <v>485</v>
      </c>
    </row>
    <row r="9697" customFormat="false" ht="15" hidden="false" customHeight="false" outlineLevel="0" collapsed="false">
      <c r="A9697" s="1" t="n">
        <v>7677</v>
      </c>
      <c r="B9697" s="1" t="s">
        <v>15483</v>
      </c>
      <c r="D9697" s="1" t="s">
        <v>811</v>
      </c>
      <c r="E9697" s="324" t="s">
        <v>1731</v>
      </c>
    </row>
    <row r="9698" customFormat="false" ht="15" hidden="false" customHeight="false" outlineLevel="0" collapsed="false">
      <c r="A9698" s="1" t="n">
        <v>7676</v>
      </c>
      <c r="B9698" s="1" t="s">
        <v>15484</v>
      </c>
      <c r="C9698" s="1" t="s">
        <v>187</v>
      </c>
      <c r="D9698" s="1" t="s">
        <v>510</v>
      </c>
      <c r="E9698" s="0" t="s">
        <v>609</v>
      </c>
    </row>
    <row r="9699" customFormat="false" ht="15" hidden="false" customHeight="false" outlineLevel="0" collapsed="false">
      <c r="A9699" s="1" t="n">
        <v>7675</v>
      </c>
      <c r="B9699" s="1" t="s">
        <v>15485</v>
      </c>
      <c r="D9699" s="1" t="s">
        <v>3662</v>
      </c>
      <c r="E9699" s="0" t="s">
        <v>485</v>
      </c>
    </row>
    <row r="9700" customFormat="false" ht="15" hidden="false" customHeight="false" outlineLevel="0" collapsed="false">
      <c r="A9700" s="1" t="n">
        <v>7674</v>
      </c>
      <c r="B9700" s="1" t="s">
        <v>15486</v>
      </c>
      <c r="C9700" s="1" t="s">
        <v>187</v>
      </c>
      <c r="D9700" s="1" t="s">
        <v>510</v>
      </c>
      <c r="E9700" s="0" t="s">
        <v>609</v>
      </c>
    </row>
    <row r="9701" customFormat="false" ht="15" hidden="false" customHeight="false" outlineLevel="0" collapsed="false">
      <c r="A9701" s="1" t="n">
        <v>7673</v>
      </c>
      <c r="B9701" s="1" t="s">
        <v>15487</v>
      </c>
      <c r="D9701" s="1" t="s">
        <v>4190</v>
      </c>
      <c r="E9701" s="0" t="s">
        <v>485</v>
      </c>
    </row>
    <row r="9702" customFormat="false" ht="15" hidden="false" customHeight="false" outlineLevel="0" collapsed="false">
      <c r="A9702" s="1" t="n">
        <v>7672</v>
      </c>
      <c r="B9702" s="1" t="s">
        <v>15488</v>
      </c>
      <c r="D9702" s="324" t="s">
        <v>15489</v>
      </c>
      <c r="E9702" s="324" t="s">
        <v>500</v>
      </c>
    </row>
    <row r="9703" customFormat="false" ht="15" hidden="false" customHeight="false" outlineLevel="0" collapsed="false">
      <c r="A9703" s="1" t="n">
        <v>7671</v>
      </c>
      <c r="B9703" s="1" t="s">
        <v>14802</v>
      </c>
      <c r="D9703" s="324" t="s">
        <v>12189</v>
      </c>
      <c r="E9703" s="0" t="s">
        <v>10484</v>
      </c>
    </row>
    <row r="9704" customFormat="false" ht="15" hidden="false" customHeight="false" outlineLevel="0" collapsed="false">
      <c r="A9704" s="1" t="n">
        <v>7670</v>
      </c>
      <c r="B9704" s="1" t="s">
        <v>15490</v>
      </c>
      <c r="C9704" s="1" t="s">
        <v>15491</v>
      </c>
      <c r="D9704" s="1" t="s">
        <v>510</v>
      </c>
      <c r="E9704" s="0" t="s">
        <v>10484</v>
      </c>
    </row>
    <row r="9705" customFormat="false" ht="15" hidden="false" customHeight="false" outlineLevel="0" collapsed="false">
      <c r="A9705" s="1" t="n">
        <v>7669</v>
      </c>
      <c r="B9705" s="1" t="s">
        <v>15492</v>
      </c>
      <c r="D9705" s="1" t="s">
        <v>510</v>
      </c>
      <c r="E9705" s="324" t="s">
        <v>550</v>
      </c>
    </row>
    <row r="9706" customFormat="false" ht="15" hidden="false" customHeight="false" outlineLevel="0" collapsed="false">
      <c r="A9706" s="1" t="n">
        <v>7668</v>
      </c>
      <c r="B9706" s="1" t="s">
        <v>15493</v>
      </c>
      <c r="D9706" s="1" t="s">
        <v>510</v>
      </c>
      <c r="E9706" s="0" t="s">
        <v>609</v>
      </c>
    </row>
    <row r="9707" customFormat="false" ht="15" hidden="false" customHeight="false" outlineLevel="0" collapsed="false">
      <c r="A9707" s="1" t="n">
        <v>7667</v>
      </c>
      <c r="B9707" s="1" t="s">
        <v>15494</v>
      </c>
      <c r="D9707" s="324" t="s">
        <v>2648</v>
      </c>
      <c r="E9707" s="0" t="s">
        <v>485</v>
      </c>
    </row>
    <row r="9708" customFormat="false" ht="15" hidden="false" customHeight="false" outlineLevel="0" collapsed="false">
      <c r="A9708" s="1" t="n">
        <v>7666</v>
      </c>
      <c r="B9708" s="1" t="s">
        <v>15495</v>
      </c>
      <c r="C9708" s="1" t="s">
        <v>15496</v>
      </c>
      <c r="D9708" s="324" t="s">
        <v>11779</v>
      </c>
      <c r="E9708" s="324" t="s">
        <v>12703</v>
      </c>
    </row>
    <row r="9709" customFormat="false" ht="15" hidden="false" customHeight="false" outlineLevel="0" collapsed="false">
      <c r="A9709" s="1" t="n">
        <v>7665</v>
      </c>
      <c r="B9709" s="1" t="s">
        <v>15497</v>
      </c>
      <c r="C9709" s="1" t="s">
        <v>15498</v>
      </c>
      <c r="D9709" s="324" t="s">
        <v>11779</v>
      </c>
      <c r="E9709" s="324" t="s">
        <v>12703</v>
      </c>
    </row>
    <row r="9710" customFormat="false" ht="15" hidden="false" customHeight="false" outlineLevel="0" collapsed="false">
      <c r="A9710" s="1" t="n">
        <v>7664</v>
      </c>
      <c r="B9710" s="1" t="s">
        <v>15499</v>
      </c>
      <c r="C9710" s="1" t="s">
        <v>521</v>
      </c>
      <c r="D9710" s="1" t="s">
        <v>499</v>
      </c>
      <c r="E9710" s="0" t="s">
        <v>10484</v>
      </c>
    </row>
    <row r="9711" customFormat="false" ht="15" hidden="false" customHeight="false" outlineLevel="0" collapsed="false">
      <c r="A9711" s="1" t="n">
        <v>7663</v>
      </c>
      <c r="B9711" s="1" t="s">
        <v>15500</v>
      </c>
      <c r="C9711" s="324" t="s">
        <v>15501</v>
      </c>
      <c r="D9711" s="1" t="s">
        <v>499</v>
      </c>
      <c r="E9711" s="324" t="s">
        <v>500</v>
      </c>
    </row>
    <row r="9712" customFormat="false" ht="15" hidden="false" customHeight="false" outlineLevel="0" collapsed="false">
      <c r="A9712" s="1" t="n">
        <v>7662</v>
      </c>
      <c r="B9712" s="1" t="s">
        <v>15502</v>
      </c>
      <c r="C9712" s="1" t="s">
        <v>15503</v>
      </c>
      <c r="D9712" s="324" t="s">
        <v>13955</v>
      </c>
      <c r="E9712" s="324" t="s">
        <v>12703</v>
      </c>
    </row>
    <row r="9713" customFormat="false" ht="15" hidden="false" customHeight="false" outlineLevel="0" collapsed="false">
      <c r="A9713" s="1" t="n">
        <v>7661</v>
      </c>
      <c r="B9713" s="1" t="s">
        <v>15504</v>
      </c>
      <c r="C9713" s="1" t="s">
        <v>15505</v>
      </c>
      <c r="D9713" s="324" t="s">
        <v>15506</v>
      </c>
      <c r="E9713" s="324" t="s">
        <v>15507</v>
      </c>
    </row>
    <row r="9714" customFormat="false" ht="15" hidden="false" customHeight="false" outlineLevel="0" collapsed="false">
      <c r="A9714" s="1" t="n">
        <v>7660</v>
      </c>
      <c r="B9714" s="1" t="s">
        <v>15508</v>
      </c>
      <c r="D9714" s="324" t="s">
        <v>2079</v>
      </c>
      <c r="E9714" s="324" t="s">
        <v>10923</v>
      </c>
    </row>
    <row r="9715" customFormat="false" ht="15" hidden="false" customHeight="false" outlineLevel="0" collapsed="false">
      <c r="A9715" s="1" t="n">
        <v>7659</v>
      </c>
      <c r="B9715" s="1" t="s">
        <v>15509</v>
      </c>
      <c r="C9715" s="324" t="s">
        <v>15510</v>
      </c>
      <c r="D9715" s="324" t="s">
        <v>15511</v>
      </c>
      <c r="E9715" s="0" t="s">
        <v>485</v>
      </c>
    </row>
    <row r="9716" customFormat="false" ht="15" hidden="false" customHeight="false" outlineLevel="0" collapsed="false">
      <c r="A9716" s="1" t="n">
        <v>7658</v>
      </c>
      <c r="B9716" s="1" t="s">
        <v>15512</v>
      </c>
      <c r="D9716" s="324" t="s">
        <v>12541</v>
      </c>
      <c r="E9716" s="324" t="s">
        <v>500</v>
      </c>
    </row>
    <row r="9717" customFormat="false" ht="15" hidden="false" customHeight="false" outlineLevel="0" collapsed="false">
      <c r="A9717" s="1" t="n">
        <v>7657</v>
      </c>
      <c r="B9717" s="1" t="s">
        <v>15513</v>
      </c>
      <c r="D9717" s="324" t="s">
        <v>1465</v>
      </c>
      <c r="E9717" s="0" t="s">
        <v>576</v>
      </c>
    </row>
    <row r="9718" customFormat="false" ht="15" hidden="false" customHeight="false" outlineLevel="0" collapsed="false">
      <c r="A9718" s="1" t="n">
        <v>7656</v>
      </c>
      <c r="B9718" s="1" t="s">
        <v>15514</v>
      </c>
      <c r="D9718" s="324" t="s">
        <v>1465</v>
      </c>
      <c r="E9718" s="0" t="s">
        <v>576</v>
      </c>
    </row>
    <row r="9719" customFormat="false" ht="15" hidden="false" customHeight="false" outlineLevel="0" collapsed="false">
      <c r="A9719" s="1" t="n">
        <v>7655</v>
      </c>
      <c r="B9719" s="1" t="s">
        <v>15515</v>
      </c>
      <c r="D9719" s="1" t="s">
        <v>10972</v>
      </c>
      <c r="E9719" s="324" t="s">
        <v>11500</v>
      </c>
    </row>
    <row r="9720" customFormat="false" ht="15" hidden="false" customHeight="false" outlineLevel="0" collapsed="false">
      <c r="A9720" s="1" t="n">
        <v>7654</v>
      </c>
      <c r="B9720" s="1" t="s">
        <v>15516</v>
      </c>
      <c r="D9720" s="1" t="s">
        <v>10972</v>
      </c>
      <c r="E9720" s="324" t="s">
        <v>11500</v>
      </c>
    </row>
    <row r="9721" customFormat="false" ht="15" hidden="false" customHeight="false" outlineLevel="0" collapsed="false">
      <c r="A9721" s="1" t="n">
        <v>7653</v>
      </c>
      <c r="B9721" s="1" t="s">
        <v>15517</v>
      </c>
      <c r="D9721" s="1" t="s">
        <v>499</v>
      </c>
      <c r="E9721" s="0" t="s">
        <v>11053</v>
      </c>
    </row>
    <row r="9722" customFormat="false" ht="15" hidden="false" customHeight="false" outlineLevel="0" collapsed="false">
      <c r="A9722" s="1" t="n">
        <v>7652</v>
      </c>
      <c r="B9722" s="1" t="s">
        <v>15518</v>
      </c>
      <c r="C9722" s="324" t="s">
        <v>15519</v>
      </c>
      <c r="D9722" s="1" t="s">
        <v>499</v>
      </c>
      <c r="E9722" s="324" t="s">
        <v>500</v>
      </c>
    </row>
    <row r="9723" customFormat="false" ht="15" hidden="false" customHeight="false" outlineLevel="0" collapsed="false">
      <c r="A9723" s="1" t="n">
        <v>7651</v>
      </c>
      <c r="B9723" s="1" t="s">
        <v>15520</v>
      </c>
      <c r="D9723" s="1" t="s">
        <v>1821</v>
      </c>
      <c r="E9723" s="0" t="s">
        <v>485</v>
      </c>
    </row>
    <row r="9724" customFormat="false" ht="15" hidden="false" customHeight="false" outlineLevel="0" collapsed="false">
      <c r="A9724" s="1" t="n">
        <v>7650</v>
      </c>
      <c r="B9724" s="1" t="s">
        <v>15521</v>
      </c>
      <c r="D9724" s="1" t="s">
        <v>499</v>
      </c>
      <c r="E9724" s="0" t="s">
        <v>590</v>
      </c>
    </row>
    <row r="9725" customFormat="false" ht="15" hidden="false" customHeight="false" outlineLevel="0" collapsed="false">
      <c r="A9725" s="1" t="n">
        <v>7649</v>
      </c>
      <c r="B9725" s="1" t="s">
        <v>15522</v>
      </c>
      <c r="C9725" s="1" t="s">
        <v>521</v>
      </c>
      <c r="D9725" s="324" t="s">
        <v>794</v>
      </c>
      <c r="E9725" s="0" t="s">
        <v>576</v>
      </c>
    </row>
    <row r="9726" customFormat="false" ht="15" hidden="false" customHeight="false" outlineLevel="0" collapsed="false">
      <c r="A9726" s="1" t="n">
        <v>7648</v>
      </c>
      <c r="B9726" s="1" t="s">
        <v>15523</v>
      </c>
      <c r="C9726" s="1" t="s">
        <v>15524</v>
      </c>
      <c r="D9726" s="1" t="s">
        <v>510</v>
      </c>
      <c r="E9726" s="324" t="s">
        <v>10923</v>
      </c>
    </row>
    <row r="9727" customFormat="false" ht="15" hidden="false" customHeight="false" outlineLevel="0" collapsed="false">
      <c r="A9727" s="1" t="n">
        <v>7647</v>
      </c>
      <c r="B9727" s="1" t="s">
        <v>15525</v>
      </c>
      <c r="C9727" s="1" t="s">
        <v>521</v>
      </c>
      <c r="D9727" s="1" t="s">
        <v>927</v>
      </c>
      <c r="E9727" s="0" t="s">
        <v>576</v>
      </c>
    </row>
    <row r="9728" customFormat="false" ht="15" hidden="false" customHeight="false" outlineLevel="0" collapsed="false">
      <c r="A9728" s="1" t="n">
        <v>7646</v>
      </c>
      <c r="B9728" s="1" t="s">
        <v>15526</v>
      </c>
      <c r="C9728" s="1" t="s">
        <v>521</v>
      </c>
      <c r="D9728" s="324" t="s">
        <v>794</v>
      </c>
      <c r="E9728" s="0" t="s">
        <v>576</v>
      </c>
    </row>
    <row r="9729" customFormat="false" ht="15" hidden="false" customHeight="false" outlineLevel="0" collapsed="false">
      <c r="A9729" s="1" t="n">
        <v>7645</v>
      </c>
      <c r="B9729" s="1" t="s">
        <v>15527</v>
      </c>
      <c r="C9729" s="1" t="s">
        <v>521</v>
      </c>
      <c r="D9729" s="1" t="s">
        <v>927</v>
      </c>
      <c r="E9729" s="0" t="s">
        <v>576</v>
      </c>
    </row>
    <row r="9730" customFormat="false" ht="15" hidden="false" customHeight="false" outlineLevel="0" collapsed="false">
      <c r="A9730" s="1" t="n">
        <v>7644</v>
      </c>
      <c r="B9730" s="1" t="s">
        <v>15528</v>
      </c>
      <c r="C9730" s="1" t="s">
        <v>521</v>
      </c>
      <c r="D9730" s="1" t="s">
        <v>927</v>
      </c>
      <c r="E9730" s="0" t="s">
        <v>576</v>
      </c>
    </row>
    <row r="9731" customFormat="false" ht="15" hidden="false" customHeight="false" outlineLevel="0" collapsed="false">
      <c r="A9731" s="1" t="n">
        <v>7643</v>
      </c>
      <c r="B9731" s="1" t="s">
        <v>15529</v>
      </c>
      <c r="C9731" s="1" t="s">
        <v>521</v>
      </c>
      <c r="D9731" s="1" t="s">
        <v>927</v>
      </c>
      <c r="E9731" s="0" t="s">
        <v>576</v>
      </c>
    </row>
    <row r="9732" customFormat="false" ht="15" hidden="false" customHeight="false" outlineLevel="0" collapsed="false">
      <c r="A9732" s="1" t="n">
        <v>7642</v>
      </c>
      <c r="B9732" s="1" t="s">
        <v>15530</v>
      </c>
      <c r="C9732" s="1" t="s">
        <v>521</v>
      </c>
      <c r="D9732" s="1" t="s">
        <v>927</v>
      </c>
      <c r="E9732" s="0" t="s">
        <v>576</v>
      </c>
    </row>
    <row r="9733" customFormat="false" ht="15" hidden="false" customHeight="false" outlineLevel="0" collapsed="false">
      <c r="A9733" s="1" t="n">
        <v>7641</v>
      </c>
      <c r="B9733" s="1" t="s">
        <v>15531</v>
      </c>
      <c r="C9733" s="1" t="s">
        <v>521</v>
      </c>
      <c r="D9733" s="1" t="s">
        <v>927</v>
      </c>
      <c r="E9733" s="0" t="s">
        <v>576</v>
      </c>
    </row>
    <row r="9734" customFormat="false" ht="15" hidden="false" customHeight="false" outlineLevel="0" collapsed="false">
      <c r="A9734" s="1" t="n">
        <v>7640</v>
      </c>
      <c r="B9734" s="1" t="s">
        <v>15532</v>
      </c>
      <c r="C9734" s="1" t="s">
        <v>521</v>
      </c>
      <c r="D9734" s="1" t="s">
        <v>927</v>
      </c>
      <c r="E9734" s="0" t="s">
        <v>576</v>
      </c>
    </row>
    <row r="9735" customFormat="false" ht="15" hidden="false" customHeight="false" outlineLevel="0" collapsed="false">
      <c r="A9735" s="1" t="n">
        <v>7639</v>
      </c>
      <c r="B9735" s="1" t="s">
        <v>15533</v>
      </c>
      <c r="C9735" s="1" t="s">
        <v>521</v>
      </c>
      <c r="D9735" s="1" t="s">
        <v>927</v>
      </c>
      <c r="E9735" s="0" t="s">
        <v>576</v>
      </c>
    </row>
    <row r="9736" customFormat="false" ht="15" hidden="false" customHeight="false" outlineLevel="0" collapsed="false">
      <c r="A9736" s="1" t="n">
        <v>7638</v>
      </c>
      <c r="B9736" s="1" t="s">
        <v>15534</v>
      </c>
      <c r="C9736" s="1" t="s">
        <v>521</v>
      </c>
      <c r="D9736" s="1" t="s">
        <v>927</v>
      </c>
      <c r="E9736" s="0" t="s">
        <v>576</v>
      </c>
    </row>
    <row r="9737" customFormat="false" ht="15" hidden="false" customHeight="false" outlineLevel="0" collapsed="false">
      <c r="A9737" s="1" t="n">
        <v>7637</v>
      </c>
      <c r="B9737" s="1" t="s">
        <v>15535</v>
      </c>
      <c r="C9737" s="1" t="s">
        <v>521</v>
      </c>
      <c r="D9737" s="1" t="s">
        <v>927</v>
      </c>
      <c r="E9737" s="0" t="s">
        <v>576</v>
      </c>
    </row>
    <row r="9738" customFormat="false" ht="15" hidden="false" customHeight="false" outlineLevel="0" collapsed="false">
      <c r="A9738" s="1" t="n">
        <v>7636</v>
      </c>
      <c r="B9738" s="1" t="s">
        <v>15536</v>
      </c>
      <c r="C9738" s="1" t="s">
        <v>521</v>
      </c>
      <c r="D9738" s="1" t="s">
        <v>927</v>
      </c>
      <c r="E9738" s="0" t="s">
        <v>576</v>
      </c>
    </row>
    <row r="9739" customFormat="false" ht="15" hidden="false" customHeight="false" outlineLevel="0" collapsed="false">
      <c r="A9739" s="1" t="n">
        <v>7635</v>
      </c>
      <c r="B9739" s="1" t="s">
        <v>15537</v>
      </c>
      <c r="C9739" s="1" t="s">
        <v>521</v>
      </c>
      <c r="D9739" s="1" t="s">
        <v>927</v>
      </c>
      <c r="E9739" s="0" t="s">
        <v>576</v>
      </c>
    </row>
    <row r="9740" customFormat="false" ht="15" hidden="false" customHeight="false" outlineLevel="0" collapsed="false">
      <c r="A9740" s="1" t="n">
        <v>7634</v>
      </c>
      <c r="B9740" s="1" t="s">
        <v>15538</v>
      </c>
      <c r="C9740" s="1" t="s">
        <v>521</v>
      </c>
      <c r="D9740" s="1" t="s">
        <v>927</v>
      </c>
      <c r="E9740" s="0" t="s">
        <v>576</v>
      </c>
    </row>
    <row r="9741" customFormat="false" ht="15" hidden="false" customHeight="false" outlineLevel="0" collapsed="false">
      <c r="A9741" s="1" t="n">
        <v>7633</v>
      </c>
      <c r="B9741" s="1" t="s">
        <v>15539</v>
      </c>
      <c r="C9741" s="1" t="s">
        <v>521</v>
      </c>
      <c r="D9741" s="1" t="s">
        <v>927</v>
      </c>
      <c r="E9741" s="0" t="s">
        <v>576</v>
      </c>
    </row>
    <row r="9742" customFormat="false" ht="15" hidden="false" customHeight="false" outlineLevel="0" collapsed="false">
      <c r="A9742" s="1" t="n">
        <v>7632</v>
      </c>
      <c r="B9742" s="1" t="s">
        <v>15540</v>
      </c>
      <c r="C9742" s="1" t="s">
        <v>521</v>
      </c>
      <c r="D9742" s="324" t="s">
        <v>794</v>
      </c>
      <c r="E9742" s="0" t="s">
        <v>576</v>
      </c>
    </row>
    <row r="9743" customFormat="false" ht="15" hidden="false" customHeight="false" outlineLevel="0" collapsed="false">
      <c r="A9743" s="1" t="n">
        <v>7631</v>
      </c>
      <c r="B9743" s="1" t="s">
        <v>15541</v>
      </c>
      <c r="C9743" s="1" t="s">
        <v>521</v>
      </c>
      <c r="D9743" s="324" t="s">
        <v>794</v>
      </c>
      <c r="E9743" s="0" t="s">
        <v>576</v>
      </c>
    </row>
    <row r="9744" customFormat="false" ht="15" hidden="false" customHeight="false" outlineLevel="0" collapsed="false">
      <c r="A9744" s="1" t="n">
        <v>7630</v>
      </c>
      <c r="B9744" s="1" t="s">
        <v>15542</v>
      </c>
      <c r="C9744" s="1" t="s">
        <v>521</v>
      </c>
      <c r="D9744" s="324" t="s">
        <v>794</v>
      </c>
      <c r="E9744" s="0" t="s">
        <v>576</v>
      </c>
    </row>
    <row r="9745" customFormat="false" ht="15" hidden="false" customHeight="false" outlineLevel="0" collapsed="false">
      <c r="A9745" s="1" t="n">
        <v>7629</v>
      </c>
      <c r="B9745" s="1" t="s">
        <v>15543</v>
      </c>
      <c r="C9745" s="1" t="s">
        <v>521</v>
      </c>
      <c r="D9745" s="324" t="s">
        <v>794</v>
      </c>
      <c r="E9745" s="0" t="s">
        <v>576</v>
      </c>
    </row>
    <row r="9746" customFormat="false" ht="15" hidden="false" customHeight="false" outlineLevel="0" collapsed="false">
      <c r="A9746" s="1" t="n">
        <v>7628</v>
      </c>
      <c r="B9746" s="1" t="s">
        <v>15544</v>
      </c>
      <c r="C9746" s="1" t="s">
        <v>521</v>
      </c>
      <c r="D9746" s="324" t="s">
        <v>794</v>
      </c>
      <c r="E9746" s="0" t="s">
        <v>576</v>
      </c>
    </row>
    <row r="9747" customFormat="false" ht="15" hidden="false" customHeight="false" outlineLevel="0" collapsed="false">
      <c r="A9747" s="1" t="n">
        <v>7627</v>
      </c>
      <c r="B9747" s="1" t="s">
        <v>15545</v>
      </c>
      <c r="C9747" s="1" t="s">
        <v>521</v>
      </c>
      <c r="D9747" s="324" t="s">
        <v>794</v>
      </c>
      <c r="E9747" s="0" t="s">
        <v>576</v>
      </c>
    </row>
    <row r="9748" customFormat="false" ht="15" hidden="false" customHeight="false" outlineLevel="0" collapsed="false">
      <c r="A9748" s="1" t="n">
        <v>7626</v>
      </c>
      <c r="B9748" s="1" t="s">
        <v>15546</v>
      </c>
      <c r="C9748" s="1" t="s">
        <v>521</v>
      </c>
      <c r="D9748" s="324" t="s">
        <v>794</v>
      </c>
      <c r="E9748" s="0" t="s">
        <v>576</v>
      </c>
    </row>
    <row r="9749" customFormat="false" ht="15" hidden="false" customHeight="false" outlineLevel="0" collapsed="false">
      <c r="A9749" s="1" t="n">
        <v>7625</v>
      </c>
      <c r="B9749" s="1" t="s">
        <v>15547</v>
      </c>
      <c r="C9749" s="1" t="s">
        <v>521</v>
      </c>
      <c r="D9749" s="324" t="s">
        <v>794</v>
      </c>
      <c r="E9749" s="0" t="s">
        <v>576</v>
      </c>
    </row>
    <row r="9750" customFormat="false" ht="15" hidden="false" customHeight="false" outlineLevel="0" collapsed="false">
      <c r="A9750" s="1" t="n">
        <v>7624</v>
      </c>
      <c r="B9750" s="1" t="s">
        <v>15548</v>
      </c>
      <c r="C9750" s="1" t="s">
        <v>521</v>
      </c>
      <c r="D9750" s="324" t="s">
        <v>794</v>
      </c>
      <c r="E9750" s="0" t="s">
        <v>576</v>
      </c>
    </row>
    <row r="9751" customFormat="false" ht="15" hidden="false" customHeight="false" outlineLevel="0" collapsed="false">
      <c r="A9751" s="1" t="n">
        <v>7623</v>
      </c>
      <c r="B9751" s="1" t="s">
        <v>15549</v>
      </c>
      <c r="C9751" s="1" t="s">
        <v>521</v>
      </c>
      <c r="D9751" s="324" t="s">
        <v>794</v>
      </c>
      <c r="E9751" s="0" t="s">
        <v>576</v>
      </c>
    </row>
    <row r="9752" customFormat="false" ht="15" hidden="false" customHeight="false" outlineLevel="0" collapsed="false">
      <c r="A9752" s="1" t="n">
        <v>7622</v>
      </c>
      <c r="B9752" s="1" t="s">
        <v>15550</v>
      </c>
      <c r="C9752" s="1" t="s">
        <v>521</v>
      </c>
      <c r="D9752" s="324" t="s">
        <v>794</v>
      </c>
      <c r="E9752" s="0" t="s">
        <v>576</v>
      </c>
    </row>
    <row r="9753" customFormat="false" ht="15" hidden="false" customHeight="false" outlineLevel="0" collapsed="false">
      <c r="A9753" s="1" t="n">
        <v>7621</v>
      </c>
      <c r="B9753" s="1" t="s">
        <v>15551</v>
      </c>
      <c r="C9753" s="1" t="s">
        <v>521</v>
      </c>
      <c r="D9753" s="324" t="s">
        <v>794</v>
      </c>
      <c r="E9753" s="0" t="s">
        <v>576</v>
      </c>
    </row>
    <row r="9754" customFormat="false" ht="15" hidden="false" customHeight="false" outlineLevel="0" collapsed="false">
      <c r="A9754" s="1" t="n">
        <v>7620</v>
      </c>
      <c r="B9754" s="1" t="s">
        <v>15552</v>
      </c>
      <c r="C9754" s="1" t="s">
        <v>521</v>
      </c>
      <c r="D9754" s="324" t="s">
        <v>794</v>
      </c>
      <c r="E9754" s="0" t="s">
        <v>576</v>
      </c>
    </row>
    <row r="9755" customFormat="false" ht="15" hidden="false" customHeight="false" outlineLevel="0" collapsed="false">
      <c r="A9755" s="1" t="n">
        <v>7619</v>
      </c>
      <c r="B9755" s="1" t="s">
        <v>15553</v>
      </c>
      <c r="C9755" s="1" t="s">
        <v>521</v>
      </c>
      <c r="D9755" s="324" t="s">
        <v>794</v>
      </c>
      <c r="E9755" s="0" t="s">
        <v>576</v>
      </c>
    </row>
    <row r="9756" customFormat="false" ht="15" hidden="false" customHeight="false" outlineLevel="0" collapsed="false">
      <c r="A9756" s="1" t="n">
        <v>7618</v>
      </c>
      <c r="B9756" s="1" t="s">
        <v>15554</v>
      </c>
      <c r="C9756" s="1" t="s">
        <v>521</v>
      </c>
      <c r="D9756" s="324" t="s">
        <v>794</v>
      </c>
      <c r="E9756" s="0" t="s">
        <v>576</v>
      </c>
    </row>
    <row r="9757" customFormat="false" ht="15" hidden="false" customHeight="false" outlineLevel="0" collapsed="false">
      <c r="A9757" s="1" t="n">
        <v>7617</v>
      </c>
      <c r="B9757" s="1" t="s">
        <v>15555</v>
      </c>
      <c r="C9757" s="1" t="s">
        <v>521</v>
      </c>
      <c r="D9757" s="324" t="s">
        <v>794</v>
      </c>
      <c r="E9757" s="0" t="s">
        <v>576</v>
      </c>
    </row>
    <row r="9758" customFormat="false" ht="15" hidden="false" customHeight="false" outlineLevel="0" collapsed="false">
      <c r="A9758" s="1" t="n">
        <v>7616</v>
      </c>
      <c r="B9758" s="1" t="s">
        <v>15556</v>
      </c>
      <c r="C9758" s="1" t="s">
        <v>521</v>
      </c>
      <c r="D9758" s="324" t="s">
        <v>794</v>
      </c>
      <c r="E9758" s="0" t="s">
        <v>576</v>
      </c>
    </row>
    <row r="9759" customFormat="false" ht="15" hidden="false" customHeight="false" outlineLevel="0" collapsed="false">
      <c r="A9759" s="1" t="n">
        <v>7615</v>
      </c>
      <c r="B9759" s="1" t="s">
        <v>15557</v>
      </c>
      <c r="C9759" s="1" t="s">
        <v>521</v>
      </c>
      <c r="D9759" s="324" t="s">
        <v>794</v>
      </c>
      <c r="E9759" s="0" t="s">
        <v>576</v>
      </c>
    </row>
    <row r="9760" customFormat="false" ht="15" hidden="false" customHeight="false" outlineLevel="0" collapsed="false">
      <c r="A9760" s="1" t="n">
        <v>7614</v>
      </c>
      <c r="B9760" s="1" t="s">
        <v>15558</v>
      </c>
      <c r="C9760" s="1" t="s">
        <v>521</v>
      </c>
      <c r="D9760" s="324" t="s">
        <v>794</v>
      </c>
      <c r="E9760" s="0" t="s">
        <v>576</v>
      </c>
    </row>
    <row r="9761" customFormat="false" ht="15" hidden="false" customHeight="false" outlineLevel="0" collapsed="false">
      <c r="A9761" s="1" t="n">
        <v>7613</v>
      </c>
      <c r="B9761" s="1" t="s">
        <v>15559</v>
      </c>
      <c r="C9761" s="1" t="s">
        <v>521</v>
      </c>
      <c r="D9761" s="324" t="s">
        <v>794</v>
      </c>
      <c r="E9761" s="0" t="s">
        <v>576</v>
      </c>
    </row>
    <row r="9762" customFormat="false" ht="15" hidden="false" customHeight="false" outlineLevel="0" collapsed="false">
      <c r="A9762" s="1" t="n">
        <v>7612</v>
      </c>
      <c r="B9762" s="1" t="s">
        <v>15560</v>
      </c>
      <c r="C9762" s="1" t="s">
        <v>521</v>
      </c>
      <c r="D9762" s="324" t="s">
        <v>794</v>
      </c>
      <c r="E9762" s="0" t="s">
        <v>576</v>
      </c>
    </row>
    <row r="9763" customFormat="false" ht="15" hidden="false" customHeight="false" outlineLevel="0" collapsed="false">
      <c r="A9763" s="1" t="n">
        <v>7611</v>
      </c>
      <c r="B9763" s="1" t="s">
        <v>15561</v>
      </c>
      <c r="D9763" s="1" t="s">
        <v>499</v>
      </c>
      <c r="E9763" s="0" t="s">
        <v>590</v>
      </c>
    </row>
    <row r="9764" customFormat="false" ht="15" hidden="false" customHeight="false" outlineLevel="0" collapsed="false">
      <c r="A9764" s="1" t="n">
        <v>7610</v>
      </c>
      <c r="B9764" s="1" t="s">
        <v>15562</v>
      </c>
      <c r="C9764" s="1" t="s">
        <v>521</v>
      </c>
      <c r="D9764" s="1" t="s">
        <v>927</v>
      </c>
      <c r="E9764" s="0" t="s">
        <v>576</v>
      </c>
    </row>
    <row r="9765" customFormat="false" ht="15" hidden="false" customHeight="false" outlineLevel="0" collapsed="false">
      <c r="A9765" s="1" t="n">
        <v>7609</v>
      </c>
      <c r="B9765" s="1" t="s">
        <v>15563</v>
      </c>
      <c r="C9765" s="1" t="s">
        <v>521</v>
      </c>
      <c r="D9765" s="1" t="s">
        <v>927</v>
      </c>
      <c r="E9765" s="0" t="s">
        <v>576</v>
      </c>
    </row>
    <row r="9766" customFormat="false" ht="15" hidden="false" customHeight="false" outlineLevel="0" collapsed="false">
      <c r="A9766" s="1" t="n">
        <v>7608</v>
      </c>
      <c r="B9766" s="1" t="s">
        <v>15564</v>
      </c>
      <c r="C9766" s="1" t="s">
        <v>521</v>
      </c>
      <c r="D9766" s="1" t="s">
        <v>927</v>
      </c>
      <c r="E9766" s="0" t="s">
        <v>576</v>
      </c>
    </row>
    <row r="9767" customFormat="false" ht="15" hidden="false" customHeight="false" outlineLevel="0" collapsed="false">
      <c r="A9767" s="1" t="n">
        <v>7607</v>
      </c>
      <c r="B9767" s="1" t="s">
        <v>15565</v>
      </c>
      <c r="C9767" s="1" t="s">
        <v>521</v>
      </c>
      <c r="D9767" s="1" t="s">
        <v>927</v>
      </c>
      <c r="E9767" s="0" t="s">
        <v>576</v>
      </c>
    </row>
    <row r="9768" customFormat="false" ht="15" hidden="false" customHeight="false" outlineLevel="0" collapsed="false">
      <c r="A9768" s="1" t="n">
        <v>7606</v>
      </c>
      <c r="B9768" s="1" t="s">
        <v>15566</v>
      </c>
      <c r="C9768" s="1" t="s">
        <v>521</v>
      </c>
      <c r="D9768" s="1" t="s">
        <v>927</v>
      </c>
      <c r="E9768" s="0" t="s">
        <v>576</v>
      </c>
    </row>
    <row r="9769" customFormat="false" ht="15" hidden="false" customHeight="false" outlineLevel="0" collapsed="false">
      <c r="A9769" s="1" t="n">
        <v>7605</v>
      </c>
      <c r="B9769" s="1" t="s">
        <v>15567</v>
      </c>
      <c r="C9769" s="1" t="s">
        <v>521</v>
      </c>
      <c r="D9769" s="1" t="s">
        <v>927</v>
      </c>
      <c r="E9769" s="0" t="s">
        <v>576</v>
      </c>
    </row>
    <row r="9770" customFormat="false" ht="15" hidden="false" customHeight="false" outlineLevel="0" collapsed="false">
      <c r="A9770" s="1" t="n">
        <v>7604</v>
      </c>
      <c r="B9770" s="1" t="s">
        <v>15568</v>
      </c>
      <c r="C9770" s="1" t="s">
        <v>521</v>
      </c>
      <c r="D9770" s="1" t="s">
        <v>927</v>
      </c>
      <c r="E9770" s="0" t="s">
        <v>576</v>
      </c>
    </row>
    <row r="9771" customFormat="false" ht="15" hidden="false" customHeight="false" outlineLevel="0" collapsed="false">
      <c r="A9771" s="1" t="n">
        <v>7603</v>
      </c>
      <c r="B9771" s="1" t="s">
        <v>15569</v>
      </c>
      <c r="C9771" s="1" t="s">
        <v>521</v>
      </c>
      <c r="D9771" s="1" t="s">
        <v>927</v>
      </c>
      <c r="E9771" s="0" t="s">
        <v>576</v>
      </c>
    </row>
    <row r="9772" customFormat="false" ht="15" hidden="false" customHeight="false" outlineLevel="0" collapsed="false">
      <c r="A9772" s="1" t="n">
        <v>7602</v>
      </c>
      <c r="B9772" s="1" t="s">
        <v>15570</v>
      </c>
      <c r="C9772" s="1" t="s">
        <v>521</v>
      </c>
      <c r="D9772" s="324" t="s">
        <v>794</v>
      </c>
      <c r="E9772" s="0" t="s">
        <v>576</v>
      </c>
    </row>
    <row r="9773" customFormat="false" ht="15" hidden="false" customHeight="false" outlineLevel="0" collapsed="false">
      <c r="A9773" s="1" t="n">
        <v>7601</v>
      </c>
      <c r="B9773" s="1" t="s">
        <v>15571</v>
      </c>
      <c r="C9773" s="1" t="s">
        <v>521</v>
      </c>
      <c r="D9773" s="1" t="s">
        <v>927</v>
      </c>
      <c r="E9773" s="0" t="s">
        <v>576</v>
      </c>
    </row>
    <row r="9774" customFormat="false" ht="15" hidden="false" customHeight="false" outlineLevel="0" collapsed="false">
      <c r="A9774" s="1" t="n">
        <v>7600</v>
      </c>
      <c r="B9774" s="1" t="s">
        <v>15572</v>
      </c>
      <c r="C9774" s="1" t="s">
        <v>521</v>
      </c>
      <c r="D9774" s="1" t="s">
        <v>927</v>
      </c>
      <c r="E9774" s="0" t="s">
        <v>576</v>
      </c>
    </row>
    <row r="9775" customFormat="false" ht="15" hidden="false" customHeight="false" outlineLevel="0" collapsed="false">
      <c r="A9775" s="1" t="n">
        <v>7599</v>
      </c>
      <c r="B9775" s="1" t="s">
        <v>15573</v>
      </c>
      <c r="C9775" s="1" t="s">
        <v>521</v>
      </c>
      <c r="D9775" s="1" t="s">
        <v>927</v>
      </c>
      <c r="E9775" s="0" t="s">
        <v>576</v>
      </c>
    </row>
    <row r="9776" customFormat="false" ht="15" hidden="false" customHeight="false" outlineLevel="0" collapsed="false">
      <c r="A9776" s="1" t="n">
        <v>7598</v>
      </c>
      <c r="B9776" s="1" t="s">
        <v>15574</v>
      </c>
      <c r="C9776" s="1" t="s">
        <v>521</v>
      </c>
      <c r="D9776" s="1" t="s">
        <v>927</v>
      </c>
      <c r="E9776" s="0" t="s">
        <v>576</v>
      </c>
    </row>
    <row r="9777" customFormat="false" ht="15" hidden="false" customHeight="false" outlineLevel="0" collapsed="false">
      <c r="A9777" s="1" t="n">
        <v>7597</v>
      </c>
      <c r="B9777" s="1" t="s">
        <v>15575</v>
      </c>
      <c r="C9777" s="1" t="s">
        <v>521</v>
      </c>
      <c r="D9777" s="324" t="s">
        <v>794</v>
      </c>
      <c r="E9777" s="0" t="s">
        <v>576</v>
      </c>
    </row>
    <row r="9778" customFormat="false" ht="15" hidden="false" customHeight="false" outlineLevel="0" collapsed="false">
      <c r="A9778" s="1" t="n">
        <v>7596</v>
      </c>
      <c r="B9778" s="1" t="s">
        <v>15576</v>
      </c>
      <c r="C9778" s="1" t="s">
        <v>521</v>
      </c>
      <c r="D9778" s="1" t="s">
        <v>927</v>
      </c>
      <c r="E9778" s="0" t="s">
        <v>576</v>
      </c>
    </row>
    <row r="9779" customFormat="false" ht="15" hidden="false" customHeight="false" outlineLevel="0" collapsed="false">
      <c r="A9779" s="1" t="n">
        <v>7595</v>
      </c>
      <c r="B9779" s="1" t="s">
        <v>15577</v>
      </c>
      <c r="C9779" s="1" t="s">
        <v>521</v>
      </c>
      <c r="D9779" s="1" t="s">
        <v>927</v>
      </c>
      <c r="E9779" s="0" t="s">
        <v>576</v>
      </c>
    </row>
    <row r="9780" customFormat="false" ht="15" hidden="false" customHeight="false" outlineLevel="0" collapsed="false">
      <c r="A9780" s="1" t="n">
        <v>7594</v>
      </c>
      <c r="B9780" s="1" t="s">
        <v>15578</v>
      </c>
      <c r="C9780" s="1" t="s">
        <v>521</v>
      </c>
      <c r="D9780" s="1" t="s">
        <v>927</v>
      </c>
      <c r="E9780" s="0" t="s">
        <v>576</v>
      </c>
    </row>
    <row r="9781" customFormat="false" ht="15" hidden="false" customHeight="false" outlineLevel="0" collapsed="false">
      <c r="A9781" s="1" t="n">
        <v>7593</v>
      </c>
      <c r="B9781" s="1" t="s">
        <v>15579</v>
      </c>
      <c r="C9781" s="1" t="s">
        <v>521</v>
      </c>
      <c r="D9781" s="1" t="s">
        <v>927</v>
      </c>
      <c r="E9781" s="0" t="s">
        <v>576</v>
      </c>
    </row>
    <row r="9782" customFormat="false" ht="15" hidden="false" customHeight="false" outlineLevel="0" collapsed="false">
      <c r="A9782" s="1" t="n">
        <v>7592</v>
      </c>
      <c r="B9782" s="1" t="s">
        <v>15580</v>
      </c>
      <c r="C9782" s="1" t="s">
        <v>521</v>
      </c>
      <c r="D9782" s="1" t="s">
        <v>927</v>
      </c>
      <c r="E9782" s="0" t="s">
        <v>576</v>
      </c>
    </row>
    <row r="9783" customFormat="false" ht="15" hidden="false" customHeight="false" outlineLevel="0" collapsed="false">
      <c r="A9783" s="1" t="n">
        <v>7591</v>
      </c>
      <c r="B9783" s="1" t="s">
        <v>15581</v>
      </c>
      <c r="C9783" s="1" t="s">
        <v>521</v>
      </c>
      <c r="D9783" s="1" t="s">
        <v>927</v>
      </c>
      <c r="E9783" s="0" t="s">
        <v>576</v>
      </c>
    </row>
    <row r="9784" customFormat="false" ht="15" hidden="false" customHeight="false" outlineLevel="0" collapsed="false">
      <c r="A9784" s="1" t="n">
        <v>7590</v>
      </c>
      <c r="B9784" s="1" t="s">
        <v>15582</v>
      </c>
      <c r="C9784" s="1" t="s">
        <v>521</v>
      </c>
      <c r="D9784" s="1" t="s">
        <v>927</v>
      </c>
      <c r="E9784" s="0" t="s">
        <v>576</v>
      </c>
    </row>
    <row r="9785" customFormat="false" ht="15" hidden="false" customHeight="false" outlineLevel="0" collapsed="false">
      <c r="A9785" s="1" t="n">
        <v>7589</v>
      </c>
      <c r="B9785" s="1" t="s">
        <v>15583</v>
      </c>
      <c r="C9785" s="1" t="s">
        <v>521</v>
      </c>
      <c r="D9785" s="1" t="s">
        <v>927</v>
      </c>
      <c r="E9785" s="0" t="s">
        <v>576</v>
      </c>
    </row>
    <row r="9786" customFormat="false" ht="15" hidden="false" customHeight="false" outlineLevel="0" collapsed="false">
      <c r="A9786" s="1" t="n">
        <v>7588</v>
      </c>
      <c r="B9786" s="1" t="s">
        <v>15584</v>
      </c>
      <c r="C9786" s="1" t="s">
        <v>521</v>
      </c>
      <c r="D9786" s="324" t="s">
        <v>794</v>
      </c>
      <c r="E9786" s="0" t="s">
        <v>576</v>
      </c>
    </row>
    <row r="9787" customFormat="false" ht="15" hidden="false" customHeight="false" outlineLevel="0" collapsed="false">
      <c r="A9787" s="1" t="n">
        <v>7587</v>
      </c>
      <c r="B9787" s="1" t="s">
        <v>15585</v>
      </c>
      <c r="C9787" s="1" t="s">
        <v>521</v>
      </c>
      <c r="D9787" s="324" t="s">
        <v>794</v>
      </c>
      <c r="E9787" s="0" t="s">
        <v>576</v>
      </c>
    </row>
    <row r="9788" customFormat="false" ht="15" hidden="false" customHeight="false" outlineLevel="0" collapsed="false">
      <c r="A9788" s="1" t="n">
        <v>7586</v>
      </c>
      <c r="B9788" s="1" t="s">
        <v>15586</v>
      </c>
      <c r="C9788" s="1" t="s">
        <v>521</v>
      </c>
      <c r="D9788" s="1" t="s">
        <v>927</v>
      </c>
      <c r="E9788" s="0" t="s">
        <v>576</v>
      </c>
    </row>
    <row r="9789" customFormat="false" ht="15" hidden="false" customHeight="false" outlineLevel="0" collapsed="false">
      <c r="A9789" s="1" t="n">
        <v>7585</v>
      </c>
      <c r="B9789" s="1" t="s">
        <v>15587</v>
      </c>
      <c r="D9789" s="1" t="s">
        <v>499</v>
      </c>
      <c r="E9789" s="0" t="s">
        <v>485</v>
      </c>
    </row>
    <row r="9790" customFormat="false" ht="15" hidden="false" customHeight="false" outlineLevel="0" collapsed="false">
      <c r="A9790" s="1" t="n">
        <v>7584</v>
      </c>
      <c r="B9790" s="1" t="s">
        <v>15588</v>
      </c>
      <c r="D9790" s="1" t="s">
        <v>811</v>
      </c>
      <c r="E9790" s="0" t="s">
        <v>485</v>
      </c>
    </row>
    <row r="9791" customFormat="false" ht="15" hidden="false" customHeight="false" outlineLevel="0" collapsed="false">
      <c r="A9791" s="1" t="n">
        <v>7583</v>
      </c>
      <c r="B9791" s="1" t="s">
        <v>15589</v>
      </c>
      <c r="C9791" s="1" t="s">
        <v>14080</v>
      </c>
      <c r="D9791" s="1" t="s">
        <v>499</v>
      </c>
      <c r="E9791" s="324" t="s">
        <v>500</v>
      </c>
    </row>
    <row r="9792" customFormat="false" ht="15" hidden="false" customHeight="false" outlineLevel="0" collapsed="false">
      <c r="A9792" s="1" t="n">
        <v>7582</v>
      </c>
      <c r="B9792" s="1" t="s">
        <v>15590</v>
      </c>
      <c r="C9792" s="324" t="s">
        <v>15591</v>
      </c>
      <c r="D9792" s="1" t="s">
        <v>499</v>
      </c>
      <c r="E9792" s="324" t="s">
        <v>500</v>
      </c>
    </row>
    <row r="9793" customFormat="false" ht="15" hidden="false" customHeight="false" outlineLevel="0" collapsed="false">
      <c r="A9793" s="1" t="n">
        <v>7581</v>
      </c>
      <c r="B9793" s="1" t="s">
        <v>15592</v>
      </c>
      <c r="C9793" s="324" t="s">
        <v>15593</v>
      </c>
      <c r="D9793" s="1" t="s">
        <v>499</v>
      </c>
      <c r="E9793" s="324" t="s">
        <v>500</v>
      </c>
    </row>
    <row r="9794" customFormat="false" ht="15" hidden="false" customHeight="false" outlineLevel="0" collapsed="false">
      <c r="A9794" s="1" t="n">
        <v>7580</v>
      </c>
      <c r="B9794" s="1" t="s">
        <v>15594</v>
      </c>
      <c r="C9794" s="324" t="s">
        <v>15595</v>
      </c>
      <c r="D9794" s="1" t="s">
        <v>499</v>
      </c>
      <c r="E9794" s="324" t="s">
        <v>500</v>
      </c>
    </row>
    <row r="9795" customFormat="false" ht="15" hidden="false" customHeight="false" outlineLevel="0" collapsed="false">
      <c r="A9795" s="1" t="n">
        <v>7579</v>
      </c>
      <c r="B9795" s="1" t="s">
        <v>15596</v>
      </c>
      <c r="C9795" s="1" t="s">
        <v>14080</v>
      </c>
      <c r="D9795" s="1" t="s">
        <v>499</v>
      </c>
      <c r="E9795" s="324" t="s">
        <v>500</v>
      </c>
    </row>
    <row r="9796" customFormat="false" ht="15" hidden="false" customHeight="false" outlineLevel="0" collapsed="false">
      <c r="A9796" s="1" t="n">
        <v>7578</v>
      </c>
      <c r="B9796" s="1" t="s">
        <v>15597</v>
      </c>
      <c r="C9796" s="1" t="s">
        <v>15598</v>
      </c>
      <c r="D9796" s="1" t="s">
        <v>499</v>
      </c>
      <c r="E9796" s="324" t="s">
        <v>500</v>
      </c>
    </row>
    <row r="9797" customFormat="false" ht="15" hidden="false" customHeight="false" outlineLevel="0" collapsed="false">
      <c r="A9797" s="1" t="n">
        <v>7577</v>
      </c>
      <c r="B9797" s="1" t="s">
        <v>15599</v>
      </c>
      <c r="C9797" s="1" t="s">
        <v>14080</v>
      </c>
      <c r="D9797" s="1" t="s">
        <v>499</v>
      </c>
      <c r="E9797" s="324" t="s">
        <v>500</v>
      </c>
    </row>
    <row r="9798" customFormat="false" ht="15" hidden="false" customHeight="false" outlineLevel="0" collapsed="false">
      <c r="A9798" s="1" t="n">
        <v>7576</v>
      </c>
      <c r="B9798" s="1" t="s">
        <v>15600</v>
      </c>
      <c r="C9798" s="1" t="s">
        <v>14080</v>
      </c>
      <c r="D9798" s="1" t="s">
        <v>499</v>
      </c>
      <c r="E9798" s="324" t="s">
        <v>500</v>
      </c>
    </row>
    <row r="9799" customFormat="false" ht="15" hidden="false" customHeight="false" outlineLevel="0" collapsed="false">
      <c r="A9799" s="1" t="n">
        <v>7575</v>
      </c>
      <c r="B9799" s="1" t="s">
        <v>15601</v>
      </c>
      <c r="D9799" s="1" t="s">
        <v>484</v>
      </c>
      <c r="E9799" s="324" t="s">
        <v>11399</v>
      </c>
    </row>
    <row r="9800" customFormat="false" ht="15" hidden="false" customHeight="false" outlineLevel="0" collapsed="false">
      <c r="A9800" s="1" t="n">
        <v>7574</v>
      </c>
      <c r="B9800" s="1" t="s">
        <v>15602</v>
      </c>
      <c r="C9800" s="324" t="s">
        <v>15603</v>
      </c>
      <c r="D9800" s="1" t="s">
        <v>499</v>
      </c>
      <c r="E9800" s="324" t="s">
        <v>500</v>
      </c>
    </row>
    <row r="9801" customFormat="false" ht="15" hidden="false" customHeight="false" outlineLevel="0" collapsed="false">
      <c r="A9801" s="1" t="n">
        <v>7573</v>
      </c>
      <c r="B9801" s="1" t="s">
        <v>15604</v>
      </c>
      <c r="C9801" s="1" t="s">
        <v>15605</v>
      </c>
      <c r="D9801" s="1" t="s">
        <v>499</v>
      </c>
      <c r="E9801" s="324" t="s">
        <v>500</v>
      </c>
    </row>
    <row r="9802" customFormat="false" ht="15" hidden="false" customHeight="false" outlineLevel="0" collapsed="false">
      <c r="A9802" s="1" t="n">
        <v>7572</v>
      </c>
      <c r="B9802" s="1" t="s">
        <v>15606</v>
      </c>
      <c r="C9802" s="1" t="s">
        <v>14080</v>
      </c>
      <c r="D9802" s="1" t="s">
        <v>499</v>
      </c>
      <c r="E9802" s="324" t="s">
        <v>500</v>
      </c>
    </row>
    <row r="9803" customFormat="false" ht="15" hidden="false" customHeight="false" outlineLevel="0" collapsed="false">
      <c r="A9803" s="1" t="n">
        <v>7571</v>
      </c>
      <c r="B9803" s="1" t="s">
        <v>15607</v>
      </c>
      <c r="C9803" s="1" t="s">
        <v>14080</v>
      </c>
      <c r="D9803" s="1" t="s">
        <v>499</v>
      </c>
      <c r="E9803" s="324" t="s">
        <v>500</v>
      </c>
    </row>
    <row r="9804" customFormat="false" ht="15" hidden="false" customHeight="false" outlineLevel="0" collapsed="false">
      <c r="A9804" s="1" t="n">
        <v>7570</v>
      </c>
      <c r="B9804" s="1" t="s">
        <v>15608</v>
      </c>
      <c r="C9804" s="324" t="s">
        <v>14734</v>
      </c>
      <c r="D9804" s="1" t="s">
        <v>499</v>
      </c>
      <c r="E9804" s="324" t="s">
        <v>500</v>
      </c>
    </row>
    <row r="9805" customFormat="false" ht="15" hidden="false" customHeight="false" outlineLevel="0" collapsed="false">
      <c r="A9805" s="1" t="n">
        <v>7569</v>
      </c>
      <c r="B9805" s="1" t="s">
        <v>15609</v>
      </c>
      <c r="C9805" s="324" t="s">
        <v>15610</v>
      </c>
      <c r="D9805" s="1" t="s">
        <v>499</v>
      </c>
      <c r="E9805" s="324" t="s">
        <v>500</v>
      </c>
    </row>
    <row r="9806" customFormat="false" ht="15" hidden="false" customHeight="false" outlineLevel="0" collapsed="false">
      <c r="A9806" s="1" t="n">
        <v>7568</v>
      </c>
      <c r="B9806" s="1" t="s">
        <v>15611</v>
      </c>
      <c r="C9806" s="324" t="s">
        <v>15612</v>
      </c>
      <c r="D9806" s="1" t="s">
        <v>499</v>
      </c>
      <c r="E9806" s="324" t="s">
        <v>500</v>
      </c>
    </row>
    <row r="9807" customFormat="false" ht="15" hidden="false" customHeight="false" outlineLevel="0" collapsed="false">
      <c r="A9807" s="1" t="n">
        <v>7567</v>
      </c>
      <c r="B9807" s="1" t="s">
        <v>15613</v>
      </c>
      <c r="C9807" s="324" t="s">
        <v>15614</v>
      </c>
      <c r="D9807" s="1" t="s">
        <v>499</v>
      </c>
      <c r="E9807" s="324" t="s">
        <v>500</v>
      </c>
    </row>
    <row r="9808" customFormat="false" ht="15" hidden="false" customHeight="false" outlineLevel="0" collapsed="false">
      <c r="A9808" s="1" t="n">
        <v>7566</v>
      </c>
      <c r="B9808" s="1" t="s">
        <v>15615</v>
      </c>
      <c r="C9808" s="1" t="s">
        <v>15616</v>
      </c>
      <c r="D9808" s="1" t="s">
        <v>499</v>
      </c>
      <c r="E9808" s="324" t="s">
        <v>500</v>
      </c>
    </row>
    <row r="9809" customFormat="false" ht="15" hidden="false" customHeight="false" outlineLevel="0" collapsed="false">
      <c r="A9809" s="1" t="n">
        <v>7565</v>
      </c>
      <c r="B9809" s="1" t="s">
        <v>15617</v>
      </c>
      <c r="C9809" s="324" t="s">
        <v>15618</v>
      </c>
      <c r="D9809" s="1" t="s">
        <v>499</v>
      </c>
      <c r="E9809" s="324" t="s">
        <v>500</v>
      </c>
    </row>
    <row r="9810" customFormat="false" ht="15" hidden="false" customHeight="false" outlineLevel="0" collapsed="false">
      <c r="A9810" s="1" t="n">
        <v>7564</v>
      </c>
      <c r="B9810" s="1" t="s">
        <v>15619</v>
      </c>
      <c r="D9810" s="324" t="s">
        <v>15620</v>
      </c>
      <c r="E9810" s="0" t="s">
        <v>590</v>
      </c>
    </row>
    <row r="9811" customFormat="false" ht="15" hidden="false" customHeight="false" outlineLevel="0" collapsed="false">
      <c r="A9811" s="1" t="n">
        <v>7563</v>
      </c>
      <c r="B9811" s="1" t="s">
        <v>15621</v>
      </c>
      <c r="D9811" s="1" t="s">
        <v>499</v>
      </c>
      <c r="E9811" s="0" t="s">
        <v>590</v>
      </c>
    </row>
    <row r="9812" customFormat="false" ht="15" hidden="false" customHeight="false" outlineLevel="0" collapsed="false">
      <c r="A9812" s="1" t="n">
        <v>7562</v>
      </c>
      <c r="B9812" s="1" t="s">
        <v>15622</v>
      </c>
      <c r="D9812" s="1" t="s">
        <v>499</v>
      </c>
      <c r="E9812" s="0" t="s">
        <v>590</v>
      </c>
    </row>
    <row r="9813" customFormat="false" ht="15" hidden="false" customHeight="false" outlineLevel="0" collapsed="false">
      <c r="A9813" s="1" t="n">
        <v>7561</v>
      </c>
      <c r="B9813" s="1" t="s">
        <v>15623</v>
      </c>
      <c r="C9813" s="324" t="s">
        <v>15624</v>
      </c>
      <c r="D9813" s="1" t="s">
        <v>1739</v>
      </c>
      <c r="E9813" s="324" t="s">
        <v>11140</v>
      </c>
    </row>
    <row r="9814" customFormat="false" ht="15" hidden="false" customHeight="false" outlineLevel="0" collapsed="false">
      <c r="A9814" s="1" t="n">
        <v>7560</v>
      </c>
      <c r="B9814" s="1" t="s">
        <v>15625</v>
      </c>
      <c r="D9814" s="1" t="s">
        <v>11129</v>
      </c>
      <c r="E9814" s="324" t="s">
        <v>1731</v>
      </c>
    </row>
    <row r="9815" customFormat="false" ht="15" hidden="false" customHeight="false" outlineLevel="0" collapsed="false">
      <c r="A9815" s="1" t="n">
        <v>7559</v>
      </c>
      <c r="B9815" s="1" t="s">
        <v>15626</v>
      </c>
      <c r="C9815" s="1" t="s">
        <v>15627</v>
      </c>
      <c r="D9815" s="1" t="s">
        <v>1187</v>
      </c>
      <c r="E9815" s="0" t="s">
        <v>485</v>
      </c>
    </row>
    <row r="9816" customFormat="false" ht="15" hidden="false" customHeight="false" outlineLevel="0" collapsed="false">
      <c r="A9816" s="1" t="n">
        <v>7558</v>
      </c>
      <c r="B9816" s="1" t="s">
        <v>15628</v>
      </c>
      <c r="C9816" s="1" t="s">
        <v>15629</v>
      </c>
      <c r="D9816" s="1" t="s">
        <v>1187</v>
      </c>
      <c r="E9816" s="0" t="s">
        <v>485</v>
      </c>
    </row>
    <row r="9817" customFormat="false" ht="15" hidden="false" customHeight="false" outlineLevel="0" collapsed="false">
      <c r="A9817" s="1" t="n">
        <v>7557</v>
      </c>
      <c r="B9817" s="1" t="s">
        <v>15630</v>
      </c>
      <c r="C9817" s="1" t="s">
        <v>15630</v>
      </c>
      <c r="D9817" s="324" t="s">
        <v>15631</v>
      </c>
      <c r="E9817" s="0" t="s">
        <v>576</v>
      </c>
    </row>
    <row r="9818" customFormat="false" ht="15" hidden="false" customHeight="false" outlineLevel="0" collapsed="false">
      <c r="A9818" s="1" t="n">
        <v>7556</v>
      </c>
      <c r="B9818" s="1" t="s">
        <v>15632</v>
      </c>
      <c r="C9818" s="1" t="s">
        <v>15633</v>
      </c>
      <c r="D9818" s="1" t="s">
        <v>1187</v>
      </c>
      <c r="E9818" s="0" t="s">
        <v>485</v>
      </c>
    </row>
    <row r="9819" customFormat="false" ht="15" hidden="false" customHeight="false" outlineLevel="0" collapsed="false">
      <c r="A9819" s="1" t="n">
        <v>7555</v>
      </c>
      <c r="B9819" s="1" t="s">
        <v>15634</v>
      </c>
      <c r="D9819" s="1" t="s">
        <v>1187</v>
      </c>
      <c r="E9819" s="0" t="s">
        <v>485</v>
      </c>
    </row>
    <row r="9820" customFormat="false" ht="15" hidden="false" customHeight="false" outlineLevel="0" collapsed="false">
      <c r="A9820" s="1" t="n">
        <v>7554</v>
      </c>
      <c r="B9820" s="1" t="s">
        <v>15635</v>
      </c>
      <c r="C9820" s="1" t="s">
        <v>15636</v>
      </c>
      <c r="D9820" s="1" t="s">
        <v>1187</v>
      </c>
      <c r="E9820" s="0" t="s">
        <v>485</v>
      </c>
    </row>
    <row r="9821" customFormat="false" ht="15" hidden="false" customHeight="false" outlineLevel="0" collapsed="false">
      <c r="A9821" s="1" t="n">
        <v>7553</v>
      </c>
      <c r="B9821" s="1" t="s">
        <v>15637</v>
      </c>
      <c r="C9821" s="1" t="s">
        <v>15638</v>
      </c>
      <c r="D9821" s="1" t="s">
        <v>1187</v>
      </c>
      <c r="E9821" s="0" t="s">
        <v>485</v>
      </c>
    </row>
    <row r="9822" customFormat="false" ht="15" hidden="false" customHeight="false" outlineLevel="0" collapsed="false">
      <c r="A9822" s="1" t="n">
        <v>7552</v>
      </c>
      <c r="B9822" s="1" t="s">
        <v>15639</v>
      </c>
      <c r="C9822" s="1" t="s">
        <v>15640</v>
      </c>
      <c r="D9822" s="1" t="s">
        <v>1187</v>
      </c>
      <c r="E9822" s="0" t="s">
        <v>485</v>
      </c>
    </row>
    <row r="9823" customFormat="false" ht="15" hidden="false" customHeight="false" outlineLevel="0" collapsed="false">
      <c r="A9823" s="1" t="n">
        <v>7551</v>
      </c>
      <c r="B9823" s="1" t="s">
        <v>15641</v>
      </c>
      <c r="C9823" s="1" t="s">
        <v>15642</v>
      </c>
      <c r="D9823" s="1" t="s">
        <v>499</v>
      </c>
      <c r="E9823" s="324" t="s">
        <v>1731</v>
      </c>
    </row>
    <row r="9824" customFormat="false" ht="15" hidden="false" customHeight="false" outlineLevel="0" collapsed="false">
      <c r="A9824" s="1" t="n">
        <v>7550</v>
      </c>
      <c r="B9824" s="1" t="s">
        <v>15643</v>
      </c>
      <c r="D9824" s="1" t="s">
        <v>11084</v>
      </c>
      <c r="E9824" s="0" t="s">
        <v>590</v>
      </c>
    </row>
    <row r="9825" customFormat="false" ht="15" hidden="false" customHeight="false" outlineLevel="0" collapsed="false">
      <c r="A9825" s="1" t="n">
        <v>7549</v>
      </c>
      <c r="B9825" s="1" t="s">
        <v>15644</v>
      </c>
      <c r="D9825" s="324" t="s">
        <v>678</v>
      </c>
      <c r="E9825" s="0" t="s">
        <v>590</v>
      </c>
    </row>
    <row r="9826" customFormat="false" ht="15" hidden="false" customHeight="false" outlineLevel="0" collapsed="false">
      <c r="A9826" s="1" t="n">
        <v>7548</v>
      </c>
      <c r="B9826" s="1" t="s">
        <v>15645</v>
      </c>
      <c r="C9826" s="1" t="s">
        <v>15646</v>
      </c>
      <c r="D9826" s="324" t="s">
        <v>15647</v>
      </c>
      <c r="E9826" s="0" t="s">
        <v>590</v>
      </c>
    </row>
    <row r="9827" customFormat="false" ht="15" hidden="false" customHeight="false" outlineLevel="0" collapsed="false">
      <c r="A9827" s="1" t="n">
        <v>7547</v>
      </c>
      <c r="B9827" s="1" t="s">
        <v>15648</v>
      </c>
      <c r="D9827" s="324" t="s">
        <v>9618</v>
      </c>
      <c r="E9827" s="324" t="s">
        <v>488</v>
      </c>
    </row>
    <row r="9828" customFormat="false" ht="15" hidden="false" customHeight="false" outlineLevel="0" collapsed="false">
      <c r="A9828" s="1" t="n">
        <v>7546</v>
      </c>
      <c r="B9828" s="1" t="s">
        <v>15649</v>
      </c>
      <c r="C9828" s="1" t="s">
        <v>15650</v>
      </c>
      <c r="D9828" s="324" t="s">
        <v>643</v>
      </c>
      <c r="E9828" s="0" t="s">
        <v>485</v>
      </c>
    </row>
    <row r="9829" customFormat="false" ht="15" hidden="false" customHeight="false" outlineLevel="0" collapsed="false">
      <c r="A9829" s="1" t="n">
        <v>7545</v>
      </c>
      <c r="B9829" s="1" t="s">
        <v>15651</v>
      </c>
      <c r="C9829" s="1" t="s">
        <v>15652</v>
      </c>
      <c r="D9829" s="324" t="s">
        <v>643</v>
      </c>
      <c r="E9829" s="0" t="s">
        <v>485</v>
      </c>
    </row>
    <row r="9830" customFormat="false" ht="15" hidden="false" customHeight="false" outlineLevel="0" collapsed="false">
      <c r="A9830" s="1" t="n">
        <v>7544</v>
      </c>
      <c r="B9830" s="1" t="s">
        <v>15653</v>
      </c>
      <c r="C9830" s="1" t="s">
        <v>14749</v>
      </c>
      <c r="D9830" s="1" t="s">
        <v>499</v>
      </c>
      <c r="E9830" s="324" t="s">
        <v>500</v>
      </c>
    </row>
    <row r="9831" customFormat="false" ht="15" hidden="false" customHeight="false" outlineLevel="0" collapsed="false">
      <c r="A9831" s="1" t="n">
        <v>7543</v>
      </c>
      <c r="B9831" s="1" t="s">
        <v>15654</v>
      </c>
      <c r="D9831" s="324" t="s">
        <v>695</v>
      </c>
      <c r="E9831" s="324" t="s">
        <v>13626</v>
      </c>
    </row>
    <row r="9832" customFormat="false" ht="15" hidden="false" customHeight="false" outlineLevel="0" collapsed="false">
      <c r="A9832" s="1" t="n">
        <v>7542</v>
      </c>
      <c r="B9832" s="1" t="s">
        <v>15655</v>
      </c>
      <c r="D9832" s="324" t="s">
        <v>695</v>
      </c>
      <c r="E9832" s="324" t="s">
        <v>13626</v>
      </c>
    </row>
    <row r="9833" customFormat="false" ht="15" hidden="false" customHeight="false" outlineLevel="0" collapsed="false">
      <c r="A9833" s="1" t="n">
        <v>7541</v>
      </c>
      <c r="B9833" s="1" t="s">
        <v>15656</v>
      </c>
      <c r="D9833" s="324" t="s">
        <v>695</v>
      </c>
      <c r="E9833" s="324" t="s">
        <v>13626</v>
      </c>
    </row>
    <row r="9834" customFormat="false" ht="15" hidden="false" customHeight="false" outlineLevel="0" collapsed="false">
      <c r="A9834" s="1" t="n">
        <v>7540</v>
      </c>
      <c r="B9834" s="1" t="s">
        <v>15657</v>
      </c>
      <c r="D9834" s="324" t="s">
        <v>695</v>
      </c>
      <c r="E9834" s="324" t="s">
        <v>13626</v>
      </c>
    </row>
    <row r="9835" customFormat="false" ht="15" hidden="false" customHeight="false" outlineLevel="0" collapsed="false">
      <c r="A9835" s="1" t="n">
        <v>7539</v>
      </c>
      <c r="B9835" s="1" t="s">
        <v>15658</v>
      </c>
      <c r="D9835" s="324" t="s">
        <v>695</v>
      </c>
      <c r="E9835" s="324" t="s">
        <v>13626</v>
      </c>
    </row>
    <row r="9836" customFormat="false" ht="15" hidden="false" customHeight="false" outlineLevel="0" collapsed="false">
      <c r="A9836" s="1" t="n">
        <v>7538</v>
      </c>
      <c r="B9836" s="1" t="s">
        <v>15659</v>
      </c>
      <c r="C9836" s="1" t="s">
        <v>15660</v>
      </c>
      <c r="D9836" s="324" t="s">
        <v>643</v>
      </c>
      <c r="E9836" s="0" t="s">
        <v>485</v>
      </c>
    </row>
    <row r="9837" customFormat="false" ht="15" hidden="false" customHeight="false" outlineLevel="0" collapsed="false">
      <c r="A9837" s="1" t="n">
        <v>7537</v>
      </c>
      <c r="B9837" s="1" t="s">
        <v>15661</v>
      </c>
      <c r="C9837" s="1" t="s">
        <v>15662</v>
      </c>
      <c r="D9837" s="324" t="s">
        <v>643</v>
      </c>
      <c r="E9837" s="0" t="s">
        <v>485</v>
      </c>
    </row>
    <row r="9838" customFormat="false" ht="15" hidden="false" customHeight="false" outlineLevel="0" collapsed="false">
      <c r="A9838" s="1" t="n">
        <v>7536</v>
      </c>
      <c r="B9838" s="1" t="s">
        <v>15663</v>
      </c>
      <c r="C9838" s="324" t="s">
        <v>15664</v>
      </c>
      <c r="D9838" s="324" t="s">
        <v>643</v>
      </c>
      <c r="E9838" s="0" t="s">
        <v>485</v>
      </c>
    </row>
    <row r="9839" customFormat="false" ht="15" hidden="false" customHeight="false" outlineLevel="0" collapsed="false">
      <c r="A9839" s="1" t="n">
        <v>7535</v>
      </c>
      <c r="B9839" s="1" t="s">
        <v>15665</v>
      </c>
      <c r="C9839" s="1" t="s">
        <v>15666</v>
      </c>
      <c r="D9839" s="324" t="s">
        <v>643</v>
      </c>
      <c r="E9839" s="0" t="s">
        <v>485</v>
      </c>
    </row>
    <row r="9840" customFormat="false" ht="15" hidden="false" customHeight="false" outlineLevel="0" collapsed="false">
      <c r="A9840" s="1" t="n">
        <v>7534</v>
      </c>
      <c r="B9840" s="1" t="s">
        <v>15667</v>
      </c>
      <c r="C9840" s="1" t="s">
        <v>15668</v>
      </c>
      <c r="D9840" s="324" t="s">
        <v>643</v>
      </c>
      <c r="E9840" s="0" t="s">
        <v>485</v>
      </c>
    </row>
    <row r="9841" customFormat="false" ht="15" hidden="false" customHeight="false" outlineLevel="0" collapsed="false">
      <c r="A9841" s="1" t="n">
        <v>7533</v>
      </c>
      <c r="B9841" s="1" t="s">
        <v>15669</v>
      </c>
      <c r="C9841" s="1" t="s">
        <v>15670</v>
      </c>
      <c r="D9841" s="324" t="s">
        <v>643</v>
      </c>
      <c r="E9841" s="0" t="s">
        <v>485</v>
      </c>
    </row>
    <row r="9842" customFormat="false" ht="15" hidden="false" customHeight="false" outlineLevel="0" collapsed="false">
      <c r="A9842" s="1" t="n">
        <v>7532</v>
      </c>
      <c r="B9842" s="1" t="s">
        <v>15671</v>
      </c>
      <c r="C9842" s="1" t="s">
        <v>15672</v>
      </c>
      <c r="D9842" s="324" t="s">
        <v>643</v>
      </c>
      <c r="E9842" s="0" t="s">
        <v>485</v>
      </c>
    </row>
    <row r="9843" customFormat="false" ht="15" hidden="false" customHeight="false" outlineLevel="0" collapsed="false">
      <c r="A9843" s="1" t="n">
        <v>7531</v>
      </c>
      <c r="B9843" s="1" t="s">
        <v>15673</v>
      </c>
      <c r="C9843" s="1" t="s">
        <v>15674</v>
      </c>
      <c r="D9843" s="324" t="s">
        <v>15675</v>
      </c>
      <c r="E9843" s="324" t="s">
        <v>15676</v>
      </c>
    </row>
    <row r="9844" customFormat="false" ht="15" hidden="false" customHeight="false" outlineLevel="0" collapsed="false">
      <c r="A9844" s="1" t="n">
        <v>7530</v>
      </c>
      <c r="B9844" s="1" t="s">
        <v>15677</v>
      </c>
      <c r="C9844" s="1" t="s">
        <v>15678</v>
      </c>
      <c r="D9844" s="1" t="s">
        <v>499</v>
      </c>
      <c r="E9844" s="0" t="s">
        <v>590</v>
      </c>
    </row>
    <row r="9845" customFormat="false" ht="15" hidden="false" customHeight="false" outlineLevel="0" collapsed="false">
      <c r="A9845" s="1" t="n">
        <v>7529</v>
      </c>
      <c r="B9845" s="1" t="s">
        <v>15679</v>
      </c>
      <c r="C9845" s="1" t="s">
        <v>15680</v>
      </c>
      <c r="D9845" s="1" t="s">
        <v>499</v>
      </c>
      <c r="E9845" s="0" t="s">
        <v>11053</v>
      </c>
    </row>
    <row r="9846" customFormat="false" ht="15" hidden="false" customHeight="false" outlineLevel="0" collapsed="false">
      <c r="A9846" s="1" t="n">
        <v>7528</v>
      </c>
      <c r="B9846" s="1" t="s">
        <v>15681</v>
      </c>
      <c r="C9846" s="1" t="s">
        <v>15682</v>
      </c>
      <c r="D9846" s="1" t="s">
        <v>499</v>
      </c>
      <c r="E9846" s="0" t="s">
        <v>590</v>
      </c>
    </row>
    <row r="9847" customFormat="false" ht="15" hidden="false" customHeight="false" outlineLevel="0" collapsed="false">
      <c r="A9847" s="1" t="n">
        <v>7527</v>
      </c>
      <c r="B9847" s="1" t="s">
        <v>15683</v>
      </c>
      <c r="D9847" s="1" t="s">
        <v>499</v>
      </c>
      <c r="E9847" s="324" t="s">
        <v>500</v>
      </c>
    </row>
    <row r="9848" customFormat="false" ht="15" hidden="false" customHeight="false" outlineLevel="0" collapsed="false">
      <c r="A9848" s="1" t="n">
        <v>7526</v>
      </c>
      <c r="B9848" s="1" t="s">
        <v>15684</v>
      </c>
      <c r="D9848" s="324" t="s">
        <v>11006</v>
      </c>
      <c r="E9848" s="324" t="s">
        <v>519</v>
      </c>
    </row>
    <row r="9849" customFormat="false" ht="15" hidden="false" customHeight="false" outlineLevel="0" collapsed="false">
      <c r="A9849" s="1" t="n">
        <v>7525</v>
      </c>
      <c r="B9849" s="1" t="s">
        <v>15685</v>
      </c>
      <c r="D9849" s="324" t="s">
        <v>10275</v>
      </c>
      <c r="E9849" s="324" t="s">
        <v>500</v>
      </c>
    </row>
    <row r="9850" customFormat="false" ht="15" hidden="false" customHeight="false" outlineLevel="0" collapsed="false">
      <c r="A9850" s="1" t="n">
        <v>7524</v>
      </c>
      <c r="B9850" s="1" t="s">
        <v>15686</v>
      </c>
      <c r="D9850" s="324" t="s">
        <v>1333</v>
      </c>
      <c r="E9850" s="324" t="s">
        <v>500</v>
      </c>
    </row>
    <row r="9851" customFormat="false" ht="15" hidden="false" customHeight="false" outlineLevel="0" collapsed="false">
      <c r="A9851" s="1" t="n">
        <v>7523</v>
      </c>
      <c r="B9851" s="1" t="s">
        <v>1856</v>
      </c>
      <c r="D9851" s="324" t="s">
        <v>599</v>
      </c>
      <c r="E9851" s="324" t="s">
        <v>500</v>
      </c>
    </row>
    <row r="9852" customFormat="false" ht="15" hidden="false" customHeight="false" outlineLevel="0" collapsed="false">
      <c r="A9852" s="1" t="n">
        <v>7522</v>
      </c>
      <c r="B9852" s="1" t="s">
        <v>15687</v>
      </c>
      <c r="C9852" s="324" t="s">
        <v>15688</v>
      </c>
      <c r="D9852" s="1" t="s">
        <v>1187</v>
      </c>
      <c r="E9852" s="0" t="s">
        <v>485</v>
      </c>
    </row>
    <row r="9853" customFormat="false" ht="15" hidden="false" customHeight="false" outlineLevel="0" collapsed="false">
      <c r="A9853" s="1" t="n">
        <v>7521</v>
      </c>
      <c r="B9853" s="1" t="s">
        <v>15689</v>
      </c>
      <c r="D9853" s="1" t="s">
        <v>11909</v>
      </c>
      <c r="E9853" s="324" t="s">
        <v>15690</v>
      </c>
    </row>
    <row r="9854" customFormat="false" ht="15" hidden="false" customHeight="false" outlineLevel="0" collapsed="false">
      <c r="A9854" s="1" t="n">
        <v>7520</v>
      </c>
      <c r="B9854" s="1" t="s">
        <v>15691</v>
      </c>
      <c r="D9854" s="1" t="s">
        <v>510</v>
      </c>
      <c r="E9854" s="0" t="s">
        <v>576</v>
      </c>
    </row>
    <row r="9855" customFormat="false" ht="15" hidden="false" customHeight="false" outlineLevel="0" collapsed="false">
      <c r="A9855" s="1" t="n">
        <v>7519</v>
      </c>
      <c r="B9855" s="1" t="s">
        <v>15692</v>
      </c>
      <c r="D9855" s="324" t="s">
        <v>695</v>
      </c>
      <c r="E9855" s="324" t="s">
        <v>11039</v>
      </c>
    </row>
    <row r="9856" customFormat="false" ht="15" hidden="false" customHeight="false" outlineLevel="0" collapsed="false">
      <c r="A9856" s="1" t="n">
        <v>7518</v>
      </c>
      <c r="B9856" s="1" t="s">
        <v>15693</v>
      </c>
      <c r="C9856" s="324" t="s">
        <v>15694</v>
      </c>
      <c r="D9856" s="1" t="s">
        <v>499</v>
      </c>
      <c r="E9856" s="0" t="s">
        <v>590</v>
      </c>
    </row>
    <row r="9857" customFormat="false" ht="15" hidden="false" customHeight="false" outlineLevel="0" collapsed="false">
      <c r="A9857" s="1" t="n">
        <v>7517</v>
      </c>
      <c r="B9857" s="1" t="s">
        <v>15695</v>
      </c>
      <c r="D9857" s="324" t="s">
        <v>15696</v>
      </c>
      <c r="E9857" s="324" t="s">
        <v>500</v>
      </c>
    </row>
    <row r="9858" customFormat="false" ht="15" hidden="false" customHeight="false" outlineLevel="0" collapsed="false">
      <c r="A9858" s="1" t="n">
        <v>7516</v>
      </c>
      <c r="B9858" s="1" t="s">
        <v>15697</v>
      </c>
      <c r="D9858" s="1" t="s">
        <v>10984</v>
      </c>
      <c r="E9858" s="324" t="s">
        <v>12620</v>
      </c>
    </row>
    <row r="9859" customFormat="false" ht="15" hidden="false" customHeight="false" outlineLevel="0" collapsed="false">
      <c r="A9859" s="1" t="n">
        <v>7515</v>
      </c>
      <c r="B9859" s="1" t="s">
        <v>15698</v>
      </c>
      <c r="C9859" s="1" t="s">
        <v>15699</v>
      </c>
      <c r="D9859" s="1" t="s">
        <v>499</v>
      </c>
      <c r="E9859" s="0" t="s">
        <v>590</v>
      </c>
    </row>
    <row r="9860" customFormat="false" ht="15" hidden="false" customHeight="false" outlineLevel="0" collapsed="false">
      <c r="A9860" s="1" t="n">
        <v>7514</v>
      </c>
      <c r="B9860" s="1" t="s">
        <v>15700</v>
      </c>
      <c r="D9860" s="1" t="s">
        <v>499</v>
      </c>
      <c r="E9860" s="324" t="s">
        <v>500</v>
      </c>
    </row>
    <row r="9861" customFormat="false" ht="15" hidden="false" customHeight="false" outlineLevel="0" collapsed="false">
      <c r="A9861" s="1" t="n">
        <v>7513</v>
      </c>
      <c r="B9861" s="1" t="s">
        <v>15701</v>
      </c>
      <c r="D9861" s="324" t="s">
        <v>678</v>
      </c>
      <c r="E9861" s="324" t="s">
        <v>13750</v>
      </c>
    </row>
    <row r="9862" customFormat="false" ht="15" hidden="false" customHeight="false" outlineLevel="0" collapsed="false">
      <c r="A9862" s="1" t="n">
        <v>7512</v>
      </c>
      <c r="B9862" s="1" t="s">
        <v>15702</v>
      </c>
      <c r="C9862" s="1" t="s">
        <v>15703</v>
      </c>
      <c r="D9862" s="1" t="s">
        <v>499</v>
      </c>
      <c r="E9862" s="0" t="s">
        <v>590</v>
      </c>
    </row>
    <row r="9863" customFormat="false" ht="15" hidden="false" customHeight="false" outlineLevel="0" collapsed="false">
      <c r="A9863" s="1" t="n">
        <v>7511</v>
      </c>
      <c r="B9863" s="1" t="s">
        <v>15704</v>
      </c>
      <c r="D9863" s="324" t="s">
        <v>15705</v>
      </c>
      <c r="E9863" s="0" t="s">
        <v>11053</v>
      </c>
    </row>
    <row r="9864" customFormat="false" ht="15" hidden="false" customHeight="false" outlineLevel="0" collapsed="false">
      <c r="A9864" s="1" t="n">
        <v>7510</v>
      </c>
      <c r="B9864" s="1" t="s">
        <v>15706</v>
      </c>
      <c r="C9864" s="1" t="s">
        <v>15707</v>
      </c>
      <c r="D9864" s="1" t="s">
        <v>499</v>
      </c>
      <c r="E9864" s="0" t="s">
        <v>11053</v>
      </c>
    </row>
    <row r="9865" customFormat="false" ht="15" hidden="false" customHeight="false" outlineLevel="0" collapsed="false">
      <c r="A9865" s="1" t="n">
        <v>7509</v>
      </c>
      <c r="B9865" s="1" t="s">
        <v>15708</v>
      </c>
      <c r="C9865" s="1" t="s">
        <v>15709</v>
      </c>
      <c r="D9865" s="324" t="s">
        <v>15710</v>
      </c>
      <c r="E9865" s="324" t="s">
        <v>10997</v>
      </c>
    </row>
    <row r="9866" customFormat="false" ht="15" hidden="false" customHeight="false" outlineLevel="0" collapsed="false">
      <c r="A9866" s="1" t="n">
        <v>7508</v>
      </c>
      <c r="B9866" s="1" t="s">
        <v>15711</v>
      </c>
      <c r="C9866" s="1" t="s">
        <v>15712</v>
      </c>
      <c r="D9866" s="1" t="s">
        <v>499</v>
      </c>
      <c r="E9866" s="0" t="s">
        <v>10484</v>
      </c>
    </row>
    <row r="9867" customFormat="false" ht="15" hidden="false" customHeight="false" outlineLevel="0" collapsed="false">
      <c r="A9867" s="1" t="n">
        <v>7507</v>
      </c>
      <c r="B9867" s="1" t="s">
        <v>15713</v>
      </c>
      <c r="C9867" s="324" t="s">
        <v>15714</v>
      </c>
      <c r="D9867" s="324" t="s">
        <v>3444</v>
      </c>
      <c r="E9867" s="0" t="s">
        <v>485</v>
      </c>
    </row>
    <row r="9868" customFormat="false" ht="15" hidden="false" customHeight="false" outlineLevel="0" collapsed="false">
      <c r="A9868" s="1" t="n">
        <v>7506</v>
      </c>
      <c r="B9868" s="1" t="s">
        <v>15715</v>
      </c>
      <c r="D9868" s="1" t="s">
        <v>499</v>
      </c>
      <c r="E9868" s="0" t="s">
        <v>11079</v>
      </c>
    </row>
    <row r="9869" customFormat="false" ht="15" hidden="false" customHeight="false" outlineLevel="0" collapsed="false">
      <c r="A9869" s="1" t="n">
        <v>7505</v>
      </c>
      <c r="B9869" s="1" t="s">
        <v>15716</v>
      </c>
      <c r="D9869" s="324" t="s">
        <v>15717</v>
      </c>
      <c r="E9869" s="324" t="s">
        <v>15718</v>
      </c>
    </row>
    <row r="9870" customFormat="false" ht="15" hidden="false" customHeight="false" outlineLevel="0" collapsed="false">
      <c r="A9870" s="1" t="n">
        <v>7504</v>
      </c>
      <c r="B9870" s="1" t="s">
        <v>15719</v>
      </c>
      <c r="C9870" s="324" t="s">
        <v>15720</v>
      </c>
      <c r="D9870" s="1" t="s">
        <v>1222</v>
      </c>
      <c r="E9870" s="324" t="s">
        <v>15300</v>
      </c>
    </row>
    <row r="9871" customFormat="false" ht="15" hidden="false" customHeight="false" outlineLevel="0" collapsed="false">
      <c r="A9871" s="1" t="n">
        <v>7503</v>
      </c>
      <c r="B9871" s="1" t="s">
        <v>15721</v>
      </c>
      <c r="C9871" s="324" t="s">
        <v>15722</v>
      </c>
      <c r="D9871" s="324" t="s">
        <v>2606</v>
      </c>
      <c r="E9871" s="324" t="s">
        <v>15300</v>
      </c>
    </row>
    <row r="9872" customFormat="false" ht="15" hidden="false" customHeight="false" outlineLevel="0" collapsed="false">
      <c r="A9872" s="1" t="n">
        <v>7502</v>
      </c>
      <c r="B9872" s="1" t="s">
        <v>15723</v>
      </c>
      <c r="C9872" s="1" t="s">
        <v>15724</v>
      </c>
      <c r="D9872" s="324" t="s">
        <v>2606</v>
      </c>
      <c r="E9872" s="324" t="s">
        <v>15300</v>
      </c>
    </row>
    <row r="9873" customFormat="false" ht="15" hidden="false" customHeight="false" outlineLevel="0" collapsed="false">
      <c r="A9873" s="1" t="n">
        <v>7501</v>
      </c>
      <c r="B9873" s="1" t="s">
        <v>15725</v>
      </c>
      <c r="C9873" s="324" t="s">
        <v>15726</v>
      </c>
      <c r="D9873" s="324" t="s">
        <v>2606</v>
      </c>
      <c r="E9873" s="324" t="s">
        <v>15300</v>
      </c>
    </row>
    <row r="9874" customFormat="false" ht="15" hidden="false" customHeight="false" outlineLevel="0" collapsed="false">
      <c r="A9874" s="1" t="n">
        <v>7500</v>
      </c>
      <c r="B9874" s="1" t="s">
        <v>15727</v>
      </c>
      <c r="C9874" s="324" t="s">
        <v>15728</v>
      </c>
      <c r="D9874" s="324" t="s">
        <v>2606</v>
      </c>
      <c r="E9874" s="324" t="s">
        <v>15300</v>
      </c>
    </row>
    <row r="9875" customFormat="false" ht="15" hidden="false" customHeight="false" outlineLevel="0" collapsed="false">
      <c r="A9875" s="1" t="n">
        <v>7499</v>
      </c>
      <c r="B9875" s="1" t="s">
        <v>15729</v>
      </c>
      <c r="C9875" s="324" t="s">
        <v>15730</v>
      </c>
      <c r="D9875" s="324" t="s">
        <v>528</v>
      </c>
      <c r="E9875" s="324" t="s">
        <v>500</v>
      </c>
    </row>
    <row r="9876" customFormat="false" ht="15" hidden="false" customHeight="false" outlineLevel="0" collapsed="false">
      <c r="A9876" s="1" t="n">
        <v>7498</v>
      </c>
      <c r="B9876" s="1" t="s">
        <v>15731</v>
      </c>
      <c r="C9876" s="1" t="s">
        <v>15732</v>
      </c>
      <c r="D9876" s="1" t="s">
        <v>1222</v>
      </c>
      <c r="E9876" s="324" t="s">
        <v>10893</v>
      </c>
    </row>
    <row r="9877" customFormat="false" ht="15" hidden="false" customHeight="false" outlineLevel="0" collapsed="false">
      <c r="A9877" s="1" t="n">
        <v>7497</v>
      </c>
      <c r="B9877" s="1" t="s">
        <v>15733</v>
      </c>
      <c r="D9877" s="324" t="s">
        <v>11169</v>
      </c>
      <c r="E9877" s="0" t="s">
        <v>590</v>
      </c>
    </row>
    <row r="9878" customFormat="false" ht="15" hidden="false" customHeight="false" outlineLevel="0" collapsed="false">
      <c r="A9878" s="1" t="n">
        <v>7496</v>
      </c>
      <c r="B9878" s="1" t="s">
        <v>15734</v>
      </c>
      <c r="C9878" s="1" t="s">
        <v>15735</v>
      </c>
      <c r="D9878" s="324" t="s">
        <v>900</v>
      </c>
      <c r="E9878" s="324" t="s">
        <v>15736</v>
      </c>
    </row>
    <row r="9879" customFormat="false" ht="15" hidden="false" customHeight="false" outlineLevel="0" collapsed="false">
      <c r="A9879" s="1" t="n">
        <v>7495</v>
      </c>
      <c r="B9879" s="1" t="s">
        <v>15737</v>
      </c>
      <c r="C9879" s="1" t="s">
        <v>15738</v>
      </c>
      <c r="D9879" s="324" t="s">
        <v>900</v>
      </c>
      <c r="E9879" s="324" t="s">
        <v>15736</v>
      </c>
    </row>
    <row r="9880" customFormat="false" ht="15" hidden="false" customHeight="false" outlineLevel="0" collapsed="false">
      <c r="A9880" s="1" t="n">
        <v>7494</v>
      </c>
      <c r="B9880" s="1" t="s">
        <v>15739</v>
      </c>
      <c r="C9880" s="324" t="s">
        <v>15740</v>
      </c>
      <c r="D9880" s="324" t="s">
        <v>2606</v>
      </c>
      <c r="E9880" s="324" t="s">
        <v>11163</v>
      </c>
    </row>
    <row r="9881" customFormat="false" ht="15" hidden="false" customHeight="false" outlineLevel="0" collapsed="false">
      <c r="A9881" s="1" t="n">
        <v>7493</v>
      </c>
      <c r="B9881" s="1" t="s">
        <v>15741</v>
      </c>
      <c r="C9881" s="324" t="s">
        <v>15742</v>
      </c>
      <c r="D9881" s="1" t="s">
        <v>2278</v>
      </c>
      <c r="E9881" s="0" t="s">
        <v>485</v>
      </c>
    </row>
    <row r="9882" customFormat="false" ht="15" hidden="false" customHeight="false" outlineLevel="0" collapsed="false">
      <c r="A9882" s="1" t="n">
        <v>7492</v>
      </c>
      <c r="B9882" s="1" t="s">
        <v>15743</v>
      </c>
      <c r="C9882" s="324" t="s">
        <v>15744</v>
      </c>
      <c r="D9882" s="324" t="s">
        <v>6342</v>
      </c>
      <c r="E9882" s="0" t="s">
        <v>485</v>
      </c>
    </row>
    <row r="9883" customFormat="false" ht="15" hidden="false" customHeight="false" outlineLevel="0" collapsed="false">
      <c r="A9883" s="1" t="n">
        <v>7491</v>
      </c>
      <c r="B9883" s="1" t="s">
        <v>15745</v>
      </c>
      <c r="C9883" s="1" t="s">
        <v>15746</v>
      </c>
      <c r="D9883" s="324" t="s">
        <v>15747</v>
      </c>
      <c r="E9883" s="0" t="s">
        <v>590</v>
      </c>
    </row>
    <row r="9884" customFormat="false" ht="15" hidden="false" customHeight="false" outlineLevel="0" collapsed="false">
      <c r="A9884" s="1" t="n">
        <v>7490</v>
      </c>
      <c r="B9884" s="1" t="s">
        <v>15748</v>
      </c>
      <c r="C9884" s="1" t="s">
        <v>15749</v>
      </c>
      <c r="D9884" s="324" t="s">
        <v>15750</v>
      </c>
      <c r="E9884" s="324" t="s">
        <v>12703</v>
      </c>
    </row>
    <row r="9885" customFormat="false" ht="15" hidden="false" customHeight="false" outlineLevel="0" collapsed="false">
      <c r="A9885" s="1" t="n">
        <v>7489</v>
      </c>
      <c r="B9885" s="1" t="s">
        <v>15751</v>
      </c>
      <c r="D9885" s="1" t="s">
        <v>499</v>
      </c>
      <c r="E9885" s="0" t="s">
        <v>590</v>
      </c>
    </row>
    <row r="9886" customFormat="false" ht="15" hidden="false" customHeight="false" outlineLevel="0" collapsed="false">
      <c r="A9886" s="1" t="n">
        <v>7488</v>
      </c>
      <c r="B9886" s="1" t="s">
        <v>15752</v>
      </c>
      <c r="C9886" s="1" t="s">
        <v>15753</v>
      </c>
      <c r="D9886" s="1" t="s">
        <v>499</v>
      </c>
      <c r="E9886" s="0" t="s">
        <v>590</v>
      </c>
    </row>
    <row r="9887" customFormat="false" ht="15" hidden="false" customHeight="false" outlineLevel="0" collapsed="false">
      <c r="A9887" s="1" t="n">
        <v>7487</v>
      </c>
      <c r="B9887" s="1" t="s">
        <v>15754</v>
      </c>
      <c r="D9887" s="1" t="s">
        <v>10212</v>
      </c>
      <c r="E9887" s="0" t="s">
        <v>576</v>
      </c>
    </row>
    <row r="9888" customFormat="false" ht="15" hidden="false" customHeight="false" outlineLevel="0" collapsed="false">
      <c r="A9888" s="1" t="n">
        <v>7486</v>
      </c>
      <c r="B9888" s="1" t="s">
        <v>15755</v>
      </c>
      <c r="D9888" s="324" t="s">
        <v>15756</v>
      </c>
      <c r="E9888" s="0" t="s">
        <v>590</v>
      </c>
    </row>
    <row r="9889" customFormat="false" ht="15" hidden="false" customHeight="false" outlineLevel="0" collapsed="false">
      <c r="A9889" s="1" t="n">
        <v>7485</v>
      </c>
      <c r="B9889" s="1" t="s">
        <v>15757</v>
      </c>
      <c r="D9889" s="1" t="s">
        <v>12034</v>
      </c>
      <c r="E9889" s="0" t="s">
        <v>576</v>
      </c>
    </row>
    <row r="9890" customFormat="false" ht="15" hidden="false" customHeight="false" outlineLevel="0" collapsed="false">
      <c r="A9890" s="1" t="n">
        <v>7484</v>
      </c>
      <c r="B9890" s="1" t="s">
        <v>15758</v>
      </c>
      <c r="D9890" s="1" t="s">
        <v>499</v>
      </c>
      <c r="E9890" s="324" t="s">
        <v>500</v>
      </c>
    </row>
    <row r="9891" customFormat="false" ht="15" hidden="false" customHeight="false" outlineLevel="0" collapsed="false">
      <c r="A9891" s="1" t="n">
        <v>7483</v>
      </c>
      <c r="B9891" s="1" t="s">
        <v>15759</v>
      </c>
      <c r="C9891" s="1" t="s">
        <v>15760</v>
      </c>
      <c r="D9891" s="324" t="s">
        <v>528</v>
      </c>
      <c r="E9891" s="324" t="s">
        <v>500</v>
      </c>
    </row>
    <row r="9892" customFormat="false" ht="15" hidden="false" customHeight="false" outlineLevel="0" collapsed="false">
      <c r="A9892" s="1" t="n">
        <v>7482</v>
      </c>
      <c r="B9892" s="1" t="s">
        <v>15761</v>
      </c>
      <c r="C9892" s="1" t="s">
        <v>15762</v>
      </c>
      <c r="D9892" s="324" t="s">
        <v>528</v>
      </c>
      <c r="E9892" s="324" t="s">
        <v>500</v>
      </c>
    </row>
    <row r="9893" customFormat="false" ht="15" hidden="false" customHeight="false" outlineLevel="0" collapsed="false">
      <c r="A9893" s="1" t="n">
        <v>7481</v>
      </c>
      <c r="B9893" s="1" t="s">
        <v>15763</v>
      </c>
      <c r="C9893" s="1" t="s">
        <v>15764</v>
      </c>
      <c r="D9893" s="324" t="s">
        <v>12189</v>
      </c>
      <c r="E9893" s="324" t="s">
        <v>15765</v>
      </c>
    </row>
    <row r="9894" customFormat="false" ht="15" hidden="false" customHeight="false" outlineLevel="0" collapsed="false">
      <c r="A9894" s="1" t="n">
        <v>7480</v>
      </c>
      <c r="B9894" s="1" t="s">
        <v>15766</v>
      </c>
      <c r="C9894" s="1" t="s">
        <v>15767</v>
      </c>
      <c r="D9894" s="324" t="s">
        <v>528</v>
      </c>
      <c r="E9894" s="324" t="s">
        <v>500</v>
      </c>
    </row>
    <row r="9895" customFormat="false" ht="15" hidden="false" customHeight="false" outlineLevel="0" collapsed="false">
      <c r="A9895" s="1" t="n">
        <v>7479</v>
      </c>
      <c r="B9895" s="1" t="s">
        <v>15768</v>
      </c>
      <c r="C9895" s="1" t="s">
        <v>15769</v>
      </c>
      <c r="D9895" s="324" t="s">
        <v>643</v>
      </c>
      <c r="E9895" s="0" t="s">
        <v>485</v>
      </c>
    </row>
    <row r="9896" customFormat="false" ht="15" hidden="false" customHeight="false" outlineLevel="0" collapsed="false">
      <c r="A9896" s="1" t="n">
        <v>7478</v>
      </c>
      <c r="B9896" s="1" t="s">
        <v>15770</v>
      </c>
      <c r="C9896" s="1" t="s">
        <v>15771</v>
      </c>
      <c r="D9896" s="324" t="s">
        <v>643</v>
      </c>
      <c r="E9896" s="0" t="s">
        <v>485</v>
      </c>
    </row>
    <row r="9897" customFormat="false" ht="15" hidden="false" customHeight="false" outlineLevel="0" collapsed="false">
      <c r="A9897" s="1" t="n">
        <v>7477</v>
      </c>
      <c r="B9897" s="1" t="s">
        <v>15772</v>
      </c>
      <c r="C9897" s="1" t="s">
        <v>15773</v>
      </c>
      <c r="D9897" s="324" t="s">
        <v>643</v>
      </c>
      <c r="E9897" s="0" t="s">
        <v>485</v>
      </c>
    </row>
    <row r="9898" customFormat="false" ht="15" hidden="false" customHeight="false" outlineLevel="0" collapsed="false">
      <c r="A9898" s="1" t="n">
        <v>7476</v>
      </c>
      <c r="B9898" s="1" t="s">
        <v>15774</v>
      </c>
      <c r="C9898" s="324" t="s">
        <v>15775</v>
      </c>
      <c r="D9898" s="324" t="s">
        <v>643</v>
      </c>
      <c r="E9898" s="0" t="s">
        <v>485</v>
      </c>
    </row>
    <row r="9899" customFormat="false" ht="15" hidden="false" customHeight="false" outlineLevel="0" collapsed="false">
      <c r="A9899" s="1" t="n">
        <v>7475</v>
      </c>
      <c r="B9899" s="1" t="s">
        <v>15776</v>
      </c>
      <c r="C9899" s="1" t="s">
        <v>15777</v>
      </c>
      <c r="D9899" s="324" t="s">
        <v>643</v>
      </c>
      <c r="E9899" s="0" t="s">
        <v>485</v>
      </c>
    </row>
    <row r="9900" customFormat="false" ht="15" hidden="false" customHeight="false" outlineLevel="0" collapsed="false">
      <c r="A9900" s="1" t="n">
        <v>7474</v>
      </c>
      <c r="B9900" s="1" t="s">
        <v>15778</v>
      </c>
      <c r="C9900" s="1" t="s">
        <v>15779</v>
      </c>
      <c r="D9900" s="324" t="s">
        <v>643</v>
      </c>
      <c r="E9900" s="0" t="s">
        <v>485</v>
      </c>
    </row>
    <row r="9901" customFormat="false" ht="15" hidden="false" customHeight="false" outlineLevel="0" collapsed="false">
      <c r="A9901" s="1" t="n">
        <v>7473</v>
      </c>
      <c r="B9901" s="1" t="s">
        <v>15780</v>
      </c>
      <c r="C9901" s="1" t="s">
        <v>15781</v>
      </c>
      <c r="D9901" s="324" t="s">
        <v>643</v>
      </c>
      <c r="E9901" s="0" t="s">
        <v>485</v>
      </c>
    </row>
    <row r="9902" customFormat="false" ht="15" hidden="false" customHeight="false" outlineLevel="0" collapsed="false">
      <c r="A9902" s="1" t="n">
        <v>7472</v>
      </c>
      <c r="B9902" s="1" t="s">
        <v>15782</v>
      </c>
      <c r="C9902" s="1" t="s">
        <v>15783</v>
      </c>
      <c r="D9902" s="324" t="s">
        <v>643</v>
      </c>
      <c r="E9902" s="0" t="s">
        <v>485</v>
      </c>
    </row>
    <row r="9903" customFormat="false" ht="15" hidden="false" customHeight="false" outlineLevel="0" collapsed="false">
      <c r="A9903" s="1" t="n">
        <v>7471</v>
      </c>
      <c r="B9903" s="1" t="s">
        <v>15784</v>
      </c>
      <c r="C9903" s="1" t="s">
        <v>15785</v>
      </c>
      <c r="D9903" s="324" t="s">
        <v>643</v>
      </c>
      <c r="E9903" s="0" t="s">
        <v>485</v>
      </c>
    </row>
    <row r="9904" customFormat="false" ht="15" hidden="false" customHeight="false" outlineLevel="0" collapsed="false">
      <c r="A9904" s="1" t="n">
        <v>7470</v>
      </c>
      <c r="B9904" s="1" t="s">
        <v>15786</v>
      </c>
      <c r="C9904" s="1" t="s">
        <v>15787</v>
      </c>
      <c r="D9904" s="324" t="s">
        <v>528</v>
      </c>
      <c r="E9904" s="324" t="s">
        <v>500</v>
      </c>
    </row>
    <row r="9905" customFormat="false" ht="15" hidden="false" customHeight="false" outlineLevel="0" collapsed="false">
      <c r="A9905" s="1" t="n">
        <v>7469</v>
      </c>
      <c r="B9905" s="1" t="s">
        <v>15788</v>
      </c>
      <c r="D9905" s="324" t="s">
        <v>528</v>
      </c>
      <c r="E9905" s="324" t="s">
        <v>500</v>
      </c>
    </row>
    <row r="9906" customFormat="false" ht="15" hidden="false" customHeight="false" outlineLevel="0" collapsed="false">
      <c r="A9906" s="1" t="n">
        <v>7468</v>
      </c>
      <c r="B9906" s="1" t="s">
        <v>15789</v>
      </c>
      <c r="D9906" s="324" t="s">
        <v>15790</v>
      </c>
      <c r="E9906" s="324" t="s">
        <v>488</v>
      </c>
    </row>
    <row r="9907" customFormat="false" ht="15" hidden="false" customHeight="false" outlineLevel="0" collapsed="false">
      <c r="A9907" s="1" t="n">
        <v>7467</v>
      </c>
      <c r="B9907" s="1" t="s">
        <v>15791</v>
      </c>
      <c r="C9907" s="1" t="s">
        <v>15792</v>
      </c>
      <c r="D9907" s="324" t="s">
        <v>620</v>
      </c>
      <c r="E9907" s="0" t="s">
        <v>609</v>
      </c>
    </row>
    <row r="9908" customFormat="false" ht="15" hidden="false" customHeight="false" outlineLevel="0" collapsed="false">
      <c r="A9908" s="1" t="n">
        <v>7466</v>
      </c>
      <c r="B9908" s="1" t="s">
        <v>15793</v>
      </c>
      <c r="C9908" s="324" t="s">
        <v>15794</v>
      </c>
      <c r="D9908" s="1" t="s">
        <v>496</v>
      </c>
      <c r="E9908" s="0" t="s">
        <v>485</v>
      </c>
    </row>
    <row r="9909" customFormat="false" ht="15" hidden="false" customHeight="false" outlineLevel="0" collapsed="false">
      <c r="A9909" s="1" t="n">
        <v>7465</v>
      </c>
      <c r="B9909" s="1" t="s">
        <v>15795</v>
      </c>
      <c r="D9909" s="324" t="s">
        <v>528</v>
      </c>
      <c r="E9909" s="324" t="s">
        <v>500</v>
      </c>
    </row>
    <row r="9910" customFormat="false" ht="15" hidden="false" customHeight="false" outlineLevel="0" collapsed="false">
      <c r="A9910" s="1" t="n">
        <v>7464</v>
      </c>
      <c r="B9910" s="1" t="s">
        <v>15796</v>
      </c>
      <c r="C9910" s="1" t="s">
        <v>15797</v>
      </c>
      <c r="D9910" s="324" t="s">
        <v>528</v>
      </c>
      <c r="E9910" s="324" t="s">
        <v>500</v>
      </c>
    </row>
    <row r="9911" customFormat="false" ht="15" hidden="false" customHeight="false" outlineLevel="0" collapsed="false">
      <c r="A9911" s="1" t="n">
        <v>7463</v>
      </c>
      <c r="B9911" s="1" t="s">
        <v>15798</v>
      </c>
      <c r="C9911" s="1" t="s">
        <v>15799</v>
      </c>
      <c r="D9911" s="324" t="s">
        <v>528</v>
      </c>
      <c r="E9911" s="324" t="s">
        <v>500</v>
      </c>
    </row>
    <row r="9912" customFormat="false" ht="15" hidden="false" customHeight="false" outlineLevel="0" collapsed="false">
      <c r="A9912" s="1" t="n">
        <v>7462</v>
      </c>
      <c r="B9912" s="1" t="s">
        <v>15800</v>
      </c>
      <c r="D9912" s="324" t="s">
        <v>528</v>
      </c>
      <c r="E9912" s="324" t="s">
        <v>500</v>
      </c>
    </row>
    <row r="9913" customFormat="false" ht="15" hidden="false" customHeight="false" outlineLevel="0" collapsed="false">
      <c r="A9913" s="1" t="n">
        <v>7461</v>
      </c>
      <c r="B9913" s="1" t="s">
        <v>15801</v>
      </c>
      <c r="D9913" s="324" t="s">
        <v>528</v>
      </c>
      <c r="E9913" s="324" t="s">
        <v>500</v>
      </c>
    </row>
    <row r="9914" customFormat="false" ht="15" hidden="false" customHeight="false" outlineLevel="0" collapsed="false">
      <c r="A9914" s="1" t="n">
        <v>7460</v>
      </c>
      <c r="B9914" s="1" t="s">
        <v>15802</v>
      </c>
      <c r="D9914" s="1" t="s">
        <v>3662</v>
      </c>
      <c r="E9914" s="0" t="s">
        <v>485</v>
      </c>
    </row>
    <row r="9915" customFormat="false" ht="15" hidden="false" customHeight="false" outlineLevel="0" collapsed="false">
      <c r="A9915" s="1" t="n">
        <v>7459</v>
      </c>
      <c r="B9915" s="1" t="s">
        <v>15803</v>
      </c>
      <c r="D9915" s="1" t="s">
        <v>614</v>
      </c>
      <c r="E9915" s="0" t="s">
        <v>485</v>
      </c>
    </row>
    <row r="9916" customFormat="false" ht="15" hidden="false" customHeight="false" outlineLevel="0" collapsed="false">
      <c r="A9916" s="1" t="n">
        <v>7458</v>
      </c>
      <c r="B9916" s="1" t="s">
        <v>15804</v>
      </c>
      <c r="D9916" s="1" t="s">
        <v>484</v>
      </c>
      <c r="E9916" s="0" t="s">
        <v>485</v>
      </c>
    </row>
    <row r="9917" customFormat="false" ht="15" hidden="false" customHeight="false" outlineLevel="0" collapsed="false">
      <c r="A9917" s="1" t="n">
        <v>7457</v>
      </c>
      <c r="B9917" s="1" t="s">
        <v>15805</v>
      </c>
      <c r="C9917" s="324" t="s">
        <v>15806</v>
      </c>
      <c r="D9917" s="1" t="s">
        <v>6169</v>
      </c>
      <c r="E9917" s="0" t="s">
        <v>485</v>
      </c>
    </row>
    <row r="9918" customFormat="false" ht="15" hidden="false" customHeight="false" outlineLevel="0" collapsed="false">
      <c r="A9918" s="1" t="n">
        <v>7456</v>
      </c>
      <c r="B9918" s="1" t="s">
        <v>15807</v>
      </c>
      <c r="D9918" s="324" t="s">
        <v>15808</v>
      </c>
      <c r="E9918" s="0" t="s">
        <v>485</v>
      </c>
    </row>
    <row r="9919" customFormat="false" ht="15" hidden="false" customHeight="false" outlineLevel="0" collapsed="false">
      <c r="A9919" s="1" t="n">
        <v>7455</v>
      </c>
      <c r="B9919" s="1" t="s">
        <v>15809</v>
      </c>
      <c r="D9919" s="324" t="s">
        <v>15810</v>
      </c>
      <c r="E9919" s="324" t="s">
        <v>15690</v>
      </c>
    </row>
    <row r="9920" customFormat="false" ht="15" hidden="false" customHeight="false" outlineLevel="0" collapsed="false">
      <c r="A9920" s="1" t="n">
        <v>7454</v>
      </c>
      <c r="B9920" s="1" t="s">
        <v>15811</v>
      </c>
      <c r="D9920" s="324" t="s">
        <v>528</v>
      </c>
      <c r="E9920" s="324" t="s">
        <v>500</v>
      </c>
    </row>
    <row r="9921" customFormat="false" ht="15" hidden="false" customHeight="false" outlineLevel="0" collapsed="false">
      <c r="A9921" s="1" t="n">
        <v>7453</v>
      </c>
      <c r="B9921" s="1" t="s">
        <v>15812</v>
      </c>
      <c r="D9921" s="324" t="s">
        <v>11505</v>
      </c>
      <c r="E9921" s="0" t="s">
        <v>590</v>
      </c>
    </row>
    <row r="9922" customFormat="false" ht="15" hidden="false" customHeight="false" outlineLevel="0" collapsed="false">
      <c r="A9922" s="1" t="n">
        <v>7452</v>
      </c>
      <c r="B9922" s="1" t="s">
        <v>15813</v>
      </c>
      <c r="D9922" s="324" t="s">
        <v>15814</v>
      </c>
      <c r="E9922" s="324" t="s">
        <v>550</v>
      </c>
    </row>
    <row r="9923" customFormat="false" ht="15" hidden="false" customHeight="false" outlineLevel="0" collapsed="false">
      <c r="A9923" s="1" t="n">
        <v>7451</v>
      </c>
      <c r="B9923" s="1" t="s">
        <v>15815</v>
      </c>
      <c r="D9923" s="324" t="s">
        <v>7375</v>
      </c>
      <c r="E9923" s="324" t="s">
        <v>488</v>
      </c>
    </row>
    <row r="9924" customFormat="false" ht="15" hidden="false" customHeight="false" outlineLevel="0" collapsed="false">
      <c r="A9924" s="1" t="n">
        <v>7450</v>
      </c>
      <c r="B9924" s="1" t="s">
        <v>15816</v>
      </c>
      <c r="D9924" s="324" t="s">
        <v>15345</v>
      </c>
      <c r="E9924" s="324" t="s">
        <v>488</v>
      </c>
    </row>
    <row r="9925" customFormat="false" ht="15" hidden="false" customHeight="false" outlineLevel="0" collapsed="false">
      <c r="A9925" s="1" t="n">
        <v>7449</v>
      </c>
      <c r="B9925" s="1" t="s">
        <v>15817</v>
      </c>
      <c r="D9925" s="324" t="s">
        <v>7375</v>
      </c>
      <c r="E9925" s="324" t="s">
        <v>488</v>
      </c>
    </row>
    <row r="9926" customFormat="false" ht="15" hidden="false" customHeight="false" outlineLevel="0" collapsed="false">
      <c r="A9926" s="1" t="n">
        <v>7448</v>
      </c>
      <c r="B9926" s="1" t="s">
        <v>15818</v>
      </c>
      <c r="D9926" s="324" t="s">
        <v>7375</v>
      </c>
      <c r="E9926" s="324" t="s">
        <v>488</v>
      </c>
    </row>
    <row r="9927" customFormat="false" ht="15" hidden="false" customHeight="false" outlineLevel="0" collapsed="false">
      <c r="A9927" s="1" t="n">
        <v>7447</v>
      </c>
      <c r="B9927" s="1" t="s">
        <v>15819</v>
      </c>
      <c r="D9927" s="324" t="s">
        <v>7375</v>
      </c>
      <c r="E9927" s="324" t="s">
        <v>488</v>
      </c>
    </row>
    <row r="9928" customFormat="false" ht="15" hidden="false" customHeight="false" outlineLevel="0" collapsed="false">
      <c r="A9928" s="1" t="n">
        <v>7446</v>
      </c>
      <c r="B9928" s="1" t="s">
        <v>15820</v>
      </c>
      <c r="D9928" s="324" t="s">
        <v>7375</v>
      </c>
      <c r="E9928" s="324" t="s">
        <v>488</v>
      </c>
    </row>
    <row r="9929" customFormat="false" ht="15" hidden="false" customHeight="false" outlineLevel="0" collapsed="false">
      <c r="A9929" s="1" t="n">
        <v>7445</v>
      </c>
      <c r="B9929" s="1" t="s">
        <v>15821</v>
      </c>
      <c r="D9929" s="324" t="s">
        <v>7375</v>
      </c>
      <c r="E9929" s="324" t="s">
        <v>488</v>
      </c>
    </row>
    <row r="9930" customFormat="false" ht="15" hidden="false" customHeight="false" outlineLevel="0" collapsed="false">
      <c r="A9930" s="1" t="n">
        <v>7444</v>
      </c>
      <c r="B9930" s="1" t="s">
        <v>15822</v>
      </c>
      <c r="D9930" s="324" t="s">
        <v>7375</v>
      </c>
      <c r="E9930" s="324" t="s">
        <v>488</v>
      </c>
    </row>
    <row r="9931" customFormat="false" ht="15" hidden="false" customHeight="false" outlineLevel="0" collapsed="false">
      <c r="A9931" s="1" t="n">
        <v>7443</v>
      </c>
      <c r="B9931" s="1" t="s">
        <v>15823</v>
      </c>
      <c r="D9931" s="324" t="s">
        <v>7375</v>
      </c>
      <c r="E9931" s="324" t="s">
        <v>516</v>
      </c>
    </row>
    <row r="9932" customFormat="false" ht="15" hidden="false" customHeight="false" outlineLevel="0" collapsed="false">
      <c r="A9932" s="1" t="n">
        <v>7442</v>
      </c>
      <c r="B9932" s="1" t="s">
        <v>15824</v>
      </c>
      <c r="D9932" s="324" t="s">
        <v>15825</v>
      </c>
      <c r="E9932" s="324" t="s">
        <v>488</v>
      </c>
    </row>
    <row r="9933" customFormat="false" ht="15" hidden="false" customHeight="false" outlineLevel="0" collapsed="false">
      <c r="A9933" s="1" t="n">
        <v>7441</v>
      </c>
      <c r="B9933" s="1" t="s">
        <v>15826</v>
      </c>
      <c r="C9933" s="1" t="s">
        <v>15827</v>
      </c>
      <c r="D9933" s="324" t="s">
        <v>15825</v>
      </c>
      <c r="E9933" s="324" t="s">
        <v>488</v>
      </c>
    </row>
    <row r="9934" customFormat="false" ht="15" hidden="false" customHeight="false" outlineLevel="0" collapsed="false">
      <c r="A9934" s="1" t="n">
        <v>7440</v>
      </c>
      <c r="B9934" s="1" t="s">
        <v>15828</v>
      </c>
      <c r="D9934" s="324" t="s">
        <v>15829</v>
      </c>
      <c r="E9934" s="324" t="s">
        <v>550</v>
      </c>
    </row>
    <row r="9935" customFormat="false" ht="15" hidden="false" customHeight="false" outlineLevel="0" collapsed="false">
      <c r="A9935" s="1" t="n">
        <v>7439</v>
      </c>
      <c r="B9935" s="1" t="s">
        <v>15830</v>
      </c>
      <c r="D9935" s="324" t="s">
        <v>7375</v>
      </c>
      <c r="E9935" s="324" t="s">
        <v>488</v>
      </c>
    </row>
    <row r="9936" customFormat="false" ht="15" hidden="false" customHeight="false" outlineLevel="0" collapsed="false">
      <c r="A9936" s="1" t="n">
        <v>7438</v>
      </c>
      <c r="B9936" s="1" t="s">
        <v>15831</v>
      </c>
      <c r="D9936" s="324" t="s">
        <v>7375</v>
      </c>
      <c r="E9936" s="324" t="s">
        <v>488</v>
      </c>
    </row>
    <row r="9937" customFormat="false" ht="15" hidden="false" customHeight="false" outlineLevel="0" collapsed="false">
      <c r="A9937" s="1" t="n">
        <v>7437</v>
      </c>
      <c r="B9937" s="1" t="s">
        <v>15832</v>
      </c>
      <c r="D9937" s="324" t="s">
        <v>7375</v>
      </c>
      <c r="E9937" s="324" t="s">
        <v>488</v>
      </c>
    </row>
    <row r="9938" customFormat="false" ht="15" hidden="false" customHeight="false" outlineLevel="0" collapsed="false">
      <c r="A9938" s="1" t="n">
        <v>7436</v>
      </c>
      <c r="B9938" s="1" t="s">
        <v>15833</v>
      </c>
      <c r="D9938" s="324" t="s">
        <v>7375</v>
      </c>
      <c r="E9938" s="324" t="s">
        <v>488</v>
      </c>
    </row>
    <row r="9939" customFormat="false" ht="15" hidden="false" customHeight="false" outlineLevel="0" collapsed="false">
      <c r="A9939" s="1" t="n">
        <v>7435</v>
      </c>
      <c r="B9939" s="1" t="s">
        <v>15834</v>
      </c>
      <c r="D9939" s="324" t="s">
        <v>7375</v>
      </c>
      <c r="E9939" s="324" t="s">
        <v>488</v>
      </c>
    </row>
    <row r="9940" customFormat="false" ht="15" hidden="false" customHeight="false" outlineLevel="0" collapsed="false">
      <c r="A9940" s="1" t="n">
        <v>7434</v>
      </c>
      <c r="B9940" s="1" t="s">
        <v>15835</v>
      </c>
      <c r="D9940" s="324" t="s">
        <v>7375</v>
      </c>
      <c r="E9940" s="324" t="s">
        <v>488</v>
      </c>
    </row>
    <row r="9941" customFormat="false" ht="15" hidden="false" customHeight="false" outlineLevel="0" collapsed="false">
      <c r="A9941" s="1" t="n">
        <v>7433</v>
      </c>
      <c r="B9941" s="1" t="s">
        <v>15836</v>
      </c>
      <c r="D9941" s="324" t="s">
        <v>7375</v>
      </c>
      <c r="E9941" s="324" t="s">
        <v>488</v>
      </c>
    </row>
    <row r="9942" customFormat="false" ht="15" hidden="false" customHeight="false" outlineLevel="0" collapsed="false">
      <c r="A9942" s="1" t="n">
        <v>7432</v>
      </c>
      <c r="B9942" s="1" t="s">
        <v>15837</v>
      </c>
      <c r="D9942" s="324" t="s">
        <v>15825</v>
      </c>
      <c r="E9942" s="324" t="s">
        <v>488</v>
      </c>
    </row>
    <row r="9943" customFormat="false" ht="15" hidden="false" customHeight="false" outlineLevel="0" collapsed="false">
      <c r="A9943" s="1" t="n">
        <v>7431</v>
      </c>
      <c r="B9943" s="1" t="s">
        <v>15838</v>
      </c>
      <c r="C9943" s="1" t="s">
        <v>15839</v>
      </c>
      <c r="D9943" s="324" t="s">
        <v>15825</v>
      </c>
      <c r="E9943" s="324" t="s">
        <v>488</v>
      </c>
    </row>
    <row r="9944" customFormat="false" ht="15" hidden="false" customHeight="false" outlineLevel="0" collapsed="false">
      <c r="A9944" s="1" t="n">
        <v>7430</v>
      </c>
      <c r="B9944" s="1" t="s">
        <v>15840</v>
      </c>
      <c r="C9944" s="324" t="s">
        <v>15841</v>
      </c>
      <c r="D9944" s="1" t="s">
        <v>7889</v>
      </c>
      <c r="E9944" s="0" t="s">
        <v>485</v>
      </c>
    </row>
    <row r="9945" customFormat="false" ht="15" hidden="false" customHeight="false" outlineLevel="0" collapsed="false">
      <c r="A9945" s="1" t="n">
        <v>7429</v>
      </c>
      <c r="B9945" s="1" t="s">
        <v>15842</v>
      </c>
      <c r="C9945" s="1" t="s">
        <v>15843</v>
      </c>
      <c r="D9945" s="324" t="s">
        <v>11340</v>
      </c>
      <c r="E9945" s="324" t="s">
        <v>488</v>
      </c>
    </row>
    <row r="9946" customFormat="false" ht="15" hidden="false" customHeight="false" outlineLevel="0" collapsed="false">
      <c r="A9946" s="1" t="n">
        <v>7428</v>
      </c>
      <c r="B9946" s="1" t="s">
        <v>15844</v>
      </c>
      <c r="C9946" s="1" t="s">
        <v>15843</v>
      </c>
      <c r="D9946" s="324" t="s">
        <v>11340</v>
      </c>
      <c r="E9946" s="324" t="s">
        <v>488</v>
      </c>
    </row>
    <row r="9947" customFormat="false" ht="15" hidden="false" customHeight="false" outlineLevel="0" collapsed="false">
      <c r="A9947" s="1" t="n">
        <v>7427</v>
      </c>
      <c r="B9947" s="1" t="s">
        <v>15845</v>
      </c>
      <c r="C9947" s="1" t="s">
        <v>15843</v>
      </c>
      <c r="D9947" s="1" t="s">
        <v>2438</v>
      </c>
      <c r="E9947" s="0" t="s">
        <v>609</v>
      </c>
    </row>
    <row r="9948" customFormat="false" ht="15" hidden="false" customHeight="false" outlineLevel="0" collapsed="false">
      <c r="A9948" s="1" t="n">
        <v>7426</v>
      </c>
      <c r="B9948" s="1" t="s">
        <v>15846</v>
      </c>
      <c r="C9948" s="1" t="s">
        <v>15846</v>
      </c>
      <c r="D9948" s="1" t="s">
        <v>10984</v>
      </c>
      <c r="E9948" s="0" t="s">
        <v>576</v>
      </c>
    </row>
    <row r="9949" customFormat="false" ht="15" hidden="false" customHeight="false" outlineLevel="0" collapsed="false">
      <c r="A9949" s="1" t="n">
        <v>7425</v>
      </c>
      <c r="B9949" s="1" t="s">
        <v>15847</v>
      </c>
      <c r="D9949" s="324" t="s">
        <v>13198</v>
      </c>
      <c r="E9949" s="324" t="s">
        <v>11158</v>
      </c>
    </row>
    <row r="9950" customFormat="false" ht="15" hidden="false" customHeight="false" outlineLevel="0" collapsed="false">
      <c r="A9950" s="1" t="n">
        <v>7424</v>
      </c>
      <c r="B9950" s="1" t="s">
        <v>15848</v>
      </c>
      <c r="D9950" s="324" t="s">
        <v>1273</v>
      </c>
      <c r="E9950" s="324" t="s">
        <v>500</v>
      </c>
    </row>
    <row r="9951" customFormat="false" ht="15" hidden="false" customHeight="false" outlineLevel="0" collapsed="false">
      <c r="A9951" s="1" t="n">
        <v>7423</v>
      </c>
      <c r="B9951" s="1" t="s">
        <v>15849</v>
      </c>
      <c r="D9951" s="1" t="s">
        <v>741</v>
      </c>
      <c r="E9951" s="0" t="s">
        <v>485</v>
      </c>
    </row>
    <row r="9952" customFormat="false" ht="15" hidden="false" customHeight="false" outlineLevel="0" collapsed="false">
      <c r="A9952" s="1" t="n">
        <v>7422</v>
      </c>
      <c r="B9952" s="1" t="s">
        <v>15850</v>
      </c>
      <c r="D9952" s="1" t="s">
        <v>499</v>
      </c>
      <c r="E9952" s="0" t="s">
        <v>485</v>
      </c>
    </row>
    <row r="9953" customFormat="false" ht="15" hidden="false" customHeight="false" outlineLevel="0" collapsed="false">
      <c r="A9953" s="1" t="n">
        <v>7421</v>
      </c>
      <c r="B9953" s="1" t="s">
        <v>15851</v>
      </c>
      <c r="D9953" s="1" t="s">
        <v>499</v>
      </c>
      <c r="E9953" s="0" t="s">
        <v>485</v>
      </c>
    </row>
    <row r="9954" customFormat="false" ht="15" hidden="false" customHeight="false" outlineLevel="0" collapsed="false">
      <c r="A9954" s="1" t="n">
        <v>7420</v>
      </c>
      <c r="B9954" s="1" t="s">
        <v>15852</v>
      </c>
      <c r="D9954" s="1" t="s">
        <v>499</v>
      </c>
      <c r="E9954" s="0" t="s">
        <v>485</v>
      </c>
    </row>
    <row r="9955" customFormat="false" ht="15" hidden="false" customHeight="false" outlineLevel="0" collapsed="false">
      <c r="A9955" s="1" t="n">
        <v>7419</v>
      </c>
      <c r="B9955" s="1" t="s">
        <v>15853</v>
      </c>
      <c r="D9955" s="1" t="s">
        <v>499</v>
      </c>
      <c r="E9955" s="0" t="s">
        <v>576</v>
      </c>
    </row>
    <row r="9956" customFormat="false" ht="15" hidden="false" customHeight="false" outlineLevel="0" collapsed="false">
      <c r="A9956" s="1" t="n">
        <v>7418</v>
      </c>
      <c r="B9956" s="1" t="s">
        <v>15854</v>
      </c>
      <c r="C9956" s="1" t="s">
        <v>15855</v>
      </c>
      <c r="D9956" s="324" t="s">
        <v>6533</v>
      </c>
      <c r="E9956" s="324" t="s">
        <v>519</v>
      </c>
    </row>
    <row r="9957" customFormat="false" ht="15" hidden="false" customHeight="false" outlineLevel="0" collapsed="false">
      <c r="A9957" s="1" t="n">
        <v>7417</v>
      </c>
      <c r="B9957" s="1" t="s">
        <v>15856</v>
      </c>
      <c r="D9957" s="1" t="s">
        <v>499</v>
      </c>
      <c r="E9957" s="324" t="s">
        <v>500</v>
      </c>
    </row>
    <row r="9958" customFormat="false" ht="15" hidden="false" customHeight="false" outlineLevel="0" collapsed="false">
      <c r="A9958" s="1" t="n">
        <v>7416</v>
      </c>
      <c r="B9958" s="1" t="s">
        <v>15857</v>
      </c>
      <c r="D9958" s="324" t="s">
        <v>1587</v>
      </c>
      <c r="E9958" s="324" t="s">
        <v>500</v>
      </c>
    </row>
    <row r="9959" customFormat="false" ht="15" hidden="false" customHeight="false" outlineLevel="0" collapsed="false">
      <c r="A9959" s="1" t="n">
        <v>7415</v>
      </c>
      <c r="B9959" s="1" t="s">
        <v>15858</v>
      </c>
      <c r="D9959" s="324" t="s">
        <v>9985</v>
      </c>
      <c r="E9959" s="324" t="s">
        <v>4007</v>
      </c>
    </row>
    <row r="9960" customFormat="false" ht="15" hidden="false" customHeight="false" outlineLevel="0" collapsed="false">
      <c r="A9960" s="1" t="n">
        <v>7414</v>
      </c>
      <c r="B9960" s="1" t="s">
        <v>15859</v>
      </c>
      <c r="C9960" s="1" t="s">
        <v>15860</v>
      </c>
      <c r="D9960" s="324" t="s">
        <v>528</v>
      </c>
      <c r="E9960" s="324" t="s">
        <v>500</v>
      </c>
    </row>
    <row r="9961" customFormat="false" ht="15" hidden="false" customHeight="false" outlineLevel="0" collapsed="false">
      <c r="A9961" s="1" t="n">
        <v>7413</v>
      </c>
      <c r="B9961" s="1" t="s">
        <v>15861</v>
      </c>
      <c r="D9961" s="1" t="s">
        <v>1318</v>
      </c>
      <c r="E9961" s="324" t="s">
        <v>488</v>
      </c>
    </row>
    <row r="9962" customFormat="false" ht="15" hidden="false" customHeight="false" outlineLevel="0" collapsed="false">
      <c r="A9962" s="1" t="n">
        <v>7412</v>
      </c>
      <c r="B9962" s="1" t="s">
        <v>15862</v>
      </c>
      <c r="D9962" s="324" t="s">
        <v>15406</v>
      </c>
      <c r="E9962" s="0" t="s">
        <v>10484</v>
      </c>
    </row>
    <row r="9963" customFormat="false" ht="15" hidden="false" customHeight="false" outlineLevel="0" collapsed="false">
      <c r="A9963" s="1" t="n">
        <v>7411</v>
      </c>
      <c r="B9963" s="1" t="s">
        <v>15863</v>
      </c>
      <c r="C9963" s="1" t="s">
        <v>15864</v>
      </c>
      <c r="D9963" s="324" t="s">
        <v>15865</v>
      </c>
      <c r="E9963" s="0" t="s">
        <v>485</v>
      </c>
    </row>
    <row r="9964" customFormat="false" ht="15" hidden="false" customHeight="false" outlineLevel="0" collapsed="false">
      <c r="A9964" s="1" t="n">
        <v>7410</v>
      </c>
      <c r="B9964" s="1" t="s">
        <v>15866</v>
      </c>
      <c r="C9964" s="324" t="s">
        <v>15867</v>
      </c>
      <c r="D9964" s="324" t="s">
        <v>15868</v>
      </c>
      <c r="E9964" s="0" t="s">
        <v>609</v>
      </c>
    </row>
    <row r="9965" customFormat="false" ht="15" hidden="false" customHeight="false" outlineLevel="0" collapsed="false">
      <c r="A9965" s="1" t="n">
        <v>7409</v>
      </c>
      <c r="B9965" s="1" t="s">
        <v>15869</v>
      </c>
      <c r="C9965" s="324" t="s">
        <v>15870</v>
      </c>
      <c r="D9965" s="1" t="s">
        <v>11129</v>
      </c>
      <c r="E9965" s="0" t="s">
        <v>609</v>
      </c>
    </row>
    <row r="9966" customFormat="false" ht="15" hidden="false" customHeight="false" outlineLevel="0" collapsed="false">
      <c r="A9966" s="1" t="n">
        <v>7408</v>
      </c>
      <c r="B9966" s="1" t="s">
        <v>15871</v>
      </c>
      <c r="C9966" s="324" t="s">
        <v>15872</v>
      </c>
      <c r="D9966" s="324" t="s">
        <v>11556</v>
      </c>
      <c r="E9966" s="324" t="s">
        <v>550</v>
      </c>
    </row>
    <row r="9967" customFormat="false" ht="15" hidden="false" customHeight="false" outlineLevel="0" collapsed="false">
      <c r="A9967" s="1" t="n">
        <v>7407</v>
      </c>
      <c r="B9967" s="1" t="s">
        <v>15873</v>
      </c>
      <c r="C9967" s="324" t="s">
        <v>15874</v>
      </c>
      <c r="D9967" s="324" t="s">
        <v>11556</v>
      </c>
      <c r="E9967" s="324" t="s">
        <v>550</v>
      </c>
    </row>
    <row r="9968" customFormat="false" ht="15" hidden="false" customHeight="false" outlineLevel="0" collapsed="false">
      <c r="A9968" s="1" t="n">
        <v>7406</v>
      </c>
      <c r="B9968" s="1" t="s">
        <v>15875</v>
      </c>
      <c r="C9968" s="324" t="s">
        <v>15876</v>
      </c>
      <c r="D9968" s="324" t="s">
        <v>11630</v>
      </c>
      <c r="E9968" s="324" t="s">
        <v>550</v>
      </c>
    </row>
    <row r="9969" customFormat="false" ht="15" hidden="false" customHeight="false" outlineLevel="0" collapsed="false">
      <c r="A9969" s="1" t="n">
        <v>7405</v>
      </c>
      <c r="B9969" s="1" t="s">
        <v>15877</v>
      </c>
      <c r="D9969" s="1" t="s">
        <v>499</v>
      </c>
      <c r="E9969" s="0" t="s">
        <v>590</v>
      </c>
    </row>
    <row r="9970" customFormat="false" ht="15" hidden="false" customHeight="false" outlineLevel="0" collapsed="false">
      <c r="A9970" s="1" t="n">
        <v>7404</v>
      </c>
      <c r="B9970" s="1" t="s">
        <v>15878</v>
      </c>
      <c r="D9970" s="1" t="s">
        <v>1067</v>
      </c>
      <c r="E9970" s="0" t="s">
        <v>883</v>
      </c>
    </row>
    <row r="9971" customFormat="false" ht="15" hidden="false" customHeight="false" outlineLevel="0" collapsed="false">
      <c r="A9971" s="1" t="n">
        <v>7403</v>
      </c>
      <c r="B9971" s="1" t="s">
        <v>15879</v>
      </c>
      <c r="D9971" s="324" t="s">
        <v>15880</v>
      </c>
      <c r="E9971" s="0" t="s">
        <v>576</v>
      </c>
    </row>
    <row r="9972" customFormat="false" ht="15" hidden="false" customHeight="false" outlineLevel="0" collapsed="false">
      <c r="A9972" s="1" t="n">
        <v>7402</v>
      </c>
      <c r="B9972" s="1" t="s">
        <v>15881</v>
      </c>
      <c r="C9972" s="1" t="s">
        <v>15882</v>
      </c>
      <c r="D9972" s="1" t="s">
        <v>510</v>
      </c>
      <c r="E9972" s="324" t="s">
        <v>15883</v>
      </c>
    </row>
    <row r="9973" customFormat="false" ht="15" hidden="false" customHeight="false" outlineLevel="0" collapsed="false">
      <c r="A9973" s="1" t="n">
        <v>7401</v>
      </c>
      <c r="B9973" s="1" t="s">
        <v>15884</v>
      </c>
      <c r="C9973" s="1" t="s">
        <v>15885</v>
      </c>
      <c r="D9973" s="324" t="s">
        <v>7400</v>
      </c>
      <c r="E9973" s="324" t="s">
        <v>1357</v>
      </c>
    </row>
    <row r="9974" customFormat="false" ht="15" hidden="false" customHeight="false" outlineLevel="0" collapsed="false">
      <c r="A9974" s="1" t="n">
        <v>7400</v>
      </c>
      <c r="B9974" s="1" t="s">
        <v>15886</v>
      </c>
      <c r="C9974" s="324" t="s">
        <v>15887</v>
      </c>
      <c r="D9974" s="324" t="s">
        <v>11547</v>
      </c>
      <c r="E9974" s="324" t="s">
        <v>11631</v>
      </c>
    </row>
    <row r="9975" customFormat="false" ht="15" hidden="false" customHeight="false" outlineLevel="0" collapsed="false">
      <c r="A9975" s="1" t="n">
        <v>7399</v>
      </c>
      <c r="B9975" s="1" t="s">
        <v>15888</v>
      </c>
      <c r="D9975" s="1" t="s">
        <v>510</v>
      </c>
      <c r="E9975" s="0" t="s">
        <v>485</v>
      </c>
    </row>
    <row r="9976" customFormat="false" ht="15" hidden="false" customHeight="false" outlineLevel="0" collapsed="false">
      <c r="A9976" s="1" t="n">
        <v>7398</v>
      </c>
      <c r="B9976" s="1" t="s">
        <v>15889</v>
      </c>
      <c r="C9976" s="1" t="s">
        <v>15890</v>
      </c>
      <c r="D9976" s="324" t="s">
        <v>15891</v>
      </c>
      <c r="E9976" s="324" t="s">
        <v>494</v>
      </c>
    </row>
    <row r="9977" customFormat="false" ht="15" hidden="false" customHeight="false" outlineLevel="0" collapsed="false">
      <c r="A9977" s="1" t="n">
        <v>7397</v>
      </c>
      <c r="B9977" s="1" t="s">
        <v>15892</v>
      </c>
      <c r="C9977" s="1" t="s">
        <v>15893</v>
      </c>
      <c r="D9977" s="324" t="s">
        <v>4437</v>
      </c>
      <c r="E9977" s="0" t="s">
        <v>576</v>
      </c>
    </row>
    <row r="9978" customFormat="false" ht="15" hidden="false" customHeight="false" outlineLevel="0" collapsed="false">
      <c r="A9978" s="1" t="n">
        <v>7396</v>
      </c>
      <c r="B9978" s="1" t="s">
        <v>15894</v>
      </c>
      <c r="D9978" s="1" t="s">
        <v>499</v>
      </c>
      <c r="E9978" s="0" t="s">
        <v>11053</v>
      </c>
    </row>
    <row r="9979" customFormat="false" ht="15" hidden="false" customHeight="false" outlineLevel="0" collapsed="false">
      <c r="A9979" s="1" t="n">
        <v>7395</v>
      </c>
      <c r="B9979" s="1" t="s">
        <v>15895</v>
      </c>
      <c r="C9979" s="1" t="s">
        <v>15896</v>
      </c>
      <c r="D9979" s="1" t="s">
        <v>11084</v>
      </c>
      <c r="E9979" s="324" t="s">
        <v>11297</v>
      </c>
    </row>
    <row r="9980" customFormat="false" ht="15" hidden="false" customHeight="false" outlineLevel="0" collapsed="false">
      <c r="A9980" s="1" t="n">
        <v>7394</v>
      </c>
      <c r="B9980" s="1" t="s">
        <v>15897</v>
      </c>
      <c r="D9980" s="324" t="s">
        <v>3436</v>
      </c>
      <c r="E9980" s="324" t="s">
        <v>519</v>
      </c>
    </row>
    <row r="9981" customFormat="false" ht="15" hidden="false" customHeight="false" outlineLevel="0" collapsed="false">
      <c r="A9981" s="1" t="n">
        <v>7393</v>
      </c>
      <c r="B9981" s="1" t="s">
        <v>15898</v>
      </c>
      <c r="C9981" s="1" t="s">
        <v>15899</v>
      </c>
      <c r="D9981" s="324" t="s">
        <v>15900</v>
      </c>
      <c r="E9981" s="0" t="s">
        <v>485</v>
      </c>
    </row>
    <row r="9982" customFormat="false" ht="15" hidden="false" customHeight="false" outlineLevel="0" collapsed="false">
      <c r="A9982" s="1" t="n">
        <v>7392</v>
      </c>
      <c r="B9982" s="1" t="s">
        <v>15901</v>
      </c>
      <c r="D9982" s="324" t="s">
        <v>11547</v>
      </c>
      <c r="E9982" s="324" t="s">
        <v>10890</v>
      </c>
    </row>
    <row r="9983" customFormat="false" ht="15" hidden="false" customHeight="false" outlineLevel="0" collapsed="false">
      <c r="A9983" s="1" t="n">
        <v>7391</v>
      </c>
      <c r="B9983" s="1" t="s">
        <v>15902</v>
      </c>
      <c r="D9983" s="1" t="s">
        <v>510</v>
      </c>
      <c r="E9983" s="324" t="s">
        <v>508</v>
      </c>
    </row>
    <row r="9984" customFormat="false" ht="15" hidden="false" customHeight="false" outlineLevel="0" collapsed="false">
      <c r="A9984" s="1" t="n">
        <v>7390</v>
      </c>
      <c r="B9984" s="1" t="s">
        <v>15903</v>
      </c>
      <c r="D9984" s="324" t="s">
        <v>11556</v>
      </c>
      <c r="E9984" s="0" t="s">
        <v>10484</v>
      </c>
    </row>
    <row r="9985" customFormat="false" ht="15" hidden="false" customHeight="false" outlineLevel="0" collapsed="false">
      <c r="A9985" s="1" t="n">
        <v>7389</v>
      </c>
      <c r="B9985" s="1" t="s">
        <v>15904</v>
      </c>
      <c r="D9985" s="324" t="s">
        <v>11556</v>
      </c>
      <c r="E9985" s="0" t="s">
        <v>10484</v>
      </c>
    </row>
    <row r="9986" customFormat="false" ht="15" hidden="false" customHeight="false" outlineLevel="0" collapsed="false">
      <c r="A9986" s="1" t="n">
        <v>7388</v>
      </c>
      <c r="B9986" s="1" t="s">
        <v>15905</v>
      </c>
      <c r="C9986" s="324" t="s">
        <v>15906</v>
      </c>
      <c r="D9986" s="1" t="s">
        <v>1222</v>
      </c>
      <c r="E9986" s="324" t="s">
        <v>3694</v>
      </c>
    </row>
    <row r="9987" customFormat="false" ht="15" hidden="false" customHeight="false" outlineLevel="0" collapsed="false">
      <c r="A9987" s="1" t="n">
        <v>7387</v>
      </c>
      <c r="B9987" s="1" t="s">
        <v>15907</v>
      </c>
      <c r="C9987" s="1" t="s">
        <v>15908</v>
      </c>
      <c r="D9987" s="1" t="s">
        <v>1222</v>
      </c>
      <c r="E9987" s="324" t="s">
        <v>3694</v>
      </c>
    </row>
    <row r="9988" customFormat="false" ht="15" hidden="false" customHeight="false" outlineLevel="0" collapsed="false">
      <c r="A9988" s="1" t="n">
        <v>7386</v>
      </c>
      <c r="B9988" s="1" t="s">
        <v>15909</v>
      </c>
      <c r="C9988" s="1" t="s">
        <v>15910</v>
      </c>
      <c r="D9988" s="1" t="s">
        <v>1222</v>
      </c>
      <c r="E9988" s="324" t="s">
        <v>3694</v>
      </c>
    </row>
    <row r="9989" customFormat="false" ht="15" hidden="false" customHeight="false" outlineLevel="0" collapsed="false">
      <c r="A9989" s="1" t="n">
        <v>7385</v>
      </c>
      <c r="B9989" s="1" t="s">
        <v>15911</v>
      </c>
      <c r="C9989" s="1" t="s">
        <v>15912</v>
      </c>
      <c r="D9989" s="1" t="s">
        <v>1222</v>
      </c>
      <c r="E9989" s="324" t="s">
        <v>3694</v>
      </c>
    </row>
    <row r="9990" customFormat="false" ht="15" hidden="false" customHeight="false" outlineLevel="0" collapsed="false">
      <c r="A9990" s="1" t="n">
        <v>7384</v>
      </c>
      <c r="B9990" s="1" t="s">
        <v>15913</v>
      </c>
      <c r="C9990" s="1" t="s">
        <v>15914</v>
      </c>
      <c r="D9990" s="1" t="s">
        <v>1222</v>
      </c>
      <c r="E9990" s="324" t="s">
        <v>3694</v>
      </c>
    </row>
    <row r="9991" customFormat="false" ht="15" hidden="false" customHeight="false" outlineLevel="0" collapsed="false">
      <c r="A9991" s="1" t="n">
        <v>7383</v>
      </c>
      <c r="B9991" s="1" t="s">
        <v>15915</v>
      </c>
      <c r="D9991" s="324" t="s">
        <v>3526</v>
      </c>
      <c r="E9991" s="0" t="s">
        <v>590</v>
      </c>
    </row>
    <row r="9992" customFormat="false" ht="15" hidden="false" customHeight="false" outlineLevel="0" collapsed="false">
      <c r="A9992" s="1" t="n">
        <v>7382</v>
      </c>
      <c r="B9992" s="1" t="s">
        <v>15916</v>
      </c>
      <c r="C9992" s="324" t="s">
        <v>15917</v>
      </c>
      <c r="D9992" s="1" t="s">
        <v>1222</v>
      </c>
      <c r="E9992" s="324" t="s">
        <v>3694</v>
      </c>
    </row>
    <row r="9993" customFormat="false" ht="15" hidden="false" customHeight="false" outlineLevel="0" collapsed="false">
      <c r="A9993" s="1" t="n">
        <v>7381</v>
      </c>
      <c r="B9993" s="1" t="s">
        <v>15918</v>
      </c>
      <c r="C9993" s="1" t="s">
        <v>15919</v>
      </c>
      <c r="D9993" s="1" t="s">
        <v>499</v>
      </c>
      <c r="E9993" s="0" t="s">
        <v>11053</v>
      </c>
    </row>
    <row r="9994" customFormat="false" ht="15" hidden="false" customHeight="false" outlineLevel="0" collapsed="false">
      <c r="A9994" s="1" t="n">
        <v>7380</v>
      </c>
      <c r="B9994" s="1" t="s">
        <v>15920</v>
      </c>
      <c r="C9994" s="324" t="s">
        <v>15921</v>
      </c>
      <c r="D9994" s="1" t="s">
        <v>510</v>
      </c>
      <c r="E9994" s="324" t="s">
        <v>508</v>
      </c>
    </row>
    <row r="9995" customFormat="false" ht="15" hidden="false" customHeight="false" outlineLevel="0" collapsed="false">
      <c r="A9995" s="1" t="n">
        <v>7379</v>
      </c>
      <c r="B9995" s="1" t="s">
        <v>15895</v>
      </c>
      <c r="C9995" s="1" t="s">
        <v>15895</v>
      </c>
      <c r="D9995" s="324" t="s">
        <v>643</v>
      </c>
      <c r="E9995" s="0" t="s">
        <v>485</v>
      </c>
    </row>
    <row r="9996" customFormat="false" ht="15" hidden="false" customHeight="false" outlineLevel="0" collapsed="false">
      <c r="A9996" s="1" t="n">
        <v>7378</v>
      </c>
      <c r="B9996" s="1" t="s">
        <v>15922</v>
      </c>
      <c r="C9996" s="1" t="s">
        <v>15923</v>
      </c>
      <c r="D9996" s="324" t="s">
        <v>15924</v>
      </c>
      <c r="E9996" s="324" t="s">
        <v>10923</v>
      </c>
    </row>
    <row r="9997" customFormat="false" ht="15" hidden="false" customHeight="false" outlineLevel="0" collapsed="false">
      <c r="A9997" s="1" t="n">
        <v>7377</v>
      </c>
      <c r="B9997" s="1" t="s">
        <v>15925</v>
      </c>
      <c r="D9997" s="324" t="s">
        <v>528</v>
      </c>
      <c r="E9997" s="324" t="s">
        <v>500</v>
      </c>
    </row>
    <row r="9998" customFormat="false" ht="15" hidden="false" customHeight="false" outlineLevel="0" collapsed="false">
      <c r="A9998" s="1" t="n">
        <v>7376</v>
      </c>
      <c r="B9998" s="1" t="s">
        <v>15926</v>
      </c>
      <c r="C9998" s="324" t="s">
        <v>15927</v>
      </c>
      <c r="D9998" s="324" t="s">
        <v>11657</v>
      </c>
      <c r="E9998" s="0" t="s">
        <v>10484</v>
      </c>
    </row>
    <row r="9999" customFormat="false" ht="15" hidden="false" customHeight="false" outlineLevel="0" collapsed="false">
      <c r="A9999" s="1" t="n">
        <v>7375</v>
      </c>
      <c r="B9999" s="1" t="s">
        <v>15928</v>
      </c>
      <c r="C9999" s="1" t="s">
        <v>521</v>
      </c>
      <c r="D9999" s="1" t="s">
        <v>499</v>
      </c>
      <c r="E9999" s="0" t="s">
        <v>590</v>
      </c>
    </row>
    <row r="10000" customFormat="false" ht="15" hidden="false" customHeight="false" outlineLevel="0" collapsed="false">
      <c r="A10000" s="1" t="n">
        <v>7374</v>
      </c>
      <c r="B10000" s="1" t="s">
        <v>15929</v>
      </c>
      <c r="C10000" s="1" t="s">
        <v>521</v>
      </c>
      <c r="D10000" s="1" t="s">
        <v>499</v>
      </c>
      <c r="E10000" s="0" t="s">
        <v>590</v>
      </c>
    </row>
    <row r="10001" customFormat="false" ht="15" hidden="false" customHeight="false" outlineLevel="0" collapsed="false">
      <c r="A10001" s="1" t="n">
        <v>7373</v>
      </c>
      <c r="B10001" s="1" t="s">
        <v>15930</v>
      </c>
      <c r="C10001" s="1" t="s">
        <v>521</v>
      </c>
      <c r="D10001" s="1" t="s">
        <v>499</v>
      </c>
      <c r="E10001" s="0" t="s">
        <v>590</v>
      </c>
    </row>
    <row r="10002" customFormat="false" ht="15" hidden="false" customHeight="false" outlineLevel="0" collapsed="false">
      <c r="A10002" s="1" t="n">
        <v>7372</v>
      </c>
      <c r="B10002" s="1" t="s">
        <v>15931</v>
      </c>
      <c r="C10002" s="1" t="s">
        <v>521</v>
      </c>
      <c r="D10002" s="1" t="s">
        <v>499</v>
      </c>
      <c r="E10002" s="0" t="s">
        <v>590</v>
      </c>
    </row>
    <row r="10003" customFormat="false" ht="15" hidden="false" customHeight="false" outlineLevel="0" collapsed="false">
      <c r="A10003" s="1" t="n">
        <v>7371</v>
      </c>
      <c r="B10003" s="1" t="s">
        <v>15932</v>
      </c>
      <c r="C10003" s="1" t="s">
        <v>15933</v>
      </c>
      <c r="D10003" s="1" t="s">
        <v>499</v>
      </c>
      <c r="E10003" s="0" t="s">
        <v>590</v>
      </c>
    </row>
    <row r="10004" customFormat="false" ht="15" hidden="false" customHeight="false" outlineLevel="0" collapsed="false">
      <c r="A10004" s="1" t="n">
        <v>7370</v>
      </c>
      <c r="B10004" s="1" t="s">
        <v>15934</v>
      </c>
      <c r="D10004" s="1" t="s">
        <v>776</v>
      </c>
      <c r="E10004" s="0" t="s">
        <v>590</v>
      </c>
    </row>
    <row r="10005" customFormat="false" ht="15" hidden="false" customHeight="false" outlineLevel="0" collapsed="false">
      <c r="A10005" s="1" t="n">
        <v>7369</v>
      </c>
      <c r="B10005" s="1" t="s">
        <v>15935</v>
      </c>
      <c r="D10005" s="1" t="s">
        <v>510</v>
      </c>
      <c r="E10005" s="0" t="s">
        <v>576</v>
      </c>
    </row>
    <row r="10006" customFormat="false" ht="15" hidden="false" customHeight="false" outlineLevel="0" collapsed="false">
      <c r="A10006" s="1" t="n">
        <v>7368</v>
      </c>
      <c r="B10006" s="1" t="s">
        <v>15936</v>
      </c>
      <c r="D10006" s="1" t="s">
        <v>1233</v>
      </c>
      <c r="E10006" s="0" t="s">
        <v>485</v>
      </c>
    </row>
    <row r="10007" customFormat="false" ht="15" hidden="false" customHeight="false" outlineLevel="0" collapsed="false">
      <c r="A10007" s="1" t="n">
        <v>7367</v>
      </c>
      <c r="B10007" s="1" t="s">
        <v>15937</v>
      </c>
      <c r="C10007" s="1" t="s">
        <v>521</v>
      </c>
      <c r="D10007" s="1" t="s">
        <v>499</v>
      </c>
      <c r="E10007" s="324" t="s">
        <v>14652</v>
      </c>
    </row>
    <row r="10008" customFormat="false" ht="15" hidden="false" customHeight="false" outlineLevel="0" collapsed="false">
      <c r="A10008" s="1" t="n">
        <v>7366</v>
      </c>
      <c r="B10008" s="1" t="s">
        <v>15938</v>
      </c>
      <c r="C10008" s="324" t="s">
        <v>15939</v>
      </c>
      <c r="D10008" s="1" t="s">
        <v>1222</v>
      </c>
      <c r="E10008" s="324" t="s">
        <v>3694</v>
      </c>
    </row>
    <row r="10009" customFormat="false" ht="15" hidden="false" customHeight="false" outlineLevel="0" collapsed="false">
      <c r="A10009" s="1" t="n">
        <v>7365</v>
      </c>
      <c r="B10009" s="1" t="s">
        <v>15940</v>
      </c>
      <c r="C10009" s="1" t="s">
        <v>15941</v>
      </c>
      <c r="D10009" s="1" t="s">
        <v>510</v>
      </c>
      <c r="E10009" s="0" t="s">
        <v>590</v>
      </c>
    </row>
    <row r="10010" customFormat="false" ht="15" hidden="false" customHeight="false" outlineLevel="0" collapsed="false">
      <c r="A10010" s="1" t="n">
        <v>7364</v>
      </c>
      <c r="B10010" s="1" t="s">
        <v>15942</v>
      </c>
      <c r="D10010" s="1" t="s">
        <v>510</v>
      </c>
      <c r="E10010" s="324" t="s">
        <v>1731</v>
      </c>
    </row>
    <row r="10011" customFormat="false" ht="15" hidden="false" customHeight="false" outlineLevel="0" collapsed="false">
      <c r="A10011" s="1" t="n">
        <v>7363</v>
      </c>
      <c r="B10011" s="1" t="s">
        <v>15943</v>
      </c>
      <c r="D10011" s="1" t="s">
        <v>499</v>
      </c>
      <c r="E10011" s="0" t="s">
        <v>590</v>
      </c>
    </row>
    <row r="10012" customFormat="false" ht="15" hidden="false" customHeight="false" outlineLevel="0" collapsed="false">
      <c r="A10012" s="1" t="n">
        <v>7362</v>
      </c>
      <c r="B10012" s="1" t="s">
        <v>15944</v>
      </c>
      <c r="C10012" s="1" t="s">
        <v>15945</v>
      </c>
      <c r="D10012" s="324" t="s">
        <v>11556</v>
      </c>
      <c r="E10012" s="0" t="s">
        <v>576</v>
      </c>
    </row>
    <row r="10013" customFormat="false" ht="15" hidden="false" customHeight="false" outlineLevel="0" collapsed="false">
      <c r="A10013" s="1" t="n">
        <v>7361</v>
      </c>
      <c r="B10013" s="1" t="s">
        <v>15946</v>
      </c>
      <c r="D10013" s="324" t="s">
        <v>15947</v>
      </c>
      <c r="E10013" s="0" t="s">
        <v>11205</v>
      </c>
    </row>
    <row r="10014" customFormat="false" ht="15" hidden="false" customHeight="false" outlineLevel="0" collapsed="false">
      <c r="A10014" s="1" t="n">
        <v>7360</v>
      </c>
      <c r="B10014" s="1" t="s">
        <v>15948</v>
      </c>
      <c r="D10014" s="1" t="s">
        <v>499</v>
      </c>
      <c r="E10014" s="0" t="s">
        <v>10484</v>
      </c>
    </row>
    <row r="10015" customFormat="false" ht="15" hidden="false" customHeight="false" outlineLevel="0" collapsed="false">
      <c r="A10015" s="1" t="n">
        <v>7359</v>
      </c>
      <c r="B10015" s="1" t="s">
        <v>15949</v>
      </c>
      <c r="D10015" s="1" t="s">
        <v>510</v>
      </c>
      <c r="E10015" s="0" t="s">
        <v>576</v>
      </c>
    </row>
    <row r="10016" customFormat="false" ht="15" hidden="false" customHeight="false" outlineLevel="0" collapsed="false">
      <c r="A10016" s="1" t="n">
        <v>7358</v>
      </c>
      <c r="B10016" s="1" t="s">
        <v>15950</v>
      </c>
      <c r="C10016" s="1" t="s">
        <v>15951</v>
      </c>
      <c r="D10016" s="1" t="s">
        <v>499</v>
      </c>
      <c r="E10016" s="324" t="s">
        <v>500</v>
      </c>
    </row>
    <row r="10017" customFormat="false" ht="15" hidden="false" customHeight="false" outlineLevel="0" collapsed="false">
      <c r="A10017" s="1" t="n">
        <v>7357</v>
      </c>
      <c r="B10017" s="1" t="s">
        <v>15952</v>
      </c>
      <c r="C10017" s="1" t="s">
        <v>15953</v>
      </c>
      <c r="D10017" s="324" t="s">
        <v>15954</v>
      </c>
      <c r="E10017" s="324" t="s">
        <v>550</v>
      </c>
    </row>
    <row r="10018" customFormat="false" ht="15" hidden="false" customHeight="false" outlineLevel="0" collapsed="false">
      <c r="A10018" s="1" t="n">
        <v>7356</v>
      </c>
      <c r="B10018" s="1" t="s">
        <v>15955</v>
      </c>
      <c r="C10018" s="1" t="s">
        <v>15956</v>
      </c>
      <c r="D10018" s="324" t="s">
        <v>10844</v>
      </c>
      <c r="E10018" s="324" t="s">
        <v>15957</v>
      </c>
    </row>
    <row r="10019" customFormat="false" ht="15" hidden="false" customHeight="false" outlineLevel="0" collapsed="false">
      <c r="A10019" s="1" t="n">
        <v>7355</v>
      </c>
      <c r="B10019" s="1" t="s">
        <v>15958</v>
      </c>
      <c r="D10019" s="1" t="s">
        <v>499</v>
      </c>
      <c r="E10019" s="0" t="s">
        <v>590</v>
      </c>
    </row>
    <row r="10020" customFormat="false" ht="15" hidden="false" customHeight="false" outlineLevel="0" collapsed="false">
      <c r="A10020" s="1" t="n">
        <v>7354</v>
      </c>
      <c r="B10020" s="1" t="s">
        <v>15959</v>
      </c>
      <c r="C10020" s="324" t="s">
        <v>15960</v>
      </c>
      <c r="D10020" s="324" t="s">
        <v>11505</v>
      </c>
      <c r="E10020" s="0" t="s">
        <v>576</v>
      </c>
    </row>
    <row r="10021" customFormat="false" ht="15" hidden="false" customHeight="false" outlineLevel="0" collapsed="false">
      <c r="A10021" s="1" t="n">
        <v>7353</v>
      </c>
      <c r="B10021" s="1" t="s">
        <v>15961</v>
      </c>
      <c r="C10021" s="1" t="s">
        <v>521</v>
      </c>
      <c r="D10021" s="324" t="s">
        <v>15962</v>
      </c>
      <c r="E10021" s="0" t="s">
        <v>590</v>
      </c>
    </row>
    <row r="10022" customFormat="false" ht="15" hidden="false" customHeight="false" outlineLevel="0" collapsed="false">
      <c r="A10022" s="1" t="n">
        <v>7352</v>
      </c>
      <c r="B10022" s="1" t="s">
        <v>15963</v>
      </c>
      <c r="C10022" s="1" t="s">
        <v>15964</v>
      </c>
      <c r="D10022" s="1" t="s">
        <v>499</v>
      </c>
      <c r="E10022" s="0" t="s">
        <v>590</v>
      </c>
    </row>
    <row r="10023" customFormat="false" ht="15" hidden="false" customHeight="false" outlineLevel="0" collapsed="false">
      <c r="A10023" s="1" t="n">
        <v>7351</v>
      </c>
      <c r="B10023" s="1" t="s">
        <v>15965</v>
      </c>
      <c r="D10023" s="1" t="s">
        <v>10984</v>
      </c>
      <c r="E10023" s="0" t="s">
        <v>11053</v>
      </c>
    </row>
    <row r="10024" customFormat="false" ht="15" hidden="false" customHeight="false" outlineLevel="0" collapsed="false">
      <c r="A10024" s="1" t="n">
        <v>7350</v>
      </c>
      <c r="B10024" s="1" t="s">
        <v>15966</v>
      </c>
      <c r="D10024" s="1" t="s">
        <v>11084</v>
      </c>
      <c r="E10024" s="0" t="s">
        <v>590</v>
      </c>
    </row>
    <row r="10025" customFormat="false" ht="15" hidden="false" customHeight="false" outlineLevel="0" collapsed="false">
      <c r="A10025" s="1" t="n">
        <v>7349</v>
      </c>
      <c r="B10025" s="1" t="s">
        <v>15967</v>
      </c>
      <c r="C10025" s="1" t="s">
        <v>15968</v>
      </c>
      <c r="D10025" s="324" t="s">
        <v>11657</v>
      </c>
      <c r="E10025" s="324" t="s">
        <v>10997</v>
      </c>
    </row>
    <row r="10026" customFormat="false" ht="15" hidden="false" customHeight="false" outlineLevel="0" collapsed="false">
      <c r="A10026" s="1" t="n">
        <v>7348</v>
      </c>
      <c r="B10026" s="1" t="s">
        <v>15969</v>
      </c>
      <c r="C10026" s="1" t="s">
        <v>15949</v>
      </c>
      <c r="D10026" s="1" t="s">
        <v>510</v>
      </c>
      <c r="E10026" s="0" t="s">
        <v>576</v>
      </c>
    </row>
    <row r="10027" customFormat="false" ht="15" hidden="false" customHeight="false" outlineLevel="0" collapsed="false">
      <c r="A10027" s="1" t="n">
        <v>7347</v>
      </c>
      <c r="B10027" s="1" t="s">
        <v>15970</v>
      </c>
      <c r="C10027" s="1" t="s">
        <v>521</v>
      </c>
      <c r="D10027" s="324" t="s">
        <v>15971</v>
      </c>
      <c r="E10027" s="324" t="s">
        <v>1357</v>
      </c>
    </row>
    <row r="10028" customFormat="false" ht="15" hidden="false" customHeight="false" outlineLevel="0" collapsed="false">
      <c r="A10028" s="1" t="n">
        <v>7346</v>
      </c>
      <c r="B10028" s="1" t="s">
        <v>15972</v>
      </c>
      <c r="D10028" s="324" t="s">
        <v>620</v>
      </c>
      <c r="E10028" s="0" t="s">
        <v>590</v>
      </c>
    </row>
    <row r="10029" customFormat="false" ht="15" hidden="false" customHeight="false" outlineLevel="0" collapsed="false">
      <c r="A10029" s="1" t="n">
        <v>7345</v>
      </c>
      <c r="B10029" s="1" t="s">
        <v>15973</v>
      </c>
      <c r="C10029" s="1" t="s">
        <v>15973</v>
      </c>
      <c r="D10029" s="324" t="s">
        <v>3274</v>
      </c>
      <c r="E10029" s="0" t="s">
        <v>485</v>
      </c>
    </row>
    <row r="10030" customFormat="false" ht="15" hidden="false" customHeight="false" outlineLevel="0" collapsed="false">
      <c r="A10030" s="1" t="n">
        <v>7344</v>
      </c>
      <c r="B10030" s="1" t="s">
        <v>15974</v>
      </c>
      <c r="D10030" s="1" t="s">
        <v>11909</v>
      </c>
      <c r="E10030" s="0" t="s">
        <v>12267</v>
      </c>
    </row>
    <row r="10031" customFormat="false" ht="15" hidden="false" customHeight="false" outlineLevel="0" collapsed="false">
      <c r="A10031" s="1" t="n">
        <v>7343</v>
      </c>
      <c r="B10031" s="1" t="s">
        <v>15975</v>
      </c>
      <c r="D10031" s="324" t="s">
        <v>1333</v>
      </c>
      <c r="E10031" s="324" t="s">
        <v>500</v>
      </c>
    </row>
    <row r="10032" customFormat="false" ht="15" hidden="false" customHeight="false" outlineLevel="0" collapsed="false">
      <c r="A10032" s="1" t="n">
        <v>7342</v>
      </c>
      <c r="B10032" s="1" t="s">
        <v>15976</v>
      </c>
      <c r="D10032" s="1" t="s">
        <v>499</v>
      </c>
      <c r="E10032" s="0" t="s">
        <v>576</v>
      </c>
    </row>
    <row r="10033" customFormat="false" ht="15" hidden="false" customHeight="false" outlineLevel="0" collapsed="false">
      <c r="A10033" s="1" t="n">
        <v>7341</v>
      </c>
      <c r="B10033" s="1" t="s">
        <v>15977</v>
      </c>
      <c r="D10033" s="1" t="s">
        <v>499</v>
      </c>
      <c r="E10033" s="0" t="s">
        <v>590</v>
      </c>
    </row>
    <row r="10034" customFormat="false" ht="15" hidden="false" customHeight="false" outlineLevel="0" collapsed="false">
      <c r="A10034" s="1" t="n">
        <v>7340</v>
      </c>
      <c r="B10034" s="1" t="s">
        <v>15978</v>
      </c>
      <c r="C10034" s="1" t="s">
        <v>15979</v>
      </c>
      <c r="D10034" s="324" t="s">
        <v>595</v>
      </c>
      <c r="E10034" s="324" t="s">
        <v>10997</v>
      </c>
    </row>
    <row r="10035" customFormat="false" ht="15" hidden="false" customHeight="false" outlineLevel="0" collapsed="false">
      <c r="A10035" s="1" t="n">
        <v>7339</v>
      </c>
      <c r="B10035" s="1" t="s">
        <v>15980</v>
      </c>
      <c r="C10035" s="324" t="s">
        <v>15981</v>
      </c>
      <c r="D10035" s="324" t="s">
        <v>11547</v>
      </c>
      <c r="E10035" s="324" t="s">
        <v>11631</v>
      </c>
    </row>
    <row r="10036" customFormat="false" ht="15" hidden="false" customHeight="false" outlineLevel="0" collapsed="false">
      <c r="A10036" s="1" t="n">
        <v>7338</v>
      </c>
      <c r="B10036" s="1" t="s">
        <v>15982</v>
      </c>
      <c r="C10036" s="324" t="s">
        <v>15983</v>
      </c>
      <c r="D10036" s="324" t="s">
        <v>11547</v>
      </c>
      <c r="E10036" s="324" t="s">
        <v>11631</v>
      </c>
    </row>
    <row r="10037" customFormat="false" ht="15" hidden="false" customHeight="false" outlineLevel="0" collapsed="false">
      <c r="A10037" s="1" t="n">
        <v>7337</v>
      </c>
      <c r="B10037" s="1" t="s">
        <v>15984</v>
      </c>
      <c r="D10037" s="324" t="s">
        <v>11630</v>
      </c>
      <c r="E10037" s="324" t="s">
        <v>550</v>
      </c>
    </row>
    <row r="10038" customFormat="false" ht="15" hidden="false" customHeight="false" outlineLevel="0" collapsed="false">
      <c r="A10038" s="1" t="n">
        <v>7336</v>
      </c>
      <c r="B10038" s="1" t="s">
        <v>15985</v>
      </c>
      <c r="D10038" s="324" t="s">
        <v>11630</v>
      </c>
      <c r="E10038" s="324" t="s">
        <v>550</v>
      </c>
    </row>
    <row r="10039" customFormat="false" ht="15" hidden="false" customHeight="false" outlineLevel="0" collapsed="false">
      <c r="A10039" s="1" t="n">
        <v>7335</v>
      </c>
      <c r="B10039" s="1" t="s">
        <v>15986</v>
      </c>
      <c r="D10039" s="1" t="s">
        <v>499</v>
      </c>
      <c r="E10039" s="0" t="s">
        <v>10484</v>
      </c>
    </row>
    <row r="10040" customFormat="false" ht="15" hidden="false" customHeight="false" outlineLevel="0" collapsed="false">
      <c r="A10040" s="1" t="n">
        <v>7334</v>
      </c>
      <c r="B10040" s="1" t="s">
        <v>15987</v>
      </c>
      <c r="D10040" s="1" t="s">
        <v>499</v>
      </c>
      <c r="E10040" s="0" t="s">
        <v>10484</v>
      </c>
    </row>
    <row r="10041" customFormat="false" ht="15" hidden="false" customHeight="false" outlineLevel="0" collapsed="false">
      <c r="A10041" s="1" t="n">
        <v>7333</v>
      </c>
      <c r="B10041" s="1" t="s">
        <v>15988</v>
      </c>
      <c r="D10041" s="1" t="s">
        <v>499</v>
      </c>
      <c r="E10041" s="324" t="s">
        <v>550</v>
      </c>
    </row>
    <row r="10042" customFormat="false" ht="15" hidden="false" customHeight="false" outlineLevel="0" collapsed="false">
      <c r="A10042" s="1" t="n">
        <v>7332</v>
      </c>
      <c r="B10042" s="1" t="s">
        <v>15989</v>
      </c>
      <c r="C10042" s="1" t="s">
        <v>15990</v>
      </c>
      <c r="D10042" s="1" t="s">
        <v>499</v>
      </c>
      <c r="E10042" s="0" t="s">
        <v>590</v>
      </c>
    </row>
    <row r="10043" customFormat="false" ht="15" hidden="false" customHeight="false" outlineLevel="0" collapsed="false">
      <c r="A10043" s="1" t="n">
        <v>7331</v>
      </c>
      <c r="B10043" s="1" t="s">
        <v>15991</v>
      </c>
      <c r="D10043" s="1" t="s">
        <v>499</v>
      </c>
      <c r="E10043" s="324" t="s">
        <v>550</v>
      </c>
    </row>
    <row r="10044" customFormat="false" ht="15" hidden="false" customHeight="false" outlineLevel="0" collapsed="false">
      <c r="A10044" s="1" t="n">
        <v>7330</v>
      </c>
      <c r="B10044" s="1" t="s">
        <v>15992</v>
      </c>
      <c r="D10044" s="1" t="s">
        <v>499</v>
      </c>
      <c r="E10044" s="0" t="s">
        <v>590</v>
      </c>
    </row>
    <row r="10045" customFormat="false" ht="15" hidden="false" customHeight="false" outlineLevel="0" collapsed="false">
      <c r="A10045" s="1" t="n">
        <v>7329</v>
      </c>
      <c r="B10045" s="1" t="s">
        <v>15993</v>
      </c>
      <c r="D10045" s="324" t="s">
        <v>15994</v>
      </c>
      <c r="E10045" s="324" t="s">
        <v>12102</v>
      </c>
    </row>
    <row r="10046" customFormat="false" ht="15" hidden="false" customHeight="false" outlineLevel="0" collapsed="false">
      <c r="A10046" s="1" t="n">
        <v>7328</v>
      </c>
      <c r="B10046" s="1" t="s">
        <v>15995</v>
      </c>
      <c r="C10046" s="1" t="s">
        <v>521</v>
      </c>
      <c r="D10046" s="1" t="s">
        <v>499</v>
      </c>
      <c r="E10046" s="0" t="s">
        <v>11079</v>
      </c>
    </row>
    <row r="10047" customFormat="false" ht="15" hidden="false" customHeight="false" outlineLevel="0" collapsed="false">
      <c r="A10047" s="1" t="n">
        <v>7327</v>
      </c>
      <c r="B10047" s="1" t="s">
        <v>15996</v>
      </c>
      <c r="C10047" s="1" t="s">
        <v>15997</v>
      </c>
      <c r="D10047" s="1" t="s">
        <v>499</v>
      </c>
      <c r="E10047" s="324" t="s">
        <v>10994</v>
      </c>
    </row>
    <row r="10048" customFormat="false" ht="15" hidden="false" customHeight="false" outlineLevel="0" collapsed="false">
      <c r="A10048" s="1" t="n">
        <v>7326</v>
      </c>
      <c r="B10048" s="1" t="s">
        <v>15998</v>
      </c>
      <c r="C10048" s="1" t="s">
        <v>15999</v>
      </c>
      <c r="D10048" s="324" t="s">
        <v>528</v>
      </c>
      <c r="E10048" s="0" t="s">
        <v>11053</v>
      </c>
    </row>
    <row r="10049" customFormat="false" ht="15" hidden="false" customHeight="false" outlineLevel="0" collapsed="false">
      <c r="A10049" s="1" t="n">
        <v>7325</v>
      </c>
      <c r="B10049" s="1" t="s">
        <v>16000</v>
      </c>
      <c r="C10049" s="1" t="s">
        <v>16001</v>
      </c>
      <c r="D10049" s="1" t="s">
        <v>499</v>
      </c>
      <c r="E10049" s="0" t="s">
        <v>590</v>
      </c>
    </row>
    <row r="10050" customFormat="false" ht="15" hidden="false" customHeight="false" outlineLevel="0" collapsed="false">
      <c r="A10050" s="1" t="n">
        <v>7324</v>
      </c>
      <c r="B10050" s="1" t="s">
        <v>16002</v>
      </c>
      <c r="C10050" s="324" t="s">
        <v>16003</v>
      </c>
      <c r="D10050" s="324" t="s">
        <v>16004</v>
      </c>
      <c r="E10050" s="324" t="s">
        <v>11671</v>
      </c>
    </row>
    <row r="10051" customFormat="false" ht="15" hidden="false" customHeight="false" outlineLevel="0" collapsed="false">
      <c r="A10051" s="1" t="n">
        <v>7323</v>
      </c>
      <c r="B10051" s="1" t="s">
        <v>16005</v>
      </c>
      <c r="C10051" s="324" t="s">
        <v>16006</v>
      </c>
      <c r="D10051" s="324" t="s">
        <v>16004</v>
      </c>
      <c r="E10051" s="324" t="s">
        <v>11671</v>
      </c>
    </row>
    <row r="10052" customFormat="false" ht="15" hidden="false" customHeight="false" outlineLevel="0" collapsed="false">
      <c r="A10052" s="1" t="n">
        <v>7322</v>
      </c>
      <c r="B10052" s="1" t="s">
        <v>16007</v>
      </c>
      <c r="C10052" s="324" t="s">
        <v>16008</v>
      </c>
      <c r="D10052" s="324" t="s">
        <v>16004</v>
      </c>
      <c r="E10052" s="324" t="s">
        <v>11671</v>
      </c>
    </row>
    <row r="10053" customFormat="false" ht="15" hidden="false" customHeight="false" outlineLevel="0" collapsed="false">
      <c r="A10053" s="1" t="n">
        <v>7321</v>
      </c>
      <c r="B10053" s="1" t="s">
        <v>16009</v>
      </c>
      <c r="D10053" s="324" t="s">
        <v>16010</v>
      </c>
      <c r="E10053" s="0" t="s">
        <v>576</v>
      </c>
    </row>
    <row r="10054" customFormat="false" ht="15" hidden="false" customHeight="false" outlineLevel="0" collapsed="false">
      <c r="A10054" s="1" t="n">
        <v>7320</v>
      </c>
      <c r="B10054" s="1" t="s">
        <v>16011</v>
      </c>
      <c r="D10054" s="1" t="s">
        <v>720</v>
      </c>
      <c r="E10054" s="0" t="s">
        <v>485</v>
      </c>
    </row>
    <row r="10055" customFormat="false" ht="15" hidden="false" customHeight="false" outlineLevel="0" collapsed="false">
      <c r="A10055" s="1" t="n">
        <v>7319</v>
      </c>
      <c r="B10055" s="1" t="s">
        <v>16012</v>
      </c>
      <c r="C10055" s="1" t="s">
        <v>16013</v>
      </c>
      <c r="D10055" s="1" t="s">
        <v>496</v>
      </c>
      <c r="E10055" s="0" t="s">
        <v>485</v>
      </c>
    </row>
    <row r="10056" customFormat="false" ht="15" hidden="false" customHeight="false" outlineLevel="0" collapsed="false">
      <c r="A10056" s="1" t="n">
        <v>7318</v>
      </c>
      <c r="B10056" s="1" t="s">
        <v>16014</v>
      </c>
      <c r="C10056" s="1" t="s">
        <v>16015</v>
      </c>
      <c r="D10056" s="1" t="s">
        <v>6225</v>
      </c>
      <c r="E10056" s="0" t="s">
        <v>11053</v>
      </c>
    </row>
    <row r="10057" customFormat="false" ht="15" hidden="false" customHeight="false" outlineLevel="0" collapsed="false">
      <c r="A10057" s="1" t="n">
        <v>7317</v>
      </c>
      <c r="B10057" s="1" t="s">
        <v>16016</v>
      </c>
      <c r="C10057" s="324" t="s">
        <v>16017</v>
      </c>
      <c r="D10057" s="1" t="s">
        <v>499</v>
      </c>
      <c r="E10057" s="324" t="s">
        <v>550</v>
      </c>
    </row>
    <row r="10058" customFormat="false" ht="15" hidden="false" customHeight="false" outlineLevel="0" collapsed="false">
      <c r="A10058" s="1" t="n">
        <v>7316</v>
      </c>
      <c r="B10058" s="1" t="s">
        <v>16018</v>
      </c>
      <c r="C10058" s="324" t="s">
        <v>16019</v>
      </c>
      <c r="D10058" s="1" t="s">
        <v>499</v>
      </c>
      <c r="E10058" s="324" t="s">
        <v>550</v>
      </c>
    </row>
    <row r="10059" customFormat="false" ht="15" hidden="false" customHeight="false" outlineLevel="0" collapsed="false">
      <c r="A10059" s="1" t="n">
        <v>7315</v>
      </c>
      <c r="B10059" s="1" t="s">
        <v>16020</v>
      </c>
      <c r="C10059" s="324" t="s">
        <v>16021</v>
      </c>
      <c r="D10059" s="1" t="s">
        <v>499</v>
      </c>
      <c r="E10059" s="324" t="s">
        <v>550</v>
      </c>
    </row>
    <row r="10060" customFormat="false" ht="15" hidden="false" customHeight="false" outlineLevel="0" collapsed="false">
      <c r="A10060" s="1" t="n">
        <v>7314</v>
      </c>
      <c r="B10060" s="1" t="s">
        <v>16022</v>
      </c>
      <c r="C10060" s="1" t="s">
        <v>16022</v>
      </c>
      <c r="D10060" s="1" t="s">
        <v>499</v>
      </c>
      <c r="E10060" s="0" t="s">
        <v>576</v>
      </c>
    </row>
    <row r="10061" customFormat="false" ht="15" hidden="false" customHeight="false" outlineLevel="0" collapsed="false">
      <c r="A10061" s="1" t="n">
        <v>7313</v>
      </c>
      <c r="B10061" s="1" t="s">
        <v>16023</v>
      </c>
      <c r="C10061" s="1" t="s">
        <v>521</v>
      </c>
      <c r="D10061" s="1" t="s">
        <v>510</v>
      </c>
      <c r="E10061" s="324" t="s">
        <v>16024</v>
      </c>
    </row>
    <row r="10062" customFormat="false" ht="15" hidden="false" customHeight="false" outlineLevel="0" collapsed="false">
      <c r="A10062" s="1" t="n">
        <v>7312</v>
      </c>
      <c r="B10062" s="1" t="s">
        <v>16025</v>
      </c>
      <c r="D10062" s="1" t="s">
        <v>499</v>
      </c>
      <c r="E10062" s="324" t="s">
        <v>10923</v>
      </c>
    </row>
    <row r="10063" customFormat="false" ht="15" hidden="false" customHeight="false" outlineLevel="0" collapsed="false">
      <c r="A10063" s="1" t="n">
        <v>7311</v>
      </c>
      <c r="B10063" s="1" t="s">
        <v>16026</v>
      </c>
      <c r="C10063" s="1" t="s">
        <v>16027</v>
      </c>
      <c r="D10063" s="1" t="s">
        <v>499</v>
      </c>
      <c r="E10063" s="324" t="s">
        <v>15765</v>
      </c>
    </row>
    <row r="10064" customFormat="false" ht="15" hidden="false" customHeight="false" outlineLevel="0" collapsed="false">
      <c r="A10064" s="1" t="n">
        <v>7310</v>
      </c>
      <c r="B10064" s="1" t="s">
        <v>16028</v>
      </c>
      <c r="D10064" s="324" t="s">
        <v>16029</v>
      </c>
      <c r="E10064" s="0" t="s">
        <v>544</v>
      </c>
    </row>
    <row r="10065" customFormat="false" ht="15" hidden="false" customHeight="false" outlineLevel="0" collapsed="false">
      <c r="A10065" s="1" t="n">
        <v>7309</v>
      </c>
      <c r="B10065" s="1" t="s">
        <v>16030</v>
      </c>
      <c r="C10065" s="1" t="s">
        <v>16031</v>
      </c>
      <c r="D10065" s="1" t="s">
        <v>499</v>
      </c>
      <c r="E10065" s="324" t="s">
        <v>16032</v>
      </c>
    </row>
    <row r="10066" customFormat="false" ht="15" hidden="false" customHeight="false" outlineLevel="0" collapsed="false">
      <c r="A10066" s="1" t="n">
        <v>7308</v>
      </c>
      <c r="B10066" s="1" t="s">
        <v>16033</v>
      </c>
      <c r="C10066" s="1" t="s">
        <v>16034</v>
      </c>
      <c r="D10066" s="1" t="s">
        <v>499</v>
      </c>
      <c r="E10066" s="324" t="s">
        <v>14268</v>
      </c>
    </row>
    <row r="10067" customFormat="false" ht="15" hidden="false" customHeight="false" outlineLevel="0" collapsed="false">
      <c r="A10067" s="1" t="n">
        <v>7307</v>
      </c>
      <c r="B10067" s="1" t="s">
        <v>16035</v>
      </c>
      <c r="C10067" s="1" t="s">
        <v>16036</v>
      </c>
      <c r="D10067" s="1" t="s">
        <v>499</v>
      </c>
      <c r="E10067" s="324" t="s">
        <v>14268</v>
      </c>
    </row>
    <row r="10068" customFormat="false" ht="15" hidden="false" customHeight="false" outlineLevel="0" collapsed="false">
      <c r="A10068" s="1" t="n">
        <v>7306</v>
      </c>
      <c r="B10068" s="1" t="s">
        <v>16037</v>
      </c>
      <c r="C10068" s="1" t="s">
        <v>16038</v>
      </c>
      <c r="D10068" s="1" t="s">
        <v>499</v>
      </c>
      <c r="E10068" s="324" t="s">
        <v>14268</v>
      </c>
    </row>
    <row r="10069" customFormat="false" ht="15" hidden="false" customHeight="false" outlineLevel="0" collapsed="false">
      <c r="A10069" s="1" t="n">
        <v>7305</v>
      </c>
      <c r="B10069" s="1" t="s">
        <v>16039</v>
      </c>
      <c r="C10069" s="1" t="s">
        <v>546</v>
      </c>
      <c r="D10069" s="1" t="s">
        <v>10920</v>
      </c>
      <c r="E10069" s="0" t="s">
        <v>10484</v>
      </c>
    </row>
    <row r="10070" customFormat="false" ht="15" hidden="false" customHeight="false" outlineLevel="0" collapsed="false">
      <c r="A10070" s="1" t="n">
        <v>7304</v>
      </c>
      <c r="B10070" s="1" t="s">
        <v>16040</v>
      </c>
      <c r="C10070" s="1" t="s">
        <v>16041</v>
      </c>
      <c r="D10070" s="1" t="s">
        <v>484</v>
      </c>
      <c r="E10070" s="0" t="s">
        <v>485</v>
      </c>
    </row>
    <row r="10071" customFormat="false" ht="15" hidden="false" customHeight="false" outlineLevel="0" collapsed="false">
      <c r="A10071" s="1" t="n">
        <v>7303</v>
      </c>
      <c r="B10071" s="1" t="s">
        <v>16042</v>
      </c>
      <c r="C10071" s="1" t="s">
        <v>16043</v>
      </c>
      <c r="D10071" s="324" t="s">
        <v>16044</v>
      </c>
      <c r="E10071" s="324" t="s">
        <v>519</v>
      </c>
    </row>
    <row r="10072" customFormat="false" ht="15" hidden="false" customHeight="false" outlineLevel="0" collapsed="false">
      <c r="A10072" s="1" t="n">
        <v>7302</v>
      </c>
      <c r="B10072" s="1" t="s">
        <v>16045</v>
      </c>
      <c r="C10072" s="1" t="s">
        <v>16046</v>
      </c>
      <c r="D10072" s="1" t="s">
        <v>1222</v>
      </c>
      <c r="E10072" s="324" t="s">
        <v>10893</v>
      </c>
    </row>
    <row r="10073" customFormat="false" ht="15" hidden="false" customHeight="false" outlineLevel="0" collapsed="false">
      <c r="A10073" s="1" t="n">
        <v>7301</v>
      </c>
      <c r="B10073" s="1" t="s">
        <v>16047</v>
      </c>
      <c r="D10073" s="1" t="s">
        <v>499</v>
      </c>
      <c r="E10073" s="0" t="s">
        <v>10484</v>
      </c>
    </row>
    <row r="10074" customFormat="false" ht="15" hidden="false" customHeight="false" outlineLevel="0" collapsed="false">
      <c r="A10074" s="1" t="n">
        <v>7300</v>
      </c>
      <c r="B10074" s="1" t="s">
        <v>16048</v>
      </c>
      <c r="D10074" s="324" t="s">
        <v>11556</v>
      </c>
      <c r="E10074" s="324" t="s">
        <v>12190</v>
      </c>
    </row>
    <row r="10075" customFormat="false" ht="15" hidden="false" customHeight="false" outlineLevel="0" collapsed="false">
      <c r="A10075" s="1" t="n">
        <v>7299</v>
      </c>
      <c r="B10075" s="1" t="s">
        <v>16049</v>
      </c>
      <c r="D10075" s="1" t="s">
        <v>499</v>
      </c>
      <c r="E10075" s="0" t="s">
        <v>11079</v>
      </c>
    </row>
    <row r="10076" customFormat="false" ht="15" hidden="false" customHeight="false" outlineLevel="0" collapsed="false">
      <c r="A10076" s="1" t="n">
        <v>7298</v>
      </c>
      <c r="B10076" s="1" t="s">
        <v>16050</v>
      </c>
      <c r="C10076" s="324" t="s">
        <v>16051</v>
      </c>
      <c r="D10076" s="1" t="s">
        <v>499</v>
      </c>
      <c r="E10076" s="324" t="s">
        <v>11184</v>
      </c>
    </row>
    <row r="10077" customFormat="false" ht="15" hidden="false" customHeight="false" outlineLevel="0" collapsed="false">
      <c r="A10077" s="1" t="n">
        <v>7297</v>
      </c>
      <c r="B10077" s="1" t="s">
        <v>16052</v>
      </c>
      <c r="D10077" s="1" t="s">
        <v>10984</v>
      </c>
      <c r="E10077" s="0" t="s">
        <v>576</v>
      </c>
    </row>
    <row r="10078" customFormat="false" ht="15" hidden="false" customHeight="false" outlineLevel="0" collapsed="false">
      <c r="A10078" s="1" t="n">
        <v>7296</v>
      </c>
      <c r="B10078" s="1" t="s">
        <v>16053</v>
      </c>
      <c r="C10078" s="1" t="s">
        <v>521</v>
      </c>
      <c r="D10078" s="1" t="s">
        <v>11084</v>
      </c>
      <c r="E10078" s="324" t="s">
        <v>14416</v>
      </c>
    </row>
    <row r="10079" customFormat="false" ht="15" hidden="false" customHeight="false" outlineLevel="0" collapsed="false">
      <c r="A10079" s="1" t="n">
        <v>7295</v>
      </c>
      <c r="B10079" s="1" t="s">
        <v>16054</v>
      </c>
      <c r="D10079" s="1" t="s">
        <v>499</v>
      </c>
      <c r="E10079" s="324" t="s">
        <v>11334</v>
      </c>
    </row>
    <row r="10080" customFormat="false" ht="15" hidden="false" customHeight="false" outlineLevel="0" collapsed="false">
      <c r="A10080" s="1" t="n">
        <v>7294</v>
      </c>
      <c r="B10080" s="1" t="s">
        <v>16055</v>
      </c>
      <c r="D10080" s="1" t="s">
        <v>499</v>
      </c>
      <c r="E10080" s="0" t="s">
        <v>11244</v>
      </c>
    </row>
    <row r="10081" customFormat="false" ht="15" hidden="false" customHeight="false" outlineLevel="0" collapsed="false">
      <c r="A10081" s="1" t="n">
        <v>7293</v>
      </c>
      <c r="B10081" s="1" t="s">
        <v>16056</v>
      </c>
      <c r="C10081" s="1" t="s">
        <v>16056</v>
      </c>
      <c r="D10081" s="324" t="s">
        <v>15750</v>
      </c>
      <c r="E10081" s="0" t="s">
        <v>590</v>
      </c>
    </row>
    <row r="10082" customFormat="false" ht="15" hidden="false" customHeight="false" outlineLevel="0" collapsed="false">
      <c r="A10082" s="1" t="n">
        <v>7292</v>
      </c>
      <c r="B10082" s="1" t="s">
        <v>16057</v>
      </c>
      <c r="D10082" s="324" t="s">
        <v>15750</v>
      </c>
      <c r="E10082" s="324" t="s">
        <v>16058</v>
      </c>
    </row>
    <row r="10083" customFormat="false" ht="15" hidden="false" customHeight="false" outlineLevel="0" collapsed="false">
      <c r="A10083" s="1" t="n">
        <v>7291</v>
      </c>
      <c r="B10083" s="1" t="s">
        <v>16059</v>
      </c>
      <c r="D10083" s="1" t="s">
        <v>499</v>
      </c>
      <c r="E10083" s="0" t="s">
        <v>686</v>
      </c>
    </row>
    <row r="10084" customFormat="false" ht="15" hidden="false" customHeight="false" outlineLevel="0" collapsed="false">
      <c r="A10084" s="1" t="n">
        <v>7290</v>
      </c>
      <c r="B10084" s="1" t="s">
        <v>16060</v>
      </c>
      <c r="D10084" s="1" t="s">
        <v>518</v>
      </c>
      <c r="E10084" s="0" t="s">
        <v>485</v>
      </c>
    </row>
    <row r="10085" customFormat="false" ht="15" hidden="false" customHeight="false" outlineLevel="0" collapsed="false">
      <c r="A10085" s="1" t="n">
        <v>7289</v>
      </c>
      <c r="B10085" s="1" t="s">
        <v>16061</v>
      </c>
      <c r="C10085" s="1" t="s">
        <v>16062</v>
      </c>
      <c r="D10085" s="324" t="s">
        <v>16063</v>
      </c>
      <c r="E10085" s="0" t="s">
        <v>576</v>
      </c>
    </row>
    <row r="10086" customFormat="false" ht="15" hidden="false" customHeight="false" outlineLevel="0" collapsed="false">
      <c r="A10086" s="1" t="n">
        <v>7288</v>
      </c>
      <c r="B10086" s="1" t="s">
        <v>16064</v>
      </c>
      <c r="C10086" s="1" t="s">
        <v>16064</v>
      </c>
      <c r="D10086" s="1" t="s">
        <v>2351</v>
      </c>
      <c r="E10086" s="324" t="s">
        <v>488</v>
      </c>
    </row>
    <row r="10087" customFormat="false" ht="15" hidden="false" customHeight="false" outlineLevel="0" collapsed="false">
      <c r="A10087" s="1" t="n">
        <v>7287</v>
      </c>
      <c r="B10087" s="1" t="s">
        <v>16065</v>
      </c>
      <c r="C10087" s="1" t="s">
        <v>16066</v>
      </c>
      <c r="D10087" s="324" t="s">
        <v>10946</v>
      </c>
      <c r="E10087" s="324" t="s">
        <v>10884</v>
      </c>
    </row>
    <row r="10088" customFormat="false" ht="15" hidden="false" customHeight="false" outlineLevel="0" collapsed="false">
      <c r="A10088" s="1" t="n">
        <v>7286</v>
      </c>
      <c r="B10088" s="1" t="s">
        <v>16067</v>
      </c>
      <c r="D10088" s="324" t="s">
        <v>11657</v>
      </c>
      <c r="E10088" s="324" t="s">
        <v>10954</v>
      </c>
    </row>
    <row r="10089" customFormat="false" ht="15" hidden="false" customHeight="false" outlineLevel="0" collapsed="false">
      <c r="A10089" s="1" t="n">
        <v>7285</v>
      </c>
      <c r="B10089" s="1" t="s">
        <v>16068</v>
      </c>
      <c r="D10089" s="1" t="s">
        <v>499</v>
      </c>
      <c r="E10089" s="324" t="s">
        <v>10997</v>
      </c>
    </row>
    <row r="10090" customFormat="false" ht="15" hidden="false" customHeight="false" outlineLevel="0" collapsed="false">
      <c r="A10090" s="1" t="n">
        <v>7284</v>
      </c>
      <c r="B10090" s="1" t="s">
        <v>16069</v>
      </c>
      <c r="D10090" s="1" t="s">
        <v>499</v>
      </c>
      <c r="E10090" s="324" t="s">
        <v>11610</v>
      </c>
    </row>
    <row r="10091" customFormat="false" ht="15" hidden="false" customHeight="false" outlineLevel="0" collapsed="false">
      <c r="A10091" s="1" t="n">
        <v>7283</v>
      </c>
      <c r="B10091" s="1" t="s">
        <v>16070</v>
      </c>
      <c r="C10091" s="1" t="s">
        <v>16071</v>
      </c>
      <c r="D10091" s="324" t="s">
        <v>599</v>
      </c>
      <c r="E10091" s="0" t="s">
        <v>11079</v>
      </c>
    </row>
    <row r="10092" customFormat="false" ht="15" hidden="false" customHeight="false" outlineLevel="0" collapsed="false">
      <c r="A10092" s="1" t="n">
        <v>7282</v>
      </c>
      <c r="B10092" s="1" t="s">
        <v>16072</v>
      </c>
      <c r="D10092" s="324" t="s">
        <v>768</v>
      </c>
      <c r="E10092" s="0" t="s">
        <v>485</v>
      </c>
    </row>
    <row r="10093" customFormat="false" ht="15" hidden="false" customHeight="false" outlineLevel="0" collapsed="false">
      <c r="A10093" s="1" t="n">
        <v>7281</v>
      </c>
      <c r="B10093" s="1" t="s">
        <v>16073</v>
      </c>
      <c r="D10093" s="1" t="s">
        <v>741</v>
      </c>
      <c r="E10093" s="0" t="s">
        <v>485</v>
      </c>
    </row>
    <row r="10094" customFormat="false" ht="15" hidden="false" customHeight="false" outlineLevel="0" collapsed="false">
      <c r="A10094" s="1" t="n">
        <v>7280</v>
      </c>
      <c r="B10094" s="1" t="s">
        <v>16074</v>
      </c>
      <c r="D10094" s="324" t="s">
        <v>528</v>
      </c>
      <c r="E10094" s="324" t="s">
        <v>500</v>
      </c>
    </row>
    <row r="10095" customFormat="false" ht="15" hidden="false" customHeight="false" outlineLevel="0" collapsed="false">
      <c r="A10095" s="1" t="n">
        <v>7279</v>
      </c>
      <c r="B10095" s="1" t="s">
        <v>16075</v>
      </c>
      <c r="D10095" s="324" t="s">
        <v>528</v>
      </c>
      <c r="E10095" s="324" t="s">
        <v>500</v>
      </c>
    </row>
    <row r="10096" customFormat="false" ht="15" hidden="false" customHeight="false" outlineLevel="0" collapsed="false">
      <c r="A10096" s="1" t="n">
        <v>7278</v>
      </c>
      <c r="B10096" s="1" t="s">
        <v>16076</v>
      </c>
      <c r="D10096" s="324" t="s">
        <v>528</v>
      </c>
      <c r="E10096" s="324" t="s">
        <v>500</v>
      </c>
    </row>
    <row r="10097" customFormat="false" ht="15" hidden="false" customHeight="false" outlineLevel="0" collapsed="false">
      <c r="A10097" s="1" t="n">
        <v>7277</v>
      </c>
      <c r="B10097" s="1" t="s">
        <v>16077</v>
      </c>
      <c r="D10097" s="1" t="s">
        <v>499</v>
      </c>
      <c r="E10097" s="0" t="s">
        <v>590</v>
      </c>
    </row>
    <row r="10098" customFormat="false" ht="15" hidden="false" customHeight="false" outlineLevel="0" collapsed="false">
      <c r="A10098" s="1" t="n">
        <v>7276</v>
      </c>
      <c r="B10098" s="1" t="s">
        <v>16078</v>
      </c>
      <c r="D10098" s="324" t="s">
        <v>16079</v>
      </c>
      <c r="E10098" s="0" t="s">
        <v>576</v>
      </c>
    </row>
    <row r="10099" customFormat="false" ht="15" hidden="false" customHeight="false" outlineLevel="0" collapsed="false">
      <c r="A10099" s="1" t="n">
        <v>7275</v>
      </c>
      <c r="B10099" s="1" t="s">
        <v>16080</v>
      </c>
      <c r="D10099" s="1" t="s">
        <v>499</v>
      </c>
      <c r="E10099" s="0" t="s">
        <v>485</v>
      </c>
    </row>
    <row r="10100" customFormat="false" ht="15" hidden="false" customHeight="false" outlineLevel="0" collapsed="false">
      <c r="A10100" s="1" t="n">
        <v>7274</v>
      </c>
      <c r="B10100" s="1" t="s">
        <v>16081</v>
      </c>
      <c r="D10100" s="324" t="s">
        <v>528</v>
      </c>
      <c r="E10100" s="0" t="s">
        <v>11436</v>
      </c>
    </row>
    <row r="10101" customFormat="false" ht="15" hidden="false" customHeight="false" outlineLevel="0" collapsed="false">
      <c r="A10101" s="1" t="n">
        <v>7273</v>
      </c>
      <c r="B10101" s="1" t="s">
        <v>16082</v>
      </c>
      <c r="D10101" s="1" t="s">
        <v>499</v>
      </c>
      <c r="E10101" s="0" t="s">
        <v>485</v>
      </c>
    </row>
    <row r="10102" customFormat="false" ht="15" hidden="false" customHeight="false" outlineLevel="0" collapsed="false">
      <c r="A10102" s="1" t="n">
        <v>7272</v>
      </c>
      <c r="B10102" s="1" t="s">
        <v>16083</v>
      </c>
      <c r="C10102" s="1" t="s">
        <v>521</v>
      </c>
      <c r="D10102" s="1" t="s">
        <v>499</v>
      </c>
      <c r="E10102" s="0" t="s">
        <v>590</v>
      </c>
    </row>
    <row r="10103" customFormat="false" ht="15" hidden="false" customHeight="false" outlineLevel="0" collapsed="false">
      <c r="A10103" s="1" t="n">
        <v>7271</v>
      </c>
      <c r="B10103" s="1" t="s">
        <v>16084</v>
      </c>
      <c r="D10103" s="1" t="s">
        <v>651</v>
      </c>
      <c r="E10103" s="324" t="s">
        <v>15736</v>
      </c>
    </row>
    <row r="10104" customFormat="false" ht="15" hidden="false" customHeight="false" outlineLevel="0" collapsed="false">
      <c r="A10104" s="1" t="n">
        <v>7270</v>
      </c>
      <c r="B10104" s="1" t="s">
        <v>16085</v>
      </c>
      <c r="D10104" s="1" t="s">
        <v>499</v>
      </c>
      <c r="E10104" s="0" t="s">
        <v>609</v>
      </c>
    </row>
    <row r="10105" customFormat="false" ht="15" hidden="false" customHeight="false" outlineLevel="0" collapsed="false">
      <c r="A10105" s="1" t="n">
        <v>7269</v>
      </c>
      <c r="B10105" s="1" t="s">
        <v>16086</v>
      </c>
      <c r="C10105" s="1" t="s">
        <v>16087</v>
      </c>
      <c r="D10105" s="324" t="s">
        <v>13660</v>
      </c>
      <c r="E10105" s="324" t="s">
        <v>10923</v>
      </c>
    </row>
    <row r="10106" customFormat="false" ht="15" hidden="false" customHeight="false" outlineLevel="0" collapsed="false">
      <c r="A10106" s="1" t="n">
        <v>7268</v>
      </c>
      <c r="B10106" s="1" t="s">
        <v>16088</v>
      </c>
      <c r="C10106" s="1" t="s">
        <v>16089</v>
      </c>
      <c r="D10106" s="324" t="s">
        <v>643</v>
      </c>
      <c r="E10106" s="0" t="s">
        <v>485</v>
      </c>
    </row>
    <row r="10107" customFormat="false" ht="15" hidden="false" customHeight="false" outlineLevel="0" collapsed="false">
      <c r="A10107" s="1" t="n">
        <v>7267</v>
      </c>
      <c r="B10107" s="1" t="s">
        <v>16090</v>
      </c>
      <c r="C10107" s="1" t="s">
        <v>16091</v>
      </c>
      <c r="D10107" s="324" t="s">
        <v>643</v>
      </c>
      <c r="E10107" s="0" t="s">
        <v>485</v>
      </c>
    </row>
    <row r="10108" customFormat="false" ht="15" hidden="false" customHeight="false" outlineLevel="0" collapsed="false">
      <c r="A10108" s="1" t="n">
        <v>7266</v>
      </c>
      <c r="B10108" s="1" t="s">
        <v>16092</v>
      </c>
      <c r="D10108" s="324" t="s">
        <v>695</v>
      </c>
      <c r="E10108" s="324" t="s">
        <v>13626</v>
      </c>
    </row>
    <row r="10109" customFormat="false" ht="15" hidden="false" customHeight="false" outlineLevel="0" collapsed="false">
      <c r="A10109" s="1" t="n">
        <v>7265</v>
      </c>
      <c r="B10109" s="1" t="s">
        <v>16093</v>
      </c>
      <c r="C10109" s="1" t="s">
        <v>16094</v>
      </c>
      <c r="D10109" s="324" t="s">
        <v>643</v>
      </c>
      <c r="E10109" s="0" t="s">
        <v>485</v>
      </c>
    </row>
    <row r="10110" customFormat="false" ht="15" hidden="false" customHeight="false" outlineLevel="0" collapsed="false">
      <c r="A10110" s="1" t="n">
        <v>7264</v>
      </c>
      <c r="B10110" s="1" t="s">
        <v>16095</v>
      </c>
      <c r="C10110" s="1" t="s">
        <v>16096</v>
      </c>
      <c r="D10110" s="324" t="s">
        <v>643</v>
      </c>
      <c r="E10110" s="0" t="s">
        <v>485</v>
      </c>
    </row>
    <row r="10111" customFormat="false" ht="15" hidden="false" customHeight="false" outlineLevel="0" collapsed="false">
      <c r="A10111" s="1" t="n">
        <v>7263</v>
      </c>
      <c r="B10111" s="1" t="s">
        <v>16097</v>
      </c>
      <c r="C10111" s="1" t="s">
        <v>16098</v>
      </c>
      <c r="D10111" s="324" t="s">
        <v>643</v>
      </c>
      <c r="E10111" s="0" t="s">
        <v>485</v>
      </c>
    </row>
    <row r="10112" customFormat="false" ht="15" hidden="false" customHeight="false" outlineLevel="0" collapsed="false">
      <c r="A10112" s="1" t="n">
        <v>7262</v>
      </c>
      <c r="B10112" s="1" t="s">
        <v>16099</v>
      </c>
      <c r="C10112" s="1" t="s">
        <v>16100</v>
      </c>
      <c r="D10112" s="324" t="s">
        <v>643</v>
      </c>
      <c r="E10112" s="0" t="s">
        <v>485</v>
      </c>
    </row>
    <row r="10113" customFormat="false" ht="15" hidden="false" customHeight="false" outlineLevel="0" collapsed="false">
      <c r="A10113" s="1" t="n">
        <v>7261</v>
      </c>
      <c r="B10113" s="1" t="s">
        <v>16101</v>
      </c>
      <c r="C10113" s="1" t="s">
        <v>16102</v>
      </c>
      <c r="D10113" s="324" t="s">
        <v>11505</v>
      </c>
      <c r="E10113" s="0" t="s">
        <v>576</v>
      </c>
    </row>
    <row r="10114" customFormat="false" ht="15" hidden="false" customHeight="false" outlineLevel="0" collapsed="false">
      <c r="A10114" s="1" t="n">
        <v>7260</v>
      </c>
      <c r="B10114" s="1" t="s">
        <v>16103</v>
      </c>
      <c r="C10114" s="1" t="s">
        <v>16104</v>
      </c>
      <c r="D10114" s="324" t="s">
        <v>16105</v>
      </c>
      <c r="E10114" s="324" t="s">
        <v>1731</v>
      </c>
    </row>
    <row r="10115" customFormat="false" ht="15" hidden="false" customHeight="false" outlineLevel="0" collapsed="false">
      <c r="A10115" s="1" t="n">
        <v>7259</v>
      </c>
      <c r="B10115" s="1" t="s">
        <v>16106</v>
      </c>
      <c r="D10115" s="1" t="s">
        <v>1067</v>
      </c>
      <c r="E10115" s="0" t="s">
        <v>485</v>
      </c>
    </row>
    <row r="10116" customFormat="false" ht="15" hidden="false" customHeight="false" outlineLevel="0" collapsed="false">
      <c r="A10116" s="1" t="n">
        <v>7258</v>
      </c>
      <c r="B10116" s="1" t="s">
        <v>16107</v>
      </c>
      <c r="D10116" s="324" t="s">
        <v>16108</v>
      </c>
      <c r="E10116" s="324" t="s">
        <v>1473</v>
      </c>
    </row>
    <row r="10117" customFormat="false" ht="15" hidden="false" customHeight="false" outlineLevel="0" collapsed="false">
      <c r="A10117" s="1" t="n">
        <v>7257</v>
      </c>
      <c r="B10117" s="1" t="s">
        <v>16109</v>
      </c>
      <c r="D10117" s="1" t="s">
        <v>1067</v>
      </c>
      <c r="E10117" s="0" t="s">
        <v>485</v>
      </c>
    </row>
    <row r="10118" customFormat="false" ht="15" hidden="false" customHeight="false" outlineLevel="0" collapsed="false">
      <c r="A10118" s="1" t="n">
        <v>7256</v>
      </c>
      <c r="B10118" s="1" t="s">
        <v>16110</v>
      </c>
      <c r="C10118" s="1" t="s">
        <v>16111</v>
      </c>
      <c r="D10118" s="324" t="s">
        <v>15631</v>
      </c>
      <c r="E10118" s="0" t="s">
        <v>590</v>
      </c>
    </row>
    <row r="10119" customFormat="false" ht="15" hidden="false" customHeight="false" outlineLevel="0" collapsed="false">
      <c r="A10119" s="1" t="n">
        <v>7255</v>
      </c>
      <c r="B10119" s="1" t="s">
        <v>16112</v>
      </c>
      <c r="D10119" s="324" t="s">
        <v>643</v>
      </c>
      <c r="E10119" s="324" t="s">
        <v>519</v>
      </c>
    </row>
    <row r="10120" customFormat="false" ht="15" hidden="false" customHeight="false" outlineLevel="0" collapsed="false">
      <c r="A10120" s="1" t="n">
        <v>7254</v>
      </c>
      <c r="B10120" s="1" t="s">
        <v>16113</v>
      </c>
      <c r="D10120" s="324" t="s">
        <v>643</v>
      </c>
      <c r="E10120" s="324" t="s">
        <v>519</v>
      </c>
    </row>
    <row r="10121" customFormat="false" ht="15" hidden="false" customHeight="false" outlineLevel="0" collapsed="false">
      <c r="A10121" s="1" t="n">
        <v>7253</v>
      </c>
      <c r="B10121" s="1" t="s">
        <v>16114</v>
      </c>
      <c r="D10121" s="324" t="s">
        <v>643</v>
      </c>
      <c r="E10121" s="324" t="s">
        <v>519</v>
      </c>
    </row>
    <row r="10122" customFormat="false" ht="15" hidden="false" customHeight="false" outlineLevel="0" collapsed="false">
      <c r="A10122" s="1" t="n">
        <v>7252</v>
      </c>
      <c r="B10122" s="1" t="s">
        <v>16115</v>
      </c>
      <c r="D10122" s="324" t="s">
        <v>643</v>
      </c>
      <c r="E10122" s="324" t="s">
        <v>519</v>
      </c>
    </row>
    <row r="10123" customFormat="false" ht="15" hidden="false" customHeight="false" outlineLevel="0" collapsed="false">
      <c r="A10123" s="1" t="n">
        <v>7251</v>
      </c>
      <c r="B10123" s="1" t="s">
        <v>16116</v>
      </c>
      <c r="D10123" s="324" t="s">
        <v>643</v>
      </c>
      <c r="E10123" s="324" t="s">
        <v>519</v>
      </c>
    </row>
    <row r="10124" customFormat="false" ht="15" hidden="false" customHeight="false" outlineLevel="0" collapsed="false">
      <c r="A10124" s="1" t="n">
        <v>7250</v>
      </c>
      <c r="B10124" s="1" t="s">
        <v>16117</v>
      </c>
      <c r="D10124" s="324" t="s">
        <v>643</v>
      </c>
      <c r="E10124" s="324" t="s">
        <v>519</v>
      </c>
    </row>
    <row r="10125" customFormat="false" ht="15" hidden="false" customHeight="false" outlineLevel="0" collapsed="false">
      <c r="A10125" s="1" t="n">
        <v>7249</v>
      </c>
      <c r="B10125" s="1" t="s">
        <v>16118</v>
      </c>
      <c r="D10125" s="324" t="s">
        <v>643</v>
      </c>
      <c r="E10125" s="324" t="s">
        <v>519</v>
      </c>
    </row>
    <row r="10126" customFormat="false" ht="15" hidden="false" customHeight="false" outlineLevel="0" collapsed="false">
      <c r="A10126" s="1" t="n">
        <v>7248</v>
      </c>
      <c r="B10126" s="1" t="s">
        <v>16119</v>
      </c>
      <c r="D10126" s="324" t="s">
        <v>643</v>
      </c>
      <c r="E10126" s="0" t="s">
        <v>590</v>
      </c>
    </row>
    <row r="10127" customFormat="false" ht="15" hidden="false" customHeight="false" outlineLevel="0" collapsed="false">
      <c r="A10127" s="1" t="n">
        <v>7247</v>
      </c>
      <c r="B10127" s="1" t="s">
        <v>16120</v>
      </c>
      <c r="D10127" s="324" t="s">
        <v>643</v>
      </c>
      <c r="E10127" s="324" t="s">
        <v>519</v>
      </c>
    </row>
    <row r="10128" customFormat="false" ht="15" hidden="false" customHeight="false" outlineLevel="0" collapsed="false">
      <c r="A10128" s="1" t="n">
        <v>7246</v>
      </c>
      <c r="B10128" s="1" t="s">
        <v>16121</v>
      </c>
      <c r="C10128" s="1" t="s">
        <v>16122</v>
      </c>
      <c r="D10128" s="324" t="s">
        <v>643</v>
      </c>
      <c r="E10128" s="0" t="s">
        <v>485</v>
      </c>
    </row>
    <row r="10129" customFormat="false" ht="15" hidden="false" customHeight="false" outlineLevel="0" collapsed="false">
      <c r="A10129" s="1" t="n">
        <v>7245</v>
      </c>
      <c r="B10129" s="1" t="s">
        <v>16123</v>
      </c>
      <c r="C10129" s="1" t="s">
        <v>16124</v>
      </c>
      <c r="D10129" s="324" t="s">
        <v>643</v>
      </c>
      <c r="E10129" s="0" t="s">
        <v>485</v>
      </c>
    </row>
    <row r="10130" customFormat="false" ht="15" hidden="false" customHeight="false" outlineLevel="0" collapsed="false">
      <c r="A10130" s="1" t="n">
        <v>7244</v>
      </c>
      <c r="B10130" s="1" t="s">
        <v>16125</v>
      </c>
      <c r="C10130" s="1" t="s">
        <v>16126</v>
      </c>
      <c r="D10130" s="324" t="s">
        <v>643</v>
      </c>
      <c r="E10130" s="0" t="s">
        <v>485</v>
      </c>
    </row>
    <row r="10131" customFormat="false" ht="15" hidden="false" customHeight="false" outlineLevel="0" collapsed="false">
      <c r="A10131" s="1" t="n">
        <v>7243</v>
      </c>
      <c r="B10131" s="1" t="s">
        <v>16127</v>
      </c>
      <c r="C10131" s="1" t="s">
        <v>16128</v>
      </c>
      <c r="D10131" s="324" t="s">
        <v>643</v>
      </c>
      <c r="E10131" s="0" t="s">
        <v>485</v>
      </c>
    </row>
    <row r="10132" customFormat="false" ht="15" hidden="false" customHeight="false" outlineLevel="0" collapsed="false">
      <c r="A10132" s="1" t="n">
        <v>7242</v>
      </c>
      <c r="B10132" s="1" t="s">
        <v>16129</v>
      </c>
      <c r="C10132" s="1" t="s">
        <v>16130</v>
      </c>
      <c r="D10132" s="324" t="s">
        <v>643</v>
      </c>
      <c r="E10132" s="0" t="s">
        <v>485</v>
      </c>
    </row>
    <row r="10133" customFormat="false" ht="15" hidden="false" customHeight="false" outlineLevel="0" collapsed="false">
      <c r="A10133" s="1" t="n">
        <v>7241</v>
      </c>
      <c r="B10133" s="1" t="s">
        <v>16131</v>
      </c>
      <c r="C10133" s="1" t="s">
        <v>16132</v>
      </c>
      <c r="D10133" s="324" t="s">
        <v>643</v>
      </c>
      <c r="E10133" s="0" t="s">
        <v>485</v>
      </c>
    </row>
    <row r="10134" customFormat="false" ht="15" hidden="false" customHeight="false" outlineLevel="0" collapsed="false">
      <c r="A10134" s="1" t="n">
        <v>7240</v>
      </c>
      <c r="B10134" s="1" t="s">
        <v>16133</v>
      </c>
      <c r="C10134" s="1" t="s">
        <v>16134</v>
      </c>
      <c r="D10134" s="324" t="s">
        <v>643</v>
      </c>
      <c r="E10134" s="0" t="s">
        <v>485</v>
      </c>
    </row>
    <row r="10135" customFormat="false" ht="15" hidden="false" customHeight="false" outlineLevel="0" collapsed="false">
      <c r="A10135" s="1" t="n">
        <v>7239</v>
      </c>
      <c r="B10135" s="1" t="s">
        <v>16135</v>
      </c>
      <c r="C10135" s="324" t="s">
        <v>16136</v>
      </c>
      <c r="D10135" s="324" t="s">
        <v>643</v>
      </c>
      <c r="E10135" s="0" t="s">
        <v>485</v>
      </c>
    </row>
    <row r="10136" customFormat="false" ht="15" hidden="false" customHeight="false" outlineLevel="0" collapsed="false">
      <c r="A10136" s="1" t="n">
        <v>7238</v>
      </c>
      <c r="B10136" s="1" t="s">
        <v>16137</v>
      </c>
      <c r="C10136" s="1" t="s">
        <v>16138</v>
      </c>
      <c r="D10136" s="324" t="s">
        <v>643</v>
      </c>
      <c r="E10136" s="0" t="s">
        <v>485</v>
      </c>
    </row>
    <row r="10137" customFormat="false" ht="15" hidden="false" customHeight="false" outlineLevel="0" collapsed="false">
      <c r="A10137" s="1" t="n">
        <v>7237</v>
      </c>
      <c r="B10137" s="1" t="s">
        <v>16139</v>
      </c>
      <c r="C10137" s="1" t="s">
        <v>16140</v>
      </c>
      <c r="D10137" s="324" t="s">
        <v>643</v>
      </c>
      <c r="E10137" s="0" t="s">
        <v>485</v>
      </c>
    </row>
    <row r="10138" customFormat="false" ht="15" hidden="false" customHeight="false" outlineLevel="0" collapsed="false">
      <c r="A10138" s="1" t="n">
        <v>7236</v>
      </c>
      <c r="B10138" s="1" t="s">
        <v>16141</v>
      </c>
      <c r="C10138" s="1" t="s">
        <v>16142</v>
      </c>
      <c r="D10138" s="324" t="s">
        <v>643</v>
      </c>
      <c r="E10138" s="0" t="s">
        <v>485</v>
      </c>
    </row>
    <row r="10139" customFormat="false" ht="15" hidden="false" customHeight="false" outlineLevel="0" collapsed="false">
      <c r="A10139" s="1" t="n">
        <v>7235</v>
      </c>
      <c r="B10139" s="1" t="s">
        <v>16143</v>
      </c>
      <c r="C10139" s="1" t="s">
        <v>16144</v>
      </c>
      <c r="D10139" s="324" t="s">
        <v>643</v>
      </c>
      <c r="E10139" s="0" t="s">
        <v>485</v>
      </c>
    </row>
    <row r="10140" customFormat="false" ht="15" hidden="false" customHeight="false" outlineLevel="0" collapsed="false">
      <c r="A10140" s="1" t="n">
        <v>7234</v>
      </c>
      <c r="B10140" s="1" t="s">
        <v>16145</v>
      </c>
      <c r="D10140" s="324" t="s">
        <v>9779</v>
      </c>
      <c r="E10140" s="0" t="s">
        <v>485</v>
      </c>
    </row>
    <row r="10141" customFormat="false" ht="15" hidden="false" customHeight="false" outlineLevel="0" collapsed="false">
      <c r="A10141" s="1" t="n">
        <v>7233</v>
      </c>
      <c r="B10141" s="1" t="s">
        <v>16146</v>
      </c>
      <c r="D10141" s="1" t="s">
        <v>720</v>
      </c>
      <c r="E10141" s="0" t="s">
        <v>485</v>
      </c>
    </row>
    <row r="10142" customFormat="false" ht="15" hidden="false" customHeight="false" outlineLevel="0" collapsed="false">
      <c r="A10142" s="1" t="n">
        <v>7232</v>
      </c>
      <c r="B10142" s="1" t="s">
        <v>16147</v>
      </c>
      <c r="D10142" s="324" t="s">
        <v>11556</v>
      </c>
      <c r="E10142" s="0" t="s">
        <v>11079</v>
      </c>
    </row>
    <row r="10143" customFormat="false" ht="15" hidden="false" customHeight="false" outlineLevel="0" collapsed="false">
      <c r="A10143" s="1" t="n">
        <v>7231</v>
      </c>
      <c r="B10143" s="1" t="s">
        <v>16148</v>
      </c>
      <c r="D10143" s="1" t="s">
        <v>510</v>
      </c>
      <c r="E10143" s="0" t="s">
        <v>590</v>
      </c>
    </row>
    <row r="10144" customFormat="false" ht="15" hidden="false" customHeight="false" outlineLevel="0" collapsed="false">
      <c r="A10144" s="1" t="n">
        <v>7230</v>
      </c>
      <c r="B10144" s="1" t="s">
        <v>16149</v>
      </c>
      <c r="D10144" s="324" t="s">
        <v>16150</v>
      </c>
      <c r="E10144" s="0" t="s">
        <v>590</v>
      </c>
    </row>
    <row r="10145" customFormat="false" ht="15" hidden="false" customHeight="false" outlineLevel="0" collapsed="false">
      <c r="A10145" s="1" t="n">
        <v>7229</v>
      </c>
      <c r="B10145" s="1" t="s">
        <v>16151</v>
      </c>
      <c r="D10145" s="324" t="s">
        <v>12189</v>
      </c>
      <c r="E10145" s="324" t="s">
        <v>12190</v>
      </c>
    </row>
    <row r="10146" customFormat="false" ht="15" hidden="false" customHeight="false" outlineLevel="0" collapsed="false">
      <c r="A10146" s="1" t="n">
        <v>7228</v>
      </c>
      <c r="B10146" s="1" t="s">
        <v>16152</v>
      </c>
      <c r="D10146" s="324" t="s">
        <v>11505</v>
      </c>
      <c r="E10146" s="0" t="s">
        <v>590</v>
      </c>
    </row>
    <row r="10147" customFormat="false" ht="15" hidden="false" customHeight="false" outlineLevel="0" collapsed="false">
      <c r="A10147" s="1" t="n">
        <v>7227</v>
      </c>
      <c r="B10147" s="1" t="s">
        <v>16153</v>
      </c>
      <c r="D10147" s="324" t="s">
        <v>16154</v>
      </c>
      <c r="E10147" s="324" t="s">
        <v>488</v>
      </c>
    </row>
    <row r="10148" customFormat="false" ht="15" hidden="false" customHeight="false" outlineLevel="0" collapsed="false">
      <c r="A10148" s="1" t="n">
        <v>7226</v>
      </c>
      <c r="B10148" s="1" t="s">
        <v>16155</v>
      </c>
      <c r="C10148" s="324" t="s">
        <v>16156</v>
      </c>
      <c r="D10148" s="1" t="s">
        <v>1222</v>
      </c>
      <c r="E10148" s="324" t="s">
        <v>3694</v>
      </c>
    </row>
    <row r="10149" customFormat="false" ht="15" hidden="false" customHeight="false" outlineLevel="0" collapsed="false">
      <c r="A10149" s="1" t="n">
        <v>7225</v>
      </c>
      <c r="B10149" s="1" t="s">
        <v>16157</v>
      </c>
      <c r="C10149" s="324" t="s">
        <v>16158</v>
      </c>
      <c r="D10149" s="1" t="s">
        <v>1222</v>
      </c>
      <c r="E10149" s="324" t="s">
        <v>3694</v>
      </c>
    </row>
    <row r="10150" customFormat="false" ht="15" hidden="false" customHeight="false" outlineLevel="0" collapsed="false">
      <c r="A10150" s="1" t="n">
        <v>7224</v>
      </c>
      <c r="B10150" s="1" t="s">
        <v>16159</v>
      </c>
      <c r="C10150" s="1" t="s">
        <v>16160</v>
      </c>
      <c r="D10150" s="1" t="s">
        <v>1222</v>
      </c>
      <c r="E10150" s="324" t="s">
        <v>3694</v>
      </c>
    </row>
    <row r="10151" customFormat="false" ht="15" hidden="false" customHeight="false" outlineLevel="0" collapsed="false">
      <c r="A10151" s="1" t="n">
        <v>7223</v>
      </c>
      <c r="B10151" s="1" t="s">
        <v>16161</v>
      </c>
      <c r="D10151" s="324" t="s">
        <v>12189</v>
      </c>
      <c r="E10151" s="324" t="s">
        <v>12190</v>
      </c>
    </row>
    <row r="10152" customFormat="false" ht="15" hidden="false" customHeight="false" outlineLevel="0" collapsed="false">
      <c r="A10152" s="1" t="n">
        <v>7222</v>
      </c>
      <c r="B10152" s="1" t="s">
        <v>16162</v>
      </c>
      <c r="D10152" s="324" t="s">
        <v>12189</v>
      </c>
      <c r="E10152" s="324" t="s">
        <v>12190</v>
      </c>
    </row>
    <row r="10153" customFormat="false" ht="15" hidden="false" customHeight="false" outlineLevel="0" collapsed="false">
      <c r="A10153" s="1" t="n">
        <v>7221</v>
      </c>
      <c r="B10153" s="1" t="s">
        <v>16163</v>
      </c>
      <c r="D10153" s="324" t="s">
        <v>12189</v>
      </c>
      <c r="E10153" s="324" t="s">
        <v>12190</v>
      </c>
    </row>
    <row r="10154" customFormat="false" ht="15" hidden="false" customHeight="false" outlineLevel="0" collapsed="false">
      <c r="A10154" s="1" t="n">
        <v>7220</v>
      </c>
      <c r="B10154" s="1" t="s">
        <v>16164</v>
      </c>
      <c r="D10154" s="324" t="s">
        <v>12189</v>
      </c>
      <c r="E10154" s="324" t="s">
        <v>12190</v>
      </c>
    </row>
    <row r="10155" customFormat="false" ht="15" hidden="false" customHeight="false" outlineLevel="0" collapsed="false">
      <c r="A10155" s="1" t="n">
        <v>7219</v>
      </c>
      <c r="B10155" s="1" t="s">
        <v>16165</v>
      </c>
      <c r="D10155" s="324" t="s">
        <v>643</v>
      </c>
      <c r="E10155" s="0" t="s">
        <v>590</v>
      </c>
    </row>
    <row r="10156" customFormat="false" ht="15" hidden="false" customHeight="false" outlineLevel="0" collapsed="false">
      <c r="A10156" s="1" t="n">
        <v>7218</v>
      </c>
      <c r="B10156" s="1" t="s">
        <v>16166</v>
      </c>
      <c r="D10156" s="324" t="s">
        <v>643</v>
      </c>
      <c r="E10156" s="0" t="s">
        <v>590</v>
      </c>
    </row>
    <row r="10157" customFormat="false" ht="15" hidden="false" customHeight="false" outlineLevel="0" collapsed="false">
      <c r="A10157" s="1" t="n">
        <v>7217</v>
      </c>
      <c r="B10157" s="1" t="s">
        <v>16167</v>
      </c>
      <c r="D10157" s="324" t="s">
        <v>643</v>
      </c>
      <c r="E10157" s="0" t="s">
        <v>590</v>
      </c>
    </row>
    <row r="10158" customFormat="false" ht="15" hidden="false" customHeight="false" outlineLevel="0" collapsed="false">
      <c r="A10158" s="1" t="n">
        <v>7216</v>
      </c>
      <c r="B10158" s="1" t="s">
        <v>16168</v>
      </c>
      <c r="D10158" s="324" t="s">
        <v>643</v>
      </c>
      <c r="E10158" s="0" t="s">
        <v>590</v>
      </c>
    </row>
    <row r="10159" customFormat="false" ht="15" hidden="false" customHeight="false" outlineLevel="0" collapsed="false">
      <c r="A10159" s="1" t="n">
        <v>7215</v>
      </c>
      <c r="B10159" s="1" t="s">
        <v>16169</v>
      </c>
      <c r="D10159" s="324" t="s">
        <v>643</v>
      </c>
      <c r="E10159" s="0" t="s">
        <v>590</v>
      </c>
    </row>
    <row r="10160" customFormat="false" ht="15" hidden="false" customHeight="false" outlineLevel="0" collapsed="false">
      <c r="A10160" s="1" t="n">
        <v>7214</v>
      </c>
      <c r="B10160" s="1" t="s">
        <v>16170</v>
      </c>
      <c r="C10160" s="1" t="s">
        <v>16171</v>
      </c>
      <c r="D10160" s="324" t="s">
        <v>16172</v>
      </c>
      <c r="E10160" s="324" t="s">
        <v>12703</v>
      </c>
    </row>
    <row r="10161" customFormat="false" ht="15" hidden="false" customHeight="false" outlineLevel="0" collapsed="false">
      <c r="A10161" s="1" t="n">
        <v>7213</v>
      </c>
      <c r="B10161" s="1" t="s">
        <v>16173</v>
      </c>
      <c r="D10161" s="324" t="s">
        <v>12189</v>
      </c>
      <c r="E10161" s="324" t="s">
        <v>12190</v>
      </c>
    </row>
    <row r="10162" customFormat="false" ht="15" hidden="false" customHeight="false" outlineLevel="0" collapsed="false">
      <c r="A10162" s="1" t="n">
        <v>7212</v>
      </c>
      <c r="B10162" s="1" t="s">
        <v>16174</v>
      </c>
      <c r="D10162" s="324" t="s">
        <v>12189</v>
      </c>
      <c r="E10162" s="324" t="s">
        <v>12190</v>
      </c>
    </row>
    <row r="10163" customFormat="false" ht="15" hidden="false" customHeight="false" outlineLevel="0" collapsed="false">
      <c r="A10163" s="1" t="n">
        <v>7211</v>
      </c>
      <c r="B10163" s="1" t="s">
        <v>16175</v>
      </c>
      <c r="D10163" s="324" t="s">
        <v>12189</v>
      </c>
      <c r="E10163" s="324" t="s">
        <v>12190</v>
      </c>
    </row>
    <row r="10164" customFormat="false" ht="15" hidden="false" customHeight="false" outlineLevel="0" collapsed="false">
      <c r="A10164" s="1" t="n">
        <v>7210</v>
      </c>
      <c r="B10164" s="1" t="s">
        <v>16176</v>
      </c>
      <c r="D10164" s="324" t="s">
        <v>12189</v>
      </c>
      <c r="E10164" s="324" t="s">
        <v>12190</v>
      </c>
    </row>
    <row r="10165" customFormat="false" ht="15" hidden="false" customHeight="false" outlineLevel="0" collapsed="false">
      <c r="A10165" s="1" t="n">
        <v>7209</v>
      </c>
      <c r="B10165" s="1" t="s">
        <v>16177</v>
      </c>
      <c r="D10165" s="324" t="s">
        <v>12189</v>
      </c>
      <c r="E10165" s="324" t="s">
        <v>12190</v>
      </c>
    </row>
    <row r="10166" customFormat="false" ht="15" hidden="false" customHeight="false" outlineLevel="0" collapsed="false">
      <c r="A10166" s="1" t="n">
        <v>7208</v>
      </c>
      <c r="B10166" s="1" t="s">
        <v>16178</v>
      </c>
      <c r="D10166" s="324" t="s">
        <v>16150</v>
      </c>
      <c r="E10166" s="0" t="s">
        <v>590</v>
      </c>
    </row>
    <row r="10167" customFormat="false" ht="15" hidden="false" customHeight="false" outlineLevel="0" collapsed="false">
      <c r="A10167" s="1" t="n">
        <v>7207</v>
      </c>
      <c r="B10167" s="1" t="s">
        <v>16179</v>
      </c>
      <c r="D10167" s="1" t="s">
        <v>1187</v>
      </c>
      <c r="E10167" s="0" t="s">
        <v>485</v>
      </c>
    </row>
    <row r="10168" customFormat="false" ht="15" hidden="false" customHeight="false" outlineLevel="0" collapsed="false">
      <c r="A10168" s="1" t="n">
        <v>7206</v>
      </c>
      <c r="B10168" s="1" t="s">
        <v>16180</v>
      </c>
      <c r="D10168" s="1" t="s">
        <v>1187</v>
      </c>
      <c r="E10168" s="0" t="s">
        <v>485</v>
      </c>
    </row>
    <row r="10169" customFormat="false" ht="15" hidden="false" customHeight="false" outlineLevel="0" collapsed="false">
      <c r="A10169" s="1" t="n">
        <v>7205</v>
      </c>
      <c r="B10169" s="1" t="s">
        <v>16181</v>
      </c>
      <c r="D10169" s="324" t="s">
        <v>16182</v>
      </c>
      <c r="E10169" s="0" t="s">
        <v>686</v>
      </c>
    </row>
    <row r="10170" customFormat="false" ht="15" hidden="false" customHeight="false" outlineLevel="0" collapsed="false">
      <c r="A10170" s="1" t="n">
        <v>7204</v>
      </c>
      <c r="B10170" s="1" t="s">
        <v>16183</v>
      </c>
      <c r="C10170" s="324" t="s">
        <v>16184</v>
      </c>
      <c r="D10170" s="1" t="s">
        <v>10212</v>
      </c>
      <c r="E10170" s="324" t="s">
        <v>16185</v>
      </c>
    </row>
    <row r="10171" customFormat="false" ht="15" hidden="false" customHeight="false" outlineLevel="0" collapsed="false">
      <c r="A10171" s="1" t="n">
        <v>7203</v>
      </c>
      <c r="B10171" s="1" t="s">
        <v>16186</v>
      </c>
      <c r="D10171" s="324" t="s">
        <v>12189</v>
      </c>
      <c r="E10171" s="324" t="s">
        <v>12190</v>
      </c>
    </row>
    <row r="10172" customFormat="false" ht="15" hidden="false" customHeight="false" outlineLevel="0" collapsed="false">
      <c r="A10172" s="1" t="n">
        <v>7202</v>
      </c>
      <c r="B10172" s="1" t="s">
        <v>16187</v>
      </c>
      <c r="D10172" s="324" t="s">
        <v>12189</v>
      </c>
      <c r="E10172" s="324" t="s">
        <v>12190</v>
      </c>
    </row>
    <row r="10173" customFormat="false" ht="15" hidden="false" customHeight="false" outlineLevel="0" collapsed="false">
      <c r="A10173" s="1" t="n">
        <v>7201</v>
      </c>
      <c r="B10173" s="1" t="s">
        <v>16188</v>
      </c>
      <c r="D10173" s="324" t="s">
        <v>12189</v>
      </c>
      <c r="E10173" s="324" t="s">
        <v>12190</v>
      </c>
    </row>
    <row r="10174" customFormat="false" ht="15" hidden="false" customHeight="false" outlineLevel="0" collapsed="false">
      <c r="A10174" s="1" t="n">
        <v>7200</v>
      </c>
      <c r="B10174" s="1" t="s">
        <v>16189</v>
      </c>
      <c r="D10174" s="324" t="s">
        <v>12189</v>
      </c>
      <c r="E10174" s="324" t="s">
        <v>12190</v>
      </c>
    </row>
    <row r="10175" customFormat="false" ht="15" hidden="false" customHeight="false" outlineLevel="0" collapsed="false">
      <c r="A10175" s="1" t="n">
        <v>7199</v>
      </c>
      <c r="B10175" s="1" t="s">
        <v>16190</v>
      </c>
      <c r="D10175" s="324" t="s">
        <v>12189</v>
      </c>
      <c r="E10175" s="324" t="s">
        <v>12190</v>
      </c>
    </row>
    <row r="10176" customFormat="false" ht="15" hidden="false" customHeight="false" outlineLevel="0" collapsed="false">
      <c r="A10176" s="1" t="n">
        <v>7198</v>
      </c>
      <c r="B10176" s="1" t="s">
        <v>16191</v>
      </c>
      <c r="D10176" s="324" t="s">
        <v>12189</v>
      </c>
      <c r="E10176" s="324" t="s">
        <v>12190</v>
      </c>
    </row>
    <row r="10177" customFormat="false" ht="15" hidden="false" customHeight="false" outlineLevel="0" collapsed="false">
      <c r="A10177" s="1" t="n">
        <v>7197</v>
      </c>
      <c r="B10177" s="1" t="s">
        <v>16192</v>
      </c>
      <c r="D10177" s="1" t="s">
        <v>1187</v>
      </c>
      <c r="E10177" s="0" t="s">
        <v>485</v>
      </c>
    </row>
    <row r="10178" customFormat="false" ht="15" hidden="false" customHeight="false" outlineLevel="0" collapsed="false">
      <c r="A10178" s="1" t="n">
        <v>7196</v>
      </c>
      <c r="B10178" s="1" t="s">
        <v>16193</v>
      </c>
      <c r="D10178" s="1" t="s">
        <v>1187</v>
      </c>
      <c r="E10178" s="0" t="s">
        <v>485</v>
      </c>
    </row>
    <row r="10179" customFormat="false" ht="15" hidden="false" customHeight="false" outlineLevel="0" collapsed="false">
      <c r="A10179" s="1" t="n">
        <v>7195</v>
      </c>
      <c r="B10179" s="1" t="s">
        <v>16194</v>
      </c>
      <c r="D10179" s="1" t="s">
        <v>1187</v>
      </c>
      <c r="E10179" s="0" t="s">
        <v>485</v>
      </c>
    </row>
    <row r="10180" customFormat="false" ht="15" hidden="false" customHeight="false" outlineLevel="0" collapsed="false">
      <c r="A10180" s="1" t="n">
        <v>7194</v>
      </c>
      <c r="B10180" s="1" t="s">
        <v>16195</v>
      </c>
      <c r="D10180" s="1" t="s">
        <v>1187</v>
      </c>
      <c r="E10180" s="0" t="s">
        <v>485</v>
      </c>
    </row>
    <row r="10181" customFormat="false" ht="15" hidden="false" customHeight="false" outlineLevel="0" collapsed="false">
      <c r="A10181" s="1" t="n">
        <v>7193</v>
      </c>
      <c r="B10181" s="1" t="s">
        <v>16196</v>
      </c>
      <c r="D10181" s="1" t="s">
        <v>5618</v>
      </c>
      <c r="E10181" s="0" t="s">
        <v>485</v>
      </c>
    </row>
    <row r="10182" customFormat="false" ht="15" hidden="false" customHeight="false" outlineLevel="0" collapsed="false">
      <c r="A10182" s="1" t="n">
        <v>7192</v>
      </c>
      <c r="B10182" s="1" t="s">
        <v>16197</v>
      </c>
      <c r="D10182" s="324" t="s">
        <v>12189</v>
      </c>
      <c r="E10182" s="324" t="s">
        <v>12190</v>
      </c>
    </row>
    <row r="10183" customFormat="false" ht="15" hidden="false" customHeight="false" outlineLevel="0" collapsed="false">
      <c r="A10183" s="1" t="n">
        <v>7191</v>
      </c>
      <c r="B10183" s="1" t="s">
        <v>16198</v>
      </c>
      <c r="D10183" s="324" t="s">
        <v>12189</v>
      </c>
      <c r="E10183" s="324" t="s">
        <v>12190</v>
      </c>
    </row>
    <row r="10184" customFormat="false" ht="15" hidden="false" customHeight="false" outlineLevel="0" collapsed="false">
      <c r="A10184" s="1" t="n">
        <v>7190</v>
      </c>
      <c r="B10184" s="1" t="s">
        <v>16199</v>
      </c>
      <c r="C10184" s="1" t="s">
        <v>16200</v>
      </c>
      <c r="D10184" s="324" t="s">
        <v>1592</v>
      </c>
      <c r="E10184" s="0" t="s">
        <v>576</v>
      </c>
    </row>
    <row r="10185" customFormat="false" ht="15" hidden="false" customHeight="false" outlineLevel="0" collapsed="false">
      <c r="A10185" s="1" t="n">
        <v>7189</v>
      </c>
      <c r="B10185" s="1" t="s">
        <v>16201</v>
      </c>
      <c r="D10185" s="324" t="s">
        <v>12189</v>
      </c>
      <c r="E10185" s="324" t="s">
        <v>12190</v>
      </c>
    </row>
    <row r="10186" customFormat="false" ht="15" hidden="false" customHeight="false" outlineLevel="0" collapsed="false">
      <c r="A10186" s="1" t="n">
        <v>7188</v>
      </c>
      <c r="B10186" s="1" t="s">
        <v>16202</v>
      </c>
      <c r="D10186" s="324" t="s">
        <v>12189</v>
      </c>
      <c r="E10186" s="324" t="s">
        <v>12190</v>
      </c>
    </row>
    <row r="10187" customFormat="false" ht="15" hidden="false" customHeight="false" outlineLevel="0" collapsed="false">
      <c r="A10187" s="1" t="n">
        <v>7187</v>
      </c>
      <c r="B10187" s="1" t="s">
        <v>16203</v>
      </c>
      <c r="D10187" s="324" t="s">
        <v>12189</v>
      </c>
      <c r="E10187" s="324" t="s">
        <v>12190</v>
      </c>
    </row>
    <row r="10188" customFormat="false" ht="15" hidden="false" customHeight="false" outlineLevel="0" collapsed="false">
      <c r="A10188" s="1" t="n">
        <v>7186</v>
      </c>
      <c r="B10188" s="1" t="s">
        <v>16204</v>
      </c>
      <c r="D10188" s="324" t="s">
        <v>12189</v>
      </c>
      <c r="E10188" s="324" t="s">
        <v>12190</v>
      </c>
    </row>
    <row r="10189" customFormat="false" ht="15" hidden="false" customHeight="false" outlineLevel="0" collapsed="false">
      <c r="A10189" s="1" t="n">
        <v>7185</v>
      </c>
      <c r="B10189" s="1" t="s">
        <v>16205</v>
      </c>
      <c r="D10189" s="324" t="s">
        <v>12189</v>
      </c>
      <c r="E10189" s="324" t="s">
        <v>12190</v>
      </c>
    </row>
    <row r="10190" customFormat="false" ht="15" hidden="false" customHeight="false" outlineLevel="0" collapsed="false">
      <c r="A10190" s="1" t="n">
        <v>7184</v>
      </c>
      <c r="B10190" s="1" t="s">
        <v>16206</v>
      </c>
      <c r="D10190" s="324" t="s">
        <v>12189</v>
      </c>
      <c r="E10190" s="324" t="s">
        <v>12190</v>
      </c>
    </row>
    <row r="10191" customFormat="false" ht="15" hidden="false" customHeight="false" outlineLevel="0" collapsed="false">
      <c r="A10191" s="1" t="n">
        <v>7183</v>
      </c>
      <c r="B10191" s="1" t="s">
        <v>16207</v>
      </c>
      <c r="D10191" s="1" t="s">
        <v>11084</v>
      </c>
      <c r="E10191" s="0" t="s">
        <v>10484</v>
      </c>
    </row>
    <row r="10192" customFormat="false" ht="15" hidden="false" customHeight="false" outlineLevel="0" collapsed="false">
      <c r="A10192" s="1" t="n">
        <v>7182</v>
      </c>
      <c r="B10192" s="1" t="s">
        <v>16208</v>
      </c>
      <c r="C10192" s="1" t="s">
        <v>16209</v>
      </c>
      <c r="D10192" s="324" t="s">
        <v>528</v>
      </c>
      <c r="E10192" s="324" t="s">
        <v>500</v>
      </c>
    </row>
    <row r="10193" customFormat="false" ht="15" hidden="false" customHeight="false" outlineLevel="0" collapsed="false">
      <c r="A10193" s="1" t="n">
        <v>7181</v>
      </c>
      <c r="B10193" s="1" t="s">
        <v>16210</v>
      </c>
      <c r="C10193" s="1" t="s">
        <v>546</v>
      </c>
      <c r="D10193" s="324" t="s">
        <v>2349</v>
      </c>
      <c r="E10193" s="0" t="s">
        <v>485</v>
      </c>
    </row>
    <row r="10194" customFormat="false" ht="15" hidden="false" customHeight="false" outlineLevel="0" collapsed="false">
      <c r="A10194" s="1" t="n">
        <v>7180</v>
      </c>
      <c r="B10194" s="1" t="s">
        <v>16211</v>
      </c>
      <c r="D10194" s="324" t="s">
        <v>12189</v>
      </c>
      <c r="E10194" s="324" t="s">
        <v>1731</v>
      </c>
    </row>
    <row r="10195" customFormat="false" ht="15" hidden="false" customHeight="false" outlineLevel="0" collapsed="false">
      <c r="A10195" s="1" t="n">
        <v>7179</v>
      </c>
      <c r="B10195" s="1" t="s">
        <v>16212</v>
      </c>
      <c r="D10195" s="324" t="s">
        <v>12189</v>
      </c>
      <c r="E10195" s="324" t="s">
        <v>1731</v>
      </c>
    </row>
    <row r="10196" customFormat="false" ht="15" hidden="false" customHeight="false" outlineLevel="0" collapsed="false">
      <c r="A10196" s="1" t="n">
        <v>7178</v>
      </c>
      <c r="B10196" s="1" t="s">
        <v>16213</v>
      </c>
      <c r="D10196" s="324" t="s">
        <v>12189</v>
      </c>
      <c r="E10196" s="324" t="s">
        <v>1731</v>
      </c>
    </row>
    <row r="10197" customFormat="false" ht="15" hidden="false" customHeight="false" outlineLevel="0" collapsed="false">
      <c r="A10197" s="1" t="n">
        <v>7177</v>
      </c>
      <c r="B10197" s="1" t="s">
        <v>16214</v>
      </c>
      <c r="D10197" s="324" t="s">
        <v>12189</v>
      </c>
      <c r="E10197" s="324" t="s">
        <v>1731</v>
      </c>
    </row>
    <row r="10198" customFormat="false" ht="15" hidden="false" customHeight="false" outlineLevel="0" collapsed="false">
      <c r="A10198" s="1" t="n">
        <v>7176</v>
      </c>
      <c r="B10198" s="1" t="s">
        <v>16215</v>
      </c>
      <c r="D10198" s="324" t="s">
        <v>12189</v>
      </c>
      <c r="E10198" s="324" t="s">
        <v>1731</v>
      </c>
    </row>
    <row r="10199" customFormat="false" ht="15" hidden="false" customHeight="false" outlineLevel="0" collapsed="false">
      <c r="A10199" s="1" t="n">
        <v>7175</v>
      </c>
      <c r="B10199" s="1" t="s">
        <v>16216</v>
      </c>
      <c r="D10199" s="324" t="s">
        <v>12189</v>
      </c>
      <c r="E10199" s="324" t="s">
        <v>1731</v>
      </c>
    </row>
    <row r="10200" customFormat="false" ht="15" hidden="false" customHeight="false" outlineLevel="0" collapsed="false">
      <c r="A10200" s="1" t="n">
        <v>7174</v>
      </c>
      <c r="B10200" s="1" t="s">
        <v>16217</v>
      </c>
      <c r="D10200" s="324" t="s">
        <v>12189</v>
      </c>
      <c r="E10200" s="324" t="s">
        <v>1731</v>
      </c>
    </row>
    <row r="10201" customFormat="false" ht="15" hidden="false" customHeight="false" outlineLevel="0" collapsed="false">
      <c r="A10201" s="1" t="n">
        <v>7173</v>
      </c>
      <c r="B10201" s="1" t="s">
        <v>16218</v>
      </c>
      <c r="D10201" s="324" t="s">
        <v>12189</v>
      </c>
      <c r="E10201" s="324" t="s">
        <v>1731</v>
      </c>
    </row>
    <row r="10202" customFormat="false" ht="15" hidden="false" customHeight="false" outlineLevel="0" collapsed="false">
      <c r="A10202" s="1" t="n">
        <v>7172</v>
      </c>
      <c r="B10202" s="1" t="s">
        <v>16219</v>
      </c>
      <c r="D10202" s="324" t="s">
        <v>12189</v>
      </c>
      <c r="E10202" s="324" t="s">
        <v>1731</v>
      </c>
    </row>
    <row r="10203" customFormat="false" ht="15" hidden="false" customHeight="false" outlineLevel="0" collapsed="false">
      <c r="A10203" s="1" t="n">
        <v>7171</v>
      </c>
      <c r="B10203" s="1" t="s">
        <v>16220</v>
      </c>
      <c r="D10203" s="324" t="s">
        <v>12189</v>
      </c>
      <c r="E10203" s="324" t="s">
        <v>1731</v>
      </c>
    </row>
    <row r="10204" customFormat="false" ht="15" hidden="false" customHeight="false" outlineLevel="0" collapsed="false">
      <c r="A10204" s="1" t="n">
        <v>7170</v>
      </c>
      <c r="B10204" s="1" t="s">
        <v>16221</v>
      </c>
      <c r="D10204" s="324" t="s">
        <v>12189</v>
      </c>
      <c r="E10204" s="324" t="s">
        <v>1731</v>
      </c>
    </row>
    <row r="10205" customFormat="false" ht="15" hidden="false" customHeight="false" outlineLevel="0" collapsed="false">
      <c r="A10205" s="1" t="n">
        <v>7169</v>
      </c>
      <c r="B10205" s="1" t="s">
        <v>16222</v>
      </c>
      <c r="D10205" s="324" t="s">
        <v>12189</v>
      </c>
      <c r="E10205" s="324" t="s">
        <v>1731</v>
      </c>
    </row>
    <row r="10206" customFormat="false" ht="15" hidden="false" customHeight="false" outlineLevel="0" collapsed="false">
      <c r="A10206" s="1" t="n">
        <v>7168</v>
      </c>
      <c r="B10206" s="1" t="s">
        <v>16223</v>
      </c>
      <c r="D10206" s="324" t="s">
        <v>12189</v>
      </c>
      <c r="E10206" s="324" t="s">
        <v>1731</v>
      </c>
    </row>
    <row r="10207" customFormat="false" ht="15" hidden="false" customHeight="false" outlineLevel="0" collapsed="false">
      <c r="A10207" s="1" t="n">
        <v>7167</v>
      </c>
      <c r="B10207" s="1" t="s">
        <v>16224</v>
      </c>
      <c r="D10207" s="324" t="s">
        <v>12189</v>
      </c>
      <c r="E10207" s="324" t="s">
        <v>1731</v>
      </c>
    </row>
    <row r="10208" customFormat="false" ht="15" hidden="false" customHeight="false" outlineLevel="0" collapsed="false">
      <c r="A10208" s="1" t="n">
        <v>7166</v>
      </c>
      <c r="B10208" s="1" t="s">
        <v>16225</v>
      </c>
      <c r="D10208" s="324" t="s">
        <v>12189</v>
      </c>
      <c r="E10208" s="324" t="s">
        <v>1731</v>
      </c>
    </row>
    <row r="10209" customFormat="false" ht="15" hidden="false" customHeight="false" outlineLevel="0" collapsed="false">
      <c r="A10209" s="1" t="n">
        <v>7165</v>
      </c>
      <c r="B10209" s="1" t="s">
        <v>16226</v>
      </c>
      <c r="D10209" s="324" t="s">
        <v>12189</v>
      </c>
      <c r="E10209" s="324" t="s">
        <v>1731</v>
      </c>
    </row>
    <row r="10210" customFormat="false" ht="15" hidden="false" customHeight="false" outlineLevel="0" collapsed="false">
      <c r="A10210" s="1" t="n">
        <v>7164</v>
      </c>
      <c r="B10210" s="1" t="s">
        <v>16227</v>
      </c>
      <c r="D10210" s="324" t="s">
        <v>12189</v>
      </c>
      <c r="E10210" s="324" t="s">
        <v>1731</v>
      </c>
    </row>
    <row r="10211" customFormat="false" ht="15" hidden="false" customHeight="false" outlineLevel="0" collapsed="false">
      <c r="A10211" s="1" t="n">
        <v>7163</v>
      </c>
      <c r="B10211" s="1" t="s">
        <v>16228</v>
      </c>
      <c r="D10211" s="324" t="s">
        <v>12189</v>
      </c>
      <c r="E10211" s="324" t="s">
        <v>1731</v>
      </c>
    </row>
    <row r="10212" customFormat="false" ht="15" hidden="false" customHeight="false" outlineLevel="0" collapsed="false">
      <c r="A10212" s="1" t="n">
        <v>7162</v>
      </c>
      <c r="B10212" s="1" t="s">
        <v>16229</v>
      </c>
      <c r="D10212" s="324" t="s">
        <v>12189</v>
      </c>
      <c r="E10212" s="324" t="s">
        <v>1731</v>
      </c>
    </row>
    <row r="10213" customFormat="false" ht="15" hidden="false" customHeight="false" outlineLevel="0" collapsed="false">
      <c r="A10213" s="1" t="n">
        <v>7161</v>
      </c>
      <c r="B10213" s="1" t="s">
        <v>16230</v>
      </c>
      <c r="D10213" s="324" t="s">
        <v>12189</v>
      </c>
      <c r="E10213" s="324" t="s">
        <v>1731</v>
      </c>
    </row>
    <row r="10214" customFormat="false" ht="15" hidden="false" customHeight="false" outlineLevel="0" collapsed="false">
      <c r="A10214" s="1" t="n">
        <v>7160</v>
      </c>
      <c r="B10214" s="1" t="s">
        <v>16231</v>
      </c>
      <c r="D10214" s="324" t="s">
        <v>12189</v>
      </c>
      <c r="E10214" s="324" t="s">
        <v>1731</v>
      </c>
    </row>
    <row r="10215" customFormat="false" ht="15" hidden="false" customHeight="false" outlineLevel="0" collapsed="false">
      <c r="A10215" s="1" t="n">
        <v>7159</v>
      </c>
      <c r="B10215" s="1" t="s">
        <v>16232</v>
      </c>
      <c r="D10215" s="324" t="s">
        <v>12189</v>
      </c>
      <c r="E10215" s="324" t="s">
        <v>1731</v>
      </c>
    </row>
    <row r="10216" customFormat="false" ht="15" hidden="false" customHeight="false" outlineLevel="0" collapsed="false">
      <c r="A10216" s="1" t="n">
        <v>7158</v>
      </c>
      <c r="B10216" s="1" t="s">
        <v>16233</v>
      </c>
      <c r="D10216" s="324" t="s">
        <v>12189</v>
      </c>
      <c r="E10216" s="324" t="s">
        <v>1731</v>
      </c>
    </row>
    <row r="10217" customFormat="false" ht="15" hidden="false" customHeight="false" outlineLevel="0" collapsed="false">
      <c r="A10217" s="1" t="n">
        <v>7157</v>
      </c>
      <c r="B10217" s="1" t="s">
        <v>16234</v>
      </c>
      <c r="D10217" s="324" t="s">
        <v>12189</v>
      </c>
      <c r="E10217" s="324" t="s">
        <v>1731</v>
      </c>
    </row>
    <row r="10218" customFormat="false" ht="15" hidden="false" customHeight="false" outlineLevel="0" collapsed="false">
      <c r="A10218" s="1" t="n">
        <v>7156</v>
      </c>
      <c r="B10218" s="1" t="s">
        <v>16235</v>
      </c>
      <c r="C10218" s="1" t="s">
        <v>546</v>
      </c>
      <c r="D10218" s="324" t="s">
        <v>11505</v>
      </c>
      <c r="E10218" s="0" t="s">
        <v>11079</v>
      </c>
    </row>
    <row r="10219" customFormat="false" ht="15" hidden="false" customHeight="false" outlineLevel="0" collapsed="false">
      <c r="A10219" s="1" t="n">
        <v>7155</v>
      </c>
      <c r="B10219" s="1" t="s">
        <v>16236</v>
      </c>
      <c r="C10219" s="1" t="s">
        <v>16237</v>
      </c>
      <c r="D10219" s="324" t="s">
        <v>16238</v>
      </c>
      <c r="E10219" s="324" t="s">
        <v>11399</v>
      </c>
    </row>
    <row r="10220" customFormat="false" ht="15" hidden="false" customHeight="false" outlineLevel="0" collapsed="false">
      <c r="A10220" s="1" t="n">
        <v>7154</v>
      </c>
      <c r="B10220" s="1" t="s">
        <v>16239</v>
      </c>
      <c r="D10220" s="1" t="s">
        <v>647</v>
      </c>
      <c r="E10220" s="0" t="s">
        <v>485</v>
      </c>
    </row>
    <row r="10221" customFormat="false" ht="15" hidden="false" customHeight="false" outlineLevel="0" collapsed="false">
      <c r="A10221" s="1" t="n">
        <v>7153</v>
      </c>
      <c r="B10221" s="1" t="s">
        <v>16240</v>
      </c>
      <c r="C10221" s="324" t="s">
        <v>16241</v>
      </c>
      <c r="D10221" s="324" t="s">
        <v>4596</v>
      </c>
      <c r="E10221" s="324" t="s">
        <v>494</v>
      </c>
    </row>
    <row r="10222" customFormat="false" ht="15" hidden="false" customHeight="false" outlineLevel="0" collapsed="false">
      <c r="A10222" s="1" t="n">
        <v>7152</v>
      </c>
      <c r="B10222" s="1" t="s">
        <v>16242</v>
      </c>
      <c r="C10222" s="1" t="s">
        <v>16243</v>
      </c>
      <c r="D10222" s="324" t="s">
        <v>1913</v>
      </c>
      <c r="E10222" s="324" t="s">
        <v>548</v>
      </c>
    </row>
    <row r="10223" customFormat="false" ht="15" hidden="false" customHeight="false" outlineLevel="0" collapsed="false">
      <c r="A10223" s="1" t="n">
        <v>7151</v>
      </c>
      <c r="B10223" s="1" t="s">
        <v>16244</v>
      </c>
      <c r="C10223" s="1" t="s">
        <v>16244</v>
      </c>
      <c r="D10223" s="324" t="s">
        <v>11779</v>
      </c>
      <c r="E10223" s="324" t="s">
        <v>550</v>
      </c>
    </row>
    <row r="10224" customFormat="false" ht="15" hidden="false" customHeight="false" outlineLevel="0" collapsed="false">
      <c r="A10224" s="1" t="n">
        <v>7150</v>
      </c>
      <c r="B10224" s="1" t="s">
        <v>16245</v>
      </c>
      <c r="C10224" s="1" t="s">
        <v>16245</v>
      </c>
      <c r="D10224" s="324" t="s">
        <v>16246</v>
      </c>
      <c r="E10224" s="324" t="s">
        <v>11184</v>
      </c>
    </row>
    <row r="10225" customFormat="false" ht="15" hidden="false" customHeight="false" outlineLevel="0" collapsed="false">
      <c r="A10225" s="1" t="n">
        <v>7149</v>
      </c>
      <c r="B10225" s="1" t="s">
        <v>16247</v>
      </c>
      <c r="D10225" s="1" t="s">
        <v>510</v>
      </c>
      <c r="E10225" s="0" t="s">
        <v>609</v>
      </c>
    </row>
    <row r="10226" customFormat="false" ht="15" hidden="false" customHeight="false" outlineLevel="0" collapsed="false">
      <c r="A10226" s="1" t="n">
        <v>7148</v>
      </c>
      <c r="B10226" s="1" t="s">
        <v>16248</v>
      </c>
      <c r="D10226" s="324" t="s">
        <v>11779</v>
      </c>
      <c r="E10226" s="0" t="s">
        <v>576</v>
      </c>
    </row>
    <row r="10227" customFormat="false" ht="15" hidden="false" customHeight="false" outlineLevel="0" collapsed="false">
      <c r="A10227" s="1" t="n">
        <v>7147</v>
      </c>
      <c r="B10227" s="1" t="s">
        <v>16249</v>
      </c>
      <c r="D10227" s="324" t="s">
        <v>16250</v>
      </c>
      <c r="E10227" s="324" t="s">
        <v>16251</v>
      </c>
    </row>
    <row r="10228" customFormat="false" ht="15" hidden="false" customHeight="false" outlineLevel="0" collapsed="false">
      <c r="A10228" s="1" t="n">
        <v>7146</v>
      </c>
      <c r="B10228" s="1" t="s">
        <v>16252</v>
      </c>
      <c r="D10228" s="324" t="s">
        <v>16246</v>
      </c>
      <c r="E10228" s="324" t="s">
        <v>10997</v>
      </c>
    </row>
    <row r="10229" customFormat="false" ht="15" hidden="false" customHeight="false" outlineLevel="0" collapsed="false">
      <c r="A10229" s="1" t="n">
        <v>7145</v>
      </c>
      <c r="B10229" s="1" t="s">
        <v>16253</v>
      </c>
      <c r="D10229" s="324" t="s">
        <v>16254</v>
      </c>
      <c r="E10229" s="324" t="s">
        <v>548</v>
      </c>
    </row>
    <row r="10230" customFormat="false" ht="15" hidden="false" customHeight="false" outlineLevel="0" collapsed="false">
      <c r="A10230" s="1" t="n">
        <v>7144</v>
      </c>
      <c r="B10230" s="1" t="s">
        <v>16255</v>
      </c>
      <c r="D10230" s="1" t="s">
        <v>499</v>
      </c>
      <c r="E10230" s="0" t="s">
        <v>576</v>
      </c>
    </row>
    <row r="10231" customFormat="false" ht="15" hidden="false" customHeight="false" outlineLevel="0" collapsed="false">
      <c r="A10231" s="1" t="n">
        <v>7143</v>
      </c>
      <c r="B10231" s="1" t="s">
        <v>16256</v>
      </c>
      <c r="D10231" s="324" t="s">
        <v>13660</v>
      </c>
      <c r="E10231" s="324" t="s">
        <v>10994</v>
      </c>
    </row>
    <row r="10232" customFormat="false" ht="15" hidden="false" customHeight="false" outlineLevel="0" collapsed="false">
      <c r="A10232" s="1" t="n">
        <v>7142</v>
      </c>
      <c r="B10232" s="1" t="s">
        <v>16257</v>
      </c>
      <c r="C10232" s="1" t="s">
        <v>4678</v>
      </c>
      <c r="D10232" s="1" t="s">
        <v>10212</v>
      </c>
      <c r="E10232" s="0" t="s">
        <v>590</v>
      </c>
    </row>
    <row r="10233" customFormat="false" ht="15" hidden="false" customHeight="false" outlineLevel="0" collapsed="false">
      <c r="A10233" s="1" t="n">
        <v>7141</v>
      </c>
      <c r="B10233" s="1" t="s">
        <v>16258</v>
      </c>
      <c r="D10233" s="324" t="s">
        <v>678</v>
      </c>
      <c r="E10233" s="0" t="s">
        <v>590</v>
      </c>
    </row>
    <row r="10234" customFormat="false" ht="15" hidden="false" customHeight="false" outlineLevel="0" collapsed="false">
      <c r="A10234" s="1" t="n">
        <v>7140</v>
      </c>
      <c r="B10234" s="1" t="s">
        <v>16259</v>
      </c>
      <c r="C10234" s="1" t="s">
        <v>16260</v>
      </c>
      <c r="D10234" s="324" t="s">
        <v>586</v>
      </c>
      <c r="E10234" s="324" t="s">
        <v>500</v>
      </c>
    </row>
    <row r="10235" customFormat="false" ht="15" hidden="false" customHeight="false" outlineLevel="0" collapsed="false">
      <c r="A10235" s="1" t="n">
        <v>7139</v>
      </c>
      <c r="B10235" s="1" t="s">
        <v>16261</v>
      </c>
      <c r="D10235" s="324" t="s">
        <v>809</v>
      </c>
      <c r="E10235" s="324" t="s">
        <v>494</v>
      </c>
    </row>
    <row r="10236" customFormat="false" ht="15" hidden="false" customHeight="false" outlineLevel="0" collapsed="false">
      <c r="A10236" s="1" t="n">
        <v>7138</v>
      </c>
      <c r="B10236" s="1" t="s">
        <v>16262</v>
      </c>
      <c r="D10236" s="1" t="s">
        <v>484</v>
      </c>
      <c r="E10236" s="0" t="s">
        <v>485</v>
      </c>
    </row>
    <row r="10237" customFormat="false" ht="15" hidden="false" customHeight="false" outlineLevel="0" collapsed="false">
      <c r="A10237" s="1" t="n">
        <v>7137</v>
      </c>
      <c r="B10237" s="1" t="s">
        <v>16263</v>
      </c>
      <c r="C10237" s="1" t="s">
        <v>16264</v>
      </c>
      <c r="D10237" s="324" t="s">
        <v>16265</v>
      </c>
      <c r="E10237" s="0" t="s">
        <v>485</v>
      </c>
    </row>
    <row r="10238" customFormat="false" ht="15" hidden="false" customHeight="false" outlineLevel="0" collapsed="false">
      <c r="A10238" s="1" t="n">
        <v>7136</v>
      </c>
      <c r="B10238" s="1" t="s">
        <v>16266</v>
      </c>
      <c r="C10238" s="1" t="s">
        <v>521</v>
      </c>
      <c r="D10238" s="324" t="s">
        <v>528</v>
      </c>
      <c r="E10238" s="324" t="s">
        <v>500</v>
      </c>
    </row>
    <row r="10239" customFormat="false" ht="15" hidden="false" customHeight="false" outlineLevel="0" collapsed="false">
      <c r="A10239" s="1" t="n">
        <v>7135</v>
      </c>
      <c r="B10239" s="1" t="s">
        <v>16267</v>
      </c>
      <c r="C10239" s="1" t="s">
        <v>521</v>
      </c>
      <c r="D10239" s="324" t="s">
        <v>13431</v>
      </c>
      <c r="E10239" s="324" t="s">
        <v>10997</v>
      </c>
    </row>
    <row r="10240" customFormat="false" ht="15" hidden="false" customHeight="false" outlineLevel="0" collapsed="false">
      <c r="A10240" s="1" t="n">
        <v>7134</v>
      </c>
      <c r="B10240" s="1" t="s">
        <v>16268</v>
      </c>
      <c r="C10240" s="1" t="s">
        <v>521</v>
      </c>
      <c r="D10240" s="324" t="s">
        <v>13431</v>
      </c>
      <c r="E10240" s="324" t="s">
        <v>10997</v>
      </c>
    </row>
    <row r="10241" customFormat="false" ht="15" hidden="false" customHeight="false" outlineLevel="0" collapsed="false">
      <c r="A10241" s="1" t="n">
        <v>7133</v>
      </c>
      <c r="B10241" s="1" t="s">
        <v>16269</v>
      </c>
      <c r="C10241" s="1" t="s">
        <v>521</v>
      </c>
      <c r="D10241" s="324" t="s">
        <v>13431</v>
      </c>
      <c r="E10241" s="324" t="s">
        <v>10997</v>
      </c>
    </row>
    <row r="10242" customFormat="false" ht="15" hidden="false" customHeight="false" outlineLevel="0" collapsed="false">
      <c r="A10242" s="1" t="n">
        <v>7132</v>
      </c>
      <c r="B10242" s="1" t="s">
        <v>16270</v>
      </c>
      <c r="C10242" s="1" t="s">
        <v>521</v>
      </c>
      <c r="D10242" s="324" t="s">
        <v>13431</v>
      </c>
      <c r="E10242" s="324" t="s">
        <v>10997</v>
      </c>
    </row>
    <row r="10243" customFormat="false" ht="15" hidden="false" customHeight="false" outlineLevel="0" collapsed="false">
      <c r="A10243" s="1" t="n">
        <v>7131</v>
      </c>
      <c r="B10243" s="1" t="s">
        <v>16271</v>
      </c>
      <c r="C10243" s="1" t="s">
        <v>521</v>
      </c>
      <c r="D10243" s="324" t="s">
        <v>13431</v>
      </c>
      <c r="E10243" s="324" t="s">
        <v>10997</v>
      </c>
    </row>
    <row r="10244" customFormat="false" ht="15" hidden="false" customHeight="false" outlineLevel="0" collapsed="false">
      <c r="A10244" s="1" t="n">
        <v>7130</v>
      </c>
      <c r="B10244" s="1" t="s">
        <v>16272</v>
      </c>
      <c r="C10244" s="1" t="s">
        <v>521</v>
      </c>
      <c r="D10244" s="324" t="s">
        <v>13431</v>
      </c>
      <c r="E10244" s="324" t="s">
        <v>10997</v>
      </c>
    </row>
    <row r="10245" customFormat="false" ht="15" hidden="false" customHeight="false" outlineLevel="0" collapsed="false">
      <c r="A10245" s="1" t="n">
        <v>7129</v>
      </c>
      <c r="B10245" s="1" t="s">
        <v>16273</v>
      </c>
      <c r="D10245" s="1" t="s">
        <v>558</v>
      </c>
      <c r="E10245" s="0" t="s">
        <v>485</v>
      </c>
    </row>
    <row r="10246" customFormat="false" ht="15" hidden="false" customHeight="false" outlineLevel="0" collapsed="false">
      <c r="A10246" s="1" t="n">
        <v>7128</v>
      </c>
      <c r="B10246" s="1" t="s">
        <v>16274</v>
      </c>
      <c r="C10246" s="1" t="s">
        <v>521</v>
      </c>
      <c r="D10246" s="324" t="s">
        <v>13431</v>
      </c>
      <c r="E10246" s="324" t="s">
        <v>10997</v>
      </c>
    </row>
    <row r="10247" customFormat="false" ht="15" hidden="false" customHeight="false" outlineLevel="0" collapsed="false">
      <c r="A10247" s="1" t="n">
        <v>7127</v>
      </c>
      <c r="B10247" s="1" t="s">
        <v>16275</v>
      </c>
      <c r="D10247" s="324" t="s">
        <v>528</v>
      </c>
      <c r="E10247" s="324" t="s">
        <v>500</v>
      </c>
    </row>
    <row r="10248" customFormat="false" ht="15" hidden="false" customHeight="false" outlineLevel="0" collapsed="false">
      <c r="A10248" s="1" t="n">
        <v>7126</v>
      </c>
      <c r="B10248" s="1" t="s">
        <v>16276</v>
      </c>
      <c r="D10248" s="324" t="s">
        <v>528</v>
      </c>
      <c r="E10248" s="324" t="s">
        <v>500</v>
      </c>
    </row>
    <row r="10249" customFormat="false" ht="15" hidden="false" customHeight="false" outlineLevel="0" collapsed="false">
      <c r="A10249" s="1" t="n">
        <v>7125</v>
      </c>
      <c r="B10249" s="1" t="s">
        <v>16277</v>
      </c>
      <c r="D10249" s="324" t="s">
        <v>528</v>
      </c>
      <c r="E10249" s="324" t="s">
        <v>500</v>
      </c>
    </row>
    <row r="10250" customFormat="false" ht="15" hidden="false" customHeight="false" outlineLevel="0" collapsed="false">
      <c r="A10250" s="1" t="n">
        <v>7124</v>
      </c>
      <c r="B10250" s="1" t="s">
        <v>16278</v>
      </c>
      <c r="D10250" s="1" t="s">
        <v>510</v>
      </c>
      <c r="E10250" s="0" t="s">
        <v>609</v>
      </c>
    </row>
    <row r="10251" customFormat="false" ht="15" hidden="false" customHeight="false" outlineLevel="0" collapsed="false">
      <c r="A10251" s="1" t="n">
        <v>7123</v>
      </c>
      <c r="B10251" s="1" t="s">
        <v>16279</v>
      </c>
      <c r="C10251" s="324" t="s">
        <v>16280</v>
      </c>
      <c r="D10251" s="324" t="s">
        <v>16281</v>
      </c>
      <c r="E10251" s="0" t="s">
        <v>485</v>
      </c>
    </row>
    <row r="10252" customFormat="false" ht="15" hidden="false" customHeight="false" outlineLevel="0" collapsed="false">
      <c r="A10252" s="1" t="n">
        <v>7122</v>
      </c>
      <c r="B10252" s="1" t="s">
        <v>16282</v>
      </c>
      <c r="C10252" s="324" t="s">
        <v>16283</v>
      </c>
      <c r="D10252" s="324" t="s">
        <v>16246</v>
      </c>
      <c r="E10252" s="324" t="s">
        <v>11257</v>
      </c>
    </row>
    <row r="10253" customFormat="false" ht="15" hidden="false" customHeight="false" outlineLevel="0" collapsed="false">
      <c r="A10253" s="1" t="n">
        <v>7121</v>
      </c>
      <c r="B10253" s="1" t="s">
        <v>16284</v>
      </c>
      <c r="D10253" s="1" t="s">
        <v>510</v>
      </c>
      <c r="E10253" s="0" t="s">
        <v>686</v>
      </c>
    </row>
    <row r="10254" customFormat="false" ht="15" hidden="false" customHeight="false" outlineLevel="0" collapsed="false">
      <c r="A10254" s="1" t="n">
        <v>7120</v>
      </c>
      <c r="B10254" s="1" t="s">
        <v>16285</v>
      </c>
      <c r="C10254" s="1" t="s">
        <v>16286</v>
      </c>
      <c r="D10254" s="1" t="s">
        <v>510</v>
      </c>
      <c r="E10254" s="0" t="s">
        <v>11053</v>
      </c>
    </row>
    <row r="10255" customFormat="false" ht="15" hidden="false" customHeight="false" outlineLevel="0" collapsed="false">
      <c r="A10255" s="1" t="n">
        <v>7119</v>
      </c>
      <c r="B10255" s="1" t="s">
        <v>16287</v>
      </c>
      <c r="C10255" s="324" t="s">
        <v>16288</v>
      </c>
      <c r="D10255" s="324" t="s">
        <v>586</v>
      </c>
      <c r="E10255" s="0" t="s">
        <v>609</v>
      </c>
    </row>
    <row r="10256" customFormat="false" ht="15" hidden="false" customHeight="false" outlineLevel="0" collapsed="false">
      <c r="A10256" s="1" t="n">
        <v>7118</v>
      </c>
      <c r="B10256" s="1" t="s">
        <v>16289</v>
      </c>
      <c r="D10256" s="324" t="s">
        <v>7293</v>
      </c>
      <c r="E10256" s="324" t="s">
        <v>548</v>
      </c>
    </row>
    <row r="10257" customFormat="false" ht="15" hidden="false" customHeight="false" outlineLevel="0" collapsed="false">
      <c r="A10257" s="1" t="n">
        <v>7117</v>
      </c>
      <c r="B10257" s="1" t="s">
        <v>16290</v>
      </c>
      <c r="D10257" s="1" t="s">
        <v>499</v>
      </c>
      <c r="E10257" s="0" t="s">
        <v>10484</v>
      </c>
    </row>
    <row r="10258" customFormat="false" ht="15" hidden="false" customHeight="false" outlineLevel="0" collapsed="false">
      <c r="A10258" s="1" t="n">
        <v>7116</v>
      </c>
      <c r="B10258" s="1" t="s">
        <v>16291</v>
      </c>
      <c r="C10258" s="1" t="s">
        <v>16292</v>
      </c>
      <c r="D10258" s="324" t="s">
        <v>3180</v>
      </c>
      <c r="E10258" s="0" t="s">
        <v>485</v>
      </c>
    </row>
    <row r="10259" customFormat="false" ht="15" hidden="false" customHeight="false" outlineLevel="0" collapsed="false">
      <c r="A10259" s="1" t="n">
        <v>7115</v>
      </c>
      <c r="B10259" s="1" t="s">
        <v>16293</v>
      </c>
      <c r="C10259" s="324" t="s">
        <v>16294</v>
      </c>
      <c r="D10259" s="1" t="s">
        <v>11129</v>
      </c>
      <c r="E10259" s="0" t="s">
        <v>590</v>
      </c>
    </row>
    <row r="10260" customFormat="false" ht="15" hidden="false" customHeight="false" outlineLevel="0" collapsed="false">
      <c r="A10260" s="1" t="n">
        <v>7114</v>
      </c>
      <c r="B10260" s="1" t="s">
        <v>16295</v>
      </c>
      <c r="C10260" s="1" t="s">
        <v>16295</v>
      </c>
      <c r="D10260" s="324" t="s">
        <v>16296</v>
      </c>
      <c r="E10260" s="324" t="s">
        <v>548</v>
      </c>
    </row>
    <row r="10261" customFormat="false" ht="15" hidden="false" customHeight="false" outlineLevel="0" collapsed="false">
      <c r="A10261" s="1" t="n">
        <v>7113</v>
      </c>
      <c r="B10261" s="1" t="s">
        <v>16297</v>
      </c>
      <c r="C10261" s="324" t="s">
        <v>16298</v>
      </c>
      <c r="D10261" s="324" t="s">
        <v>16299</v>
      </c>
      <c r="E10261" s="324" t="s">
        <v>10923</v>
      </c>
    </row>
    <row r="10262" customFormat="false" ht="15" hidden="false" customHeight="false" outlineLevel="0" collapsed="false">
      <c r="A10262" s="1" t="n">
        <v>7112</v>
      </c>
      <c r="B10262" s="1" t="s">
        <v>16300</v>
      </c>
      <c r="C10262" s="1" t="s">
        <v>16301</v>
      </c>
      <c r="D10262" s="1" t="s">
        <v>811</v>
      </c>
      <c r="E10262" s="324" t="s">
        <v>16302</v>
      </c>
    </row>
    <row r="10263" customFormat="false" ht="15" hidden="false" customHeight="false" outlineLevel="0" collapsed="false">
      <c r="A10263" s="1" t="n">
        <v>7111</v>
      </c>
      <c r="B10263" s="1" t="s">
        <v>16303</v>
      </c>
      <c r="C10263" s="324" t="s">
        <v>16304</v>
      </c>
      <c r="D10263" s="324" t="s">
        <v>5419</v>
      </c>
      <c r="E10263" s="0" t="s">
        <v>686</v>
      </c>
    </row>
    <row r="10264" customFormat="false" ht="15" hidden="false" customHeight="false" outlineLevel="0" collapsed="false">
      <c r="A10264" s="1" t="n">
        <v>7110</v>
      </c>
      <c r="B10264" s="1" t="s">
        <v>16305</v>
      </c>
      <c r="C10264" s="324" t="s">
        <v>16306</v>
      </c>
      <c r="D10264" s="1" t="s">
        <v>499</v>
      </c>
      <c r="E10264" s="0" t="s">
        <v>11053</v>
      </c>
    </row>
    <row r="10265" customFormat="false" ht="15" hidden="false" customHeight="false" outlineLevel="0" collapsed="false">
      <c r="A10265" s="1" t="n">
        <v>7109</v>
      </c>
      <c r="B10265" s="1" t="s">
        <v>16307</v>
      </c>
      <c r="C10265" s="1" t="s">
        <v>16308</v>
      </c>
      <c r="D10265" s="324" t="s">
        <v>11169</v>
      </c>
      <c r="E10265" s="324" t="s">
        <v>16309</v>
      </c>
    </row>
    <row r="10266" customFormat="false" ht="15" hidden="false" customHeight="false" outlineLevel="0" collapsed="false">
      <c r="A10266" s="1" t="n">
        <v>7108</v>
      </c>
      <c r="B10266" s="1" t="s">
        <v>16310</v>
      </c>
      <c r="C10266" s="1" t="s">
        <v>16311</v>
      </c>
      <c r="D10266" s="324" t="s">
        <v>13484</v>
      </c>
      <c r="E10266" s="324" t="s">
        <v>16312</v>
      </c>
    </row>
    <row r="10267" customFormat="false" ht="15" hidden="false" customHeight="false" outlineLevel="0" collapsed="false">
      <c r="A10267" s="1" t="n">
        <v>7107</v>
      </c>
      <c r="B10267" s="1" t="s">
        <v>16313</v>
      </c>
      <c r="D10267" s="324" t="s">
        <v>11657</v>
      </c>
      <c r="E10267" s="324" t="s">
        <v>10923</v>
      </c>
    </row>
    <row r="10268" customFormat="false" ht="15" hidden="false" customHeight="false" outlineLevel="0" collapsed="false">
      <c r="A10268" s="1" t="n">
        <v>7106</v>
      </c>
      <c r="B10268" s="1" t="s">
        <v>16314</v>
      </c>
      <c r="D10268" s="1" t="s">
        <v>811</v>
      </c>
      <c r="E10268" s="324" t="s">
        <v>11251</v>
      </c>
    </row>
    <row r="10269" customFormat="false" ht="15" hidden="false" customHeight="false" outlineLevel="0" collapsed="false">
      <c r="A10269" s="1" t="n">
        <v>7105</v>
      </c>
      <c r="B10269" s="1" t="s">
        <v>16315</v>
      </c>
      <c r="C10269" s="1" t="s">
        <v>521</v>
      </c>
      <c r="D10269" s="1" t="s">
        <v>1222</v>
      </c>
      <c r="E10269" s="324" t="s">
        <v>16316</v>
      </c>
    </row>
    <row r="10270" customFormat="false" ht="15" hidden="false" customHeight="false" outlineLevel="0" collapsed="false">
      <c r="A10270" s="1" t="n">
        <v>7104</v>
      </c>
      <c r="B10270" s="1" t="s">
        <v>16317</v>
      </c>
      <c r="C10270" s="324" t="s">
        <v>16318</v>
      </c>
      <c r="D10270" s="1" t="s">
        <v>10984</v>
      </c>
      <c r="E10270" s="324" t="s">
        <v>11184</v>
      </c>
    </row>
    <row r="10271" customFormat="false" ht="15" hidden="false" customHeight="false" outlineLevel="0" collapsed="false">
      <c r="A10271" s="1" t="n">
        <v>7103</v>
      </c>
      <c r="B10271" s="1" t="s">
        <v>16319</v>
      </c>
      <c r="C10271" s="1" t="s">
        <v>16320</v>
      </c>
      <c r="D10271" s="324" t="s">
        <v>1489</v>
      </c>
      <c r="E10271" s="324" t="s">
        <v>488</v>
      </c>
    </row>
    <row r="10272" customFormat="false" ht="15" hidden="false" customHeight="false" outlineLevel="0" collapsed="false">
      <c r="A10272" s="1" t="n">
        <v>7102</v>
      </c>
      <c r="B10272" s="1" t="s">
        <v>16321</v>
      </c>
      <c r="C10272" s="1" t="s">
        <v>16322</v>
      </c>
      <c r="D10272" s="1" t="s">
        <v>499</v>
      </c>
      <c r="E10272" s="324" t="s">
        <v>500</v>
      </c>
    </row>
    <row r="10273" customFormat="false" ht="15" hidden="false" customHeight="false" outlineLevel="0" collapsed="false">
      <c r="A10273" s="1" t="n">
        <v>7101</v>
      </c>
      <c r="B10273" s="1" t="s">
        <v>16323</v>
      </c>
      <c r="C10273" s="1" t="s">
        <v>16324</v>
      </c>
      <c r="D10273" s="1" t="s">
        <v>499</v>
      </c>
      <c r="E10273" s="324" t="s">
        <v>10954</v>
      </c>
    </row>
    <row r="10274" customFormat="false" ht="15" hidden="false" customHeight="false" outlineLevel="0" collapsed="false">
      <c r="A10274" s="1" t="n">
        <v>7100</v>
      </c>
      <c r="B10274" s="1" t="s">
        <v>16325</v>
      </c>
      <c r="D10274" s="324" t="s">
        <v>611</v>
      </c>
      <c r="E10274" s="324" t="s">
        <v>494</v>
      </c>
    </row>
    <row r="10275" customFormat="false" ht="15" hidden="false" customHeight="false" outlineLevel="0" collapsed="false">
      <c r="A10275" s="1" t="n">
        <v>7099</v>
      </c>
      <c r="B10275" s="1" t="s">
        <v>16326</v>
      </c>
      <c r="C10275" s="324" t="s">
        <v>16327</v>
      </c>
      <c r="D10275" s="1" t="s">
        <v>499</v>
      </c>
      <c r="E10275" s="324" t="s">
        <v>1731</v>
      </c>
    </row>
    <row r="10276" customFormat="false" ht="15" hidden="false" customHeight="false" outlineLevel="0" collapsed="false">
      <c r="A10276" s="1" t="n">
        <v>7098</v>
      </c>
      <c r="B10276" s="1" t="s">
        <v>16328</v>
      </c>
      <c r="D10276" s="1" t="s">
        <v>499</v>
      </c>
      <c r="E10276" s="0" t="s">
        <v>10484</v>
      </c>
    </row>
    <row r="10277" customFormat="false" ht="15" hidden="false" customHeight="false" outlineLevel="0" collapsed="false">
      <c r="A10277" s="1" t="n">
        <v>7097</v>
      </c>
      <c r="B10277" s="1" t="s">
        <v>16329</v>
      </c>
      <c r="C10277" s="1" t="s">
        <v>16329</v>
      </c>
      <c r="D10277" s="324" t="s">
        <v>5902</v>
      </c>
      <c r="E10277" s="0" t="s">
        <v>485</v>
      </c>
    </row>
    <row r="10278" customFormat="false" ht="15" hidden="false" customHeight="false" outlineLevel="0" collapsed="false">
      <c r="A10278" s="1" t="n">
        <v>7096</v>
      </c>
      <c r="B10278" s="1" t="s">
        <v>16330</v>
      </c>
      <c r="C10278" s="1" t="s">
        <v>16331</v>
      </c>
      <c r="D10278" s="1" t="s">
        <v>499</v>
      </c>
      <c r="E10278" s="0" t="s">
        <v>11079</v>
      </c>
    </row>
    <row r="10279" customFormat="false" ht="15" hidden="false" customHeight="false" outlineLevel="0" collapsed="false">
      <c r="A10279" s="1" t="n">
        <v>7095</v>
      </c>
      <c r="B10279" s="1" t="s">
        <v>16332</v>
      </c>
      <c r="D10279" s="1" t="s">
        <v>811</v>
      </c>
      <c r="E10279" s="0" t="s">
        <v>576</v>
      </c>
    </row>
    <row r="10280" customFormat="false" ht="15" hidden="false" customHeight="false" outlineLevel="0" collapsed="false">
      <c r="A10280" s="1" t="n">
        <v>7094</v>
      </c>
      <c r="B10280" s="1" t="s">
        <v>16333</v>
      </c>
      <c r="D10280" s="1" t="s">
        <v>499</v>
      </c>
      <c r="E10280" s="0" t="s">
        <v>590</v>
      </c>
    </row>
    <row r="10281" customFormat="false" ht="15" hidden="false" customHeight="false" outlineLevel="0" collapsed="false">
      <c r="A10281" s="1" t="n">
        <v>7093</v>
      </c>
      <c r="B10281" s="1" t="s">
        <v>16334</v>
      </c>
      <c r="C10281" s="1" t="s">
        <v>16335</v>
      </c>
      <c r="D10281" s="324" t="s">
        <v>627</v>
      </c>
      <c r="E10281" s="0" t="s">
        <v>590</v>
      </c>
    </row>
    <row r="10282" customFormat="false" ht="15" hidden="false" customHeight="false" outlineLevel="0" collapsed="false">
      <c r="A10282" s="1" t="n">
        <v>7092</v>
      </c>
      <c r="B10282" s="1" t="s">
        <v>16336</v>
      </c>
      <c r="C10282" s="1" t="s">
        <v>16337</v>
      </c>
      <c r="D10282" s="324" t="s">
        <v>16338</v>
      </c>
      <c r="E10282" s="324" t="s">
        <v>16024</v>
      </c>
    </row>
    <row r="10283" customFormat="false" ht="15" hidden="false" customHeight="false" outlineLevel="0" collapsed="false">
      <c r="A10283" s="1" t="n">
        <v>7091</v>
      </c>
      <c r="B10283" s="1" t="s">
        <v>16339</v>
      </c>
      <c r="D10283" s="1" t="s">
        <v>499</v>
      </c>
      <c r="E10283" s="324" t="s">
        <v>550</v>
      </c>
    </row>
    <row r="10284" customFormat="false" ht="15" hidden="false" customHeight="false" outlineLevel="0" collapsed="false">
      <c r="A10284" s="1" t="n">
        <v>7090</v>
      </c>
      <c r="B10284" s="1" t="s">
        <v>16340</v>
      </c>
      <c r="C10284" s="1" t="s">
        <v>546</v>
      </c>
      <c r="D10284" s="324" t="s">
        <v>16341</v>
      </c>
      <c r="E10284" s="0" t="s">
        <v>576</v>
      </c>
    </row>
    <row r="10285" customFormat="false" ht="15" hidden="false" customHeight="false" outlineLevel="0" collapsed="false">
      <c r="A10285" s="1" t="n">
        <v>7089</v>
      </c>
      <c r="B10285" s="1" t="s">
        <v>16342</v>
      </c>
      <c r="C10285" s="324" t="s">
        <v>16343</v>
      </c>
      <c r="D10285" s="1" t="s">
        <v>1798</v>
      </c>
      <c r="E10285" s="324" t="s">
        <v>10884</v>
      </c>
    </row>
    <row r="10286" customFormat="false" ht="15" hidden="false" customHeight="false" outlineLevel="0" collapsed="false">
      <c r="A10286" s="1" t="n">
        <v>7088</v>
      </c>
      <c r="B10286" s="1" t="s">
        <v>16344</v>
      </c>
      <c r="D10286" s="1" t="s">
        <v>499</v>
      </c>
      <c r="E10286" s="324" t="s">
        <v>500</v>
      </c>
    </row>
    <row r="10287" customFormat="false" ht="15" hidden="false" customHeight="false" outlineLevel="0" collapsed="false">
      <c r="A10287" s="1" t="n">
        <v>7087</v>
      </c>
      <c r="B10287" s="1" t="s">
        <v>16345</v>
      </c>
      <c r="D10287" s="1" t="s">
        <v>499</v>
      </c>
      <c r="E10287" s="0" t="s">
        <v>590</v>
      </c>
    </row>
    <row r="10288" customFormat="false" ht="15" hidden="false" customHeight="false" outlineLevel="0" collapsed="false">
      <c r="A10288" s="1" t="n">
        <v>7086</v>
      </c>
      <c r="B10288" s="1" t="s">
        <v>16346</v>
      </c>
      <c r="D10288" s="1" t="s">
        <v>499</v>
      </c>
      <c r="E10288" s="0" t="s">
        <v>590</v>
      </c>
    </row>
    <row r="10289" customFormat="false" ht="15" hidden="false" customHeight="false" outlineLevel="0" collapsed="false">
      <c r="A10289" s="1" t="n">
        <v>7085</v>
      </c>
      <c r="B10289" s="1" t="s">
        <v>16347</v>
      </c>
      <c r="C10289" s="1" t="s">
        <v>16348</v>
      </c>
      <c r="D10289" s="324" t="s">
        <v>11899</v>
      </c>
      <c r="E10289" s="324" t="s">
        <v>16349</v>
      </c>
    </row>
    <row r="10290" customFormat="false" ht="15" hidden="false" customHeight="false" outlineLevel="0" collapsed="false">
      <c r="A10290" s="1" t="n">
        <v>7084</v>
      </c>
      <c r="B10290" s="1" t="s">
        <v>16350</v>
      </c>
      <c r="C10290" s="324" t="s">
        <v>16351</v>
      </c>
      <c r="D10290" s="324" t="s">
        <v>10670</v>
      </c>
      <c r="E10290" s="324" t="s">
        <v>500</v>
      </c>
    </row>
    <row r="10291" customFormat="false" ht="15" hidden="false" customHeight="false" outlineLevel="0" collapsed="false">
      <c r="A10291" s="1" t="n">
        <v>7083</v>
      </c>
      <c r="B10291" s="1" t="s">
        <v>16352</v>
      </c>
      <c r="D10291" s="1" t="s">
        <v>499</v>
      </c>
      <c r="E10291" s="0" t="s">
        <v>590</v>
      </c>
    </row>
    <row r="10292" customFormat="false" ht="15" hidden="false" customHeight="false" outlineLevel="0" collapsed="false">
      <c r="A10292" s="1" t="n">
        <v>7082</v>
      </c>
      <c r="B10292" s="1" t="s">
        <v>16353</v>
      </c>
      <c r="D10292" s="1" t="s">
        <v>499</v>
      </c>
      <c r="E10292" s="0" t="s">
        <v>590</v>
      </c>
    </row>
    <row r="10293" customFormat="false" ht="15" hidden="false" customHeight="false" outlineLevel="0" collapsed="false">
      <c r="A10293" s="1" t="n">
        <v>7081</v>
      </c>
      <c r="B10293" s="1" t="s">
        <v>16354</v>
      </c>
      <c r="D10293" s="1" t="s">
        <v>499</v>
      </c>
      <c r="E10293" s="0" t="s">
        <v>590</v>
      </c>
    </row>
    <row r="10294" customFormat="false" ht="15" hidden="false" customHeight="false" outlineLevel="0" collapsed="false">
      <c r="A10294" s="1" t="n">
        <v>7080</v>
      </c>
      <c r="B10294" s="1" t="s">
        <v>16355</v>
      </c>
      <c r="D10294" s="1" t="s">
        <v>499</v>
      </c>
      <c r="E10294" s="0" t="s">
        <v>590</v>
      </c>
    </row>
    <row r="10295" customFormat="false" ht="15" hidden="false" customHeight="false" outlineLevel="0" collapsed="false">
      <c r="A10295" s="1" t="n">
        <v>7079</v>
      </c>
      <c r="B10295" s="1" t="s">
        <v>16356</v>
      </c>
      <c r="D10295" s="1" t="s">
        <v>499</v>
      </c>
      <c r="E10295" s="0" t="s">
        <v>590</v>
      </c>
    </row>
    <row r="10296" customFormat="false" ht="15" hidden="false" customHeight="false" outlineLevel="0" collapsed="false">
      <c r="A10296" s="1" t="n">
        <v>7078</v>
      </c>
      <c r="B10296" s="1" t="s">
        <v>16357</v>
      </c>
      <c r="D10296" s="1" t="s">
        <v>499</v>
      </c>
      <c r="E10296" s="0" t="s">
        <v>590</v>
      </c>
    </row>
    <row r="10297" customFormat="false" ht="15" hidden="false" customHeight="false" outlineLevel="0" collapsed="false">
      <c r="A10297" s="1" t="n">
        <v>7077</v>
      </c>
      <c r="B10297" s="1" t="s">
        <v>16358</v>
      </c>
      <c r="D10297" s="324" t="s">
        <v>16359</v>
      </c>
      <c r="E10297" s="324" t="s">
        <v>10884</v>
      </c>
    </row>
    <row r="10298" customFormat="false" ht="15" hidden="false" customHeight="false" outlineLevel="0" collapsed="false">
      <c r="A10298" s="1" t="n">
        <v>7076</v>
      </c>
      <c r="B10298" s="1" t="s">
        <v>16360</v>
      </c>
      <c r="D10298" s="1" t="s">
        <v>484</v>
      </c>
      <c r="E10298" s="0" t="s">
        <v>485</v>
      </c>
    </row>
    <row r="10299" customFormat="false" ht="15" hidden="false" customHeight="false" outlineLevel="0" collapsed="false">
      <c r="A10299" s="1" t="n">
        <v>7075</v>
      </c>
      <c r="B10299" s="1" t="s">
        <v>16361</v>
      </c>
      <c r="D10299" s="324" t="s">
        <v>16362</v>
      </c>
      <c r="E10299" s="324" t="s">
        <v>1617</v>
      </c>
    </row>
    <row r="10300" customFormat="false" ht="15" hidden="false" customHeight="false" outlineLevel="0" collapsed="false">
      <c r="A10300" s="1" t="n">
        <v>7074</v>
      </c>
      <c r="B10300" s="1" t="s">
        <v>16363</v>
      </c>
      <c r="C10300" s="324" t="s">
        <v>16364</v>
      </c>
      <c r="D10300" s="1" t="s">
        <v>499</v>
      </c>
      <c r="E10300" s="324" t="s">
        <v>12151</v>
      </c>
    </row>
    <row r="10301" customFormat="false" ht="15" hidden="false" customHeight="false" outlineLevel="0" collapsed="false">
      <c r="A10301" s="1" t="n">
        <v>7073</v>
      </c>
      <c r="B10301" s="1" t="s">
        <v>16365</v>
      </c>
      <c r="C10301" s="1" t="s">
        <v>16366</v>
      </c>
      <c r="D10301" s="1" t="s">
        <v>499</v>
      </c>
      <c r="E10301" s="0" t="s">
        <v>11053</v>
      </c>
    </row>
    <row r="10302" customFormat="false" ht="15" hidden="false" customHeight="false" outlineLevel="0" collapsed="false">
      <c r="A10302" s="1" t="n">
        <v>7072</v>
      </c>
      <c r="B10302" s="1" t="s">
        <v>16367</v>
      </c>
      <c r="D10302" s="324" t="s">
        <v>912</v>
      </c>
      <c r="E10302" s="0" t="s">
        <v>576</v>
      </c>
    </row>
    <row r="10303" customFormat="false" ht="15" hidden="false" customHeight="false" outlineLevel="0" collapsed="false">
      <c r="A10303" s="1" t="n">
        <v>7071</v>
      </c>
      <c r="B10303" s="1" t="s">
        <v>16368</v>
      </c>
      <c r="D10303" s="1" t="s">
        <v>641</v>
      </c>
      <c r="E10303" s="0" t="s">
        <v>576</v>
      </c>
    </row>
    <row r="10304" customFormat="false" ht="15" hidden="false" customHeight="false" outlineLevel="0" collapsed="false">
      <c r="A10304" s="1" t="n">
        <v>7070</v>
      </c>
      <c r="B10304" s="1" t="s">
        <v>16369</v>
      </c>
      <c r="C10304" s="1" t="s">
        <v>16370</v>
      </c>
      <c r="D10304" s="1" t="s">
        <v>499</v>
      </c>
      <c r="E10304" s="0" t="s">
        <v>576</v>
      </c>
    </row>
    <row r="10305" customFormat="false" ht="15" hidden="false" customHeight="false" outlineLevel="0" collapsed="false">
      <c r="A10305" s="1" t="n">
        <v>7069</v>
      </c>
      <c r="B10305" s="1" t="s">
        <v>16371</v>
      </c>
      <c r="C10305" s="1" t="s">
        <v>16372</v>
      </c>
      <c r="D10305" s="324" t="s">
        <v>528</v>
      </c>
      <c r="E10305" s="0" t="s">
        <v>590</v>
      </c>
    </row>
    <row r="10306" customFormat="false" ht="15" hidden="false" customHeight="false" outlineLevel="0" collapsed="false">
      <c r="A10306" s="1" t="n">
        <v>7068</v>
      </c>
      <c r="B10306" s="1" t="s">
        <v>16373</v>
      </c>
      <c r="D10306" s="1" t="s">
        <v>499</v>
      </c>
      <c r="E10306" s="324" t="s">
        <v>500</v>
      </c>
    </row>
    <row r="10307" customFormat="false" ht="15" hidden="false" customHeight="false" outlineLevel="0" collapsed="false">
      <c r="A10307" s="1" t="n">
        <v>7067</v>
      </c>
      <c r="B10307" s="1" t="s">
        <v>16374</v>
      </c>
      <c r="D10307" s="324" t="s">
        <v>16375</v>
      </c>
      <c r="E10307" s="324" t="s">
        <v>500</v>
      </c>
    </row>
    <row r="10308" customFormat="false" ht="15" hidden="false" customHeight="false" outlineLevel="0" collapsed="false">
      <c r="A10308" s="1" t="n">
        <v>7066</v>
      </c>
      <c r="B10308" s="1" t="s">
        <v>16376</v>
      </c>
      <c r="D10308" s="324" t="s">
        <v>595</v>
      </c>
      <c r="E10308" s="324" t="s">
        <v>500</v>
      </c>
    </row>
    <row r="10309" customFormat="false" ht="15" hidden="false" customHeight="false" outlineLevel="0" collapsed="false">
      <c r="A10309" s="1" t="n">
        <v>7065</v>
      </c>
      <c r="B10309" s="1" t="s">
        <v>16377</v>
      </c>
      <c r="D10309" s="1" t="s">
        <v>499</v>
      </c>
      <c r="E10309" s="0" t="s">
        <v>11053</v>
      </c>
    </row>
    <row r="10310" customFormat="false" ht="15" hidden="false" customHeight="false" outlineLevel="0" collapsed="false">
      <c r="A10310" s="1" t="n">
        <v>7064</v>
      </c>
      <c r="B10310" s="1" t="s">
        <v>16378</v>
      </c>
      <c r="D10310" s="1" t="s">
        <v>499</v>
      </c>
      <c r="E10310" s="0" t="s">
        <v>11053</v>
      </c>
    </row>
    <row r="10311" customFormat="false" ht="15" hidden="false" customHeight="false" outlineLevel="0" collapsed="false">
      <c r="A10311" s="1" t="n">
        <v>7063</v>
      </c>
      <c r="B10311" s="1" t="s">
        <v>16379</v>
      </c>
      <c r="C10311" s="1" t="s">
        <v>16380</v>
      </c>
      <c r="D10311" s="324" t="s">
        <v>670</v>
      </c>
      <c r="E10311" s="0" t="s">
        <v>590</v>
      </c>
    </row>
    <row r="10312" customFormat="false" ht="15" hidden="false" customHeight="false" outlineLevel="0" collapsed="false">
      <c r="A10312" s="1" t="n">
        <v>7062</v>
      </c>
      <c r="B10312" s="1" t="s">
        <v>16381</v>
      </c>
      <c r="D10312" s="324" t="s">
        <v>528</v>
      </c>
      <c r="E10312" s="0" t="s">
        <v>485</v>
      </c>
    </row>
    <row r="10313" customFormat="false" ht="15" hidden="false" customHeight="false" outlineLevel="0" collapsed="false">
      <c r="A10313" s="1" t="n">
        <v>7061</v>
      </c>
      <c r="B10313" s="1" t="s">
        <v>16382</v>
      </c>
      <c r="D10313" s="1" t="s">
        <v>499</v>
      </c>
      <c r="E10313" s="0" t="s">
        <v>11053</v>
      </c>
    </row>
    <row r="10314" customFormat="false" ht="15" hidden="false" customHeight="false" outlineLevel="0" collapsed="false">
      <c r="A10314" s="1" t="n">
        <v>7060</v>
      </c>
      <c r="B10314" s="1" t="s">
        <v>16383</v>
      </c>
      <c r="D10314" s="1" t="s">
        <v>787</v>
      </c>
      <c r="E10314" s="0" t="s">
        <v>485</v>
      </c>
    </row>
    <row r="10315" customFormat="false" ht="15" hidden="false" customHeight="false" outlineLevel="0" collapsed="false">
      <c r="A10315" s="1" t="n">
        <v>7059</v>
      </c>
      <c r="B10315" s="1" t="s">
        <v>16384</v>
      </c>
      <c r="D10315" s="1" t="s">
        <v>510</v>
      </c>
      <c r="E10315" s="0" t="s">
        <v>485</v>
      </c>
    </row>
    <row r="10316" customFormat="false" ht="15" hidden="false" customHeight="false" outlineLevel="0" collapsed="false">
      <c r="A10316" s="1" t="n">
        <v>7058</v>
      </c>
      <c r="B10316" s="1" t="s">
        <v>16385</v>
      </c>
      <c r="D10316" s="324" t="s">
        <v>16386</v>
      </c>
      <c r="E10316" s="0" t="s">
        <v>485</v>
      </c>
    </row>
    <row r="10317" customFormat="false" ht="15" hidden="false" customHeight="false" outlineLevel="0" collapsed="false">
      <c r="A10317" s="1" t="n">
        <v>7057</v>
      </c>
      <c r="B10317" s="1" t="s">
        <v>16387</v>
      </c>
      <c r="C10317" s="324" t="s">
        <v>16388</v>
      </c>
      <c r="D10317" s="324" t="s">
        <v>16389</v>
      </c>
      <c r="E10317" s="0" t="s">
        <v>485</v>
      </c>
    </row>
    <row r="10318" customFormat="false" ht="15" hidden="false" customHeight="false" outlineLevel="0" collapsed="false">
      <c r="A10318" s="1" t="n">
        <v>7056</v>
      </c>
      <c r="B10318" s="1" t="s">
        <v>16390</v>
      </c>
      <c r="C10318" s="1" t="s">
        <v>521</v>
      </c>
      <c r="D10318" s="1" t="s">
        <v>11129</v>
      </c>
      <c r="E10318" s="324" t="s">
        <v>10923</v>
      </c>
    </row>
    <row r="10319" customFormat="false" ht="15" hidden="false" customHeight="false" outlineLevel="0" collapsed="false">
      <c r="A10319" s="1" t="n">
        <v>7055</v>
      </c>
      <c r="B10319" s="1" t="s">
        <v>16391</v>
      </c>
      <c r="D10319" s="324" t="s">
        <v>13402</v>
      </c>
      <c r="E10319" s="0" t="s">
        <v>485</v>
      </c>
    </row>
    <row r="10320" customFormat="false" ht="15" hidden="false" customHeight="false" outlineLevel="0" collapsed="false">
      <c r="A10320" s="1" t="n">
        <v>7054</v>
      </c>
      <c r="B10320" s="1" t="s">
        <v>16392</v>
      </c>
      <c r="D10320" s="1" t="s">
        <v>811</v>
      </c>
      <c r="E10320" s="0" t="s">
        <v>609</v>
      </c>
    </row>
    <row r="10321" customFormat="false" ht="15" hidden="false" customHeight="false" outlineLevel="0" collapsed="false">
      <c r="A10321" s="1" t="n">
        <v>7053</v>
      </c>
      <c r="B10321" s="1" t="s">
        <v>16393</v>
      </c>
      <c r="C10321" s="1" t="s">
        <v>16394</v>
      </c>
      <c r="D10321" s="1" t="s">
        <v>510</v>
      </c>
      <c r="E10321" s="0" t="s">
        <v>609</v>
      </c>
    </row>
    <row r="10322" customFormat="false" ht="15" hidden="false" customHeight="false" outlineLevel="0" collapsed="false">
      <c r="A10322" s="1" t="n">
        <v>7052</v>
      </c>
      <c r="B10322" s="1" t="s">
        <v>16395</v>
      </c>
      <c r="C10322" s="1" t="s">
        <v>16396</v>
      </c>
      <c r="D10322" s="1" t="s">
        <v>510</v>
      </c>
      <c r="E10322" s="0" t="s">
        <v>609</v>
      </c>
    </row>
    <row r="10323" customFormat="false" ht="15" hidden="false" customHeight="false" outlineLevel="0" collapsed="false">
      <c r="A10323" s="1" t="n">
        <v>7051</v>
      </c>
      <c r="B10323" s="1" t="s">
        <v>16397</v>
      </c>
      <c r="C10323" s="1" t="s">
        <v>16398</v>
      </c>
      <c r="D10323" s="324" t="s">
        <v>620</v>
      </c>
      <c r="E10323" s="0" t="s">
        <v>590</v>
      </c>
    </row>
    <row r="10324" customFormat="false" ht="15" hidden="false" customHeight="false" outlineLevel="0" collapsed="false">
      <c r="A10324" s="1" t="n">
        <v>7050</v>
      </c>
      <c r="B10324" s="1" t="s">
        <v>16399</v>
      </c>
      <c r="C10324" s="1" t="s">
        <v>16400</v>
      </c>
      <c r="D10324" s="1" t="s">
        <v>499</v>
      </c>
      <c r="E10324" s="0" t="s">
        <v>590</v>
      </c>
    </row>
    <row r="10325" customFormat="false" ht="15" hidden="false" customHeight="false" outlineLevel="0" collapsed="false">
      <c r="A10325" s="1" t="n">
        <v>7049</v>
      </c>
      <c r="B10325" s="1" t="s">
        <v>16401</v>
      </c>
      <c r="C10325" s="1" t="s">
        <v>16402</v>
      </c>
      <c r="D10325" s="1" t="s">
        <v>499</v>
      </c>
      <c r="E10325" s="0" t="s">
        <v>590</v>
      </c>
    </row>
    <row r="10326" customFormat="false" ht="15" hidden="false" customHeight="false" outlineLevel="0" collapsed="false">
      <c r="A10326" s="1" t="n">
        <v>7048</v>
      </c>
      <c r="B10326" s="1" t="s">
        <v>16403</v>
      </c>
      <c r="D10326" s="324" t="s">
        <v>9139</v>
      </c>
      <c r="E10326" s="0" t="s">
        <v>883</v>
      </c>
    </row>
    <row r="10327" customFormat="false" ht="15" hidden="false" customHeight="false" outlineLevel="0" collapsed="false">
      <c r="A10327" s="1" t="n">
        <v>7047</v>
      </c>
      <c r="B10327" s="1" t="s">
        <v>16404</v>
      </c>
      <c r="C10327" s="1" t="s">
        <v>546</v>
      </c>
      <c r="D10327" s="1" t="s">
        <v>510</v>
      </c>
      <c r="E10327" s="0" t="s">
        <v>686</v>
      </c>
    </row>
    <row r="10328" customFormat="false" ht="15" hidden="false" customHeight="false" outlineLevel="0" collapsed="false">
      <c r="A10328" s="1" t="n">
        <v>7046</v>
      </c>
      <c r="B10328" s="1" t="s">
        <v>16405</v>
      </c>
      <c r="C10328" s="1" t="s">
        <v>521</v>
      </c>
      <c r="D10328" s="1" t="s">
        <v>4022</v>
      </c>
      <c r="E10328" s="324" t="s">
        <v>488</v>
      </c>
    </row>
    <row r="10329" customFormat="false" ht="15" hidden="false" customHeight="false" outlineLevel="0" collapsed="false">
      <c r="A10329" s="1" t="n">
        <v>7045</v>
      </c>
      <c r="B10329" s="1" t="s">
        <v>16406</v>
      </c>
      <c r="C10329" s="1" t="s">
        <v>521</v>
      </c>
      <c r="D10329" s="1" t="s">
        <v>491</v>
      </c>
      <c r="E10329" s="324" t="s">
        <v>488</v>
      </c>
    </row>
    <row r="10330" customFormat="false" ht="15" hidden="false" customHeight="false" outlineLevel="0" collapsed="false">
      <c r="A10330" s="1" t="n">
        <v>7044</v>
      </c>
      <c r="B10330" s="1" t="s">
        <v>16407</v>
      </c>
      <c r="C10330" s="1" t="s">
        <v>521</v>
      </c>
      <c r="D10330" s="1" t="s">
        <v>11129</v>
      </c>
      <c r="E10330" s="324" t="s">
        <v>10923</v>
      </c>
    </row>
    <row r="10331" customFormat="false" ht="15" hidden="false" customHeight="false" outlineLevel="0" collapsed="false">
      <c r="A10331" s="1" t="n">
        <v>7043</v>
      </c>
      <c r="B10331" s="1" t="s">
        <v>16408</v>
      </c>
      <c r="C10331" s="1" t="s">
        <v>521</v>
      </c>
      <c r="D10331" s="1" t="s">
        <v>11129</v>
      </c>
      <c r="E10331" s="324" t="s">
        <v>10923</v>
      </c>
    </row>
    <row r="10332" customFormat="false" ht="15" hidden="false" customHeight="false" outlineLevel="0" collapsed="false">
      <c r="A10332" s="1" t="n">
        <v>7042</v>
      </c>
      <c r="B10332" s="1" t="s">
        <v>16409</v>
      </c>
      <c r="C10332" s="1" t="s">
        <v>16410</v>
      </c>
      <c r="D10332" s="324" t="s">
        <v>586</v>
      </c>
      <c r="E10332" s="0" t="s">
        <v>590</v>
      </c>
    </row>
    <row r="10333" customFormat="false" ht="15" hidden="false" customHeight="false" outlineLevel="0" collapsed="false">
      <c r="A10333" s="1" t="n">
        <v>7041</v>
      </c>
      <c r="B10333" s="1" t="s">
        <v>16411</v>
      </c>
      <c r="D10333" s="1" t="s">
        <v>499</v>
      </c>
      <c r="E10333" s="324" t="s">
        <v>500</v>
      </c>
    </row>
    <row r="10334" customFormat="false" ht="15" hidden="false" customHeight="false" outlineLevel="0" collapsed="false">
      <c r="A10334" s="1" t="n">
        <v>7040</v>
      </c>
      <c r="B10334" s="1" t="s">
        <v>16412</v>
      </c>
      <c r="D10334" s="1" t="s">
        <v>499</v>
      </c>
      <c r="E10334" s="324" t="s">
        <v>500</v>
      </c>
    </row>
    <row r="10335" customFormat="false" ht="15" hidden="false" customHeight="false" outlineLevel="0" collapsed="false">
      <c r="A10335" s="1" t="n">
        <v>7039</v>
      </c>
      <c r="B10335" s="1" t="s">
        <v>16413</v>
      </c>
      <c r="C10335" s="324" t="s">
        <v>16414</v>
      </c>
      <c r="D10335" s="324" t="s">
        <v>11556</v>
      </c>
      <c r="E10335" s="0" t="s">
        <v>11053</v>
      </c>
    </row>
    <row r="10336" customFormat="false" ht="15" hidden="false" customHeight="false" outlineLevel="0" collapsed="false">
      <c r="A10336" s="1" t="n">
        <v>7038</v>
      </c>
      <c r="B10336" s="1" t="s">
        <v>16415</v>
      </c>
      <c r="C10336" s="324" t="s">
        <v>16416</v>
      </c>
      <c r="D10336" s="324" t="s">
        <v>16417</v>
      </c>
      <c r="E10336" s="0" t="s">
        <v>609</v>
      </c>
    </row>
    <row r="10337" customFormat="false" ht="15" hidden="false" customHeight="false" outlineLevel="0" collapsed="false">
      <c r="A10337" s="1" t="n">
        <v>7037</v>
      </c>
      <c r="B10337" s="1" t="s">
        <v>16418</v>
      </c>
      <c r="C10337" s="1" t="s">
        <v>16419</v>
      </c>
      <c r="D10337" s="1" t="s">
        <v>499</v>
      </c>
      <c r="E10337" s="0" t="s">
        <v>590</v>
      </c>
    </row>
    <row r="10338" customFormat="false" ht="15" hidden="false" customHeight="false" outlineLevel="0" collapsed="false">
      <c r="A10338" s="1" t="n">
        <v>7036</v>
      </c>
      <c r="B10338" s="1" t="s">
        <v>16420</v>
      </c>
      <c r="C10338" s="1" t="s">
        <v>16421</v>
      </c>
      <c r="D10338" s="324" t="s">
        <v>16246</v>
      </c>
      <c r="E10338" s="0" t="s">
        <v>590</v>
      </c>
    </row>
    <row r="10339" customFormat="false" ht="15" hidden="false" customHeight="false" outlineLevel="0" collapsed="false">
      <c r="A10339" s="1" t="n">
        <v>7035</v>
      </c>
      <c r="B10339" s="1" t="s">
        <v>16422</v>
      </c>
      <c r="D10339" s="324" t="s">
        <v>1273</v>
      </c>
      <c r="E10339" s="324" t="s">
        <v>500</v>
      </c>
    </row>
    <row r="10340" customFormat="false" ht="15" hidden="false" customHeight="false" outlineLevel="0" collapsed="false">
      <c r="A10340" s="1" t="n">
        <v>7034</v>
      </c>
      <c r="B10340" s="1" t="s">
        <v>16423</v>
      </c>
      <c r="D10340" s="324" t="s">
        <v>16424</v>
      </c>
      <c r="E10340" s="324" t="s">
        <v>519</v>
      </c>
    </row>
    <row r="10341" customFormat="false" ht="15" hidden="false" customHeight="false" outlineLevel="0" collapsed="false">
      <c r="A10341" s="1" t="n">
        <v>7033</v>
      </c>
      <c r="B10341" s="1" t="s">
        <v>16425</v>
      </c>
      <c r="D10341" s="1" t="s">
        <v>510</v>
      </c>
      <c r="E10341" s="324" t="s">
        <v>508</v>
      </c>
    </row>
    <row r="10342" customFormat="false" ht="15" hidden="false" customHeight="false" outlineLevel="0" collapsed="false">
      <c r="A10342" s="1" t="n">
        <v>7032</v>
      </c>
      <c r="B10342" s="1" t="s">
        <v>16426</v>
      </c>
      <c r="C10342" s="1" t="s">
        <v>16426</v>
      </c>
      <c r="D10342" s="324" t="s">
        <v>528</v>
      </c>
      <c r="E10342" s="324" t="s">
        <v>500</v>
      </c>
    </row>
    <row r="10343" customFormat="false" ht="15" hidden="false" customHeight="false" outlineLevel="0" collapsed="false">
      <c r="A10343" s="1" t="n">
        <v>7031</v>
      </c>
      <c r="B10343" s="1" t="s">
        <v>16427</v>
      </c>
      <c r="D10343" s="324" t="s">
        <v>586</v>
      </c>
      <c r="E10343" s="0" t="s">
        <v>576</v>
      </c>
    </row>
    <row r="10344" customFormat="false" ht="15" hidden="false" customHeight="false" outlineLevel="0" collapsed="false">
      <c r="A10344" s="1" t="n">
        <v>7030</v>
      </c>
      <c r="B10344" s="1" t="s">
        <v>16428</v>
      </c>
      <c r="D10344" s="1" t="s">
        <v>10920</v>
      </c>
      <c r="E10344" s="0" t="s">
        <v>10484</v>
      </c>
    </row>
    <row r="10345" customFormat="false" ht="15" hidden="false" customHeight="false" outlineLevel="0" collapsed="false">
      <c r="A10345" s="1" t="n">
        <v>7029</v>
      </c>
      <c r="B10345" s="1" t="s">
        <v>16429</v>
      </c>
      <c r="C10345" s="1" t="s">
        <v>16430</v>
      </c>
      <c r="D10345" s="1" t="s">
        <v>1222</v>
      </c>
      <c r="E10345" s="324" t="s">
        <v>10893</v>
      </c>
    </row>
    <row r="10346" customFormat="false" ht="15" hidden="false" customHeight="false" outlineLevel="0" collapsed="false">
      <c r="A10346" s="1" t="n">
        <v>7028</v>
      </c>
      <c r="B10346" s="1" t="s">
        <v>16431</v>
      </c>
      <c r="C10346" s="1" t="s">
        <v>16432</v>
      </c>
      <c r="D10346" s="1" t="s">
        <v>1222</v>
      </c>
      <c r="E10346" s="324" t="s">
        <v>10893</v>
      </c>
    </row>
    <row r="10347" customFormat="false" ht="15" hidden="false" customHeight="false" outlineLevel="0" collapsed="false">
      <c r="A10347" s="1" t="n">
        <v>7027</v>
      </c>
      <c r="B10347" s="1" t="s">
        <v>16433</v>
      </c>
      <c r="D10347" s="324" t="s">
        <v>809</v>
      </c>
      <c r="E10347" s="0" t="s">
        <v>485</v>
      </c>
    </row>
    <row r="10348" customFormat="false" ht="15" hidden="false" customHeight="false" outlineLevel="0" collapsed="false">
      <c r="A10348" s="1" t="n">
        <v>7026</v>
      </c>
      <c r="B10348" s="1" t="s">
        <v>16434</v>
      </c>
      <c r="C10348" s="1" t="s">
        <v>16435</v>
      </c>
      <c r="D10348" s="324" t="s">
        <v>620</v>
      </c>
      <c r="E10348" s="324" t="s">
        <v>550</v>
      </c>
    </row>
    <row r="10349" customFormat="false" ht="15" hidden="false" customHeight="false" outlineLevel="0" collapsed="false">
      <c r="A10349" s="1" t="n">
        <v>7025</v>
      </c>
      <c r="B10349" s="1" t="s">
        <v>16436</v>
      </c>
      <c r="D10349" s="1" t="s">
        <v>510</v>
      </c>
      <c r="E10349" s="0" t="s">
        <v>609</v>
      </c>
    </row>
    <row r="10350" customFormat="false" ht="15" hidden="false" customHeight="false" outlineLevel="0" collapsed="false">
      <c r="A10350" s="1" t="n">
        <v>7024</v>
      </c>
      <c r="B10350" s="1" t="s">
        <v>16437</v>
      </c>
      <c r="C10350" s="324" t="s">
        <v>16438</v>
      </c>
      <c r="D10350" s="324" t="s">
        <v>12315</v>
      </c>
      <c r="E10350" s="0" t="s">
        <v>576</v>
      </c>
    </row>
    <row r="10351" customFormat="false" ht="15" hidden="false" customHeight="false" outlineLevel="0" collapsed="false">
      <c r="A10351" s="1" t="n">
        <v>7023</v>
      </c>
      <c r="B10351" s="1" t="s">
        <v>16439</v>
      </c>
      <c r="C10351" s="1" t="s">
        <v>16440</v>
      </c>
      <c r="D10351" s="1" t="s">
        <v>512</v>
      </c>
      <c r="E10351" s="324" t="s">
        <v>500</v>
      </c>
    </row>
    <row r="10352" customFormat="false" ht="15" hidden="false" customHeight="false" outlineLevel="0" collapsed="false">
      <c r="A10352" s="1" t="n">
        <v>7022</v>
      </c>
      <c r="B10352" s="1" t="s">
        <v>16441</v>
      </c>
      <c r="D10352" s="1" t="s">
        <v>510</v>
      </c>
      <c r="E10352" s="0" t="s">
        <v>11053</v>
      </c>
    </row>
    <row r="10353" customFormat="false" ht="15" hidden="false" customHeight="false" outlineLevel="0" collapsed="false">
      <c r="A10353" s="1" t="n">
        <v>7021</v>
      </c>
      <c r="B10353" s="1" t="s">
        <v>16442</v>
      </c>
      <c r="C10353" s="324" t="s">
        <v>16443</v>
      </c>
      <c r="D10353" s="324" t="s">
        <v>3518</v>
      </c>
      <c r="E10353" s="0" t="s">
        <v>590</v>
      </c>
    </row>
    <row r="10354" customFormat="false" ht="15" hidden="false" customHeight="false" outlineLevel="0" collapsed="false">
      <c r="A10354" s="1" t="n">
        <v>7020</v>
      </c>
      <c r="B10354" s="1" t="s">
        <v>16444</v>
      </c>
      <c r="D10354" s="324" t="s">
        <v>620</v>
      </c>
      <c r="E10354" s="324" t="s">
        <v>10954</v>
      </c>
    </row>
    <row r="10355" customFormat="false" ht="15" hidden="false" customHeight="false" outlineLevel="0" collapsed="false">
      <c r="A10355" s="1" t="n">
        <v>7019</v>
      </c>
      <c r="B10355" s="1" t="s">
        <v>16445</v>
      </c>
      <c r="C10355" s="1" t="s">
        <v>521</v>
      </c>
      <c r="D10355" s="1" t="s">
        <v>6225</v>
      </c>
      <c r="E10355" s="0" t="s">
        <v>590</v>
      </c>
    </row>
    <row r="10356" customFormat="false" ht="15" hidden="false" customHeight="false" outlineLevel="0" collapsed="false">
      <c r="A10356" s="1" t="n">
        <v>7018</v>
      </c>
      <c r="B10356" s="1" t="s">
        <v>16446</v>
      </c>
      <c r="C10356" s="1" t="s">
        <v>16447</v>
      </c>
      <c r="D10356" s="324" t="s">
        <v>11505</v>
      </c>
      <c r="E10356" s="0" t="s">
        <v>590</v>
      </c>
    </row>
    <row r="10357" customFormat="false" ht="15" hidden="false" customHeight="false" outlineLevel="0" collapsed="false">
      <c r="A10357" s="1" t="n">
        <v>7017</v>
      </c>
      <c r="B10357" s="1" t="s">
        <v>16448</v>
      </c>
      <c r="D10357" s="1" t="s">
        <v>499</v>
      </c>
      <c r="E10357" s="0" t="s">
        <v>590</v>
      </c>
    </row>
    <row r="10358" customFormat="false" ht="15" hidden="false" customHeight="false" outlineLevel="0" collapsed="false">
      <c r="A10358" s="1" t="n">
        <v>7016</v>
      </c>
      <c r="B10358" s="1" t="s">
        <v>16449</v>
      </c>
      <c r="C10358" s="1" t="s">
        <v>16449</v>
      </c>
      <c r="D10358" s="324" t="s">
        <v>2910</v>
      </c>
      <c r="E10358" s="324" t="s">
        <v>508</v>
      </c>
    </row>
    <row r="10359" customFormat="false" ht="15" hidden="false" customHeight="false" outlineLevel="0" collapsed="false">
      <c r="A10359" s="1" t="n">
        <v>7015</v>
      </c>
      <c r="B10359" s="1" t="s">
        <v>16450</v>
      </c>
      <c r="D10359" s="324" t="s">
        <v>11779</v>
      </c>
      <c r="E10359" s="324" t="s">
        <v>550</v>
      </c>
    </row>
    <row r="10360" customFormat="false" ht="15" hidden="false" customHeight="false" outlineLevel="0" collapsed="false">
      <c r="A10360" s="1" t="n">
        <v>7014</v>
      </c>
      <c r="B10360" s="1" t="s">
        <v>16451</v>
      </c>
      <c r="D10360" s="1" t="s">
        <v>10972</v>
      </c>
      <c r="E10360" s="0" t="s">
        <v>590</v>
      </c>
    </row>
    <row r="10361" customFormat="false" ht="15" hidden="false" customHeight="false" outlineLevel="0" collapsed="false">
      <c r="A10361" s="1" t="n">
        <v>7013</v>
      </c>
      <c r="B10361" s="1" t="s">
        <v>16452</v>
      </c>
      <c r="C10361" s="1" t="s">
        <v>16453</v>
      </c>
      <c r="D10361" s="1" t="s">
        <v>811</v>
      </c>
      <c r="E10361" s="324" t="s">
        <v>12151</v>
      </c>
    </row>
    <row r="10362" customFormat="false" ht="15" hidden="false" customHeight="false" outlineLevel="0" collapsed="false">
      <c r="A10362" s="1" t="n">
        <v>7012</v>
      </c>
      <c r="B10362" s="1" t="s">
        <v>16454</v>
      </c>
      <c r="C10362" s="1" t="s">
        <v>16455</v>
      </c>
      <c r="D10362" s="324" t="s">
        <v>1592</v>
      </c>
      <c r="E10362" s="0" t="s">
        <v>11205</v>
      </c>
    </row>
    <row r="10363" customFormat="false" ht="15" hidden="false" customHeight="false" outlineLevel="0" collapsed="false">
      <c r="A10363" s="1" t="n">
        <v>7011</v>
      </c>
      <c r="B10363" s="1" t="s">
        <v>16456</v>
      </c>
      <c r="D10363" s="1" t="s">
        <v>1222</v>
      </c>
      <c r="E10363" s="0" t="s">
        <v>590</v>
      </c>
    </row>
    <row r="10364" customFormat="false" ht="15" hidden="false" customHeight="false" outlineLevel="0" collapsed="false">
      <c r="A10364" s="1" t="n">
        <v>7010</v>
      </c>
      <c r="B10364" s="1" t="s">
        <v>16457</v>
      </c>
      <c r="C10364" s="1" t="s">
        <v>15463</v>
      </c>
      <c r="D10364" s="324" t="s">
        <v>12179</v>
      </c>
      <c r="E10364" s="0" t="s">
        <v>544</v>
      </c>
    </row>
    <row r="10365" customFormat="false" ht="15" hidden="false" customHeight="false" outlineLevel="0" collapsed="false">
      <c r="A10365" s="1" t="n">
        <v>7009</v>
      </c>
      <c r="B10365" s="1" t="s">
        <v>16458</v>
      </c>
      <c r="C10365" s="1" t="s">
        <v>16459</v>
      </c>
      <c r="D10365" s="1" t="s">
        <v>741</v>
      </c>
      <c r="E10365" s="0" t="s">
        <v>485</v>
      </c>
    </row>
    <row r="10366" customFormat="false" ht="15" hidden="false" customHeight="false" outlineLevel="0" collapsed="false">
      <c r="A10366" s="1" t="n">
        <v>7008</v>
      </c>
      <c r="B10366" s="1" t="s">
        <v>16460</v>
      </c>
      <c r="D10366" s="324" t="s">
        <v>673</v>
      </c>
      <c r="E10366" s="324" t="s">
        <v>10890</v>
      </c>
    </row>
    <row r="10367" customFormat="false" ht="15" hidden="false" customHeight="false" outlineLevel="0" collapsed="false">
      <c r="A10367" s="1" t="n">
        <v>7007</v>
      </c>
      <c r="B10367" s="1" t="s">
        <v>16461</v>
      </c>
      <c r="C10367" s="1" t="s">
        <v>16462</v>
      </c>
      <c r="D10367" s="324" t="s">
        <v>1587</v>
      </c>
      <c r="E10367" s="324" t="s">
        <v>10923</v>
      </c>
    </row>
    <row r="10368" customFormat="false" ht="15" hidden="false" customHeight="false" outlineLevel="0" collapsed="false">
      <c r="A10368" s="1" t="n">
        <v>7006</v>
      </c>
      <c r="B10368" s="1" t="s">
        <v>16463</v>
      </c>
      <c r="C10368" s="1" t="s">
        <v>16464</v>
      </c>
      <c r="D10368" s="1" t="s">
        <v>510</v>
      </c>
      <c r="E10368" s="0" t="s">
        <v>10484</v>
      </c>
    </row>
    <row r="10369" customFormat="false" ht="15" hidden="false" customHeight="false" outlineLevel="0" collapsed="false">
      <c r="A10369" s="1" t="n">
        <v>7005</v>
      </c>
      <c r="B10369" s="1" t="s">
        <v>16465</v>
      </c>
      <c r="D10369" s="324" t="s">
        <v>12303</v>
      </c>
      <c r="E10369" s="0" t="s">
        <v>590</v>
      </c>
    </row>
    <row r="10370" customFormat="false" ht="15" hidden="false" customHeight="false" outlineLevel="0" collapsed="false">
      <c r="A10370" s="1" t="n">
        <v>7004</v>
      </c>
      <c r="B10370" s="1" t="s">
        <v>16466</v>
      </c>
      <c r="D10370" s="1" t="s">
        <v>1233</v>
      </c>
      <c r="E10370" s="0" t="s">
        <v>485</v>
      </c>
    </row>
    <row r="10371" customFormat="false" ht="15" hidden="false" customHeight="false" outlineLevel="0" collapsed="false">
      <c r="A10371" s="1" t="n">
        <v>7003</v>
      </c>
      <c r="B10371" s="1" t="s">
        <v>16467</v>
      </c>
      <c r="D10371" s="1" t="s">
        <v>499</v>
      </c>
      <c r="E10371" s="0" t="s">
        <v>590</v>
      </c>
    </row>
    <row r="10372" customFormat="false" ht="15" hidden="false" customHeight="false" outlineLevel="0" collapsed="false">
      <c r="A10372" s="1" t="n">
        <v>7002</v>
      </c>
      <c r="B10372" s="1" t="s">
        <v>16468</v>
      </c>
      <c r="D10372" s="1" t="s">
        <v>499</v>
      </c>
      <c r="E10372" s="0" t="s">
        <v>590</v>
      </c>
    </row>
    <row r="10373" customFormat="false" ht="15" hidden="false" customHeight="false" outlineLevel="0" collapsed="false">
      <c r="A10373" s="1" t="n">
        <v>7001</v>
      </c>
      <c r="B10373" s="1" t="s">
        <v>16469</v>
      </c>
      <c r="D10373" s="324" t="s">
        <v>620</v>
      </c>
      <c r="E10373" s="0" t="s">
        <v>590</v>
      </c>
    </row>
    <row r="10374" customFormat="false" ht="15" hidden="false" customHeight="false" outlineLevel="0" collapsed="false">
      <c r="A10374" s="1" t="n">
        <v>7000</v>
      </c>
      <c r="B10374" s="1" t="s">
        <v>16470</v>
      </c>
      <c r="C10374" s="1" t="s">
        <v>16471</v>
      </c>
      <c r="D10374" s="1" t="s">
        <v>499</v>
      </c>
      <c r="E10374" s="0" t="s">
        <v>576</v>
      </c>
    </row>
    <row r="10375" customFormat="false" ht="15" hidden="false" customHeight="false" outlineLevel="0" collapsed="false">
      <c r="A10375" s="1" t="n">
        <v>6999</v>
      </c>
      <c r="B10375" s="1" t="s">
        <v>16472</v>
      </c>
      <c r="D10375" s="1" t="s">
        <v>499</v>
      </c>
      <c r="E10375" s="324" t="s">
        <v>500</v>
      </c>
    </row>
    <row r="10376" customFormat="false" ht="15" hidden="false" customHeight="false" outlineLevel="0" collapsed="false">
      <c r="A10376" s="1" t="n">
        <v>6998</v>
      </c>
      <c r="B10376" s="1" t="s">
        <v>16473</v>
      </c>
      <c r="D10376" s="1" t="s">
        <v>1798</v>
      </c>
      <c r="E10376" s="0" t="s">
        <v>544</v>
      </c>
    </row>
    <row r="10377" customFormat="false" ht="15" hidden="false" customHeight="false" outlineLevel="0" collapsed="false">
      <c r="A10377" s="1" t="n">
        <v>6997</v>
      </c>
      <c r="B10377" s="1" t="s">
        <v>16474</v>
      </c>
      <c r="C10377" s="324" t="s">
        <v>16475</v>
      </c>
      <c r="D10377" s="1" t="s">
        <v>811</v>
      </c>
      <c r="E10377" s="324" t="s">
        <v>772</v>
      </c>
    </row>
    <row r="10378" customFormat="false" ht="15" hidden="false" customHeight="false" outlineLevel="0" collapsed="false">
      <c r="A10378" s="1" t="n">
        <v>6996</v>
      </c>
      <c r="B10378" s="1" t="s">
        <v>16476</v>
      </c>
      <c r="D10378" s="324" t="s">
        <v>11630</v>
      </c>
      <c r="E10378" s="0" t="s">
        <v>576</v>
      </c>
    </row>
    <row r="10379" customFormat="false" ht="15" hidden="false" customHeight="false" outlineLevel="0" collapsed="false">
      <c r="A10379" s="1" t="n">
        <v>6995</v>
      </c>
      <c r="B10379" s="1" t="s">
        <v>16477</v>
      </c>
      <c r="D10379" s="324" t="s">
        <v>14505</v>
      </c>
      <c r="E10379" s="0" t="s">
        <v>590</v>
      </c>
    </row>
    <row r="10380" customFormat="false" ht="15" hidden="false" customHeight="false" outlineLevel="0" collapsed="false">
      <c r="A10380" s="1" t="n">
        <v>6994</v>
      </c>
      <c r="B10380" s="1" t="s">
        <v>16478</v>
      </c>
      <c r="D10380" s="324" t="s">
        <v>586</v>
      </c>
      <c r="E10380" s="0" t="s">
        <v>576</v>
      </c>
    </row>
    <row r="10381" customFormat="false" ht="15" hidden="false" customHeight="false" outlineLevel="0" collapsed="false">
      <c r="A10381" s="1" t="n">
        <v>6993</v>
      </c>
      <c r="B10381" s="1" t="s">
        <v>16479</v>
      </c>
      <c r="C10381" s="1" t="s">
        <v>16480</v>
      </c>
      <c r="D10381" s="324" t="s">
        <v>670</v>
      </c>
      <c r="E10381" s="0" t="s">
        <v>590</v>
      </c>
    </row>
    <row r="10382" customFormat="false" ht="15" hidden="false" customHeight="false" outlineLevel="0" collapsed="false">
      <c r="A10382" s="1" t="n">
        <v>6992</v>
      </c>
      <c r="B10382" s="1" t="s">
        <v>16481</v>
      </c>
      <c r="C10382" s="1" t="s">
        <v>16482</v>
      </c>
      <c r="D10382" s="324" t="s">
        <v>670</v>
      </c>
      <c r="E10382" s="0" t="s">
        <v>590</v>
      </c>
    </row>
    <row r="10383" customFormat="false" ht="15" hidden="false" customHeight="false" outlineLevel="0" collapsed="false">
      <c r="A10383" s="1" t="n">
        <v>6991</v>
      </c>
      <c r="B10383" s="1" t="s">
        <v>16483</v>
      </c>
      <c r="C10383" s="1" t="s">
        <v>16484</v>
      </c>
      <c r="D10383" s="324" t="s">
        <v>670</v>
      </c>
      <c r="E10383" s="0" t="s">
        <v>590</v>
      </c>
    </row>
    <row r="10384" customFormat="false" ht="15" hidden="false" customHeight="false" outlineLevel="0" collapsed="false">
      <c r="A10384" s="1" t="n">
        <v>6990</v>
      </c>
      <c r="B10384" s="1" t="s">
        <v>16485</v>
      </c>
      <c r="C10384" s="1" t="s">
        <v>16486</v>
      </c>
      <c r="D10384" s="324" t="s">
        <v>670</v>
      </c>
      <c r="E10384" s="0" t="s">
        <v>590</v>
      </c>
    </row>
    <row r="10385" customFormat="false" ht="15" hidden="false" customHeight="false" outlineLevel="0" collapsed="false">
      <c r="A10385" s="1" t="n">
        <v>6989</v>
      </c>
      <c r="B10385" s="1" t="s">
        <v>16487</v>
      </c>
      <c r="C10385" s="1" t="s">
        <v>16488</v>
      </c>
      <c r="D10385" s="324" t="s">
        <v>670</v>
      </c>
      <c r="E10385" s="0" t="s">
        <v>590</v>
      </c>
    </row>
    <row r="10386" customFormat="false" ht="15" hidden="false" customHeight="false" outlineLevel="0" collapsed="false">
      <c r="A10386" s="1" t="n">
        <v>6988</v>
      </c>
      <c r="B10386" s="1" t="s">
        <v>16489</v>
      </c>
      <c r="C10386" s="1" t="s">
        <v>16490</v>
      </c>
      <c r="D10386" s="1" t="s">
        <v>499</v>
      </c>
      <c r="E10386" s="324" t="s">
        <v>500</v>
      </c>
    </row>
    <row r="10387" customFormat="false" ht="15" hidden="false" customHeight="false" outlineLevel="0" collapsed="false">
      <c r="A10387" s="1" t="n">
        <v>6987</v>
      </c>
      <c r="B10387" s="1" t="s">
        <v>16491</v>
      </c>
      <c r="D10387" s="324" t="s">
        <v>528</v>
      </c>
      <c r="E10387" s="0" t="s">
        <v>485</v>
      </c>
    </row>
    <row r="10388" customFormat="false" ht="15" hidden="false" customHeight="false" outlineLevel="0" collapsed="false">
      <c r="A10388" s="1" t="n">
        <v>6986</v>
      </c>
      <c r="B10388" s="1" t="s">
        <v>16492</v>
      </c>
      <c r="C10388" s="1" t="s">
        <v>16493</v>
      </c>
      <c r="D10388" s="1" t="s">
        <v>906</v>
      </c>
      <c r="E10388" s="0" t="s">
        <v>1088</v>
      </c>
    </row>
    <row r="10389" customFormat="false" ht="15" hidden="false" customHeight="false" outlineLevel="0" collapsed="false">
      <c r="A10389" s="1" t="n">
        <v>6985</v>
      </c>
      <c r="B10389" s="1" t="s">
        <v>16494</v>
      </c>
      <c r="D10389" s="1" t="s">
        <v>776</v>
      </c>
      <c r="E10389" s="0" t="s">
        <v>576</v>
      </c>
    </row>
    <row r="10390" customFormat="false" ht="15" hidden="false" customHeight="false" outlineLevel="0" collapsed="false">
      <c r="A10390" s="1" t="n">
        <v>6984</v>
      </c>
      <c r="B10390" s="1" t="s">
        <v>16495</v>
      </c>
      <c r="D10390" s="324" t="s">
        <v>1465</v>
      </c>
      <c r="E10390" s="324" t="s">
        <v>519</v>
      </c>
    </row>
    <row r="10391" customFormat="false" ht="15" hidden="false" customHeight="false" outlineLevel="0" collapsed="false">
      <c r="A10391" s="1" t="n">
        <v>6983</v>
      </c>
      <c r="B10391" s="1" t="s">
        <v>16496</v>
      </c>
      <c r="D10391" s="1" t="s">
        <v>510</v>
      </c>
      <c r="E10391" s="0" t="s">
        <v>10484</v>
      </c>
    </row>
    <row r="10392" customFormat="false" ht="15" hidden="false" customHeight="false" outlineLevel="0" collapsed="false">
      <c r="A10392" s="1" t="n">
        <v>6982</v>
      </c>
      <c r="B10392" s="1" t="s">
        <v>16497</v>
      </c>
      <c r="D10392" s="324" t="s">
        <v>16498</v>
      </c>
      <c r="E10392" s="324" t="s">
        <v>548</v>
      </c>
    </row>
    <row r="10393" customFormat="false" ht="15" hidden="false" customHeight="false" outlineLevel="0" collapsed="false">
      <c r="A10393" s="1" t="n">
        <v>6981</v>
      </c>
      <c r="B10393" s="1" t="s">
        <v>16499</v>
      </c>
      <c r="D10393" s="324" t="s">
        <v>16498</v>
      </c>
      <c r="E10393" s="324" t="s">
        <v>548</v>
      </c>
    </row>
    <row r="10394" customFormat="false" ht="15" hidden="false" customHeight="false" outlineLevel="0" collapsed="false">
      <c r="A10394" s="1" t="n">
        <v>6980</v>
      </c>
      <c r="B10394" s="1" t="s">
        <v>16500</v>
      </c>
      <c r="C10394" s="324" t="s">
        <v>16501</v>
      </c>
      <c r="D10394" s="324" t="s">
        <v>1063</v>
      </c>
      <c r="E10394" s="324" t="s">
        <v>500</v>
      </c>
    </row>
    <row r="10395" customFormat="false" ht="15" hidden="false" customHeight="false" outlineLevel="0" collapsed="false">
      <c r="A10395" s="1" t="n">
        <v>6979</v>
      </c>
      <c r="B10395" s="1" t="s">
        <v>16502</v>
      </c>
      <c r="C10395" s="1" t="s">
        <v>187</v>
      </c>
      <c r="D10395" s="1" t="s">
        <v>510</v>
      </c>
      <c r="E10395" s="0" t="s">
        <v>609</v>
      </c>
    </row>
    <row r="10396" customFormat="false" ht="15" hidden="false" customHeight="false" outlineLevel="0" collapsed="false">
      <c r="A10396" s="1" t="n">
        <v>6978</v>
      </c>
      <c r="B10396" s="1" t="s">
        <v>16503</v>
      </c>
      <c r="D10396" s="1" t="s">
        <v>499</v>
      </c>
      <c r="E10396" s="0" t="s">
        <v>609</v>
      </c>
    </row>
    <row r="10397" customFormat="false" ht="15" hidden="false" customHeight="false" outlineLevel="0" collapsed="false">
      <c r="A10397" s="1" t="n">
        <v>6977</v>
      </c>
      <c r="B10397" s="1" t="s">
        <v>16504</v>
      </c>
      <c r="D10397" s="324" t="s">
        <v>1273</v>
      </c>
      <c r="E10397" s="324" t="s">
        <v>500</v>
      </c>
    </row>
    <row r="10398" customFormat="false" ht="15" hidden="false" customHeight="false" outlineLevel="0" collapsed="false">
      <c r="A10398" s="1" t="n">
        <v>6976</v>
      </c>
      <c r="B10398" s="1" t="s">
        <v>16505</v>
      </c>
      <c r="C10398" s="1" t="s">
        <v>16506</v>
      </c>
      <c r="D10398" s="324" t="s">
        <v>1227</v>
      </c>
      <c r="E10398" s="324" t="s">
        <v>519</v>
      </c>
    </row>
    <row r="10399" customFormat="false" ht="15" hidden="false" customHeight="false" outlineLevel="0" collapsed="false">
      <c r="A10399" s="1" t="n">
        <v>6975</v>
      </c>
      <c r="B10399" s="1" t="s">
        <v>16507</v>
      </c>
      <c r="D10399" s="324" t="s">
        <v>11843</v>
      </c>
      <c r="E10399" s="0" t="s">
        <v>11244</v>
      </c>
    </row>
    <row r="10400" customFormat="false" ht="15" hidden="false" customHeight="false" outlineLevel="0" collapsed="false">
      <c r="A10400" s="1" t="n">
        <v>6974</v>
      </c>
      <c r="B10400" s="1" t="s">
        <v>16508</v>
      </c>
      <c r="C10400" s="1" t="s">
        <v>16509</v>
      </c>
      <c r="D10400" s="1" t="s">
        <v>811</v>
      </c>
      <c r="E10400" s="0" t="s">
        <v>12267</v>
      </c>
    </row>
    <row r="10401" customFormat="false" ht="15" hidden="false" customHeight="false" outlineLevel="0" collapsed="false">
      <c r="A10401" s="1" t="n">
        <v>6973</v>
      </c>
      <c r="B10401" s="1" t="s">
        <v>16510</v>
      </c>
      <c r="D10401" s="324" t="s">
        <v>11657</v>
      </c>
      <c r="E10401" s="0" t="s">
        <v>11053</v>
      </c>
    </row>
    <row r="10402" customFormat="false" ht="15" hidden="false" customHeight="false" outlineLevel="0" collapsed="false">
      <c r="A10402" s="1" t="n">
        <v>6972</v>
      </c>
      <c r="B10402" s="1" t="s">
        <v>16511</v>
      </c>
      <c r="D10402" s="324" t="s">
        <v>1190</v>
      </c>
      <c r="E10402" s="0" t="s">
        <v>485</v>
      </c>
    </row>
    <row r="10403" customFormat="false" ht="15" hidden="false" customHeight="false" outlineLevel="0" collapsed="false">
      <c r="A10403" s="1" t="n">
        <v>6971</v>
      </c>
      <c r="B10403" s="1" t="s">
        <v>16512</v>
      </c>
      <c r="C10403" s="1" t="s">
        <v>16513</v>
      </c>
      <c r="D10403" s="324" t="s">
        <v>528</v>
      </c>
      <c r="E10403" s="324" t="s">
        <v>500</v>
      </c>
    </row>
    <row r="10404" customFormat="false" ht="15" hidden="false" customHeight="false" outlineLevel="0" collapsed="false">
      <c r="A10404" s="1" t="n">
        <v>6970</v>
      </c>
      <c r="B10404" s="1" t="s">
        <v>16514</v>
      </c>
      <c r="D10404" s="1" t="s">
        <v>11909</v>
      </c>
      <c r="E10404" s="324" t="s">
        <v>11500</v>
      </c>
    </row>
    <row r="10405" customFormat="false" ht="15" hidden="false" customHeight="false" outlineLevel="0" collapsed="false">
      <c r="A10405" s="1" t="n">
        <v>6969</v>
      </c>
      <c r="B10405" s="1" t="s">
        <v>16515</v>
      </c>
      <c r="C10405" s="324" t="s">
        <v>16516</v>
      </c>
      <c r="D10405" s="324" t="s">
        <v>16517</v>
      </c>
      <c r="E10405" s="324" t="s">
        <v>4061</v>
      </c>
    </row>
    <row r="10406" customFormat="false" ht="15" hidden="false" customHeight="false" outlineLevel="0" collapsed="false">
      <c r="A10406" s="1" t="n">
        <v>6968</v>
      </c>
      <c r="B10406" s="1" t="s">
        <v>16518</v>
      </c>
      <c r="C10406" s="1" t="s">
        <v>521</v>
      </c>
      <c r="D10406" s="1" t="s">
        <v>499</v>
      </c>
      <c r="E10406" s="324" t="s">
        <v>10923</v>
      </c>
    </row>
    <row r="10407" customFormat="false" ht="15" hidden="false" customHeight="false" outlineLevel="0" collapsed="false">
      <c r="A10407" s="1" t="n">
        <v>6967</v>
      </c>
      <c r="B10407" s="1" t="s">
        <v>16519</v>
      </c>
      <c r="C10407" s="1" t="s">
        <v>16520</v>
      </c>
      <c r="D10407" s="324" t="s">
        <v>3144</v>
      </c>
      <c r="E10407" s="0" t="s">
        <v>485</v>
      </c>
    </row>
    <row r="10408" customFormat="false" ht="15" hidden="false" customHeight="false" outlineLevel="0" collapsed="false">
      <c r="A10408" s="1" t="n">
        <v>6966</v>
      </c>
      <c r="B10408" s="1" t="s">
        <v>16521</v>
      </c>
      <c r="C10408" s="1" t="s">
        <v>16521</v>
      </c>
      <c r="D10408" s="1" t="s">
        <v>499</v>
      </c>
      <c r="E10408" s="0" t="s">
        <v>590</v>
      </c>
    </row>
    <row r="10409" customFormat="false" ht="15" hidden="false" customHeight="false" outlineLevel="0" collapsed="false">
      <c r="A10409" s="1" t="n">
        <v>6965</v>
      </c>
      <c r="B10409" s="1" t="s">
        <v>16522</v>
      </c>
      <c r="C10409" s="324" t="s">
        <v>16523</v>
      </c>
      <c r="D10409" s="324" t="s">
        <v>13484</v>
      </c>
      <c r="E10409" s="324" t="s">
        <v>10923</v>
      </c>
    </row>
    <row r="10410" customFormat="false" ht="15" hidden="false" customHeight="false" outlineLevel="0" collapsed="false">
      <c r="A10410" s="1" t="n">
        <v>6964</v>
      </c>
      <c r="B10410" s="1" t="s">
        <v>16524</v>
      </c>
      <c r="D10410" s="1" t="s">
        <v>499</v>
      </c>
      <c r="E10410" s="0" t="s">
        <v>10484</v>
      </c>
    </row>
    <row r="10411" customFormat="false" ht="15" hidden="false" customHeight="false" outlineLevel="0" collapsed="false">
      <c r="A10411" s="1" t="n">
        <v>6963</v>
      </c>
      <c r="B10411" s="1" t="s">
        <v>16525</v>
      </c>
      <c r="C10411" s="1" t="s">
        <v>16526</v>
      </c>
      <c r="D10411" s="324" t="s">
        <v>16527</v>
      </c>
      <c r="E10411" s="324" t="s">
        <v>2626</v>
      </c>
    </row>
    <row r="10412" customFormat="false" ht="15" hidden="false" customHeight="false" outlineLevel="0" collapsed="false">
      <c r="A10412" s="1" t="n">
        <v>6962</v>
      </c>
      <c r="B10412" s="1" t="s">
        <v>16528</v>
      </c>
      <c r="D10412" s="1" t="s">
        <v>499</v>
      </c>
      <c r="E10412" s="0" t="s">
        <v>10484</v>
      </c>
    </row>
    <row r="10413" customFormat="false" ht="15" hidden="false" customHeight="false" outlineLevel="0" collapsed="false">
      <c r="A10413" s="1" t="n">
        <v>6961</v>
      </c>
      <c r="B10413" s="1" t="s">
        <v>16529</v>
      </c>
      <c r="D10413" s="324" t="s">
        <v>11899</v>
      </c>
      <c r="E10413" s="324" t="s">
        <v>10923</v>
      </c>
    </row>
    <row r="10414" customFormat="false" ht="15" hidden="false" customHeight="false" outlineLevel="0" collapsed="false">
      <c r="A10414" s="1" t="n">
        <v>6960</v>
      </c>
      <c r="B10414" s="1" t="s">
        <v>16530</v>
      </c>
      <c r="D10414" s="324" t="s">
        <v>643</v>
      </c>
      <c r="E10414" s="0" t="s">
        <v>590</v>
      </c>
    </row>
    <row r="10415" customFormat="false" ht="15" hidden="false" customHeight="false" outlineLevel="0" collapsed="false">
      <c r="A10415" s="1" t="n">
        <v>6959</v>
      </c>
      <c r="B10415" s="1" t="s">
        <v>16531</v>
      </c>
      <c r="C10415" s="1" t="s">
        <v>16532</v>
      </c>
      <c r="D10415" s="1" t="s">
        <v>499</v>
      </c>
      <c r="E10415" s="324" t="s">
        <v>10923</v>
      </c>
    </row>
    <row r="10416" customFormat="false" ht="15" hidden="false" customHeight="false" outlineLevel="0" collapsed="false">
      <c r="A10416" s="1" t="n">
        <v>6958</v>
      </c>
      <c r="B10416" s="1" t="s">
        <v>16533</v>
      </c>
      <c r="C10416" s="1" t="s">
        <v>16534</v>
      </c>
      <c r="D10416" s="1" t="s">
        <v>6225</v>
      </c>
      <c r="E10416" s="324" t="s">
        <v>550</v>
      </c>
    </row>
    <row r="10417" customFormat="false" ht="15" hidden="false" customHeight="false" outlineLevel="0" collapsed="false">
      <c r="A10417" s="1" t="n">
        <v>6957</v>
      </c>
      <c r="B10417" s="1" t="s">
        <v>16535</v>
      </c>
      <c r="C10417" s="1" t="s">
        <v>16535</v>
      </c>
      <c r="D10417" s="1" t="s">
        <v>499</v>
      </c>
      <c r="E10417" s="0" t="s">
        <v>590</v>
      </c>
    </row>
    <row r="10418" customFormat="false" ht="15" hidden="false" customHeight="false" outlineLevel="0" collapsed="false">
      <c r="A10418" s="1" t="n">
        <v>6956</v>
      </c>
      <c r="B10418" s="1" t="s">
        <v>16536</v>
      </c>
      <c r="C10418" s="1" t="s">
        <v>16537</v>
      </c>
      <c r="D10418" s="1" t="s">
        <v>499</v>
      </c>
      <c r="E10418" s="0" t="s">
        <v>10484</v>
      </c>
    </row>
    <row r="10419" customFormat="false" ht="15" hidden="false" customHeight="false" outlineLevel="0" collapsed="false">
      <c r="A10419" s="1" t="n">
        <v>6955</v>
      </c>
      <c r="B10419" s="1" t="s">
        <v>16538</v>
      </c>
      <c r="D10419" s="324" t="s">
        <v>14505</v>
      </c>
      <c r="E10419" s="0" t="s">
        <v>11053</v>
      </c>
    </row>
    <row r="10420" customFormat="false" ht="15" hidden="false" customHeight="false" outlineLevel="0" collapsed="false">
      <c r="A10420" s="1" t="n">
        <v>6954</v>
      </c>
      <c r="B10420" s="1" t="s">
        <v>16539</v>
      </c>
      <c r="C10420" s="1" t="s">
        <v>16540</v>
      </c>
      <c r="D10420" s="324" t="s">
        <v>16541</v>
      </c>
      <c r="E10420" s="324" t="s">
        <v>548</v>
      </c>
    </row>
    <row r="10421" customFormat="false" ht="15" hidden="false" customHeight="false" outlineLevel="0" collapsed="false">
      <c r="A10421" s="1" t="n">
        <v>6953</v>
      </c>
      <c r="B10421" s="1" t="s">
        <v>16542</v>
      </c>
      <c r="C10421" s="1" t="s">
        <v>16543</v>
      </c>
      <c r="D10421" s="324" t="s">
        <v>16541</v>
      </c>
      <c r="E10421" s="324" t="s">
        <v>548</v>
      </c>
    </row>
    <row r="10422" customFormat="false" ht="15" hidden="false" customHeight="false" outlineLevel="0" collapsed="false">
      <c r="A10422" s="1" t="n">
        <v>6952</v>
      </c>
      <c r="B10422" s="1" t="s">
        <v>16544</v>
      </c>
      <c r="C10422" s="1" t="s">
        <v>16545</v>
      </c>
      <c r="D10422" s="324" t="s">
        <v>1123</v>
      </c>
      <c r="E10422" s="0" t="s">
        <v>590</v>
      </c>
    </row>
    <row r="10423" customFormat="false" ht="15" hidden="false" customHeight="false" outlineLevel="0" collapsed="false">
      <c r="A10423" s="1" t="n">
        <v>6951</v>
      </c>
      <c r="B10423" s="1" t="s">
        <v>16546</v>
      </c>
      <c r="D10423" s="1" t="s">
        <v>499</v>
      </c>
      <c r="E10423" s="324" t="s">
        <v>11232</v>
      </c>
    </row>
    <row r="10424" customFormat="false" ht="15" hidden="false" customHeight="false" outlineLevel="0" collapsed="false">
      <c r="A10424" s="1" t="n">
        <v>6950</v>
      </c>
      <c r="B10424" s="1" t="s">
        <v>16547</v>
      </c>
      <c r="C10424" s="1" t="s">
        <v>546</v>
      </c>
      <c r="D10424" s="1" t="s">
        <v>811</v>
      </c>
      <c r="E10424" s="324" t="s">
        <v>10923</v>
      </c>
    </row>
    <row r="10425" customFormat="false" ht="15" hidden="false" customHeight="false" outlineLevel="0" collapsed="false">
      <c r="A10425" s="1" t="n">
        <v>6949</v>
      </c>
      <c r="B10425" s="1" t="s">
        <v>16548</v>
      </c>
      <c r="D10425" s="1" t="s">
        <v>499</v>
      </c>
      <c r="E10425" s="0" t="s">
        <v>590</v>
      </c>
    </row>
    <row r="10426" customFormat="false" ht="15" hidden="false" customHeight="false" outlineLevel="0" collapsed="false">
      <c r="A10426" s="1" t="n">
        <v>6948</v>
      </c>
      <c r="B10426" s="1" t="s">
        <v>16549</v>
      </c>
      <c r="C10426" s="1" t="s">
        <v>16550</v>
      </c>
      <c r="D10426" s="324" t="s">
        <v>16551</v>
      </c>
      <c r="E10426" s="324" t="s">
        <v>488</v>
      </c>
    </row>
    <row r="10427" customFormat="false" ht="15" hidden="false" customHeight="false" outlineLevel="0" collapsed="false">
      <c r="A10427" s="1" t="n">
        <v>6947</v>
      </c>
      <c r="B10427" s="1" t="s">
        <v>16552</v>
      </c>
      <c r="C10427" s="1" t="s">
        <v>16553</v>
      </c>
      <c r="D10427" s="324" t="s">
        <v>16551</v>
      </c>
      <c r="E10427" s="324" t="s">
        <v>488</v>
      </c>
    </row>
    <row r="10428" customFormat="false" ht="15" hidden="false" customHeight="false" outlineLevel="0" collapsed="false">
      <c r="A10428" s="1" t="n">
        <v>6946</v>
      </c>
      <c r="B10428" s="1" t="s">
        <v>16554</v>
      </c>
      <c r="C10428" s="1" t="s">
        <v>16555</v>
      </c>
      <c r="D10428" s="324" t="s">
        <v>16551</v>
      </c>
      <c r="E10428" s="324" t="s">
        <v>488</v>
      </c>
    </row>
    <row r="10429" customFormat="false" ht="15" hidden="false" customHeight="false" outlineLevel="0" collapsed="false">
      <c r="A10429" s="1" t="n">
        <v>6945</v>
      </c>
      <c r="B10429" s="1" t="s">
        <v>16556</v>
      </c>
      <c r="C10429" s="1" t="s">
        <v>16557</v>
      </c>
      <c r="D10429" s="324" t="s">
        <v>16551</v>
      </c>
      <c r="E10429" s="324" t="s">
        <v>488</v>
      </c>
    </row>
    <row r="10430" customFormat="false" ht="15" hidden="false" customHeight="false" outlineLevel="0" collapsed="false">
      <c r="A10430" s="1" t="n">
        <v>6944</v>
      </c>
      <c r="B10430" s="1" t="s">
        <v>16558</v>
      </c>
      <c r="C10430" s="1" t="s">
        <v>16559</v>
      </c>
      <c r="D10430" s="324" t="s">
        <v>16551</v>
      </c>
      <c r="E10430" s="324" t="s">
        <v>488</v>
      </c>
    </row>
    <row r="10431" customFormat="false" ht="15" hidden="false" customHeight="false" outlineLevel="0" collapsed="false">
      <c r="A10431" s="1" t="n">
        <v>6943</v>
      </c>
      <c r="B10431" s="1" t="s">
        <v>16560</v>
      </c>
      <c r="D10431" s="1" t="s">
        <v>499</v>
      </c>
      <c r="E10431" s="0" t="s">
        <v>11079</v>
      </c>
    </row>
    <row r="10432" customFormat="false" ht="15" hidden="false" customHeight="false" outlineLevel="0" collapsed="false">
      <c r="A10432" s="1" t="n">
        <v>6942</v>
      </c>
      <c r="B10432" s="1" t="s">
        <v>16561</v>
      </c>
      <c r="C10432" s="1" t="s">
        <v>16562</v>
      </c>
      <c r="D10432" s="324" t="s">
        <v>3914</v>
      </c>
      <c r="E10432" s="324" t="s">
        <v>519</v>
      </c>
    </row>
    <row r="10433" customFormat="false" ht="15" hidden="false" customHeight="false" outlineLevel="0" collapsed="false">
      <c r="A10433" s="1" t="n">
        <v>6941</v>
      </c>
      <c r="B10433" s="1" t="s">
        <v>16563</v>
      </c>
      <c r="D10433" s="1" t="s">
        <v>499</v>
      </c>
      <c r="E10433" s="0" t="s">
        <v>10484</v>
      </c>
    </row>
    <row r="10434" customFormat="false" ht="15" hidden="false" customHeight="false" outlineLevel="0" collapsed="false">
      <c r="A10434" s="1" t="n">
        <v>6940</v>
      </c>
      <c r="B10434" s="1" t="s">
        <v>16564</v>
      </c>
      <c r="C10434" s="324" t="s">
        <v>16565</v>
      </c>
      <c r="D10434" s="1" t="s">
        <v>651</v>
      </c>
      <c r="E10434" s="0" t="s">
        <v>544</v>
      </c>
    </row>
    <row r="10435" customFormat="false" ht="15" hidden="false" customHeight="false" outlineLevel="0" collapsed="false">
      <c r="A10435" s="1" t="n">
        <v>6939</v>
      </c>
      <c r="B10435" s="1" t="s">
        <v>16566</v>
      </c>
      <c r="D10435" s="324" t="s">
        <v>13698</v>
      </c>
      <c r="E10435" s="0" t="s">
        <v>10484</v>
      </c>
    </row>
    <row r="10436" customFormat="false" ht="15" hidden="false" customHeight="false" outlineLevel="0" collapsed="false">
      <c r="A10436" s="1" t="n">
        <v>6938</v>
      </c>
      <c r="B10436" s="1" t="s">
        <v>16567</v>
      </c>
      <c r="C10436" s="324" t="s">
        <v>16568</v>
      </c>
      <c r="D10436" s="324" t="s">
        <v>16569</v>
      </c>
      <c r="E10436" s="0" t="s">
        <v>485</v>
      </c>
    </row>
    <row r="10437" customFormat="false" ht="15" hidden="false" customHeight="false" outlineLevel="0" collapsed="false">
      <c r="A10437" s="1" t="n">
        <v>6937</v>
      </c>
      <c r="B10437" s="1" t="s">
        <v>16570</v>
      </c>
      <c r="D10437" s="324" t="s">
        <v>12189</v>
      </c>
      <c r="E10437" s="0" t="s">
        <v>10484</v>
      </c>
    </row>
    <row r="10438" customFormat="false" ht="15" hidden="false" customHeight="false" outlineLevel="0" collapsed="false">
      <c r="A10438" s="1" t="n">
        <v>6936</v>
      </c>
      <c r="B10438" s="1" t="s">
        <v>16571</v>
      </c>
      <c r="C10438" s="1" t="s">
        <v>16572</v>
      </c>
      <c r="D10438" s="324" t="s">
        <v>2877</v>
      </c>
      <c r="E10438" s="0" t="s">
        <v>590</v>
      </c>
    </row>
    <row r="10439" customFormat="false" ht="15" hidden="false" customHeight="false" outlineLevel="0" collapsed="false">
      <c r="A10439" s="1" t="n">
        <v>6935</v>
      </c>
      <c r="B10439" s="1" t="s">
        <v>16573</v>
      </c>
      <c r="C10439" s="1" t="s">
        <v>16574</v>
      </c>
      <c r="D10439" s="324" t="s">
        <v>2877</v>
      </c>
      <c r="E10439" s="0" t="s">
        <v>590</v>
      </c>
    </row>
    <row r="10440" customFormat="false" ht="15" hidden="false" customHeight="false" outlineLevel="0" collapsed="false">
      <c r="A10440" s="1" t="n">
        <v>6934</v>
      </c>
      <c r="B10440" s="1" t="s">
        <v>16575</v>
      </c>
      <c r="C10440" s="1" t="s">
        <v>16576</v>
      </c>
      <c r="D10440" s="324" t="s">
        <v>2877</v>
      </c>
      <c r="E10440" s="0" t="s">
        <v>590</v>
      </c>
    </row>
    <row r="10441" customFormat="false" ht="15" hidden="false" customHeight="false" outlineLevel="0" collapsed="false">
      <c r="A10441" s="1" t="n">
        <v>6933</v>
      </c>
      <c r="B10441" s="1" t="s">
        <v>16577</v>
      </c>
      <c r="D10441" s="1" t="s">
        <v>499</v>
      </c>
      <c r="E10441" s="0" t="s">
        <v>590</v>
      </c>
    </row>
    <row r="10442" customFormat="false" ht="15" hidden="false" customHeight="false" outlineLevel="0" collapsed="false">
      <c r="A10442" s="1" t="n">
        <v>6932</v>
      </c>
      <c r="B10442" s="1" t="s">
        <v>16578</v>
      </c>
      <c r="C10442" s="1" t="s">
        <v>16579</v>
      </c>
      <c r="D10442" s="1" t="s">
        <v>6169</v>
      </c>
      <c r="E10442" s="0" t="s">
        <v>485</v>
      </c>
    </row>
    <row r="10443" customFormat="false" ht="15" hidden="false" customHeight="false" outlineLevel="0" collapsed="false">
      <c r="A10443" s="1" t="n">
        <v>6931</v>
      </c>
      <c r="B10443" s="1" t="s">
        <v>16580</v>
      </c>
      <c r="D10443" s="324" t="s">
        <v>16581</v>
      </c>
      <c r="E10443" s="0" t="s">
        <v>485</v>
      </c>
    </row>
    <row r="10444" customFormat="false" ht="15" hidden="false" customHeight="false" outlineLevel="0" collapsed="false">
      <c r="A10444" s="1" t="n">
        <v>6930</v>
      </c>
      <c r="B10444" s="1" t="s">
        <v>16582</v>
      </c>
      <c r="C10444" s="1" t="s">
        <v>16583</v>
      </c>
      <c r="D10444" s="1" t="s">
        <v>2351</v>
      </c>
      <c r="E10444" s="324" t="s">
        <v>488</v>
      </c>
    </row>
    <row r="10445" customFormat="false" ht="15" hidden="false" customHeight="false" outlineLevel="0" collapsed="false">
      <c r="A10445" s="1" t="n">
        <v>6929</v>
      </c>
      <c r="B10445" s="1" t="s">
        <v>16584</v>
      </c>
      <c r="D10445" s="1" t="s">
        <v>1442</v>
      </c>
      <c r="E10445" s="0" t="s">
        <v>485</v>
      </c>
    </row>
    <row r="10446" customFormat="false" ht="15" hidden="false" customHeight="false" outlineLevel="0" collapsed="false">
      <c r="A10446" s="1" t="n">
        <v>6928</v>
      </c>
      <c r="B10446" s="1" t="s">
        <v>16585</v>
      </c>
      <c r="C10446" s="1" t="s">
        <v>521</v>
      </c>
      <c r="D10446" s="1" t="s">
        <v>499</v>
      </c>
      <c r="E10446" s="324" t="s">
        <v>500</v>
      </c>
    </row>
    <row r="10447" customFormat="false" ht="15" hidden="false" customHeight="false" outlineLevel="0" collapsed="false">
      <c r="A10447" s="1" t="n">
        <v>6927</v>
      </c>
      <c r="B10447" s="1" t="s">
        <v>16586</v>
      </c>
      <c r="D10447" s="1" t="s">
        <v>651</v>
      </c>
      <c r="E10447" s="0" t="s">
        <v>10484</v>
      </c>
    </row>
    <row r="10448" customFormat="false" ht="15" hidden="false" customHeight="false" outlineLevel="0" collapsed="false">
      <c r="A10448" s="1" t="n">
        <v>6926</v>
      </c>
      <c r="B10448" s="1" t="s">
        <v>16587</v>
      </c>
      <c r="D10448" s="324" t="s">
        <v>16588</v>
      </c>
      <c r="E10448" s="324" t="s">
        <v>11671</v>
      </c>
    </row>
    <row r="10449" customFormat="false" ht="15" hidden="false" customHeight="false" outlineLevel="0" collapsed="false">
      <c r="A10449" s="1" t="n">
        <v>6925</v>
      </c>
      <c r="B10449" s="1" t="s">
        <v>16589</v>
      </c>
      <c r="D10449" s="324" t="s">
        <v>16590</v>
      </c>
      <c r="E10449" s="324" t="s">
        <v>488</v>
      </c>
    </row>
    <row r="10450" customFormat="false" ht="15" hidden="false" customHeight="false" outlineLevel="0" collapsed="false">
      <c r="A10450" s="1" t="n">
        <v>6924</v>
      </c>
      <c r="B10450" s="1" t="s">
        <v>16591</v>
      </c>
      <c r="D10450" s="324" t="s">
        <v>528</v>
      </c>
      <c r="E10450" s="324" t="s">
        <v>500</v>
      </c>
    </row>
    <row r="10451" customFormat="false" ht="15" hidden="false" customHeight="false" outlineLevel="0" collapsed="false">
      <c r="A10451" s="1" t="n">
        <v>6923</v>
      </c>
      <c r="B10451" s="1" t="s">
        <v>16592</v>
      </c>
      <c r="D10451" s="1" t="s">
        <v>510</v>
      </c>
      <c r="E10451" s="0" t="s">
        <v>609</v>
      </c>
    </row>
    <row r="10452" customFormat="false" ht="15" hidden="false" customHeight="false" outlineLevel="0" collapsed="false">
      <c r="A10452" s="1" t="n">
        <v>6922</v>
      </c>
      <c r="B10452" s="1" t="s">
        <v>16593</v>
      </c>
      <c r="C10452" s="324" t="s">
        <v>16594</v>
      </c>
      <c r="D10452" s="324" t="s">
        <v>16595</v>
      </c>
      <c r="E10452" s="0" t="s">
        <v>485</v>
      </c>
    </row>
    <row r="10453" customFormat="false" ht="15" hidden="false" customHeight="false" outlineLevel="0" collapsed="false">
      <c r="A10453" s="1" t="n">
        <v>6921</v>
      </c>
      <c r="B10453" s="1" t="s">
        <v>16596</v>
      </c>
      <c r="D10453" s="324" t="s">
        <v>16597</v>
      </c>
      <c r="E10453" s="0" t="s">
        <v>485</v>
      </c>
    </row>
    <row r="10454" customFormat="false" ht="15" hidden="false" customHeight="false" outlineLevel="0" collapsed="false">
      <c r="A10454" s="1" t="n">
        <v>6920</v>
      </c>
      <c r="B10454" s="1" t="s">
        <v>16598</v>
      </c>
      <c r="C10454" s="324" t="s">
        <v>16599</v>
      </c>
      <c r="D10454" s="324" t="s">
        <v>16600</v>
      </c>
      <c r="E10454" s="324" t="s">
        <v>12482</v>
      </c>
    </row>
    <row r="10455" customFormat="false" ht="15" hidden="false" customHeight="false" outlineLevel="0" collapsed="false">
      <c r="A10455" s="1" t="n">
        <v>6919</v>
      </c>
      <c r="B10455" s="1" t="s">
        <v>16601</v>
      </c>
      <c r="C10455" s="1" t="s">
        <v>16602</v>
      </c>
      <c r="D10455" s="1" t="s">
        <v>925</v>
      </c>
      <c r="E10455" s="0" t="s">
        <v>485</v>
      </c>
    </row>
    <row r="10456" customFormat="false" ht="15" hidden="false" customHeight="false" outlineLevel="0" collapsed="false">
      <c r="A10456" s="1" t="n">
        <v>6918</v>
      </c>
      <c r="B10456" s="1" t="s">
        <v>16603</v>
      </c>
      <c r="D10456" s="324" t="s">
        <v>12189</v>
      </c>
      <c r="E10456" s="0" t="s">
        <v>576</v>
      </c>
    </row>
    <row r="10457" customFormat="false" ht="15" hidden="false" customHeight="false" outlineLevel="0" collapsed="false">
      <c r="A10457" s="1" t="n">
        <v>6917</v>
      </c>
      <c r="B10457" s="1" t="s">
        <v>16604</v>
      </c>
      <c r="C10457" s="324" t="s">
        <v>16605</v>
      </c>
      <c r="D10457" s="1" t="s">
        <v>499</v>
      </c>
      <c r="E10457" s="0" t="s">
        <v>590</v>
      </c>
    </row>
    <row r="10458" customFormat="false" ht="15" hidden="false" customHeight="false" outlineLevel="0" collapsed="false">
      <c r="A10458" s="1" t="n">
        <v>6916</v>
      </c>
      <c r="B10458" s="1" t="s">
        <v>16606</v>
      </c>
      <c r="D10458" s="1" t="s">
        <v>647</v>
      </c>
      <c r="E10458" s="0" t="s">
        <v>485</v>
      </c>
    </row>
    <row r="10459" customFormat="false" ht="15" hidden="false" customHeight="false" outlineLevel="0" collapsed="false">
      <c r="A10459" s="1" t="n">
        <v>6915</v>
      </c>
      <c r="B10459" s="1" t="s">
        <v>16607</v>
      </c>
      <c r="D10459" s="1" t="s">
        <v>6764</v>
      </c>
      <c r="E10459" s="324" t="s">
        <v>519</v>
      </c>
    </row>
    <row r="10460" customFormat="false" ht="15" hidden="false" customHeight="false" outlineLevel="0" collapsed="false">
      <c r="A10460" s="1" t="n">
        <v>6914</v>
      </c>
      <c r="B10460" s="1" t="s">
        <v>16608</v>
      </c>
      <c r="C10460" s="1" t="s">
        <v>16609</v>
      </c>
      <c r="D10460" s="1" t="s">
        <v>484</v>
      </c>
      <c r="E10460" s="0" t="s">
        <v>485</v>
      </c>
    </row>
    <row r="10461" customFormat="false" ht="15" hidden="false" customHeight="false" outlineLevel="0" collapsed="false">
      <c r="A10461" s="1" t="n">
        <v>6913</v>
      </c>
      <c r="B10461" s="1" t="s">
        <v>16610</v>
      </c>
      <c r="D10461" s="324" t="s">
        <v>695</v>
      </c>
      <c r="E10461" s="0" t="s">
        <v>590</v>
      </c>
    </row>
    <row r="10462" customFormat="false" ht="15" hidden="false" customHeight="false" outlineLevel="0" collapsed="false">
      <c r="A10462" s="1" t="n">
        <v>6912</v>
      </c>
      <c r="B10462" s="1" t="s">
        <v>16611</v>
      </c>
      <c r="D10462" s="1" t="s">
        <v>1187</v>
      </c>
      <c r="E10462" s="0" t="s">
        <v>485</v>
      </c>
    </row>
    <row r="10463" customFormat="false" ht="15" hidden="false" customHeight="false" outlineLevel="0" collapsed="false">
      <c r="A10463" s="1" t="n">
        <v>6911</v>
      </c>
      <c r="B10463" s="1" t="s">
        <v>16612</v>
      </c>
      <c r="D10463" s="1" t="s">
        <v>1187</v>
      </c>
      <c r="E10463" s="0" t="s">
        <v>485</v>
      </c>
    </row>
    <row r="10464" customFormat="false" ht="15" hidden="false" customHeight="false" outlineLevel="0" collapsed="false">
      <c r="A10464" s="1" t="n">
        <v>6910</v>
      </c>
      <c r="B10464" s="1" t="s">
        <v>16613</v>
      </c>
      <c r="C10464" s="1" t="s">
        <v>16614</v>
      </c>
      <c r="D10464" s="1" t="s">
        <v>499</v>
      </c>
      <c r="E10464" s="0" t="s">
        <v>590</v>
      </c>
    </row>
    <row r="10465" customFormat="false" ht="15" hidden="false" customHeight="false" outlineLevel="0" collapsed="false">
      <c r="A10465" s="1" t="n">
        <v>6909</v>
      </c>
      <c r="B10465" s="1" t="s">
        <v>16615</v>
      </c>
      <c r="D10465" s="324" t="s">
        <v>761</v>
      </c>
      <c r="E10465" s="0" t="s">
        <v>485</v>
      </c>
    </row>
    <row r="10466" customFormat="false" ht="15" hidden="false" customHeight="false" outlineLevel="0" collapsed="false">
      <c r="A10466" s="1" t="n">
        <v>6908</v>
      </c>
      <c r="B10466" s="1" t="s">
        <v>16616</v>
      </c>
      <c r="D10466" s="324" t="s">
        <v>11630</v>
      </c>
      <c r="E10466" s="0" t="s">
        <v>590</v>
      </c>
    </row>
    <row r="10467" customFormat="false" ht="15" hidden="false" customHeight="false" outlineLevel="0" collapsed="false">
      <c r="A10467" s="1" t="n">
        <v>6907</v>
      </c>
      <c r="B10467" s="1" t="s">
        <v>16617</v>
      </c>
      <c r="D10467" s="1" t="s">
        <v>12680</v>
      </c>
      <c r="E10467" s="0" t="s">
        <v>576</v>
      </c>
    </row>
    <row r="10468" customFormat="false" ht="15" hidden="false" customHeight="false" outlineLevel="0" collapsed="false">
      <c r="A10468" s="1" t="n">
        <v>6906</v>
      </c>
      <c r="B10468" s="1" t="s">
        <v>16618</v>
      </c>
      <c r="D10468" s="324" t="s">
        <v>11630</v>
      </c>
      <c r="E10468" s="0" t="s">
        <v>590</v>
      </c>
    </row>
    <row r="10469" customFormat="false" ht="15" hidden="false" customHeight="false" outlineLevel="0" collapsed="false">
      <c r="A10469" s="1" t="n">
        <v>6905</v>
      </c>
      <c r="B10469" s="1" t="s">
        <v>16619</v>
      </c>
      <c r="D10469" s="324" t="s">
        <v>11630</v>
      </c>
      <c r="E10469" s="0" t="s">
        <v>590</v>
      </c>
    </row>
    <row r="10470" customFormat="false" ht="15" hidden="false" customHeight="false" outlineLevel="0" collapsed="false">
      <c r="A10470" s="1" t="n">
        <v>6904</v>
      </c>
      <c r="B10470" s="1" t="s">
        <v>16620</v>
      </c>
      <c r="D10470" s="324" t="s">
        <v>11630</v>
      </c>
      <c r="E10470" s="0" t="s">
        <v>590</v>
      </c>
    </row>
    <row r="10471" customFormat="false" ht="15" hidden="false" customHeight="false" outlineLevel="0" collapsed="false">
      <c r="A10471" s="1" t="n">
        <v>6903</v>
      </c>
      <c r="B10471" s="1" t="s">
        <v>16621</v>
      </c>
      <c r="D10471" s="324" t="s">
        <v>11630</v>
      </c>
      <c r="E10471" s="0" t="s">
        <v>590</v>
      </c>
    </row>
    <row r="10472" customFormat="false" ht="15" hidden="false" customHeight="false" outlineLevel="0" collapsed="false">
      <c r="A10472" s="1" t="n">
        <v>6902</v>
      </c>
      <c r="B10472" s="1" t="s">
        <v>16622</v>
      </c>
      <c r="D10472" s="324" t="s">
        <v>11630</v>
      </c>
      <c r="E10472" s="0" t="s">
        <v>590</v>
      </c>
    </row>
    <row r="10473" customFormat="false" ht="15" hidden="false" customHeight="false" outlineLevel="0" collapsed="false">
      <c r="A10473" s="1" t="n">
        <v>6901</v>
      </c>
      <c r="B10473" s="1" t="s">
        <v>16623</v>
      </c>
      <c r="D10473" s="1" t="s">
        <v>682</v>
      </c>
      <c r="E10473" s="0" t="s">
        <v>485</v>
      </c>
    </row>
    <row r="10474" customFormat="false" ht="15" hidden="false" customHeight="false" outlineLevel="0" collapsed="false">
      <c r="A10474" s="1" t="n">
        <v>6900</v>
      </c>
      <c r="B10474" s="1" t="s">
        <v>16624</v>
      </c>
      <c r="D10474" s="1" t="s">
        <v>1187</v>
      </c>
      <c r="E10474" s="0" t="s">
        <v>485</v>
      </c>
    </row>
    <row r="10475" customFormat="false" ht="15" hidden="false" customHeight="false" outlineLevel="0" collapsed="false">
      <c r="A10475" s="1" t="n">
        <v>6899</v>
      </c>
      <c r="B10475" s="1" t="s">
        <v>16625</v>
      </c>
      <c r="D10475" s="1" t="s">
        <v>1187</v>
      </c>
      <c r="E10475" s="0" t="s">
        <v>485</v>
      </c>
    </row>
    <row r="10476" customFormat="false" ht="15" hidden="false" customHeight="false" outlineLevel="0" collapsed="false">
      <c r="A10476" s="1" t="n">
        <v>6898</v>
      </c>
      <c r="B10476" s="1" t="s">
        <v>16626</v>
      </c>
      <c r="D10476" s="324" t="s">
        <v>11630</v>
      </c>
      <c r="E10476" s="0" t="s">
        <v>576</v>
      </c>
    </row>
    <row r="10477" customFormat="false" ht="15" hidden="false" customHeight="false" outlineLevel="0" collapsed="false">
      <c r="A10477" s="1" t="n">
        <v>6897</v>
      </c>
      <c r="B10477" s="1" t="s">
        <v>16627</v>
      </c>
      <c r="D10477" s="324" t="s">
        <v>11657</v>
      </c>
      <c r="E10477" s="324" t="s">
        <v>10890</v>
      </c>
    </row>
    <row r="10478" customFormat="false" ht="15" hidden="false" customHeight="false" outlineLevel="0" collapsed="false">
      <c r="A10478" s="1" t="n">
        <v>6896</v>
      </c>
      <c r="B10478" s="1" t="s">
        <v>16628</v>
      </c>
      <c r="D10478" s="1" t="s">
        <v>1187</v>
      </c>
      <c r="E10478" s="0" t="s">
        <v>485</v>
      </c>
    </row>
    <row r="10479" customFormat="false" ht="15" hidden="false" customHeight="false" outlineLevel="0" collapsed="false">
      <c r="A10479" s="1" t="n">
        <v>6895</v>
      </c>
      <c r="B10479" s="1" t="s">
        <v>16629</v>
      </c>
      <c r="D10479" s="1" t="s">
        <v>1187</v>
      </c>
      <c r="E10479" s="0" t="s">
        <v>485</v>
      </c>
    </row>
    <row r="10480" customFormat="false" ht="15" hidden="false" customHeight="false" outlineLevel="0" collapsed="false">
      <c r="A10480" s="1" t="n">
        <v>6894</v>
      </c>
      <c r="B10480" s="1" t="s">
        <v>16630</v>
      </c>
      <c r="D10480" s="1" t="s">
        <v>1187</v>
      </c>
      <c r="E10480" s="0" t="s">
        <v>485</v>
      </c>
    </row>
    <row r="10481" customFormat="false" ht="15" hidden="false" customHeight="false" outlineLevel="0" collapsed="false">
      <c r="A10481" s="1" t="n">
        <v>6893</v>
      </c>
      <c r="B10481" s="1" t="s">
        <v>16631</v>
      </c>
      <c r="D10481" s="1" t="s">
        <v>1187</v>
      </c>
      <c r="E10481" s="0" t="s">
        <v>485</v>
      </c>
    </row>
    <row r="10482" customFormat="false" ht="15" hidden="false" customHeight="false" outlineLevel="0" collapsed="false">
      <c r="A10482" s="1" t="n">
        <v>6892</v>
      </c>
      <c r="B10482" s="1" t="s">
        <v>16632</v>
      </c>
      <c r="D10482" s="1" t="s">
        <v>1187</v>
      </c>
      <c r="E10482" s="0" t="s">
        <v>485</v>
      </c>
    </row>
    <row r="10483" customFormat="false" ht="15" hidden="false" customHeight="false" outlineLevel="0" collapsed="false">
      <c r="A10483" s="1" t="n">
        <v>6891</v>
      </c>
      <c r="B10483" s="1" t="s">
        <v>16633</v>
      </c>
      <c r="D10483" s="324" t="s">
        <v>11657</v>
      </c>
      <c r="E10483" s="324" t="s">
        <v>10890</v>
      </c>
    </row>
    <row r="10484" customFormat="false" ht="15" hidden="false" customHeight="false" outlineLevel="0" collapsed="false">
      <c r="A10484" s="1" t="n">
        <v>6890</v>
      </c>
      <c r="B10484" s="1" t="s">
        <v>16634</v>
      </c>
      <c r="C10484" s="1" t="s">
        <v>521</v>
      </c>
      <c r="D10484" s="1" t="s">
        <v>682</v>
      </c>
      <c r="E10484" s="324" t="s">
        <v>10890</v>
      </c>
    </row>
    <row r="10485" customFormat="false" ht="15" hidden="false" customHeight="false" outlineLevel="0" collapsed="false">
      <c r="A10485" s="1" t="n">
        <v>6889</v>
      </c>
      <c r="B10485" s="1" t="s">
        <v>16635</v>
      </c>
      <c r="D10485" s="1" t="s">
        <v>499</v>
      </c>
      <c r="E10485" s="0" t="s">
        <v>590</v>
      </c>
    </row>
    <row r="10486" customFormat="false" ht="15" hidden="false" customHeight="false" outlineLevel="0" collapsed="false">
      <c r="A10486" s="1" t="n">
        <v>6888</v>
      </c>
      <c r="B10486" s="1" t="s">
        <v>16636</v>
      </c>
      <c r="D10486" s="324" t="s">
        <v>2499</v>
      </c>
      <c r="E10486" s="324" t="s">
        <v>548</v>
      </c>
    </row>
    <row r="10487" customFormat="false" ht="15" hidden="false" customHeight="false" outlineLevel="0" collapsed="false">
      <c r="A10487" s="1" t="n">
        <v>6887</v>
      </c>
      <c r="B10487" s="1" t="s">
        <v>16637</v>
      </c>
      <c r="D10487" s="324" t="s">
        <v>16498</v>
      </c>
      <c r="E10487" s="324" t="s">
        <v>548</v>
      </c>
    </row>
    <row r="10488" customFormat="false" ht="15" hidden="false" customHeight="false" outlineLevel="0" collapsed="false">
      <c r="A10488" s="1" t="n">
        <v>6886</v>
      </c>
      <c r="B10488" s="1" t="s">
        <v>16638</v>
      </c>
      <c r="D10488" s="324" t="s">
        <v>2499</v>
      </c>
      <c r="E10488" s="324" t="s">
        <v>548</v>
      </c>
    </row>
    <row r="10489" customFormat="false" ht="15" hidden="false" customHeight="false" outlineLevel="0" collapsed="false">
      <c r="A10489" s="1" t="n">
        <v>6885</v>
      </c>
      <c r="B10489" s="1" t="s">
        <v>16639</v>
      </c>
      <c r="D10489" s="324" t="s">
        <v>2499</v>
      </c>
      <c r="E10489" s="324" t="s">
        <v>548</v>
      </c>
    </row>
    <row r="10490" customFormat="false" ht="15" hidden="false" customHeight="false" outlineLevel="0" collapsed="false">
      <c r="A10490" s="1" t="n">
        <v>6884</v>
      </c>
      <c r="B10490" s="1" t="s">
        <v>16640</v>
      </c>
      <c r="D10490" s="324" t="s">
        <v>16498</v>
      </c>
      <c r="E10490" s="324" t="s">
        <v>548</v>
      </c>
    </row>
    <row r="10491" customFormat="false" ht="15" hidden="false" customHeight="false" outlineLevel="0" collapsed="false">
      <c r="A10491" s="1" t="n">
        <v>6883</v>
      </c>
      <c r="B10491" s="1" t="s">
        <v>16641</v>
      </c>
      <c r="D10491" s="324" t="s">
        <v>2499</v>
      </c>
      <c r="E10491" s="324" t="s">
        <v>548</v>
      </c>
    </row>
    <row r="10492" customFormat="false" ht="15" hidden="false" customHeight="false" outlineLevel="0" collapsed="false">
      <c r="A10492" s="1" t="n">
        <v>6882</v>
      </c>
      <c r="B10492" s="1" t="s">
        <v>16642</v>
      </c>
      <c r="D10492" s="324" t="s">
        <v>16498</v>
      </c>
      <c r="E10492" s="324" t="s">
        <v>548</v>
      </c>
    </row>
    <row r="10493" customFormat="false" ht="15" hidden="false" customHeight="false" outlineLevel="0" collapsed="false">
      <c r="A10493" s="1" t="n">
        <v>6881</v>
      </c>
      <c r="B10493" s="1" t="s">
        <v>16643</v>
      </c>
      <c r="C10493" s="1" t="s">
        <v>16644</v>
      </c>
      <c r="D10493" s="1" t="s">
        <v>499</v>
      </c>
      <c r="E10493" s="324" t="s">
        <v>16645</v>
      </c>
    </row>
    <row r="10494" customFormat="false" ht="15" hidden="false" customHeight="false" outlineLevel="0" collapsed="false">
      <c r="A10494" s="1" t="n">
        <v>6880</v>
      </c>
      <c r="B10494" s="1" t="s">
        <v>16646</v>
      </c>
      <c r="C10494" s="324" t="s">
        <v>16647</v>
      </c>
      <c r="D10494" s="324" t="s">
        <v>16648</v>
      </c>
      <c r="E10494" s="0" t="s">
        <v>11079</v>
      </c>
    </row>
    <row r="10495" customFormat="false" ht="15" hidden="false" customHeight="false" outlineLevel="0" collapsed="false">
      <c r="A10495" s="1" t="n">
        <v>6879</v>
      </c>
      <c r="B10495" s="1" t="s">
        <v>16649</v>
      </c>
      <c r="D10495" s="1" t="s">
        <v>499</v>
      </c>
      <c r="E10495" s="0" t="s">
        <v>590</v>
      </c>
    </row>
    <row r="10496" customFormat="false" ht="15" hidden="false" customHeight="false" outlineLevel="0" collapsed="false">
      <c r="A10496" s="1" t="n">
        <v>6878</v>
      </c>
      <c r="B10496" s="1" t="s">
        <v>16650</v>
      </c>
      <c r="C10496" s="1" t="s">
        <v>16651</v>
      </c>
      <c r="D10496" s="1" t="s">
        <v>510</v>
      </c>
      <c r="E10496" s="0" t="s">
        <v>11053</v>
      </c>
    </row>
    <row r="10497" customFormat="false" ht="15" hidden="false" customHeight="false" outlineLevel="0" collapsed="false">
      <c r="A10497" s="1" t="n">
        <v>6877</v>
      </c>
      <c r="B10497" s="1" t="s">
        <v>16652</v>
      </c>
      <c r="C10497" s="324" t="s">
        <v>16653</v>
      </c>
      <c r="D10497" s="1" t="s">
        <v>499</v>
      </c>
      <c r="E10497" s="0" t="s">
        <v>10484</v>
      </c>
    </row>
    <row r="10498" customFormat="false" ht="15" hidden="false" customHeight="false" outlineLevel="0" collapsed="false">
      <c r="A10498" s="1" t="n">
        <v>6876</v>
      </c>
      <c r="B10498" s="1" t="s">
        <v>16654</v>
      </c>
      <c r="D10498" s="1" t="s">
        <v>10984</v>
      </c>
      <c r="E10498" s="0" t="s">
        <v>576</v>
      </c>
    </row>
    <row r="10499" customFormat="false" ht="15" hidden="false" customHeight="false" outlineLevel="0" collapsed="false">
      <c r="A10499" s="1" t="n">
        <v>6875</v>
      </c>
      <c r="B10499" s="1" t="s">
        <v>16655</v>
      </c>
      <c r="C10499" s="324" t="s">
        <v>16656</v>
      </c>
      <c r="D10499" s="324" t="s">
        <v>507</v>
      </c>
      <c r="E10499" s="0" t="s">
        <v>10484</v>
      </c>
    </row>
    <row r="10500" customFormat="false" ht="15" hidden="false" customHeight="false" outlineLevel="0" collapsed="false">
      <c r="A10500" s="1" t="n">
        <v>6874</v>
      </c>
      <c r="B10500" s="1" t="s">
        <v>16657</v>
      </c>
      <c r="C10500" s="1" t="s">
        <v>16658</v>
      </c>
      <c r="D10500" s="324" t="s">
        <v>16659</v>
      </c>
      <c r="E10500" s="324" t="s">
        <v>16660</v>
      </c>
    </row>
    <row r="10501" customFormat="false" ht="15" hidden="false" customHeight="false" outlineLevel="0" collapsed="false">
      <c r="A10501" s="1" t="n">
        <v>6873</v>
      </c>
      <c r="B10501" s="1" t="s">
        <v>16661</v>
      </c>
      <c r="D10501" s="324" t="s">
        <v>11657</v>
      </c>
      <c r="E10501" s="0" t="s">
        <v>590</v>
      </c>
    </row>
    <row r="10502" customFormat="false" ht="15" hidden="false" customHeight="false" outlineLevel="0" collapsed="false">
      <c r="A10502" s="1" t="n">
        <v>6872</v>
      </c>
      <c r="B10502" s="1" t="s">
        <v>16662</v>
      </c>
      <c r="C10502" s="324" t="s">
        <v>16663</v>
      </c>
      <c r="D10502" s="1" t="s">
        <v>11129</v>
      </c>
      <c r="E10502" s="0" t="s">
        <v>609</v>
      </c>
    </row>
    <row r="10503" customFormat="false" ht="15" hidden="false" customHeight="false" outlineLevel="0" collapsed="false">
      <c r="A10503" s="1" t="n">
        <v>6871</v>
      </c>
      <c r="B10503" s="1" t="s">
        <v>16664</v>
      </c>
      <c r="C10503" s="1" t="s">
        <v>521</v>
      </c>
      <c r="D10503" s="1" t="s">
        <v>1821</v>
      </c>
      <c r="E10503" s="0" t="s">
        <v>896</v>
      </c>
    </row>
    <row r="10504" customFormat="false" ht="15" hidden="false" customHeight="false" outlineLevel="0" collapsed="false">
      <c r="A10504" s="1" t="n">
        <v>6870</v>
      </c>
      <c r="B10504" s="1" t="s">
        <v>16665</v>
      </c>
      <c r="D10504" s="324" t="s">
        <v>982</v>
      </c>
      <c r="E10504" s="0" t="s">
        <v>485</v>
      </c>
    </row>
    <row r="10505" customFormat="false" ht="15" hidden="false" customHeight="false" outlineLevel="0" collapsed="false">
      <c r="A10505" s="1" t="n">
        <v>6869</v>
      </c>
      <c r="B10505" s="1" t="s">
        <v>16666</v>
      </c>
      <c r="D10505" s="1" t="s">
        <v>499</v>
      </c>
      <c r="E10505" s="0" t="s">
        <v>590</v>
      </c>
    </row>
    <row r="10506" customFormat="false" ht="15" hidden="false" customHeight="false" outlineLevel="0" collapsed="false">
      <c r="A10506" s="1" t="n">
        <v>6868</v>
      </c>
      <c r="B10506" s="1" t="s">
        <v>16667</v>
      </c>
      <c r="D10506" s="324" t="s">
        <v>586</v>
      </c>
      <c r="E10506" s="324" t="s">
        <v>804</v>
      </c>
    </row>
    <row r="10507" customFormat="false" ht="15" hidden="false" customHeight="false" outlineLevel="0" collapsed="false">
      <c r="A10507" s="1" t="n">
        <v>6867</v>
      </c>
      <c r="B10507" s="1" t="s">
        <v>16668</v>
      </c>
      <c r="D10507" s="1" t="s">
        <v>1222</v>
      </c>
      <c r="E10507" s="324" t="s">
        <v>488</v>
      </c>
    </row>
    <row r="10508" customFormat="false" ht="15" hidden="false" customHeight="false" outlineLevel="0" collapsed="false">
      <c r="A10508" s="1" t="n">
        <v>6866</v>
      </c>
      <c r="B10508" s="1" t="s">
        <v>16669</v>
      </c>
      <c r="C10508" s="1" t="s">
        <v>16670</v>
      </c>
      <c r="D10508" s="1" t="s">
        <v>484</v>
      </c>
      <c r="E10508" s="0" t="s">
        <v>485</v>
      </c>
    </row>
    <row r="10509" customFormat="false" ht="15" hidden="false" customHeight="false" outlineLevel="0" collapsed="false">
      <c r="A10509" s="1" t="n">
        <v>6865</v>
      </c>
      <c r="B10509" s="1" t="s">
        <v>16671</v>
      </c>
      <c r="C10509" s="1" t="s">
        <v>16672</v>
      </c>
      <c r="D10509" s="1" t="s">
        <v>961</v>
      </c>
      <c r="E10509" s="324" t="s">
        <v>548</v>
      </c>
    </row>
    <row r="10510" customFormat="false" ht="15" hidden="false" customHeight="false" outlineLevel="0" collapsed="false">
      <c r="A10510" s="1" t="n">
        <v>6864</v>
      </c>
      <c r="B10510" s="1" t="s">
        <v>16673</v>
      </c>
      <c r="C10510" s="1" t="s">
        <v>16674</v>
      </c>
      <c r="D10510" s="1" t="s">
        <v>961</v>
      </c>
      <c r="E10510" s="324" t="s">
        <v>548</v>
      </c>
    </row>
    <row r="10511" customFormat="false" ht="15" hidden="false" customHeight="false" outlineLevel="0" collapsed="false">
      <c r="A10511" s="1" t="n">
        <v>6863</v>
      </c>
      <c r="B10511" s="1" t="s">
        <v>16675</v>
      </c>
      <c r="C10511" s="1" t="s">
        <v>16676</v>
      </c>
      <c r="D10511" s="1" t="s">
        <v>1823</v>
      </c>
      <c r="E10511" s="324" t="s">
        <v>548</v>
      </c>
    </row>
    <row r="10512" customFormat="false" ht="15" hidden="false" customHeight="false" outlineLevel="0" collapsed="false">
      <c r="A10512" s="1" t="n">
        <v>6862</v>
      </c>
      <c r="B10512" s="1" t="s">
        <v>16677</v>
      </c>
      <c r="C10512" s="1" t="s">
        <v>16678</v>
      </c>
      <c r="D10512" s="1" t="s">
        <v>1823</v>
      </c>
      <c r="E10512" s="324" t="s">
        <v>548</v>
      </c>
    </row>
    <row r="10513" customFormat="false" ht="15" hidden="false" customHeight="false" outlineLevel="0" collapsed="false">
      <c r="A10513" s="1" t="n">
        <v>6861</v>
      </c>
      <c r="B10513" s="1" t="s">
        <v>16679</v>
      </c>
      <c r="C10513" s="1" t="s">
        <v>16680</v>
      </c>
      <c r="D10513" s="1" t="s">
        <v>1187</v>
      </c>
      <c r="E10513" s="0" t="s">
        <v>485</v>
      </c>
    </row>
    <row r="10514" customFormat="false" ht="15" hidden="false" customHeight="false" outlineLevel="0" collapsed="false">
      <c r="A10514" s="1" t="n">
        <v>6860</v>
      </c>
      <c r="B10514" s="1" t="s">
        <v>16681</v>
      </c>
      <c r="D10514" s="324" t="s">
        <v>16682</v>
      </c>
      <c r="E10514" s="0" t="s">
        <v>485</v>
      </c>
    </row>
    <row r="10515" customFormat="false" ht="15" hidden="false" customHeight="false" outlineLevel="0" collapsed="false">
      <c r="A10515" s="1" t="n">
        <v>6859</v>
      </c>
      <c r="B10515" s="1" t="s">
        <v>16683</v>
      </c>
      <c r="D10515" s="1" t="s">
        <v>641</v>
      </c>
      <c r="E10515" s="0" t="s">
        <v>11436</v>
      </c>
    </row>
    <row r="10516" customFormat="false" ht="15" hidden="false" customHeight="false" outlineLevel="0" collapsed="false">
      <c r="A10516" s="1" t="n">
        <v>6858</v>
      </c>
      <c r="B10516" s="1" t="s">
        <v>16684</v>
      </c>
      <c r="C10516" s="1" t="s">
        <v>16685</v>
      </c>
      <c r="D10516" s="324" t="s">
        <v>12110</v>
      </c>
      <c r="E10516" s="0" t="s">
        <v>576</v>
      </c>
    </row>
    <row r="10517" customFormat="false" ht="15" hidden="false" customHeight="false" outlineLevel="0" collapsed="false">
      <c r="A10517" s="1" t="n">
        <v>6857</v>
      </c>
      <c r="B10517" s="1" t="s">
        <v>16686</v>
      </c>
      <c r="D10517" s="1" t="s">
        <v>964</v>
      </c>
      <c r="E10517" s="0" t="s">
        <v>485</v>
      </c>
    </row>
    <row r="10518" customFormat="false" ht="15" hidden="false" customHeight="false" outlineLevel="0" collapsed="false">
      <c r="A10518" s="1" t="n">
        <v>6856</v>
      </c>
      <c r="B10518" s="1" t="s">
        <v>16687</v>
      </c>
      <c r="D10518" s="1" t="s">
        <v>682</v>
      </c>
      <c r="E10518" s="0" t="s">
        <v>576</v>
      </c>
    </row>
    <row r="10519" customFormat="false" ht="15" hidden="false" customHeight="false" outlineLevel="0" collapsed="false">
      <c r="A10519" s="1" t="n">
        <v>6855</v>
      </c>
      <c r="B10519" s="1" t="s">
        <v>16688</v>
      </c>
      <c r="D10519" s="1" t="s">
        <v>11084</v>
      </c>
      <c r="E10519" s="0" t="s">
        <v>1088</v>
      </c>
    </row>
    <row r="10520" customFormat="false" ht="15" hidden="false" customHeight="false" outlineLevel="0" collapsed="false">
      <c r="A10520" s="1" t="n">
        <v>6854</v>
      </c>
      <c r="B10520" s="1" t="s">
        <v>16689</v>
      </c>
      <c r="C10520" s="1" t="s">
        <v>16690</v>
      </c>
      <c r="D10520" s="324" t="s">
        <v>11505</v>
      </c>
      <c r="E10520" s="324" t="s">
        <v>10890</v>
      </c>
    </row>
    <row r="10521" customFormat="false" ht="15" hidden="false" customHeight="false" outlineLevel="0" collapsed="false">
      <c r="A10521" s="1" t="n">
        <v>6853</v>
      </c>
      <c r="B10521" s="1" t="s">
        <v>16691</v>
      </c>
      <c r="D10521" s="1" t="s">
        <v>10212</v>
      </c>
      <c r="E10521" s="324" t="s">
        <v>550</v>
      </c>
    </row>
    <row r="10522" customFormat="false" ht="15" hidden="false" customHeight="false" outlineLevel="0" collapsed="false">
      <c r="A10522" s="1" t="n">
        <v>6852</v>
      </c>
      <c r="B10522" s="1" t="s">
        <v>16692</v>
      </c>
      <c r="D10522" s="324" t="s">
        <v>10946</v>
      </c>
      <c r="E10522" s="0" t="s">
        <v>1088</v>
      </c>
    </row>
    <row r="10523" customFormat="false" ht="15" hidden="false" customHeight="false" outlineLevel="0" collapsed="false">
      <c r="A10523" s="1" t="n">
        <v>6851</v>
      </c>
      <c r="B10523" s="1" t="s">
        <v>16693</v>
      </c>
      <c r="C10523" s="1" t="s">
        <v>16694</v>
      </c>
      <c r="D10523" s="324" t="s">
        <v>5737</v>
      </c>
      <c r="E10523" s="0" t="s">
        <v>485</v>
      </c>
    </row>
    <row r="10524" customFormat="false" ht="15" hidden="false" customHeight="false" outlineLevel="0" collapsed="false">
      <c r="A10524" s="1" t="n">
        <v>6850</v>
      </c>
      <c r="B10524" s="1" t="s">
        <v>16695</v>
      </c>
      <c r="D10524" s="1" t="s">
        <v>499</v>
      </c>
      <c r="E10524" s="0" t="s">
        <v>590</v>
      </c>
    </row>
    <row r="10525" customFormat="false" ht="15" hidden="false" customHeight="false" outlineLevel="0" collapsed="false">
      <c r="A10525" s="1" t="n">
        <v>6849</v>
      </c>
      <c r="B10525" s="1" t="s">
        <v>16696</v>
      </c>
      <c r="D10525" s="1" t="s">
        <v>499</v>
      </c>
      <c r="E10525" s="0" t="s">
        <v>590</v>
      </c>
    </row>
    <row r="10526" customFormat="false" ht="15" hidden="false" customHeight="false" outlineLevel="0" collapsed="false">
      <c r="A10526" s="1" t="n">
        <v>6848</v>
      </c>
      <c r="B10526" s="1" t="s">
        <v>16697</v>
      </c>
      <c r="C10526" s="324" t="s">
        <v>16698</v>
      </c>
      <c r="D10526" s="1" t="s">
        <v>499</v>
      </c>
      <c r="E10526" s="0" t="s">
        <v>590</v>
      </c>
    </row>
    <row r="10527" customFormat="false" ht="15" hidden="false" customHeight="false" outlineLevel="0" collapsed="false">
      <c r="A10527" s="1" t="n">
        <v>6847</v>
      </c>
      <c r="B10527" s="1" t="s">
        <v>16699</v>
      </c>
      <c r="D10527" s="324" t="s">
        <v>16700</v>
      </c>
      <c r="E10527" s="324" t="s">
        <v>519</v>
      </c>
    </row>
    <row r="10528" customFormat="false" ht="15" hidden="false" customHeight="false" outlineLevel="0" collapsed="false">
      <c r="A10528" s="1" t="n">
        <v>6846</v>
      </c>
      <c r="B10528" s="1" t="s">
        <v>16701</v>
      </c>
      <c r="D10528" s="1" t="s">
        <v>10984</v>
      </c>
      <c r="E10528" s="0" t="s">
        <v>576</v>
      </c>
    </row>
    <row r="10529" customFormat="false" ht="15" hidden="false" customHeight="false" outlineLevel="0" collapsed="false">
      <c r="A10529" s="1" t="n">
        <v>6845</v>
      </c>
      <c r="B10529" s="1" t="s">
        <v>16702</v>
      </c>
      <c r="D10529" s="324" t="s">
        <v>11630</v>
      </c>
      <c r="E10529" s="0" t="s">
        <v>590</v>
      </c>
    </row>
    <row r="10530" customFormat="false" ht="15" hidden="false" customHeight="false" outlineLevel="0" collapsed="false">
      <c r="A10530" s="1" t="n">
        <v>6844</v>
      </c>
      <c r="B10530" s="1" t="s">
        <v>16703</v>
      </c>
      <c r="C10530" s="1" t="s">
        <v>16704</v>
      </c>
      <c r="D10530" s="324" t="s">
        <v>16705</v>
      </c>
      <c r="E10530" s="324" t="s">
        <v>16706</v>
      </c>
    </row>
    <row r="10531" customFormat="false" ht="15" hidden="false" customHeight="false" outlineLevel="0" collapsed="false">
      <c r="A10531" s="1" t="n">
        <v>6843</v>
      </c>
      <c r="B10531" s="1" t="s">
        <v>16707</v>
      </c>
      <c r="C10531" s="1" t="s">
        <v>16708</v>
      </c>
      <c r="D10531" s="1" t="s">
        <v>964</v>
      </c>
      <c r="E10531" s="0" t="s">
        <v>485</v>
      </c>
    </row>
    <row r="10532" customFormat="false" ht="15" hidden="false" customHeight="false" outlineLevel="0" collapsed="false">
      <c r="A10532" s="1" t="n">
        <v>6842</v>
      </c>
      <c r="B10532" s="1" t="s">
        <v>16709</v>
      </c>
      <c r="D10532" s="1" t="s">
        <v>484</v>
      </c>
      <c r="E10532" s="0" t="s">
        <v>485</v>
      </c>
    </row>
    <row r="10533" customFormat="false" ht="15" hidden="false" customHeight="false" outlineLevel="0" collapsed="false">
      <c r="A10533" s="1" t="n">
        <v>6841</v>
      </c>
      <c r="B10533" s="1" t="s">
        <v>16710</v>
      </c>
      <c r="C10533" s="1" t="s">
        <v>16711</v>
      </c>
      <c r="D10533" s="324" t="s">
        <v>16705</v>
      </c>
      <c r="E10533" s="324" t="s">
        <v>16706</v>
      </c>
    </row>
    <row r="10534" customFormat="false" ht="15" hidden="false" customHeight="false" outlineLevel="0" collapsed="false">
      <c r="A10534" s="1" t="n">
        <v>6840</v>
      </c>
      <c r="B10534" s="1" t="s">
        <v>16712</v>
      </c>
      <c r="C10534" s="1" t="s">
        <v>16713</v>
      </c>
      <c r="D10534" s="324" t="s">
        <v>16714</v>
      </c>
      <c r="E10534" s="324" t="s">
        <v>550</v>
      </c>
    </row>
    <row r="10535" customFormat="false" ht="15" hidden="false" customHeight="false" outlineLevel="0" collapsed="false">
      <c r="A10535" s="1" t="n">
        <v>6839</v>
      </c>
      <c r="B10535" s="1" t="s">
        <v>16715</v>
      </c>
      <c r="D10535" s="324" t="s">
        <v>643</v>
      </c>
      <c r="E10535" s="0" t="s">
        <v>590</v>
      </c>
    </row>
    <row r="10536" customFormat="false" ht="15" hidden="false" customHeight="false" outlineLevel="0" collapsed="false">
      <c r="A10536" s="1" t="n">
        <v>6838</v>
      </c>
      <c r="B10536" s="1" t="s">
        <v>16716</v>
      </c>
      <c r="D10536" s="324" t="s">
        <v>643</v>
      </c>
      <c r="E10536" s="0" t="s">
        <v>590</v>
      </c>
    </row>
    <row r="10537" customFormat="false" ht="15" hidden="false" customHeight="false" outlineLevel="0" collapsed="false">
      <c r="A10537" s="1" t="n">
        <v>6837</v>
      </c>
      <c r="B10537" s="1" t="s">
        <v>16717</v>
      </c>
      <c r="D10537" s="324" t="s">
        <v>643</v>
      </c>
      <c r="E10537" s="0" t="s">
        <v>590</v>
      </c>
    </row>
    <row r="10538" customFormat="false" ht="15" hidden="false" customHeight="false" outlineLevel="0" collapsed="false">
      <c r="A10538" s="1" t="n">
        <v>6836</v>
      </c>
      <c r="B10538" s="1" t="s">
        <v>16718</v>
      </c>
      <c r="C10538" s="324" t="s">
        <v>16719</v>
      </c>
      <c r="D10538" s="1" t="s">
        <v>776</v>
      </c>
      <c r="E10538" s="0" t="s">
        <v>576</v>
      </c>
    </row>
    <row r="10539" customFormat="false" ht="15" hidden="false" customHeight="false" outlineLevel="0" collapsed="false">
      <c r="A10539" s="1" t="n">
        <v>6835</v>
      </c>
      <c r="B10539" s="1" t="s">
        <v>16720</v>
      </c>
      <c r="C10539" s="324" t="s">
        <v>16719</v>
      </c>
      <c r="D10539" s="1" t="s">
        <v>776</v>
      </c>
      <c r="E10539" s="0" t="s">
        <v>576</v>
      </c>
    </row>
    <row r="10540" customFormat="false" ht="15" hidden="false" customHeight="false" outlineLevel="0" collapsed="false">
      <c r="A10540" s="1" t="n">
        <v>6834</v>
      </c>
      <c r="B10540" s="1" t="s">
        <v>16721</v>
      </c>
      <c r="D10540" s="1" t="s">
        <v>11129</v>
      </c>
      <c r="E10540" s="0" t="s">
        <v>576</v>
      </c>
    </row>
    <row r="10541" customFormat="false" ht="15" hidden="false" customHeight="false" outlineLevel="0" collapsed="false">
      <c r="A10541" s="1" t="n">
        <v>6833</v>
      </c>
      <c r="B10541" s="1" t="s">
        <v>16722</v>
      </c>
      <c r="C10541" s="1" t="s">
        <v>16722</v>
      </c>
      <c r="D10541" s="324" t="s">
        <v>643</v>
      </c>
      <c r="E10541" s="0" t="s">
        <v>485</v>
      </c>
    </row>
    <row r="10542" customFormat="false" ht="15" hidden="false" customHeight="false" outlineLevel="0" collapsed="false">
      <c r="A10542" s="1" t="n">
        <v>6832</v>
      </c>
      <c r="B10542" s="1" t="s">
        <v>16723</v>
      </c>
      <c r="D10542" s="1" t="s">
        <v>811</v>
      </c>
      <c r="E10542" s="0" t="s">
        <v>576</v>
      </c>
    </row>
    <row r="10543" customFormat="false" ht="15" hidden="false" customHeight="false" outlineLevel="0" collapsed="false">
      <c r="A10543" s="1" t="n">
        <v>6831</v>
      </c>
      <c r="B10543" s="1" t="s">
        <v>16724</v>
      </c>
      <c r="C10543" s="1" t="s">
        <v>16725</v>
      </c>
      <c r="D10543" s="324" t="s">
        <v>2877</v>
      </c>
      <c r="E10543" s="0" t="s">
        <v>590</v>
      </c>
    </row>
    <row r="10544" customFormat="false" ht="15" hidden="false" customHeight="false" outlineLevel="0" collapsed="false">
      <c r="A10544" s="1" t="n">
        <v>6830</v>
      </c>
      <c r="B10544" s="1" t="s">
        <v>16726</v>
      </c>
      <c r="C10544" s="1" t="s">
        <v>16727</v>
      </c>
      <c r="D10544" s="324" t="s">
        <v>2877</v>
      </c>
      <c r="E10544" s="0" t="s">
        <v>590</v>
      </c>
    </row>
    <row r="10545" customFormat="false" ht="15" hidden="false" customHeight="false" outlineLevel="0" collapsed="false">
      <c r="A10545" s="1" t="n">
        <v>6829</v>
      </c>
      <c r="B10545" s="1" t="s">
        <v>16728</v>
      </c>
      <c r="D10545" s="1" t="s">
        <v>510</v>
      </c>
      <c r="E10545" s="324" t="s">
        <v>1473</v>
      </c>
    </row>
    <row r="10546" customFormat="false" ht="15" hidden="false" customHeight="false" outlineLevel="0" collapsed="false">
      <c r="A10546" s="1" t="n">
        <v>6828</v>
      </c>
      <c r="B10546" s="1" t="s">
        <v>16729</v>
      </c>
      <c r="C10546" s="1" t="s">
        <v>16730</v>
      </c>
      <c r="D10546" s="324" t="s">
        <v>11109</v>
      </c>
      <c r="E10546" s="0" t="s">
        <v>544</v>
      </c>
    </row>
    <row r="10547" customFormat="false" ht="15" hidden="false" customHeight="false" outlineLevel="0" collapsed="false">
      <c r="A10547" s="1" t="n">
        <v>6827</v>
      </c>
      <c r="B10547" s="1" t="s">
        <v>16731</v>
      </c>
      <c r="D10547" s="1" t="s">
        <v>651</v>
      </c>
      <c r="E10547" s="0" t="s">
        <v>544</v>
      </c>
    </row>
    <row r="10548" customFormat="false" ht="15" hidden="false" customHeight="false" outlineLevel="0" collapsed="false">
      <c r="A10548" s="1" t="n">
        <v>6826</v>
      </c>
      <c r="B10548" s="1" t="s">
        <v>16732</v>
      </c>
      <c r="C10548" s="1" t="s">
        <v>16733</v>
      </c>
      <c r="D10548" s="1" t="s">
        <v>961</v>
      </c>
      <c r="E10548" s="324" t="s">
        <v>548</v>
      </c>
    </row>
    <row r="10549" customFormat="false" ht="15" hidden="false" customHeight="false" outlineLevel="0" collapsed="false">
      <c r="A10549" s="1" t="n">
        <v>6825</v>
      </c>
      <c r="B10549" s="1" t="s">
        <v>16734</v>
      </c>
      <c r="C10549" s="1" t="s">
        <v>16735</v>
      </c>
      <c r="D10549" s="1" t="s">
        <v>961</v>
      </c>
      <c r="E10549" s="324" t="s">
        <v>548</v>
      </c>
    </row>
    <row r="10550" customFormat="false" ht="15" hidden="false" customHeight="false" outlineLevel="0" collapsed="false">
      <c r="A10550" s="1" t="n">
        <v>6824</v>
      </c>
      <c r="B10550" s="1" t="s">
        <v>16736</v>
      </c>
      <c r="D10550" s="1" t="s">
        <v>4022</v>
      </c>
      <c r="E10550" s="324" t="s">
        <v>488</v>
      </c>
    </row>
    <row r="10551" customFormat="false" ht="15" hidden="false" customHeight="false" outlineLevel="0" collapsed="false">
      <c r="A10551" s="1" t="n">
        <v>6823</v>
      </c>
      <c r="B10551" s="1" t="s">
        <v>16737</v>
      </c>
      <c r="C10551" s="1" t="s">
        <v>521</v>
      </c>
      <c r="D10551" s="1" t="s">
        <v>11129</v>
      </c>
      <c r="E10551" s="324" t="s">
        <v>10923</v>
      </c>
    </row>
    <row r="10552" customFormat="false" ht="15" hidden="false" customHeight="false" outlineLevel="0" collapsed="false">
      <c r="A10552" s="1" t="n">
        <v>6822</v>
      </c>
      <c r="B10552" s="1" t="s">
        <v>16738</v>
      </c>
      <c r="D10552" s="1" t="s">
        <v>811</v>
      </c>
      <c r="E10552" s="0" t="s">
        <v>485</v>
      </c>
    </row>
    <row r="10553" customFormat="false" ht="15" hidden="false" customHeight="false" outlineLevel="0" collapsed="false">
      <c r="A10553" s="1" t="n">
        <v>6821</v>
      </c>
      <c r="B10553" s="1" t="s">
        <v>16739</v>
      </c>
      <c r="D10553" s="324" t="s">
        <v>643</v>
      </c>
      <c r="E10553" s="0" t="s">
        <v>590</v>
      </c>
    </row>
    <row r="10554" customFormat="false" ht="15" hidden="false" customHeight="false" outlineLevel="0" collapsed="false">
      <c r="A10554" s="1" t="n">
        <v>6820</v>
      </c>
      <c r="B10554" s="1" t="s">
        <v>16740</v>
      </c>
      <c r="D10554" s="1" t="s">
        <v>647</v>
      </c>
      <c r="E10554" s="0" t="s">
        <v>485</v>
      </c>
    </row>
    <row r="10555" customFormat="false" ht="15" hidden="false" customHeight="false" outlineLevel="0" collapsed="false">
      <c r="A10555" s="1" t="n">
        <v>6819</v>
      </c>
      <c r="B10555" s="1" t="s">
        <v>16741</v>
      </c>
      <c r="C10555" s="1" t="s">
        <v>521</v>
      </c>
      <c r="D10555" s="1" t="s">
        <v>11129</v>
      </c>
      <c r="E10555" s="324" t="s">
        <v>10923</v>
      </c>
    </row>
    <row r="10556" customFormat="false" ht="15" hidden="false" customHeight="false" outlineLevel="0" collapsed="false">
      <c r="A10556" s="1" t="n">
        <v>6818</v>
      </c>
      <c r="B10556" s="1" t="s">
        <v>16742</v>
      </c>
      <c r="D10556" s="324" t="s">
        <v>528</v>
      </c>
      <c r="E10556" s="324" t="s">
        <v>500</v>
      </c>
    </row>
    <row r="10557" customFormat="false" ht="15" hidden="false" customHeight="false" outlineLevel="0" collapsed="false">
      <c r="A10557" s="1" t="n">
        <v>6817</v>
      </c>
      <c r="B10557" s="1" t="s">
        <v>9124</v>
      </c>
      <c r="C10557" s="1" t="s">
        <v>9125</v>
      </c>
      <c r="D10557" s="1" t="s">
        <v>1291</v>
      </c>
      <c r="E10557" s="0" t="s">
        <v>485</v>
      </c>
    </row>
    <row r="10558" customFormat="false" ht="15" hidden="false" customHeight="false" outlineLevel="0" collapsed="false">
      <c r="A10558" s="1" t="n">
        <v>6816</v>
      </c>
      <c r="B10558" s="1" t="s">
        <v>16743</v>
      </c>
      <c r="D10558" s="324" t="s">
        <v>16744</v>
      </c>
      <c r="E10558" s="324" t="s">
        <v>10884</v>
      </c>
    </row>
    <row r="10559" customFormat="false" ht="15" hidden="false" customHeight="false" outlineLevel="0" collapsed="false">
      <c r="A10559" s="1" t="n">
        <v>6815</v>
      </c>
      <c r="B10559" s="1" t="s">
        <v>16745</v>
      </c>
      <c r="D10559" s="324" t="s">
        <v>15710</v>
      </c>
      <c r="E10559" s="0" t="s">
        <v>10484</v>
      </c>
    </row>
    <row r="10560" customFormat="false" ht="15" hidden="false" customHeight="false" outlineLevel="0" collapsed="false">
      <c r="A10560" s="1" t="n">
        <v>6814</v>
      </c>
      <c r="B10560" s="1" t="s">
        <v>16746</v>
      </c>
      <c r="D10560" s="324" t="s">
        <v>11657</v>
      </c>
      <c r="E10560" s="324" t="s">
        <v>14135</v>
      </c>
    </row>
    <row r="10561" customFormat="false" ht="15" hidden="false" customHeight="false" outlineLevel="0" collapsed="false">
      <c r="A10561" s="1" t="n">
        <v>6813</v>
      </c>
      <c r="B10561" s="1" t="s">
        <v>16747</v>
      </c>
      <c r="D10561" s="1" t="s">
        <v>10212</v>
      </c>
      <c r="E10561" s="0" t="s">
        <v>10484</v>
      </c>
    </row>
    <row r="10562" customFormat="false" ht="15" hidden="false" customHeight="false" outlineLevel="0" collapsed="false">
      <c r="A10562" s="1" t="n">
        <v>6812</v>
      </c>
      <c r="B10562" s="1" t="s">
        <v>16748</v>
      </c>
      <c r="C10562" s="1" t="s">
        <v>16749</v>
      </c>
      <c r="D10562" s="324" t="s">
        <v>2101</v>
      </c>
      <c r="E10562" s="324" t="s">
        <v>525</v>
      </c>
    </row>
    <row r="10563" customFormat="false" ht="15" hidden="false" customHeight="false" outlineLevel="0" collapsed="false">
      <c r="A10563" s="1" t="n">
        <v>6811</v>
      </c>
      <c r="B10563" s="1" t="s">
        <v>16750</v>
      </c>
      <c r="C10563" s="1" t="s">
        <v>16751</v>
      </c>
      <c r="D10563" s="1" t="s">
        <v>510</v>
      </c>
      <c r="E10563" s="0" t="s">
        <v>609</v>
      </c>
    </row>
    <row r="10564" customFormat="false" ht="15" hidden="false" customHeight="false" outlineLevel="0" collapsed="false">
      <c r="A10564" s="1" t="n">
        <v>6810</v>
      </c>
      <c r="B10564" s="1" t="s">
        <v>16752</v>
      </c>
      <c r="D10564" s="1" t="s">
        <v>811</v>
      </c>
      <c r="E10564" s="0" t="s">
        <v>11053</v>
      </c>
    </row>
    <row r="10565" customFormat="false" ht="15" hidden="false" customHeight="false" outlineLevel="0" collapsed="false">
      <c r="A10565" s="1" t="n">
        <v>6809</v>
      </c>
      <c r="B10565" s="1" t="s">
        <v>16753</v>
      </c>
      <c r="C10565" s="324" t="s">
        <v>16754</v>
      </c>
      <c r="D10565" s="324" t="s">
        <v>586</v>
      </c>
      <c r="E10565" s="0" t="s">
        <v>590</v>
      </c>
    </row>
    <row r="10566" customFormat="false" ht="15" hidden="false" customHeight="false" outlineLevel="0" collapsed="false">
      <c r="A10566" s="1" t="n">
        <v>6808</v>
      </c>
      <c r="B10566" s="1" t="s">
        <v>16755</v>
      </c>
      <c r="D10566" s="324" t="s">
        <v>16756</v>
      </c>
      <c r="E10566" s="0" t="s">
        <v>485</v>
      </c>
    </row>
    <row r="10567" customFormat="false" ht="15" hidden="false" customHeight="false" outlineLevel="0" collapsed="false">
      <c r="A10567" s="1" t="n">
        <v>6807</v>
      </c>
      <c r="B10567" s="1" t="s">
        <v>16757</v>
      </c>
      <c r="D10567" s="1" t="s">
        <v>16758</v>
      </c>
      <c r="E10567" s="0" t="s">
        <v>544</v>
      </c>
    </row>
    <row r="10568" customFormat="false" ht="15" hidden="false" customHeight="false" outlineLevel="0" collapsed="false">
      <c r="A10568" s="1" t="n">
        <v>6806</v>
      </c>
      <c r="B10568" s="1" t="s">
        <v>16759</v>
      </c>
      <c r="C10568" s="1" t="s">
        <v>16760</v>
      </c>
      <c r="D10568" s="1" t="s">
        <v>1798</v>
      </c>
      <c r="E10568" s="0" t="s">
        <v>10484</v>
      </c>
    </row>
    <row r="10569" customFormat="false" ht="15" hidden="false" customHeight="false" outlineLevel="0" collapsed="false">
      <c r="A10569" s="1" t="n">
        <v>6805</v>
      </c>
      <c r="B10569" s="1" t="s">
        <v>16761</v>
      </c>
      <c r="D10569" s="324" t="s">
        <v>1587</v>
      </c>
      <c r="E10569" s="324" t="s">
        <v>13275</v>
      </c>
    </row>
    <row r="10570" customFormat="false" ht="15" hidden="false" customHeight="false" outlineLevel="0" collapsed="false">
      <c r="A10570" s="1" t="n">
        <v>6804</v>
      </c>
      <c r="B10570" s="1" t="s">
        <v>16762</v>
      </c>
      <c r="C10570" s="324" t="s">
        <v>16763</v>
      </c>
      <c r="D10570" s="1" t="s">
        <v>10212</v>
      </c>
      <c r="E10570" s="324" t="s">
        <v>11268</v>
      </c>
    </row>
    <row r="10571" customFormat="false" ht="15" hidden="false" customHeight="false" outlineLevel="0" collapsed="false">
      <c r="A10571" s="1" t="n">
        <v>6803</v>
      </c>
      <c r="B10571" s="1" t="s">
        <v>16764</v>
      </c>
      <c r="D10571" s="1" t="s">
        <v>499</v>
      </c>
      <c r="E10571" s="324" t="s">
        <v>10893</v>
      </c>
    </row>
    <row r="10572" customFormat="false" ht="15" hidden="false" customHeight="false" outlineLevel="0" collapsed="false">
      <c r="A10572" s="1" t="n">
        <v>6802</v>
      </c>
      <c r="B10572" s="1" t="s">
        <v>16765</v>
      </c>
      <c r="D10572" s="324" t="s">
        <v>620</v>
      </c>
      <c r="E10572" s="0" t="s">
        <v>590</v>
      </c>
    </row>
    <row r="10573" customFormat="false" ht="15" hidden="false" customHeight="false" outlineLevel="0" collapsed="false">
      <c r="A10573" s="1" t="n">
        <v>6801</v>
      </c>
      <c r="B10573" s="1" t="s">
        <v>16766</v>
      </c>
      <c r="D10573" s="1" t="s">
        <v>499</v>
      </c>
      <c r="E10573" s="0" t="s">
        <v>10484</v>
      </c>
    </row>
    <row r="10574" customFormat="false" ht="15" hidden="false" customHeight="false" outlineLevel="0" collapsed="false">
      <c r="A10574" s="1" t="n">
        <v>6800</v>
      </c>
      <c r="B10574" s="1" t="s">
        <v>16767</v>
      </c>
      <c r="D10574" s="1" t="s">
        <v>510</v>
      </c>
      <c r="E10574" s="324" t="s">
        <v>11140</v>
      </c>
    </row>
    <row r="10575" customFormat="false" ht="15" hidden="false" customHeight="false" outlineLevel="0" collapsed="false">
      <c r="A10575" s="1" t="n">
        <v>6799</v>
      </c>
      <c r="B10575" s="1" t="s">
        <v>16768</v>
      </c>
      <c r="D10575" s="1" t="s">
        <v>10984</v>
      </c>
      <c r="E10575" s="0" t="s">
        <v>590</v>
      </c>
    </row>
    <row r="10576" customFormat="false" ht="15" hidden="false" customHeight="false" outlineLevel="0" collapsed="false">
      <c r="A10576" s="1" t="n">
        <v>6798</v>
      </c>
      <c r="B10576" s="1" t="s">
        <v>16769</v>
      </c>
      <c r="C10576" s="1" t="s">
        <v>16770</v>
      </c>
      <c r="D10576" s="324" t="s">
        <v>12306</v>
      </c>
      <c r="E10576" s="324" t="s">
        <v>11158</v>
      </c>
    </row>
    <row r="10577" customFormat="false" ht="15" hidden="false" customHeight="false" outlineLevel="0" collapsed="false">
      <c r="A10577" s="1" t="n">
        <v>6797</v>
      </c>
      <c r="B10577" s="1" t="s">
        <v>16771</v>
      </c>
      <c r="D10577" s="324" t="s">
        <v>16498</v>
      </c>
      <c r="E10577" s="324" t="s">
        <v>548</v>
      </c>
    </row>
    <row r="10578" customFormat="false" ht="15" hidden="false" customHeight="false" outlineLevel="0" collapsed="false">
      <c r="A10578" s="1" t="n">
        <v>6796</v>
      </c>
      <c r="B10578" s="1" t="s">
        <v>16772</v>
      </c>
      <c r="D10578" s="324" t="s">
        <v>16498</v>
      </c>
      <c r="E10578" s="324" t="s">
        <v>548</v>
      </c>
    </row>
    <row r="10579" customFormat="false" ht="15" hidden="false" customHeight="false" outlineLevel="0" collapsed="false">
      <c r="A10579" s="1" t="n">
        <v>6795</v>
      </c>
      <c r="B10579" s="1" t="s">
        <v>16773</v>
      </c>
      <c r="D10579" s="324" t="s">
        <v>620</v>
      </c>
      <c r="E10579" s="0" t="s">
        <v>590</v>
      </c>
    </row>
    <row r="10580" customFormat="false" ht="15" hidden="false" customHeight="false" outlineLevel="0" collapsed="false">
      <c r="A10580" s="1" t="n">
        <v>6794</v>
      </c>
      <c r="B10580" s="1" t="s">
        <v>16774</v>
      </c>
      <c r="D10580" s="324" t="s">
        <v>11365</v>
      </c>
      <c r="E10580" s="324" t="s">
        <v>11184</v>
      </c>
    </row>
    <row r="10581" customFormat="false" ht="15" hidden="false" customHeight="false" outlineLevel="0" collapsed="false">
      <c r="A10581" s="1" t="n">
        <v>6793</v>
      </c>
      <c r="B10581" s="1" t="s">
        <v>16775</v>
      </c>
      <c r="C10581" s="1" t="s">
        <v>16776</v>
      </c>
      <c r="D10581" s="324" t="s">
        <v>528</v>
      </c>
      <c r="E10581" s="324" t="s">
        <v>500</v>
      </c>
    </row>
    <row r="10582" customFormat="false" ht="15" hidden="false" customHeight="false" outlineLevel="0" collapsed="false">
      <c r="A10582" s="1" t="n">
        <v>6792</v>
      </c>
      <c r="B10582" s="1" t="s">
        <v>16777</v>
      </c>
      <c r="D10582" s="1" t="s">
        <v>499</v>
      </c>
      <c r="E10582" s="0" t="s">
        <v>10484</v>
      </c>
    </row>
    <row r="10583" customFormat="false" ht="15" hidden="false" customHeight="false" outlineLevel="0" collapsed="false">
      <c r="A10583" s="1" t="n">
        <v>6791</v>
      </c>
      <c r="B10583" s="1" t="s">
        <v>16778</v>
      </c>
      <c r="C10583" s="1" t="s">
        <v>16779</v>
      </c>
      <c r="D10583" s="1" t="s">
        <v>11084</v>
      </c>
      <c r="E10583" s="324" t="s">
        <v>13464</v>
      </c>
    </row>
    <row r="10584" customFormat="false" ht="15" hidden="false" customHeight="false" outlineLevel="0" collapsed="false">
      <c r="A10584" s="1" t="n">
        <v>6790</v>
      </c>
      <c r="B10584" s="1" t="s">
        <v>16780</v>
      </c>
      <c r="D10584" s="1" t="s">
        <v>499</v>
      </c>
      <c r="E10584" s="0" t="s">
        <v>590</v>
      </c>
    </row>
    <row r="10585" customFormat="false" ht="15" hidden="false" customHeight="false" outlineLevel="0" collapsed="false">
      <c r="A10585" s="1" t="n">
        <v>6789</v>
      </c>
      <c r="B10585" s="1" t="s">
        <v>16781</v>
      </c>
      <c r="D10585" s="1" t="s">
        <v>1798</v>
      </c>
      <c r="E10585" s="0" t="s">
        <v>11053</v>
      </c>
    </row>
    <row r="10586" customFormat="false" ht="15" hidden="false" customHeight="false" outlineLevel="0" collapsed="false">
      <c r="A10586" s="1" t="n">
        <v>6788</v>
      </c>
      <c r="B10586" s="1" t="s">
        <v>16782</v>
      </c>
      <c r="C10586" s="1" t="s">
        <v>521</v>
      </c>
      <c r="D10586" s="324" t="s">
        <v>16783</v>
      </c>
      <c r="E10586" s="0" t="s">
        <v>485</v>
      </c>
    </row>
    <row r="10587" customFormat="false" ht="15" hidden="false" customHeight="false" outlineLevel="0" collapsed="false">
      <c r="A10587" s="1" t="n">
        <v>6787</v>
      </c>
      <c r="B10587" s="1" t="s">
        <v>16784</v>
      </c>
      <c r="C10587" s="1" t="s">
        <v>16785</v>
      </c>
      <c r="D10587" s="324" t="s">
        <v>586</v>
      </c>
      <c r="E10587" s="0" t="s">
        <v>10484</v>
      </c>
    </row>
    <row r="10588" customFormat="false" ht="15" hidden="false" customHeight="false" outlineLevel="0" collapsed="false">
      <c r="A10588" s="1" t="n">
        <v>6786</v>
      </c>
      <c r="B10588" s="1" t="s">
        <v>16786</v>
      </c>
      <c r="D10588" s="324" t="s">
        <v>16787</v>
      </c>
      <c r="E10588" s="324" t="s">
        <v>11039</v>
      </c>
    </row>
    <row r="10589" customFormat="false" ht="15" hidden="false" customHeight="false" outlineLevel="0" collapsed="false">
      <c r="A10589" s="1" t="n">
        <v>6785</v>
      </c>
      <c r="B10589" s="1" t="s">
        <v>16788</v>
      </c>
      <c r="D10589" s="1" t="s">
        <v>811</v>
      </c>
      <c r="E10589" s="324" t="s">
        <v>16789</v>
      </c>
    </row>
    <row r="10590" customFormat="false" ht="15" hidden="false" customHeight="false" outlineLevel="0" collapsed="false">
      <c r="A10590" s="1" t="n">
        <v>6784</v>
      </c>
      <c r="B10590" s="1" t="s">
        <v>16790</v>
      </c>
      <c r="D10590" s="1" t="s">
        <v>499</v>
      </c>
      <c r="E10590" s="0" t="s">
        <v>576</v>
      </c>
    </row>
    <row r="10591" customFormat="false" ht="15" hidden="false" customHeight="false" outlineLevel="0" collapsed="false">
      <c r="A10591" s="1" t="n">
        <v>6783</v>
      </c>
      <c r="B10591" s="1" t="s">
        <v>16791</v>
      </c>
      <c r="C10591" s="1" t="s">
        <v>16792</v>
      </c>
      <c r="D10591" s="1" t="s">
        <v>776</v>
      </c>
      <c r="E10591" s="0" t="s">
        <v>590</v>
      </c>
    </row>
    <row r="10592" customFormat="false" ht="15" hidden="false" customHeight="false" outlineLevel="0" collapsed="false">
      <c r="A10592" s="1" t="n">
        <v>6782</v>
      </c>
      <c r="B10592" s="1" t="s">
        <v>16793</v>
      </c>
      <c r="C10592" s="1" t="s">
        <v>16794</v>
      </c>
      <c r="D10592" s="324" t="s">
        <v>16795</v>
      </c>
      <c r="E10592" s="0" t="s">
        <v>10484</v>
      </c>
    </row>
    <row r="10593" customFormat="false" ht="15" hidden="false" customHeight="false" outlineLevel="0" collapsed="false">
      <c r="A10593" s="1" t="n">
        <v>6781</v>
      </c>
      <c r="B10593" s="1" t="s">
        <v>16796</v>
      </c>
      <c r="D10593" s="1" t="s">
        <v>499</v>
      </c>
      <c r="E10593" s="324" t="s">
        <v>11000</v>
      </c>
    </row>
    <row r="10594" customFormat="false" ht="15" hidden="false" customHeight="false" outlineLevel="0" collapsed="false">
      <c r="A10594" s="1" t="n">
        <v>6780</v>
      </c>
      <c r="B10594" s="1" t="s">
        <v>16797</v>
      </c>
      <c r="D10594" s="324" t="s">
        <v>16798</v>
      </c>
      <c r="E10594" s="0" t="s">
        <v>485</v>
      </c>
    </row>
    <row r="10595" customFormat="false" ht="15" hidden="false" customHeight="false" outlineLevel="0" collapsed="false">
      <c r="A10595" s="1" t="n">
        <v>6779</v>
      </c>
      <c r="B10595" s="1" t="s">
        <v>16799</v>
      </c>
      <c r="C10595" s="1" t="s">
        <v>16800</v>
      </c>
      <c r="D10595" s="324" t="s">
        <v>12303</v>
      </c>
      <c r="E10595" s="324" t="s">
        <v>16801</v>
      </c>
    </row>
    <row r="10596" customFormat="false" ht="15" hidden="false" customHeight="false" outlineLevel="0" collapsed="false">
      <c r="A10596" s="1" t="n">
        <v>6778</v>
      </c>
      <c r="B10596" s="1" t="s">
        <v>16802</v>
      </c>
      <c r="C10596" s="324" t="s">
        <v>16803</v>
      </c>
      <c r="D10596" s="1" t="s">
        <v>10920</v>
      </c>
      <c r="E10596" s="324" t="s">
        <v>11390</v>
      </c>
    </row>
    <row r="10597" customFormat="false" ht="15" hidden="false" customHeight="false" outlineLevel="0" collapsed="false">
      <c r="A10597" s="1" t="n">
        <v>6777</v>
      </c>
      <c r="B10597" s="1" t="s">
        <v>16804</v>
      </c>
      <c r="C10597" s="1" t="s">
        <v>16804</v>
      </c>
      <c r="D10597" s="324" t="s">
        <v>11779</v>
      </c>
      <c r="E10597" s="324" t="s">
        <v>16805</v>
      </c>
    </row>
    <row r="10598" customFormat="false" ht="15" hidden="false" customHeight="false" outlineLevel="0" collapsed="false">
      <c r="A10598" s="1" t="n">
        <v>6776</v>
      </c>
      <c r="B10598" s="1" t="s">
        <v>16806</v>
      </c>
      <c r="C10598" s="1" t="s">
        <v>16807</v>
      </c>
      <c r="D10598" s="1" t="s">
        <v>927</v>
      </c>
      <c r="E10598" s="0" t="s">
        <v>485</v>
      </c>
    </row>
    <row r="10599" customFormat="false" ht="15" hidden="false" customHeight="false" outlineLevel="0" collapsed="false">
      <c r="A10599" s="1" t="n">
        <v>6775</v>
      </c>
      <c r="B10599" s="1" t="s">
        <v>16808</v>
      </c>
      <c r="C10599" s="1" t="s">
        <v>16809</v>
      </c>
      <c r="D10599" s="1" t="s">
        <v>811</v>
      </c>
      <c r="E10599" s="0" t="s">
        <v>10484</v>
      </c>
    </row>
    <row r="10600" customFormat="false" ht="15" hidden="false" customHeight="false" outlineLevel="0" collapsed="false">
      <c r="A10600" s="1" t="n">
        <v>6774</v>
      </c>
      <c r="B10600" s="1" t="s">
        <v>16810</v>
      </c>
      <c r="C10600" s="1" t="s">
        <v>16811</v>
      </c>
      <c r="D10600" s="1" t="s">
        <v>499</v>
      </c>
      <c r="E10600" s="324" t="s">
        <v>11251</v>
      </c>
    </row>
    <row r="10601" customFormat="false" ht="15" hidden="false" customHeight="false" outlineLevel="0" collapsed="false">
      <c r="A10601" s="1" t="n">
        <v>6773</v>
      </c>
      <c r="B10601" s="1" t="s">
        <v>16812</v>
      </c>
      <c r="C10601" s="324" t="s">
        <v>16813</v>
      </c>
      <c r="D10601" s="1" t="s">
        <v>499</v>
      </c>
      <c r="E10601" s="324" t="s">
        <v>11251</v>
      </c>
    </row>
    <row r="10602" customFormat="false" ht="15" hidden="false" customHeight="false" outlineLevel="0" collapsed="false">
      <c r="A10602" s="1" t="n">
        <v>6772</v>
      </c>
      <c r="B10602" s="1" t="s">
        <v>16814</v>
      </c>
      <c r="C10602" s="1" t="s">
        <v>16815</v>
      </c>
      <c r="D10602" s="1" t="s">
        <v>11084</v>
      </c>
      <c r="E10602" s="324" t="s">
        <v>11251</v>
      </c>
    </row>
    <row r="10603" customFormat="false" ht="15" hidden="false" customHeight="false" outlineLevel="0" collapsed="false">
      <c r="A10603" s="1" t="n">
        <v>6771</v>
      </c>
      <c r="B10603" s="1" t="s">
        <v>16816</v>
      </c>
      <c r="C10603" s="1" t="s">
        <v>16817</v>
      </c>
      <c r="D10603" s="1" t="s">
        <v>499</v>
      </c>
      <c r="E10603" s="0" t="s">
        <v>590</v>
      </c>
    </row>
    <row r="10604" customFormat="false" ht="15" hidden="false" customHeight="false" outlineLevel="0" collapsed="false">
      <c r="A10604" s="1" t="n">
        <v>6770</v>
      </c>
      <c r="B10604" s="1" t="s">
        <v>16818</v>
      </c>
      <c r="C10604" s="1" t="s">
        <v>7306</v>
      </c>
      <c r="D10604" s="324" t="s">
        <v>16819</v>
      </c>
      <c r="E10604" s="0" t="s">
        <v>11079</v>
      </c>
    </row>
    <row r="10605" customFormat="false" ht="15" hidden="false" customHeight="false" outlineLevel="0" collapsed="false">
      <c r="A10605" s="1" t="n">
        <v>6769</v>
      </c>
      <c r="B10605" s="1" t="s">
        <v>16820</v>
      </c>
      <c r="C10605" s="1" t="s">
        <v>7431</v>
      </c>
      <c r="D10605" s="324" t="s">
        <v>16821</v>
      </c>
      <c r="E10605" s="0" t="s">
        <v>11079</v>
      </c>
    </row>
    <row r="10606" customFormat="false" ht="15" hidden="false" customHeight="false" outlineLevel="0" collapsed="false">
      <c r="A10606" s="1" t="n">
        <v>6768</v>
      </c>
      <c r="B10606" s="1" t="s">
        <v>16822</v>
      </c>
      <c r="C10606" s="1" t="s">
        <v>16823</v>
      </c>
      <c r="D10606" s="1" t="s">
        <v>499</v>
      </c>
      <c r="E10606" s="324" t="s">
        <v>11039</v>
      </c>
    </row>
    <row r="10607" customFormat="false" ht="15" hidden="false" customHeight="false" outlineLevel="0" collapsed="false">
      <c r="A10607" s="1" t="n">
        <v>6767</v>
      </c>
      <c r="B10607" s="1" t="s">
        <v>16824</v>
      </c>
      <c r="C10607" s="1" t="s">
        <v>16825</v>
      </c>
      <c r="D10607" s="324" t="s">
        <v>16826</v>
      </c>
      <c r="E10607" s="324" t="s">
        <v>494</v>
      </c>
    </row>
    <row r="10608" customFormat="false" ht="15" hidden="false" customHeight="false" outlineLevel="0" collapsed="false">
      <c r="A10608" s="1" t="n">
        <v>6766</v>
      </c>
      <c r="B10608" s="1" t="s">
        <v>16827</v>
      </c>
      <c r="C10608" s="324" t="s">
        <v>16828</v>
      </c>
      <c r="D10608" s="1" t="s">
        <v>685</v>
      </c>
      <c r="E10608" s="0" t="s">
        <v>686</v>
      </c>
    </row>
    <row r="10609" customFormat="false" ht="15" hidden="false" customHeight="false" outlineLevel="0" collapsed="false">
      <c r="A10609" s="1" t="n">
        <v>6765</v>
      </c>
      <c r="B10609" s="1" t="s">
        <v>16829</v>
      </c>
      <c r="D10609" s="1" t="s">
        <v>12034</v>
      </c>
      <c r="E10609" s="324" t="s">
        <v>13464</v>
      </c>
    </row>
    <row r="10610" customFormat="false" ht="15" hidden="false" customHeight="false" outlineLevel="0" collapsed="false">
      <c r="A10610" s="1" t="n">
        <v>6764</v>
      </c>
      <c r="B10610" s="1" t="s">
        <v>16830</v>
      </c>
      <c r="D10610" s="1" t="s">
        <v>12034</v>
      </c>
      <c r="E10610" s="324" t="s">
        <v>13464</v>
      </c>
    </row>
    <row r="10611" customFormat="false" ht="15" hidden="false" customHeight="false" outlineLevel="0" collapsed="false">
      <c r="A10611" s="1" t="n">
        <v>6763</v>
      </c>
      <c r="B10611" s="1" t="s">
        <v>16831</v>
      </c>
      <c r="D10611" s="1" t="s">
        <v>12034</v>
      </c>
      <c r="E10611" s="324" t="s">
        <v>13464</v>
      </c>
    </row>
    <row r="10612" customFormat="false" ht="15" hidden="false" customHeight="false" outlineLevel="0" collapsed="false">
      <c r="A10612" s="1" t="n">
        <v>6762</v>
      </c>
      <c r="B10612" s="1" t="s">
        <v>16832</v>
      </c>
      <c r="D10612" s="324" t="s">
        <v>16833</v>
      </c>
      <c r="E10612" s="324" t="s">
        <v>488</v>
      </c>
    </row>
    <row r="10613" customFormat="false" ht="15" hidden="false" customHeight="false" outlineLevel="0" collapsed="false">
      <c r="A10613" s="1" t="n">
        <v>6761</v>
      </c>
      <c r="B10613" s="1" t="s">
        <v>16834</v>
      </c>
      <c r="D10613" s="1" t="s">
        <v>10972</v>
      </c>
      <c r="E10613" s="0" t="s">
        <v>11244</v>
      </c>
    </row>
    <row r="10614" customFormat="false" ht="15" hidden="false" customHeight="false" outlineLevel="0" collapsed="false">
      <c r="A10614" s="1" t="n">
        <v>6760</v>
      </c>
      <c r="B10614" s="1" t="s">
        <v>16835</v>
      </c>
      <c r="C10614" s="1" t="s">
        <v>546</v>
      </c>
      <c r="D10614" s="324" t="s">
        <v>2590</v>
      </c>
      <c r="E10614" s="324" t="s">
        <v>494</v>
      </c>
    </row>
    <row r="10615" customFormat="false" ht="15" hidden="false" customHeight="false" outlineLevel="0" collapsed="false">
      <c r="A10615" s="1" t="n">
        <v>6759</v>
      </c>
      <c r="B10615" s="1" t="s">
        <v>16836</v>
      </c>
      <c r="D10615" s="1" t="s">
        <v>499</v>
      </c>
      <c r="E10615" s="324" t="s">
        <v>500</v>
      </c>
    </row>
    <row r="10616" customFormat="false" ht="15" hidden="false" customHeight="false" outlineLevel="0" collapsed="false">
      <c r="A10616" s="1" t="n">
        <v>6758</v>
      </c>
      <c r="B10616" s="1" t="s">
        <v>16837</v>
      </c>
      <c r="C10616" s="324" t="s">
        <v>16838</v>
      </c>
      <c r="D10616" s="324" t="s">
        <v>16839</v>
      </c>
      <c r="E10616" s="0" t="s">
        <v>590</v>
      </c>
    </row>
    <row r="10617" customFormat="false" ht="15" hidden="false" customHeight="false" outlineLevel="0" collapsed="false">
      <c r="A10617" s="1" t="n">
        <v>6757</v>
      </c>
      <c r="B10617" s="1" t="s">
        <v>16840</v>
      </c>
      <c r="D10617" s="324" t="s">
        <v>16246</v>
      </c>
      <c r="E10617" s="0" t="s">
        <v>576</v>
      </c>
    </row>
    <row r="10618" customFormat="false" ht="15" hidden="false" customHeight="false" outlineLevel="0" collapsed="false">
      <c r="A10618" s="1" t="n">
        <v>6756</v>
      </c>
      <c r="B10618" s="1" t="s">
        <v>16841</v>
      </c>
      <c r="D10618" s="1" t="s">
        <v>1511</v>
      </c>
      <c r="E10618" s="0" t="s">
        <v>485</v>
      </c>
    </row>
    <row r="10619" customFormat="false" ht="15" hidden="false" customHeight="false" outlineLevel="0" collapsed="false">
      <c r="A10619" s="1" t="n">
        <v>6755</v>
      </c>
      <c r="B10619" s="1" t="s">
        <v>16842</v>
      </c>
      <c r="D10619" s="324" t="s">
        <v>643</v>
      </c>
      <c r="E10619" s="324" t="s">
        <v>519</v>
      </c>
    </row>
    <row r="10620" customFormat="false" ht="15" hidden="false" customHeight="false" outlineLevel="0" collapsed="false">
      <c r="A10620" s="1" t="n">
        <v>6754</v>
      </c>
      <c r="B10620" s="1" t="s">
        <v>16843</v>
      </c>
      <c r="C10620" s="1" t="s">
        <v>726</v>
      </c>
      <c r="D10620" s="1" t="s">
        <v>499</v>
      </c>
      <c r="E10620" s="0" t="s">
        <v>11053</v>
      </c>
    </row>
    <row r="10621" customFormat="false" ht="15" hidden="false" customHeight="false" outlineLevel="0" collapsed="false">
      <c r="A10621" s="1" t="n">
        <v>6753</v>
      </c>
      <c r="B10621" s="1" t="s">
        <v>16844</v>
      </c>
      <c r="C10621" s="324" t="s">
        <v>16845</v>
      </c>
      <c r="D10621" s="1" t="s">
        <v>1442</v>
      </c>
      <c r="E10621" s="0" t="s">
        <v>485</v>
      </c>
    </row>
    <row r="10622" customFormat="false" ht="15" hidden="false" customHeight="false" outlineLevel="0" collapsed="false">
      <c r="A10622" s="1" t="n">
        <v>6752</v>
      </c>
      <c r="B10622" s="1" t="s">
        <v>16846</v>
      </c>
      <c r="C10622" s="1" t="s">
        <v>16847</v>
      </c>
      <c r="D10622" s="324" t="s">
        <v>13998</v>
      </c>
      <c r="E10622" s="0" t="s">
        <v>609</v>
      </c>
    </row>
    <row r="10623" customFormat="false" ht="15" hidden="false" customHeight="false" outlineLevel="0" collapsed="false">
      <c r="A10623" s="1" t="n">
        <v>6751</v>
      </c>
      <c r="B10623" s="1" t="s">
        <v>16848</v>
      </c>
      <c r="D10623" s="1" t="s">
        <v>1739</v>
      </c>
      <c r="E10623" s="324" t="s">
        <v>488</v>
      </c>
    </row>
    <row r="10624" customFormat="false" ht="15" hidden="false" customHeight="false" outlineLevel="0" collapsed="false">
      <c r="A10624" s="1" t="n">
        <v>6750</v>
      </c>
      <c r="B10624" s="1" t="s">
        <v>16849</v>
      </c>
      <c r="C10624" s="1" t="s">
        <v>16850</v>
      </c>
      <c r="D10624" s="324" t="s">
        <v>16851</v>
      </c>
      <c r="E10624" s="324" t="s">
        <v>500</v>
      </c>
    </row>
    <row r="10625" customFormat="false" ht="15" hidden="false" customHeight="false" outlineLevel="0" collapsed="false">
      <c r="A10625" s="1" t="n">
        <v>6749</v>
      </c>
      <c r="B10625" s="1" t="s">
        <v>16852</v>
      </c>
      <c r="D10625" s="324" t="s">
        <v>1587</v>
      </c>
      <c r="E10625" s="324" t="s">
        <v>13275</v>
      </c>
    </row>
    <row r="10626" customFormat="false" ht="15" hidden="false" customHeight="false" outlineLevel="0" collapsed="false">
      <c r="A10626" s="1" t="n">
        <v>6748</v>
      </c>
      <c r="B10626" s="1" t="s">
        <v>16853</v>
      </c>
      <c r="C10626" s="1" t="s">
        <v>16854</v>
      </c>
      <c r="D10626" s="1" t="s">
        <v>10972</v>
      </c>
      <c r="E10626" s="324" t="s">
        <v>10923</v>
      </c>
    </row>
    <row r="10627" customFormat="false" ht="15" hidden="false" customHeight="false" outlineLevel="0" collapsed="false">
      <c r="A10627" s="1" t="n">
        <v>6747</v>
      </c>
      <c r="B10627" s="1" t="s">
        <v>16855</v>
      </c>
      <c r="D10627" s="1" t="s">
        <v>964</v>
      </c>
      <c r="E10627" s="0" t="s">
        <v>485</v>
      </c>
    </row>
    <row r="10628" customFormat="false" ht="15" hidden="false" customHeight="false" outlineLevel="0" collapsed="false">
      <c r="A10628" s="1" t="n">
        <v>6746</v>
      </c>
      <c r="B10628" s="1" t="s">
        <v>16856</v>
      </c>
      <c r="D10628" s="324" t="s">
        <v>16857</v>
      </c>
      <c r="E10628" s="324" t="s">
        <v>10890</v>
      </c>
    </row>
    <row r="10629" customFormat="false" ht="15" hidden="false" customHeight="false" outlineLevel="0" collapsed="false">
      <c r="A10629" s="1" t="n">
        <v>6745</v>
      </c>
      <c r="B10629" s="1" t="s">
        <v>16858</v>
      </c>
      <c r="C10629" s="1" t="s">
        <v>16859</v>
      </c>
      <c r="D10629" s="1" t="s">
        <v>10984</v>
      </c>
      <c r="E10629" s="0" t="s">
        <v>609</v>
      </c>
    </row>
    <row r="10630" customFormat="false" ht="15" hidden="false" customHeight="false" outlineLevel="0" collapsed="false">
      <c r="A10630" s="1" t="n">
        <v>6744</v>
      </c>
      <c r="B10630" s="1" t="s">
        <v>16860</v>
      </c>
      <c r="D10630" s="324" t="s">
        <v>12189</v>
      </c>
      <c r="E10630" s="324" t="s">
        <v>1731</v>
      </c>
    </row>
    <row r="10631" customFormat="false" ht="15" hidden="false" customHeight="false" outlineLevel="0" collapsed="false">
      <c r="A10631" s="1" t="n">
        <v>6743</v>
      </c>
      <c r="B10631" s="1" t="s">
        <v>16861</v>
      </c>
      <c r="D10631" s="1" t="s">
        <v>10984</v>
      </c>
      <c r="E10631" s="0" t="s">
        <v>590</v>
      </c>
    </row>
    <row r="10632" customFormat="false" ht="15" hidden="false" customHeight="false" outlineLevel="0" collapsed="false">
      <c r="A10632" s="1" t="n">
        <v>6742</v>
      </c>
      <c r="B10632" s="1" t="s">
        <v>16862</v>
      </c>
      <c r="C10632" s="1" t="s">
        <v>16863</v>
      </c>
      <c r="D10632" s="324" t="s">
        <v>1052</v>
      </c>
      <c r="E10632" s="324" t="s">
        <v>500</v>
      </c>
    </row>
    <row r="10633" customFormat="false" ht="15" hidden="false" customHeight="false" outlineLevel="0" collapsed="false">
      <c r="A10633" s="1" t="n">
        <v>6741</v>
      </c>
      <c r="B10633" s="1" t="s">
        <v>16864</v>
      </c>
      <c r="D10633" s="1" t="s">
        <v>10984</v>
      </c>
      <c r="E10633" s="0" t="s">
        <v>590</v>
      </c>
    </row>
    <row r="10634" customFormat="false" ht="15" hidden="false" customHeight="false" outlineLevel="0" collapsed="false">
      <c r="A10634" s="1" t="n">
        <v>6740</v>
      </c>
      <c r="B10634" s="1" t="s">
        <v>16865</v>
      </c>
      <c r="D10634" s="324" t="s">
        <v>1126</v>
      </c>
      <c r="E10634" s="324" t="s">
        <v>1127</v>
      </c>
    </row>
    <row r="10635" customFormat="false" ht="15" hidden="false" customHeight="false" outlineLevel="0" collapsed="false">
      <c r="A10635" s="1" t="n">
        <v>6739</v>
      </c>
      <c r="B10635" s="1" t="s">
        <v>16866</v>
      </c>
      <c r="D10635" s="324" t="s">
        <v>2499</v>
      </c>
      <c r="E10635" s="324" t="s">
        <v>548</v>
      </c>
    </row>
    <row r="10636" customFormat="false" ht="15" hidden="false" customHeight="false" outlineLevel="0" collapsed="false">
      <c r="A10636" s="1" t="n">
        <v>6738</v>
      </c>
      <c r="B10636" s="1" t="s">
        <v>16867</v>
      </c>
      <c r="D10636" s="1" t="s">
        <v>499</v>
      </c>
      <c r="E10636" s="324" t="s">
        <v>1731</v>
      </c>
    </row>
    <row r="10637" customFormat="false" ht="15" hidden="false" customHeight="false" outlineLevel="0" collapsed="false">
      <c r="A10637" s="1" t="n">
        <v>6737</v>
      </c>
      <c r="B10637" s="1" t="s">
        <v>16868</v>
      </c>
      <c r="D10637" s="324" t="s">
        <v>2499</v>
      </c>
      <c r="E10637" s="324" t="s">
        <v>548</v>
      </c>
    </row>
    <row r="10638" customFormat="false" ht="15" hidden="false" customHeight="false" outlineLevel="0" collapsed="false">
      <c r="A10638" s="1" t="n">
        <v>6736</v>
      </c>
      <c r="B10638" s="1" t="s">
        <v>16869</v>
      </c>
      <c r="D10638" s="324" t="s">
        <v>16498</v>
      </c>
      <c r="E10638" s="324" t="s">
        <v>548</v>
      </c>
    </row>
    <row r="10639" customFormat="false" ht="15" hidden="false" customHeight="false" outlineLevel="0" collapsed="false">
      <c r="A10639" s="1" t="n">
        <v>6735</v>
      </c>
      <c r="B10639" s="1" t="s">
        <v>16870</v>
      </c>
      <c r="C10639" s="324" t="s">
        <v>16871</v>
      </c>
      <c r="D10639" s="324" t="s">
        <v>16872</v>
      </c>
      <c r="E10639" s="0" t="s">
        <v>609</v>
      </c>
    </row>
    <row r="10640" customFormat="false" ht="15" hidden="false" customHeight="false" outlineLevel="0" collapsed="false">
      <c r="A10640" s="1" t="n">
        <v>6734</v>
      </c>
      <c r="B10640" s="1" t="s">
        <v>16873</v>
      </c>
      <c r="D10640" s="1" t="s">
        <v>1739</v>
      </c>
      <c r="E10640" s="324" t="s">
        <v>488</v>
      </c>
    </row>
    <row r="10641" customFormat="false" ht="15" hidden="false" customHeight="false" outlineLevel="0" collapsed="false">
      <c r="A10641" s="1" t="n">
        <v>6733</v>
      </c>
      <c r="B10641" s="1" t="s">
        <v>16874</v>
      </c>
      <c r="D10641" s="324" t="s">
        <v>11657</v>
      </c>
      <c r="E10641" s="324" t="s">
        <v>10923</v>
      </c>
    </row>
    <row r="10642" customFormat="false" ht="15" hidden="false" customHeight="false" outlineLevel="0" collapsed="false">
      <c r="A10642" s="1" t="n">
        <v>6732</v>
      </c>
      <c r="B10642" s="1" t="s">
        <v>16875</v>
      </c>
      <c r="C10642" s="1" t="s">
        <v>16876</v>
      </c>
      <c r="D10642" s="1" t="s">
        <v>651</v>
      </c>
      <c r="E10642" s="324" t="s">
        <v>10997</v>
      </c>
    </row>
    <row r="10643" customFormat="false" ht="15" hidden="false" customHeight="false" outlineLevel="0" collapsed="false">
      <c r="A10643" s="1" t="n">
        <v>6731</v>
      </c>
      <c r="B10643" s="1" t="s">
        <v>16877</v>
      </c>
      <c r="D10643" s="1" t="s">
        <v>510</v>
      </c>
      <c r="E10643" s="324" t="s">
        <v>10923</v>
      </c>
    </row>
    <row r="10644" customFormat="false" ht="15" hidden="false" customHeight="false" outlineLevel="0" collapsed="false">
      <c r="A10644" s="1" t="n">
        <v>6730</v>
      </c>
      <c r="B10644" s="1" t="s">
        <v>16878</v>
      </c>
      <c r="C10644" s="1" t="s">
        <v>16879</v>
      </c>
      <c r="D10644" s="1" t="s">
        <v>499</v>
      </c>
      <c r="E10644" s="324" t="s">
        <v>500</v>
      </c>
    </row>
    <row r="10645" customFormat="false" ht="15" hidden="false" customHeight="false" outlineLevel="0" collapsed="false">
      <c r="A10645" s="1" t="n">
        <v>6729</v>
      </c>
      <c r="B10645" s="1" t="s">
        <v>16880</v>
      </c>
      <c r="C10645" s="1" t="s">
        <v>521</v>
      </c>
      <c r="D10645" s="1" t="s">
        <v>11129</v>
      </c>
      <c r="E10645" s="324" t="s">
        <v>10923</v>
      </c>
    </row>
    <row r="10646" customFormat="false" ht="15" hidden="false" customHeight="false" outlineLevel="0" collapsed="false">
      <c r="A10646" s="1" t="n">
        <v>6728</v>
      </c>
      <c r="B10646" s="1" t="s">
        <v>16881</v>
      </c>
      <c r="D10646" s="1" t="s">
        <v>11129</v>
      </c>
      <c r="E10646" s="0" t="s">
        <v>590</v>
      </c>
    </row>
    <row r="10647" customFormat="false" ht="15" hidden="false" customHeight="false" outlineLevel="0" collapsed="false">
      <c r="A10647" s="1" t="n">
        <v>6727</v>
      </c>
      <c r="B10647" s="1" t="s">
        <v>16882</v>
      </c>
      <c r="C10647" s="1" t="s">
        <v>16883</v>
      </c>
      <c r="D10647" s="1" t="s">
        <v>484</v>
      </c>
      <c r="E10647" s="0" t="s">
        <v>485</v>
      </c>
    </row>
    <row r="10648" customFormat="false" ht="15" hidden="false" customHeight="false" outlineLevel="0" collapsed="false">
      <c r="A10648" s="1" t="n">
        <v>6726</v>
      </c>
      <c r="B10648" s="1" t="s">
        <v>16884</v>
      </c>
      <c r="C10648" s="1" t="s">
        <v>16885</v>
      </c>
      <c r="D10648" s="1" t="s">
        <v>484</v>
      </c>
      <c r="E10648" s="0" t="s">
        <v>485</v>
      </c>
    </row>
    <row r="10649" customFormat="false" ht="15" hidden="false" customHeight="false" outlineLevel="0" collapsed="false">
      <c r="A10649" s="1" t="n">
        <v>6725</v>
      </c>
      <c r="B10649" s="1" t="s">
        <v>16886</v>
      </c>
      <c r="D10649" s="1" t="s">
        <v>558</v>
      </c>
      <c r="E10649" s="0" t="s">
        <v>485</v>
      </c>
    </row>
    <row r="10650" customFormat="false" ht="15" hidden="false" customHeight="false" outlineLevel="0" collapsed="false">
      <c r="A10650" s="1" t="n">
        <v>6724</v>
      </c>
      <c r="B10650" s="1" t="s">
        <v>16887</v>
      </c>
      <c r="C10650" s="1" t="s">
        <v>16888</v>
      </c>
      <c r="D10650" s="324" t="s">
        <v>16889</v>
      </c>
      <c r="E10650" s="324" t="s">
        <v>13676</v>
      </c>
    </row>
    <row r="10651" customFormat="false" ht="15" hidden="false" customHeight="false" outlineLevel="0" collapsed="false">
      <c r="A10651" s="1" t="n">
        <v>6723</v>
      </c>
      <c r="B10651" s="1" t="s">
        <v>16890</v>
      </c>
      <c r="D10651" s="324" t="s">
        <v>11556</v>
      </c>
      <c r="E10651" s="0" t="s">
        <v>576</v>
      </c>
    </row>
    <row r="10652" customFormat="false" ht="15" hidden="false" customHeight="false" outlineLevel="0" collapsed="false">
      <c r="A10652" s="1" t="n">
        <v>6722</v>
      </c>
      <c r="B10652" s="1" t="s">
        <v>16891</v>
      </c>
      <c r="D10652" s="1" t="s">
        <v>499</v>
      </c>
      <c r="E10652" s="0" t="s">
        <v>576</v>
      </c>
    </row>
    <row r="10653" customFormat="false" ht="15" hidden="false" customHeight="false" outlineLevel="0" collapsed="false">
      <c r="A10653" s="1" t="n">
        <v>6721</v>
      </c>
      <c r="B10653" s="1" t="s">
        <v>16892</v>
      </c>
      <c r="D10653" s="324" t="s">
        <v>1587</v>
      </c>
      <c r="E10653" s="324" t="s">
        <v>13275</v>
      </c>
    </row>
    <row r="10654" customFormat="false" ht="15" hidden="false" customHeight="false" outlineLevel="0" collapsed="false">
      <c r="A10654" s="1" t="n">
        <v>6720</v>
      </c>
      <c r="B10654" s="1" t="s">
        <v>16893</v>
      </c>
      <c r="D10654" s="1" t="s">
        <v>510</v>
      </c>
      <c r="E10654" s="0" t="s">
        <v>609</v>
      </c>
    </row>
    <row r="10655" customFormat="false" ht="15" hidden="false" customHeight="false" outlineLevel="0" collapsed="false">
      <c r="A10655" s="1" t="n">
        <v>6719</v>
      </c>
      <c r="B10655" s="1" t="s">
        <v>16894</v>
      </c>
      <c r="C10655" s="1" t="s">
        <v>16895</v>
      </c>
      <c r="D10655" s="324" t="s">
        <v>524</v>
      </c>
      <c r="E10655" s="324" t="s">
        <v>525</v>
      </c>
    </row>
    <row r="10656" customFormat="false" ht="15" hidden="false" customHeight="false" outlineLevel="0" collapsed="false">
      <c r="A10656" s="1" t="n">
        <v>6718</v>
      </c>
      <c r="B10656" s="1" t="s">
        <v>16896</v>
      </c>
      <c r="D10656" s="1" t="s">
        <v>510</v>
      </c>
      <c r="E10656" s="0" t="s">
        <v>609</v>
      </c>
    </row>
    <row r="10657" customFormat="false" ht="15" hidden="false" customHeight="false" outlineLevel="0" collapsed="false">
      <c r="A10657" s="1" t="n">
        <v>6717</v>
      </c>
      <c r="B10657" s="1" t="s">
        <v>16897</v>
      </c>
      <c r="D10657" s="1" t="s">
        <v>499</v>
      </c>
      <c r="E10657" s="0" t="s">
        <v>10484</v>
      </c>
    </row>
    <row r="10658" customFormat="false" ht="15" hidden="false" customHeight="false" outlineLevel="0" collapsed="false">
      <c r="A10658" s="1" t="n">
        <v>6716</v>
      </c>
      <c r="B10658" s="1" t="s">
        <v>16898</v>
      </c>
      <c r="D10658" s="1" t="s">
        <v>499</v>
      </c>
      <c r="E10658" s="0" t="s">
        <v>10484</v>
      </c>
    </row>
    <row r="10659" customFormat="false" ht="15" hidden="false" customHeight="false" outlineLevel="0" collapsed="false">
      <c r="A10659" s="1" t="n">
        <v>6715</v>
      </c>
      <c r="B10659" s="1" t="s">
        <v>16899</v>
      </c>
      <c r="D10659" s="324" t="s">
        <v>12189</v>
      </c>
      <c r="E10659" s="324" t="s">
        <v>1731</v>
      </c>
    </row>
    <row r="10660" customFormat="false" ht="15" hidden="false" customHeight="false" outlineLevel="0" collapsed="false">
      <c r="A10660" s="1" t="n">
        <v>6714</v>
      </c>
      <c r="B10660" s="1" t="s">
        <v>16900</v>
      </c>
      <c r="C10660" s="1" t="s">
        <v>16901</v>
      </c>
      <c r="D10660" s="1" t="s">
        <v>499</v>
      </c>
      <c r="E10660" s="0" t="s">
        <v>590</v>
      </c>
    </row>
    <row r="10661" customFormat="false" ht="15" hidden="false" customHeight="false" outlineLevel="0" collapsed="false">
      <c r="A10661" s="1" t="n">
        <v>6713</v>
      </c>
      <c r="B10661" s="1" t="s">
        <v>16902</v>
      </c>
      <c r="D10661" s="324" t="s">
        <v>809</v>
      </c>
      <c r="E10661" s="324" t="s">
        <v>550</v>
      </c>
    </row>
    <row r="10662" customFormat="false" ht="15" hidden="false" customHeight="false" outlineLevel="0" collapsed="false">
      <c r="A10662" s="1" t="n">
        <v>6712</v>
      </c>
      <c r="B10662" s="1" t="s">
        <v>16903</v>
      </c>
      <c r="C10662" s="1" t="s">
        <v>16904</v>
      </c>
      <c r="D10662" s="324" t="s">
        <v>11340</v>
      </c>
      <c r="E10662" s="324" t="s">
        <v>488</v>
      </c>
    </row>
    <row r="10663" customFormat="false" ht="15" hidden="false" customHeight="false" outlineLevel="0" collapsed="false">
      <c r="A10663" s="1" t="n">
        <v>6711</v>
      </c>
      <c r="B10663" s="1" t="s">
        <v>16905</v>
      </c>
      <c r="C10663" s="324" t="s">
        <v>16906</v>
      </c>
      <c r="D10663" s="324" t="s">
        <v>16907</v>
      </c>
      <c r="E10663" s="324" t="s">
        <v>1617</v>
      </c>
    </row>
    <row r="10664" customFormat="false" ht="15" hidden="false" customHeight="false" outlineLevel="0" collapsed="false">
      <c r="A10664" s="1" t="n">
        <v>6710</v>
      </c>
      <c r="B10664" s="1" t="s">
        <v>16908</v>
      </c>
      <c r="C10664" s="1" t="s">
        <v>521</v>
      </c>
      <c r="D10664" s="324" t="s">
        <v>11843</v>
      </c>
      <c r="E10664" s="0" t="s">
        <v>590</v>
      </c>
    </row>
    <row r="10665" customFormat="false" ht="15" hidden="false" customHeight="false" outlineLevel="0" collapsed="false">
      <c r="A10665" s="1" t="n">
        <v>6709</v>
      </c>
      <c r="B10665" s="1" t="s">
        <v>16909</v>
      </c>
      <c r="C10665" s="1" t="s">
        <v>16910</v>
      </c>
      <c r="D10665" s="324" t="s">
        <v>16911</v>
      </c>
      <c r="E10665" s="0" t="s">
        <v>576</v>
      </c>
    </row>
    <row r="10666" customFormat="false" ht="15" hidden="false" customHeight="false" outlineLevel="0" collapsed="false">
      <c r="A10666" s="1" t="n">
        <v>6708</v>
      </c>
      <c r="B10666" s="1" t="s">
        <v>16912</v>
      </c>
      <c r="D10666" s="324" t="s">
        <v>16913</v>
      </c>
      <c r="E10666" s="324" t="s">
        <v>11390</v>
      </c>
    </row>
    <row r="10667" customFormat="false" ht="15" hidden="false" customHeight="false" outlineLevel="0" collapsed="false">
      <c r="A10667" s="1" t="n">
        <v>6707</v>
      </c>
      <c r="B10667" s="1" t="s">
        <v>16914</v>
      </c>
      <c r="C10667" s="324" t="s">
        <v>16915</v>
      </c>
      <c r="D10667" s="324" t="s">
        <v>1080</v>
      </c>
      <c r="E10667" s="324" t="s">
        <v>500</v>
      </c>
    </row>
    <row r="10668" customFormat="false" ht="15" hidden="false" customHeight="false" outlineLevel="0" collapsed="false">
      <c r="A10668" s="1" t="n">
        <v>6706</v>
      </c>
      <c r="B10668" s="1" t="s">
        <v>16916</v>
      </c>
      <c r="C10668" s="1" t="s">
        <v>16917</v>
      </c>
      <c r="D10668" s="1" t="s">
        <v>1233</v>
      </c>
      <c r="E10668" s="0" t="s">
        <v>485</v>
      </c>
    </row>
    <row r="10669" customFormat="false" ht="15" hidden="false" customHeight="false" outlineLevel="0" collapsed="false">
      <c r="A10669" s="1" t="n">
        <v>6705</v>
      </c>
      <c r="B10669" s="1" t="s">
        <v>16918</v>
      </c>
      <c r="D10669" s="324" t="s">
        <v>16919</v>
      </c>
      <c r="E10669" s="0" t="s">
        <v>576</v>
      </c>
    </row>
    <row r="10670" customFormat="false" ht="15" hidden="false" customHeight="false" outlineLevel="0" collapsed="false">
      <c r="A10670" s="1" t="n">
        <v>6704</v>
      </c>
      <c r="B10670" s="1" t="s">
        <v>16920</v>
      </c>
      <c r="C10670" s="1" t="s">
        <v>16904</v>
      </c>
      <c r="D10670" s="324" t="s">
        <v>11340</v>
      </c>
      <c r="E10670" s="324" t="s">
        <v>488</v>
      </c>
    </row>
    <row r="10671" customFormat="false" ht="15" hidden="false" customHeight="false" outlineLevel="0" collapsed="false">
      <c r="A10671" s="1" t="n">
        <v>6703</v>
      </c>
      <c r="B10671" s="1" t="s">
        <v>16921</v>
      </c>
      <c r="C10671" s="1" t="s">
        <v>16922</v>
      </c>
      <c r="D10671" s="1" t="s">
        <v>10212</v>
      </c>
      <c r="E10671" s="0" t="s">
        <v>576</v>
      </c>
    </row>
    <row r="10672" customFormat="false" ht="15" hidden="false" customHeight="false" outlineLevel="0" collapsed="false">
      <c r="A10672" s="1" t="n">
        <v>6702</v>
      </c>
      <c r="B10672" s="1" t="s">
        <v>16923</v>
      </c>
      <c r="C10672" s="324" t="s">
        <v>16924</v>
      </c>
      <c r="D10672" s="1" t="s">
        <v>499</v>
      </c>
      <c r="E10672" s="0" t="s">
        <v>10484</v>
      </c>
    </row>
    <row r="10673" customFormat="false" ht="15" hidden="false" customHeight="false" outlineLevel="0" collapsed="false">
      <c r="A10673" s="1" t="n">
        <v>6701</v>
      </c>
      <c r="B10673" s="1" t="s">
        <v>16925</v>
      </c>
      <c r="D10673" s="324" t="s">
        <v>809</v>
      </c>
      <c r="E10673" s="324" t="s">
        <v>500</v>
      </c>
    </row>
    <row r="10674" customFormat="false" ht="15" hidden="false" customHeight="false" outlineLevel="0" collapsed="false">
      <c r="A10674" s="1" t="n">
        <v>6700</v>
      </c>
      <c r="B10674" s="1" t="s">
        <v>16926</v>
      </c>
      <c r="C10674" s="1" t="s">
        <v>16927</v>
      </c>
      <c r="D10674" s="324" t="s">
        <v>16928</v>
      </c>
      <c r="E10674" s="324" t="s">
        <v>3537</v>
      </c>
    </row>
    <row r="10675" customFormat="false" ht="15" hidden="false" customHeight="false" outlineLevel="0" collapsed="false">
      <c r="A10675" s="1" t="n">
        <v>6699</v>
      </c>
      <c r="B10675" s="1" t="s">
        <v>16929</v>
      </c>
      <c r="C10675" s="1" t="s">
        <v>16930</v>
      </c>
      <c r="D10675" s="324" t="s">
        <v>7400</v>
      </c>
      <c r="E10675" s="324" t="s">
        <v>550</v>
      </c>
    </row>
    <row r="10676" customFormat="false" ht="15" hidden="false" customHeight="false" outlineLevel="0" collapsed="false">
      <c r="A10676" s="1" t="n">
        <v>6698</v>
      </c>
      <c r="B10676" s="1" t="s">
        <v>16931</v>
      </c>
      <c r="D10676" s="324" t="s">
        <v>528</v>
      </c>
      <c r="E10676" s="324" t="s">
        <v>500</v>
      </c>
    </row>
    <row r="10677" customFormat="false" ht="15" hidden="false" customHeight="false" outlineLevel="0" collapsed="false">
      <c r="A10677" s="1" t="n">
        <v>6697</v>
      </c>
      <c r="B10677" s="1" t="s">
        <v>16932</v>
      </c>
      <c r="C10677" s="1" t="s">
        <v>16933</v>
      </c>
      <c r="D10677" s="324" t="s">
        <v>16934</v>
      </c>
      <c r="E10677" s="0" t="s">
        <v>576</v>
      </c>
    </row>
    <row r="10678" customFormat="false" ht="15" hidden="false" customHeight="false" outlineLevel="0" collapsed="false">
      <c r="A10678" s="1" t="n">
        <v>6696</v>
      </c>
      <c r="B10678" s="1" t="s">
        <v>16935</v>
      </c>
      <c r="C10678" s="1" t="s">
        <v>16936</v>
      </c>
      <c r="D10678" s="1" t="s">
        <v>11084</v>
      </c>
      <c r="E10678" s="324" t="s">
        <v>11232</v>
      </c>
    </row>
    <row r="10679" customFormat="false" ht="15" hidden="false" customHeight="false" outlineLevel="0" collapsed="false">
      <c r="A10679" s="1" t="n">
        <v>6695</v>
      </c>
      <c r="B10679" s="1" t="s">
        <v>16937</v>
      </c>
      <c r="D10679" s="324" t="s">
        <v>16938</v>
      </c>
      <c r="E10679" s="0" t="s">
        <v>485</v>
      </c>
    </row>
    <row r="10680" customFormat="false" ht="15" hidden="false" customHeight="false" outlineLevel="0" collapsed="false">
      <c r="A10680" s="1" t="n">
        <v>6694</v>
      </c>
      <c r="B10680" s="1" t="s">
        <v>16939</v>
      </c>
      <c r="D10680" s="1" t="s">
        <v>510</v>
      </c>
      <c r="E10680" s="0" t="s">
        <v>609</v>
      </c>
    </row>
    <row r="10681" customFormat="false" ht="15" hidden="false" customHeight="false" outlineLevel="0" collapsed="false">
      <c r="A10681" s="1" t="n">
        <v>6693</v>
      </c>
      <c r="B10681" s="1" t="s">
        <v>16940</v>
      </c>
      <c r="C10681" s="1" t="s">
        <v>16941</v>
      </c>
      <c r="D10681" s="324" t="s">
        <v>11556</v>
      </c>
      <c r="E10681" s="324" t="s">
        <v>12151</v>
      </c>
    </row>
    <row r="10682" customFormat="false" ht="15" hidden="false" customHeight="false" outlineLevel="0" collapsed="false">
      <c r="A10682" s="1" t="n">
        <v>6692</v>
      </c>
      <c r="B10682" s="1" t="s">
        <v>16942</v>
      </c>
      <c r="C10682" s="1" t="s">
        <v>16943</v>
      </c>
      <c r="D10682" s="324" t="s">
        <v>16944</v>
      </c>
      <c r="E10682" s="324" t="s">
        <v>550</v>
      </c>
    </row>
    <row r="10683" customFormat="false" ht="15" hidden="false" customHeight="false" outlineLevel="0" collapsed="false">
      <c r="A10683" s="1" t="n">
        <v>6691</v>
      </c>
      <c r="B10683" s="1" t="s">
        <v>16945</v>
      </c>
      <c r="D10683" s="1" t="s">
        <v>787</v>
      </c>
      <c r="E10683" s="324" t="s">
        <v>488</v>
      </c>
    </row>
    <row r="10684" customFormat="false" ht="15" hidden="false" customHeight="false" outlineLevel="0" collapsed="false">
      <c r="A10684" s="1" t="n">
        <v>6690</v>
      </c>
      <c r="B10684" s="1" t="s">
        <v>16946</v>
      </c>
      <c r="D10684" s="1" t="s">
        <v>10212</v>
      </c>
      <c r="E10684" s="0" t="s">
        <v>576</v>
      </c>
    </row>
    <row r="10685" customFormat="false" ht="15" hidden="false" customHeight="false" outlineLevel="0" collapsed="false">
      <c r="A10685" s="1" t="n">
        <v>6689</v>
      </c>
      <c r="B10685" s="1" t="s">
        <v>16947</v>
      </c>
      <c r="D10685" s="1" t="s">
        <v>499</v>
      </c>
      <c r="E10685" s="0" t="s">
        <v>576</v>
      </c>
    </row>
    <row r="10686" customFormat="false" ht="15" hidden="false" customHeight="false" outlineLevel="0" collapsed="false">
      <c r="A10686" s="1" t="n">
        <v>6688</v>
      </c>
      <c r="B10686" s="1" t="s">
        <v>16948</v>
      </c>
      <c r="D10686" s="324" t="s">
        <v>643</v>
      </c>
      <c r="E10686" s="0" t="s">
        <v>590</v>
      </c>
    </row>
    <row r="10687" customFormat="false" ht="15" hidden="false" customHeight="false" outlineLevel="0" collapsed="false">
      <c r="A10687" s="1" t="n">
        <v>6687</v>
      </c>
      <c r="B10687" s="1" t="s">
        <v>16949</v>
      </c>
      <c r="D10687" s="1" t="s">
        <v>499</v>
      </c>
      <c r="E10687" s="324" t="s">
        <v>500</v>
      </c>
    </row>
    <row r="10688" customFormat="false" ht="15" hidden="false" customHeight="false" outlineLevel="0" collapsed="false">
      <c r="A10688" s="1" t="n">
        <v>6686</v>
      </c>
      <c r="B10688" s="1" t="s">
        <v>16950</v>
      </c>
      <c r="C10688" s="1" t="s">
        <v>16950</v>
      </c>
      <c r="D10688" s="1" t="s">
        <v>499</v>
      </c>
      <c r="E10688" s="324" t="s">
        <v>500</v>
      </c>
    </row>
    <row r="10689" customFormat="false" ht="15" hidden="false" customHeight="false" outlineLevel="0" collapsed="false">
      <c r="A10689" s="1" t="n">
        <v>6685</v>
      </c>
      <c r="B10689" s="1" t="s">
        <v>16951</v>
      </c>
      <c r="D10689" s="324" t="s">
        <v>16952</v>
      </c>
      <c r="E10689" s="324" t="s">
        <v>488</v>
      </c>
    </row>
    <row r="10690" customFormat="false" ht="15" hidden="false" customHeight="false" outlineLevel="0" collapsed="false">
      <c r="A10690" s="1" t="n">
        <v>6684</v>
      </c>
      <c r="B10690" s="1" t="s">
        <v>16953</v>
      </c>
      <c r="D10690" s="324" t="s">
        <v>16954</v>
      </c>
      <c r="E10690" s="0" t="s">
        <v>609</v>
      </c>
    </row>
    <row r="10691" customFormat="false" ht="15" hidden="false" customHeight="false" outlineLevel="0" collapsed="false">
      <c r="A10691" s="1" t="n">
        <v>6683</v>
      </c>
      <c r="B10691" s="1" t="s">
        <v>16955</v>
      </c>
      <c r="D10691" s="324" t="s">
        <v>16956</v>
      </c>
      <c r="E10691" s="0" t="s">
        <v>590</v>
      </c>
    </row>
    <row r="10692" customFormat="false" ht="15" hidden="false" customHeight="false" outlineLevel="0" collapsed="false">
      <c r="A10692" s="1" t="n">
        <v>6682</v>
      </c>
      <c r="B10692" s="1" t="s">
        <v>16957</v>
      </c>
      <c r="D10692" s="1" t="s">
        <v>10212</v>
      </c>
      <c r="E10692" s="324" t="s">
        <v>11184</v>
      </c>
    </row>
    <row r="10693" customFormat="false" ht="15" hidden="false" customHeight="false" outlineLevel="0" collapsed="false">
      <c r="A10693" s="1" t="n">
        <v>6681</v>
      </c>
      <c r="B10693" s="1" t="s">
        <v>16958</v>
      </c>
      <c r="D10693" s="1" t="s">
        <v>11084</v>
      </c>
      <c r="E10693" s="0" t="s">
        <v>576</v>
      </c>
    </row>
    <row r="10694" customFormat="false" ht="15" hidden="false" customHeight="false" outlineLevel="0" collapsed="false">
      <c r="A10694" s="1" t="n">
        <v>6680</v>
      </c>
      <c r="B10694" s="1" t="s">
        <v>16959</v>
      </c>
      <c r="D10694" s="324" t="s">
        <v>4640</v>
      </c>
      <c r="E10694" s="0" t="s">
        <v>544</v>
      </c>
    </row>
    <row r="10695" customFormat="false" ht="15" hidden="false" customHeight="false" outlineLevel="0" collapsed="false">
      <c r="A10695" s="1" t="n">
        <v>6679</v>
      </c>
      <c r="B10695" s="1" t="s">
        <v>16960</v>
      </c>
      <c r="D10695" s="1" t="s">
        <v>5618</v>
      </c>
      <c r="E10695" s="0" t="s">
        <v>485</v>
      </c>
    </row>
    <row r="10696" customFormat="false" ht="15" hidden="false" customHeight="false" outlineLevel="0" collapsed="false">
      <c r="A10696" s="1" t="n">
        <v>6678</v>
      </c>
      <c r="B10696" s="1" t="s">
        <v>16961</v>
      </c>
      <c r="C10696" s="1" t="s">
        <v>16962</v>
      </c>
      <c r="D10696" s="1" t="s">
        <v>510</v>
      </c>
      <c r="E10696" s="0" t="s">
        <v>12267</v>
      </c>
    </row>
    <row r="10697" customFormat="false" ht="15" hidden="false" customHeight="false" outlineLevel="0" collapsed="false">
      <c r="A10697" s="1" t="n">
        <v>6677</v>
      </c>
      <c r="B10697" s="1" t="s">
        <v>16963</v>
      </c>
      <c r="D10697" s="1" t="s">
        <v>499</v>
      </c>
      <c r="E10697" s="324" t="s">
        <v>500</v>
      </c>
    </row>
    <row r="10698" customFormat="false" ht="15" hidden="false" customHeight="false" outlineLevel="0" collapsed="false">
      <c r="A10698" s="1" t="n">
        <v>6676</v>
      </c>
      <c r="B10698" s="1" t="s">
        <v>16964</v>
      </c>
      <c r="D10698" s="1" t="s">
        <v>499</v>
      </c>
      <c r="E10698" s="324" t="s">
        <v>500</v>
      </c>
    </row>
    <row r="10699" customFormat="false" ht="15" hidden="false" customHeight="false" outlineLevel="0" collapsed="false">
      <c r="A10699" s="1" t="n">
        <v>6675</v>
      </c>
      <c r="B10699" s="1" t="s">
        <v>16965</v>
      </c>
      <c r="C10699" s="324" t="s">
        <v>16966</v>
      </c>
      <c r="D10699" s="1" t="s">
        <v>499</v>
      </c>
      <c r="E10699" s="324" t="s">
        <v>500</v>
      </c>
    </row>
    <row r="10700" customFormat="false" ht="15" hidden="false" customHeight="false" outlineLevel="0" collapsed="false">
      <c r="A10700" s="1" t="n">
        <v>6674</v>
      </c>
      <c r="B10700" s="1" t="s">
        <v>16967</v>
      </c>
      <c r="D10700" s="1" t="s">
        <v>499</v>
      </c>
      <c r="E10700" s="0" t="s">
        <v>590</v>
      </c>
    </row>
    <row r="10701" customFormat="false" ht="15" hidden="false" customHeight="false" outlineLevel="0" collapsed="false">
      <c r="A10701" s="1" t="n">
        <v>6673</v>
      </c>
      <c r="B10701" s="1" t="s">
        <v>16968</v>
      </c>
      <c r="C10701" s="1" t="s">
        <v>16969</v>
      </c>
      <c r="D10701" s="324" t="s">
        <v>13946</v>
      </c>
      <c r="E10701" s="0" t="s">
        <v>11053</v>
      </c>
    </row>
    <row r="10702" customFormat="false" ht="15" hidden="false" customHeight="false" outlineLevel="0" collapsed="false">
      <c r="A10702" s="1" t="n">
        <v>6672</v>
      </c>
      <c r="B10702" s="1" t="s">
        <v>16970</v>
      </c>
      <c r="C10702" s="1" t="s">
        <v>16971</v>
      </c>
      <c r="D10702" s="324" t="s">
        <v>16972</v>
      </c>
      <c r="E10702" s="324" t="s">
        <v>16973</v>
      </c>
    </row>
    <row r="10703" customFormat="false" ht="15" hidden="false" customHeight="false" outlineLevel="0" collapsed="false">
      <c r="A10703" s="1" t="n">
        <v>6671</v>
      </c>
      <c r="B10703" s="1" t="s">
        <v>16974</v>
      </c>
      <c r="C10703" s="1" t="s">
        <v>16975</v>
      </c>
      <c r="D10703" s="1" t="s">
        <v>10984</v>
      </c>
      <c r="E10703" s="0" t="s">
        <v>590</v>
      </c>
    </row>
    <row r="10704" customFormat="false" ht="15" hidden="false" customHeight="false" outlineLevel="0" collapsed="false">
      <c r="A10704" s="1" t="n">
        <v>6670</v>
      </c>
      <c r="B10704" s="1" t="s">
        <v>16976</v>
      </c>
      <c r="C10704" s="1" t="s">
        <v>16977</v>
      </c>
      <c r="D10704" s="324" t="s">
        <v>15439</v>
      </c>
      <c r="E10704" s="0" t="s">
        <v>576</v>
      </c>
    </row>
    <row r="10705" customFormat="false" ht="15" hidden="false" customHeight="false" outlineLevel="0" collapsed="false">
      <c r="A10705" s="1" t="n">
        <v>6669</v>
      </c>
      <c r="B10705" s="1" t="s">
        <v>16978</v>
      </c>
      <c r="C10705" s="1" t="s">
        <v>16979</v>
      </c>
      <c r="D10705" s="324" t="s">
        <v>620</v>
      </c>
      <c r="E10705" s="0" t="s">
        <v>609</v>
      </c>
    </row>
    <row r="10706" customFormat="false" ht="15" hidden="false" customHeight="false" outlineLevel="0" collapsed="false">
      <c r="A10706" s="1" t="n">
        <v>6668</v>
      </c>
      <c r="B10706" s="1" t="s">
        <v>16980</v>
      </c>
      <c r="D10706" s="1" t="s">
        <v>499</v>
      </c>
      <c r="E10706" s="0" t="s">
        <v>590</v>
      </c>
    </row>
    <row r="10707" customFormat="false" ht="15" hidden="false" customHeight="false" outlineLevel="0" collapsed="false">
      <c r="A10707" s="1" t="n">
        <v>6667</v>
      </c>
      <c r="B10707" s="1" t="s">
        <v>16981</v>
      </c>
      <c r="D10707" s="324" t="s">
        <v>643</v>
      </c>
      <c r="E10707" s="324" t="s">
        <v>519</v>
      </c>
    </row>
    <row r="10708" customFormat="false" ht="15" hidden="false" customHeight="false" outlineLevel="0" collapsed="false">
      <c r="A10708" s="1" t="n">
        <v>6666</v>
      </c>
      <c r="B10708" s="1" t="s">
        <v>16982</v>
      </c>
      <c r="C10708" s="324" t="s">
        <v>16983</v>
      </c>
      <c r="D10708" s="324" t="s">
        <v>11109</v>
      </c>
      <c r="E10708" s="0" t="s">
        <v>544</v>
      </c>
    </row>
    <row r="10709" customFormat="false" ht="15" hidden="false" customHeight="false" outlineLevel="0" collapsed="false">
      <c r="A10709" s="1" t="n">
        <v>6665</v>
      </c>
      <c r="B10709" s="1" t="s">
        <v>16984</v>
      </c>
      <c r="C10709" s="324" t="s">
        <v>16985</v>
      </c>
      <c r="D10709" s="324" t="s">
        <v>586</v>
      </c>
      <c r="E10709" s="0" t="s">
        <v>609</v>
      </c>
    </row>
    <row r="10710" customFormat="false" ht="15" hidden="false" customHeight="false" outlineLevel="0" collapsed="false">
      <c r="A10710" s="1" t="n">
        <v>6664</v>
      </c>
      <c r="B10710" s="1" t="s">
        <v>16986</v>
      </c>
      <c r="D10710" s="1" t="s">
        <v>499</v>
      </c>
      <c r="E10710" s="324" t="s">
        <v>500</v>
      </c>
    </row>
    <row r="10711" customFormat="false" ht="15" hidden="false" customHeight="false" outlineLevel="0" collapsed="false">
      <c r="A10711" s="1" t="n">
        <v>6663</v>
      </c>
      <c r="B10711" s="1" t="s">
        <v>16987</v>
      </c>
      <c r="D10711" s="324" t="s">
        <v>12189</v>
      </c>
      <c r="E10711" s="0" t="s">
        <v>590</v>
      </c>
    </row>
    <row r="10712" customFormat="false" ht="15" hidden="false" customHeight="false" outlineLevel="0" collapsed="false">
      <c r="A10712" s="1" t="n">
        <v>6662</v>
      </c>
      <c r="B10712" s="1" t="s">
        <v>16988</v>
      </c>
      <c r="D10712" s="324" t="s">
        <v>768</v>
      </c>
      <c r="E10712" s="324" t="s">
        <v>500</v>
      </c>
    </row>
    <row r="10713" customFormat="false" ht="15" hidden="false" customHeight="false" outlineLevel="0" collapsed="false">
      <c r="A10713" s="1" t="n">
        <v>6661</v>
      </c>
      <c r="B10713" s="1" t="s">
        <v>16989</v>
      </c>
      <c r="D10713" s="324" t="s">
        <v>14505</v>
      </c>
      <c r="E10713" s="324" t="s">
        <v>11140</v>
      </c>
    </row>
    <row r="10714" customFormat="false" ht="15" hidden="false" customHeight="false" outlineLevel="0" collapsed="false">
      <c r="A10714" s="1" t="n">
        <v>6660</v>
      </c>
      <c r="B10714" s="1" t="s">
        <v>16990</v>
      </c>
      <c r="D10714" s="1" t="s">
        <v>961</v>
      </c>
      <c r="E10714" s="0" t="s">
        <v>576</v>
      </c>
    </row>
    <row r="10715" customFormat="false" ht="15" hidden="false" customHeight="false" outlineLevel="0" collapsed="false">
      <c r="A10715" s="1" t="n">
        <v>6659</v>
      </c>
      <c r="B10715" s="1" t="s">
        <v>16991</v>
      </c>
      <c r="C10715" s="324" t="s">
        <v>16992</v>
      </c>
      <c r="D10715" s="1" t="s">
        <v>1798</v>
      </c>
      <c r="E10715" s="0" t="s">
        <v>10484</v>
      </c>
    </row>
    <row r="10716" customFormat="false" ht="15" hidden="false" customHeight="false" outlineLevel="0" collapsed="false">
      <c r="A10716" s="1" t="n">
        <v>6658</v>
      </c>
      <c r="B10716" s="1" t="s">
        <v>16993</v>
      </c>
      <c r="C10716" s="1" t="s">
        <v>16994</v>
      </c>
      <c r="D10716" s="1" t="s">
        <v>499</v>
      </c>
      <c r="E10716" s="0" t="s">
        <v>11079</v>
      </c>
    </row>
    <row r="10717" customFormat="false" ht="15" hidden="false" customHeight="false" outlineLevel="0" collapsed="false">
      <c r="A10717" s="1" t="n">
        <v>6657</v>
      </c>
      <c r="B10717" s="1" t="s">
        <v>16995</v>
      </c>
      <c r="C10717" s="1" t="s">
        <v>16996</v>
      </c>
      <c r="D10717" s="1" t="s">
        <v>10984</v>
      </c>
      <c r="E10717" s="0" t="s">
        <v>576</v>
      </c>
    </row>
    <row r="10718" customFormat="false" ht="15" hidden="false" customHeight="false" outlineLevel="0" collapsed="false">
      <c r="A10718" s="1" t="n">
        <v>6656</v>
      </c>
      <c r="B10718" s="1" t="s">
        <v>16997</v>
      </c>
      <c r="C10718" s="324" t="s">
        <v>16998</v>
      </c>
      <c r="D10718" s="1" t="s">
        <v>10984</v>
      </c>
      <c r="E10718" s="0" t="s">
        <v>576</v>
      </c>
    </row>
    <row r="10719" customFormat="false" ht="15" hidden="false" customHeight="false" outlineLevel="0" collapsed="false">
      <c r="A10719" s="1" t="n">
        <v>6655</v>
      </c>
      <c r="B10719" s="1" t="s">
        <v>16999</v>
      </c>
      <c r="D10719" s="324" t="s">
        <v>14024</v>
      </c>
      <c r="E10719" s="324" t="s">
        <v>14135</v>
      </c>
    </row>
    <row r="10720" customFormat="false" ht="15" hidden="false" customHeight="false" outlineLevel="0" collapsed="false">
      <c r="A10720" s="1" t="n">
        <v>6654</v>
      </c>
      <c r="B10720" s="1" t="s">
        <v>17000</v>
      </c>
      <c r="D10720" s="1" t="s">
        <v>10984</v>
      </c>
      <c r="E10720" s="0" t="s">
        <v>576</v>
      </c>
    </row>
    <row r="10721" customFormat="false" ht="15" hidden="false" customHeight="false" outlineLevel="0" collapsed="false">
      <c r="A10721" s="1" t="n">
        <v>6653</v>
      </c>
      <c r="B10721" s="1" t="s">
        <v>17001</v>
      </c>
      <c r="C10721" s="1" t="s">
        <v>17001</v>
      </c>
      <c r="D10721" s="324" t="s">
        <v>17002</v>
      </c>
      <c r="E10721" s="324" t="s">
        <v>2626</v>
      </c>
    </row>
    <row r="10722" customFormat="false" ht="15" hidden="false" customHeight="false" outlineLevel="0" collapsed="false">
      <c r="A10722" s="1" t="n">
        <v>6652</v>
      </c>
      <c r="B10722" s="1" t="s">
        <v>17003</v>
      </c>
      <c r="D10722" s="1" t="s">
        <v>1293</v>
      </c>
      <c r="E10722" s="324" t="s">
        <v>548</v>
      </c>
    </row>
    <row r="10723" customFormat="false" ht="15" hidden="false" customHeight="false" outlineLevel="0" collapsed="false">
      <c r="A10723" s="1" t="n">
        <v>6651</v>
      </c>
      <c r="B10723" s="1" t="s">
        <v>17004</v>
      </c>
      <c r="C10723" s="324" t="s">
        <v>17005</v>
      </c>
      <c r="D10723" s="1" t="s">
        <v>925</v>
      </c>
      <c r="E10723" s="324" t="s">
        <v>488</v>
      </c>
    </row>
    <row r="10724" customFormat="false" ht="15" hidden="false" customHeight="false" outlineLevel="0" collapsed="false">
      <c r="A10724" s="1" t="n">
        <v>6650</v>
      </c>
      <c r="B10724" s="1" t="s">
        <v>17006</v>
      </c>
      <c r="C10724" s="1" t="s">
        <v>17006</v>
      </c>
      <c r="D10724" s="1" t="s">
        <v>499</v>
      </c>
      <c r="E10724" s="324" t="s">
        <v>10893</v>
      </c>
    </row>
    <row r="10725" customFormat="false" ht="15" hidden="false" customHeight="false" outlineLevel="0" collapsed="false">
      <c r="A10725" s="1" t="n">
        <v>6649</v>
      </c>
      <c r="B10725" s="1" t="s">
        <v>17007</v>
      </c>
      <c r="D10725" s="324" t="s">
        <v>17008</v>
      </c>
      <c r="E10725" s="324" t="s">
        <v>494</v>
      </c>
    </row>
    <row r="10726" customFormat="false" ht="15" hidden="false" customHeight="false" outlineLevel="0" collapsed="false">
      <c r="A10726" s="1" t="n">
        <v>6648</v>
      </c>
      <c r="B10726" s="1" t="s">
        <v>17009</v>
      </c>
      <c r="C10726" s="1" t="s">
        <v>17010</v>
      </c>
      <c r="D10726" s="324" t="s">
        <v>4640</v>
      </c>
      <c r="E10726" s="324" t="s">
        <v>17011</v>
      </c>
    </row>
    <row r="10727" customFormat="false" ht="15" hidden="false" customHeight="false" outlineLevel="0" collapsed="false">
      <c r="A10727" s="1" t="n">
        <v>6647</v>
      </c>
      <c r="B10727" s="1" t="s">
        <v>17012</v>
      </c>
      <c r="D10727" s="1" t="s">
        <v>10212</v>
      </c>
      <c r="E10727" s="0" t="s">
        <v>576</v>
      </c>
    </row>
    <row r="10728" customFormat="false" ht="15" hidden="false" customHeight="false" outlineLevel="0" collapsed="false">
      <c r="A10728" s="1" t="n">
        <v>6646</v>
      </c>
      <c r="B10728" s="1" t="s">
        <v>17013</v>
      </c>
      <c r="C10728" s="1" t="s">
        <v>17014</v>
      </c>
      <c r="D10728" s="1" t="s">
        <v>499</v>
      </c>
      <c r="E10728" s="324" t="s">
        <v>11251</v>
      </c>
    </row>
    <row r="10729" customFormat="false" ht="15" hidden="false" customHeight="false" outlineLevel="0" collapsed="false">
      <c r="A10729" s="1" t="n">
        <v>6645</v>
      </c>
      <c r="B10729" s="1" t="s">
        <v>17015</v>
      </c>
      <c r="D10729" s="324" t="s">
        <v>809</v>
      </c>
      <c r="E10729" s="324" t="s">
        <v>494</v>
      </c>
    </row>
    <row r="10730" customFormat="false" ht="15" hidden="false" customHeight="false" outlineLevel="0" collapsed="false">
      <c r="A10730" s="1" t="n">
        <v>6644</v>
      </c>
      <c r="B10730" s="1" t="s">
        <v>17016</v>
      </c>
      <c r="D10730" s="1" t="s">
        <v>12680</v>
      </c>
      <c r="E10730" s="324" t="s">
        <v>17017</v>
      </c>
    </row>
    <row r="10731" customFormat="false" ht="15" hidden="false" customHeight="false" outlineLevel="0" collapsed="false">
      <c r="A10731" s="1" t="n">
        <v>6643</v>
      </c>
      <c r="B10731" s="1" t="s">
        <v>17018</v>
      </c>
      <c r="C10731" s="1" t="s">
        <v>17019</v>
      </c>
      <c r="D10731" s="1" t="s">
        <v>499</v>
      </c>
      <c r="E10731" s="324" t="s">
        <v>550</v>
      </c>
    </row>
    <row r="10732" customFormat="false" ht="15" hidden="false" customHeight="false" outlineLevel="0" collapsed="false">
      <c r="A10732" s="1" t="n">
        <v>6642</v>
      </c>
      <c r="B10732" s="1" t="s">
        <v>17020</v>
      </c>
      <c r="C10732" s="1" t="s">
        <v>17021</v>
      </c>
      <c r="D10732" s="324" t="s">
        <v>17022</v>
      </c>
      <c r="E10732" s="324" t="s">
        <v>17023</v>
      </c>
    </row>
    <row r="10733" customFormat="false" ht="15" hidden="false" customHeight="false" outlineLevel="0" collapsed="false">
      <c r="A10733" s="1" t="n">
        <v>6641</v>
      </c>
      <c r="B10733" s="1" t="s">
        <v>17024</v>
      </c>
      <c r="C10733" s="1" t="s">
        <v>17024</v>
      </c>
      <c r="D10733" s="1" t="s">
        <v>499</v>
      </c>
      <c r="E10733" s="0" t="s">
        <v>590</v>
      </c>
    </row>
    <row r="10734" customFormat="false" ht="15" hidden="false" customHeight="false" outlineLevel="0" collapsed="false">
      <c r="A10734" s="1" t="n">
        <v>6640</v>
      </c>
      <c r="B10734" s="1" t="s">
        <v>17025</v>
      </c>
      <c r="C10734" s="1" t="s">
        <v>187</v>
      </c>
      <c r="D10734" s="1" t="s">
        <v>499</v>
      </c>
      <c r="E10734" s="324" t="s">
        <v>10923</v>
      </c>
    </row>
    <row r="10735" customFormat="false" ht="15" hidden="false" customHeight="false" outlineLevel="0" collapsed="false">
      <c r="A10735" s="1" t="n">
        <v>6639</v>
      </c>
      <c r="B10735" s="1" t="s">
        <v>17026</v>
      </c>
      <c r="C10735" s="1" t="s">
        <v>17027</v>
      </c>
      <c r="D10735" s="1" t="s">
        <v>499</v>
      </c>
      <c r="E10735" s="0" t="s">
        <v>10484</v>
      </c>
    </row>
    <row r="10736" customFormat="false" ht="15" hidden="false" customHeight="false" outlineLevel="0" collapsed="false">
      <c r="A10736" s="1" t="n">
        <v>6638</v>
      </c>
      <c r="B10736" s="1" t="s">
        <v>17028</v>
      </c>
      <c r="C10736" s="1" t="s">
        <v>17028</v>
      </c>
      <c r="D10736" s="324" t="s">
        <v>17029</v>
      </c>
      <c r="E10736" s="0" t="s">
        <v>544</v>
      </c>
    </row>
    <row r="10737" customFormat="false" ht="15" hidden="false" customHeight="false" outlineLevel="0" collapsed="false">
      <c r="A10737" s="1" t="n">
        <v>6637</v>
      </c>
      <c r="B10737" s="1" t="s">
        <v>17030</v>
      </c>
      <c r="D10737" s="324" t="s">
        <v>643</v>
      </c>
      <c r="E10737" s="0" t="s">
        <v>590</v>
      </c>
    </row>
    <row r="10738" customFormat="false" ht="15" hidden="false" customHeight="false" outlineLevel="0" collapsed="false">
      <c r="A10738" s="1" t="n">
        <v>6636</v>
      </c>
      <c r="B10738" s="1" t="s">
        <v>17031</v>
      </c>
      <c r="D10738" s="324" t="s">
        <v>643</v>
      </c>
      <c r="E10738" s="0" t="s">
        <v>590</v>
      </c>
    </row>
    <row r="10739" customFormat="false" ht="15" hidden="false" customHeight="false" outlineLevel="0" collapsed="false">
      <c r="A10739" s="1" t="n">
        <v>6635</v>
      </c>
      <c r="B10739" s="1" t="s">
        <v>17032</v>
      </c>
      <c r="D10739" s="324" t="s">
        <v>12189</v>
      </c>
      <c r="E10739" s="324" t="s">
        <v>1731</v>
      </c>
    </row>
    <row r="10740" customFormat="false" ht="15" hidden="false" customHeight="false" outlineLevel="0" collapsed="false">
      <c r="A10740" s="1" t="n">
        <v>6634</v>
      </c>
      <c r="B10740" s="1" t="s">
        <v>17033</v>
      </c>
      <c r="D10740" s="324" t="s">
        <v>12189</v>
      </c>
      <c r="E10740" s="324" t="s">
        <v>1731</v>
      </c>
    </row>
    <row r="10741" customFormat="false" ht="15" hidden="false" customHeight="false" outlineLevel="0" collapsed="false">
      <c r="A10741" s="1" t="n">
        <v>6633</v>
      </c>
      <c r="B10741" s="1" t="s">
        <v>17034</v>
      </c>
      <c r="D10741" s="324" t="s">
        <v>12189</v>
      </c>
      <c r="E10741" s="324" t="s">
        <v>1731</v>
      </c>
    </row>
    <row r="10742" customFormat="false" ht="15" hidden="false" customHeight="false" outlineLevel="0" collapsed="false">
      <c r="A10742" s="1" t="n">
        <v>6632</v>
      </c>
      <c r="B10742" s="1" t="s">
        <v>17035</v>
      </c>
      <c r="D10742" s="324" t="s">
        <v>12189</v>
      </c>
      <c r="E10742" s="324" t="s">
        <v>1731</v>
      </c>
    </row>
    <row r="10743" customFormat="false" ht="15" hidden="false" customHeight="false" outlineLevel="0" collapsed="false">
      <c r="A10743" s="1" t="n">
        <v>6631</v>
      </c>
      <c r="B10743" s="1" t="s">
        <v>17036</v>
      </c>
      <c r="D10743" s="324" t="s">
        <v>12189</v>
      </c>
      <c r="E10743" s="324" t="s">
        <v>1731</v>
      </c>
    </row>
    <row r="10744" customFormat="false" ht="15" hidden="false" customHeight="false" outlineLevel="0" collapsed="false">
      <c r="A10744" s="1" t="n">
        <v>6630</v>
      </c>
      <c r="B10744" s="1" t="s">
        <v>17037</v>
      </c>
      <c r="D10744" s="324" t="s">
        <v>12189</v>
      </c>
      <c r="E10744" s="324" t="s">
        <v>1731</v>
      </c>
    </row>
    <row r="10745" customFormat="false" ht="15" hidden="false" customHeight="false" outlineLevel="0" collapsed="false">
      <c r="A10745" s="1" t="n">
        <v>6629</v>
      </c>
      <c r="B10745" s="1" t="s">
        <v>17038</v>
      </c>
      <c r="D10745" s="324" t="s">
        <v>12189</v>
      </c>
      <c r="E10745" s="324" t="s">
        <v>1731</v>
      </c>
    </row>
    <row r="10746" customFormat="false" ht="15" hidden="false" customHeight="false" outlineLevel="0" collapsed="false">
      <c r="A10746" s="1" t="n">
        <v>6628</v>
      </c>
      <c r="B10746" s="1" t="s">
        <v>17039</v>
      </c>
      <c r="D10746" s="324" t="s">
        <v>12189</v>
      </c>
      <c r="E10746" s="324" t="s">
        <v>1731</v>
      </c>
    </row>
    <row r="10747" customFormat="false" ht="15" hidden="false" customHeight="false" outlineLevel="0" collapsed="false">
      <c r="A10747" s="1" t="n">
        <v>6627</v>
      </c>
      <c r="B10747" s="1" t="s">
        <v>17040</v>
      </c>
      <c r="D10747" s="324" t="s">
        <v>12189</v>
      </c>
      <c r="E10747" s="324" t="s">
        <v>1731</v>
      </c>
    </row>
    <row r="10748" customFormat="false" ht="15" hidden="false" customHeight="false" outlineLevel="0" collapsed="false">
      <c r="A10748" s="1" t="n">
        <v>6626</v>
      </c>
      <c r="B10748" s="1" t="s">
        <v>17041</v>
      </c>
      <c r="D10748" s="324" t="s">
        <v>12189</v>
      </c>
      <c r="E10748" s="324" t="s">
        <v>1731</v>
      </c>
    </row>
    <row r="10749" customFormat="false" ht="15" hidden="false" customHeight="false" outlineLevel="0" collapsed="false">
      <c r="A10749" s="1" t="n">
        <v>6625</v>
      </c>
      <c r="B10749" s="1" t="s">
        <v>17042</v>
      </c>
      <c r="D10749" s="324" t="s">
        <v>12189</v>
      </c>
      <c r="E10749" s="324" t="s">
        <v>1731</v>
      </c>
    </row>
    <row r="10750" customFormat="false" ht="15" hidden="false" customHeight="false" outlineLevel="0" collapsed="false">
      <c r="A10750" s="1" t="n">
        <v>6624</v>
      </c>
      <c r="B10750" s="1" t="s">
        <v>17043</v>
      </c>
      <c r="D10750" s="324" t="s">
        <v>12189</v>
      </c>
      <c r="E10750" s="324" t="s">
        <v>1731</v>
      </c>
    </row>
    <row r="10751" customFormat="false" ht="15" hidden="false" customHeight="false" outlineLevel="0" collapsed="false">
      <c r="A10751" s="1" t="n">
        <v>6623</v>
      </c>
      <c r="B10751" s="1" t="s">
        <v>17044</v>
      </c>
      <c r="D10751" s="324" t="s">
        <v>12189</v>
      </c>
      <c r="E10751" s="324" t="s">
        <v>1731</v>
      </c>
    </row>
    <row r="10752" customFormat="false" ht="15" hidden="false" customHeight="false" outlineLevel="0" collapsed="false">
      <c r="A10752" s="1" t="n">
        <v>6622</v>
      </c>
      <c r="B10752" s="1" t="s">
        <v>17045</v>
      </c>
      <c r="D10752" s="324" t="s">
        <v>12189</v>
      </c>
      <c r="E10752" s="324" t="s">
        <v>1731</v>
      </c>
    </row>
    <row r="10753" customFormat="false" ht="15" hidden="false" customHeight="false" outlineLevel="0" collapsed="false">
      <c r="A10753" s="1" t="n">
        <v>6621</v>
      </c>
      <c r="B10753" s="1" t="s">
        <v>17046</v>
      </c>
      <c r="D10753" s="324" t="s">
        <v>12189</v>
      </c>
      <c r="E10753" s="324" t="s">
        <v>1731</v>
      </c>
    </row>
    <row r="10754" customFormat="false" ht="15" hidden="false" customHeight="false" outlineLevel="0" collapsed="false">
      <c r="A10754" s="1" t="n">
        <v>6620</v>
      </c>
      <c r="B10754" s="1" t="s">
        <v>17047</v>
      </c>
      <c r="D10754" s="324" t="s">
        <v>12189</v>
      </c>
      <c r="E10754" s="324" t="s">
        <v>1731</v>
      </c>
    </row>
    <row r="10755" customFormat="false" ht="15" hidden="false" customHeight="false" outlineLevel="0" collapsed="false">
      <c r="A10755" s="1" t="n">
        <v>6619</v>
      </c>
      <c r="B10755" s="1" t="s">
        <v>17048</v>
      </c>
      <c r="D10755" s="324" t="s">
        <v>12189</v>
      </c>
      <c r="E10755" s="324" t="s">
        <v>1731</v>
      </c>
    </row>
    <row r="10756" customFormat="false" ht="15" hidden="false" customHeight="false" outlineLevel="0" collapsed="false">
      <c r="A10756" s="1" t="n">
        <v>6618</v>
      </c>
      <c r="B10756" s="1" t="s">
        <v>17049</v>
      </c>
      <c r="D10756" s="324" t="s">
        <v>12189</v>
      </c>
      <c r="E10756" s="324" t="s">
        <v>1731</v>
      </c>
    </row>
    <row r="10757" customFormat="false" ht="15" hidden="false" customHeight="false" outlineLevel="0" collapsed="false">
      <c r="A10757" s="1" t="n">
        <v>6617</v>
      </c>
      <c r="B10757" s="1" t="s">
        <v>17050</v>
      </c>
      <c r="D10757" s="324" t="s">
        <v>12189</v>
      </c>
      <c r="E10757" s="324" t="s">
        <v>1731</v>
      </c>
    </row>
    <row r="10758" customFormat="false" ht="15" hidden="false" customHeight="false" outlineLevel="0" collapsed="false">
      <c r="A10758" s="1" t="n">
        <v>6616</v>
      </c>
      <c r="B10758" s="1" t="s">
        <v>17051</v>
      </c>
      <c r="D10758" s="324" t="s">
        <v>12189</v>
      </c>
      <c r="E10758" s="324" t="s">
        <v>1731</v>
      </c>
    </row>
    <row r="10759" customFormat="false" ht="15" hidden="false" customHeight="false" outlineLevel="0" collapsed="false">
      <c r="A10759" s="1" t="n">
        <v>6615</v>
      </c>
      <c r="B10759" s="1" t="s">
        <v>17052</v>
      </c>
      <c r="D10759" s="324" t="s">
        <v>12189</v>
      </c>
      <c r="E10759" s="324" t="s">
        <v>1731</v>
      </c>
    </row>
    <row r="10760" customFormat="false" ht="15" hidden="false" customHeight="false" outlineLevel="0" collapsed="false">
      <c r="A10760" s="1" t="n">
        <v>6614</v>
      </c>
      <c r="B10760" s="1" t="s">
        <v>16204</v>
      </c>
      <c r="D10760" s="324" t="s">
        <v>12189</v>
      </c>
      <c r="E10760" s="324" t="s">
        <v>1731</v>
      </c>
    </row>
    <row r="10761" customFormat="false" ht="15" hidden="false" customHeight="false" outlineLevel="0" collapsed="false">
      <c r="A10761" s="1" t="n">
        <v>6613</v>
      </c>
      <c r="B10761" s="1" t="s">
        <v>17053</v>
      </c>
      <c r="D10761" s="324" t="s">
        <v>12189</v>
      </c>
      <c r="E10761" s="324" t="s">
        <v>1731</v>
      </c>
    </row>
    <row r="10762" customFormat="false" ht="15" hidden="false" customHeight="false" outlineLevel="0" collapsed="false">
      <c r="A10762" s="1" t="n">
        <v>6612</v>
      </c>
      <c r="B10762" s="1" t="s">
        <v>17054</v>
      </c>
      <c r="D10762" s="324" t="s">
        <v>12189</v>
      </c>
      <c r="E10762" s="324" t="s">
        <v>1731</v>
      </c>
    </row>
    <row r="10763" customFormat="false" ht="15" hidden="false" customHeight="false" outlineLevel="0" collapsed="false">
      <c r="A10763" s="1" t="n">
        <v>6611</v>
      </c>
      <c r="B10763" s="1" t="s">
        <v>17055</v>
      </c>
      <c r="D10763" s="324" t="s">
        <v>12189</v>
      </c>
      <c r="E10763" s="324" t="s">
        <v>1731</v>
      </c>
    </row>
    <row r="10764" customFormat="false" ht="15" hidden="false" customHeight="false" outlineLevel="0" collapsed="false">
      <c r="A10764" s="1" t="n">
        <v>6610</v>
      </c>
      <c r="B10764" s="1" t="s">
        <v>17056</v>
      </c>
      <c r="D10764" s="324" t="s">
        <v>12189</v>
      </c>
      <c r="E10764" s="324" t="s">
        <v>1731</v>
      </c>
    </row>
    <row r="10765" customFormat="false" ht="15" hidden="false" customHeight="false" outlineLevel="0" collapsed="false">
      <c r="A10765" s="1" t="n">
        <v>6609</v>
      </c>
      <c r="B10765" s="1" t="s">
        <v>17057</v>
      </c>
      <c r="D10765" s="324" t="s">
        <v>12189</v>
      </c>
      <c r="E10765" s="324" t="s">
        <v>1731</v>
      </c>
    </row>
    <row r="10766" customFormat="false" ht="15" hidden="false" customHeight="false" outlineLevel="0" collapsed="false">
      <c r="A10766" s="1" t="n">
        <v>6608</v>
      </c>
      <c r="B10766" s="1" t="s">
        <v>17058</v>
      </c>
      <c r="D10766" s="324" t="s">
        <v>12189</v>
      </c>
      <c r="E10766" s="324" t="s">
        <v>1731</v>
      </c>
    </row>
    <row r="10767" customFormat="false" ht="15" hidden="false" customHeight="false" outlineLevel="0" collapsed="false">
      <c r="A10767" s="1" t="n">
        <v>6607</v>
      </c>
      <c r="B10767" s="1" t="s">
        <v>17059</v>
      </c>
      <c r="D10767" s="324" t="s">
        <v>12189</v>
      </c>
      <c r="E10767" s="324" t="s">
        <v>1731</v>
      </c>
    </row>
    <row r="10768" customFormat="false" ht="15" hidden="false" customHeight="false" outlineLevel="0" collapsed="false">
      <c r="A10768" s="1" t="n">
        <v>6606</v>
      </c>
      <c r="B10768" s="1" t="s">
        <v>17060</v>
      </c>
      <c r="D10768" s="324" t="s">
        <v>12189</v>
      </c>
      <c r="E10768" s="324" t="s">
        <v>1731</v>
      </c>
    </row>
    <row r="10769" customFormat="false" ht="15" hidden="false" customHeight="false" outlineLevel="0" collapsed="false">
      <c r="A10769" s="1" t="n">
        <v>6605</v>
      </c>
      <c r="B10769" s="1" t="s">
        <v>17061</v>
      </c>
      <c r="D10769" s="324" t="s">
        <v>12189</v>
      </c>
      <c r="E10769" s="324" t="s">
        <v>1731</v>
      </c>
    </row>
    <row r="10770" customFormat="false" ht="15" hidden="false" customHeight="false" outlineLevel="0" collapsed="false">
      <c r="A10770" s="1" t="n">
        <v>6604</v>
      </c>
      <c r="B10770" s="1" t="s">
        <v>17062</v>
      </c>
      <c r="D10770" s="324" t="s">
        <v>12189</v>
      </c>
      <c r="E10770" s="324" t="s">
        <v>1731</v>
      </c>
    </row>
    <row r="10771" customFormat="false" ht="15" hidden="false" customHeight="false" outlineLevel="0" collapsed="false">
      <c r="A10771" s="1" t="n">
        <v>6603</v>
      </c>
      <c r="B10771" s="1" t="s">
        <v>17063</v>
      </c>
      <c r="D10771" s="324" t="s">
        <v>12189</v>
      </c>
      <c r="E10771" s="324" t="s">
        <v>1731</v>
      </c>
    </row>
    <row r="10772" customFormat="false" ht="15" hidden="false" customHeight="false" outlineLevel="0" collapsed="false">
      <c r="A10772" s="1" t="n">
        <v>6602</v>
      </c>
      <c r="B10772" s="1" t="s">
        <v>17064</v>
      </c>
      <c r="D10772" s="324" t="s">
        <v>12189</v>
      </c>
      <c r="E10772" s="324" t="s">
        <v>1731</v>
      </c>
    </row>
    <row r="10773" customFormat="false" ht="15" hidden="false" customHeight="false" outlineLevel="0" collapsed="false">
      <c r="A10773" s="1" t="n">
        <v>6601</v>
      </c>
      <c r="B10773" s="1" t="s">
        <v>17065</v>
      </c>
      <c r="D10773" s="324" t="s">
        <v>12189</v>
      </c>
      <c r="E10773" s="324" t="s">
        <v>1731</v>
      </c>
    </row>
    <row r="10774" customFormat="false" ht="15" hidden="false" customHeight="false" outlineLevel="0" collapsed="false">
      <c r="A10774" s="1" t="n">
        <v>6600</v>
      </c>
      <c r="B10774" s="1" t="s">
        <v>17066</v>
      </c>
      <c r="D10774" s="324" t="s">
        <v>12189</v>
      </c>
      <c r="E10774" s="324" t="s">
        <v>1731</v>
      </c>
    </row>
    <row r="10775" customFormat="false" ht="15" hidden="false" customHeight="false" outlineLevel="0" collapsed="false">
      <c r="A10775" s="1" t="n">
        <v>6599</v>
      </c>
      <c r="B10775" s="1" t="s">
        <v>17067</v>
      </c>
      <c r="D10775" s="324" t="s">
        <v>12189</v>
      </c>
      <c r="E10775" s="324" t="s">
        <v>1731</v>
      </c>
    </row>
    <row r="10776" customFormat="false" ht="15" hidden="false" customHeight="false" outlineLevel="0" collapsed="false">
      <c r="A10776" s="1" t="n">
        <v>6598</v>
      </c>
      <c r="B10776" s="1" t="s">
        <v>17068</v>
      </c>
      <c r="D10776" s="324" t="s">
        <v>12189</v>
      </c>
      <c r="E10776" s="324" t="s">
        <v>1731</v>
      </c>
    </row>
    <row r="10777" customFormat="false" ht="15" hidden="false" customHeight="false" outlineLevel="0" collapsed="false">
      <c r="A10777" s="1" t="n">
        <v>6597</v>
      </c>
      <c r="B10777" s="1" t="s">
        <v>17069</v>
      </c>
      <c r="D10777" s="324" t="s">
        <v>12189</v>
      </c>
      <c r="E10777" s="324" t="s">
        <v>1731</v>
      </c>
    </row>
    <row r="10778" customFormat="false" ht="15" hidden="false" customHeight="false" outlineLevel="0" collapsed="false">
      <c r="A10778" s="1" t="n">
        <v>6596</v>
      </c>
      <c r="B10778" s="1" t="s">
        <v>17070</v>
      </c>
      <c r="D10778" s="324" t="s">
        <v>12189</v>
      </c>
      <c r="E10778" s="324" t="s">
        <v>1731</v>
      </c>
    </row>
    <row r="10779" customFormat="false" ht="15" hidden="false" customHeight="false" outlineLevel="0" collapsed="false">
      <c r="A10779" s="1" t="n">
        <v>6595</v>
      </c>
      <c r="B10779" s="1" t="s">
        <v>17071</v>
      </c>
      <c r="D10779" s="324" t="s">
        <v>12189</v>
      </c>
      <c r="E10779" s="324" t="s">
        <v>1731</v>
      </c>
    </row>
    <row r="10780" customFormat="false" ht="15" hidden="false" customHeight="false" outlineLevel="0" collapsed="false">
      <c r="A10780" s="1" t="n">
        <v>6594</v>
      </c>
      <c r="B10780" s="1" t="s">
        <v>17072</v>
      </c>
      <c r="D10780" s="324" t="s">
        <v>12189</v>
      </c>
      <c r="E10780" s="324" t="s">
        <v>1731</v>
      </c>
    </row>
    <row r="10781" customFormat="false" ht="15" hidden="false" customHeight="false" outlineLevel="0" collapsed="false">
      <c r="A10781" s="1" t="n">
        <v>6593</v>
      </c>
      <c r="B10781" s="1" t="s">
        <v>17073</v>
      </c>
      <c r="D10781" s="324" t="s">
        <v>12189</v>
      </c>
      <c r="E10781" s="324" t="s">
        <v>1731</v>
      </c>
    </row>
    <row r="10782" customFormat="false" ht="15" hidden="false" customHeight="false" outlineLevel="0" collapsed="false">
      <c r="A10782" s="1" t="n">
        <v>6592</v>
      </c>
      <c r="B10782" s="1" t="s">
        <v>17074</v>
      </c>
      <c r="D10782" s="324" t="s">
        <v>12189</v>
      </c>
      <c r="E10782" s="324" t="s">
        <v>1731</v>
      </c>
    </row>
    <row r="10783" customFormat="false" ht="15" hidden="false" customHeight="false" outlineLevel="0" collapsed="false">
      <c r="A10783" s="1" t="n">
        <v>6591</v>
      </c>
      <c r="B10783" s="1" t="s">
        <v>17075</v>
      </c>
      <c r="D10783" s="324" t="s">
        <v>11630</v>
      </c>
      <c r="E10783" s="324" t="s">
        <v>1731</v>
      </c>
    </row>
    <row r="10784" customFormat="false" ht="15" hidden="false" customHeight="false" outlineLevel="0" collapsed="false">
      <c r="A10784" s="1" t="n">
        <v>6590</v>
      </c>
      <c r="B10784" s="1" t="s">
        <v>17076</v>
      </c>
      <c r="D10784" s="324" t="s">
        <v>12189</v>
      </c>
      <c r="E10784" s="324" t="s">
        <v>1731</v>
      </c>
    </row>
    <row r="10785" customFormat="false" ht="15" hidden="false" customHeight="false" outlineLevel="0" collapsed="false">
      <c r="A10785" s="1" t="n">
        <v>6589</v>
      </c>
      <c r="B10785" s="1" t="s">
        <v>17077</v>
      </c>
      <c r="D10785" s="324" t="s">
        <v>11630</v>
      </c>
      <c r="E10785" s="324" t="s">
        <v>1731</v>
      </c>
    </row>
    <row r="10786" customFormat="false" ht="15" hidden="false" customHeight="false" outlineLevel="0" collapsed="false">
      <c r="A10786" s="1" t="n">
        <v>6588</v>
      </c>
      <c r="B10786" s="1" t="s">
        <v>17078</v>
      </c>
      <c r="D10786" s="324" t="s">
        <v>12189</v>
      </c>
      <c r="E10786" s="324" t="s">
        <v>1731</v>
      </c>
    </row>
    <row r="10787" customFormat="false" ht="15" hidden="false" customHeight="false" outlineLevel="0" collapsed="false">
      <c r="A10787" s="1" t="n">
        <v>6587</v>
      </c>
      <c r="B10787" s="1" t="s">
        <v>17079</v>
      </c>
      <c r="D10787" s="324" t="s">
        <v>12189</v>
      </c>
      <c r="E10787" s="324" t="s">
        <v>1731</v>
      </c>
    </row>
    <row r="10788" customFormat="false" ht="15" hidden="false" customHeight="false" outlineLevel="0" collapsed="false">
      <c r="A10788" s="1" t="n">
        <v>6586</v>
      </c>
      <c r="B10788" s="1" t="s">
        <v>17080</v>
      </c>
      <c r="D10788" s="324" t="s">
        <v>12189</v>
      </c>
      <c r="E10788" s="324" t="s">
        <v>1731</v>
      </c>
    </row>
    <row r="10789" customFormat="false" ht="15" hidden="false" customHeight="false" outlineLevel="0" collapsed="false">
      <c r="A10789" s="1" t="n">
        <v>6585</v>
      </c>
      <c r="B10789" s="1" t="s">
        <v>17081</v>
      </c>
      <c r="D10789" s="324" t="s">
        <v>11630</v>
      </c>
      <c r="E10789" s="324" t="s">
        <v>1731</v>
      </c>
    </row>
    <row r="10790" customFormat="false" ht="15" hidden="false" customHeight="false" outlineLevel="0" collapsed="false">
      <c r="A10790" s="1" t="n">
        <v>6584</v>
      </c>
      <c r="B10790" s="1" t="s">
        <v>17082</v>
      </c>
      <c r="D10790" s="324" t="s">
        <v>11630</v>
      </c>
      <c r="E10790" s="324" t="s">
        <v>1731</v>
      </c>
    </row>
    <row r="10791" customFormat="false" ht="15" hidden="false" customHeight="false" outlineLevel="0" collapsed="false">
      <c r="A10791" s="1" t="n">
        <v>6583</v>
      </c>
      <c r="B10791" s="1" t="s">
        <v>17083</v>
      </c>
      <c r="D10791" s="324" t="s">
        <v>12189</v>
      </c>
      <c r="E10791" s="324" t="s">
        <v>1731</v>
      </c>
    </row>
    <row r="10792" customFormat="false" ht="15" hidden="false" customHeight="false" outlineLevel="0" collapsed="false">
      <c r="A10792" s="1" t="n">
        <v>6582</v>
      </c>
      <c r="B10792" s="1" t="s">
        <v>17084</v>
      </c>
      <c r="D10792" s="324" t="s">
        <v>12189</v>
      </c>
      <c r="E10792" s="324" t="s">
        <v>1731</v>
      </c>
    </row>
    <row r="10793" customFormat="false" ht="15" hidden="false" customHeight="false" outlineLevel="0" collapsed="false">
      <c r="A10793" s="1" t="n">
        <v>6581</v>
      </c>
      <c r="B10793" s="1" t="s">
        <v>17085</v>
      </c>
      <c r="D10793" s="324" t="s">
        <v>11630</v>
      </c>
      <c r="E10793" s="324" t="s">
        <v>1731</v>
      </c>
    </row>
    <row r="10794" customFormat="false" ht="15" hidden="false" customHeight="false" outlineLevel="0" collapsed="false">
      <c r="A10794" s="1" t="n">
        <v>6580</v>
      </c>
      <c r="B10794" s="1" t="s">
        <v>17086</v>
      </c>
      <c r="D10794" s="324" t="s">
        <v>11630</v>
      </c>
      <c r="E10794" s="324" t="s">
        <v>1731</v>
      </c>
    </row>
    <row r="10795" customFormat="false" ht="15" hidden="false" customHeight="false" outlineLevel="0" collapsed="false">
      <c r="A10795" s="1" t="n">
        <v>6579</v>
      </c>
      <c r="B10795" s="1" t="s">
        <v>17087</v>
      </c>
      <c r="D10795" s="324" t="s">
        <v>17088</v>
      </c>
      <c r="E10795" s="0" t="s">
        <v>544</v>
      </c>
    </row>
    <row r="10796" customFormat="false" ht="15" hidden="false" customHeight="false" outlineLevel="0" collapsed="false">
      <c r="A10796" s="1" t="n">
        <v>6578</v>
      </c>
      <c r="B10796" s="1" t="s">
        <v>17089</v>
      </c>
      <c r="D10796" s="324" t="s">
        <v>12189</v>
      </c>
      <c r="E10796" s="324" t="s">
        <v>1731</v>
      </c>
    </row>
    <row r="10797" customFormat="false" ht="15" hidden="false" customHeight="false" outlineLevel="0" collapsed="false">
      <c r="A10797" s="1" t="n">
        <v>6577</v>
      </c>
      <c r="B10797" s="1" t="s">
        <v>17090</v>
      </c>
      <c r="D10797" s="324" t="s">
        <v>12189</v>
      </c>
      <c r="E10797" s="324" t="s">
        <v>1731</v>
      </c>
    </row>
    <row r="10798" customFormat="false" ht="15" hidden="false" customHeight="false" outlineLevel="0" collapsed="false">
      <c r="A10798" s="1" t="n">
        <v>6576</v>
      </c>
      <c r="B10798" s="1" t="s">
        <v>17091</v>
      </c>
      <c r="D10798" s="324" t="s">
        <v>12189</v>
      </c>
      <c r="E10798" s="324" t="s">
        <v>1731</v>
      </c>
    </row>
    <row r="10799" customFormat="false" ht="15" hidden="false" customHeight="false" outlineLevel="0" collapsed="false">
      <c r="A10799" s="1" t="n">
        <v>6575</v>
      </c>
      <c r="B10799" s="1" t="s">
        <v>17092</v>
      </c>
      <c r="D10799" s="324" t="s">
        <v>12189</v>
      </c>
      <c r="E10799" s="324" t="s">
        <v>1731</v>
      </c>
    </row>
    <row r="10800" customFormat="false" ht="15" hidden="false" customHeight="false" outlineLevel="0" collapsed="false">
      <c r="A10800" s="1" t="n">
        <v>6574</v>
      </c>
      <c r="B10800" s="1" t="s">
        <v>17093</v>
      </c>
      <c r="D10800" s="324" t="s">
        <v>12189</v>
      </c>
      <c r="E10800" s="324" t="s">
        <v>1731</v>
      </c>
    </row>
    <row r="10801" customFormat="false" ht="15" hidden="false" customHeight="false" outlineLevel="0" collapsed="false">
      <c r="A10801" s="1" t="n">
        <v>6573</v>
      </c>
      <c r="B10801" s="1" t="s">
        <v>17094</v>
      </c>
      <c r="D10801" s="324" t="s">
        <v>12189</v>
      </c>
      <c r="E10801" s="324" t="s">
        <v>1731</v>
      </c>
    </row>
    <row r="10802" customFormat="false" ht="15" hidden="false" customHeight="false" outlineLevel="0" collapsed="false">
      <c r="A10802" s="1" t="n">
        <v>6572</v>
      </c>
      <c r="B10802" s="1" t="s">
        <v>17095</v>
      </c>
      <c r="D10802" s="324" t="s">
        <v>12189</v>
      </c>
      <c r="E10802" s="324" t="s">
        <v>1731</v>
      </c>
    </row>
    <row r="10803" customFormat="false" ht="15" hidden="false" customHeight="false" outlineLevel="0" collapsed="false">
      <c r="A10803" s="1" t="n">
        <v>6571</v>
      </c>
      <c r="B10803" s="1" t="s">
        <v>17096</v>
      </c>
      <c r="D10803" s="324" t="s">
        <v>12189</v>
      </c>
      <c r="E10803" s="324" t="s">
        <v>1731</v>
      </c>
    </row>
    <row r="10804" customFormat="false" ht="15" hidden="false" customHeight="false" outlineLevel="0" collapsed="false">
      <c r="A10804" s="1" t="n">
        <v>6570</v>
      </c>
      <c r="B10804" s="1" t="s">
        <v>17097</v>
      </c>
      <c r="D10804" s="324" t="s">
        <v>12189</v>
      </c>
      <c r="E10804" s="324" t="s">
        <v>1731</v>
      </c>
    </row>
    <row r="10805" customFormat="false" ht="15" hidden="false" customHeight="false" outlineLevel="0" collapsed="false">
      <c r="A10805" s="1" t="n">
        <v>6569</v>
      </c>
      <c r="B10805" s="1" t="s">
        <v>12415</v>
      </c>
      <c r="D10805" s="324" t="s">
        <v>12189</v>
      </c>
      <c r="E10805" s="324" t="s">
        <v>1731</v>
      </c>
    </row>
    <row r="10806" customFormat="false" ht="15" hidden="false" customHeight="false" outlineLevel="0" collapsed="false">
      <c r="A10806" s="1" t="n">
        <v>6568</v>
      </c>
      <c r="B10806" s="1" t="s">
        <v>17098</v>
      </c>
      <c r="D10806" s="324" t="s">
        <v>12189</v>
      </c>
      <c r="E10806" s="324" t="s">
        <v>1731</v>
      </c>
    </row>
    <row r="10807" customFormat="false" ht="15" hidden="false" customHeight="false" outlineLevel="0" collapsed="false">
      <c r="A10807" s="1" t="n">
        <v>6567</v>
      </c>
      <c r="B10807" s="1" t="s">
        <v>17099</v>
      </c>
      <c r="D10807" s="324" t="s">
        <v>12189</v>
      </c>
      <c r="E10807" s="324" t="s">
        <v>1731</v>
      </c>
    </row>
    <row r="10808" customFormat="false" ht="15" hidden="false" customHeight="false" outlineLevel="0" collapsed="false">
      <c r="A10808" s="1" t="n">
        <v>6566</v>
      </c>
      <c r="B10808" s="1" t="s">
        <v>17100</v>
      </c>
      <c r="D10808" s="324" t="s">
        <v>12189</v>
      </c>
      <c r="E10808" s="324" t="s">
        <v>1731</v>
      </c>
    </row>
    <row r="10809" customFormat="false" ht="15" hidden="false" customHeight="false" outlineLevel="0" collapsed="false">
      <c r="A10809" s="1" t="n">
        <v>6565</v>
      </c>
      <c r="B10809" s="1" t="s">
        <v>17101</v>
      </c>
      <c r="D10809" s="324" t="s">
        <v>12189</v>
      </c>
      <c r="E10809" s="324" t="s">
        <v>1731</v>
      </c>
    </row>
    <row r="10810" customFormat="false" ht="15" hidden="false" customHeight="false" outlineLevel="0" collapsed="false">
      <c r="A10810" s="1" t="n">
        <v>6564</v>
      </c>
      <c r="B10810" s="1" t="s">
        <v>17102</v>
      </c>
      <c r="C10810" s="324" t="s">
        <v>17103</v>
      </c>
      <c r="D10810" s="324" t="s">
        <v>17104</v>
      </c>
      <c r="E10810" s="0" t="s">
        <v>609</v>
      </c>
    </row>
    <row r="10811" customFormat="false" ht="15" hidden="false" customHeight="false" outlineLevel="0" collapsed="false">
      <c r="A10811" s="1" t="n">
        <v>6563</v>
      </c>
      <c r="B10811" s="1" t="s">
        <v>17105</v>
      </c>
      <c r="D10811" s="324" t="s">
        <v>12189</v>
      </c>
      <c r="E10811" s="324" t="s">
        <v>1731</v>
      </c>
    </row>
    <row r="10812" customFormat="false" ht="15" hidden="false" customHeight="false" outlineLevel="0" collapsed="false">
      <c r="A10812" s="1" t="n">
        <v>6562</v>
      </c>
      <c r="B10812" s="1" t="s">
        <v>17106</v>
      </c>
      <c r="D10812" s="324" t="s">
        <v>12189</v>
      </c>
      <c r="E10812" s="324" t="s">
        <v>1731</v>
      </c>
    </row>
    <row r="10813" customFormat="false" ht="15" hidden="false" customHeight="false" outlineLevel="0" collapsed="false">
      <c r="A10813" s="1" t="n">
        <v>6561</v>
      </c>
      <c r="B10813" s="1" t="s">
        <v>17107</v>
      </c>
      <c r="D10813" s="324" t="s">
        <v>12189</v>
      </c>
      <c r="E10813" s="324" t="s">
        <v>1731</v>
      </c>
    </row>
    <row r="10814" customFormat="false" ht="15" hidden="false" customHeight="false" outlineLevel="0" collapsed="false">
      <c r="A10814" s="1" t="n">
        <v>6560</v>
      </c>
      <c r="B10814" s="1" t="s">
        <v>17108</v>
      </c>
      <c r="D10814" s="324" t="s">
        <v>12189</v>
      </c>
      <c r="E10814" s="324" t="s">
        <v>1731</v>
      </c>
    </row>
    <row r="10815" customFormat="false" ht="15" hidden="false" customHeight="false" outlineLevel="0" collapsed="false">
      <c r="A10815" s="1" t="n">
        <v>6559</v>
      </c>
      <c r="B10815" s="1" t="s">
        <v>17109</v>
      </c>
      <c r="D10815" s="324" t="s">
        <v>12189</v>
      </c>
      <c r="E10815" s="324" t="s">
        <v>1731</v>
      </c>
    </row>
    <row r="10816" customFormat="false" ht="15" hidden="false" customHeight="false" outlineLevel="0" collapsed="false">
      <c r="A10816" s="1" t="n">
        <v>6558</v>
      </c>
      <c r="B10816" s="1" t="s">
        <v>17110</v>
      </c>
      <c r="D10816" s="324" t="s">
        <v>12189</v>
      </c>
      <c r="E10816" s="324" t="s">
        <v>1731</v>
      </c>
    </row>
    <row r="10817" customFormat="false" ht="15" hidden="false" customHeight="false" outlineLevel="0" collapsed="false">
      <c r="A10817" s="1" t="n">
        <v>6557</v>
      </c>
      <c r="B10817" s="1" t="s">
        <v>17111</v>
      </c>
      <c r="D10817" s="324" t="s">
        <v>12189</v>
      </c>
      <c r="E10817" s="324" t="s">
        <v>1731</v>
      </c>
    </row>
    <row r="10818" customFormat="false" ht="15" hidden="false" customHeight="false" outlineLevel="0" collapsed="false">
      <c r="A10818" s="1" t="n">
        <v>6556</v>
      </c>
      <c r="B10818" s="1" t="s">
        <v>17112</v>
      </c>
      <c r="D10818" s="324" t="s">
        <v>12189</v>
      </c>
      <c r="E10818" s="324" t="s">
        <v>1731</v>
      </c>
    </row>
    <row r="10819" customFormat="false" ht="15" hidden="false" customHeight="false" outlineLevel="0" collapsed="false">
      <c r="A10819" s="1" t="n">
        <v>6555</v>
      </c>
      <c r="B10819" s="1" t="s">
        <v>17113</v>
      </c>
      <c r="D10819" s="324" t="s">
        <v>12189</v>
      </c>
      <c r="E10819" s="324" t="s">
        <v>1731</v>
      </c>
    </row>
    <row r="10820" customFormat="false" ht="15" hidden="false" customHeight="false" outlineLevel="0" collapsed="false">
      <c r="A10820" s="1" t="n">
        <v>6554</v>
      </c>
      <c r="B10820" s="1" t="s">
        <v>17114</v>
      </c>
      <c r="D10820" s="324" t="s">
        <v>12189</v>
      </c>
      <c r="E10820" s="324" t="s">
        <v>1731</v>
      </c>
    </row>
    <row r="10821" customFormat="false" ht="15" hidden="false" customHeight="false" outlineLevel="0" collapsed="false">
      <c r="A10821" s="1" t="n">
        <v>6553</v>
      </c>
      <c r="B10821" s="1" t="s">
        <v>17115</v>
      </c>
      <c r="D10821" s="324" t="s">
        <v>12189</v>
      </c>
      <c r="E10821" s="324" t="s">
        <v>1731</v>
      </c>
    </row>
    <row r="10822" customFormat="false" ht="15" hidden="false" customHeight="false" outlineLevel="0" collapsed="false">
      <c r="A10822" s="1" t="n">
        <v>6552</v>
      </c>
      <c r="B10822" s="1" t="s">
        <v>17116</v>
      </c>
      <c r="D10822" s="324" t="s">
        <v>12189</v>
      </c>
      <c r="E10822" s="324" t="s">
        <v>1731</v>
      </c>
    </row>
    <row r="10823" customFormat="false" ht="15" hidden="false" customHeight="false" outlineLevel="0" collapsed="false">
      <c r="A10823" s="1" t="n">
        <v>6551</v>
      </c>
      <c r="B10823" s="1" t="s">
        <v>17117</v>
      </c>
      <c r="D10823" s="324" t="s">
        <v>12189</v>
      </c>
      <c r="E10823" s="324" t="s">
        <v>1731</v>
      </c>
    </row>
    <row r="10824" customFormat="false" ht="15" hidden="false" customHeight="false" outlineLevel="0" collapsed="false">
      <c r="A10824" s="1" t="n">
        <v>6550</v>
      </c>
      <c r="B10824" s="1" t="s">
        <v>17118</v>
      </c>
      <c r="D10824" s="324" t="s">
        <v>12189</v>
      </c>
      <c r="E10824" s="324" t="s">
        <v>1731</v>
      </c>
    </row>
    <row r="10825" customFormat="false" ht="15" hidden="false" customHeight="false" outlineLevel="0" collapsed="false">
      <c r="A10825" s="1" t="n">
        <v>6549</v>
      </c>
      <c r="B10825" s="1" t="s">
        <v>17119</v>
      </c>
      <c r="D10825" s="324" t="s">
        <v>12189</v>
      </c>
      <c r="E10825" s="324" t="s">
        <v>1731</v>
      </c>
    </row>
    <row r="10826" customFormat="false" ht="15" hidden="false" customHeight="false" outlineLevel="0" collapsed="false">
      <c r="A10826" s="1" t="n">
        <v>6548</v>
      </c>
      <c r="B10826" s="1" t="s">
        <v>17120</v>
      </c>
      <c r="D10826" s="324" t="s">
        <v>12189</v>
      </c>
      <c r="E10826" s="324" t="s">
        <v>1731</v>
      </c>
    </row>
    <row r="10827" customFormat="false" ht="15" hidden="false" customHeight="false" outlineLevel="0" collapsed="false">
      <c r="A10827" s="1" t="n">
        <v>6547</v>
      </c>
      <c r="B10827" s="1" t="s">
        <v>17121</v>
      </c>
      <c r="D10827" s="324" t="s">
        <v>12189</v>
      </c>
      <c r="E10827" s="324" t="s">
        <v>1731</v>
      </c>
    </row>
    <row r="10828" customFormat="false" ht="15" hidden="false" customHeight="false" outlineLevel="0" collapsed="false">
      <c r="A10828" s="1" t="n">
        <v>6546</v>
      </c>
      <c r="B10828" s="1" t="s">
        <v>17122</v>
      </c>
      <c r="D10828" s="324" t="s">
        <v>12189</v>
      </c>
      <c r="E10828" s="324" t="s">
        <v>1731</v>
      </c>
    </row>
    <row r="10829" customFormat="false" ht="15" hidden="false" customHeight="false" outlineLevel="0" collapsed="false">
      <c r="A10829" s="1" t="n">
        <v>6545</v>
      </c>
      <c r="B10829" s="1" t="s">
        <v>17123</v>
      </c>
      <c r="D10829" s="324" t="s">
        <v>12189</v>
      </c>
      <c r="E10829" s="324" t="s">
        <v>1731</v>
      </c>
    </row>
    <row r="10830" customFormat="false" ht="15" hidden="false" customHeight="false" outlineLevel="0" collapsed="false">
      <c r="A10830" s="1" t="n">
        <v>6544</v>
      </c>
      <c r="B10830" s="1" t="s">
        <v>17124</v>
      </c>
      <c r="D10830" s="324" t="s">
        <v>12189</v>
      </c>
      <c r="E10830" s="324" t="s">
        <v>1731</v>
      </c>
    </row>
    <row r="10831" customFormat="false" ht="15" hidden="false" customHeight="false" outlineLevel="0" collapsed="false">
      <c r="A10831" s="1" t="n">
        <v>6543</v>
      </c>
      <c r="B10831" s="1" t="s">
        <v>17125</v>
      </c>
      <c r="D10831" s="324" t="s">
        <v>12189</v>
      </c>
      <c r="E10831" s="324" t="s">
        <v>1731</v>
      </c>
    </row>
    <row r="10832" customFormat="false" ht="15" hidden="false" customHeight="false" outlineLevel="0" collapsed="false">
      <c r="A10832" s="1" t="n">
        <v>6542</v>
      </c>
      <c r="B10832" s="1" t="s">
        <v>17126</v>
      </c>
      <c r="D10832" s="324" t="s">
        <v>12189</v>
      </c>
      <c r="E10832" s="324" t="s">
        <v>1731</v>
      </c>
    </row>
    <row r="10833" customFormat="false" ht="15" hidden="false" customHeight="false" outlineLevel="0" collapsed="false">
      <c r="A10833" s="1" t="n">
        <v>6541</v>
      </c>
      <c r="B10833" s="1" t="s">
        <v>17127</v>
      </c>
      <c r="D10833" s="324" t="s">
        <v>12189</v>
      </c>
      <c r="E10833" s="324" t="s">
        <v>1731</v>
      </c>
    </row>
    <row r="10834" customFormat="false" ht="15" hidden="false" customHeight="false" outlineLevel="0" collapsed="false">
      <c r="A10834" s="1" t="n">
        <v>6540</v>
      </c>
      <c r="B10834" s="1" t="s">
        <v>17128</v>
      </c>
      <c r="D10834" s="324" t="s">
        <v>12189</v>
      </c>
      <c r="E10834" s="324" t="s">
        <v>1731</v>
      </c>
    </row>
    <row r="10835" customFormat="false" ht="15" hidden="false" customHeight="false" outlineLevel="0" collapsed="false">
      <c r="A10835" s="1" t="n">
        <v>6539</v>
      </c>
      <c r="B10835" s="1" t="s">
        <v>17129</v>
      </c>
      <c r="D10835" s="324" t="s">
        <v>12189</v>
      </c>
      <c r="E10835" s="324" t="s">
        <v>1731</v>
      </c>
    </row>
    <row r="10836" customFormat="false" ht="15" hidden="false" customHeight="false" outlineLevel="0" collapsed="false">
      <c r="A10836" s="1" t="n">
        <v>6538</v>
      </c>
      <c r="B10836" s="1" t="s">
        <v>263</v>
      </c>
      <c r="D10836" s="324" t="s">
        <v>12189</v>
      </c>
      <c r="E10836" s="324" t="s">
        <v>1731</v>
      </c>
    </row>
    <row r="10837" customFormat="false" ht="15" hidden="false" customHeight="false" outlineLevel="0" collapsed="false">
      <c r="A10837" s="1" t="n">
        <v>6537</v>
      </c>
      <c r="B10837" s="1" t="s">
        <v>17130</v>
      </c>
      <c r="D10837" s="324" t="s">
        <v>12189</v>
      </c>
      <c r="E10837" s="324" t="s">
        <v>1731</v>
      </c>
    </row>
    <row r="10838" customFormat="false" ht="15" hidden="false" customHeight="false" outlineLevel="0" collapsed="false">
      <c r="A10838" s="1" t="n">
        <v>6536</v>
      </c>
      <c r="B10838" s="1" t="s">
        <v>17131</v>
      </c>
      <c r="D10838" s="324" t="s">
        <v>12189</v>
      </c>
      <c r="E10838" s="324" t="s">
        <v>1731</v>
      </c>
    </row>
    <row r="10839" customFormat="false" ht="15" hidden="false" customHeight="false" outlineLevel="0" collapsed="false">
      <c r="A10839" s="1" t="n">
        <v>6535</v>
      </c>
      <c r="B10839" s="1" t="s">
        <v>17132</v>
      </c>
      <c r="D10839" s="324" t="s">
        <v>12189</v>
      </c>
      <c r="E10839" s="324" t="s">
        <v>1731</v>
      </c>
    </row>
    <row r="10840" customFormat="false" ht="15" hidden="false" customHeight="false" outlineLevel="0" collapsed="false">
      <c r="A10840" s="1" t="n">
        <v>6534</v>
      </c>
      <c r="B10840" s="1" t="s">
        <v>17133</v>
      </c>
      <c r="D10840" s="324" t="s">
        <v>12189</v>
      </c>
      <c r="E10840" s="324" t="s">
        <v>1731</v>
      </c>
    </row>
    <row r="10841" customFormat="false" ht="15" hidden="false" customHeight="false" outlineLevel="0" collapsed="false">
      <c r="A10841" s="1" t="n">
        <v>6533</v>
      </c>
      <c r="B10841" s="1" t="s">
        <v>17134</v>
      </c>
      <c r="D10841" s="324" t="s">
        <v>12189</v>
      </c>
      <c r="E10841" s="324" t="s">
        <v>1731</v>
      </c>
    </row>
    <row r="10842" customFormat="false" ht="15" hidden="false" customHeight="false" outlineLevel="0" collapsed="false">
      <c r="A10842" s="1" t="n">
        <v>6532</v>
      </c>
      <c r="B10842" s="1" t="s">
        <v>17135</v>
      </c>
      <c r="D10842" s="324" t="s">
        <v>12189</v>
      </c>
      <c r="E10842" s="324" t="s">
        <v>1731</v>
      </c>
    </row>
    <row r="10843" customFormat="false" ht="15" hidden="false" customHeight="false" outlineLevel="0" collapsed="false">
      <c r="A10843" s="1" t="n">
        <v>6531</v>
      </c>
      <c r="B10843" s="1" t="s">
        <v>17136</v>
      </c>
      <c r="D10843" s="324" t="s">
        <v>12189</v>
      </c>
      <c r="E10843" s="324" t="s">
        <v>1731</v>
      </c>
    </row>
    <row r="10844" customFormat="false" ht="15" hidden="false" customHeight="false" outlineLevel="0" collapsed="false">
      <c r="A10844" s="1" t="n">
        <v>6530</v>
      </c>
      <c r="B10844" s="1" t="s">
        <v>17137</v>
      </c>
      <c r="D10844" s="1" t="s">
        <v>484</v>
      </c>
      <c r="E10844" s="0" t="s">
        <v>485</v>
      </c>
    </row>
    <row r="10845" customFormat="false" ht="15" hidden="false" customHeight="false" outlineLevel="0" collapsed="false">
      <c r="A10845" s="1" t="n">
        <v>6529</v>
      </c>
      <c r="B10845" s="1" t="s">
        <v>17138</v>
      </c>
      <c r="D10845" s="324" t="s">
        <v>643</v>
      </c>
      <c r="E10845" s="0" t="s">
        <v>590</v>
      </c>
    </row>
    <row r="10846" customFormat="false" ht="15" hidden="false" customHeight="false" outlineLevel="0" collapsed="false">
      <c r="A10846" s="1" t="n">
        <v>6528</v>
      </c>
      <c r="B10846" s="1" t="s">
        <v>17139</v>
      </c>
      <c r="C10846" s="324" t="s">
        <v>17140</v>
      </c>
      <c r="D10846" s="324" t="s">
        <v>17141</v>
      </c>
      <c r="E10846" s="324" t="s">
        <v>17142</v>
      </c>
    </row>
    <row r="10847" customFormat="false" ht="15" hidden="false" customHeight="false" outlineLevel="0" collapsed="false">
      <c r="A10847" s="1" t="n">
        <v>6527</v>
      </c>
      <c r="B10847" s="1" t="s">
        <v>17143</v>
      </c>
      <c r="C10847" s="1" t="s">
        <v>17144</v>
      </c>
      <c r="D10847" s="324" t="s">
        <v>620</v>
      </c>
      <c r="E10847" s="0" t="s">
        <v>590</v>
      </c>
    </row>
    <row r="10848" customFormat="false" ht="15" hidden="false" customHeight="false" outlineLevel="0" collapsed="false">
      <c r="A10848" s="1" t="n">
        <v>6526</v>
      </c>
      <c r="B10848" s="1" t="s">
        <v>17145</v>
      </c>
      <c r="D10848" s="1" t="s">
        <v>11084</v>
      </c>
      <c r="E10848" s="324" t="s">
        <v>17146</v>
      </c>
    </row>
    <row r="10849" customFormat="false" ht="15" hidden="false" customHeight="false" outlineLevel="0" collapsed="false">
      <c r="A10849" s="1" t="n">
        <v>6525</v>
      </c>
      <c r="B10849" s="1" t="s">
        <v>17147</v>
      </c>
      <c r="C10849" s="1" t="s">
        <v>17148</v>
      </c>
      <c r="D10849" s="324" t="s">
        <v>17149</v>
      </c>
      <c r="E10849" s="324" t="s">
        <v>11184</v>
      </c>
    </row>
    <row r="10850" customFormat="false" ht="15" hidden="false" customHeight="false" outlineLevel="0" collapsed="false">
      <c r="A10850" s="1" t="n">
        <v>6524</v>
      </c>
      <c r="B10850" s="1" t="s">
        <v>17150</v>
      </c>
      <c r="C10850" s="1" t="s">
        <v>17151</v>
      </c>
      <c r="D10850" s="324" t="s">
        <v>17152</v>
      </c>
      <c r="E10850" s="0" t="s">
        <v>485</v>
      </c>
    </row>
    <row r="10851" customFormat="false" ht="15" hidden="false" customHeight="false" outlineLevel="0" collapsed="false">
      <c r="A10851" s="1" t="n">
        <v>6523</v>
      </c>
      <c r="B10851" s="1" t="s">
        <v>17153</v>
      </c>
      <c r="D10851" s="1" t="s">
        <v>499</v>
      </c>
      <c r="E10851" s="0" t="s">
        <v>590</v>
      </c>
    </row>
    <row r="10852" customFormat="false" ht="15" hidden="false" customHeight="false" outlineLevel="0" collapsed="false">
      <c r="A10852" s="1" t="n">
        <v>6522</v>
      </c>
      <c r="B10852" s="1" t="s">
        <v>17154</v>
      </c>
      <c r="C10852" s="324" t="s">
        <v>17155</v>
      </c>
      <c r="D10852" s="324" t="s">
        <v>11556</v>
      </c>
      <c r="E10852" s="324" t="s">
        <v>11631</v>
      </c>
    </row>
    <row r="10853" customFormat="false" ht="15" hidden="false" customHeight="false" outlineLevel="0" collapsed="false">
      <c r="A10853" s="1" t="n">
        <v>6521</v>
      </c>
      <c r="B10853" s="1" t="s">
        <v>17156</v>
      </c>
      <c r="D10853" s="1" t="s">
        <v>1187</v>
      </c>
      <c r="E10853" s="0" t="s">
        <v>485</v>
      </c>
    </row>
    <row r="10854" customFormat="false" ht="15" hidden="false" customHeight="false" outlineLevel="0" collapsed="false">
      <c r="A10854" s="1" t="n">
        <v>6520</v>
      </c>
      <c r="B10854" s="1" t="s">
        <v>17157</v>
      </c>
      <c r="D10854" s="1" t="s">
        <v>499</v>
      </c>
      <c r="E10854" s="0" t="s">
        <v>10484</v>
      </c>
    </row>
    <row r="10855" customFormat="false" ht="15" hidden="false" customHeight="false" outlineLevel="0" collapsed="false">
      <c r="A10855" s="1" t="n">
        <v>6519</v>
      </c>
      <c r="B10855" s="1" t="s">
        <v>17158</v>
      </c>
      <c r="D10855" s="1" t="s">
        <v>787</v>
      </c>
      <c r="E10855" s="324" t="s">
        <v>488</v>
      </c>
    </row>
    <row r="10856" customFormat="false" ht="15" hidden="false" customHeight="false" outlineLevel="0" collapsed="false">
      <c r="A10856" s="1" t="n">
        <v>6518</v>
      </c>
      <c r="B10856" s="1" t="s">
        <v>17159</v>
      </c>
      <c r="C10856" s="1" t="s">
        <v>17160</v>
      </c>
      <c r="D10856" s="1" t="s">
        <v>510</v>
      </c>
      <c r="E10856" s="0" t="s">
        <v>609</v>
      </c>
    </row>
    <row r="10857" customFormat="false" ht="15" hidden="false" customHeight="false" outlineLevel="0" collapsed="false">
      <c r="A10857" s="1" t="n">
        <v>6517</v>
      </c>
      <c r="B10857" s="1" t="s">
        <v>17161</v>
      </c>
      <c r="C10857" s="1" t="s">
        <v>187</v>
      </c>
      <c r="D10857" s="324" t="s">
        <v>13660</v>
      </c>
      <c r="E10857" s="0" t="s">
        <v>576</v>
      </c>
    </row>
    <row r="10858" customFormat="false" ht="15" hidden="false" customHeight="false" outlineLevel="0" collapsed="false">
      <c r="A10858" s="1" t="n">
        <v>6516</v>
      </c>
      <c r="B10858" s="1" t="s">
        <v>17162</v>
      </c>
      <c r="C10858" s="1" t="s">
        <v>17163</v>
      </c>
      <c r="D10858" s="324" t="s">
        <v>10844</v>
      </c>
      <c r="E10858" s="324" t="s">
        <v>500</v>
      </c>
    </row>
    <row r="10859" customFormat="false" ht="15" hidden="false" customHeight="false" outlineLevel="0" collapsed="false">
      <c r="A10859" s="1" t="n">
        <v>6515</v>
      </c>
      <c r="B10859" s="1" t="s">
        <v>17164</v>
      </c>
      <c r="C10859" s="324" t="s">
        <v>17165</v>
      </c>
      <c r="D10859" s="1" t="s">
        <v>682</v>
      </c>
      <c r="E10859" s="0" t="s">
        <v>590</v>
      </c>
    </row>
    <row r="10860" customFormat="false" ht="15" hidden="false" customHeight="false" outlineLevel="0" collapsed="false">
      <c r="A10860" s="1" t="n">
        <v>6514</v>
      </c>
      <c r="B10860" s="1" t="s">
        <v>17166</v>
      </c>
      <c r="D10860" s="324" t="s">
        <v>6449</v>
      </c>
      <c r="E10860" s="0" t="s">
        <v>485</v>
      </c>
    </row>
    <row r="10861" customFormat="false" ht="15" hidden="false" customHeight="false" outlineLevel="0" collapsed="false">
      <c r="A10861" s="1" t="n">
        <v>6513</v>
      </c>
      <c r="B10861" s="1" t="s">
        <v>17167</v>
      </c>
      <c r="C10861" s="1" t="s">
        <v>17168</v>
      </c>
      <c r="D10861" s="1" t="s">
        <v>682</v>
      </c>
      <c r="E10861" s="0" t="s">
        <v>590</v>
      </c>
    </row>
    <row r="10862" customFormat="false" ht="15" hidden="false" customHeight="false" outlineLevel="0" collapsed="false">
      <c r="A10862" s="1" t="n">
        <v>6512</v>
      </c>
      <c r="B10862" s="1" t="s">
        <v>17169</v>
      </c>
      <c r="D10862" s="324" t="s">
        <v>14505</v>
      </c>
      <c r="E10862" s="324" t="s">
        <v>10954</v>
      </c>
    </row>
    <row r="10863" customFormat="false" ht="15" hidden="false" customHeight="false" outlineLevel="0" collapsed="false">
      <c r="A10863" s="1" t="n">
        <v>6511</v>
      </c>
      <c r="B10863" s="1" t="s">
        <v>17170</v>
      </c>
      <c r="C10863" s="1" t="s">
        <v>17171</v>
      </c>
      <c r="D10863" s="1" t="s">
        <v>682</v>
      </c>
      <c r="E10863" s="0" t="s">
        <v>590</v>
      </c>
    </row>
    <row r="10864" customFormat="false" ht="15" hidden="false" customHeight="false" outlineLevel="0" collapsed="false">
      <c r="A10864" s="1" t="n">
        <v>6510</v>
      </c>
      <c r="B10864" s="1" t="s">
        <v>17172</v>
      </c>
      <c r="C10864" s="1" t="s">
        <v>17173</v>
      </c>
      <c r="D10864" s="1" t="s">
        <v>682</v>
      </c>
      <c r="E10864" s="0" t="s">
        <v>590</v>
      </c>
    </row>
    <row r="10865" customFormat="false" ht="15" hidden="false" customHeight="false" outlineLevel="0" collapsed="false">
      <c r="A10865" s="1" t="n">
        <v>6509</v>
      </c>
      <c r="B10865" s="1" t="s">
        <v>17174</v>
      </c>
      <c r="D10865" s="1" t="s">
        <v>499</v>
      </c>
      <c r="E10865" s="0" t="s">
        <v>11053</v>
      </c>
    </row>
    <row r="10866" customFormat="false" ht="15" hidden="false" customHeight="false" outlineLevel="0" collapsed="false">
      <c r="A10866" s="1" t="n">
        <v>6508</v>
      </c>
      <c r="B10866" s="1" t="s">
        <v>17175</v>
      </c>
      <c r="D10866" s="1" t="s">
        <v>510</v>
      </c>
      <c r="E10866" s="0" t="s">
        <v>590</v>
      </c>
    </row>
    <row r="10867" customFormat="false" ht="15" hidden="false" customHeight="false" outlineLevel="0" collapsed="false">
      <c r="A10867" s="1" t="n">
        <v>6507</v>
      </c>
      <c r="B10867" s="1" t="s">
        <v>17176</v>
      </c>
      <c r="D10867" s="1" t="s">
        <v>510</v>
      </c>
      <c r="E10867" s="0" t="s">
        <v>590</v>
      </c>
    </row>
    <row r="10868" customFormat="false" ht="15" hidden="false" customHeight="false" outlineLevel="0" collapsed="false">
      <c r="A10868" s="1" t="n">
        <v>6506</v>
      </c>
      <c r="B10868" s="1" t="s">
        <v>17177</v>
      </c>
      <c r="D10868" s="1" t="s">
        <v>961</v>
      </c>
      <c r="E10868" s="0" t="s">
        <v>576</v>
      </c>
    </row>
    <row r="10869" customFormat="false" ht="15" hidden="false" customHeight="false" outlineLevel="0" collapsed="false">
      <c r="A10869" s="1" t="n">
        <v>6505</v>
      </c>
      <c r="B10869" s="1" t="s">
        <v>17178</v>
      </c>
      <c r="C10869" s="1" t="s">
        <v>17179</v>
      </c>
      <c r="D10869" s="1" t="s">
        <v>10984</v>
      </c>
      <c r="E10869" s="0" t="s">
        <v>576</v>
      </c>
    </row>
    <row r="10870" customFormat="false" ht="15" hidden="false" customHeight="false" outlineLevel="0" collapsed="false">
      <c r="A10870" s="1" t="n">
        <v>6504</v>
      </c>
      <c r="B10870" s="1" t="s">
        <v>17180</v>
      </c>
      <c r="C10870" s="1" t="s">
        <v>521</v>
      </c>
      <c r="D10870" s="1" t="s">
        <v>499</v>
      </c>
      <c r="E10870" s="0" t="s">
        <v>590</v>
      </c>
    </row>
    <row r="10871" customFormat="false" ht="15" hidden="false" customHeight="false" outlineLevel="0" collapsed="false">
      <c r="A10871" s="1" t="n">
        <v>6503</v>
      </c>
      <c r="B10871" s="1" t="s">
        <v>17181</v>
      </c>
      <c r="C10871" s="1" t="s">
        <v>17182</v>
      </c>
      <c r="D10871" s="1" t="s">
        <v>499</v>
      </c>
      <c r="E10871" s="324" t="s">
        <v>13750</v>
      </c>
    </row>
    <row r="10872" customFormat="false" ht="15" hidden="false" customHeight="false" outlineLevel="0" collapsed="false">
      <c r="A10872" s="1" t="n">
        <v>6502</v>
      </c>
      <c r="B10872" s="1" t="s">
        <v>17183</v>
      </c>
      <c r="D10872" s="324" t="s">
        <v>809</v>
      </c>
      <c r="E10872" s="324" t="s">
        <v>500</v>
      </c>
    </row>
    <row r="10873" customFormat="false" ht="15" hidden="false" customHeight="false" outlineLevel="0" collapsed="false">
      <c r="A10873" s="1" t="n">
        <v>6501</v>
      </c>
      <c r="B10873" s="1" t="s">
        <v>17184</v>
      </c>
      <c r="C10873" s="1" t="s">
        <v>17185</v>
      </c>
      <c r="D10873" s="1" t="s">
        <v>499</v>
      </c>
      <c r="E10873" s="0" t="s">
        <v>590</v>
      </c>
    </row>
    <row r="10874" customFormat="false" ht="15" hidden="false" customHeight="false" outlineLevel="0" collapsed="false">
      <c r="A10874" s="1" t="n">
        <v>6500</v>
      </c>
      <c r="B10874" s="1" t="s">
        <v>16891</v>
      </c>
      <c r="D10874" s="1" t="s">
        <v>17186</v>
      </c>
      <c r="E10874" s="0" t="s">
        <v>576</v>
      </c>
    </row>
    <row r="10875" customFormat="false" ht="15" hidden="false" customHeight="false" outlineLevel="0" collapsed="false">
      <c r="A10875" s="1" t="n">
        <v>6499</v>
      </c>
      <c r="B10875" s="1" t="s">
        <v>17187</v>
      </c>
      <c r="D10875" s="1" t="s">
        <v>499</v>
      </c>
      <c r="E10875" s="324" t="s">
        <v>11184</v>
      </c>
    </row>
    <row r="10876" customFormat="false" ht="15" hidden="false" customHeight="false" outlineLevel="0" collapsed="false">
      <c r="A10876" s="1" t="n">
        <v>6498</v>
      </c>
      <c r="B10876" s="1" t="s">
        <v>17188</v>
      </c>
      <c r="C10876" s="1" t="s">
        <v>546</v>
      </c>
      <c r="D10876" s="1" t="s">
        <v>10212</v>
      </c>
      <c r="E10876" s="324" t="s">
        <v>3694</v>
      </c>
    </row>
    <row r="10877" customFormat="false" ht="15" hidden="false" customHeight="false" outlineLevel="0" collapsed="false">
      <c r="A10877" s="1" t="n">
        <v>6497</v>
      </c>
      <c r="B10877" s="1" t="s">
        <v>17189</v>
      </c>
      <c r="C10877" s="324" t="s">
        <v>17190</v>
      </c>
      <c r="D10877" s="324" t="s">
        <v>17191</v>
      </c>
      <c r="E10877" s="0" t="s">
        <v>609</v>
      </c>
    </row>
    <row r="10878" customFormat="false" ht="15" hidden="false" customHeight="false" outlineLevel="0" collapsed="false">
      <c r="A10878" s="1" t="n">
        <v>6496</v>
      </c>
      <c r="B10878" s="1" t="s">
        <v>17192</v>
      </c>
      <c r="C10878" s="1" t="s">
        <v>17193</v>
      </c>
      <c r="D10878" s="1" t="s">
        <v>10972</v>
      </c>
      <c r="E10878" s="0" t="s">
        <v>686</v>
      </c>
    </row>
    <row r="10879" customFormat="false" ht="15" hidden="false" customHeight="false" outlineLevel="0" collapsed="false">
      <c r="A10879" s="1" t="n">
        <v>6495</v>
      </c>
      <c r="B10879" s="1" t="s">
        <v>17194</v>
      </c>
      <c r="C10879" s="1" t="s">
        <v>17195</v>
      </c>
      <c r="D10879" s="1" t="s">
        <v>10972</v>
      </c>
      <c r="E10879" s="0" t="s">
        <v>686</v>
      </c>
    </row>
    <row r="10880" customFormat="false" ht="15" hidden="false" customHeight="false" outlineLevel="0" collapsed="false">
      <c r="A10880" s="1" t="n">
        <v>6494</v>
      </c>
      <c r="B10880" s="1" t="s">
        <v>17196</v>
      </c>
      <c r="D10880" s="1" t="s">
        <v>499</v>
      </c>
      <c r="E10880" s="0" t="s">
        <v>590</v>
      </c>
    </row>
    <row r="10881" customFormat="false" ht="15" hidden="false" customHeight="false" outlineLevel="0" collapsed="false">
      <c r="A10881" s="1" t="n">
        <v>6493</v>
      </c>
      <c r="B10881" s="1" t="s">
        <v>17197</v>
      </c>
      <c r="C10881" s="1" t="s">
        <v>17198</v>
      </c>
      <c r="D10881" s="1" t="s">
        <v>510</v>
      </c>
      <c r="E10881" s="324" t="s">
        <v>10424</v>
      </c>
    </row>
    <row r="10882" customFormat="false" ht="15" hidden="false" customHeight="false" outlineLevel="0" collapsed="false">
      <c r="A10882" s="1" t="n">
        <v>6492</v>
      </c>
      <c r="B10882" s="1" t="s">
        <v>17199</v>
      </c>
      <c r="D10882" s="1" t="s">
        <v>499</v>
      </c>
      <c r="E10882" s="0" t="s">
        <v>576</v>
      </c>
    </row>
    <row r="10883" customFormat="false" ht="15" hidden="false" customHeight="false" outlineLevel="0" collapsed="false">
      <c r="A10883" s="1" t="n">
        <v>6491</v>
      </c>
      <c r="B10883" s="1" t="s">
        <v>17200</v>
      </c>
      <c r="C10883" s="1" t="s">
        <v>546</v>
      </c>
      <c r="D10883" s="1" t="s">
        <v>499</v>
      </c>
      <c r="E10883" s="324" t="s">
        <v>1731</v>
      </c>
    </row>
    <row r="10884" customFormat="false" ht="15" hidden="false" customHeight="false" outlineLevel="0" collapsed="false">
      <c r="A10884" s="1" t="n">
        <v>6490</v>
      </c>
      <c r="B10884" s="1" t="s">
        <v>17201</v>
      </c>
      <c r="C10884" s="1" t="s">
        <v>17202</v>
      </c>
      <c r="D10884" s="1" t="s">
        <v>499</v>
      </c>
      <c r="E10884" s="0" t="s">
        <v>590</v>
      </c>
    </row>
    <row r="10885" customFormat="false" ht="15" hidden="false" customHeight="false" outlineLevel="0" collapsed="false">
      <c r="A10885" s="1" t="n">
        <v>6489</v>
      </c>
      <c r="B10885" s="1" t="s">
        <v>17203</v>
      </c>
      <c r="C10885" s="324" t="s">
        <v>17204</v>
      </c>
      <c r="D10885" s="324" t="s">
        <v>698</v>
      </c>
      <c r="E10885" s="324" t="s">
        <v>494</v>
      </c>
    </row>
    <row r="10886" customFormat="false" ht="15" hidden="false" customHeight="false" outlineLevel="0" collapsed="false">
      <c r="A10886" s="1" t="n">
        <v>6488</v>
      </c>
      <c r="B10886" s="1" t="s">
        <v>17205</v>
      </c>
      <c r="C10886" s="1" t="s">
        <v>17205</v>
      </c>
      <c r="D10886" s="1" t="s">
        <v>10212</v>
      </c>
      <c r="E10886" s="0" t="s">
        <v>590</v>
      </c>
    </row>
    <row r="10887" customFormat="false" ht="15" hidden="false" customHeight="false" outlineLevel="0" collapsed="false">
      <c r="A10887" s="1" t="n">
        <v>6487</v>
      </c>
      <c r="B10887" s="1" t="s">
        <v>17206</v>
      </c>
      <c r="C10887" s="1" t="s">
        <v>17207</v>
      </c>
      <c r="D10887" s="324" t="s">
        <v>17208</v>
      </c>
      <c r="E10887" s="324" t="s">
        <v>17209</v>
      </c>
    </row>
    <row r="10888" customFormat="false" ht="15" hidden="false" customHeight="false" outlineLevel="0" collapsed="false">
      <c r="A10888" s="1" t="n">
        <v>6486</v>
      </c>
      <c r="B10888" s="1" t="s">
        <v>17210</v>
      </c>
      <c r="C10888" s="1" t="s">
        <v>17211</v>
      </c>
      <c r="D10888" s="1" t="s">
        <v>499</v>
      </c>
      <c r="E10888" s="324" t="s">
        <v>14416</v>
      </c>
    </row>
    <row r="10889" customFormat="false" ht="15" hidden="false" customHeight="false" outlineLevel="0" collapsed="false">
      <c r="A10889" s="1" t="n">
        <v>6485</v>
      </c>
      <c r="B10889" s="1" t="s">
        <v>17212</v>
      </c>
      <c r="D10889" s="1" t="s">
        <v>10920</v>
      </c>
      <c r="E10889" s="324" t="s">
        <v>1731</v>
      </c>
    </row>
    <row r="10890" customFormat="false" ht="15" hidden="false" customHeight="false" outlineLevel="0" collapsed="false">
      <c r="A10890" s="1" t="n">
        <v>6484</v>
      </c>
      <c r="B10890" s="1" t="s">
        <v>17213</v>
      </c>
      <c r="C10890" s="1" t="s">
        <v>17214</v>
      </c>
      <c r="D10890" s="1" t="s">
        <v>484</v>
      </c>
      <c r="E10890" s="0" t="s">
        <v>485</v>
      </c>
    </row>
    <row r="10891" customFormat="false" ht="15" hidden="false" customHeight="false" outlineLevel="0" collapsed="false">
      <c r="A10891" s="1" t="n">
        <v>6483</v>
      </c>
      <c r="B10891" s="1" t="s">
        <v>17215</v>
      </c>
      <c r="C10891" s="324" t="s">
        <v>17216</v>
      </c>
      <c r="D10891" s="324" t="s">
        <v>1809</v>
      </c>
      <c r="E10891" s="324" t="s">
        <v>519</v>
      </c>
    </row>
    <row r="10892" customFormat="false" ht="15" hidden="false" customHeight="false" outlineLevel="0" collapsed="false">
      <c r="A10892" s="1" t="n">
        <v>6482</v>
      </c>
      <c r="B10892" s="1" t="s">
        <v>17217</v>
      </c>
      <c r="C10892" s="324" t="s">
        <v>17218</v>
      </c>
      <c r="D10892" s="324" t="s">
        <v>1809</v>
      </c>
      <c r="E10892" s="324" t="s">
        <v>519</v>
      </c>
    </row>
    <row r="10893" customFormat="false" ht="15" hidden="false" customHeight="false" outlineLevel="0" collapsed="false">
      <c r="A10893" s="1" t="n">
        <v>6481</v>
      </c>
      <c r="B10893" s="1" t="s">
        <v>17219</v>
      </c>
      <c r="C10893" s="324" t="s">
        <v>17220</v>
      </c>
      <c r="D10893" s="324" t="s">
        <v>1649</v>
      </c>
      <c r="E10893" s="0" t="s">
        <v>1088</v>
      </c>
    </row>
    <row r="10894" customFormat="false" ht="15" hidden="false" customHeight="false" outlineLevel="0" collapsed="false">
      <c r="A10894" s="1" t="n">
        <v>6480</v>
      </c>
      <c r="B10894" s="1" t="s">
        <v>17221</v>
      </c>
      <c r="D10894" s="1" t="s">
        <v>17222</v>
      </c>
      <c r="E10894" s="0" t="s">
        <v>544</v>
      </c>
    </row>
    <row r="10895" customFormat="false" ht="15" hidden="false" customHeight="false" outlineLevel="0" collapsed="false">
      <c r="A10895" s="1" t="n">
        <v>6479</v>
      </c>
      <c r="B10895" s="1" t="s">
        <v>17223</v>
      </c>
      <c r="C10895" s="1" t="s">
        <v>17224</v>
      </c>
      <c r="D10895" s="324" t="s">
        <v>17225</v>
      </c>
      <c r="E10895" s="0" t="s">
        <v>576</v>
      </c>
    </row>
    <row r="10896" customFormat="false" ht="15" hidden="false" customHeight="false" outlineLevel="0" collapsed="false">
      <c r="A10896" s="1" t="n">
        <v>6478</v>
      </c>
      <c r="B10896" s="1" t="s">
        <v>17226</v>
      </c>
      <c r="C10896" s="1" t="s">
        <v>521</v>
      </c>
      <c r="D10896" s="324" t="s">
        <v>13678</v>
      </c>
      <c r="E10896" s="0" t="s">
        <v>609</v>
      </c>
    </row>
    <row r="10897" customFormat="false" ht="15" hidden="false" customHeight="false" outlineLevel="0" collapsed="false">
      <c r="A10897" s="1" t="n">
        <v>6477</v>
      </c>
      <c r="B10897" s="1" t="s">
        <v>17227</v>
      </c>
      <c r="C10897" s="324" t="s">
        <v>17228</v>
      </c>
      <c r="D10897" s="1" t="s">
        <v>499</v>
      </c>
      <c r="E10897" s="324" t="s">
        <v>10424</v>
      </c>
    </row>
    <row r="10898" customFormat="false" ht="15" hidden="false" customHeight="false" outlineLevel="0" collapsed="false">
      <c r="A10898" s="1" t="n">
        <v>6476</v>
      </c>
      <c r="B10898" s="1" t="s">
        <v>17229</v>
      </c>
      <c r="D10898" s="324" t="s">
        <v>528</v>
      </c>
      <c r="E10898" s="324" t="s">
        <v>500</v>
      </c>
    </row>
    <row r="10899" customFormat="false" ht="15" hidden="false" customHeight="false" outlineLevel="0" collapsed="false">
      <c r="A10899" s="1" t="n">
        <v>6475</v>
      </c>
      <c r="B10899" s="1" t="s">
        <v>17230</v>
      </c>
      <c r="D10899" s="324" t="s">
        <v>17231</v>
      </c>
      <c r="E10899" s="0" t="s">
        <v>609</v>
      </c>
    </row>
    <row r="10900" customFormat="false" ht="15" hidden="false" customHeight="false" outlineLevel="0" collapsed="false">
      <c r="A10900" s="1" t="n">
        <v>6474</v>
      </c>
      <c r="B10900" s="1" t="s">
        <v>17232</v>
      </c>
      <c r="C10900" s="1" t="s">
        <v>17233</v>
      </c>
      <c r="D10900" s="324" t="s">
        <v>17234</v>
      </c>
      <c r="E10900" s="0" t="s">
        <v>590</v>
      </c>
    </row>
    <row r="10901" customFormat="false" ht="15" hidden="false" customHeight="false" outlineLevel="0" collapsed="false">
      <c r="A10901" s="1" t="n">
        <v>6473</v>
      </c>
      <c r="B10901" s="1" t="s">
        <v>17235</v>
      </c>
      <c r="C10901" s="1" t="s">
        <v>17236</v>
      </c>
      <c r="D10901" s="1" t="s">
        <v>754</v>
      </c>
      <c r="E10901" s="324" t="s">
        <v>525</v>
      </c>
    </row>
    <row r="10902" customFormat="false" ht="15" hidden="false" customHeight="false" outlineLevel="0" collapsed="false">
      <c r="A10902" s="1" t="n">
        <v>6472</v>
      </c>
      <c r="B10902" s="1" t="s">
        <v>17237</v>
      </c>
      <c r="C10902" s="324" t="s">
        <v>17238</v>
      </c>
      <c r="D10902" s="324" t="s">
        <v>1123</v>
      </c>
      <c r="E10902" s="324" t="s">
        <v>500</v>
      </c>
    </row>
    <row r="10903" customFormat="false" ht="15" hidden="false" customHeight="false" outlineLevel="0" collapsed="false">
      <c r="A10903" s="1" t="n">
        <v>6471</v>
      </c>
      <c r="B10903" s="1" t="s">
        <v>17239</v>
      </c>
      <c r="D10903" s="1" t="s">
        <v>499</v>
      </c>
      <c r="E10903" s="324" t="s">
        <v>10923</v>
      </c>
    </row>
    <row r="10904" customFormat="false" ht="15" hidden="false" customHeight="false" outlineLevel="0" collapsed="false">
      <c r="A10904" s="1" t="n">
        <v>6470</v>
      </c>
      <c r="B10904" s="1" t="s">
        <v>17240</v>
      </c>
      <c r="D10904" s="1" t="s">
        <v>641</v>
      </c>
      <c r="E10904" s="0" t="s">
        <v>576</v>
      </c>
    </row>
    <row r="10905" customFormat="false" ht="15" hidden="false" customHeight="false" outlineLevel="0" collapsed="false">
      <c r="A10905" s="1" t="n">
        <v>6469</v>
      </c>
      <c r="B10905" s="1" t="s">
        <v>17241</v>
      </c>
      <c r="D10905" s="324" t="s">
        <v>4823</v>
      </c>
      <c r="E10905" s="324" t="s">
        <v>500</v>
      </c>
    </row>
    <row r="10906" customFormat="false" ht="15" hidden="false" customHeight="false" outlineLevel="0" collapsed="false">
      <c r="A10906" s="1" t="n">
        <v>6468</v>
      </c>
      <c r="B10906" s="1" t="s">
        <v>17242</v>
      </c>
      <c r="C10906" s="324" t="s">
        <v>17243</v>
      </c>
      <c r="D10906" s="324" t="s">
        <v>3444</v>
      </c>
      <c r="E10906" s="0" t="s">
        <v>485</v>
      </c>
    </row>
    <row r="10907" customFormat="false" ht="15" hidden="false" customHeight="false" outlineLevel="0" collapsed="false">
      <c r="A10907" s="1" t="n">
        <v>6467</v>
      </c>
      <c r="B10907" s="1" t="s">
        <v>17244</v>
      </c>
      <c r="D10907" s="324" t="s">
        <v>17245</v>
      </c>
      <c r="E10907" s="0" t="s">
        <v>485</v>
      </c>
    </row>
    <row r="10908" customFormat="false" ht="15" hidden="false" customHeight="false" outlineLevel="0" collapsed="false">
      <c r="A10908" s="1" t="n">
        <v>6466</v>
      </c>
      <c r="B10908" s="1" t="s">
        <v>17246</v>
      </c>
      <c r="C10908" s="1" t="s">
        <v>17247</v>
      </c>
      <c r="D10908" s="1" t="s">
        <v>499</v>
      </c>
      <c r="E10908" s="0" t="s">
        <v>590</v>
      </c>
    </row>
    <row r="10909" customFormat="false" ht="15" hidden="false" customHeight="false" outlineLevel="0" collapsed="false">
      <c r="A10909" s="1" t="n">
        <v>6465</v>
      </c>
      <c r="B10909" s="1" t="s">
        <v>17248</v>
      </c>
      <c r="C10909" s="1" t="s">
        <v>17249</v>
      </c>
      <c r="D10909" s="324" t="s">
        <v>17250</v>
      </c>
      <c r="E10909" s="324" t="s">
        <v>1361</v>
      </c>
    </row>
    <row r="10910" customFormat="false" ht="15" hidden="false" customHeight="false" outlineLevel="0" collapsed="false">
      <c r="A10910" s="1" t="n">
        <v>6464</v>
      </c>
      <c r="B10910" s="1" t="s">
        <v>17251</v>
      </c>
      <c r="C10910" s="1" t="s">
        <v>17252</v>
      </c>
      <c r="D10910" s="1" t="s">
        <v>637</v>
      </c>
      <c r="E10910" s="0" t="s">
        <v>485</v>
      </c>
    </row>
    <row r="10911" customFormat="false" ht="15" hidden="false" customHeight="false" outlineLevel="0" collapsed="false">
      <c r="A10911" s="1" t="n">
        <v>6463</v>
      </c>
      <c r="B10911" s="1" t="s">
        <v>17253</v>
      </c>
      <c r="C10911" s="1" t="s">
        <v>17253</v>
      </c>
      <c r="D10911" s="1" t="s">
        <v>1067</v>
      </c>
      <c r="E10911" s="324" t="s">
        <v>488</v>
      </c>
    </row>
    <row r="10912" customFormat="false" ht="15" hidden="false" customHeight="false" outlineLevel="0" collapsed="false">
      <c r="A10912" s="1" t="n">
        <v>6462</v>
      </c>
      <c r="B10912" s="1" t="s">
        <v>17254</v>
      </c>
      <c r="D10912" s="324" t="s">
        <v>3459</v>
      </c>
      <c r="E10912" s="324" t="s">
        <v>2898</v>
      </c>
    </row>
    <row r="10913" customFormat="false" ht="15" hidden="false" customHeight="false" outlineLevel="0" collapsed="false">
      <c r="A10913" s="1" t="n">
        <v>6461</v>
      </c>
      <c r="B10913" s="1" t="s">
        <v>17255</v>
      </c>
      <c r="D10913" s="1" t="s">
        <v>499</v>
      </c>
      <c r="E10913" s="324" t="s">
        <v>11251</v>
      </c>
    </row>
    <row r="10914" customFormat="false" ht="15" hidden="false" customHeight="false" outlineLevel="0" collapsed="false">
      <c r="A10914" s="1" t="n">
        <v>6460</v>
      </c>
      <c r="B10914" s="1" t="s">
        <v>17256</v>
      </c>
      <c r="C10914" s="1" t="s">
        <v>17257</v>
      </c>
      <c r="D10914" s="1" t="s">
        <v>906</v>
      </c>
      <c r="E10914" s="0" t="s">
        <v>1088</v>
      </c>
    </row>
    <row r="10915" customFormat="false" ht="15" hidden="false" customHeight="false" outlineLevel="0" collapsed="false">
      <c r="A10915" s="1" t="n">
        <v>6459</v>
      </c>
      <c r="B10915" s="1" t="s">
        <v>17258</v>
      </c>
      <c r="D10915" s="1" t="s">
        <v>499</v>
      </c>
      <c r="E10915" s="0" t="s">
        <v>609</v>
      </c>
    </row>
    <row r="10916" customFormat="false" ht="15" hidden="false" customHeight="false" outlineLevel="0" collapsed="false">
      <c r="A10916" s="1" t="n">
        <v>6458</v>
      </c>
      <c r="B10916" s="1" t="s">
        <v>17259</v>
      </c>
      <c r="C10916" s="1" t="s">
        <v>17260</v>
      </c>
      <c r="D10916" s="1" t="s">
        <v>499</v>
      </c>
      <c r="E10916" s="0" t="s">
        <v>590</v>
      </c>
    </row>
    <row r="10917" customFormat="false" ht="15" hidden="false" customHeight="false" outlineLevel="0" collapsed="false">
      <c r="A10917" s="1" t="n">
        <v>6457</v>
      </c>
      <c r="B10917" s="1" t="s">
        <v>17261</v>
      </c>
      <c r="C10917" s="324" t="s">
        <v>17262</v>
      </c>
      <c r="D10917" s="1" t="s">
        <v>12680</v>
      </c>
      <c r="E10917" s="324" t="s">
        <v>10893</v>
      </c>
    </row>
    <row r="10918" customFormat="false" ht="15" hidden="false" customHeight="false" outlineLevel="0" collapsed="false">
      <c r="A10918" s="1" t="n">
        <v>6456</v>
      </c>
      <c r="B10918" s="1" t="s">
        <v>17263</v>
      </c>
      <c r="D10918" s="324" t="s">
        <v>10946</v>
      </c>
      <c r="E10918" s="324" t="s">
        <v>12278</v>
      </c>
    </row>
    <row r="10919" customFormat="false" ht="15" hidden="false" customHeight="false" outlineLevel="0" collapsed="false">
      <c r="A10919" s="1" t="n">
        <v>6455</v>
      </c>
      <c r="B10919" s="1" t="s">
        <v>17264</v>
      </c>
      <c r="D10919" s="1" t="s">
        <v>5849</v>
      </c>
      <c r="E10919" s="324" t="s">
        <v>548</v>
      </c>
    </row>
    <row r="10920" customFormat="false" ht="15" hidden="false" customHeight="false" outlineLevel="0" collapsed="false">
      <c r="A10920" s="1" t="n">
        <v>6454</v>
      </c>
      <c r="B10920" s="1" t="s">
        <v>17265</v>
      </c>
      <c r="D10920" s="1" t="s">
        <v>499</v>
      </c>
      <c r="E10920" s="324" t="s">
        <v>500</v>
      </c>
    </row>
    <row r="10921" customFormat="false" ht="15" hidden="false" customHeight="false" outlineLevel="0" collapsed="false">
      <c r="A10921" s="1" t="n">
        <v>6453</v>
      </c>
      <c r="B10921" s="1" t="s">
        <v>17266</v>
      </c>
      <c r="C10921" s="324" t="s">
        <v>17267</v>
      </c>
      <c r="D10921" s="1" t="s">
        <v>499</v>
      </c>
      <c r="E10921" s="0" t="s">
        <v>576</v>
      </c>
    </row>
    <row r="10922" customFormat="false" ht="15" hidden="false" customHeight="false" outlineLevel="0" collapsed="false">
      <c r="A10922" s="1" t="n">
        <v>6452</v>
      </c>
      <c r="B10922" s="1" t="s">
        <v>17268</v>
      </c>
      <c r="C10922" s="1" t="s">
        <v>17269</v>
      </c>
      <c r="D10922" s="1" t="s">
        <v>499</v>
      </c>
      <c r="E10922" s="0" t="s">
        <v>590</v>
      </c>
    </row>
    <row r="10923" customFormat="false" ht="15" hidden="false" customHeight="false" outlineLevel="0" collapsed="false">
      <c r="A10923" s="1" t="n">
        <v>6451</v>
      </c>
      <c r="B10923" s="1" t="s">
        <v>17270</v>
      </c>
      <c r="C10923" s="1" t="s">
        <v>17271</v>
      </c>
      <c r="D10923" s="1" t="s">
        <v>499</v>
      </c>
      <c r="E10923" s="0" t="s">
        <v>590</v>
      </c>
    </row>
    <row r="10924" customFormat="false" ht="15" hidden="false" customHeight="false" outlineLevel="0" collapsed="false">
      <c r="A10924" s="1" t="n">
        <v>6450</v>
      </c>
      <c r="B10924" s="1" t="s">
        <v>17272</v>
      </c>
      <c r="C10924" s="324" t="s">
        <v>17273</v>
      </c>
      <c r="D10924" s="1" t="s">
        <v>1318</v>
      </c>
      <c r="E10924" s="324" t="s">
        <v>488</v>
      </c>
    </row>
    <row r="10925" customFormat="false" ht="15" hidden="false" customHeight="false" outlineLevel="0" collapsed="false">
      <c r="A10925" s="1" t="n">
        <v>6449</v>
      </c>
      <c r="B10925" s="1" t="s">
        <v>17274</v>
      </c>
      <c r="D10925" s="324" t="s">
        <v>17275</v>
      </c>
      <c r="E10925" s="324" t="s">
        <v>17276</v>
      </c>
    </row>
    <row r="10926" customFormat="false" ht="15" hidden="false" customHeight="false" outlineLevel="0" collapsed="false">
      <c r="A10926" s="1" t="n">
        <v>6448</v>
      </c>
      <c r="B10926" s="1" t="s">
        <v>17277</v>
      </c>
      <c r="D10926" s="324" t="s">
        <v>4055</v>
      </c>
      <c r="E10926" s="324" t="s">
        <v>17278</v>
      </c>
    </row>
    <row r="10927" customFormat="false" ht="15" hidden="false" customHeight="false" outlineLevel="0" collapsed="false">
      <c r="A10927" s="1" t="n">
        <v>6447</v>
      </c>
      <c r="B10927" s="1" t="s">
        <v>17279</v>
      </c>
      <c r="D10927" s="1" t="s">
        <v>1798</v>
      </c>
      <c r="E10927" s="324" t="s">
        <v>17278</v>
      </c>
    </row>
    <row r="10928" customFormat="false" ht="15" hidden="false" customHeight="false" outlineLevel="0" collapsed="false">
      <c r="A10928" s="1" t="n">
        <v>6446</v>
      </c>
      <c r="B10928" s="1" t="s">
        <v>17280</v>
      </c>
      <c r="D10928" s="1" t="s">
        <v>10984</v>
      </c>
      <c r="E10928" s="324" t="s">
        <v>17281</v>
      </c>
    </row>
    <row r="10929" customFormat="false" ht="15" hidden="false" customHeight="false" outlineLevel="0" collapsed="false">
      <c r="A10929" s="1" t="n">
        <v>6445</v>
      </c>
      <c r="B10929" s="1" t="s">
        <v>17282</v>
      </c>
      <c r="C10929" s="1" t="s">
        <v>17283</v>
      </c>
      <c r="D10929" s="1" t="s">
        <v>499</v>
      </c>
      <c r="E10929" s="0" t="s">
        <v>590</v>
      </c>
    </row>
    <row r="10930" customFormat="false" ht="15" hidden="false" customHeight="false" outlineLevel="0" collapsed="false">
      <c r="A10930" s="1" t="n">
        <v>6444</v>
      </c>
      <c r="B10930" s="1" t="s">
        <v>17284</v>
      </c>
      <c r="C10930" s="1" t="s">
        <v>17285</v>
      </c>
      <c r="D10930" s="324" t="s">
        <v>17286</v>
      </c>
      <c r="E10930" s="324" t="s">
        <v>3694</v>
      </c>
    </row>
    <row r="10931" customFormat="false" ht="15" hidden="false" customHeight="false" outlineLevel="0" collapsed="false">
      <c r="A10931" s="1" t="n">
        <v>6443</v>
      </c>
      <c r="B10931" s="1" t="s">
        <v>17287</v>
      </c>
      <c r="D10931" s="324" t="s">
        <v>17288</v>
      </c>
      <c r="E10931" s="0" t="s">
        <v>590</v>
      </c>
    </row>
    <row r="10932" customFormat="false" ht="15" hidden="false" customHeight="false" outlineLevel="0" collapsed="false">
      <c r="A10932" s="1" t="n">
        <v>6442</v>
      </c>
      <c r="B10932" s="1" t="s">
        <v>17289</v>
      </c>
      <c r="D10932" s="324" t="s">
        <v>17288</v>
      </c>
      <c r="E10932" s="0" t="s">
        <v>590</v>
      </c>
    </row>
    <row r="10933" customFormat="false" ht="15" hidden="false" customHeight="false" outlineLevel="0" collapsed="false">
      <c r="A10933" s="1" t="n">
        <v>6441</v>
      </c>
      <c r="B10933" s="1" t="s">
        <v>17290</v>
      </c>
      <c r="D10933" s="324" t="s">
        <v>17291</v>
      </c>
      <c r="E10933" s="0" t="s">
        <v>590</v>
      </c>
    </row>
    <row r="10934" customFormat="false" ht="15" hidden="false" customHeight="false" outlineLevel="0" collapsed="false">
      <c r="A10934" s="1" t="n">
        <v>6440</v>
      </c>
      <c r="B10934" s="1" t="s">
        <v>17292</v>
      </c>
      <c r="D10934" s="324" t="s">
        <v>1949</v>
      </c>
      <c r="E10934" s="0" t="s">
        <v>485</v>
      </c>
    </row>
    <row r="10935" customFormat="false" ht="15" hidden="false" customHeight="false" outlineLevel="0" collapsed="false">
      <c r="A10935" s="1" t="n">
        <v>6439</v>
      </c>
      <c r="B10935" s="1" t="s">
        <v>17293</v>
      </c>
      <c r="C10935" s="1" t="s">
        <v>17294</v>
      </c>
      <c r="D10935" s="324" t="s">
        <v>678</v>
      </c>
      <c r="E10935" s="0" t="s">
        <v>590</v>
      </c>
    </row>
    <row r="10936" customFormat="false" ht="15" hidden="false" customHeight="false" outlineLevel="0" collapsed="false">
      <c r="A10936" s="1" t="n">
        <v>6438</v>
      </c>
      <c r="B10936" s="1" t="s">
        <v>17295</v>
      </c>
      <c r="D10936" s="324" t="s">
        <v>16150</v>
      </c>
      <c r="E10936" s="0" t="s">
        <v>590</v>
      </c>
    </row>
    <row r="10937" customFormat="false" ht="15" hidden="false" customHeight="false" outlineLevel="0" collapsed="false">
      <c r="A10937" s="1" t="n">
        <v>6437</v>
      </c>
      <c r="B10937" s="1" t="s">
        <v>17296</v>
      </c>
      <c r="C10937" s="324" t="s">
        <v>17297</v>
      </c>
      <c r="D10937" s="324" t="s">
        <v>695</v>
      </c>
      <c r="E10937" s="0" t="s">
        <v>609</v>
      </c>
    </row>
    <row r="10938" customFormat="false" ht="15" hidden="false" customHeight="false" outlineLevel="0" collapsed="false">
      <c r="A10938" s="1" t="n">
        <v>6436</v>
      </c>
      <c r="B10938" s="1" t="s">
        <v>17298</v>
      </c>
      <c r="D10938" s="324" t="s">
        <v>695</v>
      </c>
      <c r="E10938" s="0" t="s">
        <v>609</v>
      </c>
    </row>
    <row r="10939" customFormat="false" ht="15" hidden="false" customHeight="false" outlineLevel="0" collapsed="false">
      <c r="A10939" s="1" t="n">
        <v>6435</v>
      </c>
      <c r="B10939" s="1" t="s">
        <v>17299</v>
      </c>
      <c r="C10939" s="324" t="s">
        <v>17300</v>
      </c>
      <c r="D10939" s="324" t="s">
        <v>695</v>
      </c>
      <c r="E10939" s="0" t="s">
        <v>609</v>
      </c>
    </row>
    <row r="10940" customFormat="false" ht="15" hidden="false" customHeight="false" outlineLevel="0" collapsed="false">
      <c r="A10940" s="1" t="n">
        <v>6434</v>
      </c>
      <c r="B10940" s="1" t="s">
        <v>17301</v>
      </c>
      <c r="C10940" s="1" t="s">
        <v>521</v>
      </c>
      <c r="D10940" s="324" t="s">
        <v>3323</v>
      </c>
      <c r="E10940" s="324" t="s">
        <v>10994</v>
      </c>
    </row>
    <row r="10941" customFormat="false" ht="15" hidden="false" customHeight="false" outlineLevel="0" collapsed="false">
      <c r="A10941" s="1" t="n">
        <v>6433</v>
      </c>
      <c r="B10941" s="1" t="s">
        <v>17302</v>
      </c>
      <c r="D10941" s="1" t="s">
        <v>484</v>
      </c>
      <c r="E10941" s="0" t="s">
        <v>485</v>
      </c>
    </row>
    <row r="10942" customFormat="false" ht="15" hidden="false" customHeight="false" outlineLevel="0" collapsed="false">
      <c r="A10942" s="1" t="n">
        <v>6432</v>
      </c>
      <c r="B10942" s="1" t="s">
        <v>17303</v>
      </c>
      <c r="D10942" s="324" t="s">
        <v>1465</v>
      </c>
      <c r="E10942" s="324" t="s">
        <v>519</v>
      </c>
    </row>
    <row r="10943" customFormat="false" ht="15" hidden="false" customHeight="false" outlineLevel="0" collapsed="false">
      <c r="A10943" s="1" t="n">
        <v>6431</v>
      </c>
      <c r="B10943" s="1" t="s">
        <v>17304</v>
      </c>
      <c r="C10943" s="1" t="s">
        <v>17305</v>
      </c>
      <c r="D10943" s="324" t="s">
        <v>12189</v>
      </c>
      <c r="E10943" s="324" t="s">
        <v>11251</v>
      </c>
    </row>
    <row r="10944" customFormat="false" ht="15" hidden="false" customHeight="false" outlineLevel="0" collapsed="false">
      <c r="A10944" s="1" t="n">
        <v>6430</v>
      </c>
      <c r="B10944" s="1" t="s">
        <v>17306</v>
      </c>
      <c r="D10944" s="324" t="s">
        <v>13337</v>
      </c>
      <c r="E10944" s="324" t="s">
        <v>10893</v>
      </c>
    </row>
    <row r="10945" customFormat="false" ht="15" hidden="false" customHeight="false" outlineLevel="0" collapsed="false">
      <c r="A10945" s="1" t="n">
        <v>6429</v>
      </c>
      <c r="B10945" s="1" t="s">
        <v>17307</v>
      </c>
      <c r="D10945" s="1" t="s">
        <v>1798</v>
      </c>
      <c r="E10945" s="0" t="s">
        <v>544</v>
      </c>
    </row>
    <row r="10946" customFormat="false" ht="15" hidden="false" customHeight="false" outlineLevel="0" collapsed="false">
      <c r="A10946" s="1" t="n">
        <v>6428</v>
      </c>
      <c r="B10946" s="1" t="s">
        <v>17308</v>
      </c>
      <c r="C10946" s="1" t="s">
        <v>521</v>
      </c>
      <c r="D10946" s="324" t="s">
        <v>8460</v>
      </c>
      <c r="E10946" s="0" t="s">
        <v>485</v>
      </c>
    </row>
    <row r="10947" customFormat="false" ht="15" hidden="false" customHeight="false" outlineLevel="0" collapsed="false">
      <c r="A10947" s="1" t="n">
        <v>6427</v>
      </c>
      <c r="B10947" s="1" t="s">
        <v>17309</v>
      </c>
      <c r="D10947" s="324" t="s">
        <v>11630</v>
      </c>
      <c r="E10947" s="324" t="s">
        <v>1731</v>
      </c>
    </row>
    <row r="10948" customFormat="false" ht="15" hidden="false" customHeight="false" outlineLevel="0" collapsed="false">
      <c r="A10948" s="1" t="n">
        <v>6426</v>
      </c>
      <c r="B10948" s="1" t="s">
        <v>17310</v>
      </c>
      <c r="D10948" s="324" t="s">
        <v>11630</v>
      </c>
      <c r="E10948" s="324" t="s">
        <v>1731</v>
      </c>
    </row>
    <row r="10949" customFormat="false" ht="15" hidden="false" customHeight="false" outlineLevel="0" collapsed="false">
      <c r="A10949" s="1" t="n">
        <v>6425</v>
      </c>
      <c r="B10949" s="1" t="s">
        <v>17311</v>
      </c>
      <c r="D10949" s="324" t="s">
        <v>12189</v>
      </c>
      <c r="E10949" s="324" t="s">
        <v>1731</v>
      </c>
    </row>
    <row r="10950" customFormat="false" ht="15" hidden="false" customHeight="false" outlineLevel="0" collapsed="false">
      <c r="A10950" s="1" t="n">
        <v>6424</v>
      </c>
      <c r="B10950" s="1" t="s">
        <v>17312</v>
      </c>
      <c r="D10950" s="1" t="s">
        <v>510</v>
      </c>
      <c r="E10950" s="0" t="s">
        <v>10484</v>
      </c>
    </row>
    <row r="10951" customFormat="false" ht="15" hidden="false" customHeight="false" outlineLevel="0" collapsed="false">
      <c r="A10951" s="1" t="n">
        <v>6423</v>
      </c>
      <c r="B10951" s="1" t="s">
        <v>17313</v>
      </c>
      <c r="D10951" s="1" t="s">
        <v>510</v>
      </c>
      <c r="E10951" s="0" t="s">
        <v>10484</v>
      </c>
    </row>
    <row r="10952" customFormat="false" ht="15" hidden="false" customHeight="false" outlineLevel="0" collapsed="false">
      <c r="A10952" s="1" t="n">
        <v>6422</v>
      </c>
      <c r="B10952" s="1" t="s">
        <v>17314</v>
      </c>
      <c r="D10952" s="324" t="s">
        <v>1622</v>
      </c>
      <c r="E10952" s="324" t="s">
        <v>500</v>
      </c>
    </row>
    <row r="10953" customFormat="false" ht="15" hidden="false" customHeight="false" outlineLevel="0" collapsed="false">
      <c r="A10953" s="1" t="n">
        <v>6421</v>
      </c>
      <c r="B10953" s="1" t="s">
        <v>17315</v>
      </c>
      <c r="D10953" s="324" t="s">
        <v>1123</v>
      </c>
      <c r="E10953" s="0" t="s">
        <v>485</v>
      </c>
    </row>
    <row r="10954" customFormat="false" ht="15" hidden="false" customHeight="false" outlineLevel="0" collapsed="false">
      <c r="A10954" s="1" t="n">
        <v>6420</v>
      </c>
      <c r="B10954" s="1" t="s">
        <v>17316</v>
      </c>
      <c r="D10954" s="324" t="s">
        <v>17317</v>
      </c>
      <c r="E10954" s="324" t="s">
        <v>494</v>
      </c>
    </row>
    <row r="10955" customFormat="false" ht="15" hidden="false" customHeight="false" outlineLevel="0" collapsed="false">
      <c r="A10955" s="1" t="n">
        <v>6419</v>
      </c>
      <c r="B10955" s="1" t="s">
        <v>17318</v>
      </c>
      <c r="D10955" s="324" t="s">
        <v>11556</v>
      </c>
      <c r="E10955" s="0" t="s">
        <v>576</v>
      </c>
    </row>
    <row r="10956" customFormat="false" ht="15" hidden="false" customHeight="false" outlineLevel="0" collapsed="false">
      <c r="A10956" s="1" t="n">
        <v>6418</v>
      </c>
      <c r="B10956" s="1" t="s">
        <v>17319</v>
      </c>
      <c r="C10956" s="1" t="s">
        <v>17319</v>
      </c>
      <c r="D10956" s="324" t="s">
        <v>528</v>
      </c>
      <c r="E10956" s="0" t="s">
        <v>590</v>
      </c>
    </row>
    <row r="10957" customFormat="false" ht="15" hidden="false" customHeight="false" outlineLevel="0" collapsed="false">
      <c r="A10957" s="1" t="n">
        <v>6417</v>
      </c>
      <c r="B10957" s="1" t="s">
        <v>17320</v>
      </c>
      <c r="D10957" s="324" t="s">
        <v>17321</v>
      </c>
      <c r="E10957" s="0" t="s">
        <v>485</v>
      </c>
    </row>
    <row r="10958" customFormat="false" ht="15" hidden="false" customHeight="false" outlineLevel="0" collapsed="false">
      <c r="A10958" s="1" t="n">
        <v>6416</v>
      </c>
      <c r="B10958" s="1" t="s">
        <v>17322</v>
      </c>
      <c r="D10958" s="324" t="s">
        <v>17323</v>
      </c>
      <c r="E10958" s="0" t="s">
        <v>590</v>
      </c>
    </row>
    <row r="10959" customFormat="false" ht="15" hidden="false" customHeight="false" outlineLevel="0" collapsed="false">
      <c r="A10959" s="1" t="n">
        <v>6415</v>
      </c>
      <c r="B10959" s="1" t="s">
        <v>17324</v>
      </c>
      <c r="D10959" s="324" t="s">
        <v>17325</v>
      </c>
      <c r="E10959" s="0" t="s">
        <v>11053</v>
      </c>
    </row>
    <row r="10960" customFormat="false" ht="15" hidden="false" customHeight="false" outlineLevel="0" collapsed="false">
      <c r="A10960" s="1" t="n">
        <v>6414</v>
      </c>
      <c r="B10960" s="1" t="s">
        <v>17326</v>
      </c>
      <c r="C10960" s="1" t="s">
        <v>17327</v>
      </c>
      <c r="D10960" s="1" t="s">
        <v>4022</v>
      </c>
      <c r="E10960" s="0" t="s">
        <v>485</v>
      </c>
    </row>
    <row r="10961" customFormat="false" ht="15" hidden="false" customHeight="false" outlineLevel="0" collapsed="false">
      <c r="A10961" s="1" t="n">
        <v>6413</v>
      </c>
      <c r="B10961" s="1" t="s">
        <v>17328</v>
      </c>
      <c r="C10961" s="1" t="s">
        <v>17329</v>
      </c>
      <c r="D10961" s="324" t="s">
        <v>528</v>
      </c>
      <c r="E10961" s="0" t="s">
        <v>590</v>
      </c>
    </row>
    <row r="10962" customFormat="false" ht="15" hidden="false" customHeight="false" outlineLevel="0" collapsed="false">
      <c r="A10962" s="1" t="n">
        <v>6412</v>
      </c>
      <c r="B10962" s="1" t="s">
        <v>17330</v>
      </c>
      <c r="D10962" s="324" t="s">
        <v>11630</v>
      </c>
      <c r="E10962" s="324" t="s">
        <v>1731</v>
      </c>
    </row>
    <row r="10963" customFormat="false" ht="15" hidden="false" customHeight="false" outlineLevel="0" collapsed="false">
      <c r="A10963" s="1" t="n">
        <v>6411</v>
      </c>
      <c r="B10963" s="1" t="s">
        <v>17331</v>
      </c>
      <c r="D10963" s="324" t="s">
        <v>11630</v>
      </c>
      <c r="E10963" s="324" t="s">
        <v>1731</v>
      </c>
    </row>
    <row r="10964" customFormat="false" ht="15" hidden="false" customHeight="false" outlineLevel="0" collapsed="false">
      <c r="A10964" s="1" t="n">
        <v>6410</v>
      </c>
      <c r="B10964" s="1" t="s">
        <v>17332</v>
      </c>
      <c r="D10964" s="324" t="s">
        <v>11630</v>
      </c>
      <c r="E10964" s="324" t="s">
        <v>1731</v>
      </c>
    </row>
    <row r="10965" customFormat="false" ht="15" hidden="false" customHeight="false" outlineLevel="0" collapsed="false">
      <c r="A10965" s="1" t="n">
        <v>6409</v>
      </c>
      <c r="B10965" s="1" t="s">
        <v>17333</v>
      </c>
      <c r="C10965" s="1" t="s">
        <v>17334</v>
      </c>
      <c r="D10965" s="324" t="s">
        <v>8082</v>
      </c>
      <c r="E10965" s="0" t="s">
        <v>485</v>
      </c>
    </row>
    <row r="10966" customFormat="false" ht="15" hidden="false" customHeight="false" outlineLevel="0" collapsed="false">
      <c r="A10966" s="1" t="n">
        <v>6408</v>
      </c>
      <c r="B10966" s="1" t="s">
        <v>17335</v>
      </c>
      <c r="C10966" s="324" t="s">
        <v>17336</v>
      </c>
      <c r="D10966" s="1" t="s">
        <v>499</v>
      </c>
      <c r="E10966" s="0" t="s">
        <v>590</v>
      </c>
    </row>
    <row r="10967" customFormat="false" ht="15" hidden="false" customHeight="false" outlineLevel="0" collapsed="false">
      <c r="A10967" s="1" t="n">
        <v>6407</v>
      </c>
      <c r="B10967" s="1" t="s">
        <v>17337</v>
      </c>
      <c r="C10967" s="324" t="s">
        <v>17338</v>
      </c>
      <c r="D10967" s="324" t="s">
        <v>1649</v>
      </c>
      <c r="E10967" s="0" t="s">
        <v>1088</v>
      </c>
    </row>
    <row r="10968" customFormat="false" ht="15" hidden="false" customHeight="false" outlineLevel="0" collapsed="false">
      <c r="A10968" s="1" t="n">
        <v>6406</v>
      </c>
      <c r="B10968" s="1" t="s">
        <v>17339</v>
      </c>
      <c r="D10968" s="324" t="s">
        <v>11630</v>
      </c>
      <c r="E10968" s="324" t="s">
        <v>1731</v>
      </c>
    </row>
    <row r="10969" customFormat="false" ht="15" hidden="false" customHeight="false" outlineLevel="0" collapsed="false">
      <c r="A10969" s="1" t="n">
        <v>6405</v>
      </c>
      <c r="B10969" s="1" t="s">
        <v>17340</v>
      </c>
      <c r="D10969" s="324" t="s">
        <v>11630</v>
      </c>
      <c r="E10969" s="324" t="s">
        <v>1731</v>
      </c>
    </row>
    <row r="10970" customFormat="false" ht="15" hidden="false" customHeight="false" outlineLevel="0" collapsed="false">
      <c r="A10970" s="1" t="n">
        <v>6404</v>
      </c>
      <c r="B10970" s="1" t="s">
        <v>17341</v>
      </c>
      <c r="D10970" s="324" t="s">
        <v>11630</v>
      </c>
      <c r="E10970" s="324" t="s">
        <v>1731</v>
      </c>
    </row>
    <row r="10971" customFormat="false" ht="15" hidden="false" customHeight="false" outlineLevel="0" collapsed="false">
      <c r="A10971" s="1" t="n">
        <v>6403</v>
      </c>
      <c r="B10971" s="1" t="s">
        <v>17342</v>
      </c>
      <c r="C10971" s="1" t="s">
        <v>17343</v>
      </c>
      <c r="D10971" s="324" t="s">
        <v>17344</v>
      </c>
      <c r="E10971" s="0" t="s">
        <v>485</v>
      </c>
    </row>
    <row r="10972" customFormat="false" ht="15" hidden="false" customHeight="false" outlineLevel="0" collapsed="false">
      <c r="A10972" s="1" t="n">
        <v>6402</v>
      </c>
      <c r="B10972" s="1" t="s">
        <v>17345</v>
      </c>
      <c r="C10972" s="1" t="s">
        <v>17346</v>
      </c>
      <c r="D10972" s="324" t="s">
        <v>2213</v>
      </c>
      <c r="E10972" s="324" t="s">
        <v>17347</v>
      </c>
    </row>
    <row r="10973" customFormat="false" ht="15" hidden="false" customHeight="false" outlineLevel="0" collapsed="false">
      <c r="A10973" s="1" t="n">
        <v>6401</v>
      </c>
      <c r="B10973" s="1" t="s">
        <v>17348</v>
      </c>
      <c r="C10973" s="324" t="s">
        <v>17349</v>
      </c>
      <c r="D10973" s="1" t="s">
        <v>499</v>
      </c>
      <c r="E10973" s="0" t="s">
        <v>576</v>
      </c>
    </row>
    <row r="10974" customFormat="false" ht="15" hidden="false" customHeight="false" outlineLevel="0" collapsed="false">
      <c r="A10974" s="1" t="n">
        <v>6400</v>
      </c>
      <c r="B10974" s="1" t="s">
        <v>17350</v>
      </c>
      <c r="C10974" s="324" t="s">
        <v>17351</v>
      </c>
      <c r="D10974" s="324" t="s">
        <v>1465</v>
      </c>
      <c r="E10974" s="324" t="s">
        <v>519</v>
      </c>
    </row>
    <row r="10975" customFormat="false" ht="15" hidden="false" customHeight="false" outlineLevel="0" collapsed="false">
      <c r="A10975" s="1" t="n">
        <v>6399</v>
      </c>
      <c r="B10975" s="1" t="s">
        <v>17352</v>
      </c>
      <c r="D10975" s="324" t="s">
        <v>1465</v>
      </c>
      <c r="E10975" s="324" t="s">
        <v>519</v>
      </c>
    </row>
    <row r="10976" customFormat="false" ht="15" hidden="false" customHeight="false" outlineLevel="0" collapsed="false">
      <c r="A10976" s="1" t="n">
        <v>6398</v>
      </c>
      <c r="B10976" s="1" t="s">
        <v>17353</v>
      </c>
      <c r="D10976" s="324" t="s">
        <v>1465</v>
      </c>
      <c r="E10976" s="324" t="s">
        <v>519</v>
      </c>
    </row>
    <row r="10977" customFormat="false" ht="15" hidden="false" customHeight="false" outlineLevel="0" collapsed="false">
      <c r="A10977" s="1" t="n">
        <v>6397</v>
      </c>
      <c r="B10977" s="1" t="s">
        <v>17354</v>
      </c>
      <c r="C10977" s="324" t="s">
        <v>17355</v>
      </c>
      <c r="D10977" s="1" t="s">
        <v>776</v>
      </c>
      <c r="E10977" s="0" t="s">
        <v>576</v>
      </c>
    </row>
    <row r="10978" customFormat="false" ht="15" hidden="false" customHeight="false" outlineLevel="0" collapsed="false">
      <c r="A10978" s="1" t="n">
        <v>6396</v>
      </c>
      <c r="B10978" s="1" t="s">
        <v>17356</v>
      </c>
      <c r="D10978" s="324" t="s">
        <v>1465</v>
      </c>
      <c r="E10978" s="324" t="s">
        <v>519</v>
      </c>
    </row>
    <row r="10979" customFormat="false" ht="15" hidden="false" customHeight="false" outlineLevel="0" collapsed="false">
      <c r="A10979" s="1" t="n">
        <v>6395</v>
      </c>
      <c r="B10979" s="1" t="s">
        <v>17357</v>
      </c>
      <c r="D10979" s="324" t="s">
        <v>586</v>
      </c>
      <c r="E10979" s="324" t="s">
        <v>11390</v>
      </c>
    </row>
    <row r="10980" customFormat="false" ht="15" hidden="false" customHeight="false" outlineLevel="0" collapsed="false">
      <c r="A10980" s="1" t="n">
        <v>6394</v>
      </c>
      <c r="B10980" s="1" t="s">
        <v>17358</v>
      </c>
      <c r="D10980" s="324" t="s">
        <v>11630</v>
      </c>
      <c r="E10980" s="324" t="s">
        <v>1731</v>
      </c>
    </row>
    <row r="10981" customFormat="false" ht="15" hidden="false" customHeight="false" outlineLevel="0" collapsed="false">
      <c r="A10981" s="1" t="n">
        <v>6393</v>
      </c>
      <c r="B10981" s="1" t="s">
        <v>17359</v>
      </c>
      <c r="D10981" s="324" t="s">
        <v>11630</v>
      </c>
      <c r="E10981" s="324" t="s">
        <v>1731</v>
      </c>
    </row>
    <row r="10982" customFormat="false" ht="15" hidden="false" customHeight="false" outlineLevel="0" collapsed="false">
      <c r="A10982" s="1" t="n">
        <v>6392</v>
      </c>
      <c r="B10982" s="1" t="s">
        <v>17360</v>
      </c>
      <c r="D10982" s="324" t="s">
        <v>11630</v>
      </c>
      <c r="E10982" s="324" t="s">
        <v>1731</v>
      </c>
    </row>
    <row r="10983" customFormat="false" ht="15" hidden="false" customHeight="false" outlineLevel="0" collapsed="false">
      <c r="A10983" s="1" t="n">
        <v>6391</v>
      </c>
      <c r="B10983" s="1" t="s">
        <v>17361</v>
      </c>
      <c r="D10983" s="324" t="s">
        <v>11630</v>
      </c>
      <c r="E10983" s="324" t="s">
        <v>1731</v>
      </c>
    </row>
    <row r="10984" customFormat="false" ht="15" hidden="false" customHeight="false" outlineLevel="0" collapsed="false">
      <c r="A10984" s="1" t="n">
        <v>6390</v>
      </c>
      <c r="B10984" s="1" t="s">
        <v>17362</v>
      </c>
      <c r="D10984" s="324" t="s">
        <v>11630</v>
      </c>
      <c r="E10984" s="324" t="s">
        <v>1731</v>
      </c>
    </row>
    <row r="10985" customFormat="false" ht="15" hidden="false" customHeight="false" outlineLevel="0" collapsed="false">
      <c r="A10985" s="1" t="n">
        <v>6389</v>
      </c>
      <c r="B10985" s="1" t="s">
        <v>17363</v>
      </c>
      <c r="D10985" s="324" t="s">
        <v>11630</v>
      </c>
      <c r="E10985" s="324" t="s">
        <v>1731</v>
      </c>
    </row>
    <row r="10986" customFormat="false" ht="15" hidden="false" customHeight="false" outlineLevel="0" collapsed="false">
      <c r="A10986" s="1" t="n">
        <v>6388</v>
      </c>
      <c r="B10986" s="1" t="s">
        <v>17364</v>
      </c>
      <c r="D10986" s="324" t="s">
        <v>11630</v>
      </c>
      <c r="E10986" s="324" t="s">
        <v>1731</v>
      </c>
    </row>
    <row r="10987" customFormat="false" ht="15" hidden="false" customHeight="false" outlineLevel="0" collapsed="false">
      <c r="A10987" s="1" t="n">
        <v>6387</v>
      </c>
      <c r="B10987" s="1" t="s">
        <v>17365</v>
      </c>
      <c r="D10987" s="324" t="s">
        <v>11630</v>
      </c>
      <c r="E10987" s="324" t="s">
        <v>1731</v>
      </c>
    </row>
    <row r="10988" customFormat="false" ht="15" hidden="false" customHeight="false" outlineLevel="0" collapsed="false">
      <c r="A10988" s="1" t="n">
        <v>6386</v>
      </c>
      <c r="B10988" s="1" t="s">
        <v>17366</v>
      </c>
      <c r="D10988" s="324" t="s">
        <v>11630</v>
      </c>
      <c r="E10988" s="324" t="s">
        <v>1731</v>
      </c>
    </row>
    <row r="10989" customFormat="false" ht="15" hidden="false" customHeight="false" outlineLevel="0" collapsed="false">
      <c r="A10989" s="1" t="n">
        <v>6385</v>
      </c>
      <c r="B10989" s="1" t="s">
        <v>17367</v>
      </c>
      <c r="D10989" s="324" t="s">
        <v>11630</v>
      </c>
      <c r="E10989" s="324" t="s">
        <v>1731</v>
      </c>
    </row>
    <row r="10990" customFormat="false" ht="15" hidden="false" customHeight="false" outlineLevel="0" collapsed="false">
      <c r="A10990" s="1" t="n">
        <v>6384</v>
      </c>
      <c r="B10990" s="1" t="s">
        <v>17368</v>
      </c>
      <c r="D10990" s="324" t="s">
        <v>11630</v>
      </c>
      <c r="E10990" s="324" t="s">
        <v>1731</v>
      </c>
    </row>
    <row r="10991" customFormat="false" ht="15" hidden="false" customHeight="false" outlineLevel="0" collapsed="false">
      <c r="A10991" s="1" t="n">
        <v>6383</v>
      </c>
      <c r="B10991" s="1" t="s">
        <v>17369</v>
      </c>
      <c r="D10991" s="324" t="s">
        <v>11630</v>
      </c>
      <c r="E10991" s="324" t="s">
        <v>1731</v>
      </c>
    </row>
    <row r="10992" customFormat="false" ht="15" hidden="false" customHeight="false" outlineLevel="0" collapsed="false">
      <c r="A10992" s="1" t="n">
        <v>6382</v>
      </c>
      <c r="B10992" s="1" t="s">
        <v>17370</v>
      </c>
      <c r="D10992" s="324" t="s">
        <v>11630</v>
      </c>
      <c r="E10992" s="324" t="s">
        <v>1731</v>
      </c>
    </row>
    <row r="10993" customFormat="false" ht="15" hidden="false" customHeight="false" outlineLevel="0" collapsed="false">
      <c r="A10993" s="1" t="n">
        <v>6381</v>
      </c>
      <c r="B10993" s="1" t="s">
        <v>17371</v>
      </c>
      <c r="D10993" s="324" t="s">
        <v>11630</v>
      </c>
      <c r="E10993" s="324" t="s">
        <v>1731</v>
      </c>
    </row>
    <row r="10994" customFormat="false" ht="15" hidden="false" customHeight="false" outlineLevel="0" collapsed="false">
      <c r="A10994" s="1" t="n">
        <v>6380</v>
      </c>
      <c r="B10994" s="1" t="s">
        <v>17372</v>
      </c>
      <c r="D10994" s="324" t="s">
        <v>11630</v>
      </c>
      <c r="E10994" s="324" t="s">
        <v>1731</v>
      </c>
    </row>
    <row r="10995" customFormat="false" ht="15" hidden="false" customHeight="false" outlineLevel="0" collapsed="false">
      <c r="A10995" s="1" t="n">
        <v>6379</v>
      </c>
      <c r="B10995" s="1" t="s">
        <v>17373</v>
      </c>
      <c r="D10995" s="324" t="s">
        <v>11630</v>
      </c>
      <c r="E10995" s="324" t="s">
        <v>1731</v>
      </c>
    </row>
    <row r="10996" customFormat="false" ht="15" hidden="false" customHeight="false" outlineLevel="0" collapsed="false">
      <c r="A10996" s="1" t="n">
        <v>6378</v>
      </c>
      <c r="B10996" s="1" t="s">
        <v>17374</v>
      </c>
      <c r="D10996" s="324" t="s">
        <v>11630</v>
      </c>
      <c r="E10996" s="324" t="s">
        <v>1731</v>
      </c>
    </row>
    <row r="10997" customFormat="false" ht="15" hidden="false" customHeight="false" outlineLevel="0" collapsed="false">
      <c r="A10997" s="1" t="n">
        <v>6377</v>
      </c>
      <c r="B10997" s="1" t="s">
        <v>17375</v>
      </c>
      <c r="D10997" s="324" t="s">
        <v>11630</v>
      </c>
      <c r="E10997" s="324" t="s">
        <v>1731</v>
      </c>
    </row>
    <row r="10998" customFormat="false" ht="15" hidden="false" customHeight="false" outlineLevel="0" collapsed="false">
      <c r="A10998" s="1" t="n">
        <v>6376</v>
      </c>
      <c r="B10998" s="1" t="s">
        <v>17376</v>
      </c>
      <c r="D10998" s="324" t="s">
        <v>11630</v>
      </c>
      <c r="E10998" s="324" t="s">
        <v>1731</v>
      </c>
    </row>
    <row r="10999" customFormat="false" ht="15" hidden="false" customHeight="false" outlineLevel="0" collapsed="false">
      <c r="A10999" s="1" t="n">
        <v>6375</v>
      </c>
      <c r="B10999" s="1" t="s">
        <v>17377</v>
      </c>
      <c r="D10999" s="324" t="s">
        <v>11630</v>
      </c>
      <c r="E10999" s="324" t="s">
        <v>1731</v>
      </c>
    </row>
    <row r="11000" customFormat="false" ht="15" hidden="false" customHeight="false" outlineLevel="0" collapsed="false">
      <c r="A11000" s="1" t="n">
        <v>6374</v>
      </c>
      <c r="B11000" s="1" t="s">
        <v>17378</v>
      </c>
      <c r="D11000" s="324" t="s">
        <v>11630</v>
      </c>
      <c r="E11000" s="324" t="s">
        <v>1731</v>
      </c>
    </row>
    <row r="11001" customFormat="false" ht="15" hidden="false" customHeight="false" outlineLevel="0" collapsed="false">
      <c r="A11001" s="1" t="n">
        <v>6373</v>
      </c>
      <c r="B11001" s="1" t="s">
        <v>17379</v>
      </c>
      <c r="D11001" s="324" t="s">
        <v>11630</v>
      </c>
      <c r="E11001" s="324" t="s">
        <v>1731</v>
      </c>
    </row>
    <row r="11002" customFormat="false" ht="15" hidden="false" customHeight="false" outlineLevel="0" collapsed="false">
      <c r="A11002" s="1" t="n">
        <v>6372</v>
      </c>
      <c r="B11002" s="1" t="s">
        <v>17380</v>
      </c>
      <c r="D11002" s="324" t="s">
        <v>11630</v>
      </c>
      <c r="E11002" s="324" t="s">
        <v>1731</v>
      </c>
    </row>
    <row r="11003" customFormat="false" ht="15" hidden="false" customHeight="false" outlineLevel="0" collapsed="false">
      <c r="A11003" s="1" t="n">
        <v>6371</v>
      </c>
      <c r="B11003" s="1" t="s">
        <v>17381</v>
      </c>
      <c r="D11003" s="324" t="s">
        <v>11630</v>
      </c>
      <c r="E11003" s="324" t="s">
        <v>1731</v>
      </c>
    </row>
    <row r="11004" customFormat="false" ht="15" hidden="false" customHeight="false" outlineLevel="0" collapsed="false">
      <c r="A11004" s="1" t="n">
        <v>6370</v>
      </c>
      <c r="B11004" s="1" t="s">
        <v>17382</v>
      </c>
      <c r="D11004" s="324" t="s">
        <v>11630</v>
      </c>
      <c r="E11004" s="324" t="s">
        <v>1731</v>
      </c>
    </row>
    <row r="11005" customFormat="false" ht="15" hidden="false" customHeight="false" outlineLevel="0" collapsed="false">
      <c r="A11005" s="1" t="n">
        <v>6369</v>
      </c>
      <c r="B11005" s="1" t="s">
        <v>17383</v>
      </c>
      <c r="D11005" s="324" t="s">
        <v>11630</v>
      </c>
      <c r="E11005" s="324" t="s">
        <v>1731</v>
      </c>
    </row>
    <row r="11006" customFormat="false" ht="15" hidden="false" customHeight="false" outlineLevel="0" collapsed="false">
      <c r="A11006" s="1" t="n">
        <v>6368</v>
      </c>
      <c r="B11006" s="1" t="s">
        <v>17384</v>
      </c>
      <c r="D11006" s="324" t="s">
        <v>11630</v>
      </c>
      <c r="E11006" s="324" t="s">
        <v>1731</v>
      </c>
    </row>
    <row r="11007" customFormat="false" ht="15" hidden="false" customHeight="false" outlineLevel="0" collapsed="false">
      <c r="A11007" s="1" t="n">
        <v>6367</v>
      </c>
      <c r="B11007" s="1" t="s">
        <v>17385</v>
      </c>
      <c r="D11007" s="324" t="s">
        <v>11630</v>
      </c>
      <c r="E11007" s="324" t="s">
        <v>1731</v>
      </c>
    </row>
    <row r="11008" customFormat="false" ht="15" hidden="false" customHeight="false" outlineLevel="0" collapsed="false">
      <c r="A11008" s="1" t="n">
        <v>6366</v>
      </c>
      <c r="B11008" s="1" t="s">
        <v>17386</v>
      </c>
      <c r="D11008" s="324" t="s">
        <v>11630</v>
      </c>
      <c r="E11008" s="324" t="s">
        <v>1731</v>
      </c>
    </row>
    <row r="11009" customFormat="false" ht="15" hidden="false" customHeight="false" outlineLevel="0" collapsed="false">
      <c r="A11009" s="1" t="n">
        <v>6365</v>
      </c>
      <c r="B11009" s="1" t="s">
        <v>17387</v>
      </c>
      <c r="D11009" s="324" t="s">
        <v>11630</v>
      </c>
      <c r="E11009" s="324" t="s">
        <v>1731</v>
      </c>
    </row>
    <row r="11010" customFormat="false" ht="15" hidden="false" customHeight="false" outlineLevel="0" collapsed="false">
      <c r="A11010" s="1" t="n">
        <v>6364</v>
      </c>
      <c r="B11010" s="1" t="s">
        <v>17388</v>
      </c>
      <c r="D11010" s="324" t="s">
        <v>11630</v>
      </c>
      <c r="E11010" s="324" t="s">
        <v>1731</v>
      </c>
    </row>
    <row r="11011" customFormat="false" ht="15" hidden="false" customHeight="false" outlineLevel="0" collapsed="false">
      <c r="A11011" s="1" t="n">
        <v>6363</v>
      </c>
      <c r="B11011" s="1" t="s">
        <v>17389</v>
      </c>
      <c r="D11011" s="324" t="s">
        <v>11630</v>
      </c>
      <c r="E11011" s="324" t="s">
        <v>1731</v>
      </c>
    </row>
    <row r="11012" customFormat="false" ht="15" hidden="false" customHeight="false" outlineLevel="0" collapsed="false">
      <c r="A11012" s="1" t="n">
        <v>6362</v>
      </c>
      <c r="B11012" s="1" t="s">
        <v>17390</v>
      </c>
      <c r="D11012" s="324" t="s">
        <v>11630</v>
      </c>
      <c r="E11012" s="324" t="s">
        <v>1731</v>
      </c>
    </row>
    <row r="11013" customFormat="false" ht="15" hidden="false" customHeight="false" outlineLevel="0" collapsed="false">
      <c r="A11013" s="1" t="n">
        <v>6361</v>
      </c>
      <c r="B11013" s="1" t="s">
        <v>17391</v>
      </c>
      <c r="D11013" s="1" t="s">
        <v>510</v>
      </c>
      <c r="E11013" s="324" t="s">
        <v>1731</v>
      </c>
    </row>
    <row r="11014" customFormat="false" ht="15" hidden="false" customHeight="false" outlineLevel="0" collapsed="false">
      <c r="A11014" s="1" t="n">
        <v>6360</v>
      </c>
      <c r="B11014" s="1" t="s">
        <v>17392</v>
      </c>
      <c r="C11014" s="1" t="s">
        <v>17393</v>
      </c>
      <c r="D11014" s="324" t="s">
        <v>17394</v>
      </c>
      <c r="E11014" s="0" t="s">
        <v>485</v>
      </c>
    </row>
    <row r="11015" customFormat="false" ht="15" hidden="false" customHeight="false" outlineLevel="0" collapsed="false">
      <c r="A11015" s="1" t="n">
        <v>6359</v>
      </c>
      <c r="B11015" s="1" t="s">
        <v>17395</v>
      </c>
      <c r="D11015" s="1" t="s">
        <v>510</v>
      </c>
      <c r="E11015" s="0" t="s">
        <v>609</v>
      </c>
    </row>
    <row r="11016" customFormat="false" ht="15" hidden="false" customHeight="false" outlineLevel="0" collapsed="false">
      <c r="A11016" s="1" t="n">
        <v>6358</v>
      </c>
      <c r="B11016" s="1" t="s">
        <v>17396</v>
      </c>
      <c r="C11016" s="1" t="s">
        <v>17396</v>
      </c>
      <c r="D11016" s="324" t="s">
        <v>17397</v>
      </c>
      <c r="E11016" s="324" t="s">
        <v>1731</v>
      </c>
    </row>
    <row r="11017" customFormat="false" ht="15" hidden="false" customHeight="false" outlineLevel="0" collapsed="false">
      <c r="A11017" s="1" t="n">
        <v>6357</v>
      </c>
      <c r="B11017" s="1" t="s">
        <v>17398</v>
      </c>
      <c r="C11017" s="1" t="s">
        <v>17399</v>
      </c>
      <c r="D11017" s="324" t="s">
        <v>528</v>
      </c>
      <c r="E11017" s="324" t="s">
        <v>500</v>
      </c>
    </row>
    <row r="11018" customFormat="false" ht="15" hidden="false" customHeight="false" outlineLevel="0" collapsed="false">
      <c r="A11018" s="1" t="n">
        <v>6356</v>
      </c>
      <c r="B11018" s="1" t="s">
        <v>17400</v>
      </c>
      <c r="D11018" s="1" t="s">
        <v>499</v>
      </c>
      <c r="E11018" s="0" t="s">
        <v>10484</v>
      </c>
    </row>
    <row r="11019" customFormat="false" ht="15" hidden="false" customHeight="false" outlineLevel="0" collapsed="false">
      <c r="A11019" s="1" t="n">
        <v>6355</v>
      </c>
      <c r="B11019" s="1" t="s">
        <v>17401</v>
      </c>
      <c r="C11019" s="324" t="s">
        <v>17402</v>
      </c>
      <c r="D11019" s="324" t="s">
        <v>1649</v>
      </c>
      <c r="E11019" s="0" t="s">
        <v>1088</v>
      </c>
    </row>
    <row r="11020" customFormat="false" ht="15" hidden="false" customHeight="false" outlineLevel="0" collapsed="false">
      <c r="A11020" s="1" t="n">
        <v>6354</v>
      </c>
      <c r="B11020" s="1" t="s">
        <v>17403</v>
      </c>
      <c r="D11020" s="324" t="s">
        <v>586</v>
      </c>
      <c r="E11020" s="324" t="s">
        <v>10994</v>
      </c>
    </row>
    <row r="11021" customFormat="false" ht="15" hidden="false" customHeight="false" outlineLevel="0" collapsed="false">
      <c r="A11021" s="1" t="n">
        <v>6353</v>
      </c>
      <c r="B11021" s="1" t="s">
        <v>17404</v>
      </c>
      <c r="C11021" s="1" t="s">
        <v>17405</v>
      </c>
      <c r="D11021" s="324" t="s">
        <v>17406</v>
      </c>
      <c r="E11021" s="0" t="s">
        <v>485</v>
      </c>
    </row>
    <row r="11022" customFormat="false" ht="15" hidden="false" customHeight="false" outlineLevel="0" collapsed="false">
      <c r="A11022" s="1" t="n">
        <v>6352</v>
      </c>
      <c r="B11022" s="1" t="s">
        <v>17407</v>
      </c>
      <c r="D11022" s="324" t="s">
        <v>2771</v>
      </c>
      <c r="E11022" s="324" t="s">
        <v>500</v>
      </c>
    </row>
    <row r="11023" customFormat="false" ht="15" hidden="false" customHeight="false" outlineLevel="0" collapsed="false">
      <c r="A11023" s="1" t="n">
        <v>6351</v>
      </c>
      <c r="B11023" s="1" t="s">
        <v>17408</v>
      </c>
      <c r="D11023" s="324" t="s">
        <v>15337</v>
      </c>
      <c r="E11023" s="324" t="s">
        <v>488</v>
      </c>
    </row>
    <row r="11024" customFormat="false" ht="15" hidden="false" customHeight="false" outlineLevel="0" collapsed="false">
      <c r="A11024" s="1" t="n">
        <v>6350</v>
      </c>
      <c r="B11024" s="1" t="s">
        <v>17409</v>
      </c>
      <c r="C11024" s="1" t="s">
        <v>17410</v>
      </c>
      <c r="D11024" s="324" t="s">
        <v>17411</v>
      </c>
      <c r="E11024" s="324" t="s">
        <v>1731</v>
      </c>
    </row>
    <row r="11025" customFormat="false" ht="15" hidden="false" customHeight="false" outlineLevel="0" collapsed="false">
      <c r="A11025" s="1" t="n">
        <v>6349</v>
      </c>
      <c r="B11025" s="1" t="s">
        <v>17412</v>
      </c>
      <c r="D11025" s="324" t="s">
        <v>599</v>
      </c>
      <c r="E11025" s="0" t="s">
        <v>485</v>
      </c>
    </row>
    <row r="11026" customFormat="false" ht="15" hidden="false" customHeight="false" outlineLevel="0" collapsed="false">
      <c r="A11026" s="1" t="n">
        <v>6348</v>
      </c>
      <c r="B11026" s="1" t="s">
        <v>17413</v>
      </c>
      <c r="D11026" s="324" t="s">
        <v>792</v>
      </c>
      <c r="E11026" s="324" t="s">
        <v>500</v>
      </c>
    </row>
    <row r="11027" customFormat="false" ht="15" hidden="false" customHeight="false" outlineLevel="0" collapsed="false">
      <c r="A11027" s="1" t="n">
        <v>6347</v>
      </c>
      <c r="B11027" s="1" t="s">
        <v>17414</v>
      </c>
      <c r="D11027" s="1" t="s">
        <v>499</v>
      </c>
      <c r="E11027" s="0" t="s">
        <v>590</v>
      </c>
    </row>
    <row r="11028" customFormat="false" ht="15" hidden="false" customHeight="false" outlineLevel="0" collapsed="false">
      <c r="A11028" s="1" t="n">
        <v>6346</v>
      </c>
      <c r="B11028" s="1" t="s">
        <v>17415</v>
      </c>
      <c r="D11028" s="1" t="s">
        <v>499</v>
      </c>
      <c r="E11028" s="0" t="s">
        <v>590</v>
      </c>
    </row>
    <row r="11029" customFormat="false" ht="15" hidden="false" customHeight="false" outlineLevel="0" collapsed="false">
      <c r="A11029" s="1" t="n">
        <v>6345</v>
      </c>
      <c r="B11029" s="1" t="s">
        <v>17416</v>
      </c>
      <c r="D11029" s="1" t="s">
        <v>499</v>
      </c>
      <c r="E11029" s="0" t="s">
        <v>590</v>
      </c>
    </row>
    <row r="11030" customFormat="false" ht="15" hidden="false" customHeight="false" outlineLevel="0" collapsed="false">
      <c r="A11030" s="1" t="n">
        <v>6344</v>
      </c>
      <c r="B11030" s="1" t="s">
        <v>17417</v>
      </c>
      <c r="D11030" s="1" t="s">
        <v>499</v>
      </c>
      <c r="E11030" s="0" t="s">
        <v>590</v>
      </c>
    </row>
    <row r="11031" customFormat="false" ht="15" hidden="false" customHeight="false" outlineLevel="0" collapsed="false">
      <c r="A11031" s="1" t="n">
        <v>6343</v>
      </c>
      <c r="B11031" s="1" t="s">
        <v>17418</v>
      </c>
      <c r="D11031" s="324" t="s">
        <v>528</v>
      </c>
      <c r="E11031" s="324" t="s">
        <v>500</v>
      </c>
    </row>
    <row r="11032" customFormat="false" ht="15" hidden="false" customHeight="false" outlineLevel="0" collapsed="false">
      <c r="A11032" s="1" t="n">
        <v>6342</v>
      </c>
      <c r="B11032" s="1" t="s">
        <v>17419</v>
      </c>
      <c r="D11032" s="1" t="s">
        <v>499</v>
      </c>
      <c r="E11032" s="0" t="s">
        <v>590</v>
      </c>
    </row>
    <row r="11033" customFormat="false" ht="15" hidden="false" customHeight="false" outlineLevel="0" collapsed="false">
      <c r="A11033" s="1" t="n">
        <v>6341</v>
      </c>
      <c r="B11033" s="1" t="s">
        <v>17420</v>
      </c>
      <c r="D11033" s="324" t="s">
        <v>11630</v>
      </c>
      <c r="E11033" s="324" t="s">
        <v>1731</v>
      </c>
    </row>
    <row r="11034" customFormat="false" ht="15" hidden="false" customHeight="false" outlineLevel="0" collapsed="false">
      <c r="A11034" s="1" t="n">
        <v>6340</v>
      </c>
      <c r="B11034" s="1" t="s">
        <v>17421</v>
      </c>
      <c r="D11034" s="1" t="s">
        <v>499</v>
      </c>
      <c r="E11034" s="0" t="s">
        <v>590</v>
      </c>
    </row>
    <row r="11035" customFormat="false" ht="15" hidden="false" customHeight="false" outlineLevel="0" collapsed="false">
      <c r="A11035" s="1" t="n">
        <v>6339</v>
      </c>
      <c r="B11035" s="1" t="s">
        <v>17422</v>
      </c>
      <c r="D11035" s="324" t="s">
        <v>11630</v>
      </c>
      <c r="E11035" s="324" t="s">
        <v>1731</v>
      </c>
    </row>
    <row r="11036" customFormat="false" ht="15" hidden="false" customHeight="false" outlineLevel="0" collapsed="false">
      <c r="A11036" s="1" t="n">
        <v>6338</v>
      </c>
      <c r="B11036" s="1" t="s">
        <v>17423</v>
      </c>
      <c r="D11036" s="1" t="s">
        <v>499</v>
      </c>
      <c r="E11036" s="0" t="s">
        <v>590</v>
      </c>
    </row>
    <row r="11037" customFormat="false" ht="15" hidden="false" customHeight="false" outlineLevel="0" collapsed="false">
      <c r="A11037" s="1" t="n">
        <v>6337</v>
      </c>
      <c r="B11037" s="1" t="s">
        <v>17424</v>
      </c>
      <c r="D11037" s="1" t="s">
        <v>499</v>
      </c>
      <c r="E11037" s="0" t="s">
        <v>576</v>
      </c>
    </row>
    <row r="11038" customFormat="false" ht="15" hidden="false" customHeight="false" outlineLevel="0" collapsed="false">
      <c r="A11038" s="1" t="n">
        <v>6336</v>
      </c>
      <c r="B11038" s="1" t="s">
        <v>17425</v>
      </c>
      <c r="D11038" s="1" t="s">
        <v>499</v>
      </c>
      <c r="E11038" s="0" t="s">
        <v>590</v>
      </c>
    </row>
    <row r="11039" customFormat="false" ht="15" hidden="false" customHeight="false" outlineLevel="0" collapsed="false">
      <c r="A11039" s="1" t="n">
        <v>6335</v>
      </c>
      <c r="B11039" s="1" t="s">
        <v>17426</v>
      </c>
      <c r="D11039" s="1" t="s">
        <v>499</v>
      </c>
      <c r="E11039" s="0" t="s">
        <v>590</v>
      </c>
    </row>
    <row r="11040" customFormat="false" ht="15" hidden="false" customHeight="false" outlineLevel="0" collapsed="false">
      <c r="A11040" s="1" t="n">
        <v>6334</v>
      </c>
      <c r="B11040" s="1" t="s">
        <v>17427</v>
      </c>
      <c r="D11040" s="1" t="s">
        <v>499</v>
      </c>
      <c r="E11040" s="0" t="s">
        <v>590</v>
      </c>
    </row>
    <row r="11041" customFormat="false" ht="15" hidden="false" customHeight="false" outlineLevel="0" collapsed="false">
      <c r="A11041" s="1" t="n">
        <v>6333</v>
      </c>
      <c r="B11041" s="1" t="s">
        <v>17428</v>
      </c>
      <c r="D11041" s="1" t="s">
        <v>499</v>
      </c>
      <c r="E11041" s="0" t="s">
        <v>590</v>
      </c>
    </row>
    <row r="11042" customFormat="false" ht="15" hidden="false" customHeight="false" outlineLevel="0" collapsed="false">
      <c r="A11042" s="1" t="n">
        <v>6332</v>
      </c>
      <c r="B11042" s="1" t="s">
        <v>17429</v>
      </c>
      <c r="D11042" s="1" t="s">
        <v>499</v>
      </c>
      <c r="E11042" s="0" t="s">
        <v>590</v>
      </c>
    </row>
    <row r="11043" customFormat="false" ht="15" hidden="false" customHeight="false" outlineLevel="0" collapsed="false">
      <c r="A11043" s="1" t="n">
        <v>6331</v>
      </c>
      <c r="B11043" s="1" t="s">
        <v>17430</v>
      </c>
      <c r="D11043" s="1" t="s">
        <v>499</v>
      </c>
      <c r="E11043" s="0" t="s">
        <v>590</v>
      </c>
    </row>
    <row r="11044" customFormat="false" ht="15" hidden="false" customHeight="false" outlineLevel="0" collapsed="false">
      <c r="A11044" s="1" t="n">
        <v>6330</v>
      </c>
      <c r="B11044" s="1" t="s">
        <v>17431</v>
      </c>
      <c r="D11044" s="1" t="s">
        <v>499</v>
      </c>
      <c r="E11044" s="0" t="s">
        <v>10484</v>
      </c>
    </row>
    <row r="11045" customFormat="false" ht="15" hidden="false" customHeight="false" outlineLevel="0" collapsed="false">
      <c r="A11045" s="1" t="n">
        <v>6329</v>
      </c>
      <c r="B11045" s="1" t="s">
        <v>17432</v>
      </c>
      <c r="D11045" s="1" t="s">
        <v>499</v>
      </c>
      <c r="E11045" s="0" t="s">
        <v>590</v>
      </c>
    </row>
    <row r="11046" customFormat="false" ht="15" hidden="false" customHeight="false" outlineLevel="0" collapsed="false">
      <c r="A11046" s="1" t="n">
        <v>6328</v>
      </c>
      <c r="B11046" s="1" t="s">
        <v>17433</v>
      </c>
      <c r="D11046" s="1" t="s">
        <v>499</v>
      </c>
      <c r="E11046" s="0" t="s">
        <v>590</v>
      </c>
    </row>
    <row r="11047" customFormat="false" ht="15" hidden="false" customHeight="false" outlineLevel="0" collapsed="false">
      <c r="A11047" s="1" t="n">
        <v>6327</v>
      </c>
      <c r="B11047" s="1" t="s">
        <v>17434</v>
      </c>
      <c r="D11047" s="1" t="s">
        <v>647</v>
      </c>
      <c r="E11047" s="0" t="s">
        <v>485</v>
      </c>
    </row>
    <row r="11048" customFormat="false" ht="15" hidden="false" customHeight="false" outlineLevel="0" collapsed="false">
      <c r="A11048" s="1" t="n">
        <v>6326</v>
      </c>
      <c r="B11048" s="1" t="s">
        <v>17435</v>
      </c>
      <c r="D11048" s="1" t="s">
        <v>499</v>
      </c>
      <c r="E11048" s="0" t="s">
        <v>590</v>
      </c>
    </row>
    <row r="11049" customFormat="false" ht="15" hidden="false" customHeight="false" outlineLevel="0" collapsed="false">
      <c r="A11049" s="1" t="n">
        <v>6325</v>
      </c>
      <c r="B11049" s="1" t="s">
        <v>17436</v>
      </c>
      <c r="C11049" s="324" t="s">
        <v>17437</v>
      </c>
      <c r="D11049" s="1" t="s">
        <v>1233</v>
      </c>
      <c r="E11049" s="0" t="s">
        <v>485</v>
      </c>
    </row>
    <row r="11050" customFormat="false" ht="15" hidden="false" customHeight="false" outlineLevel="0" collapsed="false">
      <c r="A11050" s="1" t="n">
        <v>6324</v>
      </c>
      <c r="B11050" s="1" t="s">
        <v>17438</v>
      </c>
      <c r="C11050" s="1" t="s">
        <v>17439</v>
      </c>
      <c r="D11050" s="324" t="s">
        <v>601</v>
      </c>
      <c r="E11050" s="0" t="s">
        <v>590</v>
      </c>
    </row>
    <row r="11051" customFormat="false" ht="15" hidden="false" customHeight="false" outlineLevel="0" collapsed="false">
      <c r="A11051" s="1" t="n">
        <v>6323</v>
      </c>
      <c r="B11051" s="1" t="s">
        <v>17440</v>
      </c>
      <c r="D11051" s="1" t="s">
        <v>754</v>
      </c>
      <c r="E11051" s="0" t="s">
        <v>485</v>
      </c>
    </row>
    <row r="11052" customFormat="false" ht="15" hidden="false" customHeight="false" outlineLevel="0" collapsed="false">
      <c r="A11052" s="1" t="n">
        <v>6322</v>
      </c>
      <c r="B11052" s="1" t="s">
        <v>17441</v>
      </c>
      <c r="C11052" s="1" t="s">
        <v>17442</v>
      </c>
      <c r="D11052" s="324" t="s">
        <v>11556</v>
      </c>
      <c r="E11052" s="0" t="s">
        <v>590</v>
      </c>
    </row>
    <row r="11053" customFormat="false" ht="15" hidden="false" customHeight="false" outlineLevel="0" collapsed="false">
      <c r="A11053" s="1" t="n">
        <v>6321</v>
      </c>
      <c r="B11053" s="1" t="s">
        <v>17443</v>
      </c>
      <c r="D11053" s="324" t="s">
        <v>17444</v>
      </c>
      <c r="E11053" s="324" t="s">
        <v>17445</v>
      </c>
    </row>
    <row r="11054" customFormat="false" ht="15" hidden="false" customHeight="false" outlineLevel="0" collapsed="false">
      <c r="A11054" s="1" t="n">
        <v>6320</v>
      </c>
      <c r="B11054" s="1" t="s">
        <v>17446</v>
      </c>
      <c r="D11054" s="324" t="s">
        <v>643</v>
      </c>
      <c r="E11054" s="324" t="s">
        <v>519</v>
      </c>
    </row>
    <row r="11055" customFormat="false" ht="15" hidden="false" customHeight="false" outlineLevel="0" collapsed="false">
      <c r="A11055" s="1" t="n">
        <v>6319</v>
      </c>
      <c r="B11055" s="1" t="s">
        <v>17447</v>
      </c>
      <c r="C11055" s="1" t="s">
        <v>17448</v>
      </c>
      <c r="D11055" s="1" t="s">
        <v>1318</v>
      </c>
      <c r="E11055" s="324" t="s">
        <v>1731</v>
      </c>
    </row>
    <row r="11056" customFormat="false" ht="15" hidden="false" customHeight="false" outlineLevel="0" collapsed="false">
      <c r="A11056" s="1" t="n">
        <v>6318</v>
      </c>
      <c r="B11056" s="1" t="s">
        <v>17449</v>
      </c>
      <c r="C11056" s="1" t="s">
        <v>17450</v>
      </c>
      <c r="D11056" s="324" t="s">
        <v>528</v>
      </c>
      <c r="E11056" s="324" t="s">
        <v>500</v>
      </c>
    </row>
    <row r="11057" customFormat="false" ht="15" hidden="false" customHeight="false" outlineLevel="0" collapsed="false">
      <c r="A11057" s="1" t="n">
        <v>6317</v>
      </c>
      <c r="B11057" s="1" t="s">
        <v>17451</v>
      </c>
      <c r="D11057" s="1" t="s">
        <v>11084</v>
      </c>
      <c r="E11057" s="0" t="s">
        <v>15119</v>
      </c>
    </row>
    <row r="11058" customFormat="false" ht="15" hidden="false" customHeight="false" outlineLevel="0" collapsed="false">
      <c r="A11058" s="1" t="n">
        <v>6316</v>
      </c>
      <c r="B11058" s="1" t="s">
        <v>17452</v>
      </c>
      <c r="D11058" s="1" t="s">
        <v>11084</v>
      </c>
      <c r="E11058" s="0" t="s">
        <v>15119</v>
      </c>
    </row>
    <row r="11059" customFormat="false" ht="15" hidden="false" customHeight="false" outlineLevel="0" collapsed="false">
      <c r="A11059" s="1" t="n">
        <v>6315</v>
      </c>
      <c r="B11059" s="1" t="s">
        <v>17453</v>
      </c>
      <c r="D11059" s="1" t="s">
        <v>11084</v>
      </c>
      <c r="E11059" s="0" t="s">
        <v>15119</v>
      </c>
    </row>
    <row r="11060" customFormat="false" ht="15" hidden="false" customHeight="false" outlineLevel="0" collapsed="false">
      <c r="A11060" s="1" t="n">
        <v>6314</v>
      </c>
      <c r="B11060" s="1" t="s">
        <v>17454</v>
      </c>
      <c r="D11060" s="1" t="s">
        <v>11084</v>
      </c>
      <c r="E11060" s="0" t="s">
        <v>15119</v>
      </c>
    </row>
    <row r="11061" customFormat="false" ht="15" hidden="false" customHeight="false" outlineLevel="0" collapsed="false">
      <c r="A11061" s="1" t="n">
        <v>6313</v>
      </c>
      <c r="B11061" s="1" t="s">
        <v>17455</v>
      </c>
      <c r="D11061" s="1" t="s">
        <v>11084</v>
      </c>
      <c r="E11061" s="0" t="s">
        <v>15119</v>
      </c>
    </row>
    <row r="11062" customFormat="false" ht="15" hidden="false" customHeight="false" outlineLevel="0" collapsed="false">
      <c r="A11062" s="1" t="n">
        <v>6312</v>
      </c>
      <c r="B11062" s="1" t="s">
        <v>17456</v>
      </c>
      <c r="D11062" s="1" t="s">
        <v>11084</v>
      </c>
      <c r="E11062" s="0" t="s">
        <v>15119</v>
      </c>
    </row>
    <row r="11063" customFormat="false" ht="15" hidden="false" customHeight="false" outlineLevel="0" collapsed="false">
      <c r="A11063" s="1" t="n">
        <v>6311</v>
      </c>
      <c r="B11063" s="1" t="s">
        <v>17457</v>
      </c>
      <c r="D11063" s="324" t="s">
        <v>17458</v>
      </c>
      <c r="E11063" s="324" t="s">
        <v>488</v>
      </c>
    </row>
    <row r="11064" customFormat="false" ht="15" hidden="false" customHeight="false" outlineLevel="0" collapsed="false">
      <c r="A11064" s="1" t="n">
        <v>6310</v>
      </c>
      <c r="B11064" s="1" t="s">
        <v>17459</v>
      </c>
      <c r="D11064" s="324" t="s">
        <v>11505</v>
      </c>
      <c r="E11064" s="324" t="s">
        <v>10994</v>
      </c>
    </row>
    <row r="11065" customFormat="false" ht="15" hidden="false" customHeight="false" outlineLevel="0" collapsed="false">
      <c r="A11065" s="1" t="n">
        <v>6309</v>
      </c>
      <c r="B11065" s="1" t="s">
        <v>17460</v>
      </c>
      <c r="D11065" s="1" t="s">
        <v>11084</v>
      </c>
      <c r="E11065" s="0" t="s">
        <v>15119</v>
      </c>
    </row>
    <row r="11066" customFormat="false" ht="15" hidden="false" customHeight="false" outlineLevel="0" collapsed="false">
      <c r="A11066" s="1" t="n">
        <v>6308</v>
      </c>
      <c r="B11066" s="1" t="s">
        <v>17461</v>
      </c>
      <c r="D11066" s="1" t="s">
        <v>11084</v>
      </c>
      <c r="E11066" s="0" t="s">
        <v>15119</v>
      </c>
    </row>
    <row r="11067" customFormat="false" ht="15" hidden="false" customHeight="false" outlineLevel="0" collapsed="false">
      <c r="A11067" s="1" t="n">
        <v>6307</v>
      </c>
      <c r="B11067" s="1" t="s">
        <v>17462</v>
      </c>
      <c r="C11067" s="1" t="s">
        <v>11545</v>
      </c>
      <c r="D11067" s="1" t="s">
        <v>10984</v>
      </c>
      <c r="E11067" s="324" t="s">
        <v>15690</v>
      </c>
    </row>
    <row r="11068" customFormat="false" ht="15" hidden="false" customHeight="false" outlineLevel="0" collapsed="false">
      <c r="A11068" s="1" t="n">
        <v>6306</v>
      </c>
      <c r="B11068" s="1" t="s">
        <v>17463</v>
      </c>
      <c r="D11068" s="324" t="s">
        <v>1865</v>
      </c>
      <c r="E11068" s="324" t="s">
        <v>500</v>
      </c>
    </row>
    <row r="11069" customFormat="false" ht="15" hidden="false" customHeight="false" outlineLevel="0" collapsed="false">
      <c r="A11069" s="1" t="n">
        <v>6305</v>
      </c>
      <c r="B11069" s="1" t="s">
        <v>17464</v>
      </c>
      <c r="D11069" s="1" t="s">
        <v>10984</v>
      </c>
      <c r="E11069" s="324" t="s">
        <v>10890</v>
      </c>
    </row>
    <row r="11070" customFormat="false" ht="15" hidden="false" customHeight="false" outlineLevel="0" collapsed="false">
      <c r="A11070" s="1" t="n">
        <v>6304</v>
      </c>
      <c r="B11070" s="1" t="s">
        <v>17465</v>
      </c>
      <c r="C11070" s="324" t="s">
        <v>17466</v>
      </c>
      <c r="D11070" s="324" t="s">
        <v>11547</v>
      </c>
      <c r="E11070" s="324" t="s">
        <v>550</v>
      </c>
    </row>
    <row r="11071" customFormat="false" ht="15" hidden="false" customHeight="false" outlineLevel="0" collapsed="false">
      <c r="A11071" s="1" t="n">
        <v>6303</v>
      </c>
      <c r="B11071" s="1" t="s">
        <v>17467</v>
      </c>
      <c r="D11071" s="1" t="s">
        <v>499</v>
      </c>
      <c r="E11071" s="324" t="s">
        <v>500</v>
      </c>
    </row>
    <row r="11072" customFormat="false" ht="15" hidden="false" customHeight="false" outlineLevel="0" collapsed="false">
      <c r="A11072" s="1" t="n">
        <v>6302</v>
      </c>
      <c r="B11072" s="1" t="s">
        <v>17468</v>
      </c>
      <c r="C11072" s="1" t="s">
        <v>546</v>
      </c>
      <c r="D11072" s="1" t="s">
        <v>499</v>
      </c>
      <c r="E11072" s="324" t="s">
        <v>14135</v>
      </c>
    </row>
    <row r="11073" customFormat="false" ht="15" hidden="false" customHeight="false" outlineLevel="0" collapsed="false">
      <c r="A11073" s="1" t="n">
        <v>6301</v>
      </c>
      <c r="B11073" s="1" t="s">
        <v>17469</v>
      </c>
      <c r="D11073" s="1" t="s">
        <v>499</v>
      </c>
      <c r="E11073" s="0" t="s">
        <v>590</v>
      </c>
    </row>
    <row r="11074" customFormat="false" ht="15" hidden="false" customHeight="false" outlineLevel="0" collapsed="false">
      <c r="A11074" s="1" t="n">
        <v>6300</v>
      </c>
      <c r="B11074" s="1" t="s">
        <v>17470</v>
      </c>
      <c r="C11074" s="1" t="s">
        <v>17471</v>
      </c>
      <c r="D11074" s="1" t="s">
        <v>1222</v>
      </c>
      <c r="E11074" s="0" t="s">
        <v>10484</v>
      </c>
    </row>
    <row r="11075" customFormat="false" ht="15" hidden="false" customHeight="false" outlineLevel="0" collapsed="false">
      <c r="A11075" s="1" t="n">
        <v>6299</v>
      </c>
      <c r="B11075" s="1" t="s">
        <v>17472</v>
      </c>
      <c r="C11075" s="324" t="s">
        <v>17473</v>
      </c>
      <c r="D11075" s="324" t="s">
        <v>17474</v>
      </c>
      <c r="E11075" s="324" t="s">
        <v>1127</v>
      </c>
    </row>
    <row r="11076" customFormat="false" ht="15" hidden="false" customHeight="false" outlineLevel="0" collapsed="false">
      <c r="A11076" s="1" t="n">
        <v>6298</v>
      </c>
      <c r="B11076" s="1" t="s">
        <v>17475</v>
      </c>
      <c r="C11076" s="324" t="s">
        <v>17476</v>
      </c>
      <c r="D11076" s="1" t="s">
        <v>925</v>
      </c>
      <c r="E11076" s="324" t="s">
        <v>488</v>
      </c>
    </row>
    <row r="11077" customFormat="false" ht="15" hidden="false" customHeight="false" outlineLevel="0" collapsed="false">
      <c r="A11077" s="1" t="n">
        <v>6297</v>
      </c>
      <c r="B11077" s="1" t="s">
        <v>17477</v>
      </c>
      <c r="C11077" s="1" t="s">
        <v>17478</v>
      </c>
      <c r="D11077" s="324" t="s">
        <v>14084</v>
      </c>
      <c r="E11077" s="0" t="s">
        <v>576</v>
      </c>
    </row>
    <row r="11078" customFormat="false" ht="15" hidden="false" customHeight="false" outlineLevel="0" collapsed="false">
      <c r="A11078" s="1" t="n">
        <v>6296</v>
      </c>
      <c r="B11078" s="1" t="s">
        <v>17479</v>
      </c>
      <c r="C11078" s="1" t="s">
        <v>17480</v>
      </c>
      <c r="D11078" s="324" t="s">
        <v>13198</v>
      </c>
      <c r="E11078" s="0" t="s">
        <v>10484</v>
      </c>
    </row>
    <row r="11079" customFormat="false" ht="15" hidden="false" customHeight="false" outlineLevel="0" collapsed="false">
      <c r="A11079" s="1" t="n">
        <v>6295</v>
      </c>
      <c r="B11079" s="1" t="s">
        <v>17481</v>
      </c>
      <c r="D11079" s="324" t="s">
        <v>643</v>
      </c>
      <c r="E11079" s="0" t="s">
        <v>590</v>
      </c>
    </row>
    <row r="11080" customFormat="false" ht="15" hidden="false" customHeight="false" outlineLevel="0" collapsed="false">
      <c r="A11080" s="1" t="n">
        <v>6294</v>
      </c>
      <c r="B11080" s="1" t="s">
        <v>17482</v>
      </c>
      <c r="D11080" s="324" t="s">
        <v>643</v>
      </c>
      <c r="E11080" s="0" t="s">
        <v>590</v>
      </c>
    </row>
    <row r="11081" customFormat="false" ht="15" hidden="false" customHeight="false" outlineLevel="0" collapsed="false">
      <c r="A11081" s="1" t="n">
        <v>6293</v>
      </c>
      <c r="B11081" s="1" t="s">
        <v>17483</v>
      </c>
      <c r="C11081" s="1" t="s">
        <v>17484</v>
      </c>
      <c r="D11081" s="324" t="s">
        <v>17485</v>
      </c>
      <c r="E11081" s="324" t="s">
        <v>17486</v>
      </c>
    </row>
    <row r="11082" customFormat="false" ht="15" hidden="false" customHeight="false" outlineLevel="0" collapsed="false">
      <c r="A11082" s="1" t="n">
        <v>6292</v>
      </c>
      <c r="B11082" s="1" t="s">
        <v>17487</v>
      </c>
      <c r="D11082" s="324" t="s">
        <v>17291</v>
      </c>
      <c r="E11082" s="0" t="s">
        <v>590</v>
      </c>
    </row>
    <row r="11083" customFormat="false" ht="15" hidden="false" customHeight="false" outlineLevel="0" collapsed="false">
      <c r="A11083" s="1" t="n">
        <v>6291</v>
      </c>
      <c r="B11083" s="1" t="s">
        <v>17488</v>
      </c>
      <c r="C11083" s="1" t="s">
        <v>17489</v>
      </c>
      <c r="D11083" s="324" t="s">
        <v>4257</v>
      </c>
      <c r="E11083" s="0" t="s">
        <v>590</v>
      </c>
    </row>
    <row r="11084" customFormat="false" ht="15" hidden="false" customHeight="false" outlineLevel="0" collapsed="false">
      <c r="A11084" s="1" t="n">
        <v>6290</v>
      </c>
      <c r="B11084" s="1" t="s">
        <v>17490</v>
      </c>
      <c r="C11084" s="324" t="s">
        <v>17491</v>
      </c>
      <c r="D11084" s="1" t="s">
        <v>510</v>
      </c>
      <c r="E11084" s="0" t="s">
        <v>590</v>
      </c>
    </row>
    <row r="11085" customFormat="false" ht="15" hidden="false" customHeight="false" outlineLevel="0" collapsed="false">
      <c r="A11085" s="1" t="n">
        <v>6289</v>
      </c>
      <c r="B11085" s="1" t="s">
        <v>17492</v>
      </c>
      <c r="C11085" s="1" t="s">
        <v>17493</v>
      </c>
      <c r="D11085" s="1" t="s">
        <v>10212</v>
      </c>
      <c r="E11085" s="0" t="s">
        <v>576</v>
      </c>
    </row>
    <row r="11086" customFormat="false" ht="15" hidden="false" customHeight="false" outlineLevel="0" collapsed="false">
      <c r="A11086" s="1" t="n">
        <v>6288</v>
      </c>
      <c r="B11086" s="1" t="s">
        <v>17494</v>
      </c>
      <c r="C11086" s="1" t="s">
        <v>17495</v>
      </c>
      <c r="D11086" s="324" t="s">
        <v>9535</v>
      </c>
      <c r="E11086" s="324" t="s">
        <v>494</v>
      </c>
    </row>
    <row r="11087" customFormat="false" ht="15" hidden="false" customHeight="false" outlineLevel="0" collapsed="false">
      <c r="A11087" s="1" t="n">
        <v>6287</v>
      </c>
      <c r="B11087" s="1" t="s">
        <v>17496</v>
      </c>
      <c r="C11087" s="324" t="s">
        <v>17497</v>
      </c>
      <c r="D11087" s="324" t="s">
        <v>15406</v>
      </c>
      <c r="E11087" s="0" t="s">
        <v>590</v>
      </c>
    </row>
    <row r="11088" customFormat="false" ht="15" hidden="false" customHeight="false" outlineLevel="0" collapsed="false">
      <c r="A11088" s="1" t="n">
        <v>6286</v>
      </c>
      <c r="B11088" s="1" t="s">
        <v>17498</v>
      </c>
      <c r="C11088" s="324" t="s">
        <v>17499</v>
      </c>
      <c r="D11088" s="324" t="s">
        <v>1592</v>
      </c>
      <c r="E11088" s="0" t="s">
        <v>576</v>
      </c>
    </row>
    <row r="11089" customFormat="false" ht="15" hidden="false" customHeight="false" outlineLevel="0" collapsed="false">
      <c r="A11089" s="1" t="n">
        <v>6285</v>
      </c>
      <c r="B11089" s="1" t="s">
        <v>17500</v>
      </c>
      <c r="C11089" s="1" t="s">
        <v>17501</v>
      </c>
      <c r="D11089" s="1" t="s">
        <v>10212</v>
      </c>
      <c r="E11089" s="0" t="s">
        <v>576</v>
      </c>
    </row>
    <row r="11090" customFormat="false" ht="15" hidden="false" customHeight="false" outlineLevel="0" collapsed="false">
      <c r="A11090" s="1" t="n">
        <v>6284</v>
      </c>
      <c r="B11090" s="1" t="s">
        <v>17502</v>
      </c>
      <c r="D11090" s="324" t="s">
        <v>17503</v>
      </c>
      <c r="E11090" s="0" t="s">
        <v>485</v>
      </c>
    </row>
    <row r="11091" customFormat="false" ht="15" hidden="false" customHeight="false" outlineLevel="0" collapsed="false">
      <c r="A11091" s="1" t="n">
        <v>6283</v>
      </c>
      <c r="B11091" s="1" t="s">
        <v>17504</v>
      </c>
      <c r="C11091" s="324" t="s">
        <v>17505</v>
      </c>
      <c r="D11091" s="1" t="s">
        <v>653</v>
      </c>
      <c r="E11091" s="324" t="s">
        <v>12278</v>
      </c>
    </row>
    <row r="11092" customFormat="false" ht="15" hidden="false" customHeight="false" outlineLevel="0" collapsed="false">
      <c r="A11092" s="1" t="n">
        <v>6282</v>
      </c>
      <c r="B11092" s="1" t="s">
        <v>17506</v>
      </c>
      <c r="D11092" s="1" t="s">
        <v>499</v>
      </c>
      <c r="E11092" s="0" t="s">
        <v>590</v>
      </c>
    </row>
    <row r="11093" customFormat="false" ht="15" hidden="false" customHeight="false" outlineLevel="0" collapsed="false">
      <c r="A11093" s="1" t="n">
        <v>6281</v>
      </c>
      <c r="B11093" s="1" t="s">
        <v>17507</v>
      </c>
      <c r="D11093" s="1" t="s">
        <v>1187</v>
      </c>
      <c r="E11093" s="0" t="s">
        <v>485</v>
      </c>
    </row>
    <row r="11094" customFormat="false" ht="15" hidden="false" customHeight="false" outlineLevel="0" collapsed="false">
      <c r="A11094" s="1" t="n">
        <v>6280</v>
      </c>
      <c r="B11094" s="1" t="s">
        <v>17508</v>
      </c>
      <c r="C11094" s="1" t="s">
        <v>17509</v>
      </c>
      <c r="D11094" s="324" t="s">
        <v>1177</v>
      </c>
      <c r="E11094" s="0" t="s">
        <v>609</v>
      </c>
    </row>
    <row r="11095" customFormat="false" ht="15" hidden="false" customHeight="false" outlineLevel="0" collapsed="false">
      <c r="A11095" s="1" t="n">
        <v>6279</v>
      </c>
      <c r="B11095" s="1" t="s">
        <v>17510</v>
      </c>
      <c r="C11095" s="1" t="s">
        <v>17511</v>
      </c>
      <c r="D11095" s="1" t="s">
        <v>3534</v>
      </c>
      <c r="E11095" s="324" t="s">
        <v>548</v>
      </c>
    </row>
    <row r="11096" customFormat="false" ht="15" hidden="false" customHeight="false" outlineLevel="0" collapsed="false">
      <c r="A11096" s="1" t="n">
        <v>6278</v>
      </c>
      <c r="B11096" s="1" t="s">
        <v>17512</v>
      </c>
      <c r="C11096" s="1" t="s">
        <v>17513</v>
      </c>
      <c r="D11096" s="324" t="s">
        <v>11556</v>
      </c>
      <c r="E11096" s="0" t="s">
        <v>11079</v>
      </c>
    </row>
    <row r="11097" customFormat="false" ht="15" hidden="false" customHeight="false" outlineLevel="0" collapsed="false">
      <c r="A11097" s="1" t="n">
        <v>6277</v>
      </c>
      <c r="B11097" s="1" t="s">
        <v>17514</v>
      </c>
      <c r="C11097" s="1" t="s">
        <v>17515</v>
      </c>
      <c r="D11097" s="1" t="s">
        <v>811</v>
      </c>
      <c r="E11097" s="0" t="s">
        <v>590</v>
      </c>
    </row>
    <row r="11098" customFormat="false" ht="15" hidden="false" customHeight="false" outlineLevel="0" collapsed="false">
      <c r="A11098" s="1" t="n">
        <v>6276</v>
      </c>
      <c r="B11098" s="1" t="s">
        <v>17516</v>
      </c>
      <c r="C11098" s="1" t="s">
        <v>17517</v>
      </c>
      <c r="D11098" s="324" t="s">
        <v>586</v>
      </c>
      <c r="E11098" s="0" t="s">
        <v>609</v>
      </c>
    </row>
    <row r="11099" customFormat="false" ht="15" hidden="false" customHeight="false" outlineLevel="0" collapsed="false">
      <c r="A11099" s="1" t="n">
        <v>6275</v>
      </c>
      <c r="B11099" s="1" t="s">
        <v>17518</v>
      </c>
      <c r="D11099" s="324" t="s">
        <v>11630</v>
      </c>
      <c r="E11099" s="324" t="s">
        <v>1731</v>
      </c>
    </row>
    <row r="11100" customFormat="false" ht="15" hidden="false" customHeight="false" outlineLevel="0" collapsed="false">
      <c r="A11100" s="1" t="n">
        <v>6274</v>
      </c>
      <c r="B11100" s="1" t="s">
        <v>17519</v>
      </c>
      <c r="D11100" s="324" t="s">
        <v>11630</v>
      </c>
      <c r="E11100" s="324" t="s">
        <v>1731</v>
      </c>
    </row>
    <row r="11101" customFormat="false" ht="15" hidden="false" customHeight="false" outlineLevel="0" collapsed="false">
      <c r="A11101" s="1" t="n">
        <v>6273</v>
      </c>
      <c r="B11101" s="1" t="s">
        <v>17520</v>
      </c>
      <c r="D11101" s="324" t="s">
        <v>11630</v>
      </c>
      <c r="E11101" s="324" t="s">
        <v>1731</v>
      </c>
    </row>
    <row r="11102" customFormat="false" ht="15" hidden="false" customHeight="false" outlineLevel="0" collapsed="false">
      <c r="A11102" s="1" t="n">
        <v>6272</v>
      </c>
      <c r="B11102" s="1" t="s">
        <v>17521</v>
      </c>
      <c r="D11102" s="324" t="s">
        <v>11630</v>
      </c>
      <c r="E11102" s="324" t="s">
        <v>1731</v>
      </c>
    </row>
    <row r="11103" customFormat="false" ht="15" hidden="false" customHeight="false" outlineLevel="0" collapsed="false">
      <c r="A11103" s="1" t="n">
        <v>6271</v>
      </c>
      <c r="B11103" s="1" t="s">
        <v>17522</v>
      </c>
      <c r="D11103" s="324" t="s">
        <v>11630</v>
      </c>
      <c r="E11103" s="324" t="s">
        <v>1731</v>
      </c>
    </row>
    <row r="11104" customFormat="false" ht="15" hidden="false" customHeight="false" outlineLevel="0" collapsed="false">
      <c r="A11104" s="1" t="n">
        <v>6270</v>
      </c>
      <c r="B11104" s="1" t="s">
        <v>17523</v>
      </c>
      <c r="D11104" s="324" t="s">
        <v>11630</v>
      </c>
      <c r="E11104" s="324" t="s">
        <v>1731</v>
      </c>
    </row>
    <row r="11105" customFormat="false" ht="15" hidden="false" customHeight="false" outlineLevel="0" collapsed="false">
      <c r="A11105" s="1" t="n">
        <v>6269</v>
      </c>
      <c r="B11105" s="1" t="s">
        <v>17524</v>
      </c>
      <c r="D11105" s="324" t="s">
        <v>11630</v>
      </c>
      <c r="E11105" s="324" t="s">
        <v>1731</v>
      </c>
    </row>
    <row r="11106" customFormat="false" ht="15" hidden="false" customHeight="false" outlineLevel="0" collapsed="false">
      <c r="A11106" s="1" t="n">
        <v>6268</v>
      </c>
      <c r="B11106" s="1" t="s">
        <v>17525</v>
      </c>
      <c r="D11106" s="324" t="s">
        <v>11630</v>
      </c>
      <c r="E11106" s="324" t="s">
        <v>1731</v>
      </c>
    </row>
    <row r="11107" customFormat="false" ht="15" hidden="false" customHeight="false" outlineLevel="0" collapsed="false">
      <c r="A11107" s="1" t="n">
        <v>6267</v>
      </c>
      <c r="B11107" s="1" t="s">
        <v>17526</v>
      </c>
      <c r="D11107" s="324" t="s">
        <v>11630</v>
      </c>
      <c r="E11107" s="324" t="s">
        <v>1731</v>
      </c>
    </row>
    <row r="11108" customFormat="false" ht="15" hidden="false" customHeight="false" outlineLevel="0" collapsed="false">
      <c r="A11108" s="1" t="n">
        <v>6266</v>
      </c>
      <c r="B11108" s="1" t="s">
        <v>17527</v>
      </c>
      <c r="D11108" s="324" t="s">
        <v>11630</v>
      </c>
      <c r="E11108" s="324" t="s">
        <v>1731</v>
      </c>
    </row>
    <row r="11109" customFormat="false" ht="15" hidden="false" customHeight="false" outlineLevel="0" collapsed="false">
      <c r="A11109" s="1" t="n">
        <v>6265</v>
      </c>
      <c r="B11109" s="1" t="s">
        <v>17528</v>
      </c>
      <c r="D11109" s="324" t="s">
        <v>11630</v>
      </c>
      <c r="E11109" s="324" t="s">
        <v>1731</v>
      </c>
    </row>
    <row r="11110" customFormat="false" ht="15" hidden="false" customHeight="false" outlineLevel="0" collapsed="false">
      <c r="A11110" s="1" t="n">
        <v>6264</v>
      </c>
      <c r="B11110" s="1" t="s">
        <v>17529</v>
      </c>
      <c r="D11110" s="324" t="s">
        <v>11630</v>
      </c>
      <c r="E11110" s="324" t="s">
        <v>1731</v>
      </c>
    </row>
    <row r="11111" customFormat="false" ht="15" hidden="false" customHeight="false" outlineLevel="0" collapsed="false">
      <c r="A11111" s="1" t="n">
        <v>6263</v>
      </c>
      <c r="B11111" s="1" t="s">
        <v>17530</v>
      </c>
      <c r="D11111" s="324" t="s">
        <v>11630</v>
      </c>
      <c r="E11111" s="324" t="s">
        <v>1731</v>
      </c>
    </row>
    <row r="11112" customFormat="false" ht="15" hidden="false" customHeight="false" outlineLevel="0" collapsed="false">
      <c r="A11112" s="1" t="n">
        <v>6262</v>
      </c>
      <c r="B11112" s="1" t="s">
        <v>17531</v>
      </c>
      <c r="D11112" s="324" t="s">
        <v>11630</v>
      </c>
      <c r="E11112" s="324" t="s">
        <v>1731</v>
      </c>
    </row>
    <row r="11113" customFormat="false" ht="15" hidden="false" customHeight="false" outlineLevel="0" collapsed="false">
      <c r="A11113" s="1" t="n">
        <v>6261</v>
      </c>
      <c r="B11113" s="1" t="s">
        <v>17532</v>
      </c>
      <c r="D11113" s="324" t="s">
        <v>11630</v>
      </c>
      <c r="E11113" s="324" t="s">
        <v>1731</v>
      </c>
    </row>
    <row r="11114" customFormat="false" ht="15" hidden="false" customHeight="false" outlineLevel="0" collapsed="false">
      <c r="A11114" s="1" t="n">
        <v>6260</v>
      </c>
      <c r="B11114" s="1" t="s">
        <v>17533</v>
      </c>
      <c r="D11114" s="324" t="s">
        <v>17534</v>
      </c>
      <c r="E11114" s="0" t="s">
        <v>576</v>
      </c>
    </row>
    <row r="11115" customFormat="false" ht="15" hidden="false" customHeight="false" outlineLevel="0" collapsed="false">
      <c r="A11115" s="1" t="n">
        <v>6259</v>
      </c>
      <c r="B11115" s="1" t="s">
        <v>17535</v>
      </c>
      <c r="D11115" s="324" t="s">
        <v>11630</v>
      </c>
      <c r="E11115" s="324" t="s">
        <v>1731</v>
      </c>
    </row>
    <row r="11116" customFormat="false" ht="15" hidden="false" customHeight="false" outlineLevel="0" collapsed="false">
      <c r="A11116" s="1" t="n">
        <v>6258</v>
      </c>
      <c r="B11116" s="1" t="s">
        <v>17536</v>
      </c>
      <c r="D11116" s="324" t="s">
        <v>11630</v>
      </c>
      <c r="E11116" s="324" t="s">
        <v>1731</v>
      </c>
    </row>
    <row r="11117" customFormat="false" ht="15" hidden="false" customHeight="false" outlineLevel="0" collapsed="false">
      <c r="A11117" s="1" t="n">
        <v>6257</v>
      </c>
      <c r="B11117" s="1" t="s">
        <v>17537</v>
      </c>
      <c r="D11117" s="324" t="s">
        <v>11630</v>
      </c>
      <c r="E11117" s="324" t="s">
        <v>1731</v>
      </c>
    </row>
    <row r="11118" customFormat="false" ht="15" hidden="false" customHeight="false" outlineLevel="0" collapsed="false">
      <c r="A11118" s="1" t="n">
        <v>6256</v>
      </c>
      <c r="B11118" s="1" t="s">
        <v>17538</v>
      </c>
      <c r="D11118" s="324" t="s">
        <v>11630</v>
      </c>
      <c r="E11118" s="324" t="s">
        <v>1731</v>
      </c>
    </row>
    <row r="11119" customFormat="false" ht="15" hidden="false" customHeight="false" outlineLevel="0" collapsed="false">
      <c r="A11119" s="1" t="n">
        <v>6255</v>
      </c>
      <c r="B11119" s="1" t="s">
        <v>17539</v>
      </c>
      <c r="D11119" s="324" t="s">
        <v>11630</v>
      </c>
      <c r="E11119" s="324" t="s">
        <v>1731</v>
      </c>
    </row>
    <row r="11120" customFormat="false" ht="15" hidden="false" customHeight="false" outlineLevel="0" collapsed="false">
      <c r="A11120" s="1" t="n">
        <v>6254</v>
      </c>
      <c r="B11120" s="1" t="s">
        <v>17540</v>
      </c>
      <c r="D11120" s="324" t="s">
        <v>11630</v>
      </c>
      <c r="E11120" s="324" t="s">
        <v>1731</v>
      </c>
    </row>
    <row r="11121" customFormat="false" ht="15" hidden="false" customHeight="false" outlineLevel="0" collapsed="false">
      <c r="A11121" s="1" t="n">
        <v>6253</v>
      </c>
      <c r="B11121" s="1" t="s">
        <v>17541</v>
      </c>
      <c r="D11121" s="324" t="s">
        <v>11630</v>
      </c>
      <c r="E11121" s="324" t="s">
        <v>1731</v>
      </c>
    </row>
    <row r="11122" customFormat="false" ht="15" hidden="false" customHeight="false" outlineLevel="0" collapsed="false">
      <c r="A11122" s="1" t="n">
        <v>6252</v>
      </c>
      <c r="B11122" s="1" t="s">
        <v>17542</v>
      </c>
      <c r="D11122" s="324" t="s">
        <v>11630</v>
      </c>
      <c r="E11122" s="324" t="s">
        <v>1731</v>
      </c>
    </row>
    <row r="11123" customFormat="false" ht="15" hidden="false" customHeight="false" outlineLevel="0" collapsed="false">
      <c r="A11123" s="1" t="n">
        <v>6251</v>
      </c>
      <c r="B11123" s="1" t="s">
        <v>17543</v>
      </c>
      <c r="D11123" s="324" t="s">
        <v>11630</v>
      </c>
      <c r="E11123" s="324" t="s">
        <v>1731</v>
      </c>
    </row>
    <row r="11124" customFormat="false" ht="15" hidden="false" customHeight="false" outlineLevel="0" collapsed="false">
      <c r="A11124" s="1" t="n">
        <v>6250</v>
      </c>
      <c r="B11124" s="1" t="s">
        <v>17544</v>
      </c>
      <c r="D11124" s="324" t="s">
        <v>11630</v>
      </c>
      <c r="E11124" s="324" t="s">
        <v>1731</v>
      </c>
    </row>
    <row r="11125" customFormat="false" ht="15" hidden="false" customHeight="false" outlineLevel="0" collapsed="false">
      <c r="A11125" s="1" t="n">
        <v>6249</v>
      </c>
      <c r="B11125" s="1" t="s">
        <v>17545</v>
      </c>
      <c r="D11125" s="324" t="s">
        <v>11630</v>
      </c>
      <c r="E11125" s="324" t="s">
        <v>1731</v>
      </c>
    </row>
    <row r="11126" customFormat="false" ht="15" hidden="false" customHeight="false" outlineLevel="0" collapsed="false">
      <c r="A11126" s="1" t="n">
        <v>6248</v>
      </c>
      <c r="B11126" s="1" t="s">
        <v>16232</v>
      </c>
      <c r="D11126" s="324" t="s">
        <v>11630</v>
      </c>
      <c r="E11126" s="324" t="s">
        <v>1731</v>
      </c>
    </row>
    <row r="11127" customFormat="false" ht="15" hidden="false" customHeight="false" outlineLevel="0" collapsed="false">
      <c r="A11127" s="1" t="n">
        <v>6247</v>
      </c>
      <c r="B11127" s="1" t="s">
        <v>17546</v>
      </c>
      <c r="D11127" s="324" t="s">
        <v>11630</v>
      </c>
      <c r="E11127" s="324" t="s">
        <v>1731</v>
      </c>
    </row>
    <row r="11128" customFormat="false" ht="15" hidden="false" customHeight="false" outlineLevel="0" collapsed="false">
      <c r="A11128" s="1" t="n">
        <v>6246</v>
      </c>
      <c r="B11128" s="1" t="s">
        <v>17547</v>
      </c>
      <c r="D11128" s="324" t="s">
        <v>11630</v>
      </c>
      <c r="E11128" s="324" t="s">
        <v>1731</v>
      </c>
    </row>
    <row r="11129" customFormat="false" ht="15" hidden="false" customHeight="false" outlineLevel="0" collapsed="false">
      <c r="A11129" s="1" t="n">
        <v>6245</v>
      </c>
      <c r="B11129" s="1" t="s">
        <v>17548</v>
      </c>
      <c r="D11129" s="324" t="s">
        <v>11630</v>
      </c>
      <c r="E11129" s="324" t="s">
        <v>1731</v>
      </c>
    </row>
    <row r="11130" customFormat="false" ht="15" hidden="false" customHeight="false" outlineLevel="0" collapsed="false">
      <c r="A11130" s="1" t="n">
        <v>6244</v>
      </c>
      <c r="B11130" s="1" t="s">
        <v>17549</v>
      </c>
      <c r="D11130" s="324" t="s">
        <v>11630</v>
      </c>
      <c r="E11130" s="324" t="s">
        <v>1731</v>
      </c>
    </row>
    <row r="11131" customFormat="false" ht="15" hidden="false" customHeight="false" outlineLevel="0" collapsed="false">
      <c r="A11131" s="1" t="n">
        <v>6243</v>
      </c>
      <c r="B11131" s="1" t="s">
        <v>17550</v>
      </c>
      <c r="D11131" s="324" t="s">
        <v>11630</v>
      </c>
      <c r="E11131" s="324" t="s">
        <v>1731</v>
      </c>
    </row>
    <row r="11132" customFormat="false" ht="15" hidden="false" customHeight="false" outlineLevel="0" collapsed="false">
      <c r="A11132" s="1" t="n">
        <v>6242</v>
      </c>
      <c r="B11132" s="1" t="s">
        <v>17551</v>
      </c>
      <c r="D11132" s="324" t="s">
        <v>11630</v>
      </c>
      <c r="E11132" s="324" t="s">
        <v>1731</v>
      </c>
    </row>
    <row r="11133" customFormat="false" ht="15" hidden="false" customHeight="false" outlineLevel="0" collapsed="false">
      <c r="A11133" s="1" t="n">
        <v>6241</v>
      </c>
      <c r="B11133" s="1" t="s">
        <v>17552</v>
      </c>
      <c r="D11133" s="324" t="s">
        <v>11630</v>
      </c>
      <c r="E11133" s="324" t="s">
        <v>1731</v>
      </c>
    </row>
    <row r="11134" customFormat="false" ht="15" hidden="false" customHeight="false" outlineLevel="0" collapsed="false">
      <c r="A11134" s="1" t="n">
        <v>6240</v>
      </c>
      <c r="B11134" s="1" t="s">
        <v>17553</v>
      </c>
      <c r="D11134" s="324" t="s">
        <v>11630</v>
      </c>
      <c r="E11134" s="324" t="s">
        <v>1731</v>
      </c>
    </row>
    <row r="11135" customFormat="false" ht="15" hidden="false" customHeight="false" outlineLevel="0" collapsed="false">
      <c r="A11135" s="1" t="n">
        <v>6239</v>
      </c>
      <c r="B11135" s="1" t="s">
        <v>17554</v>
      </c>
      <c r="D11135" s="324" t="s">
        <v>11630</v>
      </c>
      <c r="E11135" s="324" t="s">
        <v>1731</v>
      </c>
    </row>
    <row r="11136" customFormat="false" ht="15" hidden="false" customHeight="false" outlineLevel="0" collapsed="false">
      <c r="A11136" s="1" t="n">
        <v>6238</v>
      </c>
      <c r="B11136" s="1" t="s">
        <v>17555</v>
      </c>
      <c r="D11136" s="324" t="s">
        <v>12189</v>
      </c>
      <c r="E11136" s="324" t="s">
        <v>1731</v>
      </c>
    </row>
    <row r="11137" customFormat="false" ht="15" hidden="false" customHeight="false" outlineLevel="0" collapsed="false">
      <c r="A11137" s="1" t="n">
        <v>6237</v>
      </c>
      <c r="B11137" s="1" t="s">
        <v>17556</v>
      </c>
      <c r="D11137" s="324" t="s">
        <v>11630</v>
      </c>
      <c r="E11137" s="324" t="s">
        <v>1731</v>
      </c>
    </row>
    <row r="11138" customFormat="false" ht="15" hidden="false" customHeight="false" outlineLevel="0" collapsed="false">
      <c r="A11138" s="1" t="n">
        <v>6236</v>
      </c>
      <c r="B11138" s="1" t="s">
        <v>17557</v>
      </c>
      <c r="D11138" s="324" t="s">
        <v>11630</v>
      </c>
      <c r="E11138" s="324" t="s">
        <v>1731</v>
      </c>
    </row>
    <row r="11139" customFormat="false" ht="15" hidden="false" customHeight="false" outlineLevel="0" collapsed="false">
      <c r="A11139" s="1" t="n">
        <v>6235</v>
      </c>
      <c r="B11139" s="1" t="s">
        <v>17558</v>
      </c>
      <c r="D11139" s="324" t="s">
        <v>11630</v>
      </c>
      <c r="E11139" s="324" t="s">
        <v>1731</v>
      </c>
    </row>
    <row r="11140" customFormat="false" ht="15" hidden="false" customHeight="false" outlineLevel="0" collapsed="false">
      <c r="A11140" s="1" t="n">
        <v>6234</v>
      </c>
      <c r="B11140" s="1" t="s">
        <v>17559</v>
      </c>
      <c r="D11140" s="324" t="s">
        <v>11630</v>
      </c>
      <c r="E11140" s="324" t="s">
        <v>1731</v>
      </c>
    </row>
    <row r="11141" customFormat="false" ht="15" hidden="false" customHeight="false" outlineLevel="0" collapsed="false">
      <c r="A11141" s="1" t="n">
        <v>6233</v>
      </c>
      <c r="B11141" s="1" t="s">
        <v>17560</v>
      </c>
      <c r="D11141" s="324" t="s">
        <v>11630</v>
      </c>
      <c r="E11141" s="324" t="s">
        <v>1731</v>
      </c>
    </row>
    <row r="11142" customFormat="false" ht="15" hidden="false" customHeight="false" outlineLevel="0" collapsed="false">
      <c r="A11142" s="1" t="n">
        <v>6232</v>
      </c>
      <c r="B11142" s="1" t="s">
        <v>17561</v>
      </c>
      <c r="D11142" s="324" t="s">
        <v>11630</v>
      </c>
      <c r="E11142" s="324" t="s">
        <v>1731</v>
      </c>
    </row>
    <row r="11143" customFormat="false" ht="15" hidden="false" customHeight="false" outlineLevel="0" collapsed="false">
      <c r="A11143" s="1" t="n">
        <v>6231</v>
      </c>
      <c r="B11143" s="1" t="s">
        <v>17562</v>
      </c>
      <c r="D11143" s="324" t="s">
        <v>11630</v>
      </c>
      <c r="E11143" s="324" t="s">
        <v>1731</v>
      </c>
    </row>
    <row r="11144" customFormat="false" ht="15" hidden="false" customHeight="false" outlineLevel="0" collapsed="false">
      <c r="A11144" s="1" t="n">
        <v>6230</v>
      </c>
      <c r="B11144" s="1" t="s">
        <v>17563</v>
      </c>
      <c r="D11144" s="324" t="s">
        <v>11630</v>
      </c>
      <c r="E11144" s="324" t="s">
        <v>1731</v>
      </c>
    </row>
    <row r="11145" customFormat="false" ht="15" hidden="false" customHeight="false" outlineLevel="0" collapsed="false">
      <c r="A11145" s="1" t="n">
        <v>6229</v>
      </c>
      <c r="B11145" s="1" t="s">
        <v>17564</v>
      </c>
      <c r="D11145" s="324" t="s">
        <v>11630</v>
      </c>
      <c r="E11145" s="324" t="s">
        <v>1731</v>
      </c>
    </row>
    <row r="11146" customFormat="false" ht="15" hidden="false" customHeight="false" outlineLevel="0" collapsed="false">
      <c r="A11146" s="1" t="n">
        <v>6228</v>
      </c>
      <c r="B11146" s="1" t="s">
        <v>17565</v>
      </c>
      <c r="D11146" s="324" t="s">
        <v>11630</v>
      </c>
      <c r="E11146" s="324" t="s">
        <v>1731</v>
      </c>
    </row>
    <row r="11147" customFormat="false" ht="15" hidden="false" customHeight="false" outlineLevel="0" collapsed="false">
      <c r="A11147" s="1" t="n">
        <v>6227</v>
      </c>
      <c r="B11147" s="1" t="s">
        <v>17566</v>
      </c>
      <c r="D11147" s="324" t="s">
        <v>11630</v>
      </c>
      <c r="E11147" s="324" t="s">
        <v>1731</v>
      </c>
    </row>
    <row r="11148" customFormat="false" ht="15" hidden="false" customHeight="false" outlineLevel="0" collapsed="false">
      <c r="A11148" s="1" t="n">
        <v>6226</v>
      </c>
      <c r="B11148" s="1" t="s">
        <v>17567</v>
      </c>
      <c r="D11148" s="324" t="s">
        <v>11630</v>
      </c>
      <c r="E11148" s="324" t="s">
        <v>1731</v>
      </c>
    </row>
    <row r="11149" customFormat="false" ht="15" hidden="false" customHeight="false" outlineLevel="0" collapsed="false">
      <c r="A11149" s="1" t="n">
        <v>6225</v>
      </c>
      <c r="B11149" s="1" t="s">
        <v>17568</v>
      </c>
      <c r="D11149" s="324" t="s">
        <v>11630</v>
      </c>
      <c r="E11149" s="324" t="s">
        <v>1731</v>
      </c>
    </row>
    <row r="11150" customFormat="false" ht="15" hidden="false" customHeight="false" outlineLevel="0" collapsed="false">
      <c r="A11150" s="1" t="n">
        <v>6224</v>
      </c>
      <c r="B11150" s="1" t="s">
        <v>17569</v>
      </c>
      <c r="D11150" s="324" t="s">
        <v>11630</v>
      </c>
      <c r="E11150" s="324" t="s">
        <v>1731</v>
      </c>
    </row>
    <row r="11151" customFormat="false" ht="15" hidden="false" customHeight="false" outlineLevel="0" collapsed="false">
      <c r="A11151" s="1" t="n">
        <v>6223</v>
      </c>
      <c r="B11151" s="1" t="s">
        <v>17570</v>
      </c>
      <c r="D11151" s="324" t="s">
        <v>11630</v>
      </c>
      <c r="E11151" s="324" t="s">
        <v>1731</v>
      </c>
    </row>
    <row r="11152" customFormat="false" ht="15" hidden="false" customHeight="false" outlineLevel="0" collapsed="false">
      <c r="A11152" s="1" t="n">
        <v>6222</v>
      </c>
      <c r="B11152" s="1" t="s">
        <v>17571</v>
      </c>
      <c r="D11152" s="324" t="s">
        <v>11630</v>
      </c>
      <c r="E11152" s="324" t="s">
        <v>1731</v>
      </c>
    </row>
    <row r="11153" customFormat="false" ht="15" hidden="false" customHeight="false" outlineLevel="0" collapsed="false">
      <c r="A11153" s="1" t="n">
        <v>6221</v>
      </c>
      <c r="B11153" s="1" t="s">
        <v>17572</v>
      </c>
      <c r="D11153" s="324" t="s">
        <v>11630</v>
      </c>
      <c r="E11153" s="324" t="s">
        <v>1731</v>
      </c>
    </row>
    <row r="11154" customFormat="false" ht="15" hidden="false" customHeight="false" outlineLevel="0" collapsed="false">
      <c r="A11154" s="1" t="n">
        <v>6220</v>
      </c>
      <c r="B11154" s="1" t="s">
        <v>17573</v>
      </c>
      <c r="D11154" s="324" t="s">
        <v>11630</v>
      </c>
      <c r="E11154" s="324" t="s">
        <v>1731</v>
      </c>
    </row>
    <row r="11155" customFormat="false" ht="15" hidden="false" customHeight="false" outlineLevel="0" collapsed="false">
      <c r="A11155" s="1" t="n">
        <v>6219</v>
      </c>
      <c r="B11155" s="1" t="s">
        <v>17574</v>
      </c>
      <c r="D11155" s="324" t="s">
        <v>11630</v>
      </c>
      <c r="E11155" s="324" t="s">
        <v>1731</v>
      </c>
    </row>
    <row r="11156" customFormat="false" ht="15" hidden="false" customHeight="false" outlineLevel="0" collapsed="false">
      <c r="A11156" s="1" t="n">
        <v>6218</v>
      </c>
      <c r="B11156" s="1" t="s">
        <v>17575</v>
      </c>
      <c r="D11156" s="324" t="s">
        <v>11630</v>
      </c>
      <c r="E11156" s="324" t="s">
        <v>1731</v>
      </c>
    </row>
    <row r="11157" customFormat="false" ht="15" hidden="false" customHeight="false" outlineLevel="0" collapsed="false">
      <c r="A11157" s="1" t="n">
        <v>6217</v>
      </c>
      <c r="B11157" s="1" t="s">
        <v>17576</v>
      </c>
      <c r="D11157" s="324" t="s">
        <v>11630</v>
      </c>
      <c r="E11157" s="324" t="s">
        <v>1731</v>
      </c>
    </row>
    <row r="11158" customFormat="false" ht="15" hidden="false" customHeight="false" outlineLevel="0" collapsed="false">
      <c r="A11158" s="1" t="n">
        <v>6216</v>
      </c>
      <c r="B11158" s="1" t="s">
        <v>17577</v>
      </c>
      <c r="D11158" s="324" t="s">
        <v>11630</v>
      </c>
      <c r="E11158" s="324" t="s">
        <v>1731</v>
      </c>
    </row>
    <row r="11159" customFormat="false" ht="15" hidden="false" customHeight="false" outlineLevel="0" collapsed="false">
      <c r="A11159" s="1" t="n">
        <v>6215</v>
      </c>
      <c r="B11159" s="1" t="s">
        <v>17578</v>
      </c>
      <c r="D11159" s="324" t="s">
        <v>17579</v>
      </c>
      <c r="E11159" s="0" t="s">
        <v>11244</v>
      </c>
    </row>
    <row r="11160" customFormat="false" ht="15" hidden="false" customHeight="false" outlineLevel="0" collapsed="false">
      <c r="A11160" s="1" t="n">
        <v>6214</v>
      </c>
      <c r="B11160" s="1" t="s">
        <v>17580</v>
      </c>
      <c r="D11160" s="1" t="s">
        <v>11909</v>
      </c>
      <c r="E11160" s="0" t="s">
        <v>11244</v>
      </c>
    </row>
    <row r="11161" customFormat="false" ht="15" hidden="false" customHeight="false" outlineLevel="0" collapsed="false">
      <c r="A11161" s="1" t="n">
        <v>6213</v>
      </c>
      <c r="B11161" s="1" t="s">
        <v>17581</v>
      </c>
      <c r="D11161" s="1" t="s">
        <v>1798</v>
      </c>
      <c r="E11161" s="0" t="s">
        <v>544</v>
      </c>
    </row>
    <row r="11162" customFormat="false" ht="15" hidden="false" customHeight="false" outlineLevel="0" collapsed="false">
      <c r="A11162" s="1" t="n">
        <v>6212</v>
      </c>
      <c r="B11162" s="1" t="s">
        <v>17582</v>
      </c>
      <c r="C11162" s="1" t="s">
        <v>17583</v>
      </c>
      <c r="D11162" s="1" t="s">
        <v>906</v>
      </c>
      <c r="E11162" s="324" t="s">
        <v>17584</v>
      </c>
    </row>
    <row r="11163" customFormat="false" ht="15" hidden="false" customHeight="false" outlineLevel="0" collapsed="false">
      <c r="A11163" s="1" t="n">
        <v>6211</v>
      </c>
      <c r="B11163" s="1" t="s">
        <v>17585</v>
      </c>
      <c r="C11163" s="1" t="s">
        <v>17586</v>
      </c>
      <c r="D11163" s="324" t="s">
        <v>17587</v>
      </c>
      <c r="E11163" s="324" t="s">
        <v>500</v>
      </c>
    </row>
    <row r="11164" customFormat="false" ht="15" hidden="false" customHeight="false" outlineLevel="0" collapsed="false">
      <c r="A11164" s="1" t="n">
        <v>6210</v>
      </c>
      <c r="B11164" s="1" t="s">
        <v>17588</v>
      </c>
      <c r="D11164" s="324" t="s">
        <v>670</v>
      </c>
      <c r="E11164" s="0" t="s">
        <v>485</v>
      </c>
    </row>
    <row r="11165" customFormat="false" ht="15" hidden="false" customHeight="false" outlineLevel="0" collapsed="false">
      <c r="A11165" s="1" t="n">
        <v>6209</v>
      </c>
      <c r="B11165" s="1" t="s">
        <v>17589</v>
      </c>
      <c r="C11165" s="1" t="s">
        <v>17590</v>
      </c>
      <c r="D11165" s="324" t="s">
        <v>3601</v>
      </c>
      <c r="E11165" s="0" t="s">
        <v>609</v>
      </c>
    </row>
    <row r="11166" customFormat="false" ht="15" hidden="false" customHeight="false" outlineLevel="0" collapsed="false">
      <c r="A11166" s="1" t="n">
        <v>6208</v>
      </c>
      <c r="B11166" s="1" t="s">
        <v>17591</v>
      </c>
      <c r="C11166" s="324" t="s">
        <v>17592</v>
      </c>
      <c r="D11166" s="1" t="s">
        <v>499</v>
      </c>
      <c r="E11166" s="0" t="s">
        <v>590</v>
      </c>
    </row>
    <row r="11167" customFormat="false" ht="15" hidden="false" customHeight="false" outlineLevel="0" collapsed="false">
      <c r="A11167" s="1" t="n">
        <v>6207</v>
      </c>
      <c r="B11167" s="1" t="s">
        <v>17593</v>
      </c>
      <c r="D11167" s="324" t="s">
        <v>17594</v>
      </c>
      <c r="E11167" s="0" t="s">
        <v>10484</v>
      </c>
    </row>
    <row r="11168" customFormat="false" ht="15" hidden="false" customHeight="false" outlineLevel="0" collapsed="false">
      <c r="A11168" s="1" t="n">
        <v>6206</v>
      </c>
      <c r="B11168" s="1" t="s">
        <v>17595</v>
      </c>
      <c r="D11168" s="324" t="s">
        <v>1123</v>
      </c>
      <c r="E11168" s="0" t="s">
        <v>485</v>
      </c>
    </row>
    <row r="11169" customFormat="false" ht="15" hidden="false" customHeight="false" outlineLevel="0" collapsed="false">
      <c r="A11169" s="1" t="n">
        <v>6205</v>
      </c>
      <c r="B11169" s="1" t="s">
        <v>17596</v>
      </c>
      <c r="D11169" s="324" t="s">
        <v>11556</v>
      </c>
      <c r="E11169" s="324" t="s">
        <v>11506</v>
      </c>
    </row>
    <row r="11170" customFormat="false" ht="15" hidden="false" customHeight="false" outlineLevel="0" collapsed="false">
      <c r="A11170" s="1" t="n">
        <v>6204</v>
      </c>
      <c r="B11170" s="1" t="s">
        <v>17597</v>
      </c>
      <c r="D11170" s="324" t="s">
        <v>16375</v>
      </c>
      <c r="E11170" s="324" t="s">
        <v>500</v>
      </c>
    </row>
    <row r="11171" customFormat="false" ht="15" hidden="false" customHeight="false" outlineLevel="0" collapsed="false">
      <c r="A11171" s="1" t="n">
        <v>6203</v>
      </c>
      <c r="B11171" s="1" t="s">
        <v>17598</v>
      </c>
      <c r="C11171" s="1" t="s">
        <v>11545</v>
      </c>
      <c r="D11171" s="1" t="s">
        <v>11129</v>
      </c>
      <c r="E11171" s="0" t="s">
        <v>10484</v>
      </c>
    </row>
    <row r="11172" customFormat="false" ht="15" hidden="false" customHeight="false" outlineLevel="0" collapsed="false">
      <c r="A11172" s="1" t="n">
        <v>6202</v>
      </c>
      <c r="B11172" s="1" t="s">
        <v>17599</v>
      </c>
      <c r="C11172" s="1" t="s">
        <v>17600</v>
      </c>
      <c r="D11172" s="1" t="s">
        <v>10984</v>
      </c>
      <c r="E11172" s="324" t="s">
        <v>17601</v>
      </c>
    </row>
    <row r="11173" customFormat="false" ht="15" hidden="false" customHeight="false" outlineLevel="0" collapsed="false">
      <c r="A11173" s="1" t="n">
        <v>6201</v>
      </c>
      <c r="B11173" s="1" t="s">
        <v>17602</v>
      </c>
      <c r="C11173" s="1" t="s">
        <v>11545</v>
      </c>
      <c r="D11173" s="1" t="s">
        <v>11129</v>
      </c>
      <c r="E11173" s="0" t="s">
        <v>11244</v>
      </c>
    </row>
    <row r="11174" customFormat="false" ht="15" hidden="false" customHeight="false" outlineLevel="0" collapsed="false">
      <c r="A11174" s="1" t="n">
        <v>6200</v>
      </c>
      <c r="B11174" s="1" t="s">
        <v>17603</v>
      </c>
      <c r="C11174" s="324" t="s">
        <v>17604</v>
      </c>
      <c r="D11174" s="1" t="s">
        <v>1233</v>
      </c>
      <c r="E11174" s="0" t="s">
        <v>485</v>
      </c>
    </row>
    <row r="11175" customFormat="false" ht="15" hidden="false" customHeight="false" outlineLevel="0" collapsed="false">
      <c r="A11175" s="1" t="n">
        <v>6199</v>
      </c>
      <c r="B11175" s="1" t="s">
        <v>17605</v>
      </c>
      <c r="C11175" s="1" t="s">
        <v>17605</v>
      </c>
      <c r="D11175" s="324" t="s">
        <v>17606</v>
      </c>
      <c r="E11175" s="324" t="s">
        <v>17607</v>
      </c>
    </row>
    <row r="11176" customFormat="false" ht="15" hidden="false" customHeight="false" outlineLevel="0" collapsed="false">
      <c r="A11176" s="1" t="n">
        <v>6198</v>
      </c>
      <c r="B11176" s="1" t="s">
        <v>17608</v>
      </c>
      <c r="D11176" s="324" t="s">
        <v>17609</v>
      </c>
      <c r="E11176" s="324" t="s">
        <v>494</v>
      </c>
    </row>
    <row r="11177" customFormat="false" ht="15" hidden="false" customHeight="false" outlineLevel="0" collapsed="false">
      <c r="A11177" s="1" t="n">
        <v>6197</v>
      </c>
      <c r="B11177" s="1" t="s">
        <v>17610</v>
      </c>
      <c r="D11177" s="1" t="s">
        <v>499</v>
      </c>
      <c r="E11177" s="0" t="s">
        <v>10484</v>
      </c>
    </row>
    <row r="11178" customFormat="false" ht="15" hidden="false" customHeight="false" outlineLevel="0" collapsed="false">
      <c r="A11178" s="1" t="n">
        <v>6196</v>
      </c>
      <c r="B11178" s="1" t="s">
        <v>17611</v>
      </c>
      <c r="D11178" s="1" t="s">
        <v>776</v>
      </c>
      <c r="E11178" s="324" t="s">
        <v>519</v>
      </c>
    </row>
    <row r="11179" customFormat="false" ht="15" hidden="false" customHeight="false" outlineLevel="0" collapsed="false">
      <c r="A11179" s="1" t="n">
        <v>6195</v>
      </c>
      <c r="B11179" s="1" t="s">
        <v>17612</v>
      </c>
      <c r="D11179" s="324" t="s">
        <v>17613</v>
      </c>
      <c r="E11179" s="0" t="s">
        <v>10484</v>
      </c>
    </row>
    <row r="11180" customFormat="false" ht="15" hidden="false" customHeight="false" outlineLevel="0" collapsed="false">
      <c r="A11180" s="1" t="n">
        <v>6194</v>
      </c>
      <c r="B11180" s="1" t="s">
        <v>17614</v>
      </c>
      <c r="D11180" s="1" t="s">
        <v>499</v>
      </c>
      <c r="E11180" s="0" t="s">
        <v>590</v>
      </c>
    </row>
    <row r="11181" customFormat="false" ht="15" hidden="false" customHeight="false" outlineLevel="0" collapsed="false">
      <c r="A11181" s="1" t="n">
        <v>6193</v>
      </c>
      <c r="B11181" s="1" t="s">
        <v>17615</v>
      </c>
      <c r="D11181" s="324" t="s">
        <v>11779</v>
      </c>
      <c r="E11181" s="324" t="s">
        <v>17616</v>
      </c>
    </row>
    <row r="11182" customFormat="false" ht="15" hidden="false" customHeight="false" outlineLevel="0" collapsed="false">
      <c r="A11182" s="1" t="n">
        <v>6192</v>
      </c>
      <c r="B11182" s="1" t="s">
        <v>17617</v>
      </c>
      <c r="C11182" s="1" t="s">
        <v>17618</v>
      </c>
      <c r="D11182" s="1" t="s">
        <v>499</v>
      </c>
      <c r="E11182" s="0" t="s">
        <v>10484</v>
      </c>
    </row>
    <row r="11183" customFormat="false" ht="15" hidden="false" customHeight="false" outlineLevel="0" collapsed="false">
      <c r="A11183" s="1" t="n">
        <v>6191</v>
      </c>
      <c r="B11183" s="1" t="s">
        <v>17619</v>
      </c>
      <c r="D11183" s="324" t="s">
        <v>11505</v>
      </c>
      <c r="E11183" s="324" t="s">
        <v>11631</v>
      </c>
    </row>
    <row r="11184" customFormat="false" ht="15" hidden="false" customHeight="false" outlineLevel="0" collapsed="false">
      <c r="A11184" s="1" t="n">
        <v>6190</v>
      </c>
      <c r="B11184" s="1" t="s">
        <v>17620</v>
      </c>
      <c r="D11184" s="1" t="s">
        <v>499</v>
      </c>
      <c r="E11184" s="0" t="s">
        <v>590</v>
      </c>
    </row>
    <row r="11185" customFormat="false" ht="15" hidden="false" customHeight="false" outlineLevel="0" collapsed="false">
      <c r="A11185" s="1" t="n">
        <v>6189</v>
      </c>
      <c r="B11185" s="1" t="s">
        <v>17621</v>
      </c>
      <c r="D11185" s="1" t="s">
        <v>11129</v>
      </c>
      <c r="E11185" s="0" t="s">
        <v>609</v>
      </c>
    </row>
    <row r="11186" customFormat="false" ht="15" hidden="false" customHeight="false" outlineLevel="0" collapsed="false">
      <c r="A11186" s="1" t="n">
        <v>6188</v>
      </c>
      <c r="B11186" s="1" t="s">
        <v>17622</v>
      </c>
      <c r="C11186" s="1" t="s">
        <v>17623</v>
      </c>
      <c r="D11186" s="1" t="s">
        <v>499</v>
      </c>
      <c r="E11186" s="324" t="s">
        <v>10890</v>
      </c>
    </row>
    <row r="11187" customFormat="false" ht="15" hidden="false" customHeight="false" outlineLevel="0" collapsed="false">
      <c r="A11187" s="1" t="n">
        <v>6187</v>
      </c>
      <c r="B11187" s="1" t="s">
        <v>17624</v>
      </c>
      <c r="C11187" s="1" t="s">
        <v>17625</v>
      </c>
      <c r="D11187" s="1" t="s">
        <v>10984</v>
      </c>
      <c r="E11187" s="0" t="s">
        <v>576</v>
      </c>
    </row>
    <row r="11188" customFormat="false" ht="15" hidden="false" customHeight="false" outlineLevel="0" collapsed="false">
      <c r="A11188" s="1" t="n">
        <v>6186</v>
      </c>
      <c r="B11188" s="1" t="s">
        <v>17626</v>
      </c>
      <c r="D11188" s="1" t="s">
        <v>499</v>
      </c>
      <c r="E11188" s="0" t="s">
        <v>11053</v>
      </c>
    </row>
    <row r="11189" customFormat="false" ht="15" hidden="false" customHeight="false" outlineLevel="0" collapsed="false">
      <c r="A11189" s="1" t="n">
        <v>6185</v>
      </c>
      <c r="B11189" s="1" t="s">
        <v>17627</v>
      </c>
      <c r="C11189" s="324" t="s">
        <v>17628</v>
      </c>
      <c r="D11189" s="1" t="s">
        <v>499</v>
      </c>
      <c r="E11189" s="0" t="s">
        <v>590</v>
      </c>
    </row>
    <row r="11190" customFormat="false" ht="15" hidden="false" customHeight="false" outlineLevel="0" collapsed="false">
      <c r="A11190" s="1" t="n">
        <v>6184</v>
      </c>
      <c r="B11190" s="1" t="s">
        <v>17629</v>
      </c>
      <c r="C11190" s="1" t="s">
        <v>17630</v>
      </c>
      <c r="D11190" s="324" t="s">
        <v>586</v>
      </c>
      <c r="E11190" s="0" t="s">
        <v>609</v>
      </c>
    </row>
    <row r="11191" customFormat="false" ht="15" hidden="false" customHeight="false" outlineLevel="0" collapsed="false">
      <c r="A11191" s="1" t="n">
        <v>6183</v>
      </c>
      <c r="B11191" s="1" t="s">
        <v>17631</v>
      </c>
      <c r="C11191" s="1" t="s">
        <v>17632</v>
      </c>
      <c r="D11191" s="1" t="s">
        <v>499</v>
      </c>
      <c r="E11191" s="0" t="s">
        <v>590</v>
      </c>
    </row>
    <row r="11192" customFormat="false" ht="15" hidden="false" customHeight="false" outlineLevel="0" collapsed="false">
      <c r="A11192" s="1" t="n">
        <v>6182</v>
      </c>
      <c r="B11192" s="1" t="s">
        <v>17633</v>
      </c>
      <c r="D11192" s="1" t="s">
        <v>11909</v>
      </c>
      <c r="E11192" s="0" t="s">
        <v>590</v>
      </c>
    </row>
    <row r="11193" customFormat="false" ht="15" hidden="false" customHeight="false" outlineLevel="0" collapsed="false">
      <c r="A11193" s="1" t="n">
        <v>6181</v>
      </c>
      <c r="B11193" s="1" t="s">
        <v>17634</v>
      </c>
      <c r="D11193" s="1" t="s">
        <v>499</v>
      </c>
      <c r="E11193" s="324" t="s">
        <v>550</v>
      </c>
    </row>
    <row r="11194" customFormat="false" ht="15" hidden="false" customHeight="false" outlineLevel="0" collapsed="false">
      <c r="A11194" s="1" t="n">
        <v>6180</v>
      </c>
      <c r="B11194" s="1" t="s">
        <v>17635</v>
      </c>
      <c r="C11194" s="1" t="s">
        <v>521</v>
      </c>
      <c r="D11194" s="1" t="s">
        <v>811</v>
      </c>
      <c r="E11194" s="324" t="s">
        <v>17278</v>
      </c>
    </row>
    <row r="11195" customFormat="false" ht="15" hidden="false" customHeight="false" outlineLevel="0" collapsed="false">
      <c r="A11195" s="1" t="n">
        <v>6179</v>
      </c>
      <c r="B11195" s="1" t="s">
        <v>17636</v>
      </c>
      <c r="D11195" s="1" t="s">
        <v>720</v>
      </c>
      <c r="E11195" s="0" t="s">
        <v>485</v>
      </c>
    </row>
    <row r="11196" customFormat="false" ht="15" hidden="false" customHeight="false" outlineLevel="0" collapsed="false">
      <c r="A11196" s="1" t="n">
        <v>6178</v>
      </c>
      <c r="B11196" s="1" t="s">
        <v>17637</v>
      </c>
      <c r="D11196" s="1" t="s">
        <v>17638</v>
      </c>
      <c r="E11196" s="0" t="s">
        <v>485</v>
      </c>
    </row>
    <row r="11197" customFormat="false" ht="15" hidden="false" customHeight="false" outlineLevel="0" collapsed="false">
      <c r="A11197" s="1" t="n">
        <v>6177</v>
      </c>
      <c r="B11197" s="1" t="s">
        <v>17639</v>
      </c>
      <c r="C11197" s="324" t="s">
        <v>17640</v>
      </c>
      <c r="D11197" s="1" t="s">
        <v>17641</v>
      </c>
      <c r="E11197" s="324" t="s">
        <v>17642</v>
      </c>
    </row>
    <row r="11198" customFormat="false" ht="15" hidden="false" customHeight="false" outlineLevel="0" collapsed="false">
      <c r="A11198" s="1" t="n">
        <v>6176</v>
      </c>
      <c r="B11198" s="1" t="s">
        <v>17643</v>
      </c>
      <c r="C11198" s="1" t="s">
        <v>521</v>
      </c>
      <c r="D11198" s="1" t="s">
        <v>641</v>
      </c>
      <c r="E11198" s="0" t="s">
        <v>485</v>
      </c>
    </row>
    <row r="11199" customFormat="false" ht="15" hidden="false" customHeight="false" outlineLevel="0" collapsed="false">
      <c r="A11199" s="1" t="n">
        <v>6175</v>
      </c>
      <c r="B11199" s="1" t="s">
        <v>17644</v>
      </c>
      <c r="C11199" s="1" t="s">
        <v>17645</v>
      </c>
      <c r="D11199" s="1" t="s">
        <v>510</v>
      </c>
      <c r="E11199" s="324" t="s">
        <v>11390</v>
      </c>
    </row>
    <row r="11200" customFormat="false" ht="15" hidden="false" customHeight="false" outlineLevel="0" collapsed="false">
      <c r="A11200" s="1" t="n">
        <v>6174</v>
      </c>
      <c r="B11200" s="1" t="s">
        <v>17646</v>
      </c>
      <c r="C11200" s="1" t="s">
        <v>521</v>
      </c>
      <c r="D11200" s="1" t="s">
        <v>641</v>
      </c>
      <c r="E11200" s="0" t="s">
        <v>12267</v>
      </c>
    </row>
    <row r="11201" customFormat="false" ht="15" hidden="false" customHeight="false" outlineLevel="0" collapsed="false">
      <c r="A11201" s="1" t="n">
        <v>6173</v>
      </c>
      <c r="B11201" s="1" t="s">
        <v>17647</v>
      </c>
      <c r="D11201" s="1" t="s">
        <v>811</v>
      </c>
      <c r="E11201" s="324" t="s">
        <v>11257</v>
      </c>
    </row>
    <row r="11202" customFormat="false" ht="15" hidden="false" customHeight="false" outlineLevel="0" collapsed="false">
      <c r="A11202" s="1" t="n">
        <v>6172</v>
      </c>
      <c r="B11202" s="1" t="s">
        <v>17648</v>
      </c>
      <c r="C11202" s="1" t="s">
        <v>17649</v>
      </c>
      <c r="D11202" s="324" t="s">
        <v>670</v>
      </c>
      <c r="E11202" s="324" t="s">
        <v>519</v>
      </c>
    </row>
    <row r="11203" customFormat="false" ht="15" hidden="false" customHeight="false" outlineLevel="0" collapsed="false">
      <c r="A11203" s="1" t="n">
        <v>6171</v>
      </c>
      <c r="B11203" s="1" t="s">
        <v>17650</v>
      </c>
      <c r="C11203" s="324" t="s">
        <v>17651</v>
      </c>
      <c r="D11203" s="324" t="s">
        <v>17652</v>
      </c>
      <c r="E11203" s="0" t="s">
        <v>576</v>
      </c>
    </row>
    <row r="11204" customFormat="false" ht="15" hidden="false" customHeight="false" outlineLevel="0" collapsed="false">
      <c r="A11204" s="1" t="n">
        <v>6170</v>
      </c>
      <c r="B11204" s="1" t="s">
        <v>17653</v>
      </c>
      <c r="D11204" s="324" t="s">
        <v>7633</v>
      </c>
      <c r="E11204" s="0" t="s">
        <v>485</v>
      </c>
    </row>
    <row r="11205" customFormat="false" ht="15" hidden="false" customHeight="false" outlineLevel="0" collapsed="false">
      <c r="A11205" s="1" t="n">
        <v>6169</v>
      </c>
      <c r="B11205" s="1" t="s">
        <v>17654</v>
      </c>
      <c r="D11205" s="1" t="s">
        <v>499</v>
      </c>
      <c r="E11205" s="0" t="s">
        <v>576</v>
      </c>
    </row>
    <row r="11206" customFormat="false" ht="15" hidden="false" customHeight="false" outlineLevel="0" collapsed="false">
      <c r="A11206" s="1" t="n">
        <v>6168</v>
      </c>
      <c r="B11206" s="1" t="s">
        <v>17655</v>
      </c>
      <c r="C11206" s="1" t="s">
        <v>17656</v>
      </c>
      <c r="D11206" s="1" t="s">
        <v>499</v>
      </c>
      <c r="E11206" s="324" t="s">
        <v>1731</v>
      </c>
    </row>
    <row r="11207" customFormat="false" ht="15" hidden="false" customHeight="false" outlineLevel="0" collapsed="false">
      <c r="A11207" s="1" t="n">
        <v>6167</v>
      </c>
      <c r="B11207" s="1" t="s">
        <v>17657</v>
      </c>
      <c r="C11207" s="1" t="s">
        <v>7310</v>
      </c>
      <c r="D11207" s="324" t="s">
        <v>16819</v>
      </c>
      <c r="E11207" s="0" t="s">
        <v>11079</v>
      </c>
    </row>
    <row r="11208" customFormat="false" ht="15" hidden="false" customHeight="false" outlineLevel="0" collapsed="false">
      <c r="A11208" s="1" t="n">
        <v>6166</v>
      </c>
      <c r="B11208" s="1" t="s">
        <v>17658</v>
      </c>
      <c r="D11208" s="1" t="s">
        <v>499</v>
      </c>
      <c r="E11208" s="324" t="s">
        <v>500</v>
      </c>
    </row>
    <row r="11209" customFormat="false" ht="15" hidden="false" customHeight="false" outlineLevel="0" collapsed="false">
      <c r="A11209" s="1" t="n">
        <v>6165</v>
      </c>
      <c r="B11209" s="1" t="s">
        <v>17659</v>
      </c>
      <c r="D11209" s="324" t="s">
        <v>17660</v>
      </c>
      <c r="E11209" s="0" t="s">
        <v>544</v>
      </c>
    </row>
    <row r="11210" customFormat="false" ht="15" hidden="false" customHeight="false" outlineLevel="0" collapsed="false">
      <c r="A11210" s="1" t="n">
        <v>6164</v>
      </c>
      <c r="B11210" s="1" t="s">
        <v>17661</v>
      </c>
      <c r="D11210" s="1" t="s">
        <v>10984</v>
      </c>
      <c r="E11210" s="0" t="s">
        <v>576</v>
      </c>
    </row>
    <row r="11211" customFormat="false" ht="15" hidden="false" customHeight="false" outlineLevel="0" collapsed="false">
      <c r="A11211" s="1" t="n">
        <v>6163</v>
      </c>
      <c r="B11211" s="1" t="s">
        <v>17662</v>
      </c>
      <c r="C11211" s="1" t="s">
        <v>17662</v>
      </c>
      <c r="D11211" s="1" t="s">
        <v>499</v>
      </c>
      <c r="E11211" s="0" t="s">
        <v>576</v>
      </c>
    </row>
    <row r="11212" customFormat="false" ht="15" hidden="false" customHeight="false" outlineLevel="0" collapsed="false">
      <c r="A11212" s="1" t="n">
        <v>6162</v>
      </c>
      <c r="B11212" s="1" t="s">
        <v>17663</v>
      </c>
      <c r="C11212" s="1" t="s">
        <v>17664</v>
      </c>
      <c r="D11212" s="324" t="s">
        <v>17665</v>
      </c>
      <c r="E11212" s="324" t="s">
        <v>17666</v>
      </c>
    </row>
    <row r="11213" customFormat="false" ht="15" hidden="false" customHeight="false" outlineLevel="0" collapsed="false">
      <c r="A11213" s="1" t="n">
        <v>6161</v>
      </c>
      <c r="B11213" s="1" t="s">
        <v>17667</v>
      </c>
      <c r="C11213" s="324" t="s">
        <v>17668</v>
      </c>
      <c r="D11213" s="1" t="s">
        <v>11084</v>
      </c>
      <c r="E11213" s="324" t="s">
        <v>11232</v>
      </c>
    </row>
    <row r="11214" customFormat="false" ht="15" hidden="false" customHeight="false" outlineLevel="0" collapsed="false">
      <c r="A11214" s="1" t="n">
        <v>6160</v>
      </c>
      <c r="B11214" s="1" t="s">
        <v>17669</v>
      </c>
      <c r="D11214" s="1" t="s">
        <v>499</v>
      </c>
      <c r="E11214" s="324" t="s">
        <v>11399</v>
      </c>
    </row>
    <row r="11215" customFormat="false" ht="15" hidden="false" customHeight="false" outlineLevel="0" collapsed="false">
      <c r="A11215" s="1" t="n">
        <v>6159</v>
      </c>
      <c r="B11215" s="1" t="s">
        <v>17670</v>
      </c>
      <c r="D11215" s="1" t="s">
        <v>811</v>
      </c>
      <c r="E11215" s="0" t="s">
        <v>11053</v>
      </c>
    </row>
    <row r="11216" customFormat="false" ht="15" hidden="false" customHeight="false" outlineLevel="0" collapsed="false">
      <c r="A11216" s="1" t="n">
        <v>6158</v>
      </c>
      <c r="B11216" s="1" t="s">
        <v>17671</v>
      </c>
      <c r="D11216" s="324" t="s">
        <v>7748</v>
      </c>
      <c r="E11216" s="324" t="s">
        <v>11334</v>
      </c>
    </row>
    <row r="11217" customFormat="false" ht="15" hidden="false" customHeight="false" outlineLevel="0" collapsed="false">
      <c r="A11217" s="1" t="n">
        <v>6157</v>
      </c>
      <c r="B11217" s="1" t="s">
        <v>17672</v>
      </c>
      <c r="D11217" s="324" t="s">
        <v>17673</v>
      </c>
      <c r="E11217" s="324" t="s">
        <v>13464</v>
      </c>
    </row>
    <row r="11218" customFormat="false" ht="15" hidden="false" customHeight="false" outlineLevel="0" collapsed="false">
      <c r="A11218" s="1" t="n">
        <v>6156</v>
      </c>
      <c r="B11218" s="1" t="s">
        <v>17674</v>
      </c>
      <c r="C11218" s="1" t="s">
        <v>17675</v>
      </c>
      <c r="D11218" s="1" t="s">
        <v>811</v>
      </c>
      <c r="E11218" s="324" t="s">
        <v>17676</v>
      </c>
    </row>
    <row r="11219" customFormat="false" ht="15" hidden="false" customHeight="false" outlineLevel="0" collapsed="false">
      <c r="A11219" s="1" t="n">
        <v>6155</v>
      </c>
      <c r="B11219" s="1" t="s">
        <v>17677</v>
      </c>
      <c r="D11219" s="324" t="s">
        <v>11657</v>
      </c>
      <c r="E11219" s="324" t="s">
        <v>11046</v>
      </c>
    </row>
    <row r="11220" customFormat="false" ht="15" hidden="false" customHeight="false" outlineLevel="0" collapsed="false">
      <c r="A11220" s="1" t="n">
        <v>6154</v>
      </c>
      <c r="B11220" s="1" t="s">
        <v>17678</v>
      </c>
      <c r="D11220" s="324" t="s">
        <v>10195</v>
      </c>
      <c r="E11220" s="324" t="s">
        <v>17679</v>
      </c>
    </row>
    <row r="11221" customFormat="false" ht="15" hidden="false" customHeight="false" outlineLevel="0" collapsed="false">
      <c r="A11221" s="1" t="n">
        <v>6153</v>
      </c>
      <c r="B11221" s="1" t="s">
        <v>17680</v>
      </c>
      <c r="C11221" s="1" t="s">
        <v>17680</v>
      </c>
      <c r="D11221" s="1" t="s">
        <v>499</v>
      </c>
      <c r="E11221" s="324" t="s">
        <v>1731</v>
      </c>
    </row>
    <row r="11222" customFormat="false" ht="15" hidden="false" customHeight="false" outlineLevel="0" collapsed="false">
      <c r="A11222" s="1" t="n">
        <v>6152</v>
      </c>
      <c r="B11222" s="1" t="s">
        <v>17681</v>
      </c>
      <c r="D11222" s="1" t="s">
        <v>1222</v>
      </c>
      <c r="E11222" s="0" t="s">
        <v>590</v>
      </c>
    </row>
    <row r="11223" customFormat="false" ht="15" hidden="false" customHeight="false" outlineLevel="0" collapsed="false">
      <c r="A11223" s="1" t="n">
        <v>6151</v>
      </c>
      <c r="B11223" s="1" t="s">
        <v>17682</v>
      </c>
      <c r="D11223" s="1" t="s">
        <v>499</v>
      </c>
      <c r="E11223" s="0" t="s">
        <v>10484</v>
      </c>
    </row>
    <row r="11224" customFormat="false" ht="15" hidden="false" customHeight="false" outlineLevel="0" collapsed="false">
      <c r="A11224" s="1" t="n">
        <v>6150</v>
      </c>
      <c r="B11224" s="1" t="s">
        <v>17683</v>
      </c>
      <c r="D11224" s="324" t="s">
        <v>17684</v>
      </c>
      <c r="E11224" s="0" t="s">
        <v>485</v>
      </c>
    </row>
    <row r="11225" customFormat="false" ht="15" hidden="false" customHeight="false" outlineLevel="0" collapsed="false">
      <c r="A11225" s="1" t="n">
        <v>6149</v>
      </c>
      <c r="B11225" s="1" t="s">
        <v>17685</v>
      </c>
      <c r="C11225" s="1" t="s">
        <v>17686</v>
      </c>
      <c r="D11225" s="324" t="s">
        <v>17687</v>
      </c>
      <c r="E11225" s="0" t="s">
        <v>576</v>
      </c>
    </row>
    <row r="11226" customFormat="false" ht="15" hidden="false" customHeight="false" outlineLevel="0" collapsed="false">
      <c r="A11226" s="1" t="n">
        <v>6148</v>
      </c>
      <c r="B11226" s="1" t="s">
        <v>17688</v>
      </c>
      <c r="C11226" s="1" t="s">
        <v>17689</v>
      </c>
      <c r="D11226" s="1" t="s">
        <v>641</v>
      </c>
      <c r="E11226" s="0" t="s">
        <v>576</v>
      </c>
    </row>
    <row r="11227" customFormat="false" ht="15" hidden="false" customHeight="false" outlineLevel="0" collapsed="false">
      <c r="A11227" s="1" t="n">
        <v>6147</v>
      </c>
      <c r="B11227" s="1" t="s">
        <v>17690</v>
      </c>
      <c r="C11227" s="324" t="s">
        <v>17691</v>
      </c>
      <c r="D11227" s="324" t="s">
        <v>17692</v>
      </c>
      <c r="E11227" s="324" t="s">
        <v>10989</v>
      </c>
    </row>
    <row r="11228" customFormat="false" ht="15" hidden="false" customHeight="false" outlineLevel="0" collapsed="false">
      <c r="A11228" s="1" t="n">
        <v>6146</v>
      </c>
      <c r="B11228" s="1" t="s">
        <v>17693</v>
      </c>
      <c r="D11228" s="324" t="s">
        <v>17694</v>
      </c>
      <c r="E11228" s="0" t="s">
        <v>576</v>
      </c>
    </row>
    <row r="11229" customFormat="false" ht="15" hidden="false" customHeight="false" outlineLevel="0" collapsed="false">
      <c r="A11229" s="1" t="n">
        <v>6145</v>
      </c>
      <c r="B11229" s="1" t="s">
        <v>17695</v>
      </c>
      <c r="C11229" s="1" t="s">
        <v>17696</v>
      </c>
      <c r="D11229" s="1" t="s">
        <v>499</v>
      </c>
      <c r="E11229" s="0" t="s">
        <v>590</v>
      </c>
    </row>
    <row r="11230" customFormat="false" ht="15" hidden="false" customHeight="false" outlineLevel="0" collapsed="false">
      <c r="A11230" s="1" t="n">
        <v>6144</v>
      </c>
      <c r="B11230" s="1" t="s">
        <v>17697</v>
      </c>
      <c r="C11230" s="1" t="s">
        <v>17698</v>
      </c>
      <c r="D11230" s="1" t="s">
        <v>1821</v>
      </c>
      <c r="E11230" s="324" t="s">
        <v>17699</v>
      </c>
    </row>
    <row r="11231" customFormat="false" ht="15" hidden="false" customHeight="false" outlineLevel="0" collapsed="false">
      <c r="A11231" s="1" t="n">
        <v>6143</v>
      </c>
      <c r="B11231" s="1" t="s">
        <v>17700</v>
      </c>
      <c r="C11231" s="1" t="s">
        <v>17701</v>
      </c>
      <c r="D11231" s="324" t="s">
        <v>2910</v>
      </c>
      <c r="E11231" s="0" t="s">
        <v>485</v>
      </c>
    </row>
    <row r="11232" customFormat="false" ht="15" hidden="false" customHeight="false" outlineLevel="0" collapsed="false">
      <c r="A11232" s="1" t="n">
        <v>6142</v>
      </c>
      <c r="B11232" s="1" t="s">
        <v>17702</v>
      </c>
      <c r="C11232" s="324" t="s">
        <v>17703</v>
      </c>
      <c r="D11232" s="324" t="s">
        <v>17704</v>
      </c>
      <c r="E11232" s="324" t="s">
        <v>12278</v>
      </c>
    </row>
    <row r="11233" customFormat="false" ht="15" hidden="false" customHeight="false" outlineLevel="0" collapsed="false">
      <c r="A11233" s="1" t="n">
        <v>6141</v>
      </c>
      <c r="B11233" s="1" t="s">
        <v>17705</v>
      </c>
      <c r="D11233" s="324" t="s">
        <v>528</v>
      </c>
      <c r="E11233" s="324" t="s">
        <v>500</v>
      </c>
    </row>
    <row r="11234" customFormat="false" ht="15" hidden="false" customHeight="false" outlineLevel="0" collapsed="false">
      <c r="A11234" s="1" t="n">
        <v>6140</v>
      </c>
      <c r="B11234" s="1" t="s">
        <v>17706</v>
      </c>
      <c r="D11234" s="324" t="s">
        <v>528</v>
      </c>
      <c r="E11234" s="324" t="s">
        <v>500</v>
      </c>
    </row>
    <row r="11235" customFormat="false" ht="15" hidden="false" customHeight="false" outlineLevel="0" collapsed="false">
      <c r="A11235" s="1" t="n">
        <v>6139</v>
      </c>
      <c r="B11235" s="1" t="s">
        <v>17707</v>
      </c>
      <c r="D11235" s="324" t="s">
        <v>528</v>
      </c>
      <c r="E11235" s="324" t="s">
        <v>500</v>
      </c>
    </row>
    <row r="11236" customFormat="false" ht="15" hidden="false" customHeight="false" outlineLevel="0" collapsed="false">
      <c r="A11236" s="1" t="n">
        <v>6138</v>
      </c>
      <c r="B11236" s="1" t="s">
        <v>17708</v>
      </c>
      <c r="D11236" s="324" t="s">
        <v>528</v>
      </c>
      <c r="E11236" s="324" t="s">
        <v>500</v>
      </c>
    </row>
    <row r="11237" customFormat="false" ht="15" hidden="false" customHeight="false" outlineLevel="0" collapsed="false">
      <c r="A11237" s="1" t="n">
        <v>6137</v>
      </c>
      <c r="B11237" s="1" t="s">
        <v>17709</v>
      </c>
      <c r="D11237" s="1" t="s">
        <v>811</v>
      </c>
      <c r="E11237" s="324" t="s">
        <v>772</v>
      </c>
    </row>
    <row r="11238" customFormat="false" ht="15" hidden="false" customHeight="false" outlineLevel="0" collapsed="false">
      <c r="A11238" s="1" t="n">
        <v>6136</v>
      </c>
      <c r="B11238" s="1" t="s">
        <v>17710</v>
      </c>
      <c r="D11238" s="1" t="s">
        <v>2912</v>
      </c>
      <c r="E11238" s="324" t="s">
        <v>548</v>
      </c>
    </row>
    <row r="11239" customFormat="false" ht="15" hidden="false" customHeight="false" outlineLevel="0" collapsed="false">
      <c r="A11239" s="1" t="n">
        <v>6135</v>
      </c>
      <c r="B11239" s="1" t="s">
        <v>17711</v>
      </c>
      <c r="D11239" s="1" t="s">
        <v>3534</v>
      </c>
      <c r="E11239" s="324" t="s">
        <v>548</v>
      </c>
    </row>
    <row r="11240" customFormat="false" ht="15" hidden="false" customHeight="false" outlineLevel="0" collapsed="false">
      <c r="A11240" s="1" t="n">
        <v>6134</v>
      </c>
      <c r="B11240" s="1" t="s">
        <v>17712</v>
      </c>
      <c r="C11240" s="1" t="s">
        <v>17713</v>
      </c>
      <c r="D11240" s="324" t="s">
        <v>695</v>
      </c>
      <c r="E11240" s="324" t="s">
        <v>696</v>
      </c>
    </row>
    <row r="11241" customFormat="false" ht="15" hidden="false" customHeight="false" outlineLevel="0" collapsed="false">
      <c r="A11241" s="1" t="n">
        <v>6133</v>
      </c>
      <c r="B11241" s="1" t="s">
        <v>17714</v>
      </c>
      <c r="C11241" s="1" t="s">
        <v>17715</v>
      </c>
      <c r="D11241" s="324" t="s">
        <v>17716</v>
      </c>
      <c r="E11241" s="324" t="s">
        <v>17717</v>
      </c>
    </row>
    <row r="11242" customFormat="false" ht="15" hidden="false" customHeight="false" outlineLevel="0" collapsed="false">
      <c r="A11242" s="1" t="n">
        <v>6132</v>
      </c>
      <c r="B11242" s="1" t="s">
        <v>17718</v>
      </c>
      <c r="D11242" s="324" t="s">
        <v>643</v>
      </c>
      <c r="E11242" s="0" t="s">
        <v>590</v>
      </c>
    </row>
    <row r="11243" customFormat="false" ht="15" hidden="false" customHeight="false" outlineLevel="0" collapsed="false">
      <c r="A11243" s="1" t="n">
        <v>6131</v>
      </c>
      <c r="B11243" s="1" t="s">
        <v>17719</v>
      </c>
      <c r="D11243" s="324" t="s">
        <v>643</v>
      </c>
      <c r="E11243" s="0" t="s">
        <v>590</v>
      </c>
    </row>
    <row r="11244" customFormat="false" ht="15" hidden="false" customHeight="false" outlineLevel="0" collapsed="false">
      <c r="A11244" s="1" t="n">
        <v>6130</v>
      </c>
      <c r="B11244" s="1" t="s">
        <v>17720</v>
      </c>
      <c r="D11244" s="324" t="s">
        <v>643</v>
      </c>
      <c r="E11244" s="0" t="s">
        <v>590</v>
      </c>
    </row>
    <row r="11245" customFormat="false" ht="15" hidden="false" customHeight="false" outlineLevel="0" collapsed="false">
      <c r="A11245" s="1" t="n">
        <v>6129</v>
      </c>
      <c r="B11245" s="1" t="s">
        <v>17721</v>
      </c>
      <c r="D11245" s="324" t="s">
        <v>643</v>
      </c>
      <c r="E11245" s="0" t="s">
        <v>590</v>
      </c>
    </row>
    <row r="11246" customFormat="false" ht="15" hidden="false" customHeight="false" outlineLevel="0" collapsed="false">
      <c r="A11246" s="1" t="n">
        <v>6128</v>
      </c>
      <c r="B11246" s="1" t="s">
        <v>17722</v>
      </c>
      <c r="D11246" s="324" t="s">
        <v>11630</v>
      </c>
      <c r="E11246" s="0" t="s">
        <v>590</v>
      </c>
    </row>
    <row r="11247" customFormat="false" ht="15" hidden="false" customHeight="false" outlineLevel="0" collapsed="false">
      <c r="A11247" s="1" t="n">
        <v>6127</v>
      </c>
      <c r="B11247" s="1" t="s">
        <v>17723</v>
      </c>
      <c r="D11247" s="324" t="s">
        <v>643</v>
      </c>
      <c r="E11247" s="0" t="s">
        <v>590</v>
      </c>
    </row>
    <row r="11248" customFormat="false" ht="15" hidden="false" customHeight="false" outlineLevel="0" collapsed="false">
      <c r="A11248" s="1" t="n">
        <v>6126</v>
      </c>
      <c r="B11248" s="1" t="s">
        <v>17724</v>
      </c>
      <c r="D11248" s="324" t="s">
        <v>11630</v>
      </c>
      <c r="E11248" s="0" t="s">
        <v>590</v>
      </c>
    </row>
    <row r="11249" customFormat="false" ht="15" hidden="false" customHeight="false" outlineLevel="0" collapsed="false">
      <c r="A11249" s="1" t="n">
        <v>6125</v>
      </c>
      <c r="B11249" s="1" t="s">
        <v>17725</v>
      </c>
      <c r="C11249" s="1" t="s">
        <v>17726</v>
      </c>
      <c r="D11249" s="324" t="s">
        <v>17727</v>
      </c>
      <c r="E11249" s="0" t="s">
        <v>544</v>
      </c>
    </row>
    <row r="11250" customFormat="false" ht="15" hidden="false" customHeight="false" outlineLevel="0" collapsed="false">
      <c r="A11250" s="1" t="n">
        <v>6124</v>
      </c>
      <c r="B11250" s="1" t="s">
        <v>17728</v>
      </c>
      <c r="D11250" s="1" t="s">
        <v>10920</v>
      </c>
      <c r="E11250" s="0" t="s">
        <v>576</v>
      </c>
    </row>
    <row r="11251" customFormat="false" ht="15" hidden="false" customHeight="false" outlineLevel="0" collapsed="false">
      <c r="A11251" s="1" t="n">
        <v>6123</v>
      </c>
      <c r="B11251" s="1" t="s">
        <v>17729</v>
      </c>
      <c r="D11251" s="324" t="s">
        <v>848</v>
      </c>
      <c r="E11251" s="324" t="s">
        <v>508</v>
      </c>
    </row>
    <row r="11252" customFormat="false" ht="15" hidden="false" customHeight="false" outlineLevel="0" collapsed="false">
      <c r="A11252" s="1" t="n">
        <v>6122</v>
      </c>
      <c r="B11252" s="1" t="s">
        <v>17730</v>
      </c>
      <c r="D11252" s="1" t="s">
        <v>484</v>
      </c>
      <c r="E11252" s="0" t="s">
        <v>485</v>
      </c>
    </row>
    <row r="11253" customFormat="false" ht="15" hidden="false" customHeight="false" outlineLevel="0" collapsed="false">
      <c r="A11253" s="1" t="n">
        <v>6121</v>
      </c>
      <c r="B11253" s="1" t="s">
        <v>17731</v>
      </c>
      <c r="C11253" s="1" t="s">
        <v>17732</v>
      </c>
      <c r="D11253" s="324" t="s">
        <v>890</v>
      </c>
      <c r="E11253" s="0" t="s">
        <v>10484</v>
      </c>
    </row>
    <row r="11254" customFormat="false" ht="15" hidden="false" customHeight="false" outlineLevel="0" collapsed="false">
      <c r="A11254" s="1" t="n">
        <v>6120</v>
      </c>
      <c r="B11254" s="1" t="s">
        <v>17733</v>
      </c>
      <c r="C11254" s="1" t="s">
        <v>17734</v>
      </c>
      <c r="D11254" s="324" t="s">
        <v>17735</v>
      </c>
      <c r="E11254" s="324" t="s">
        <v>1127</v>
      </c>
    </row>
    <row r="11255" customFormat="false" ht="15" hidden="false" customHeight="false" outlineLevel="0" collapsed="false">
      <c r="A11255" s="1" t="n">
        <v>6119</v>
      </c>
      <c r="B11255" s="1" t="s">
        <v>17736</v>
      </c>
      <c r="D11255" s="1" t="s">
        <v>5526</v>
      </c>
      <c r="E11255" s="324" t="s">
        <v>525</v>
      </c>
    </row>
    <row r="11256" customFormat="false" ht="15" hidden="false" customHeight="false" outlineLevel="0" collapsed="false">
      <c r="A11256" s="1" t="n">
        <v>6118</v>
      </c>
      <c r="B11256" s="1" t="s">
        <v>17737</v>
      </c>
      <c r="D11256" s="1" t="s">
        <v>499</v>
      </c>
      <c r="E11256" s="0" t="s">
        <v>609</v>
      </c>
    </row>
    <row r="11257" customFormat="false" ht="15" hidden="false" customHeight="false" outlineLevel="0" collapsed="false">
      <c r="A11257" s="1" t="n">
        <v>6117</v>
      </c>
      <c r="B11257" s="1" t="s">
        <v>17738</v>
      </c>
      <c r="D11257" s="324" t="s">
        <v>17739</v>
      </c>
      <c r="E11257" s="324" t="s">
        <v>1361</v>
      </c>
    </row>
    <row r="11258" customFormat="false" ht="15" hidden="false" customHeight="false" outlineLevel="0" collapsed="false">
      <c r="A11258" s="1" t="n">
        <v>6116</v>
      </c>
      <c r="B11258" s="1" t="s">
        <v>17740</v>
      </c>
      <c r="C11258" s="1" t="s">
        <v>17741</v>
      </c>
      <c r="D11258" s="324" t="s">
        <v>17742</v>
      </c>
      <c r="E11258" s="0" t="s">
        <v>576</v>
      </c>
    </row>
    <row r="11259" customFormat="false" ht="15" hidden="false" customHeight="false" outlineLevel="0" collapsed="false">
      <c r="A11259" s="1" t="n">
        <v>6115</v>
      </c>
      <c r="B11259" s="1" t="s">
        <v>17743</v>
      </c>
      <c r="C11259" s="1" t="s">
        <v>17744</v>
      </c>
      <c r="D11259" s="1" t="s">
        <v>1233</v>
      </c>
      <c r="E11259" s="0" t="s">
        <v>485</v>
      </c>
    </row>
    <row r="11260" customFormat="false" ht="15" hidden="false" customHeight="false" outlineLevel="0" collapsed="false">
      <c r="A11260" s="1" t="n">
        <v>6114</v>
      </c>
      <c r="B11260" s="1" t="s">
        <v>17745</v>
      </c>
      <c r="D11260" s="324" t="s">
        <v>1063</v>
      </c>
      <c r="E11260" s="0" t="s">
        <v>590</v>
      </c>
    </row>
    <row r="11261" customFormat="false" ht="15" hidden="false" customHeight="false" outlineLevel="0" collapsed="false">
      <c r="A11261" s="1" t="n">
        <v>6113</v>
      </c>
      <c r="B11261" s="1" t="s">
        <v>17746</v>
      </c>
      <c r="D11261" s="1" t="s">
        <v>1222</v>
      </c>
      <c r="E11261" s="0" t="s">
        <v>590</v>
      </c>
    </row>
    <row r="11262" customFormat="false" ht="15" hidden="false" customHeight="false" outlineLevel="0" collapsed="false">
      <c r="A11262" s="1" t="n">
        <v>6112</v>
      </c>
      <c r="B11262" s="1" t="s">
        <v>17747</v>
      </c>
      <c r="D11262" s="324" t="s">
        <v>12189</v>
      </c>
      <c r="E11262" s="324" t="s">
        <v>1731</v>
      </c>
    </row>
    <row r="11263" customFormat="false" ht="15" hidden="false" customHeight="false" outlineLevel="0" collapsed="false">
      <c r="A11263" s="1" t="n">
        <v>6111</v>
      </c>
      <c r="B11263" s="1" t="s">
        <v>17748</v>
      </c>
      <c r="D11263" s="324" t="s">
        <v>12189</v>
      </c>
      <c r="E11263" s="324" t="s">
        <v>1731</v>
      </c>
    </row>
    <row r="11264" customFormat="false" ht="15" hidden="false" customHeight="false" outlineLevel="0" collapsed="false">
      <c r="A11264" s="1" t="n">
        <v>6110</v>
      </c>
      <c r="B11264" s="1" t="s">
        <v>17749</v>
      </c>
      <c r="D11264" s="324" t="s">
        <v>12189</v>
      </c>
      <c r="E11264" s="324" t="s">
        <v>1731</v>
      </c>
    </row>
    <row r="11265" customFormat="false" ht="15" hidden="false" customHeight="false" outlineLevel="0" collapsed="false">
      <c r="A11265" s="1" t="n">
        <v>6109</v>
      </c>
      <c r="B11265" s="1" t="s">
        <v>17750</v>
      </c>
      <c r="D11265" s="324" t="s">
        <v>12189</v>
      </c>
      <c r="E11265" s="324" t="s">
        <v>1731</v>
      </c>
    </row>
    <row r="11266" customFormat="false" ht="15" hidden="false" customHeight="false" outlineLevel="0" collapsed="false">
      <c r="A11266" s="1" t="n">
        <v>6108</v>
      </c>
      <c r="B11266" s="1" t="s">
        <v>17751</v>
      </c>
      <c r="D11266" s="324" t="s">
        <v>12189</v>
      </c>
      <c r="E11266" s="324" t="s">
        <v>1731</v>
      </c>
    </row>
    <row r="11267" customFormat="false" ht="15" hidden="false" customHeight="false" outlineLevel="0" collapsed="false">
      <c r="A11267" s="1" t="n">
        <v>6107</v>
      </c>
      <c r="B11267" s="1" t="s">
        <v>17752</v>
      </c>
      <c r="D11267" s="324" t="s">
        <v>12189</v>
      </c>
      <c r="E11267" s="324" t="s">
        <v>1731</v>
      </c>
    </row>
    <row r="11268" customFormat="false" ht="15" hidden="false" customHeight="false" outlineLevel="0" collapsed="false">
      <c r="A11268" s="1" t="n">
        <v>6106</v>
      </c>
      <c r="B11268" s="1" t="s">
        <v>17753</v>
      </c>
      <c r="D11268" s="324" t="s">
        <v>12189</v>
      </c>
      <c r="E11268" s="324" t="s">
        <v>1731</v>
      </c>
    </row>
    <row r="11269" customFormat="false" ht="15" hidden="false" customHeight="false" outlineLevel="0" collapsed="false">
      <c r="A11269" s="1" t="n">
        <v>6105</v>
      </c>
      <c r="B11269" s="1" t="s">
        <v>17754</v>
      </c>
      <c r="D11269" s="324" t="s">
        <v>12189</v>
      </c>
      <c r="E11269" s="324" t="s">
        <v>1731</v>
      </c>
    </row>
    <row r="11270" customFormat="false" ht="15" hidden="false" customHeight="false" outlineLevel="0" collapsed="false">
      <c r="A11270" s="1" t="n">
        <v>6104</v>
      </c>
      <c r="B11270" s="1" t="s">
        <v>17755</v>
      </c>
      <c r="D11270" s="324" t="s">
        <v>12189</v>
      </c>
      <c r="E11270" s="324" t="s">
        <v>1731</v>
      </c>
    </row>
    <row r="11271" customFormat="false" ht="15" hidden="false" customHeight="false" outlineLevel="0" collapsed="false">
      <c r="A11271" s="1" t="n">
        <v>6103</v>
      </c>
      <c r="B11271" s="1" t="s">
        <v>17756</v>
      </c>
      <c r="D11271" s="324" t="s">
        <v>12189</v>
      </c>
      <c r="E11271" s="324" t="s">
        <v>1731</v>
      </c>
    </row>
    <row r="11272" customFormat="false" ht="15" hidden="false" customHeight="false" outlineLevel="0" collapsed="false">
      <c r="A11272" s="1" t="n">
        <v>6102</v>
      </c>
      <c r="B11272" s="1" t="s">
        <v>17757</v>
      </c>
      <c r="D11272" s="324" t="s">
        <v>12189</v>
      </c>
      <c r="E11272" s="324" t="s">
        <v>1731</v>
      </c>
    </row>
    <row r="11273" customFormat="false" ht="15" hidden="false" customHeight="false" outlineLevel="0" collapsed="false">
      <c r="A11273" s="1" t="n">
        <v>6101</v>
      </c>
      <c r="B11273" s="1" t="s">
        <v>17758</v>
      </c>
      <c r="D11273" s="324" t="s">
        <v>12189</v>
      </c>
      <c r="E11273" s="324" t="s">
        <v>1731</v>
      </c>
    </row>
    <row r="11274" customFormat="false" ht="15" hidden="false" customHeight="false" outlineLevel="0" collapsed="false">
      <c r="A11274" s="1" t="n">
        <v>6100</v>
      </c>
      <c r="B11274" s="1" t="s">
        <v>17759</v>
      </c>
      <c r="C11274" s="1" t="s">
        <v>17760</v>
      </c>
      <c r="D11274" s="324" t="s">
        <v>11657</v>
      </c>
      <c r="E11274" s="324" t="s">
        <v>10923</v>
      </c>
    </row>
    <row r="11275" customFormat="false" ht="15" hidden="false" customHeight="false" outlineLevel="0" collapsed="false">
      <c r="A11275" s="1" t="n">
        <v>6099</v>
      </c>
      <c r="B11275" s="1" t="s">
        <v>17761</v>
      </c>
      <c r="D11275" s="324" t="s">
        <v>12189</v>
      </c>
      <c r="E11275" s="324" t="s">
        <v>1731</v>
      </c>
    </row>
    <row r="11276" customFormat="false" ht="15" hidden="false" customHeight="false" outlineLevel="0" collapsed="false">
      <c r="A11276" s="1" t="n">
        <v>6098</v>
      </c>
      <c r="B11276" s="1" t="s">
        <v>17762</v>
      </c>
      <c r="D11276" s="324" t="s">
        <v>12189</v>
      </c>
      <c r="E11276" s="324" t="s">
        <v>1731</v>
      </c>
    </row>
    <row r="11277" customFormat="false" ht="15" hidden="false" customHeight="false" outlineLevel="0" collapsed="false">
      <c r="A11277" s="1" t="n">
        <v>6097</v>
      </c>
      <c r="B11277" s="1" t="s">
        <v>17763</v>
      </c>
      <c r="D11277" s="324" t="s">
        <v>12189</v>
      </c>
      <c r="E11277" s="324" t="s">
        <v>1731</v>
      </c>
    </row>
    <row r="11278" customFormat="false" ht="15" hidden="false" customHeight="false" outlineLevel="0" collapsed="false">
      <c r="A11278" s="1" t="n">
        <v>6096</v>
      </c>
      <c r="B11278" s="1" t="s">
        <v>17764</v>
      </c>
      <c r="D11278" s="324" t="s">
        <v>12189</v>
      </c>
      <c r="E11278" s="324" t="s">
        <v>1731</v>
      </c>
    </row>
    <row r="11279" customFormat="false" ht="15" hidden="false" customHeight="false" outlineLevel="0" collapsed="false">
      <c r="A11279" s="1" t="n">
        <v>6095</v>
      </c>
      <c r="B11279" s="1" t="s">
        <v>17765</v>
      </c>
      <c r="C11279" s="324" t="s">
        <v>17766</v>
      </c>
      <c r="D11279" s="1" t="s">
        <v>925</v>
      </c>
      <c r="E11279" s="324" t="s">
        <v>488</v>
      </c>
    </row>
    <row r="11280" customFormat="false" ht="15" hidden="false" customHeight="false" outlineLevel="0" collapsed="false">
      <c r="A11280" s="1" t="n">
        <v>6094</v>
      </c>
      <c r="B11280" s="1" t="s">
        <v>17767</v>
      </c>
      <c r="D11280" s="324" t="s">
        <v>12189</v>
      </c>
      <c r="E11280" s="324" t="s">
        <v>1731</v>
      </c>
    </row>
    <row r="11281" customFormat="false" ht="15" hidden="false" customHeight="false" outlineLevel="0" collapsed="false">
      <c r="A11281" s="1" t="n">
        <v>6093</v>
      </c>
      <c r="B11281" s="1" t="s">
        <v>17768</v>
      </c>
      <c r="C11281" s="324" t="s">
        <v>17769</v>
      </c>
      <c r="D11281" s="324" t="s">
        <v>17770</v>
      </c>
      <c r="E11281" s="324" t="s">
        <v>17771</v>
      </c>
    </row>
    <row r="11282" customFormat="false" ht="15" hidden="false" customHeight="false" outlineLevel="0" collapsed="false">
      <c r="A11282" s="1" t="n">
        <v>6092</v>
      </c>
      <c r="B11282" s="1" t="s">
        <v>17772</v>
      </c>
      <c r="D11282" s="1" t="s">
        <v>10920</v>
      </c>
      <c r="E11282" s="0" t="s">
        <v>11244</v>
      </c>
    </row>
    <row r="11283" customFormat="false" ht="15" hidden="false" customHeight="false" outlineLevel="0" collapsed="false">
      <c r="A11283" s="1" t="n">
        <v>6091</v>
      </c>
      <c r="B11283" s="1" t="s">
        <v>17773</v>
      </c>
      <c r="D11283" s="1" t="s">
        <v>811</v>
      </c>
      <c r="E11283" s="0" t="s">
        <v>609</v>
      </c>
    </row>
    <row r="11284" customFormat="false" ht="15" hidden="false" customHeight="false" outlineLevel="0" collapsed="false">
      <c r="A11284" s="1" t="n">
        <v>6090</v>
      </c>
      <c r="B11284" s="1" t="s">
        <v>17774</v>
      </c>
      <c r="D11284" s="324" t="s">
        <v>14505</v>
      </c>
      <c r="E11284" s="324" t="s">
        <v>17775</v>
      </c>
    </row>
    <row r="11285" customFormat="false" ht="15" hidden="false" customHeight="false" outlineLevel="0" collapsed="false">
      <c r="A11285" s="1" t="n">
        <v>6089</v>
      </c>
      <c r="B11285" s="1" t="s">
        <v>17776</v>
      </c>
      <c r="C11285" s="324" t="s">
        <v>17777</v>
      </c>
      <c r="D11285" s="324" t="s">
        <v>17778</v>
      </c>
      <c r="E11285" s="324" t="s">
        <v>494</v>
      </c>
    </row>
    <row r="11286" customFormat="false" ht="15" hidden="false" customHeight="false" outlineLevel="0" collapsed="false">
      <c r="A11286" s="1" t="n">
        <v>6088</v>
      </c>
      <c r="B11286" s="1" t="s">
        <v>17779</v>
      </c>
      <c r="C11286" s="1" t="s">
        <v>17780</v>
      </c>
      <c r="D11286" s="324" t="s">
        <v>620</v>
      </c>
      <c r="E11286" s="0" t="s">
        <v>485</v>
      </c>
    </row>
    <row r="11287" customFormat="false" ht="15" hidden="false" customHeight="false" outlineLevel="0" collapsed="false">
      <c r="A11287" s="1" t="n">
        <v>6087</v>
      </c>
      <c r="B11287" s="1" t="s">
        <v>17781</v>
      </c>
      <c r="D11287" s="324" t="s">
        <v>17782</v>
      </c>
      <c r="E11287" s="0" t="s">
        <v>544</v>
      </c>
    </row>
    <row r="11288" customFormat="false" ht="15" hidden="false" customHeight="false" outlineLevel="0" collapsed="false">
      <c r="A11288" s="1" t="n">
        <v>6086</v>
      </c>
      <c r="B11288" s="1" t="s">
        <v>17783</v>
      </c>
      <c r="C11288" s="1" t="s">
        <v>17784</v>
      </c>
      <c r="D11288" s="324" t="s">
        <v>10946</v>
      </c>
      <c r="E11288" s="0" t="s">
        <v>576</v>
      </c>
    </row>
    <row r="11289" customFormat="false" ht="15" hidden="false" customHeight="false" outlineLevel="0" collapsed="false">
      <c r="A11289" s="1" t="n">
        <v>6085</v>
      </c>
      <c r="B11289" s="1" t="s">
        <v>17785</v>
      </c>
      <c r="D11289" s="1" t="s">
        <v>499</v>
      </c>
      <c r="E11289" s="0" t="s">
        <v>11053</v>
      </c>
    </row>
    <row r="11290" customFormat="false" ht="15" hidden="false" customHeight="false" outlineLevel="0" collapsed="false">
      <c r="A11290" s="1" t="n">
        <v>6084</v>
      </c>
      <c r="B11290" s="1" t="s">
        <v>17786</v>
      </c>
      <c r="C11290" s="1" t="s">
        <v>187</v>
      </c>
      <c r="D11290" s="1" t="s">
        <v>510</v>
      </c>
      <c r="E11290" s="0" t="s">
        <v>686</v>
      </c>
    </row>
    <row r="11291" customFormat="false" ht="15" hidden="false" customHeight="false" outlineLevel="0" collapsed="false">
      <c r="A11291" s="1" t="n">
        <v>6083</v>
      </c>
      <c r="B11291" s="1" t="s">
        <v>17787</v>
      </c>
      <c r="D11291" s="324" t="s">
        <v>1865</v>
      </c>
      <c r="E11291" s="324" t="s">
        <v>500</v>
      </c>
    </row>
    <row r="11292" customFormat="false" ht="15" hidden="false" customHeight="false" outlineLevel="0" collapsed="false">
      <c r="A11292" s="1" t="n">
        <v>6082</v>
      </c>
      <c r="B11292" s="1" t="s">
        <v>17788</v>
      </c>
      <c r="C11292" s="1" t="s">
        <v>17789</v>
      </c>
      <c r="D11292" s="324" t="s">
        <v>10946</v>
      </c>
      <c r="E11292" s="0" t="s">
        <v>10484</v>
      </c>
    </row>
    <row r="11293" customFormat="false" ht="15" hidden="false" customHeight="false" outlineLevel="0" collapsed="false">
      <c r="A11293" s="1" t="n">
        <v>6081</v>
      </c>
      <c r="B11293" s="1" t="s">
        <v>17790</v>
      </c>
      <c r="C11293" s="324" t="s">
        <v>17791</v>
      </c>
      <c r="D11293" s="1" t="s">
        <v>10984</v>
      </c>
      <c r="E11293" s="324" t="s">
        <v>11257</v>
      </c>
    </row>
    <row r="11294" customFormat="false" ht="15" hidden="false" customHeight="false" outlineLevel="0" collapsed="false">
      <c r="A11294" s="1" t="n">
        <v>6080</v>
      </c>
      <c r="B11294" s="1" t="s">
        <v>17792</v>
      </c>
      <c r="D11294" s="1" t="s">
        <v>499</v>
      </c>
      <c r="E11294" s="0" t="s">
        <v>576</v>
      </c>
    </row>
    <row r="11295" customFormat="false" ht="15" hidden="false" customHeight="false" outlineLevel="0" collapsed="false">
      <c r="A11295" s="1" t="n">
        <v>6079</v>
      </c>
      <c r="B11295" s="1" t="s">
        <v>17793</v>
      </c>
      <c r="D11295" s="1" t="s">
        <v>499</v>
      </c>
      <c r="E11295" s="0" t="s">
        <v>576</v>
      </c>
    </row>
    <row r="11296" customFormat="false" ht="15" hidden="false" customHeight="false" outlineLevel="0" collapsed="false">
      <c r="A11296" s="1" t="n">
        <v>6078</v>
      </c>
      <c r="B11296" s="1" t="s">
        <v>17794</v>
      </c>
      <c r="D11296" s="324" t="s">
        <v>2079</v>
      </c>
      <c r="E11296" s="0" t="s">
        <v>544</v>
      </c>
    </row>
    <row r="11297" customFormat="false" ht="15" hidden="false" customHeight="false" outlineLevel="0" collapsed="false">
      <c r="A11297" s="1" t="n">
        <v>6077</v>
      </c>
      <c r="B11297" s="1" t="s">
        <v>17795</v>
      </c>
      <c r="C11297" s="1" t="s">
        <v>17796</v>
      </c>
      <c r="D11297" s="324" t="s">
        <v>10946</v>
      </c>
      <c r="E11297" s="324" t="s">
        <v>12151</v>
      </c>
    </row>
    <row r="11298" customFormat="false" ht="15" hidden="false" customHeight="false" outlineLevel="0" collapsed="false">
      <c r="A11298" s="1" t="n">
        <v>6076</v>
      </c>
      <c r="B11298" s="1" t="s">
        <v>17797</v>
      </c>
      <c r="D11298" s="1" t="s">
        <v>499</v>
      </c>
      <c r="E11298" s="0" t="s">
        <v>576</v>
      </c>
    </row>
    <row r="11299" customFormat="false" ht="15" hidden="false" customHeight="false" outlineLevel="0" collapsed="false">
      <c r="A11299" s="1" t="n">
        <v>6075</v>
      </c>
      <c r="B11299" s="1" t="s">
        <v>2828</v>
      </c>
      <c r="D11299" s="1" t="s">
        <v>499</v>
      </c>
      <c r="E11299" s="324" t="s">
        <v>12102</v>
      </c>
    </row>
    <row r="11300" customFormat="false" ht="15" hidden="false" customHeight="false" outlineLevel="0" collapsed="false">
      <c r="A11300" s="1" t="n">
        <v>6074</v>
      </c>
      <c r="B11300" s="1" t="s">
        <v>17798</v>
      </c>
      <c r="C11300" s="1" t="s">
        <v>17799</v>
      </c>
      <c r="D11300" s="1" t="s">
        <v>499</v>
      </c>
      <c r="E11300" s="324" t="s">
        <v>550</v>
      </c>
    </row>
    <row r="11301" customFormat="false" ht="15" hidden="false" customHeight="false" outlineLevel="0" collapsed="false">
      <c r="A11301" s="1" t="n">
        <v>6073</v>
      </c>
      <c r="B11301" s="1" t="s">
        <v>17800</v>
      </c>
      <c r="D11301" s="324" t="s">
        <v>10900</v>
      </c>
      <c r="E11301" s="0" t="s">
        <v>11079</v>
      </c>
    </row>
    <row r="11302" customFormat="false" ht="15" hidden="false" customHeight="false" outlineLevel="0" collapsed="false">
      <c r="A11302" s="1" t="n">
        <v>6072</v>
      </c>
      <c r="B11302" s="1" t="s">
        <v>17801</v>
      </c>
      <c r="D11302" s="1" t="s">
        <v>499</v>
      </c>
      <c r="E11302" s="324" t="s">
        <v>10424</v>
      </c>
    </row>
    <row r="11303" customFormat="false" ht="15" hidden="false" customHeight="false" outlineLevel="0" collapsed="false">
      <c r="A11303" s="1" t="n">
        <v>6071</v>
      </c>
      <c r="B11303" s="1" t="s">
        <v>17802</v>
      </c>
      <c r="C11303" s="1" t="s">
        <v>17803</v>
      </c>
      <c r="D11303" s="324" t="s">
        <v>17804</v>
      </c>
      <c r="E11303" s="324" t="s">
        <v>2886</v>
      </c>
    </row>
    <row r="11304" customFormat="false" ht="15" hidden="false" customHeight="false" outlineLevel="0" collapsed="false">
      <c r="A11304" s="1" t="n">
        <v>6070</v>
      </c>
      <c r="B11304" s="1" t="s">
        <v>17805</v>
      </c>
      <c r="C11304" s="1" t="s">
        <v>17806</v>
      </c>
      <c r="D11304" s="324" t="s">
        <v>9078</v>
      </c>
      <c r="E11304" s="324" t="s">
        <v>3927</v>
      </c>
    </row>
    <row r="11305" customFormat="false" ht="15" hidden="false" customHeight="false" outlineLevel="0" collapsed="false">
      <c r="A11305" s="1" t="n">
        <v>6069</v>
      </c>
      <c r="B11305" s="1" t="s">
        <v>17807</v>
      </c>
      <c r="C11305" s="1" t="s">
        <v>17808</v>
      </c>
      <c r="D11305" s="324" t="s">
        <v>9078</v>
      </c>
      <c r="E11305" s="324" t="s">
        <v>3927</v>
      </c>
    </row>
    <row r="11306" customFormat="false" ht="15" hidden="false" customHeight="false" outlineLevel="0" collapsed="false">
      <c r="A11306" s="1" t="n">
        <v>6068</v>
      </c>
      <c r="B11306" s="1" t="s">
        <v>17809</v>
      </c>
      <c r="C11306" s="1" t="s">
        <v>17810</v>
      </c>
      <c r="D11306" s="1" t="s">
        <v>1798</v>
      </c>
      <c r="E11306" s="324" t="s">
        <v>17811</v>
      </c>
    </row>
    <row r="11307" customFormat="false" ht="15" hidden="false" customHeight="false" outlineLevel="0" collapsed="false">
      <c r="A11307" s="1" t="n">
        <v>6067</v>
      </c>
      <c r="B11307" s="1" t="s">
        <v>17812</v>
      </c>
      <c r="C11307" s="1" t="s">
        <v>17813</v>
      </c>
      <c r="D11307" s="1" t="s">
        <v>783</v>
      </c>
      <c r="E11307" s="0" t="s">
        <v>590</v>
      </c>
    </row>
    <row r="11308" customFormat="false" ht="15" hidden="false" customHeight="false" outlineLevel="0" collapsed="false">
      <c r="A11308" s="1" t="n">
        <v>6066</v>
      </c>
      <c r="B11308" s="1" t="s">
        <v>17814</v>
      </c>
      <c r="D11308" s="324" t="s">
        <v>1587</v>
      </c>
      <c r="E11308" s="0" t="s">
        <v>11053</v>
      </c>
    </row>
    <row r="11309" customFormat="false" ht="15" hidden="false" customHeight="false" outlineLevel="0" collapsed="false">
      <c r="A11309" s="1" t="n">
        <v>6065</v>
      </c>
      <c r="B11309" s="1" t="s">
        <v>17815</v>
      </c>
      <c r="D11309" s="324" t="s">
        <v>11556</v>
      </c>
      <c r="E11309" s="324" t="s">
        <v>10893</v>
      </c>
    </row>
    <row r="11310" customFormat="false" ht="15" hidden="false" customHeight="false" outlineLevel="0" collapsed="false">
      <c r="A11310" s="1" t="n">
        <v>6064</v>
      </c>
      <c r="B11310" s="1" t="s">
        <v>17816</v>
      </c>
      <c r="D11310" s="324" t="s">
        <v>11556</v>
      </c>
      <c r="E11310" s="324" t="s">
        <v>10893</v>
      </c>
    </row>
    <row r="11311" customFormat="false" ht="15" hidden="false" customHeight="false" outlineLevel="0" collapsed="false">
      <c r="A11311" s="1" t="n">
        <v>6063</v>
      </c>
      <c r="B11311" s="1" t="s">
        <v>17817</v>
      </c>
      <c r="D11311" s="324" t="s">
        <v>17818</v>
      </c>
      <c r="E11311" s="324" t="s">
        <v>10893</v>
      </c>
    </row>
    <row r="11312" customFormat="false" ht="15" hidden="false" customHeight="false" outlineLevel="0" collapsed="false">
      <c r="A11312" s="1" t="n">
        <v>6062</v>
      </c>
      <c r="B11312" s="1" t="s">
        <v>17819</v>
      </c>
      <c r="D11312" s="324" t="s">
        <v>16341</v>
      </c>
      <c r="E11312" s="0" t="s">
        <v>576</v>
      </c>
    </row>
    <row r="11313" customFormat="false" ht="15" hidden="false" customHeight="false" outlineLevel="0" collapsed="false">
      <c r="A11313" s="1" t="n">
        <v>6061</v>
      </c>
      <c r="B11313" s="1" t="s">
        <v>17820</v>
      </c>
      <c r="C11313" s="1" t="s">
        <v>17821</v>
      </c>
      <c r="D11313" s="1" t="s">
        <v>499</v>
      </c>
      <c r="E11313" s="0" t="s">
        <v>590</v>
      </c>
    </row>
    <row r="11314" customFormat="false" ht="15" hidden="false" customHeight="false" outlineLevel="0" collapsed="false">
      <c r="A11314" s="1" t="n">
        <v>6060</v>
      </c>
      <c r="B11314" s="1" t="s">
        <v>17822</v>
      </c>
      <c r="D11314" s="324" t="s">
        <v>17823</v>
      </c>
      <c r="E11314" s="324" t="s">
        <v>11257</v>
      </c>
    </row>
    <row r="11315" customFormat="false" ht="15" hidden="false" customHeight="false" outlineLevel="0" collapsed="false">
      <c r="A11315" s="1" t="n">
        <v>6059</v>
      </c>
      <c r="B11315" s="1" t="s">
        <v>17824</v>
      </c>
      <c r="D11315" s="1" t="s">
        <v>499</v>
      </c>
      <c r="E11315" s="324" t="s">
        <v>17825</v>
      </c>
    </row>
    <row r="11316" customFormat="false" ht="15" hidden="false" customHeight="false" outlineLevel="0" collapsed="false">
      <c r="A11316" s="1" t="n">
        <v>6058</v>
      </c>
      <c r="B11316" s="1" t="s">
        <v>17826</v>
      </c>
      <c r="D11316" s="1" t="s">
        <v>10212</v>
      </c>
      <c r="E11316" s="0" t="s">
        <v>576</v>
      </c>
    </row>
    <row r="11317" customFormat="false" ht="15" hidden="false" customHeight="false" outlineLevel="0" collapsed="false">
      <c r="A11317" s="1" t="n">
        <v>6057</v>
      </c>
      <c r="B11317" s="1" t="s">
        <v>17827</v>
      </c>
      <c r="D11317" s="1" t="s">
        <v>484</v>
      </c>
      <c r="E11317" s="0" t="s">
        <v>485</v>
      </c>
    </row>
    <row r="11318" customFormat="false" ht="15" hidden="false" customHeight="false" outlineLevel="0" collapsed="false">
      <c r="A11318" s="1" t="n">
        <v>6056</v>
      </c>
      <c r="B11318" s="1" t="s">
        <v>17828</v>
      </c>
      <c r="D11318" s="1" t="s">
        <v>3662</v>
      </c>
      <c r="E11318" s="0" t="s">
        <v>485</v>
      </c>
    </row>
    <row r="11319" customFormat="false" ht="15" hidden="false" customHeight="false" outlineLevel="0" collapsed="false">
      <c r="A11319" s="1" t="n">
        <v>6055</v>
      </c>
      <c r="B11319" s="1" t="s">
        <v>17829</v>
      </c>
      <c r="D11319" s="1" t="s">
        <v>499</v>
      </c>
      <c r="E11319" s="324" t="s">
        <v>11262</v>
      </c>
    </row>
    <row r="11320" customFormat="false" ht="15" hidden="false" customHeight="false" outlineLevel="0" collapsed="false">
      <c r="A11320" s="1" t="n">
        <v>6054</v>
      </c>
      <c r="B11320" s="1" t="s">
        <v>17830</v>
      </c>
      <c r="C11320" s="1" t="s">
        <v>17831</v>
      </c>
      <c r="D11320" s="1" t="s">
        <v>499</v>
      </c>
      <c r="E11320" s="0" t="s">
        <v>590</v>
      </c>
    </row>
    <row r="11321" customFormat="false" ht="15" hidden="false" customHeight="false" outlineLevel="0" collapsed="false">
      <c r="A11321" s="1" t="n">
        <v>6053</v>
      </c>
      <c r="B11321" s="1" t="s">
        <v>17832</v>
      </c>
      <c r="C11321" s="1" t="s">
        <v>17832</v>
      </c>
      <c r="D11321" s="324" t="s">
        <v>528</v>
      </c>
      <c r="E11321" s="0" t="s">
        <v>590</v>
      </c>
    </row>
    <row r="11322" customFormat="false" ht="15" hidden="false" customHeight="false" outlineLevel="0" collapsed="false">
      <c r="A11322" s="1" t="n">
        <v>6052</v>
      </c>
      <c r="B11322" s="1" t="s">
        <v>17833</v>
      </c>
      <c r="C11322" s="1" t="s">
        <v>17834</v>
      </c>
      <c r="D11322" s="324" t="s">
        <v>14505</v>
      </c>
      <c r="E11322" s="324" t="s">
        <v>17835</v>
      </c>
    </row>
    <row r="11323" customFormat="false" ht="15" hidden="false" customHeight="false" outlineLevel="0" collapsed="false">
      <c r="A11323" s="1" t="n">
        <v>6051</v>
      </c>
      <c r="B11323" s="1" t="s">
        <v>17836</v>
      </c>
      <c r="D11323" s="1" t="s">
        <v>1222</v>
      </c>
      <c r="E11323" s="324" t="s">
        <v>10923</v>
      </c>
    </row>
    <row r="11324" customFormat="false" ht="15" hidden="false" customHeight="false" outlineLevel="0" collapsed="false">
      <c r="A11324" s="1" t="n">
        <v>6050</v>
      </c>
      <c r="B11324" s="1" t="s">
        <v>17837</v>
      </c>
      <c r="C11324" s="1" t="s">
        <v>17838</v>
      </c>
      <c r="D11324" s="324" t="s">
        <v>10946</v>
      </c>
      <c r="E11324" s="324" t="s">
        <v>10890</v>
      </c>
    </row>
    <row r="11325" customFormat="false" ht="15" hidden="false" customHeight="false" outlineLevel="0" collapsed="false">
      <c r="A11325" s="1" t="n">
        <v>6049</v>
      </c>
      <c r="B11325" s="1" t="s">
        <v>17839</v>
      </c>
      <c r="D11325" s="1" t="s">
        <v>12034</v>
      </c>
      <c r="E11325" s="324" t="s">
        <v>13464</v>
      </c>
    </row>
    <row r="11326" customFormat="false" ht="15" hidden="false" customHeight="false" outlineLevel="0" collapsed="false">
      <c r="A11326" s="1" t="n">
        <v>6048</v>
      </c>
      <c r="B11326" s="1" t="s">
        <v>17840</v>
      </c>
      <c r="D11326" s="324" t="s">
        <v>13459</v>
      </c>
      <c r="E11326" s="0" t="s">
        <v>485</v>
      </c>
    </row>
    <row r="11327" customFormat="false" ht="15" hidden="false" customHeight="false" outlineLevel="0" collapsed="false">
      <c r="A11327" s="1" t="n">
        <v>6047</v>
      </c>
      <c r="B11327" s="1" t="s">
        <v>17841</v>
      </c>
      <c r="D11327" s="1" t="s">
        <v>499</v>
      </c>
      <c r="E11327" s="324" t="s">
        <v>500</v>
      </c>
    </row>
    <row r="11328" customFormat="false" ht="15" hidden="false" customHeight="false" outlineLevel="0" collapsed="false">
      <c r="A11328" s="1" t="n">
        <v>6046</v>
      </c>
      <c r="B11328" s="1" t="s">
        <v>17842</v>
      </c>
      <c r="D11328" s="324" t="s">
        <v>10946</v>
      </c>
      <c r="E11328" s="324" t="s">
        <v>11184</v>
      </c>
    </row>
    <row r="11329" customFormat="false" ht="15" hidden="false" customHeight="false" outlineLevel="0" collapsed="false">
      <c r="A11329" s="1" t="n">
        <v>6045</v>
      </c>
      <c r="B11329" s="1" t="s">
        <v>17843</v>
      </c>
      <c r="C11329" s="1" t="s">
        <v>17844</v>
      </c>
      <c r="D11329" s="324" t="s">
        <v>17845</v>
      </c>
      <c r="E11329" s="0" t="s">
        <v>11244</v>
      </c>
    </row>
    <row r="11330" customFormat="false" ht="15" hidden="false" customHeight="false" outlineLevel="0" collapsed="false">
      <c r="A11330" s="1" t="n">
        <v>6044</v>
      </c>
      <c r="B11330" s="1" t="s">
        <v>17846</v>
      </c>
      <c r="D11330" s="324" t="s">
        <v>524</v>
      </c>
      <c r="E11330" s="0" t="s">
        <v>485</v>
      </c>
    </row>
    <row r="11331" customFormat="false" ht="15" hidden="false" customHeight="false" outlineLevel="0" collapsed="false">
      <c r="A11331" s="1" t="n">
        <v>6043</v>
      </c>
      <c r="B11331" s="1" t="s">
        <v>17847</v>
      </c>
      <c r="C11331" s="1" t="s">
        <v>17848</v>
      </c>
      <c r="D11331" s="1" t="s">
        <v>499</v>
      </c>
      <c r="E11331" s="0" t="s">
        <v>10484</v>
      </c>
    </row>
    <row r="11332" customFormat="false" ht="15" hidden="false" customHeight="false" outlineLevel="0" collapsed="false">
      <c r="A11332" s="1" t="n">
        <v>6042</v>
      </c>
      <c r="B11332" s="1" t="s">
        <v>17849</v>
      </c>
      <c r="C11332" s="1" t="s">
        <v>521</v>
      </c>
      <c r="D11332" s="324" t="s">
        <v>11556</v>
      </c>
      <c r="E11332" s="324" t="s">
        <v>17278</v>
      </c>
    </row>
    <row r="11333" customFormat="false" ht="15" hidden="false" customHeight="false" outlineLevel="0" collapsed="false">
      <c r="A11333" s="1" t="n">
        <v>6041</v>
      </c>
      <c r="B11333" s="1" t="s">
        <v>17850</v>
      </c>
      <c r="C11333" s="324" t="s">
        <v>17851</v>
      </c>
      <c r="D11333" s="1" t="s">
        <v>10984</v>
      </c>
      <c r="E11333" s="0" t="s">
        <v>10484</v>
      </c>
    </row>
    <row r="11334" customFormat="false" ht="15" hidden="false" customHeight="false" outlineLevel="0" collapsed="false">
      <c r="A11334" s="1" t="n">
        <v>6040</v>
      </c>
      <c r="B11334" s="1" t="s">
        <v>17852</v>
      </c>
      <c r="C11334" s="324" t="s">
        <v>17853</v>
      </c>
      <c r="D11334" s="1" t="s">
        <v>499</v>
      </c>
      <c r="E11334" s="324" t="s">
        <v>11232</v>
      </c>
    </row>
    <row r="11335" customFormat="false" ht="15" hidden="false" customHeight="false" outlineLevel="0" collapsed="false">
      <c r="A11335" s="1" t="n">
        <v>6039</v>
      </c>
      <c r="B11335" s="1" t="s">
        <v>17854</v>
      </c>
      <c r="C11335" s="1" t="s">
        <v>17855</v>
      </c>
      <c r="D11335" s="1" t="s">
        <v>10212</v>
      </c>
      <c r="E11335" s="324" t="s">
        <v>9736</v>
      </c>
    </row>
    <row r="11336" customFormat="false" ht="15" hidden="false" customHeight="false" outlineLevel="0" collapsed="false">
      <c r="A11336" s="1" t="n">
        <v>6038</v>
      </c>
      <c r="B11336" s="1" t="s">
        <v>17856</v>
      </c>
      <c r="D11336" s="324" t="s">
        <v>12189</v>
      </c>
      <c r="E11336" s="324" t="s">
        <v>1731</v>
      </c>
    </row>
    <row r="11337" customFormat="false" ht="15" hidden="false" customHeight="false" outlineLevel="0" collapsed="false">
      <c r="A11337" s="1" t="n">
        <v>6037</v>
      </c>
      <c r="B11337" s="1" t="s">
        <v>17857</v>
      </c>
      <c r="D11337" s="324" t="s">
        <v>12189</v>
      </c>
      <c r="E11337" s="324" t="s">
        <v>1731</v>
      </c>
    </row>
    <row r="11338" customFormat="false" ht="15" hidden="false" customHeight="false" outlineLevel="0" collapsed="false">
      <c r="A11338" s="1" t="n">
        <v>6036</v>
      </c>
      <c r="B11338" s="1" t="s">
        <v>17858</v>
      </c>
      <c r="D11338" s="324" t="s">
        <v>12189</v>
      </c>
      <c r="E11338" s="324" t="s">
        <v>1731</v>
      </c>
    </row>
    <row r="11339" customFormat="false" ht="15" hidden="false" customHeight="false" outlineLevel="0" collapsed="false">
      <c r="A11339" s="1" t="n">
        <v>6035</v>
      </c>
      <c r="B11339" s="1" t="s">
        <v>17859</v>
      </c>
      <c r="D11339" s="324" t="s">
        <v>12189</v>
      </c>
      <c r="E11339" s="324" t="s">
        <v>1731</v>
      </c>
    </row>
    <row r="11340" customFormat="false" ht="15" hidden="false" customHeight="false" outlineLevel="0" collapsed="false">
      <c r="A11340" s="1" t="n">
        <v>6034</v>
      </c>
      <c r="B11340" s="1" t="s">
        <v>17860</v>
      </c>
      <c r="D11340" s="324" t="s">
        <v>12189</v>
      </c>
      <c r="E11340" s="324" t="s">
        <v>1731</v>
      </c>
    </row>
    <row r="11341" customFormat="false" ht="15" hidden="false" customHeight="false" outlineLevel="0" collapsed="false">
      <c r="A11341" s="1" t="n">
        <v>6033</v>
      </c>
      <c r="B11341" s="1" t="s">
        <v>17861</v>
      </c>
      <c r="D11341" s="324" t="s">
        <v>12189</v>
      </c>
      <c r="E11341" s="324" t="s">
        <v>1731</v>
      </c>
    </row>
    <row r="11342" customFormat="false" ht="15" hidden="false" customHeight="false" outlineLevel="0" collapsed="false">
      <c r="A11342" s="1" t="n">
        <v>6032</v>
      </c>
      <c r="B11342" s="1" t="s">
        <v>17862</v>
      </c>
      <c r="D11342" s="324" t="s">
        <v>12189</v>
      </c>
      <c r="E11342" s="324" t="s">
        <v>1731</v>
      </c>
    </row>
    <row r="11343" customFormat="false" ht="15" hidden="false" customHeight="false" outlineLevel="0" collapsed="false">
      <c r="A11343" s="1" t="n">
        <v>6031</v>
      </c>
      <c r="B11343" s="1" t="s">
        <v>17863</v>
      </c>
      <c r="D11343" s="324" t="s">
        <v>12189</v>
      </c>
      <c r="E11343" s="324" t="s">
        <v>1731</v>
      </c>
    </row>
    <row r="11344" customFormat="false" ht="15" hidden="false" customHeight="false" outlineLevel="0" collapsed="false">
      <c r="A11344" s="1" t="n">
        <v>6030</v>
      </c>
      <c r="B11344" s="1" t="s">
        <v>17864</v>
      </c>
      <c r="D11344" s="324" t="s">
        <v>12189</v>
      </c>
      <c r="E11344" s="324" t="s">
        <v>1731</v>
      </c>
    </row>
    <row r="11345" customFormat="false" ht="15" hidden="false" customHeight="false" outlineLevel="0" collapsed="false">
      <c r="A11345" s="1" t="n">
        <v>6029</v>
      </c>
      <c r="B11345" s="1" t="s">
        <v>17865</v>
      </c>
      <c r="D11345" s="324" t="s">
        <v>12189</v>
      </c>
      <c r="E11345" s="324" t="s">
        <v>1731</v>
      </c>
    </row>
    <row r="11346" customFormat="false" ht="15" hidden="false" customHeight="false" outlineLevel="0" collapsed="false">
      <c r="A11346" s="1" t="n">
        <v>6028</v>
      </c>
      <c r="B11346" s="1" t="s">
        <v>17866</v>
      </c>
      <c r="D11346" s="324" t="s">
        <v>12189</v>
      </c>
      <c r="E11346" s="324" t="s">
        <v>1731</v>
      </c>
    </row>
    <row r="11347" customFormat="false" ht="15" hidden="false" customHeight="false" outlineLevel="0" collapsed="false">
      <c r="A11347" s="1" t="n">
        <v>6027</v>
      </c>
      <c r="B11347" s="1" t="s">
        <v>17867</v>
      </c>
      <c r="D11347" s="324" t="s">
        <v>12189</v>
      </c>
      <c r="E11347" s="324" t="s">
        <v>1731</v>
      </c>
    </row>
    <row r="11348" customFormat="false" ht="15" hidden="false" customHeight="false" outlineLevel="0" collapsed="false">
      <c r="A11348" s="1" t="n">
        <v>6026</v>
      </c>
      <c r="B11348" s="1" t="s">
        <v>17868</v>
      </c>
      <c r="D11348" s="324" t="s">
        <v>12189</v>
      </c>
      <c r="E11348" s="324" t="s">
        <v>1731</v>
      </c>
    </row>
    <row r="11349" customFormat="false" ht="15" hidden="false" customHeight="false" outlineLevel="0" collapsed="false">
      <c r="A11349" s="1" t="n">
        <v>6025</v>
      </c>
      <c r="B11349" s="1" t="s">
        <v>17869</v>
      </c>
      <c r="D11349" s="324" t="s">
        <v>12189</v>
      </c>
      <c r="E11349" s="324" t="s">
        <v>1731</v>
      </c>
    </row>
    <row r="11350" customFormat="false" ht="15" hidden="false" customHeight="false" outlineLevel="0" collapsed="false">
      <c r="A11350" s="1" t="n">
        <v>6024</v>
      </c>
      <c r="B11350" s="1" t="s">
        <v>17870</v>
      </c>
      <c r="D11350" s="324" t="s">
        <v>12189</v>
      </c>
      <c r="E11350" s="324" t="s">
        <v>1731</v>
      </c>
    </row>
    <row r="11351" customFormat="false" ht="15" hidden="false" customHeight="false" outlineLevel="0" collapsed="false">
      <c r="A11351" s="1" t="n">
        <v>6023</v>
      </c>
      <c r="B11351" s="1" t="s">
        <v>17871</v>
      </c>
      <c r="D11351" s="324" t="s">
        <v>12189</v>
      </c>
      <c r="E11351" s="324" t="s">
        <v>1731</v>
      </c>
    </row>
    <row r="11352" customFormat="false" ht="15" hidden="false" customHeight="false" outlineLevel="0" collapsed="false">
      <c r="A11352" s="1" t="n">
        <v>6022</v>
      </c>
      <c r="B11352" s="1" t="s">
        <v>17872</v>
      </c>
      <c r="D11352" s="324" t="s">
        <v>12189</v>
      </c>
      <c r="E11352" s="324" t="s">
        <v>1731</v>
      </c>
    </row>
    <row r="11353" customFormat="false" ht="15" hidden="false" customHeight="false" outlineLevel="0" collapsed="false">
      <c r="A11353" s="1" t="n">
        <v>6021</v>
      </c>
      <c r="B11353" s="1" t="s">
        <v>17873</v>
      </c>
      <c r="D11353" s="324" t="s">
        <v>12189</v>
      </c>
      <c r="E11353" s="324" t="s">
        <v>1731</v>
      </c>
    </row>
    <row r="11354" customFormat="false" ht="15" hidden="false" customHeight="false" outlineLevel="0" collapsed="false">
      <c r="A11354" s="1" t="n">
        <v>6020</v>
      </c>
      <c r="B11354" s="1" t="s">
        <v>17874</v>
      </c>
      <c r="D11354" s="324" t="s">
        <v>12189</v>
      </c>
      <c r="E11354" s="324" t="s">
        <v>1731</v>
      </c>
    </row>
    <row r="11355" customFormat="false" ht="15" hidden="false" customHeight="false" outlineLevel="0" collapsed="false">
      <c r="A11355" s="1" t="n">
        <v>6019</v>
      </c>
      <c r="B11355" s="1" t="s">
        <v>17875</v>
      </c>
      <c r="D11355" s="324" t="s">
        <v>12189</v>
      </c>
      <c r="E11355" s="324" t="s">
        <v>1731</v>
      </c>
    </row>
    <row r="11356" customFormat="false" ht="15" hidden="false" customHeight="false" outlineLevel="0" collapsed="false">
      <c r="A11356" s="1" t="n">
        <v>6018</v>
      </c>
      <c r="B11356" s="1" t="s">
        <v>17876</v>
      </c>
      <c r="D11356" s="324" t="s">
        <v>12189</v>
      </c>
      <c r="E11356" s="324" t="s">
        <v>1731</v>
      </c>
    </row>
    <row r="11357" customFormat="false" ht="15" hidden="false" customHeight="false" outlineLevel="0" collapsed="false">
      <c r="A11357" s="1" t="n">
        <v>6017</v>
      </c>
      <c r="B11357" s="1" t="s">
        <v>17877</v>
      </c>
      <c r="D11357" s="324" t="s">
        <v>12189</v>
      </c>
      <c r="E11357" s="324" t="s">
        <v>1731</v>
      </c>
    </row>
    <row r="11358" customFormat="false" ht="15" hidden="false" customHeight="false" outlineLevel="0" collapsed="false">
      <c r="A11358" s="1" t="n">
        <v>6016</v>
      </c>
      <c r="B11358" s="1" t="s">
        <v>17878</v>
      </c>
      <c r="D11358" s="324" t="s">
        <v>12189</v>
      </c>
      <c r="E11358" s="324" t="s">
        <v>1731</v>
      </c>
    </row>
    <row r="11359" customFormat="false" ht="15" hidden="false" customHeight="false" outlineLevel="0" collapsed="false">
      <c r="A11359" s="1" t="n">
        <v>6015</v>
      </c>
      <c r="B11359" s="1" t="s">
        <v>17879</v>
      </c>
      <c r="D11359" s="324" t="s">
        <v>12189</v>
      </c>
      <c r="E11359" s="324" t="s">
        <v>1731</v>
      </c>
    </row>
    <row r="11360" customFormat="false" ht="15" hidden="false" customHeight="false" outlineLevel="0" collapsed="false">
      <c r="A11360" s="1" t="n">
        <v>6014</v>
      </c>
      <c r="B11360" s="1" t="s">
        <v>17880</v>
      </c>
      <c r="D11360" s="324" t="s">
        <v>12189</v>
      </c>
      <c r="E11360" s="324" t="s">
        <v>1731</v>
      </c>
    </row>
    <row r="11361" customFormat="false" ht="15" hidden="false" customHeight="false" outlineLevel="0" collapsed="false">
      <c r="A11361" s="1" t="n">
        <v>6013</v>
      </c>
      <c r="B11361" s="1" t="s">
        <v>17881</v>
      </c>
      <c r="D11361" s="324" t="s">
        <v>12189</v>
      </c>
      <c r="E11361" s="324" t="s">
        <v>1731</v>
      </c>
    </row>
    <row r="11362" customFormat="false" ht="15" hidden="false" customHeight="false" outlineLevel="0" collapsed="false">
      <c r="A11362" s="1" t="n">
        <v>6012</v>
      </c>
      <c r="B11362" s="1" t="s">
        <v>17882</v>
      </c>
      <c r="D11362" s="324" t="s">
        <v>12189</v>
      </c>
      <c r="E11362" s="324" t="s">
        <v>1731</v>
      </c>
    </row>
    <row r="11363" customFormat="false" ht="15" hidden="false" customHeight="false" outlineLevel="0" collapsed="false">
      <c r="A11363" s="1" t="n">
        <v>6011</v>
      </c>
      <c r="B11363" s="1" t="s">
        <v>17883</v>
      </c>
      <c r="D11363" s="324" t="s">
        <v>12189</v>
      </c>
      <c r="E11363" s="324" t="s">
        <v>1731</v>
      </c>
    </row>
    <row r="11364" customFormat="false" ht="15" hidden="false" customHeight="false" outlineLevel="0" collapsed="false">
      <c r="A11364" s="1" t="n">
        <v>6010</v>
      </c>
      <c r="B11364" s="1" t="s">
        <v>17884</v>
      </c>
      <c r="D11364" s="324" t="s">
        <v>12189</v>
      </c>
      <c r="E11364" s="324" t="s">
        <v>1731</v>
      </c>
    </row>
    <row r="11365" customFormat="false" ht="15" hidden="false" customHeight="false" outlineLevel="0" collapsed="false">
      <c r="A11365" s="1" t="n">
        <v>6009</v>
      </c>
      <c r="B11365" s="1" t="s">
        <v>17885</v>
      </c>
      <c r="D11365" s="324" t="s">
        <v>12189</v>
      </c>
      <c r="E11365" s="324" t="s">
        <v>1731</v>
      </c>
    </row>
    <row r="11366" customFormat="false" ht="15" hidden="false" customHeight="false" outlineLevel="0" collapsed="false">
      <c r="A11366" s="1" t="n">
        <v>6008</v>
      </c>
      <c r="B11366" s="1" t="s">
        <v>17886</v>
      </c>
      <c r="D11366" s="324" t="s">
        <v>12189</v>
      </c>
      <c r="E11366" s="324" t="s">
        <v>1731</v>
      </c>
    </row>
    <row r="11367" customFormat="false" ht="15" hidden="false" customHeight="false" outlineLevel="0" collapsed="false">
      <c r="A11367" s="1" t="n">
        <v>6007</v>
      </c>
      <c r="B11367" s="1" t="s">
        <v>17887</v>
      </c>
      <c r="D11367" s="324" t="s">
        <v>12189</v>
      </c>
      <c r="E11367" s="324" t="s">
        <v>1731</v>
      </c>
    </row>
    <row r="11368" customFormat="false" ht="15" hidden="false" customHeight="false" outlineLevel="0" collapsed="false">
      <c r="A11368" s="1" t="n">
        <v>6006</v>
      </c>
      <c r="B11368" s="1" t="s">
        <v>17888</v>
      </c>
      <c r="D11368" s="324" t="s">
        <v>12189</v>
      </c>
      <c r="E11368" s="324" t="s">
        <v>1731</v>
      </c>
    </row>
    <row r="11369" customFormat="false" ht="15" hidden="false" customHeight="false" outlineLevel="0" collapsed="false">
      <c r="A11369" s="1" t="n">
        <v>6005</v>
      </c>
      <c r="B11369" s="1" t="s">
        <v>17889</v>
      </c>
      <c r="D11369" s="324" t="s">
        <v>12189</v>
      </c>
      <c r="E11369" s="324" t="s">
        <v>1731</v>
      </c>
    </row>
    <row r="11370" customFormat="false" ht="15" hidden="false" customHeight="false" outlineLevel="0" collapsed="false">
      <c r="A11370" s="1" t="n">
        <v>6004</v>
      </c>
      <c r="B11370" s="1" t="s">
        <v>17890</v>
      </c>
      <c r="D11370" s="324" t="s">
        <v>12189</v>
      </c>
      <c r="E11370" s="324" t="s">
        <v>1731</v>
      </c>
    </row>
    <row r="11371" customFormat="false" ht="15" hidden="false" customHeight="false" outlineLevel="0" collapsed="false">
      <c r="A11371" s="1" t="n">
        <v>6003</v>
      </c>
      <c r="B11371" s="1" t="s">
        <v>17891</v>
      </c>
      <c r="D11371" s="324" t="s">
        <v>12189</v>
      </c>
      <c r="E11371" s="324" t="s">
        <v>1731</v>
      </c>
    </row>
    <row r="11372" customFormat="false" ht="15" hidden="false" customHeight="false" outlineLevel="0" collapsed="false">
      <c r="A11372" s="1" t="n">
        <v>6002</v>
      </c>
      <c r="B11372" s="1" t="s">
        <v>17892</v>
      </c>
      <c r="D11372" s="324" t="s">
        <v>12189</v>
      </c>
      <c r="E11372" s="324" t="s">
        <v>1731</v>
      </c>
    </row>
    <row r="11373" customFormat="false" ht="15" hidden="false" customHeight="false" outlineLevel="0" collapsed="false">
      <c r="A11373" s="1" t="n">
        <v>6001</v>
      </c>
      <c r="B11373" s="1" t="s">
        <v>17893</v>
      </c>
      <c r="D11373" s="324" t="s">
        <v>12189</v>
      </c>
      <c r="E11373" s="324" t="s">
        <v>1731</v>
      </c>
    </row>
    <row r="11374" customFormat="false" ht="15" hidden="false" customHeight="false" outlineLevel="0" collapsed="false">
      <c r="A11374" s="1" t="n">
        <v>6000</v>
      </c>
      <c r="B11374" s="1" t="s">
        <v>17894</v>
      </c>
      <c r="D11374" s="324" t="s">
        <v>12189</v>
      </c>
      <c r="E11374" s="324" t="s">
        <v>1731</v>
      </c>
    </row>
    <row r="11375" customFormat="false" ht="15" hidden="false" customHeight="false" outlineLevel="0" collapsed="false">
      <c r="A11375" s="1" t="n">
        <v>5999</v>
      </c>
      <c r="B11375" s="1" t="s">
        <v>17895</v>
      </c>
      <c r="D11375" s="324" t="s">
        <v>12189</v>
      </c>
      <c r="E11375" s="324" t="s">
        <v>1731</v>
      </c>
    </row>
    <row r="11376" customFormat="false" ht="15" hidden="false" customHeight="false" outlineLevel="0" collapsed="false">
      <c r="A11376" s="1" t="n">
        <v>5998</v>
      </c>
      <c r="B11376" s="1" t="s">
        <v>17896</v>
      </c>
      <c r="D11376" s="324" t="s">
        <v>12189</v>
      </c>
      <c r="E11376" s="324" t="s">
        <v>1731</v>
      </c>
    </row>
    <row r="11377" customFormat="false" ht="15" hidden="false" customHeight="false" outlineLevel="0" collapsed="false">
      <c r="A11377" s="1" t="n">
        <v>5997</v>
      </c>
      <c r="B11377" s="1" t="s">
        <v>17897</v>
      </c>
      <c r="D11377" s="324" t="s">
        <v>12189</v>
      </c>
      <c r="E11377" s="324" t="s">
        <v>1731</v>
      </c>
    </row>
    <row r="11378" customFormat="false" ht="15" hidden="false" customHeight="false" outlineLevel="0" collapsed="false">
      <c r="A11378" s="1" t="n">
        <v>5996</v>
      </c>
      <c r="B11378" s="1" t="s">
        <v>17898</v>
      </c>
      <c r="D11378" s="324" t="s">
        <v>12189</v>
      </c>
      <c r="E11378" s="324" t="s">
        <v>1731</v>
      </c>
    </row>
    <row r="11379" customFormat="false" ht="15" hidden="false" customHeight="false" outlineLevel="0" collapsed="false">
      <c r="A11379" s="1" t="n">
        <v>5995</v>
      </c>
      <c r="B11379" s="1" t="s">
        <v>17899</v>
      </c>
      <c r="D11379" s="324" t="s">
        <v>12189</v>
      </c>
      <c r="E11379" s="324" t="s">
        <v>1731</v>
      </c>
    </row>
    <row r="11380" customFormat="false" ht="15" hidden="false" customHeight="false" outlineLevel="0" collapsed="false">
      <c r="A11380" s="1" t="n">
        <v>5994</v>
      </c>
      <c r="B11380" s="1" t="s">
        <v>17900</v>
      </c>
      <c r="D11380" s="324" t="s">
        <v>12189</v>
      </c>
      <c r="E11380" s="324" t="s">
        <v>1731</v>
      </c>
    </row>
    <row r="11381" customFormat="false" ht="15" hidden="false" customHeight="false" outlineLevel="0" collapsed="false">
      <c r="A11381" s="1" t="n">
        <v>5993</v>
      </c>
      <c r="B11381" s="1" t="s">
        <v>17901</v>
      </c>
      <c r="D11381" s="324" t="s">
        <v>12189</v>
      </c>
      <c r="E11381" s="324" t="s">
        <v>1731</v>
      </c>
    </row>
    <row r="11382" customFormat="false" ht="15" hidden="false" customHeight="false" outlineLevel="0" collapsed="false">
      <c r="A11382" s="1" t="n">
        <v>5992</v>
      </c>
      <c r="B11382" s="1" t="s">
        <v>17902</v>
      </c>
      <c r="D11382" s="324" t="s">
        <v>12189</v>
      </c>
      <c r="E11382" s="324" t="s">
        <v>1731</v>
      </c>
    </row>
    <row r="11383" customFormat="false" ht="15" hidden="false" customHeight="false" outlineLevel="0" collapsed="false">
      <c r="A11383" s="1" t="n">
        <v>5991</v>
      </c>
      <c r="B11383" s="1" t="s">
        <v>17576</v>
      </c>
      <c r="D11383" s="324" t="s">
        <v>12189</v>
      </c>
      <c r="E11383" s="324" t="s">
        <v>1731</v>
      </c>
    </row>
    <row r="11384" customFormat="false" ht="15" hidden="false" customHeight="false" outlineLevel="0" collapsed="false">
      <c r="A11384" s="1" t="n">
        <v>5990</v>
      </c>
      <c r="B11384" s="1" t="s">
        <v>17903</v>
      </c>
      <c r="D11384" s="324" t="s">
        <v>12189</v>
      </c>
      <c r="E11384" s="324" t="s">
        <v>1731</v>
      </c>
    </row>
    <row r="11385" customFormat="false" ht="15" hidden="false" customHeight="false" outlineLevel="0" collapsed="false">
      <c r="A11385" s="1" t="n">
        <v>5989</v>
      </c>
      <c r="B11385" s="1" t="s">
        <v>17904</v>
      </c>
      <c r="D11385" s="324" t="s">
        <v>15331</v>
      </c>
      <c r="E11385" s="0" t="s">
        <v>576</v>
      </c>
    </row>
    <row r="11386" customFormat="false" ht="15" hidden="false" customHeight="false" outlineLevel="0" collapsed="false">
      <c r="A11386" s="1" t="n">
        <v>5988</v>
      </c>
      <c r="B11386" s="1" t="s">
        <v>17905</v>
      </c>
      <c r="C11386" s="1" t="s">
        <v>17906</v>
      </c>
      <c r="D11386" s="1" t="s">
        <v>1821</v>
      </c>
      <c r="E11386" s="324" t="s">
        <v>17699</v>
      </c>
    </row>
    <row r="11387" customFormat="false" ht="15" hidden="false" customHeight="false" outlineLevel="0" collapsed="false">
      <c r="A11387" s="1" t="n">
        <v>5987</v>
      </c>
      <c r="B11387" s="1" t="s">
        <v>17907</v>
      </c>
      <c r="D11387" s="1" t="s">
        <v>12680</v>
      </c>
      <c r="E11387" s="324" t="s">
        <v>13676</v>
      </c>
    </row>
    <row r="11388" customFormat="false" ht="15" hidden="false" customHeight="false" outlineLevel="0" collapsed="false">
      <c r="A11388" s="1" t="n">
        <v>5986</v>
      </c>
      <c r="B11388" s="1" t="s">
        <v>17908</v>
      </c>
      <c r="D11388" s="1" t="s">
        <v>499</v>
      </c>
      <c r="E11388" s="324" t="s">
        <v>500</v>
      </c>
    </row>
    <row r="11389" customFormat="false" ht="15" hidden="false" customHeight="false" outlineLevel="0" collapsed="false">
      <c r="A11389" s="1" t="n">
        <v>5985</v>
      </c>
      <c r="B11389" s="1" t="s">
        <v>17909</v>
      </c>
      <c r="D11389" s="324" t="s">
        <v>13053</v>
      </c>
      <c r="E11389" s="324" t="s">
        <v>10954</v>
      </c>
    </row>
    <row r="11390" customFormat="false" ht="15" hidden="false" customHeight="false" outlineLevel="0" collapsed="false">
      <c r="A11390" s="1" t="n">
        <v>5984</v>
      </c>
      <c r="B11390" s="1" t="s">
        <v>17910</v>
      </c>
      <c r="D11390" s="324" t="s">
        <v>15345</v>
      </c>
      <c r="E11390" s="324" t="s">
        <v>488</v>
      </c>
    </row>
    <row r="11391" customFormat="false" ht="15" hidden="false" customHeight="false" outlineLevel="0" collapsed="false">
      <c r="A11391" s="1" t="n">
        <v>5983</v>
      </c>
      <c r="B11391" s="1" t="s">
        <v>17911</v>
      </c>
      <c r="C11391" s="1" t="s">
        <v>17912</v>
      </c>
      <c r="D11391" s="324" t="s">
        <v>11779</v>
      </c>
      <c r="E11391" s="0" t="s">
        <v>590</v>
      </c>
    </row>
    <row r="11392" customFormat="false" ht="15" hidden="false" customHeight="false" outlineLevel="0" collapsed="false">
      <c r="A11392" s="1" t="n">
        <v>5982</v>
      </c>
      <c r="B11392" s="1" t="s">
        <v>17913</v>
      </c>
      <c r="C11392" s="1" t="s">
        <v>17914</v>
      </c>
      <c r="D11392" s="324" t="s">
        <v>11779</v>
      </c>
      <c r="E11392" s="0" t="s">
        <v>590</v>
      </c>
    </row>
    <row r="11393" customFormat="false" ht="15" hidden="false" customHeight="false" outlineLevel="0" collapsed="false">
      <c r="A11393" s="1" t="n">
        <v>5981</v>
      </c>
      <c r="B11393" s="1" t="s">
        <v>17915</v>
      </c>
      <c r="D11393" s="1" t="s">
        <v>499</v>
      </c>
      <c r="E11393" s="0" t="s">
        <v>590</v>
      </c>
    </row>
    <row r="11394" customFormat="false" ht="15" hidden="false" customHeight="false" outlineLevel="0" collapsed="false">
      <c r="A11394" s="1" t="n">
        <v>5980</v>
      </c>
      <c r="B11394" s="1" t="s">
        <v>17916</v>
      </c>
      <c r="C11394" s="1" t="s">
        <v>17917</v>
      </c>
      <c r="D11394" s="1" t="s">
        <v>510</v>
      </c>
      <c r="E11394" s="0" t="s">
        <v>11053</v>
      </c>
    </row>
    <row r="11395" customFormat="false" ht="15" hidden="false" customHeight="false" outlineLevel="0" collapsed="false">
      <c r="A11395" s="1" t="n">
        <v>5979</v>
      </c>
      <c r="B11395" s="1" t="s">
        <v>17918</v>
      </c>
      <c r="C11395" s="1" t="s">
        <v>17919</v>
      </c>
      <c r="D11395" s="1" t="s">
        <v>499</v>
      </c>
      <c r="E11395" s="0" t="s">
        <v>590</v>
      </c>
    </row>
    <row r="11396" customFormat="false" ht="15" hidden="false" customHeight="false" outlineLevel="0" collapsed="false">
      <c r="A11396" s="1" t="n">
        <v>5978</v>
      </c>
      <c r="B11396" s="1" t="s">
        <v>17920</v>
      </c>
      <c r="C11396" s="1" t="s">
        <v>17921</v>
      </c>
      <c r="D11396" s="1" t="s">
        <v>499</v>
      </c>
      <c r="E11396" s="0" t="s">
        <v>590</v>
      </c>
    </row>
    <row r="11397" customFormat="false" ht="15" hidden="false" customHeight="false" outlineLevel="0" collapsed="false">
      <c r="A11397" s="1" t="n">
        <v>5977</v>
      </c>
      <c r="B11397" s="1" t="s">
        <v>17922</v>
      </c>
      <c r="C11397" s="324" t="s">
        <v>17923</v>
      </c>
      <c r="D11397" s="1" t="s">
        <v>499</v>
      </c>
      <c r="E11397" s="0" t="s">
        <v>590</v>
      </c>
    </row>
    <row r="11398" customFormat="false" ht="15" hidden="false" customHeight="false" outlineLevel="0" collapsed="false">
      <c r="A11398" s="1" t="n">
        <v>5976</v>
      </c>
      <c r="B11398" s="1" t="s">
        <v>17924</v>
      </c>
      <c r="C11398" s="1" t="s">
        <v>17925</v>
      </c>
      <c r="D11398" s="1" t="s">
        <v>499</v>
      </c>
      <c r="E11398" s="0" t="s">
        <v>590</v>
      </c>
    </row>
    <row r="11399" customFormat="false" ht="15" hidden="false" customHeight="false" outlineLevel="0" collapsed="false">
      <c r="A11399" s="1" t="n">
        <v>5975</v>
      </c>
      <c r="B11399" s="1" t="s">
        <v>17926</v>
      </c>
      <c r="C11399" s="324" t="s">
        <v>17927</v>
      </c>
      <c r="D11399" s="1" t="s">
        <v>499</v>
      </c>
      <c r="E11399" s="0" t="s">
        <v>590</v>
      </c>
    </row>
    <row r="11400" customFormat="false" ht="15" hidden="false" customHeight="false" outlineLevel="0" collapsed="false">
      <c r="A11400" s="1" t="n">
        <v>5974</v>
      </c>
      <c r="B11400" s="1" t="s">
        <v>17928</v>
      </c>
      <c r="C11400" s="324" t="s">
        <v>17929</v>
      </c>
      <c r="D11400" s="1" t="s">
        <v>499</v>
      </c>
      <c r="E11400" s="0" t="s">
        <v>590</v>
      </c>
    </row>
    <row r="11401" customFormat="false" ht="15" hidden="false" customHeight="false" outlineLevel="0" collapsed="false">
      <c r="A11401" s="1" t="n">
        <v>5973</v>
      </c>
      <c r="B11401" s="1" t="s">
        <v>17930</v>
      </c>
      <c r="C11401" s="324" t="s">
        <v>17931</v>
      </c>
      <c r="D11401" s="1" t="s">
        <v>499</v>
      </c>
      <c r="E11401" s="0" t="s">
        <v>590</v>
      </c>
    </row>
    <row r="11402" customFormat="false" ht="15" hidden="false" customHeight="false" outlineLevel="0" collapsed="false">
      <c r="A11402" s="1" t="n">
        <v>5972</v>
      </c>
      <c r="B11402" s="1" t="s">
        <v>17932</v>
      </c>
      <c r="C11402" s="324" t="s">
        <v>17933</v>
      </c>
      <c r="D11402" s="1" t="s">
        <v>499</v>
      </c>
      <c r="E11402" s="0" t="s">
        <v>590</v>
      </c>
    </row>
    <row r="11403" customFormat="false" ht="15" hidden="false" customHeight="false" outlineLevel="0" collapsed="false">
      <c r="A11403" s="1" t="n">
        <v>5971</v>
      </c>
      <c r="B11403" s="1" t="s">
        <v>17934</v>
      </c>
      <c r="C11403" s="324" t="s">
        <v>17935</v>
      </c>
      <c r="D11403" s="324" t="s">
        <v>528</v>
      </c>
      <c r="E11403" s="324" t="s">
        <v>500</v>
      </c>
    </row>
    <row r="11404" customFormat="false" ht="15" hidden="false" customHeight="false" outlineLevel="0" collapsed="false">
      <c r="A11404" s="1" t="n">
        <v>5970</v>
      </c>
      <c r="B11404" s="1" t="s">
        <v>17936</v>
      </c>
      <c r="C11404" s="324" t="s">
        <v>17937</v>
      </c>
      <c r="D11404" s="324" t="s">
        <v>15406</v>
      </c>
      <c r="E11404" s="0" t="s">
        <v>11244</v>
      </c>
    </row>
    <row r="11405" customFormat="false" ht="15" hidden="false" customHeight="false" outlineLevel="0" collapsed="false">
      <c r="A11405" s="1" t="n">
        <v>5969</v>
      </c>
      <c r="B11405" s="1" t="s">
        <v>17938</v>
      </c>
      <c r="D11405" s="1" t="s">
        <v>484</v>
      </c>
      <c r="E11405" s="0" t="s">
        <v>485</v>
      </c>
    </row>
    <row r="11406" customFormat="false" ht="15" hidden="false" customHeight="false" outlineLevel="0" collapsed="false">
      <c r="A11406" s="1" t="n">
        <v>5968</v>
      </c>
      <c r="B11406" s="1" t="s">
        <v>17939</v>
      </c>
      <c r="C11406" s="324" t="s">
        <v>17940</v>
      </c>
      <c r="D11406" s="1" t="s">
        <v>499</v>
      </c>
      <c r="E11406" s="0" t="s">
        <v>590</v>
      </c>
    </row>
    <row r="11407" customFormat="false" ht="15" hidden="false" customHeight="false" outlineLevel="0" collapsed="false">
      <c r="A11407" s="1" t="n">
        <v>5967</v>
      </c>
      <c r="B11407" s="1" t="s">
        <v>17941</v>
      </c>
      <c r="D11407" s="324" t="s">
        <v>3320</v>
      </c>
      <c r="E11407" s="0" t="s">
        <v>883</v>
      </c>
    </row>
    <row r="11408" customFormat="false" ht="15" hidden="false" customHeight="false" outlineLevel="0" collapsed="false">
      <c r="A11408" s="1" t="n">
        <v>5966</v>
      </c>
      <c r="B11408" s="1" t="s">
        <v>17942</v>
      </c>
      <c r="C11408" s="1" t="s">
        <v>17943</v>
      </c>
      <c r="D11408" s="324" t="s">
        <v>8425</v>
      </c>
      <c r="E11408" s="0" t="s">
        <v>590</v>
      </c>
    </row>
    <row r="11409" customFormat="false" ht="15" hidden="false" customHeight="false" outlineLevel="0" collapsed="false">
      <c r="A11409" s="1" t="n">
        <v>5965</v>
      </c>
      <c r="B11409" s="1" t="s">
        <v>17944</v>
      </c>
      <c r="C11409" s="1" t="s">
        <v>17945</v>
      </c>
      <c r="D11409" s="1" t="s">
        <v>10984</v>
      </c>
      <c r="E11409" s="0" t="s">
        <v>576</v>
      </c>
    </row>
    <row r="11410" customFormat="false" ht="15" hidden="false" customHeight="false" outlineLevel="0" collapsed="false">
      <c r="A11410" s="1" t="n">
        <v>5964</v>
      </c>
      <c r="B11410" s="1" t="s">
        <v>17946</v>
      </c>
      <c r="D11410" s="324" t="s">
        <v>12570</v>
      </c>
      <c r="E11410" s="324" t="s">
        <v>17947</v>
      </c>
    </row>
    <row r="11411" customFormat="false" ht="15" hidden="false" customHeight="false" outlineLevel="0" collapsed="false">
      <c r="A11411" s="1" t="n">
        <v>5963</v>
      </c>
      <c r="B11411" s="1" t="s">
        <v>17948</v>
      </c>
      <c r="D11411" s="1" t="s">
        <v>4022</v>
      </c>
      <c r="E11411" s="324" t="s">
        <v>488</v>
      </c>
    </row>
    <row r="11412" customFormat="false" ht="15" hidden="false" customHeight="false" outlineLevel="0" collapsed="false">
      <c r="A11412" s="1" t="n">
        <v>5962</v>
      </c>
      <c r="B11412" s="1" t="s">
        <v>17949</v>
      </c>
      <c r="C11412" s="1" t="s">
        <v>17950</v>
      </c>
      <c r="D11412" s="1" t="s">
        <v>499</v>
      </c>
      <c r="E11412" s="324" t="s">
        <v>14135</v>
      </c>
    </row>
    <row r="11413" customFormat="false" ht="15" hidden="false" customHeight="false" outlineLevel="0" collapsed="false">
      <c r="A11413" s="1" t="n">
        <v>5961</v>
      </c>
      <c r="B11413" s="1" t="s">
        <v>17951</v>
      </c>
      <c r="D11413" s="1" t="s">
        <v>1187</v>
      </c>
      <c r="E11413" s="0" t="s">
        <v>485</v>
      </c>
    </row>
    <row r="11414" customFormat="false" ht="15" hidden="false" customHeight="false" outlineLevel="0" collapsed="false">
      <c r="A11414" s="1" t="n">
        <v>5960</v>
      </c>
      <c r="B11414" s="1" t="s">
        <v>17952</v>
      </c>
      <c r="D11414" s="1" t="s">
        <v>499</v>
      </c>
      <c r="E11414" s="0" t="s">
        <v>590</v>
      </c>
    </row>
    <row r="11415" customFormat="false" ht="15" hidden="false" customHeight="false" outlineLevel="0" collapsed="false">
      <c r="A11415" s="1" t="n">
        <v>5959</v>
      </c>
      <c r="B11415" s="1" t="s">
        <v>17953</v>
      </c>
      <c r="D11415" s="1" t="s">
        <v>641</v>
      </c>
      <c r="E11415" s="324" t="s">
        <v>548</v>
      </c>
    </row>
    <row r="11416" customFormat="false" ht="15" hidden="false" customHeight="false" outlineLevel="0" collapsed="false">
      <c r="A11416" s="1" t="n">
        <v>5958</v>
      </c>
      <c r="B11416" s="1" t="s">
        <v>17954</v>
      </c>
      <c r="D11416" s="1" t="s">
        <v>499</v>
      </c>
      <c r="E11416" s="0" t="s">
        <v>590</v>
      </c>
    </row>
    <row r="11417" customFormat="false" ht="15" hidden="false" customHeight="false" outlineLevel="0" collapsed="false">
      <c r="A11417" s="1" t="n">
        <v>5957</v>
      </c>
      <c r="B11417" s="1" t="s">
        <v>17955</v>
      </c>
      <c r="C11417" s="1" t="s">
        <v>187</v>
      </c>
      <c r="D11417" s="324" t="s">
        <v>8158</v>
      </c>
      <c r="E11417" s="0" t="s">
        <v>485</v>
      </c>
    </row>
    <row r="11418" customFormat="false" ht="15" hidden="false" customHeight="false" outlineLevel="0" collapsed="false">
      <c r="A11418" s="1" t="n">
        <v>5956</v>
      </c>
      <c r="B11418" s="1" t="s">
        <v>17956</v>
      </c>
      <c r="D11418" s="1" t="s">
        <v>499</v>
      </c>
      <c r="E11418" s="0" t="s">
        <v>590</v>
      </c>
    </row>
    <row r="11419" customFormat="false" ht="15" hidden="false" customHeight="false" outlineLevel="0" collapsed="false">
      <c r="A11419" s="1" t="n">
        <v>5955</v>
      </c>
      <c r="B11419" s="1" t="s">
        <v>17957</v>
      </c>
      <c r="D11419" s="1" t="s">
        <v>1233</v>
      </c>
      <c r="E11419" s="0" t="s">
        <v>485</v>
      </c>
    </row>
    <row r="11420" customFormat="false" ht="15" hidden="false" customHeight="false" outlineLevel="0" collapsed="false">
      <c r="A11420" s="1" t="n">
        <v>5954</v>
      </c>
      <c r="B11420" s="1" t="s">
        <v>17958</v>
      </c>
      <c r="C11420" s="1" t="s">
        <v>17959</v>
      </c>
      <c r="D11420" s="1" t="s">
        <v>1233</v>
      </c>
      <c r="E11420" s="0" t="s">
        <v>485</v>
      </c>
    </row>
    <row r="11421" customFormat="false" ht="15" hidden="false" customHeight="false" outlineLevel="0" collapsed="false">
      <c r="A11421" s="1" t="n">
        <v>5953</v>
      </c>
      <c r="B11421" s="1" t="s">
        <v>17960</v>
      </c>
      <c r="D11421" s="1" t="s">
        <v>10972</v>
      </c>
      <c r="E11421" s="0" t="s">
        <v>11244</v>
      </c>
    </row>
    <row r="11422" customFormat="false" ht="15" hidden="false" customHeight="false" outlineLevel="0" collapsed="false">
      <c r="A11422" s="1" t="n">
        <v>5952</v>
      </c>
      <c r="B11422" s="1" t="s">
        <v>17961</v>
      </c>
      <c r="C11422" s="1" t="s">
        <v>17962</v>
      </c>
      <c r="D11422" s="324" t="s">
        <v>17963</v>
      </c>
      <c r="E11422" s="324" t="s">
        <v>17964</v>
      </c>
    </row>
    <row r="11423" customFormat="false" ht="15" hidden="false" customHeight="false" outlineLevel="0" collapsed="false">
      <c r="A11423" s="1" t="n">
        <v>5951</v>
      </c>
      <c r="B11423" s="1" t="s">
        <v>17965</v>
      </c>
      <c r="C11423" s="324" t="s">
        <v>17966</v>
      </c>
      <c r="D11423" s="324" t="s">
        <v>1972</v>
      </c>
      <c r="E11423" s="324" t="s">
        <v>500</v>
      </c>
    </row>
    <row r="11424" customFormat="false" ht="15" hidden="false" customHeight="false" outlineLevel="0" collapsed="false">
      <c r="A11424" s="1" t="n">
        <v>5950</v>
      </c>
      <c r="B11424" s="1" t="s">
        <v>17967</v>
      </c>
      <c r="D11424" s="324" t="s">
        <v>528</v>
      </c>
      <c r="E11424" s="324" t="s">
        <v>500</v>
      </c>
    </row>
    <row r="11425" customFormat="false" ht="15" hidden="false" customHeight="false" outlineLevel="0" collapsed="false">
      <c r="A11425" s="1" t="n">
        <v>5949</v>
      </c>
      <c r="B11425" s="1" t="s">
        <v>17968</v>
      </c>
      <c r="C11425" s="1" t="s">
        <v>17969</v>
      </c>
      <c r="D11425" s="1" t="s">
        <v>499</v>
      </c>
      <c r="E11425" s="324" t="s">
        <v>12437</v>
      </c>
    </row>
    <row r="11426" customFormat="false" ht="15" hidden="false" customHeight="false" outlineLevel="0" collapsed="false">
      <c r="A11426" s="1" t="n">
        <v>5948</v>
      </c>
      <c r="B11426" s="1" t="s">
        <v>17970</v>
      </c>
      <c r="C11426" s="1" t="s">
        <v>17971</v>
      </c>
      <c r="D11426" s="1" t="s">
        <v>2351</v>
      </c>
      <c r="E11426" s="324" t="s">
        <v>488</v>
      </c>
    </row>
    <row r="11427" customFormat="false" ht="15" hidden="false" customHeight="false" outlineLevel="0" collapsed="false">
      <c r="A11427" s="1" t="n">
        <v>5947</v>
      </c>
      <c r="B11427" s="1" t="s">
        <v>17972</v>
      </c>
      <c r="C11427" s="1" t="s">
        <v>17973</v>
      </c>
      <c r="D11427" s="324" t="s">
        <v>14480</v>
      </c>
      <c r="E11427" s="0" t="s">
        <v>576</v>
      </c>
    </row>
    <row r="11428" customFormat="false" ht="15" hidden="false" customHeight="false" outlineLevel="0" collapsed="false">
      <c r="A11428" s="1" t="n">
        <v>5946</v>
      </c>
      <c r="B11428" s="1" t="s">
        <v>17974</v>
      </c>
      <c r="D11428" s="1" t="s">
        <v>575</v>
      </c>
      <c r="E11428" s="324" t="s">
        <v>548</v>
      </c>
    </row>
    <row r="11429" customFormat="false" ht="15" hidden="false" customHeight="false" outlineLevel="0" collapsed="false">
      <c r="A11429" s="1" t="n">
        <v>5945</v>
      </c>
      <c r="B11429" s="1" t="s">
        <v>17975</v>
      </c>
      <c r="D11429" s="1" t="s">
        <v>491</v>
      </c>
      <c r="E11429" s="0" t="s">
        <v>590</v>
      </c>
    </row>
    <row r="11430" customFormat="false" ht="15" hidden="false" customHeight="false" outlineLevel="0" collapsed="false">
      <c r="A11430" s="1" t="n">
        <v>5944</v>
      </c>
      <c r="B11430" s="1" t="s">
        <v>17976</v>
      </c>
      <c r="D11430" s="1" t="s">
        <v>499</v>
      </c>
      <c r="E11430" s="324" t="s">
        <v>10997</v>
      </c>
    </row>
    <row r="11431" customFormat="false" ht="15" hidden="false" customHeight="false" outlineLevel="0" collapsed="false">
      <c r="A11431" s="1" t="n">
        <v>5943</v>
      </c>
      <c r="B11431" s="1" t="s">
        <v>17977</v>
      </c>
      <c r="D11431" s="324" t="s">
        <v>17978</v>
      </c>
      <c r="E11431" s="324" t="s">
        <v>500</v>
      </c>
    </row>
    <row r="11432" customFormat="false" ht="15" hidden="false" customHeight="false" outlineLevel="0" collapsed="false">
      <c r="A11432" s="1" t="n">
        <v>5942</v>
      </c>
      <c r="B11432" s="1" t="s">
        <v>17979</v>
      </c>
      <c r="C11432" s="1" t="s">
        <v>17980</v>
      </c>
      <c r="D11432" s="1" t="s">
        <v>10984</v>
      </c>
      <c r="E11432" s="0" t="s">
        <v>10484</v>
      </c>
    </row>
    <row r="11433" customFormat="false" ht="15" hidden="false" customHeight="false" outlineLevel="0" collapsed="false">
      <c r="A11433" s="1" t="n">
        <v>5941</v>
      </c>
      <c r="B11433" s="1" t="s">
        <v>17981</v>
      </c>
      <c r="D11433" s="1" t="s">
        <v>1222</v>
      </c>
      <c r="E11433" s="324" t="s">
        <v>550</v>
      </c>
    </row>
    <row r="11434" customFormat="false" ht="15" hidden="false" customHeight="false" outlineLevel="0" collapsed="false">
      <c r="A11434" s="1" t="n">
        <v>5940</v>
      </c>
      <c r="B11434" s="1" t="s">
        <v>17982</v>
      </c>
      <c r="D11434" s="1" t="s">
        <v>496</v>
      </c>
      <c r="E11434" s="0" t="s">
        <v>485</v>
      </c>
    </row>
    <row r="11435" customFormat="false" ht="15" hidden="false" customHeight="false" outlineLevel="0" collapsed="false">
      <c r="A11435" s="1" t="n">
        <v>5939</v>
      </c>
      <c r="B11435" s="1" t="s">
        <v>17983</v>
      </c>
      <c r="D11435" s="324" t="s">
        <v>599</v>
      </c>
      <c r="E11435" s="0" t="s">
        <v>485</v>
      </c>
    </row>
    <row r="11436" customFormat="false" ht="15" hidden="false" customHeight="false" outlineLevel="0" collapsed="false">
      <c r="A11436" s="1" t="n">
        <v>5938</v>
      </c>
      <c r="B11436" s="1" t="s">
        <v>17984</v>
      </c>
      <c r="D11436" s="1" t="s">
        <v>499</v>
      </c>
      <c r="E11436" s="324" t="s">
        <v>500</v>
      </c>
    </row>
    <row r="11437" customFormat="false" ht="15" hidden="false" customHeight="false" outlineLevel="0" collapsed="false">
      <c r="A11437" s="1" t="n">
        <v>5937</v>
      </c>
      <c r="B11437" s="1" t="s">
        <v>17985</v>
      </c>
      <c r="C11437" s="324" t="s">
        <v>17986</v>
      </c>
      <c r="D11437" s="324" t="s">
        <v>17987</v>
      </c>
      <c r="E11437" s="324" t="s">
        <v>488</v>
      </c>
    </row>
    <row r="11438" customFormat="false" ht="15" hidden="false" customHeight="false" outlineLevel="0" collapsed="false">
      <c r="A11438" s="1" t="n">
        <v>5936</v>
      </c>
      <c r="B11438" s="1" t="s">
        <v>17988</v>
      </c>
      <c r="D11438" s="1" t="s">
        <v>11084</v>
      </c>
      <c r="E11438" s="0" t="s">
        <v>15119</v>
      </c>
    </row>
    <row r="11439" customFormat="false" ht="15" hidden="false" customHeight="false" outlineLevel="0" collapsed="false">
      <c r="A11439" s="1" t="n">
        <v>5935</v>
      </c>
      <c r="B11439" s="1" t="s">
        <v>17989</v>
      </c>
      <c r="D11439" s="1" t="s">
        <v>2278</v>
      </c>
      <c r="E11439" s="0" t="s">
        <v>485</v>
      </c>
    </row>
    <row r="11440" customFormat="false" ht="15" hidden="false" customHeight="false" outlineLevel="0" collapsed="false">
      <c r="A11440" s="1" t="n">
        <v>5934</v>
      </c>
      <c r="B11440" s="1" t="s">
        <v>17990</v>
      </c>
      <c r="C11440" s="1" t="s">
        <v>17991</v>
      </c>
      <c r="D11440" s="324" t="s">
        <v>17992</v>
      </c>
      <c r="E11440" s="0" t="s">
        <v>485</v>
      </c>
    </row>
    <row r="11441" customFormat="false" ht="15" hidden="false" customHeight="false" outlineLevel="0" collapsed="false">
      <c r="A11441" s="1" t="n">
        <v>5933</v>
      </c>
      <c r="B11441" s="1" t="s">
        <v>17993</v>
      </c>
      <c r="C11441" s="1" t="s">
        <v>17994</v>
      </c>
      <c r="D11441" s="324" t="s">
        <v>14505</v>
      </c>
      <c r="E11441" s="0" t="s">
        <v>576</v>
      </c>
    </row>
    <row r="11442" customFormat="false" ht="15" hidden="false" customHeight="false" outlineLevel="0" collapsed="false">
      <c r="A11442" s="1" t="n">
        <v>5932</v>
      </c>
      <c r="B11442" s="1" t="s">
        <v>17995</v>
      </c>
      <c r="C11442" s="324" t="s">
        <v>17996</v>
      </c>
      <c r="D11442" s="324" t="s">
        <v>3788</v>
      </c>
      <c r="E11442" s="324" t="s">
        <v>1357</v>
      </c>
    </row>
    <row r="11443" customFormat="false" ht="15" hidden="false" customHeight="false" outlineLevel="0" collapsed="false">
      <c r="A11443" s="1" t="n">
        <v>5931</v>
      </c>
      <c r="B11443" s="1" t="s">
        <v>17997</v>
      </c>
      <c r="D11443" s="324" t="s">
        <v>586</v>
      </c>
      <c r="E11443" s="324" t="s">
        <v>10923</v>
      </c>
    </row>
    <row r="11444" customFormat="false" ht="15" hidden="false" customHeight="false" outlineLevel="0" collapsed="false">
      <c r="A11444" s="1" t="n">
        <v>5930</v>
      </c>
      <c r="B11444" s="1" t="s">
        <v>17998</v>
      </c>
      <c r="D11444" s="1" t="s">
        <v>499</v>
      </c>
      <c r="E11444" s="0" t="s">
        <v>11205</v>
      </c>
    </row>
    <row r="11445" customFormat="false" ht="15" hidden="false" customHeight="false" outlineLevel="0" collapsed="false">
      <c r="A11445" s="1" t="n">
        <v>5929</v>
      </c>
      <c r="B11445" s="1" t="s">
        <v>17999</v>
      </c>
      <c r="C11445" s="1" t="s">
        <v>18000</v>
      </c>
      <c r="D11445" s="1" t="s">
        <v>499</v>
      </c>
      <c r="E11445" s="0" t="s">
        <v>11205</v>
      </c>
    </row>
    <row r="11446" customFormat="false" ht="15" hidden="false" customHeight="false" outlineLevel="0" collapsed="false">
      <c r="A11446" s="1" t="n">
        <v>5928</v>
      </c>
      <c r="B11446" s="1" t="s">
        <v>18001</v>
      </c>
      <c r="D11446" s="1" t="s">
        <v>499</v>
      </c>
      <c r="E11446" s="0" t="s">
        <v>590</v>
      </c>
    </row>
    <row r="11447" customFormat="false" ht="15" hidden="false" customHeight="false" outlineLevel="0" collapsed="false">
      <c r="A11447" s="1" t="n">
        <v>5927</v>
      </c>
      <c r="B11447" s="1" t="s">
        <v>18002</v>
      </c>
      <c r="D11447" s="1" t="s">
        <v>484</v>
      </c>
      <c r="E11447" s="0" t="s">
        <v>485</v>
      </c>
    </row>
    <row r="11448" customFormat="false" ht="15" hidden="false" customHeight="false" outlineLevel="0" collapsed="false">
      <c r="A11448" s="1" t="n">
        <v>5926</v>
      </c>
      <c r="B11448" s="1" t="s">
        <v>18003</v>
      </c>
      <c r="C11448" s="1" t="s">
        <v>18004</v>
      </c>
      <c r="D11448" s="324" t="s">
        <v>17660</v>
      </c>
      <c r="E11448" s="324" t="s">
        <v>3694</v>
      </c>
    </row>
    <row r="11449" customFormat="false" ht="15" hidden="false" customHeight="false" outlineLevel="0" collapsed="false">
      <c r="A11449" s="1" t="n">
        <v>5925</v>
      </c>
      <c r="B11449" s="1" t="s">
        <v>18005</v>
      </c>
      <c r="C11449" s="324" t="s">
        <v>18006</v>
      </c>
      <c r="D11449" s="324" t="s">
        <v>2192</v>
      </c>
      <c r="E11449" s="324" t="s">
        <v>519</v>
      </c>
    </row>
    <row r="11450" customFormat="false" ht="15" hidden="false" customHeight="false" outlineLevel="0" collapsed="false">
      <c r="A11450" s="1" t="n">
        <v>5924</v>
      </c>
      <c r="B11450" s="1" t="s">
        <v>18007</v>
      </c>
      <c r="C11450" s="1" t="s">
        <v>18008</v>
      </c>
      <c r="D11450" s="324" t="s">
        <v>18009</v>
      </c>
      <c r="E11450" s="324" t="s">
        <v>18010</v>
      </c>
    </row>
    <row r="11451" customFormat="false" ht="15" hidden="false" customHeight="false" outlineLevel="0" collapsed="false">
      <c r="A11451" s="1" t="n">
        <v>5923</v>
      </c>
      <c r="B11451" s="1" t="s">
        <v>18011</v>
      </c>
      <c r="C11451" s="324" t="s">
        <v>18012</v>
      </c>
      <c r="D11451" s="324" t="s">
        <v>18013</v>
      </c>
      <c r="E11451" s="0" t="s">
        <v>485</v>
      </c>
    </row>
    <row r="11452" customFormat="false" ht="15" hidden="false" customHeight="false" outlineLevel="0" collapsed="false">
      <c r="A11452" s="1" t="n">
        <v>5922</v>
      </c>
      <c r="B11452" s="1" t="s">
        <v>18014</v>
      </c>
      <c r="C11452" s="324" t="s">
        <v>18015</v>
      </c>
      <c r="D11452" s="324" t="s">
        <v>841</v>
      </c>
      <c r="E11452" s="324" t="s">
        <v>519</v>
      </c>
    </row>
    <row r="11453" customFormat="false" ht="15" hidden="false" customHeight="false" outlineLevel="0" collapsed="false">
      <c r="A11453" s="1" t="n">
        <v>5921</v>
      </c>
      <c r="B11453" s="1" t="s">
        <v>18016</v>
      </c>
      <c r="D11453" s="1" t="s">
        <v>10920</v>
      </c>
      <c r="E11453" s="0" t="s">
        <v>11244</v>
      </c>
    </row>
    <row r="11454" customFormat="false" ht="15" hidden="false" customHeight="false" outlineLevel="0" collapsed="false">
      <c r="A11454" s="1" t="n">
        <v>5920</v>
      </c>
      <c r="B11454" s="1" t="s">
        <v>18017</v>
      </c>
      <c r="C11454" s="324" t="s">
        <v>18018</v>
      </c>
      <c r="D11454" s="324" t="s">
        <v>18019</v>
      </c>
      <c r="E11454" s="324" t="s">
        <v>2626</v>
      </c>
    </row>
    <row r="11455" customFormat="false" ht="15" hidden="false" customHeight="false" outlineLevel="0" collapsed="false">
      <c r="A11455" s="1" t="n">
        <v>5919</v>
      </c>
      <c r="B11455" s="1" t="s">
        <v>18020</v>
      </c>
      <c r="D11455" s="1" t="s">
        <v>510</v>
      </c>
      <c r="E11455" s="0" t="s">
        <v>10484</v>
      </c>
    </row>
    <row r="11456" customFormat="false" ht="15" hidden="false" customHeight="false" outlineLevel="0" collapsed="false">
      <c r="A11456" s="1" t="n">
        <v>5918</v>
      </c>
      <c r="B11456" s="1" t="s">
        <v>18021</v>
      </c>
      <c r="D11456" s="1" t="s">
        <v>510</v>
      </c>
      <c r="E11456" s="0" t="s">
        <v>10484</v>
      </c>
    </row>
    <row r="11457" customFormat="false" ht="15" hidden="false" customHeight="false" outlineLevel="0" collapsed="false">
      <c r="A11457" s="1" t="n">
        <v>5917</v>
      </c>
      <c r="B11457" s="1" t="s">
        <v>18022</v>
      </c>
      <c r="D11457" s="1" t="s">
        <v>510</v>
      </c>
      <c r="E11457" s="0" t="s">
        <v>10484</v>
      </c>
    </row>
    <row r="11458" customFormat="false" ht="15" hidden="false" customHeight="false" outlineLevel="0" collapsed="false">
      <c r="A11458" s="1" t="n">
        <v>5916</v>
      </c>
      <c r="B11458" s="1" t="s">
        <v>18023</v>
      </c>
      <c r="C11458" s="1" t="s">
        <v>18024</v>
      </c>
      <c r="D11458" s="324" t="s">
        <v>18025</v>
      </c>
      <c r="E11458" s="0" t="s">
        <v>485</v>
      </c>
    </row>
    <row r="11459" customFormat="false" ht="15" hidden="false" customHeight="false" outlineLevel="0" collapsed="false">
      <c r="A11459" s="1" t="n">
        <v>5915</v>
      </c>
      <c r="B11459" s="1" t="s">
        <v>18026</v>
      </c>
      <c r="C11459" s="1" t="s">
        <v>521</v>
      </c>
      <c r="D11459" s="1" t="s">
        <v>499</v>
      </c>
      <c r="E11459" s="324" t="s">
        <v>18027</v>
      </c>
    </row>
    <row r="11460" customFormat="false" ht="15" hidden="false" customHeight="false" outlineLevel="0" collapsed="false">
      <c r="A11460" s="1" t="n">
        <v>5914</v>
      </c>
      <c r="B11460" s="1" t="s">
        <v>18028</v>
      </c>
      <c r="C11460" s="1" t="s">
        <v>521</v>
      </c>
      <c r="D11460" s="1" t="s">
        <v>499</v>
      </c>
      <c r="E11460" s="324" t="s">
        <v>18027</v>
      </c>
    </row>
    <row r="11461" customFormat="false" ht="15" hidden="false" customHeight="false" outlineLevel="0" collapsed="false">
      <c r="A11461" s="1" t="n">
        <v>5913</v>
      </c>
      <c r="B11461" s="1" t="s">
        <v>18029</v>
      </c>
      <c r="C11461" s="324" t="s">
        <v>18030</v>
      </c>
      <c r="D11461" s="324" t="s">
        <v>2568</v>
      </c>
      <c r="E11461" s="0" t="s">
        <v>686</v>
      </c>
    </row>
    <row r="11462" customFormat="false" ht="15" hidden="false" customHeight="false" outlineLevel="0" collapsed="false">
      <c r="A11462" s="1" t="n">
        <v>5912</v>
      </c>
      <c r="B11462" s="1" t="s">
        <v>18031</v>
      </c>
      <c r="C11462" s="324" t="s">
        <v>18032</v>
      </c>
      <c r="D11462" s="324" t="s">
        <v>15710</v>
      </c>
      <c r="E11462" s="324" t="s">
        <v>12437</v>
      </c>
    </row>
    <row r="11463" customFormat="false" ht="15" hidden="false" customHeight="false" outlineLevel="0" collapsed="false">
      <c r="A11463" s="1" t="n">
        <v>5911</v>
      </c>
      <c r="B11463" s="1" t="s">
        <v>18033</v>
      </c>
      <c r="D11463" s="1" t="s">
        <v>510</v>
      </c>
      <c r="E11463" s="0" t="s">
        <v>12267</v>
      </c>
    </row>
    <row r="11464" customFormat="false" ht="15" hidden="false" customHeight="false" outlineLevel="0" collapsed="false">
      <c r="A11464" s="1" t="n">
        <v>5910</v>
      </c>
      <c r="B11464" s="1" t="s">
        <v>18034</v>
      </c>
      <c r="D11464" s="1" t="s">
        <v>499</v>
      </c>
      <c r="E11464" s="0" t="s">
        <v>576</v>
      </c>
    </row>
    <row r="11465" customFormat="false" ht="15" hidden="false" customHeight="false" outlineLevel="0" collapsed="false">
      <c r="A11465" s="1" t="n">
        <v>5909</v>
      </c>
      <c r="B11465" s="1" t="s">
        <v>18035</v>
      </c>
      <c r="D11465" s="1" t="s">
        <v>499</v>
      </c>
      <c r="E11465" s="0" t="s">
        <v>576</v>
      </c>
    </row>
    <row r="11466" customFormat="false" ht="15" hidden="false" customHeight="false" outlineLevel="0" collapsed="false">
      <c r="A11466" s="1" t="n">
        <v>5908</v>
      </c>
      <c r="B11466" s="1" t="s">
        <v>18036</v>
      </c>
      <c r="D11466" s="324" t="s">
        <v>15880</v>
      </c>
      <c r="E11466" s="0" t="s">
        <v>576</v>
      </c>
    </row>
    <row r="11467" customFormat="false" ht="15" hidden="false" customHeight="false" outlineLevel="0" collapsed="false">
      <c r="A11467" s="1" t="n">
        <v>5907</v>
      </c>
      <c r="B11467" s="1" t="s">
        <v>18037</v>
      </c>
      <c r="C11467" s="1" t="s">
        <v>18038</v>
      </c>
      <c r="D11467" s="1" t="s">
        <v>499</v>
      </c>
      <c r="E11467" s="0" t="s">
        <v>10484</v>
      </c>
    </row>
    <row r="11468" customFormat="false" ht="15" hidden="false" customHeight="false" outlineLevel="0" collapsed="false">
      <c r="A11468" s="1" t="n">
        <v>5906</v>
      </c>
      <c r="B11468" s="1" t="s">
        <v>18039</v>
      </c>
      <c r="D11468" s="1" t="s">
        <v>811</v>
      </c>
      <c r="E11468" s="0" t="s">
        <v>485</v>
      </c>
    </row>
    <row r="11469" customFormat="false" ht="15" hidden="false" customHeight="false" outlineLevel="0" collapsed="false">
      <c r="A11469" s="1" t="n">
        <v>5905</v>
      </c>
      <c r="B11469" s="1" t="s">
        <v>18040</v>
      </c>
      <c r="D11469" s="1" t="s">
        <v>499</v>
      </c>
      <c r="E11469" s="0" t="s">
        <v>590</v>
      </c>
    </row>
    <row r="11470" customFormat="false" ht="15" hidden="false" customHeight="false" outlineLevel="0" collapsed="false">
      <c r="A11470" s="1" t="n">
        <v>5904</v>
      </c>
      <c r="B11470" s="1" t="s">
        <v>18041</v>
      </c>
      <c r="C11470" s="1" t="s">
        <v>546</v>
      </c>
      <c r="D11470" s="1" t="s">
        <v>1222</v>
      </c>
      <c r="E11470" s="324" t="s">
        <v>488</v>
      </c>
    </row>
    <row r="11471" customFormat="false" ht="15" hidden="false" customHeight="false" outlineLevel="0" collapsed="false">
      <c r="A11471" s="1" t="n">
        <v>5903</v>
      </c>
      <c r="B11471" s="1" t="s">
        <v>18042</v>
      </c>
      <c r="D11471" s="1" t="s">
        <v>499</v>
      </c>
      <c r="E11471" s="0" t="s">
        <v>590</v>
      </c>
    </row>
    <row r="11472" customFormat="false" ht="15" hidden="false" customHeight="false" outlineLevel="0" collapsed="false">
      <c r="A11472" s="1" t="n">
        <v>5902</v>
      </c>
      <c r="B11472" s="1" t="s">
        <v>18043</v>
      </c>
      <c r="D11472" s="324" t="s">
        <v>11630</v>
      </c>
      <c r="E11472" s="324" t="s">
        <v>11000</v>
      </c>
    </row>
    <row r="11473" customFormat="false" ht="15" hidden="false" customHeight="false" outlineLevel="0" collapsed="false">
      <c r="A11473" s="1" t="n">
        <v>5901</v>
      </c>
      <c r="B11473" s="1" t="s">
        <v>18044</v>
      </c>
      <c r="C11473" s="324" t="s">
        <v>18045</v>
      </c>
      <c r="D11473" s="324" t="s">
        <v>18046</v>
      </c>
      <c r="E11473" s="324" t="s">
        <v>18047</v>
      </c>
    </row>
    <row r="11474" customFormat="false" ht="15" hidden="false" customHeight="false" outlineLevel="0" collapsed="false">
      <c r="A11474" s="1" t="n">
        <v>5900</v>
      </c>
      <c r="B11474" s="1" t="s">
        <v>18048</v>
      </c>
      <c r="D11474" s="324" t="s">
        <v>1587</v>
      </c>
      <c r="E11474" s="0" t="s">
        <v>590</v>
      </c>
    </row>
    <row r="11475" customFormat="false" ht="15" hidden="false" customHeight="false" outlineLevel="0" collapsed="false">
      <c r="A11475" s="1" t="n">
        <v>5899</v>
      </c>
      <c r="B11475" s="1" t="s">
        <v>18049</v>
      </c>
      <c r="C11475" s="1" t="s">
        <v>18050</v>
      </c>
      <c r="D11475" s="324" t="s">
        <v>10886</v>
      </c>
      <c r="E11475" s="324" t="s">
        <v>508</v>
      </c>
    </row>
    <row r="11476" customFormat="false" ht="15" hidden="false" customHeight="false" outlineLevel="0" collapsed="false">
      <c r="A11476" s="1" t="n">
        <v>5898</v>
      </c>
      <c r="B11476" s="1" t="s">
        <v>18051</v>
      </c>
      <c r="D11476" s="1" t="s">
        <v>10984</v>
      </c>
      <c r="E11476" s="0" t="s">
        <v>10484</v>
      </c>
    </row>
    <row r="11477" customFormat="false" ht="15" hidden="false" customHeight="false" outlineLevel="0" collapsed="false">
      <c r="A11477" s="1" t="n">
        <v>5897</v>
      </c>
      <c r="B11477" s="1" t="s">
        <v>18052</v>
      </c>
      <c r="C11477" s="324" t="s">
        <v>18053</v>
      </c>
      <c r="D11477" s="324" t="s">
        <v>1592</v>
      </c>
      <c r="E11477" s="0" t="s">
        <v>485</v>
      </c>
    </row>
    <row r="11478" customFormat="false" ht="15" hidden="false" customHeight="false" outlineLevel="0" collapsed="false">
      <c r="A11478" s="1" t="n">
        <v>5896</v>
      </c>
      <c r="B11478" s="1" t="s">
        <v>18054</v>
      </c>
      <c r="C11478" s="1" t="s">
        <v>521</v>
      </c>
      <c r="D11478" s="324" t="s">
        <v>13337</v>
      </c>
      <c r="E11478" s="0" t="s">
        <v>11053</v>
      </c>
    </row>
    <row r="11479" customFormat="false" ht="15" hidden="false" customHeight="false" outlineLevel="0" collapsed="false">
      <c r="A11479" s="1" t="n">
        <v>5895</v>
      </c>
      <c r="B11479" s="1" t="s">
        <v>18055</v>
      </c>
      <c r="D11479" s="324" t="s">
        <v>1622</v>
      </c>
      <c r="E11479" s="324" t="s">
        <v>494</v>
      </c>
    </row>
    <row r="11480" customFormat="false" ht="15" hidden="false" customHeight="false" outlineLevel="0" collapsed="false">
      <c r="A11480" s="1" t="n">
        <v>5894</v>
      </c>
      <c r="B11480" s="1" t="s">
        <v>18056</v>
      </c>
      <c r="D11480" s="1" t="s">
        <v>499</v>
      </c>
      <c r="E11480" s="0" t="s">
        <v>590</v>
      </c>
    </row>
    <row r="11481" customFormat="false" ht="15" hidden="false" customHeight="false" outlineLevel="0" collapsed="false">
      <c r="A11481" s="1" t="n">
        <v>5893</v>
      </c>
      <c r="B11481" s="1" t="s">
        <v>18057</v>
      </c>
      <c r="D11481" s="1" t="s">
        <v>499</v>
      </c>
      <c r="E11481" s="0" t="s">
        <v>590</v>
      </c>
    </row>
    <row r="11482" customFormat="false" ht="15" hidden="false" customHeight="false" outlineLevel="0" collapsed="false">
      <c r="A11482" s="1" t="n">
        <v>5892</v>
      </c>
      <c r="B11482" s="1" t="s">
        <v>18058</v>
      </c>
      <c r="C11482" s="1" t="s">
        <v>187</v>
      </c>
      <c r="D11482" s="1" t="s">
        <v>5618</v>
      </c>
      <c r="E11482" s="0" t="s">
        <v>485</v>
      </c>
    </row>
    <row r="11483" customFormat="false" ht="15" hidden="false" customHeight="false" outlineLevel="0" collapsed="false">
      <c r="A11483" s="1" t="n">
        <v>5891</v>
      </c>
      <c r="B11483" s="1" t="s">
        <v>18059</v>
      </c>
      <c r="D11483" s="1" t="s">
        <v>11909</v>
      </c>
      <c r="E11483" s="0" t="s">
        <v>590</v>
      </c>
    </row>
    <row r="11484" customFormat="false" ht="15" hidden="false" customHeight="false" outlineLevel="0" collapsed="false">
      <c r="A11484" s="1" t="n">
        <v>5890</v>
      </c>
      <c r="B11484" s="1" t="s">
        <v>18060</v>
      </c>
      <c r="D11484" s="324" t="s">
        <v>16150</v>
      </c>
      <c r="E11484" s="0" t="s">
        <v>590</v>
      </c>
    </row>
    <row r="11485" customFormat="false" ht="15" hidden="false" customHeight="false" outlineLevel="0" collapsed="false">
      <c r="A11485" s="1" t="n">
        <v>5889</v>
      </c>
      <c r="B11485" s="1" t="s">
        <v>18061</v>
      </c>
      <c r="D11485" s="1" t="s">
        <v>499</v>
      </c>
      <c r="E11485" s="324" t="s">
        <v>500</v>
      </c>
    </row>
    <row r="11486" customFormat="false" ht="15" hidden="false" customHeight="false" outlineLevel="0" collapsed="false">
      <c r="A11486" s="1" t="n">
        <v>5888</v>
      </c>
      <c r="B11486" s="1" t="s">
        <v>18062</v>
      </c>
      <c r="D11486" s="1" t="s">
        <v>499</v>
      </c>
      <c r="E11486" s="324" t="s">
        <v>500</v>
      </c>
    </row>
    <row r="11487" customFormat="false" ht="15" hidden="false" customHeight="false" outlineLevel="0" collapsed="false">
      <c r="A11487" s="1" t="n">
        <v>5887</v>
      </c>
      <c r="B11487" s="1" t="s">
        <v>18063</v>
      </c>
      <c r="C11487" s="1" t="s">
        <v>18064</v>
      </c>
      <c r="D11487" s="1" t="s">
        <v>811</v>
      </c>
      <c r="E11487" s="0" t="s">
        <v>609</v>
      </c>
    </row>
    <row r="11488" customFormat="false" ht="15" hidden="false" customHeight="false" outlineLevel="0" collapsed="false">
      <c r="A11488" s="1" t="n">
        <v>5886</v>
      </c>
      <c r="B11488" s="1" t="s">
        <v>18065</v>
      </c>
      <c r="C11488" s="1" t="s">
        <v>546</v>
      </c>
      <c r="D11488" s="1" t="s">
        <v>1187</v>
      </c>
      <c r="E11488" s="0" t="s">
        <v>485</v>
      </c>
    </row>
    <row r="11489" customFormat="false" ht="15" hidden="false" customHeight="false" outlineLevel="0" collapsed="false">
      <c r="A11489" s="1" t="n">
        <v>5885</v>
      </c>
      <c r="B11489" s="1" t="s">
        <v>18066</v>
      </c>
      <c r="C11489" s="1" t="s">
        <v>546</v>
      </c>
      <c r="D11489" s="1" t="s">
        <v>811</v>
      </c>
      <c r="E11489" s="0" t="s">
        <v>609</v>
      </c>
    </row>
    <row r="11490" customFormat="false" ht="15" hidden="false" customHeight="false" outlineLevel="0" collapsed="false">
      <c r="A11490" s="1" t="n">
        <v>5884</v>
      </c>
      <c r="B11490" s="1" t="s">
        <v>18067</v>
      </c>
      <c r="D11490" s="324" t="s">
        <v>528</v>
      </c>
      <c r="E11490" s="324" t="s">
        <v>500</v>
      </c>
    </row>
    <row r="11491" customFormat="false" ht="15" hidden="false" customHeight="false" outlineLevel="0" collapsed="false">
      <c r="A11491" s="1" t="n">
        <v>5883</v>
      </c>
      <c r="B11491" s="1" t="s">
        <v>18068</v>
      </c>
      <c r="C11491" s="324" t="s">
        <v>18069</v>
      </c>
      <c r="D11491" s="1" t="s">
        <v>499</v>
      </c>
      <c r="E11491" s="0" t="s">
        <v>10484</v>
      </c>
    </row>
    <row r="11492" customFormat="false" ht="15" hidden="false" customHeight="false" outlineLevel="0" collapsed="false">
      <c r="A11492" s="1" t="n">
        <v>5882</v>
      </c>
      <c r="B11492" s="1" t="s">
        <v>18070</v>
      </c>
      <c r="C11492" s="324" t="s">
        <v>18071</v>
      </c>
      <c r="D11492" s="1" t="s">
        <v>10920</v>
      </c>
      <c r="E11492" s="324" t="s">
        <v>17771</v>
      </c>
    </row>
    <row r="11493" customFormat="false" ht="15" hidden="false" customHeight="false" outlineLevel="0" collapsed="false">
      <c r="A11493" s="1" t="n">
        <v>5881</v>
      </c>
      <c r="B11493" s="1" t="s">
        <v>18072</v>
      </c>
      <c r="C11493" s="1" t="s">
        <v>18073</v>
      </c>
      <c r="D11493" s="324" t="s">
        <v>11630</v>
      </c>
      <c r="E11493" s="0" t="s">
        <v>590</v>
      </c>
    </row>
    <row r="11494" customFormat="false" ht="15" hidden="false" customHeight="false" outlineLevel="0" collapsed="false">
      <c r="A11494" s="1" t="n">
        <v>5880</v>
      </c>
      <c r="B11494" s="1" t="s">
        <v>18074</v>
      </c>
      <c r="D11494" s="1" t="s">
        <v>499</v>
      </c>
      <c r="E11494" s="0" t="s">
        <v>590</v>
      </c>
    </row>
    <row r="11495" customFormat="false" ht="15" hidden="false" customHeight="false" outlineLevel="0" collapsed="false">
      <c r="A11495" s="1" t="n">
        <v>5879</v>
      </c>
      <c r="B11495" s="1" t="s">
        <v>18075</v>
      </c>
      <c r="D11495" s="324" t="s">
        <v>3613</v>
      </c>
      <c r="E11495" s="324" t="s">
        <v>1473</v>
      </c>
    </row>
    <row r="11496" customFormat="false" ht="15" hidden="false" customHeight="false" outlineLevel="0" collapsed="false">
      <c r="A11496" s="1" t="n">
        <v>5878</v>
      </c>
      <c r="B11496" s="1" t="s">
        <v>18076</v>
      </c>
      <c r="C11496" s="1" t="s">
        <v>18077</v>
      </c>
      <c r="D11496" s="1" t="s">
        <v>2113</v>
      </c>
      <c r="E11496" s="0" t="s">
        <v>485</v>
      </c>
    </row>
    <row r="11497" customFormat="false" ht="15" hidden="false" customHeight="false" outlineLevel="0" collapsed="false">
      <c r="A11497" s="1" t="n">
        <v>5877</v>
      </c>
      <c r="B11497" s="1" t="s">
        <v>18078</v>
      </c>
      <c r="D11497" s="324" t="s">
        <v>11657</v>
      </c>
      <c r="E11497" s="324" t="s">
        <v>10994</v>
      </c>
    </row>
    <row r="11498" customFormat="false" ht="15" hidden="false" customHeight="false" outlineLevel="0" collapsed="false">
      <c r="A11498" s="1" t="n">
        <v>5876</v>
      </c>
      <c r="B11498" s="1" t="s">
        <v>18079</v>
      </c>
      <c r="D11498" s="324" t="s">
        <v>11657</v>
      </c>
      <c r="E11498" s="324" t="s">
        <v>10994</v>
      </c>
    </row>
    <row r="11499" customFormat="false" ht="15" hidden="false" customHeight="false" outlineLevel="0" collapsed="false">
      <c r="A11499" s="1" t="n">
        <v>5875</v>
      </c>
      <c r="B11499" s="1" t="s">
        <v>18080</v>
      </c>
      <c r="D11499" s="1" t="s">
        <v>11084</v>
      </c>
      <c r="E11499" s="324" t="s">
        <v>10994</v>
      </c>
    </row>
    <row r="11500" customFormat="false" ht="15" hidden="false" customHeight="false" outlineLevel="0" collapsed="false">
      <c r="A11500" s="1" t="n">
        <v>5874</v>
      </c>
      <c r="B11500" s="1" t="s">
        <v>18081</v>
      </c>
      <c r="D11500" s="324" t="s">
        <v>11657</v>
      </c>
      <c r="E11500" s="324" t="s">
        <v>10994</v>
      </c>
    </row>
    <row r="11501" customFormat="false" ht="15" hidden="false" customHeight="false" outlineLevel="0" collapsed="false">
      <c r="A11501" s="1" t="n">
        <v>5873</v>
      </c>
      <c r="B11501" s="1" t="s">
        <v>18082</v>
      </c>
      <c r="D11501" s="324" t="s">
        <v>18083</v>
      </c>
      <c r="E11501" s="324" t="s">
        <v>10994</v>
      </c>
    </row>
    <row r="11502" customFormat="false" ht="15" hidden="false" customHeight="false" outlineLevel="0" collapsed="false">
      <c r="A11502" s="1" t="n">
        <v>5872</v>
      </c>
      <c r="B11502" s="1" t="s">
        <v>18084</v>
      </c>
      <c r="C11502" s="324" t="s">
        <v>18085</v>
      </c>
      <c r="D11502" s="1" t="s">
        <v>499</v>
      </c>
      <c r="E11502" s="0" t="s">
        <v>590</v>
      </c>
    </row>
    <row r="11503" customFormat="false" ht="15" hidden="false" customHeight="false" outlineLevel="0" collapsed="false">
      <c r="A11503" s="1" t="n">
        <v>5871</v>
      </c>
      <c r="B11503" s="1" t="s">
        <v>18086</v>
      </c>
      <c r="D11503" s="1" t="s">
        <v>499</v>
      </c>
      <c r="E11503" s="324" t="s">
        <v>10997</v>
      </c>
    </row>
    <row r="11504" customFormat="false" ht="15" hidden="false" customHeight="false" outlineLevel="0" collapsed="false">
      <c r="A11504" s="1" t="n">
        <v>5870</v>
      </c>
      <c r="B11504" s="1" t="s">
        <v>18087</v>
      </c>
      <c r="D11504" s="324" t="s">
        <v>11657</v>
      </c>
      <c r="E11504" s="324" t="s">
        <v>10994</v>
      </c>
    </row>
    <row r="11505" customFormat="false" ht="15" hidden="false" customHeight="false" outlineLevel="0" collapsed="false">
      <c r="A11505" s="1" t="n">
        <v>5869</v>
      </c>
      <c r="B11505" s="1" t="s">
        <v>18088</v>
      </c>
      <c r="C11505" s="1" t="s">
        <v>18089</v>
      </c>
      <c r="D11505" s="1" t="s">
        <v>499</v>
      </c>
      <c r="E11505" s="324" t="s">
        <v>11184</v>
      </c>
    </row>
    <row r="11506" customFormat="false" ht="15" hidden="false" customHeight="false" outlineLevel="0" collapsed="false">
      <c r="A11506" s="1" t="n">
        <v>5868</v>
      </c>
      <c r="B11506" s="1" t="s">
        <v>18090</v>
      </c>
      <c r="C11506" s="324" t="s">
        <v>18091</v>
      </c>
      <c r="D11506" s="324" t="s">
        <v>13998</v>
      </c>
      <c r="E11506" s="324" t="s">
        <v>10893</v>
      </c>
    </row>
    <row r="11507" customFormat="false" ht="15" hidden="false" customHeight="false" outlineLevel="0" collapsed="false">
      <c r="A11507" s="1" t="n">
        <v>5867</v>
      </c>
      <c r="B11507" s="1" t="s">
        <v>18092</v>
      </c>
      <c r="C11507" s="324" t="s">
        <v>18093</v>
      </c>
      <c r="D11507" s="1" t="s">
        <v>10212</v>
      </c>
      <c r="E11507" s="324" t="s">
        <v>18094</v>
      </c>
    </row>
    <row r="11508" customFormat="false" ht="15" hidden="false" customHeight="false" outlineLevel="0" collapsed="false">
      <c r="A11508" s="1" t="n">
        <v>5866</v>
      </c>
      <c r="B11508" s="1" t="s">
        <v>18095</v>
      </c>
      <c r="C11508" s="324" t="s">
        <v>18096</v>
      </c>
      <c r="D11508" s="1" t="s">
        <v>906</v>
      </c>
      <c r="E11508" s="324" t="s">
        <v>18097</v>
      </c>
    </row>
    <row r="11509" customFormat="false" ht="15" hidden="false" customHeight="false" outlineLevel="0" collapsed="false">
      <c r="A11509" s="1" t="n">
        <v>5865</v>
      </c>
      <c r="B11509" s="1" t="s">
        <v>18098</v>
      </c>
      <c r="D11509" s="1" t="s">
        <v>499</v>
      </c>
      <c r="E11509" s="324" t="s">
        <v>16309</v>
      </c>
    </row>
    <row r="11510" customFormat="false" ht="15" hidden="false" customHeight="false" outlineLevel="0" collapsed="false">
      <c r="A11510" s="1" t="n">
        <v>5864</v>
      </c>
      <c r="B11510" s="1" t="s">
        <v>18099</v>
      </c>
      <c r="C11510" s="1" t="s">
        <v>18100</v>
      </c>
      <c r="D11510" s="324" t="s">
        <v>10946</v>
      </c>
      <c r="E11510" s="0" t="s">
        <v>576</v>
      </c>
    </row>
    <row r="11511" customFormat="false" ht="15" hidden="false" customHeight="false" outlineLevel="0" collapsed="false">
      <c r="A11511" s="1" t="n">
        <v>5863</v>
      </c>
      <c r="B11511" s="1" t="s">
        <v>18101</v>
      </c>
      <c r="D11511" s="324" t="s">
        <v>10965</v>
      </c>
      <c r="E11511" s="324" t="s">
        <v>550</v>
      </c>
    </row>
    <row r="11512" customFormat="false" ht="15" hidden="false" customHeight="false" outlineLevel="0" collapsed="false">
      <c r="A11512" s="1" t="n">
        <v>5862</v>
      </c>
      <c r="B11512" s="1" t="s">
        <v>18102</v>
      </c>
      <c r="D11512" s="324" t="s">
        <v>10965</v>
      </c>
      <c r="E11512" s="324" t="s">
        <v>550</v>
      </c>
    </row>
    <row r="11513" customFormat="false" ht="15" hidden="false" customHeight="false" outlineLevel="0" collapsed="false">
      <c r="A11513" s="1" t="n">
        <v>5861</v>
      </c>
      <c r="B11513" s="1" t="s">
        <v>18103</v>
      </c>
      <c r="D11513" s="1" t="s">
        <v>499</v>
      </c>
      <c r="E11513" s="0" t="s">
        <v>609</v>
      </c>
    </row>
    <row r="11514" customFormat="false" ht="15" hidden="false" customHeight="false" outlineLevel="0" collapsed="false">
      <c r="A11514" s="1" t="n">
        <v>5860</v>
      </c>
      <c r="B11514" s="1" t="s">
        <v>18104</v>
      </c>
      <c r="C11514" s="1" t="s">
        <v>18105</v>
      </c>
      <c r="D11514" s="1" t="s">
        <v>651</v>
      </c>
      <c r="E11514" s="324" t="s">
        <v>18106</v>
      </c>
    </row>
    <row r="11515" customFormat="false" ht="15" hidden="false" customHeight="false" outlineLevel="0" collapsed="false">
      <c r="A11515" s="1" t="n">
        <v>5859</v>
      </c>
      <c r="B11515" s="1" t="s">
        <v>18107</v>
      </c>
      <c r="C11515" s="1" t="s">
        <v>18108</v>
      </c>
      <c r="D11515" s="1" t="s">
        <v>2113</v>
      </c>
      <c r="E11515" s="0" t="s">
        <v>485</v>
      </c>
    </row>
    <row r="11516" customFormat="false" ht="15" hidden="false" customHeight="false" outlineLevel="0" collapsed="false">
      <c r="A11516" s="1" t="n">
        <v>5858</v>
      </c>
      <c r="B11516" s="1" t="s">
        <v>18109</v>
      </c>
      <c r="C11516" s="1" t="s">
        <v>18110</v>
      </c>
      <c r="D11516" s="324" t="s">
        <v>11556</v>
      </c>
      <c r="E11516" s="0" t="s">
        <v>576</v>
      </c>
    </row>
    <row r="11517" customFormat="false" ht="15" hidden="false" customHeight="false" outlineLevel="0" collapsed="false">
      <c r="A11517" s="1" t="n">
        <v>5857</v>
      </c>
      <c r="B11517" s="1" t="s">
        <v>18111</v>
      </c>
      <c r="D11517" s="324" t="s">
        <v>18112</v>
      </c>
      <c r="E11517" s="324" t="s">
        <v>11102</v>
      </c>
    </row>
    <row r="11518" customFormat="false" ht="15" hidden="false" customHeight="false" outlineLevel="0" collapsed="false">
      <c r="A11518" s="1" t="n">
        <v>5856</v>
      </c>
      <c r="B11518" s="1" t="s">
        <v>18113</v>
      </c>
      <c r="C11518" s="1" t="s">
        <v>18114</v>
      </c>
      <c r="D11518" s="324" t="s">
        <v>11505</v>
      </c>
      <c r="E11518" s="0" t="s">
        <v>576</v>
      </c>
    </row>
    <row r="11519" customFormat="false" ht="15" hidden="false" customHeight="false" outlineLevel="0" collapsed="false">
      <c r="A11519" s="1" t="n">
        <v>5855</v>
      </c>
      <c r="B11519" s="1" t="s">
        <v>18115</v>
      </c>
      <c r="D11519" s="1" t="s">
        <v>12680</v>
      </c>
      <c r="E11519" s="324" t="s">
        <v>550</v>
      </c>
    </row>
    <row r="11520" customFormat="false" ht="15" hidden="false" customHeight="false" outlineLevel="0" collapsed="false">
      <c r="A11520" s="1" t="n">
        <v>5854</v>
      </c>
      <c r="B11520" s="1" t="s">
        <v>18116</v>
      </c>
      <c r="C11520" s="1" t="s">
        <v>18117</v>
      </c>
      <c r="D11520" s="1" t="s">
        <v>499</v>
      </c>
      <c r="E11520" s="324" t="s">
        <v>13464</v>
      </c>
    </row>
    <row r="11521" customFormat="false" ht="15" hidden="false" customHeight="false" outlineLevel="0" collapsed="false">
      <c r="A11521" s="1" t="n">
        <v>5853</v>
      </c>
      <c r="B11521" s="1" t="s">
        <v>18118</v>
      </c>
      <c r="D11521" s="324" t="s">
        <v>809</v>
      </c>
      <c r="E11521" s="324" t="s">
        <v>500</v>
      </c>
    </row>
    <row r="11522" customFormat="false" ht="15" hidden="false" customHeight="false" outlineLevel="0" collapsed="false">
      <c r="A11522" s="1" t="n">
        <v>5852</v>
      </c>
      <c r="B11522" s="1" t="s">
        <v>18119</v>
      </c>
      <c r="C11522" s="1" t="s">
        <v>18120</v>
      </c>
      <c r="D11522" s="1" t="s">
        <v>499</v>
      </c>
      <c r="E11522" s="0" t="s">
        <v>590</v>
      </c>
    </row>
    <row r="11523" customFormat="false" ht="15" hidden="false" customHeight="false" outlineLevel="0" collapsed="false">
      <c r="A11523" s="1" t="n">
        <v>5851</v>
      </c>
      <c r="B11523" s="1" t="s">
        <v>18121</v>
      </c>
      <c r="C11523" s="324" t="s">
        <v>18122</v>
      </c>
      <c r="D11523" s="324" t="s">
        <v>18123</v>
      </c>
      <c r="E11523" s="0" t="s">
        <v>576</v>
      </c>
    </row>
    <row r="11524" customFormat="false" ht="15" hidden="false" customHeight="false" outlineLevel="0" collapsed="false">
      <c r="A11524" s="1" t="n">
        <v>5850</v>
      </c>
      <c r="B11524" s="1" t="s">
        <v>18124</v>
      </c>
      <c r="C11524" s="1" t="s">
        <v>18125</v>
      </c>
      <c r="D11524" s="1" t="s">
        <v>10920</v>
      </c>
      <c r="E11524" s="0" t="s">
        <v>590</v>
      </c>
    </row>
    <row r="11525" customFormat="false" ht="15" hidden="false" customHeight="false" outlineLevel="0" collapsed="false">
      <c r="A11525" s="1" t="n">
        <v>5849</v>
      </c>
      <c r="B11525" s="1" t="s">
        <v>18126</v>
      </c>
      <c r="C11525" s="324" t="s">
        <v>18127</v>
      </c>
      <c r="D11525" s="1" t="s">
        <v>10920</v>
      </c>
      <c r="E11525" s="0" t="s">
        <v>609</v>
      </c>
    </row>
    <row r="11526" customFormat="false" ht="15" hidden="false" customHeight="false" outlineLevel="0" collapsed="false">
      <c r="A11526" s="1" t="n">
        <v>5848</v>
      </c>
      <c r="B11526" s="1" t="s">
        <v>18128</v>
      </c>
      <c r="C11526" s="324" t="s">
        <v>18129</v>
      </c>
      <c r="D11526" s="1" t="s">
        <v>510</v>
      </c>
      <c r="E11526" s="0" t="s">
        <v>11244</v>
      </c>
    </row>
    <row r="11527" customFormat="false" ht="15" hidden="false" customHeight="false" outlineLevel="0" collapsed="false">
      <c r="A11527" s="1" t="n">
        <v>5847</v>
      </c>
      <c r="B11527" s="1" t="s">
        <v>18130</v>
      </c>
      <c r="C11527" s="1" t="s">
        <v>18131</v>
      </c>
      <c r="D11527" s="324" t="s">
        <v>620</v>
      </c>
      <c r="E11527" s="0" t="s">
        <v>590</v>
      </c>
    </row>
    <row r="11528" customFormat="false" ht="15" hidden="false" customHeight="false" outlineLevel="0" collapsed="false">
      <c r="A11528" s="1" t="n">
        <v>5846</v>
      </c>
      <c r="B11528" s="1" t="s">
        <v>18132</v>
      </c>
      <c r="D11528" s="1" t="s">
        <v>12680</v>
      </c>
      <c r="E11528" s="324" t="s">
        <v>550</v>
      </c>
    </row>
    <row r="11529" customFormat="false" ht="15" hidden="false" customHeight="false" outlineLevel="0" collapsed="false">
      <c r="A11529" s="1" t="n">
        <v>5845</v>
      </c>
      <c r="B11529" s="1" t="s">
        <v>18133</v>
      </c>
      <c r="D11529" s="1" t="s">
        <v>12680</v>
      </c>
      <c r="E11529" s="324" t="s">
        <v>550</v>
      </c>
    </row>
    <row r="11530" customFormat="false" ht="15" hidden="false" customHeight="false" outlineLevel="0" collapsed="false">
      <c r="A11530" s="1" t="n">
        <v>5844</v>
      </c>
      <c r="B11530" s="1" t="s">
        <v>18134</v>
      </c>
      <c r="D11530" s="324" t="s">
        <v>11405</v>
      </c>
      <c r="E11530" s="324" t="s">
        <v>550</v>
      </c>
    </row>
    <row r="11531" customFormat="false" ht="15" hidden="false" customHeight="false" outlineLevel="0" collapsed="false">
      <c r="A11531" s="1" t="n">
        <v>5843</v>
      </c>
      <c r="B11531" s="1" t="s">
        <v>18135</v>
      </c>
      <c r="C11531" s="1" t="s">
        <v>18136</v>
      </c>
      <c r="D11531" s="1" t="s">
        <v>484</v>
      </c>
      <c r="E11531" s="0" t="s">
        <v>485</v>
      </c>
    </row>
    <row r="11532" customFormat="false" ht="15" hidden="false" customHeight="false" outlineLevel="0" collapsed="false">
      <c r="A11532" s="1" t="n">
        <v>5842</v>
      </c>
      <c r="B11532" s="1" t="s">
        <v>18137</v>
      </c>
      <c r="C11532" s="1" t="s">
        <v>18138</v>
      </c>
      <c r="D11532" s="1" t="s">
        <v>499</v>
      </c>
      <c r="E11532" s="0" t="s">
        <v>576</v>
      </c>
    </row>
    <row r="11533" customFormat="false" ht="15" hidden="false" customHeight="false" outlineLevel="0" collapsed="false">
      <c r="A11533" s="1" t="n">
        <v>5841</v>
      </c>
      <c r="B11533" s="1" t="s">
        <v>18139</v>
      </c>
      <c r="C11533" s="324" t="s">
        <v>18140</v>
      </c>
      <c r="D11533" s="1" t="s">
        <v>10972</v>
      </c>
      <c r="E11533" s="0" t="s">
        <v>686</v>
      </c>
    </row>
    <row r="11534" customFormat="false" ht="15" hidden="false" customHeight="false" outlineLevel="0" collapsed="false">
      <c r="A11534" s="1" t="n">
        <v>5840</v>
      </c>
      <c r="B11534" s="1" t="s">
        <v>18141</v>
      </c>
      <c r="C11534" s="324" t="s">
        <v>18142</v>
      </c>
      <c r="D11534" s="324" t="s">
        <v>18143</v>
      </c>
      <c r="E11534" s="0" t="s">
        <v>485</v>
      </c>
    </row>
    <row r="11535" customFormat="false" ht="15" hidden="false" customHeight="false" outlineLevel="0" collapsed="false">
      <c r="A11535" s="1" t="n">
        <v>5839</v>
      </c>
      <c r="B11535" s="1" t="s">
        <v>18144</v>
      </c>
      <c r="C11535" s="1" t="s">
        <v>546</v>
      </c>
      <c r="D11535" s="324" t="s">
        <v>611</v>
      </c>
      <c r="E11535" s="324" t="s">
        <v>18145</v>
      </c>
    </row>
    <row r="11536" customFormat="false" ht="15" hidden="false" customHeight="false" outlineLevel="0" collapsed="false">
      <c r="A11536" s="1" t="n">
        <v>5838</v>
      </c>
      <c r="B11536" s="1" t="s">
        <v>18146</v>
      </c>
      <c r="C11536" s="324" t="s">
        <v>18147</v>
      </c>
      <c r="D11536" s="1" t="s">
        <v>811</v>
      </c>
      <c r="E11536" s="0" t="s">
        <v>11079</v>
      </c>
    </row>
    <row r="11537" customFormat="false" ht="15" hidden="false" customHeight="false" outlineLevel="0" collapsed="false">
      <c r="A11537" s="1" t="n">
        <v>5837</v>
      </c>
      <c r="B11537" s="1" t="s">
        <v>18148</v>
      </c>
      <c r="D11537" s="1" t="s">
        <v>499</v>
      </c>
      <c r="E11537" s="0" t="s">
        <v>544</v>
      </c>
    </row>
    <row r="11538" customFormat="false" ht="15" hidden="false" customHeight="false" outlineLevel="0" collapsed="false">
      <c r="A11538" s="1" t="n">
        <v>5836</v>
      </c>
      <c r="B11538" s="1" t="s">
        <v>18149</v>
      </c>
      <c r="D11538" s="1" t="s">
        <v>499</v>
      </c>
      <c r="E11538" s="0" t="s">
        <v>590</v>
      </c>
    </row>
    <row r="11539" customFormat="false" ht="15" hidden="false" customHeight="false" outlineLevel="0" collapsed="false">
      <c r="A11539" s="1" t="n">
        <v>5835</v>
      </c>
      <c r="B11539" s="1" t="s">
        <v>18150</v>
      </c>
      <c r="C11539" s="1" t="s">
        <v>18151</v>
      </c>
      <c r="D11539" s="1" t="s">
        <v>491</v>
      </c>
      <c r="E11539" s="324" t="s">
        <v>488</v>
      </c>
    </row>
    <row r="11540" customFormat="false" ht="15" hidden="false" customHeight="false" outlineLevel="0" collapsed="false">
      <c r="A11540" s="1" t="n">
        <v>5834</v>
      </c>
      <c r="B11540" s="1" t="s">
        <v>18152</v>
      </c>
      <c r="D11540" s="1" t="s">
        <v>776</v>
      </c>
      <c r="E11540" s="0" t="s">
        <v>590</v>
      </c>
    </row>
    <row r="11541" customFormat="false" ht="15" hidden="false" customHeight="false" outlineLevel="0" collapsed="false">
      <c r="A11541" s="1" t="n">
        <v>5833</v>
      </c>
      <c r="B11541" s="1" t="s">
        <v>18153</v>
      </c>
      <c r="C11541" s="1" t="s">
        <v>521</v>
      </c>
      <c r="D11541" s="324" t="s">
        <v>13090</v>
      </c>
      <c r="E11541" s="0" t="s">
        <v>485</v>
      </c>
    </row>
    <row r="11542" customFormat="false" ht="15" hidden="false" customHeight="false" outlineLevel="0" collapsed="false">
      <c r="A11542" s="1" t="n">
        <v>5832</v>
      </c>
      <c r="B11542" s="1" t="s">
        <v>18154</v>
      </c>
      <c r="D11542" s="324" t="s">
        <v>18155</v>
      </c>
      <c r="E11542" s="0" t="s">
        <v>10484</v>
      </c>
    </row>
    <row r="11543" customFormat="false" ht="15" hidden="false" customHeight="false" outlineLevel="0" collapsed="false">
      <c r="A11543" s="1" t="n">
        <v>5831</v>
      </c>
      <c r="B11543" s="1" t="s">
        <v>18156</v>
      </c>
      <c r="C11543" s="324" t="s">
        <v>18157</v>
      </c>
      <c r="D11543" s="1" t="s">
        <v>558</v>
      </c>
      <c r="E11543" s="0" t="s">
        <v>485</v>
      </c>
    </row>
    <row r="11544" customFormat="false" ht="15" hidden="false" customHeight="false" outlineLevel="0" collapsed="false">
      <c r="A11544" s="1" t="n">
        <v>5830</v>
      </c>
      <c r="B11544" s="1" t="s">
        <v>18158</v>
      </c>
      <c r="C11544" s="324" t="s">
        <v>18159</v>
      </c>
      <c r="D11544" s="324" t="s">
        <v>11630</v>
      </c>
      <c r="E11544" s="0" t="s">
        <v>576</v>
      </c>
    </row>
    <row r="11545" customFormat="false" ht="15" hidden="false" customHeight="false" outlineLevel="0" collapsed="false">
      <c r="A11545" s="1" t="n">
        <v>5829</v>
      </c>
      <c r="B11545" s="1" t="s">
        <v>18160</v>
      </c>
      <c r="C11545" s="1" t="s">
        <v>521</v>
      </c>
      <c r="D11545" s="324" t="s">
        <v>1592</v>
      </c>
      <c r="E11545" s="0" t="s">
        <v>576</v>
      </c>
    </row>
    <row r="11546" customFormat="false" ht="15" hidden="false" customHeight="false" outlineLevel="0" collapsed="false">
      <c r="A11546" s="1" t="n">
        <v>5828</v>
      </c>
      <c r="B11546" s="1" t="s">
        <v>18161</v>
      </c>
      <c r="D11546" s="1" t="s">
        <v>499</v>
      </c>
      <c r="E11546" s="0" t="s">
        <v>590</v>
      </c>
    </row>
    <row r="11547" customFormat="false" ht="15" hidden="false" customHeight="false" outlineLevel="0" collapsed="false">
      <c r="A11547" s="1" t="n">
        <v>5827</v>
      </c>
      <c r="B11547" s="1" t="s">
        <v>18162</v>
      </c>
      <c r="D11547" s="1" t="s">
        <v>499</v>
      </c>
      <c r="E11547" s="0" t="s">
        <v>590</v>
      </c>
    </row>
    <row r="11548" customFormat="false" ht="15" hidden="false" customHeight="false" outlineLevel="0" collapsed="false">
      <c r="A11548" s="1" t="n">
        <v>5826</v>
      </c>
      <c r="B11548" s="1" t="s">
        <v>18163</v>
      </c>
      <c r="D11548" s="1" t="s">
        <v>499</v>
      </c>
      <c r="E11548" s="0" t="s">
        <v>590</v>
      </c>
    </row>
    <row r="11549" customFormat="false" ht="15" hidden="false" customHeight="false" outlineLevel="0" collapsed="false">
      <c r="A11549" s="1" t="n">
        <v>5825</v>
      </c>
      <c r="B11549" s="1" t="s">
        <v>18164</v>
      </c>
      <c r="D11549" s="1" t="s">
        <v>499</v>
      </c>
      <c r="E11549" s="0" t="s">
        <v>590</v>
      </c>
    </row>
    <row r="11550" customFormat="false" ht="15" hidden="false" customHeight="false" outlineLevel="0" collapsed="false">
      <c r="A11550" s="1" t="n">
        <v>5824</v>
      </c>
      <c r="B11550" s="1" t="s">
        <v>18165</v>
      </c>
      <c r="D11550" s="1" t="s">
        <v>499</v>
      </c>
      <c r="E11550" s="0" t="s">
        <v>590</v>
      </c>
    </row>
    <row r="11551" customFormat="false" ht="15" hidden="false" customHeight="false" outlineLevel="0" collapsed="false">
      <c r="A11551" s="1" t="n">
        <v>5823</v>
      </c>
      <c r="B11551" s="1" t="s">
        <v>18166</v>
      </c>
      <c r="D11551" s="1" t="s">
        <v>499</v>
      </c>
      <c r="E11551" s="0" t="s">
        <v>590</v>
      </c>
    </row>
    <row r="11552" customFormat="false" ht="15" hidden="false" customHeight="false" outlineLevel="0" collapsed="false">
      <c r="A11552" s="1" t="n">
        <v>5822</v>
      </c>
      <c r="B11552" s="1" t="s">
        <v>18167</v>
      </c>
      <c r="D11552" s="1" t="s">
        <v>2113</v>
      </c>
      <c r="E11552" s="324" t="s">
        <v>488</v>
      </c>
    </row>
    <row r="11553" customFormat="false" ht="15" hidden="false" customHeight="false" outlineLevel="0" collapsed="false">
      <c r="A11553" s="1" t="n">
        <v>5821</v>
      </c>
      <c r="B11553" s="1" t="s">
        <v>18168</v>
      </c>
      <c r="D11553" s="324" t="s">
        <v>18169</v>
      </c>
      <c r="E11553" s="324" t="s">
        <v>10893</v>
      </c>
    </row>
    <row r="11554" customFormat="false" ht="15" hidden="false" customHeight="false" outlineLevel="0" collapsed="false">
      <c r="A11554" s="1" t="n">
        <v>5820</v>
      </c>
      <c r="B11554" s="1" t="s">
        <v>18170</v>
      </c>
      <c r="C11554" s="1" t="s">
        <v>18171</v>
      </c>
      <c r="D11554" s="324" t="s">
        <v>695</v>
      </c>
      <c r="E11554" s="0" t="s">
        <v>609</v>
      </c>
    </row>
    <row r="11555" customFormat="false" ht="15" hidden="false" customHeight="false" outlineLevel="0" collapsed="false">
      <c r="A11555" s="1" t="n">
        <v>5819</v>
      </c>
      <c r="B11555" s="1" t="s">
        <v>18172</v>
      </c>
      <c r="C11555" s="1" t="s">
        <v>18173</v>
      </c>
      <c r="D11555" s="324" t="s">
        <v>586</v>
      </c>
      <c r="E11555" s="324" t="s">
        <v>13626</v>
      </c>
    </row>
    <row r="11556" customFormat="false" ht="15" hidden="false" customHeight="false" outlineLevel="0" collapsed="false">
      <c r="A11556" s="1" t="n">
        <v>5818</v>
      </c>
      <c r="B11556" s="1" t="s">
        <v>18174</v>
      </c>
      <c r="C11556" s="1" t="s">
        <v>18175</v>
      </c>
      <c r="D11556" s="324" t="s">
        <v>586</v>
      </c>
      <c r="E11556" s="324" t="s">
        <v>13626</v>
      </c>
    </row>
    <row r="11557" customFormat="false" ht="15" hidden="false" customHeight="false" outlineLevel="0" collapsed="false">
      <c r="A11557" s="1" t="n">
        <v>5817</v>
      </c>
      <c r="B11557" s="1" t="s">
        <v>18176</v>
      </c>
      <c r="D11557" s="1" t="s">
        <v>10972</v>
      </c>
      <c r="E11557" s="0" t="s">
        <v>590</v>
      </c>
    </row>
    <row r="11558" customFormat="false" ht="15" hidden="false" customHeight="false" outlineLevel="0" collapsed="false">
      <c r="A11558" s="1" t="n">
        <v>5816</v>
      </c>
      <c r="B11558" s="1" t="s">
        <v>18177</v>
      </c>
      <c r="D11558" s="1" t="s">
        <v>510</v>
      </c>
      <c r="E11558" s="324" t="s">
        <v>1731</v>
      </c>
    </row>
    <row r="11559" customFormat="false" ht="15" hidden="false" customHeight="false" outlineLevel="0" collapsed="false">
      <c r="A11559" s="1" t="n">
        <v>5815</v>
      </c>
      <c r="B11559" s="1" t="s">
        <v>18178</v>
      </c>
      <c r="C11559" s="1" t="s">
        <v>18179</v>
      </c>
      <c r="D11559" s="324" t="s">
        <v>1913</v>
      </c>
      <c r="E11559" s="324" t="s">
        <v>548</v>
      </c>
    </row>
    <row r="11560" customFormat="false" ht="15" hidden="false" customHeight="false" outlineLevel="0" collapsed="false">
      <c r="A11560" s="1" t="n">
        <v>5814</v>
      </c>
      <c r="B11560" s="1" t="s">
        <v>18180</v>
      </c>
      <c r="C11560" s="1" t="s">
        <v>18181</v>
      </c>
      <c r="D11560" s="1" t="s">
        <v>499</v>
      </c>
      <c r="E11560" s="324" t="s">
        <v>10994</v>
      </c>
    </row>
    <row r="11561" customFormat="false" ht="15" hidden="false" customHeight="false" outlineLevel="0" collapsed="false">
      <c r="A11561" s="1" t="n">
        <v>5813</v>
      </c>
      <c r="B11561" s="1" t="s">
        <v>18182</v>
      </c>
      <c r="D11561" s="1" t="s">
        <v>510</v>
      </c>
      <c r="E11561" s="324" t="s">
        <v>1731</v>
      </c>
    </row>
    <row r="11562" customFormat="false" ht="15" hidden="false" customHeight="false" outlineLevel="0" collapsed="false">
      <c r="A11562" s="1" t="n">
        <v>5812</v>
      </c>
      <c r="B11562" s="1" t="s">
        <v>18183</v>
      </c>
      <c r="C11562" s="1" t="s">
        <v>18184</v>
      </c>
      <c r="D11562" s="1" t="s">
        <v>499</v>
      </c>
      <c r="E11562" s="0" t="s">
        <v>590</v>
      </c>
    </row>
    <row r="11563" customFormat="false" ht="15" hidden="false" customHeight="false" outlineLevel="0" collapsed="false">
      <c r="A11563" s="1" t="n">
        <v>5811</v>
      </c>
      <c r="B11563" s="1" t="s">
        <v>18185</v>
      </c>
      <c r="D11563" s="1" t="s">
        <v>2351</v>
      </c>
      <c r="E11563" s="0" t="s">
        <v>485</v>
      </c>
    </row>
    <row r="11564" customFormat="false" ht="15" hidden="false" customHeight="false" outlineLevel="0" collapsed="false">
      <c r="A11564" s="1" t="n">
        <v>5810</v>
      </c>
      <c r="B11564" s="1" t="s">
        <v>18186</v>
      </c>
      <c r="D11564" s="324" t="s">
        <v>18187</v>
      </c>
      <c r="E11564" s="324" t="s">
        <v>11399</v>
      </c>
    </row>
    <row r="11565" customFormat="false" ht="15" hidden="false" customHeight="false" outlineLevel="0" collapsed="false">
      <c r="A11565" s="1" t="n">
        <v>5809</v>
      </c>
      <c r="B11565" s="1" t="s">
        <v>18188</v>
      </c>
      <c r="D11565" s="324" t="s">
        <v>11630</v>
      </c>
      <c r="E11565" s="0" t="s">
        <v>590</v>
      </c>
    </row>
    <row r="11566" customFormat="false" ht="15" hidden="false" customHeight="false" outlineLevel="0" collapsed="false">
      <c r="A11566" s="1" t="n">
        <v>5808</v>
      </c>
      <c r="B11566" s="1" t="s">
        <v>18189</v>
      </c>
      <c r="C11566" s="1" t="s">
        <v>521</v>
      </c>
      <c r="D11566" s="1" t="s">
        <v>4893</v>
      </c>
      <c r="E11566" s="0" t="s">
        <v>485</v>
      </c>
    </row>
    <row r="11567" customFormat="false" ht="15" hidden="false" customHeight="false" outlineLevel="0" collapsed="false">
      <c r="A11567" s="1" t="n">
        <v>5807</v>
      </c>
      <c r="B11567" s="1" t="s">
        <v>18190</v>
      </c>
      <c r="D11567" s="324" t="s">
        <v>643</v>
      </c>
      <c r="E11567" s="0" t="s">
        <v>590</v>
      </c>
    </row>
    <row r="11568" customFormat="false" ht="15" hidden="false" customHeight="false" outlineLevel="0" collapsed="false">
      <c r="A11568" s="1" t="n">
        <v>5806</v>
      </c>
      <c r="B11568" s="1" t="s">
        <v>18191</v>
      </c>
      <c r="D11568" s="324" t="s">
        <v>643</v>
      </c>
      <c r="E11568" s="0" t="s">
        <v>590</v>
      </c>
    </row>
    <row r="11569" customFormat="false" ht="15" hidden="false" customHeight="false" outlineLevel="0" collapsed="false">
      <c r="A11569" s="1" t="n">
        <v>5805</v>
      </c>
      <c r="B11569" s="1" t="s">
        <v>18192</v>
      </c>
      <c r="D11569" s="1" t="s">
        <v>1293</v>
      </c>
      <c r="E11569" s="0" t="s">
        <v>576</v>
      </c>
    </row>
    <row r="11570" customFormat="false" ht="15" hidden="false" customHeight="false" outlineLevel="0" collapsed="false">
      <c r="A11570" s="1" t="n">
        <v>5804</v>
      </c>
      <c r="B11570" s="1" t="s">
        <v>18193</v>
      </c>
      <c r="D11570" s="324" t="s">
        <v>18194</v>
      </c>
      <c r="E11570" s="324" t="s">
        <v>500</v>
      </c>
    </row>
    <row r="11571" customFormat="false" ht="15" hidden="false" customHeight="false" outlineLevel="0" collapsed="false">
      <c r="A11571" s="1" t="n">
        <v>5803</v>
      </c>
      <c r="B11571" s="1" t="s">
        <v>18195</v>
      </c>
      <c r="C11571" s="1" t="s">
        <v>18196</v>
      </c>
      <c r="D11571" s="1" t="s">
        <v>499</v>
      </c>
      <c r="E11571" s="0" t="s">
        <v>11205</v>
      </c>
    </row>
    <row r="11572" customFormat="false" ht="15" hidden="false" customHeight="false" outlineLevel="0" collapsed="false">
      <c r="A11572" s="1" t="n">
        <v>5802</v>
      </c>
      <c r="B11572" s="1" t="s">
        <v>18197</v>
      </c>
      <c r="D11572" s="1" t="s">
        <v>2351</v>
      </c>
      <c r="E11572" s="0" t="s">
        <v>485</v>
      </c>
    </row>
    <row r="11573" customFormat="false" ht="15" hidden="false" customHeight="false" outlineLevel="0" collapsed="false">
      <c r="A11573" s="1" t="n">
        <v>5801</v>
      </c>
      <c r="B11573" s="1" t="s">
        <v>18198</v>
      </c>
      <c r="D11573" s="324" t="s">
        <v>3930</v>
      </c>
      <c r="E11573" s="324" t="s">
        <v>525</v>
      </c>
    </row>
    <row r="11574" customFormat="false" ht="15" hidden="false" customHeight="false" outlineLevel="0" collapsed="false">
      <c r="A11574" s="1" t="n">
        <v>5800</v>
      </c>
      <c r="B11574" s="1" t="s">
        <v>18199</v>
      </c>
      <c r="D11574" s="324" t="s">
        <v>586</v>
      </c>
      <c r="E11574" s="324" t="s">
        <v>804</v>
      </c>
    </row>
    <row r="11575" customFormat="false" ht="15" hidden="false" customHeight="false" outlineLevel="0" collapsed="false">
      <c r="A11575" s="1" t="n">
        <v>5799</v>
      </c>
      <c r="B11575" s="1" t="s">
        <v>18200</v>
      </c>
      <c r="C11575" s="1" t="s">
        <v>18201</v>
      </c>
      <c r="D11575" s="1" t="s">
        <v>499</v>
      </c>
      <c r="E11575" s="0" t="s">
        <v>1088</v>
      </c>
    </row>
    <row r="11576" customFormat="false" ht="15" hidden="false" customHeight="false" outlineLevel="0" collapsed="false">
      <c r="A11576" s="1" t="n">
        <v>5798</v>
      </c>
      <c r="B11576" s="1" t="s">
        <v>18202</v>
      </c>
      <c r="D11576" s="1" t="s">
        <v>510</v>
      </c>
      <c r="E11576" s="0" t="s">
        <v>12267</v>
      </c>
    </row>
    <row r="11577" customFormat="false" ht="15" hidden="false" customHeight="false" outlineLevel="0" collapsed="false">
      <c r="A11577" s="1" t="n">
        <v>5797</v>
      </c>
      <c r="B11577" s="1" t="s">
        <v>18203</v>
      </c>
      <c r="D11577" s="1" t="s">
        <v>510</v>
      </c>
      <c r="E11577" s="0" t="s">
        <v>12267</v>
      </c>
    </row>
    <row r="11578" customFormat="false" ht="15" hidden="false" customHeight="false" outlineLevel="0" collapsed="false">
      <c r="A11578" s="1" t="n">
        <v>5796</v>
      </c>
      <c r="B11578" s="1" t="s">
        <v>18204</v>
      </c>
      <c r="C11578" s="1" t="s">
        <v>18205</v>
      </c>
      <c r="D11578" s="1" t="s">
        <v>510</v>
      </c>
      <c r="E11578" s="0" t="s">
        <v>12267</v>
      </c>
    </row>
    <row r="11579" customFormat="false" ht="15" hidden="false" customHeight="false" outlineLevel="0" collapsed="false">
      <c r="A11579" s="1" t="n">
        <v>5795</v>
      </c>
      <c r="B11579" s="1" t="s">
        <v>18206</v>
      </c>
      <c r="C11579" s="1" t="s">
        <v>18207</v>
      </c>
      <c r="D11579" s="324" t="s">
        <v>620</v>
      </c>
      <c r="E11579" s="0" t="s">
        <v>590</v>
      </c>
    </row>
    <row r="11580" customFormat="false" ht="15" hidden="false" customHeight="false" outlineLevel="0" collapsed="false">
      <c r="A11580" s="1" t="n">
        <v>5794</v>
      </c>
      <c r="B11580" s="1" t="s">
        <v>18208</v>
      </c>
      <c r="C11580" s="1" t="s">
        <v>18209</v>
      </c>
      <c r="D11580" s="324" t="s">
        <v>620</v>
      </c>
      <c r="E11580" s="0" t="s">
        <v>590</v>
      </c>
    </row>
    <row r="11581" customFormat="false" ht="15" hidden="false" customHeight="false" outlineLevel="0" collapsed="false">
      <c r="A11581" s="1" t="n">
        <v>5793</v>
      </c>
      <c r="B11581" s="1" t="s">
        <v>18210</v>
      </c>
      <c r="C11581" s="1" t="s">
        <v>18211</v>
      </c>
      <c r="D11581" s="324" t="s">
        <v>11340</v>
      </c>
      <c r="E11581" s="0" t="s">
        <v>485</v>
      </c>
    </row>
    <row r="11582" customFormat="false" ht="15" hidden="false" customHeight="false" outlineLevel="0" collapsed="false">
      <c r="A11582" s="1" t="n">
        <v>5792</v>
      </c>
      <c r="B11582" s="1" t="s">
        <v>18212</v>
      </c>
      <c r="C11582" s="1" t="s">
        <v>18213</v>
      </c>
      <c r="D11582" s="324" t="s">
        <v>620</v>
      </c>
      <c r="E11582" s="0" t="s">
        <v>590</v>
      </c>
    </row>
    <row r="11583" customFormat="false" ht="15" hidden="false" customHeight="false" outlineLevel="0" collapsed="false">
      <c r="A11583" s="1" t="n">
        <v>5791</v>
      </c>
      <c r="B11583" s="1" t="s">
        <v>18214</v>
      </c>
      <c r="C11583" s="1" t="s">
        <v>18215</v>
      </c>
      <c r="D11583" s="324" t="s">
        <v>620</v>
      </c>
      <c r="E11583" s="0" t="s">
        <v>590</v>
      </c>
    </row>
    <row r="11584" customFormat="false" ht="15" hidden="false" customHeight="false" outlineLevel="0" collapsed="false">
      <c r="A11584" s="1" t="n">
        <v>5790</v>
      </c>
      <c r="B11584" s="1" t="s">
        <v>18216</v>
      </c>
      <c r="C11584" s="1" t="s">
        <v>18217</v>
      </c>
      <c r="D11584" s="324" t="s">
        <v>620</v>
      </c>
      <c r="E11584" s="0" t="s">
        <v>590</v>
      </c>
    </row>
    <row r="11585" customFormat="false" ht="15" hidden="false" customHeight="false" outlineLevel="0" collapsed="false">
      <c r="A11585" s="1" t="n">
        <v>5789</v>
      </c>
      <c r="B11585" s="1" t="s">
        <v>18218</v>
      </c>
      <c r="D11585" s="324" t="s">
        <v>620</v>
      </c>
      <c r="E11585" s="0" t="s">
        <v>590</v>
      </c>
    </row>
    <row r="11586" customFormat="false" ht="15" hidden="false" customHeight="false" outlineLevel="0" collapsed="false">
      <c r="A11586" s="1" t="n">
        <v>5788</v>
      </c>
      <c r="B11586" s="1" t="s">
        <v>18219</v>
      </c>
      <c r="C11586" s="1" t="s">
        <v>18219</v>
      </c>
      <c r="D11586" s="1" t="s">
        <v>499</v>
      </c>
      <c r="E11586" s="0" t="s">
        <v>590</v>
      </c>
    </row>
    <row r="11587" customFormat="false" ht="15" hidden="false" customHeight="false" outlineLevel="0" collapsed="false">
      <c r="A11587" s="1" t="n">
        <v>5787</v>
      </c>
      <c r="B11587" s="1" t="s">
        <v>18220</v>
      </c>
      <c r="D11587" s="1" t="s">
        <v>736</v>
      </c>
      <c r="E11587" s="0" t="s">
        <v>485</v>
      </c>
    </row>
    <row r="11588" customFormat="false" ht="15" hidden="false" customHeight="false" outlineLevel="0" collapsed="false">
      <c r="A11588" s="1" t="n">
        <v>5786</v>
      </c>
      <c r="B11588" s="1" t="s">
        <v>18221</v>
      </c>
      <c r="D11588" s="324" t="s">
        <v>11006</v>
      </c>
      <c r="E11588" s="324" t="s">
        <v>519</v>
      </c>
    </row>
    <row r="11589" customFormat="false" ht="15" hidden="false" customHeight="false" outlineLevel="0" collapsed="false">
      <c r="A11589" s="1" t="n">
        <v>5785</v>
      </c>
      <c r="B11589" s="1" t="s">
        <v>18222</v>
      </c>
      <c r="D11589" s="1" t="s">
        <v>499</v>
      </c>
      <c r="E11589" s="0" t="s">
        <v>10484</v>
      </c>
    </row>
    <row r="11590" customFormat="false" ht="15" hidden="false" customHeight="false" outlineLevel="0" collapsed="false">
      <c r="A11590" s="1" t="n">
        <v>5784</v>
      </c>
      <c r="B11590" s="1" t="s">
        <v>18223</v>
      </c>
      <c r="D11590" s="1" t="s">
        <v>510</v>
      </c>
      <c r="E11590" s="0" t="s">
        <v>12267</v>
      </c>
    </row>
    <row r="11591" customFormat="false" ht="15" hidden="false" customHeight="false" outlineLevel="0" collapsed="false">
      <c r="A11591" s="1" t="n">
        <v>5783</v>
      </c>
      <c r="B11591" s="1" t="s">
        <v>18224</v>
      </c>
      <c r="C11591" s="1" t="s">
        <v>18225</v>
      </c>
      <c r="D11591" s="324" t="s">
        <v>611</v>
      </c>
      <c r="E11591" s="0" t="s">
        <v>609</v>
      </c>
    </row>
    <row r="11592" customFormat="false" ht="15" hidden="false" customHeight="false" outlineLevel="0" collapsed="false">
      <c r="A11592" s="1" t="n">
        <v>5782</v>
      </c>
      <c r="B11592" s="1" t="s">
        <v>18226</v>
      </c>
      <c r="C11592" s="1" t="s">
        <v>18227</v>
      </c>
      <c r="D11592" s="1" t="s">
        <v>499</v>
      </c>
      <c r="E11592" s="0" t="s">
        <v>590</v>
      </c>
    </row>
    <row r="11593" customFormat="false" ht="15" hidden="false" customHeight="false" outlineLevel="0" collapsed="false">
      <c r="A11593" s="1" t="n">
        <v>5781</v>
      </c>
      <c r="B11593" s="1" t="s">
        <v>18228</v>
      </c>
      <c r="C11593" s="1" t="s">
        <v>18229</v>
      </c>
      <c r="D11593" s="1" t="s">
        <v>499</v>
      </c>
      <c r="E11593" s="0" t="s">
        <v>590</v>
      </c>
    </row>
    <row r="11594" customFormat="false" ht="15" hidden="false" customHeight="false" outlineLevel="0" collapsed="false">
      <c r="A11594" s="1" t="n">
        <v>5780</v>
      </c>
      <c r="B11594" s="1" t="s">
        <v>18230</v>
      </c>
      <c r="C11594" s="324" t="s">
        <v>18231</v>
      </c>
      <c r="D11594" s="324" t="s">
        <v>678</v>
      </c>
      <c r="E11594" s="324" t="s">
        <v>10923</v>
      </c>
    </row>
    <row r="11595" customFormat="false" ht="15" hidden="false" customHeight="false" outlineLevel="0" collapsed="false">
      <c r="A11595" s="1" t="n">
        <v>5779</v>
      </c>
      <c r="B11595" s="1" t="s">
        <v>18232</v>
      </c>
      <c r="C11595" s="1" t="s">
        <v>18233</v>
      </c>
      <c r="D11595" s="1" t="s">
        <v>10984</v>
      </c>
      <c r="E11595" s="0" t="s">
        <v>576</v>
      </c>
    </row>
    <row r="11596" customFormat="false" ht="15" hidden="false" customHeight="false" outlineLevel="0" collapsed="false">
      <c r="A11596" s="1" t="n">
        <v>5778</v>
      </c>
      <c r="B11596" s="1" t="s">
        <v>18234</v>
      </c>
      <c r="D11596" s="1" t="s">
        <v>510</v>
      </c>
      <c r="E11596" s="0" t="s">
        <v>609</v>
      </c>
    </row>
    <row r="11597" customFormat="false" ht="15" hidden="false" customHeight="false" outlineLevel="0" collapsed="false">
      <c r="A11597" s="1" t="n">
        <v>5777</v>
      </c>
      <c r="B11597" s="1" t="s">
        <v>18235</v>
      </c>
      <c r="D11597" s="1" t="s">
        <v>787</v>
      </c>
      <c r="E11597" s="324" t="s">
        <v>488</v>
      </c>
    </row>
    <row r="11598" customFormat="false" ht="15" hidden="false" customHeight="false" outlineLevel="0" collapsed="false">
      <c r="A11598" s="1" t="n">
        <v>5776</v>
      </c>
      <c r="B11598" s="1" t="s">
        <v>18236</v>
      </c>
      <c r="D11598" s="324" t="s">
        <v>18237</v>
      </c>
      <c r="E11598" s="0" t="s">
        <v>10484</v>
      </c>
    </row>
    <row r="11599" customFormat="false" ht="15" hidden="false" customHeight="false" outlineLevel="0" collapsed="false">
      <c r="A11599" s="1" t="n">
        <v>5775</v>
      </c>
      <c r="B11599" s="1" t="s">
        <v>18238</v>
      </c>
      <c r="D11599" s="1" t="s">
        <v>510</v>
      </c>
      <c r="E11599" s="324" t="s">
        <v>11177</v>
      </c>
    </row>
    <row r="11600" customFormat="false" ht="15" hidden="false" customHeight="false" outlineLevel="0" collapsed="false">
      <c r="A11600" s="1" t="n">
        <v>5774</v>
      </c>
      <c r="B11600" s="1" t="s">
        <v>18239</v>
      </c>
      <c r="D11600" s="1" t="s">
        <v>510</v>
      </c>
      <c r="E11600" s="324" t="s">
        <v>11177</v>
      </c>
    </row>
    <row r="11601" customFormat="false" ht="15" hidden="false" customHeight="false" outlineLevel="0" collapsed="false">
      <c r="A11601" s="1" t="n">
        <v>5773</v>
      </c>
      <c r="B11601" s="1" t="s">
        <v>18240</v>
      </c>
      <c r="D11601" s="324" t="s">
        <v>12749</v>
      </c>
      <c r="E11601" s="0" t="s">
        <v>10484</v>
      </c>
    </row>
    <row r="11602" customFormat="false" ht="15" hidden="false" customHeight="false" outlineLevel="0" collapsed="false">
      <c r="A11602" s="1" t="n">
        <v>5772</v>
      </c>
      <c r="B11602" s="1" t="s">
        <v>18241</v>
      </c>
      <c r="D11602" s="1" t="s">
        <v>499</v>
      </c>
      <c r="E11602" s="0" t="s">
        <v>590</v>
      </c>
    </row>
    <row r="11603" customFormat="false" ht="15" hidden="false" customHeight="false" outlineLevel="0" collapsed="false">
      <c r="A11603" s="1" t="n">
        <v>5771</v>
      </c>
      <c r="B11603" s="1" t="s">
        <v>18242</v>
      </c>
      <c r="C11603" s="1" t="s">
        <v>18243</v>
      </c>
      <c r="D11603" s="324" t="s">
        <v>12189</v>
      </c>
      <c r="E11603" s="324" t="s">
        <v>12151</v>
      </c>
    </row>
    <row r="11604" customFormat="false" ht="15" hidden="false" customHeight="false" outlineLevel="0" collapsed="false">
      <c r="A11604" s="1" t="n">
        <v>5770</v>
      </c>
      <c r="B11604" s="1" t="s">
        <v>18244</v>
      </c>
      <c r="C11604" s="324" t="s">
        <v>18245</v>
      </c>
      <c r="D11604" s="324" t="s">
        <v>758</v>
      </c>
      <c r="E11604" s="0" t="s">
        <v>576</v>
      </c>
    </row>
    <row r="11605" customFormat="false" ht="15" hidden="false" customHeight="false" outlineLevel="0" collapsed="false">
      <c r="A11605" s="1" t="n">
        <v>5769</v>
      </c>
      <c r="B11605" s="1" t="s">
        <v>18246</v>
      </c>
      <c r="D11605" s="324" t="s">
        <v>18247</v>
      </c>
      <c r="E11605" s="324" t="s">
        <v>525</v>
      </c>
    </row>
    <row r="11606" customFormat="false" ht="15" hidden="false" customHeight="false" outlineLevel="0" collapsed="false">
      <c r="A11606" s="1" t="n">
        <v>5768</v>
      </c>
      <c r="B11606" s="1" t="s">
        <v>18248</v>
      </c>
      <c r="D11606" s="324" t="s">
        <v>695</v>
      </c>
      <c r="E11606" s="0" t="s">
        <v>590</v>
      </c>
    </row>
    <row r="11607" customFormat="false" ht="15" hidden="false" customHeight="false" outlineLevel="0" collapsed="false">
      <c r="A11607" s="1" t="n">
        <v>5767</v>
      </c>
      <c r="B11607" s="1" t="s">
        <v>18249</v>
      </c>
      <c r="D11607" s="324" t="s">
        <v>586</v>
      </c>
      <c r="E11607" s="0" t="s">
        <v>590</v>
      </c>
    </row>
    <row r="11608" customFormat="false" ht="15" hidden="false" customHeight="false" outlineLevel="0" collapsed="false">
      <c r="A11608" s="1" t="n">
        <v>5766</v>
      </c>
      <c r="B11608" s="1" t="s">
        <v>18250</v>
      </c>
      <c r="D11608" s="1" t="s">
        <v>575</v>
      </c>
      <c r="E11608" s="324" t="s">
        <v>548</v>
      </c>
    </row>
    <row r="11609" customFormat="false" ht="15" hidden="false" customHeight="false" outlineLevel="0" collapsed="false">
      <c r="A11609" s="1" t="n">
        <v>5765</v>
      </c>
      <c r="B11609" s="1" t="s">
        <v>18251</v>
      </c>
      <c r="D11609" s="324" t="s">
        <v>528</v>
      </c>
      <c r="E11609" s="324" t="s">
        <v>500</v>
      </c>
    </row>
    <row r="11610" customFormat="false" ht="15" hidden="false" customHeight="false" outlineLevel="0" collapsed="false">
      <c r="A11610" s="1" t="n">
        <v>5764</v>
      </c>
      <c r="B11610" s="1" t="s">
        <v>18252</v>
      </c>
      <c r="C11610" s="1" t="s">
        <v>18253</v>
      </c>
      <c r="D11610" s="1" t="s">
        <v>614</v>
      </c>
      <c r="E11610" s="0" t="s">
        <v>485</v>
      </c>
    </row>
    <row r="11611" customFormat="false" ht="15" hidden="false" customHeight="false" outlineLevel="0" collapsed="false">
      <c r="A11611" s="1" t="n">
        <v>5763</v>
      </c>
      <c r="B11611" s="1" t="s">
        <v>18254</v>
      </c>
      <c r="D11611" s="1" t="s">
        <v>1222</v>
      </c>
      <c r="E11611" s="324" t="s">
        <v>11184</v>
      </c>
    </row>
    <row r="11612" customFormat="false" ht="15" hidden="false" customHeight="false" outlineLevel="0" collapsed="false">
      <c r="A11612" s="1" t="n">
        <v>5762</v>
      </c>
      <c r="B11612" s="1" t="s">
        <v>18255</v>
      </c>
      <c r="D11612" s="1" t="s">
        <v>510</v>
      </c>
      <c r="E11612" s="0" t="s">
        <v>12267</v>
      </c>
    </row>
    <row r="11613" customFormat="false" ht="15" hidden="false" customHeight="false" outlineLevel="0" collapsed="false">
      <c r="A11613" s="1" t="n">
        <v>5761</v>
      </c>
      <c r="B11613" s="1" t="s">
        <v>18256</v>
      </c>
      <c r="C11613" s="1" t="s">
        <v>521</v>
      </c>
      <c r="D11613" s="324" t="s">
        <v>1592</v>
      </c>
      <c r="E11613" s="0" t="s">
        <v>576</v>
      </c>
    </row>
    <row r="11614" customFormat="false" ht="15" hidden="false" customHeight="false" outlineLevel="0" collapsed="false">
      <c r="A11614" s="1" t="n">
        <v>5760</v>
      </c>
      <c r="B11614" s="1" t="s">
        <v>18257</v>
      </c>
      <c r="C11614" s="1" t="s">
        <v>18258</v>
      </c>
      <c r="D11614" s="324" t="s">
        <v>809</v>
      </c>
      <c r="E11614" s="324" t="s">
        <v>494</v>
      </c>
    </row>
    <row r="11615" customFormat="false" ht="15" hidden="false" customHeight="false" outlineLevel="0" collapsed="false">
      <c r="A11615" s="1" t="n">
        <v>5759</v>
      </c>
      <c r="B11615" s="1" t="s">
        <v>18259</v>
      </c>
      <c r="D11615" s="324" t="s">
        <v>8369</v>
      </c>
      <c r="E11615" s="0" t="s">
        <v>485</v>
      </c>
    </row>
    <row r="11616" customFormat="false" ht="15" hidden="false" customHeight="false" outlineLevel="0" collapsed="false">
      <c r="A11616" s="1" t="n">
        <v>5758</v>
      </c>
      <c r="B11616" s="1" t="s">
        <v>18260</v>
      </c>
      <c r="C11616" s="1" t="s">
        <v>2988</v>
      </c>
      <c r="D11616" s="324" t="s">
        <v>3613</v>
      </c>
      <c r="E11616" s="324" t="s">
        <v>508</v>
      </c>
    </row>
    <row r="11617" customFormat="false" ht="15" hidden="false" customHeight="false" outlineLevel="0" collapsed="false">
      <c r="A11617" s="1" t="n">
        <v>5757</v>
      </c>
      <c r="B11617" s="1" t="s">
        <v>18261</v>
      </c>
      <c r="C11617" s="324" t="s">
        <v>18262</v>
      </c>
      <c r="D11617" s="324" t="s">
        <v>18263</v>
      </c>
      <c r="E11617" s="0" t="s">
        <v>485</v>
      </c>
    </row>
    <row r="11618" customFormat="false" ht="15" hidden="false" customHeight="false" outlineLevel="0" collapsed="false">
      <c r="A11618" s="1" t="n">
        <v>5756</v>
      </c>
      <c r="B11618" s="1" t="s">
        <v>18264</v>
      </c>
      <c r="C11618" s="1" t="s">
        <v>521</v>
      </c>
      <c r="D11618" s="324" t="s">
        <v>14480</v>
      </c>
      <c r="E11618" s="324" t="s">
        <v>16024</v>
      </c>
    </row>
    <row r="11619" customFormat="false" ht="15" hidden="false" customHeight="false" outlineLevel="0" collapsed="false">
      <c r="A11619" s="1" t="n">
        <v>5755</v>
      </c>
      <c r="B11619" s="1" t="s">
        <v>18265</v>
      </c>
      <c r="C11619" s="1" t="s">
        <v>521</v>
      </c>
      <c r="D11619" s="324" t="s">
        <v>14480</v>
      </c>
      <c r="E11619" s="324" t="s">
        <v>16024</v>
      </c>
    </row>
    <row r="11620" customFormat="false" ht="15" hidden="false" customHeight="false" outlineLevel="0" collapsed="false">
      <c r="A11620" s="1" t="n">
        <v>5754</v>
      </c>
      <c r="B11620" s="1" t="s">
        <v>18266</v>
      </c>
      <c r="C11620" s="1" t="s">
        <v>521</v>
      </c>
      <c r="D11620" s="324" t="s">
        <v>14480</v>
      </c>
      <c r="E11620" s="324" t="s">
        <v>16024</v>
      </c>
    </row>
    <row r="11621" customFormat="false" ht="15" hidden="false" customHeight="false" outlineLevel="0" collapsed="false">
      <c r="A11621" s="1" t="n">
        <v>5753</v>
      </c>
      <c r="B11621" s="1" t="s">
        <v>18267</v>
      </c>
      <c r="C11621" s="324" t="s">
        <v>18268</v>
      </c>
      <c r="D11621" s="324" t="s">
        <v>3180</v>
      </c>
      <c r="E11621" s="0" t="s">
        <v>590</v>
      </c>
    </row>
    <row r="11622" customFormat="false" ht="15" hidden="false" customHeight="false" outlineLevel="0" collapsed="false">
      <c r="A11622" s="1" t="n">
        <v>5752</v>
      </c>
      <c r="B11622" s="1" t="s">
        <v>18269</v>
      </c>
      <c r="C11622" s="324" t="s">
        <v>18270</v>
      </c>
      <c r="D11622" s="324" t="s">
        <v>11556</v>
      </c>
      <c r="E11622" s="0" t="s">
        <v>590</v>
      </c>
    </row>
    <row r="11623" customFormat="false" ht="15" hidden="false" customHeight="false" outlineLevel="0" collapsed="false">
      <c r="A11623" s="1" t="n">
        <v>5751</v>
      </c>
      <c r="B11623" s="1" t="s">
        <v>18271</v>
      </c>
      <c r="C11623" s="324" t="s">
        <v>18272</v>
      </c>
      <c r="D11623" s="324" t="s">
        <v>11556</v>
      </c>
      <c r="E11623" s="0" t="s">
        <v>590</v>
      </c>
    </row>
    <row r="11624" customFormat="false" ht="15" hidden="false" customHeight="false" outlineLevel="0" collapsed="false">
      <c r="A11624" s="1" t="n">
        <v>5750</v>
      </c>
      <c r="B11624" s="1" t="s">
        <v>18273</v>
      </c>
      <c r="D11624" s="324" t="s">
        <v>643</v>
      </c>
      <c r="E11624" s="0" t="s">
        <v>590</v>
      </c>
    </row>
    <row r="11625" customFormat="false" ht="15" hidden="false" customHeight="false" outlineLevel="0" collapsed="false">
      <c r="A11625" s="1" t="n">
        <v>5749</v>
      </c>
      <c r="B11625" s="1" t="s">
        <v>18274</v>
      </c>
      <c r="C11625" s="324" t="s">
        <v>18275</v>
      </c>
      <c r="D11625" s="1" t="s">
        <v>906</v>
      </c>
      <c r="E11625" s="0" t="s">
        <v>1088</v>
      </c>
    </row>
    <row r="11626" customFormat="false" ht="15" hidden="false" customHeight="false" outlineLevel="0" collapsed="false">
      <c r="A11626" s="1" t="n">
        <v>5748</v>
      </c>
      <c r="B11626" s="1" t="s">
        <v>18276</v>
      </c>
      <c r="D11626" s="324" t="s">
        <v>1749</v>
      </c>
      <c r="E11626" s="324" t="s">
        <v>1473</v>
      </c>
    </row>
    <row r="11627" customFormat="false" ht="15" hidden="false" customHeight="false" outlineLevel="0" collapsed="false">
      <c r="A11627" s="1" t="n">
        <v>5747</v>
      </c>
      <c r="B11627" s="1" t="s">
        <v>18277</v>
      </c>
      <c r="D11627" s="324" t="s">
        <v>11505</v>
      </c>
      <c r="E11627" s="324" t="s">
        <v>550</v>
      </c>
    </row>
    <row r="11628" customFormat="false" ht="15" hidden="false" customHeight="false" outlineLevel="0" collapsed="false">
      <c r="A11628" s="1" t="n">
        <v>5746</v>
      </c>
      <c r="B11628" s="1" t="s">
        <v>18278</v>
      </c>
      <c r="C11628" s="324" t="s">
        <v>18279</v>
      </c>
      <c r="D11628" s="1" t="s">
        <v>499</v>
      </c>
      <c r="E11628" s="0" t="s">
        <v>576</v>
      </c>
    </row>
    <row r="11629" customFormat="false" ht="15" hidden="false" customHeight="false" outlineLevel="0" collapsed="false">
      <c r="A11629" s="1" t="n">
        <v>5745</v>
      </c>
      <c r="B11629" s="1" t="s">
        <v>18280</v>
      </c>
      <c r="D11629" s="1" t="s">
        <v>12680</v>
      </c>
      <c r="E11629" s="0" t="s">
        <v>576</v>
      </c>
    </row>
    <row r="11630" customFormat="false" ht="15" hidden="false" customHeight="false" outlineLevel="0" collapsed="false">
      <c r="A11630" s="1" t="n">
        <v>5744</v>
      </c>
      <c r="B11630" s="1" t="s">
        <v>18281</v>
      </c>
      <c r="C11630" s="1" t="s">
        <v>18282</v>
      </c>
      <c r="D11630" s="324" t="s">
        <v>678</v>
      </c>
      <c r="E11630" s="0" t="s">
        <v>590</v>
      </c>
    </row>
    <row r="11631" customFormat="false" ht="15" hidden="false" customHeight="false" outlineLevel="0" collapsed="false">
      <c r="A11631" s="1" t="n">
        <v>5743</v>
      </c>
      <c r="B11631" s="1" t="s">
        <v>18283</v>
      </c>
      <c r="D11631" s="324" t="s">
        <v>1452</v>
      </c>
      <c r="E11631" s="0" t="s">
        <v>590</v>
      </c>
    </row>
    <row r="11632" customFormat="false" ht="15" hidden="false" customHeight="false" outlineLevel="0" collapsed="false">
      <c r="A11632" s="1" t="n">
        <v>5742</v>
      </c>
      <c r="B11632" s="1" t="s">
        <v>18284</v>
      </c>
      <c r="C11632" s="1" t="s">
        <v>18285</v>
      </c>
      <c r="D11632" s="1" t="s">
        <v>499</v>
      </c>
      <c r="E11632" s="0" t="s">
        <v>10484</v>
      </c>
    </row>
    <row r="11633" customFormat="false" ht="15" hidden="false" customHeight="false" outlineLevel="0" collapsed="false">
      <c r="A11633" s="1" t="n">
        <v>5741</v>
      </c>
      <c r="B11633" s="1" t="s">
        <v>18286</v>
      </c>
      <c r="C11633" s="1" t="s">
        <v>187</v>
      </c>
      <c r="D11633" s="1" t="s">
        <v>510</v>
      </c>
      <c r="E11633" s="0" t="s">
        <v>590</v>
      </c>
    </row>
    <row r="11634" customFormat="false" ht="15" hidden="false" customHeight="false" outlineLevel="0" collapsed="false">
      <c r="A11634" s="1" t="n">
        <v>5740</v>
      </c>
      <c r="B11634" s="1" t="s">
        <v>18287</v>
      </c>
      <c r="D11634" s="324" t="s">
        <v>1123</v>
      </c>
      <c r="E11634" s="0" t="s">
        <v>485</v>
      </c>
    </row>
    <row r="11635" customFormat="false" ht="15" hidden="false" customHeight="false" outlineLevel="0" collapsed="false">
      <c r="A11635" s="1" t="n">
        <v>5739</v>
      </c>
      <c r="B11635" s="1" t="s">
        <v>18288</v>
      </c>
      <c r="D11635" s="1" t="s">
        <v>12680</v>
      </c>
      <c r="E11635" s="0" t="s">
        <v>576</v>
      </c>
    </row>
    <row r="11636" customFormat="false" ht="15" hidden="false" customHeight="false" outlineLevel="0" collapsed="false">
      <c r="A11636" s="1" t="n">
        <v>5738</v>
      </c>
      <c r="B11636" s="1" t="s">
        <v>18289</v>
      </c>
      <c r="D11636" s="1" t="s">
        <v>499</v>
      </c>
      <c r="E11636" s="0" t="s">
        <v>590</v>
      </c>
    </row>
    <row r="11637" customFormat="false" ht="15" hidden="false" customHeight="false" outlineLevel="0" collapsed="false">
      <c r="A11637" s="1" t="n">
        <v>5737</v>
      </c>
      <c r="B11637" s="1" t="s">
        <v>18290</v>
      </c>
      <c r="C11637" s="324" t="s">
        <v>18291</v>
      </c>
      <c r="D11637" s="324" t="s">
        <v>1465</v>
      </c>
      <c r="E11637" s="324" t="s">
        <v>519</v>
      </c>
    </row>
    <row r="11638" customFormat="false" ht="15" hidden="false" customHeight="false" outlineLevel="0" collapsed="false">
      <c r="A11638" s="1" t="n">
        <v>5736</v>
      </c>
      <c r="B11638" s="1" t="s">
        <v>18292</v>
      </c>
      <c r="C11638" s="324" t="s">
        <v>18293</v>
      </c>
      <c r="D11638" s="1" t="s">
        <v>499</v>
      </c>
      <c r="E11638" s="0" t="s">
        <v>576</v>
      </c>
    </row>
    <row r="11639" customFormat="false" ht="15" hidden="false" customHeight="false" outlineLevel="0" collapsed="false">
      <c r="A11639" s="1" t="n">
        <v>5735</v>
      </c>
      <c r="B11639" s="1" t="s">
        <v>18294</v>
      </c>
      <c r="C11639" s="324" t="s">
        <v>18295</v>
      </c>
      <c r="D11639" s="1" t="s">
        <v>6225</v>
      </c>
      <c r="E11639" s="0" t="s">
        <v>686</v>
      </c>
    </row>
    <row r="11640" customFormat="false" ht="15" hidden="false" customHeight="false" outlineLevel="0" collapsed="false">
      <c r="A11640" s="1" t="n">
        <v>5734</v>
      </c>
      <c r="B11640" s="1" t="s">
        <v>18296</v>
      </c>
      <c r="D11640" s="324" t="s">
        <v>11657</v>
      </c>
      <c r="E11640" s="0" t="s">
        <v>590</v>
      </c>
    </row>
    <row r="11641" customFormat="false" ht="15" hidden="false" customHeight="false" outlineLevel="0" collapsed="false">
      <c r="A11641" s="1" t="n">
        <v>5733</v>
      </c>
      <c r="B11641" s="1" t="s">
        <v>18297</v>
      </c>
      <c r="C11641" s="324" t="s">
        <v>18298</v>
      </c>
      <c r="D11641" s="324" t="s">
        <v>18299</v>
      </c>
      <c r="E11641" s="0" t="s">
        <v>485</v>
      </c>
    </row>
    <row r="11642" customFormat="false" ht="15" hidden="false" customHeight="false" outlineLevel="0" collapsed="false">
      <c r="A11642" s="1" t="n">
        <v>5732</v>
      </c>
      <c r="B11642" s="1" t="s">
        <v>18300</v>
      </c>
      <c r="D11642" s="1" t="s">
        <v>499</v>
      </c>
      <c r="E11642" s="0" t="s">
        <v>590</v>
      </c>
    </row>
    <row r="11643" customFormat="false" ht="15" hidden="false" customHeight="false" outlineLevel="0" collapsed="false">
      <c r="A11643" s="1" t="n">
        <v>5731</v>
      </c>
      <c r="B11643" s="1" t="s">
        <v>18301</v>
      </c>
      <c r="D11643" s="1" t="s">
        <v>499</v>
      </c>
      <c r="E11643" s="0" t="s">
        <v>590</v>
      </c>
    </row>
    <row r="11644" customFormat="false" ht="15" hidden="false" customHeight="false" outlineLevel="0" collapsed="false">
      <c r="A11644" s="1" t="n">
        <v>5730</v>
      </c>
      <c r="B11644" s="1" t="s">
        <v>18302</v>
      </c>
      <c r="C11644" s="1" t="s">
        <v>521</v>
      </c>
      <c r="D11644" s="1" t="s">
        <v>499</v>
      </c>
      <c r="E11644" s="0" t="s">
        <v>590</v>
      </c>
    </row>
    <row r="11645" customFormat="false" ht="15" hidden="false" customHeight="false" outlineLevel="0" collapsed="false">
      <c r="A11645" s="1" t="n">
        <v>5729</v>
      </c>
      <c r="B11645" s="1" t="s">
        <v>18303</v>
      </c>
      <c r="D11645" s="324" t="s">
        <v>528</v>
      </c>
      <c r="E11645" s="324" t="s">
        <v>500</v>
      </c>
    </row>
    <row r="11646" customFormat="false" ht="15" hidden="false" customHeight="false" outlineLevel="0" collapsed="false">
      <c r="A11646" s="1" t="n">
        <v>5728</v>
      </c>
      <c r="B11646" s="1" t="s">
        <v>18304</v>
      </c>
      <c r="C11646" s="324" t="s">
        <v>18305</v>
      </c>
      <c r="D11646" s="1" t="s">
        <v>499</v>
      </c>
      <c r="E11646" s="0" t="s">
        <v>10484</v>
      </c>
    </row>
    <row r="11647" customFormat="false" ht="15" hidden="false" customHeight="false" outlineLevel="0" collapsed="false">
      <c r="A11647" s="1" t="n">
        <v>5727</v>
      </c>
      <c r="B11647" s="1" t="s">
        <v>18306</v>
      </c>
      <c r="D11647" s="324" t="s">
        <v>12570</v>
      </c>
      <c r="E11647" s="324" t="s">
        <v>11140</v>
      </c>
    </row>
    <row r="11648" customFormat="false" ht="15" hidden="false" customHeight="false" outlineLevel="0" collapsed="false">
      <c r="A11648" s="1" t="n">
        <v>5726</v>
      </c>
      <c r="B11648" s="1" t="s">
        <v>18307</v>
      </c>
      <c r="D11648" s="1" t="s">
        <v>499</v>
      </c>
      <c r="E11648" s="324" t="s">
        <v>10997</v>
      </c>
    </row>
    <row r="11649" customFormat="false" ht="15" hidden="false" customHeight="false" outlineLevel="0" collapsed="false">
      <c r="A11649" s="1" t="n">
        <v>5725</v>
      </c>
      <c r="B11649" s="1" t="s">
        <v>18308</v>
      </c>
      <c r="D11649" s="1" t="s">
        <v>499</v>
      </c>
      <c r="E11649" s="324" t="s">
        <v>10893</v>
      </c>
    </row>
    <row r="11650" customFormat="false" ht="15" hidden="false" customHeight="false" outlineLevel="0" collapsed="false">
      <c r="A11650" s="1" t="n">
        <v>5724</v>
      </c>
      <c r="B11650" s="1" t="s">
        <v>18309</v>
      </c>
      <c r="D11650" s="324" t="s">
        <v>13698</v>
      </c>
      <c r="E11650" s="0" t="s">
        <v>10484</v>
      </c>
    </row>
    <row r="11651" customFormat="false" ht="15" hidden="false" customHeight="false" outlineLevel="0" collapsed="false">
      <c r="A11651" s="1" t="n">
        <v>5723</v>
      </c>
      <c r="B11651" s="1" t="s">
        <v>18310</v>
      </c>
      <c r="D11651" s="324" t="s">
        <v>528</v>
      </c>
      <c r="E11651" s="324" t="s">
        <v>500</v>
      </c>
    </row>
    <row r="11652" customFormat="false" ht="15" hidden="false" customHeight="false" outlineLevel="0" collapsed="false">
      <c r="A11652" s="1" t="n">
        <v>5722</v>
      </c>
      <c r="B11652" s="1" t="s">
        <v>18311</v>
      </c>
      <c r="C11652" s="324" t="s">
        <v>18312</v>
      </c>
      <c r="D11652" s="324" t="s">
        <v>3180</v>
      </c>
      <c r="E11652" s="0" t="s">
        <v>590</v>
      </c>
    </row>
    <row r="11653" customFormat="false" ht="15" hidden="false" customHeight="false" outlineLevel="0" collapsed="false">
      <c r="A11653" s="1" t="n">
        <v>5721</v>
      </c>
      <c r="B11653" s="1" t="s">
        <v>18313</v>
      </c>
      <c r="D11653" s="1" t="s">
        <v>499</v>
      </c>
      <c r="E11653" s="324" t="s">
        <v>10923</v>
      </c>
    </row>
    <row r="11654" customFormat="false" ht="15" hidden="false" customHeight="false" outlineLevel="0" collapsed="false">
      <c r="A11654" s="1" t="n">
        <v>5720</v>
      </c>
      <c r="B11654" s="1" t="s">
        <v>18314</v>
      </c>
      <c r="D11654" s="1" t="s">
        <v>499</v>
      </c>
      <c r="E11654" s="324" t="s">
        <v>1731</v>
      </c>
    </row>
    <row r="11655" customFormat="false" ht="15" hidden="false" customHeight="false" outlineLevel="0" collapsed="false">
      <c r="A11655" s="1" t="n">
        <v>5719</v>
      </c>
      <c r="B11655" s="1" t="s">
        <v>18315</v>
      </c>
      <c r="D11655" s="1" t="s">
        <v>499</v>
      </c>
      <c r="E11655" s="324" t="s">
        <v>1731</v>
      </c>
    </row>
    <row r="11656" customFormat="false" ht="15" hidden="false" customHeight="false" outlineLevel="0" collapsed="false">
      <c r="A11656" s="1" t="n">
        <v>5718</v>
      </c>
      <c r="B11656" s="1" t="s">
        <v>18316</v>
      </c>
      <c r="D11656" s="1" t="s">
        <v>499</v>
      </c>
      <c r="E11656" s="324" t="s">
        <v>1731</v>
      </c>
    </row>
    <row r="11657" customFormat="false" ht="15" hidden="false" customHeight="false" outlineLevel="0" collapsed="false">
      <c r="A11657" s="1" t="n">
        <v>5717</v>
      </c>
      <c r="B11657" s="1" t="s">
        <v>18317</v>
      </c>
      <c r="D11657" s="1" t="s">
        <v>499</v>
      </c>
      <c r="E11657" s="324" t="s">
        <v>1731</v>
      </c>
    </row>
    <row r="11658" customFormat="false" ht="15" hidden="false" customHeight="false" outlineLevel="0" collapsed="false">
      <c r="A11658" s="1" t="n">
        <v>5716</v>
      </c>
      <c r="B11658" s="1" t="s">
        <v>18318</v>
      </c>
      <c r="D11658" s="1" t="s">
        <v>499</v>
      </c>
      <c r="E11658" s="324" t="s">
        <v>1731</v>
      </c>
    </row>
    <row r="11659" customFormat="false" ht="15" hidden="false" customHeight="false" outlineLevel="0" collapsed="false">
      <c r="A11659" s="1" t="n">
        <v>5715</v>
      </c>
      <c r="B11659" s="1" t="s">
        <v>18319</v>
      </c>
      <c r="D11659" s="1" t="s">
        <v>499</v>
      </c>
      <c r="E11659" s="324" t="s">
        <v>1731</v>
      </c>
    </row>
    <row r="11660" customFormat="false" ht="15" hidden="false" customHeight="false" outlineLevel="0" collapsed="false">
      <c r="A11660" s="1" t="n">
        <v>5714</v>
      </c>
      <c r="B11660" s="1" t="s">
        <v>18320</v>
      </c>
      <c r="D11660" s="1" t="s">
        <v>499</v>
      </c>
      <c r="E11660" s="324" t="s">
        <v>1731</v>
      </c>
    </row>
    <row r="11661" customFormat="false" ht="15" hidden="false" customHeight="false" outlineLevel="0" collapsed="false">
      <c r="A11661" s="1" t="n">
        <v>5713</v>
      </c>
      <c r="B11661" s="1" t="s">
        <v>18321</v>
      </c>
      <c r="D11661" s="1" t="s">
        <v>499</v>
      </c>
      <c r="E11661" s="0" t="s">
        <v>590</v>
      </c>
    </row>
    <row r="11662" customFormat="false" ht="15" hidden="false" customHeight="false" outlineLevel="0" collapsed="false">
      <c r="A11662" s="1" t="n">
        <v>5712</v>
      </c>
      <c r="B11662" s="1" t="s">
        <v>18322</v>
      </c>
      <c r="D11662" s="1" t="s">
        <v>499</v>
      </c>
      <c r="E11662" s="0" t="s">
        <v>590</v>
      </c>
    </row>
    <row r="11663" customFormat="false" ht="15" hidden="false" customHeight="false" outlineLevel="0" collapsed="false">
      <c r="A11663" s="1" t="n">
        <v>5711</v>
      </c>
      <c r="B11663" s="1" t="s">
        <v>18323</v>
      </c>
      <c r="D11663" s="1" t="s">
        <v>499</v>
      </c>
      <c r="E11663" s="0" t="s">
        <v>590</v>
      </c>
    </row>
    <row r="11664" customFormat="false" ht="15" hidden="false" customHeight="false" outlineLevel="0" collapsed="false">
      <c r="A11664" s="1" t="n">
        <v>5710</v>
      </c>
      <c r="B11664" s="1" t="s">
        <v>18324</v>
      </c>
      <c r="D11664" s="1" t="s">
        <v>499</v>
      </c>
      <c r="E11664" s="0" t="s">
        <v>590</v>
      </c>
    </row>
    <row r="11665" customFormat="false" ht="15" hidden="false" customHeight="false" outlineLevel="0" collapsed="false">
      <c r="A11665" s="1" t="n">
        <v>5709</v>
      </c>
      <c r="B11665" s="1" t="s">
        <v>18325</v>
      </c>
      <c r="D11665" s="1" t="s">
        <v>499</v>
      </c>
      <c r="E11665" s="0" t="s">
        <v>590</v>
      </c>
    </row>
    <row r="11666" customFormat="false" ht="15" hidden="false" customHeight="false" outlineLevel="0" collapsed="false">
      <c r="A11666" s="1" t="n">
        <v>5708</v>
      </c>
      <c r="B11666" s="1" t="s">
        <v>18326</v>
      </c>
      <c r="C11666" s="1" t="s">
        <v>18327</v>
      </c>
      <c r="D11666" s="1" t="s">
        <v>499</v>
      </c>
      <c r="E11666" s="0" t="s">
        <v>590</v>
      </c>
    </row>
    <row r="11667" customFormat="false" ht="15" hidden="false" customHeight="false" outlineLevel="0" collapsed="false">
      <c r="A11667" s="1" t="n">
        <v>5707</v>
      </c>
      <c r="B11667" s="1" t="s">
        <v>18328</v>
      </c>
      <c r="D11667" s="324" t="s">
        <v>18329</v>
      </c>
      <c r="E11667" s="0" t="s">
        <v>485</v>
      </c>
    </row>
    <row r="11668" customFormat="false" ht="15" hidden="false" customHeight="false" outlineLevel="0" collapsed="false">
      <c r="A11668" s="1" t="n">
        <v>5706</v>
      </c>
      <c r="B11668" s="1" t="s">
        <v>18330</v>
      </c>
      <c r="C11668" s="1" t="s">
        <v>18331</v>
      </c>
      <c r="D11668" s="1" t="s">
        <v>499</v>
      </c>
      <c r="E11668" s="324" t="s">
        <v>18332</v>
      </c>
    </row>
    <row r="11669" customFormat="false" ht="15" hidden="false" customHeight="false" outlineLevel="0" collapsed="false">
      <c r="A11669" s="1" t="n">
        <v>5705</v>
      </c>
      <c r="B11669" s="1" t="s">
        <v>18333</v>
      </c>
      <c r="C11669" s="1" t="s">
        <v>18334</v>
      </c>
      <c r="D11669" s="1" t="s">
        <v>499</v>
      </c>
      <c r="E11669" s="324" t="s">
        <v>18332</v>
      </c>
    </row>
    <row r="11670" customFormat="false" ht="15" hidden="false" customHeight="false" outlineLevel="0" collapsed="false">
      <c r="A11670" s="1" t="n">
        <v>5704</v>
      </c>
      <c r="B11670" s="1" t="s">
        <v>18335</v>
      </c>
      <c r="C11670" s="1" t="s">
        <v>18336</v>
      </c>
      <c r="D11670" s="1" t="s">
        <v>499</v>
      </c>
      <c r="E11670" s="324" t="s">
        <v>18332</v>
      </c>
    </row>
    <row r="11671" customFormat="false" ht="15" hidden="false" customHeight="false" outlineLevel="0" collapsed="false">
      <c r="A11671" s="1" t="n">
        <v>5703</v>
      </c>
      <c r="B11671" s="1" t="s">
        <v>18337</v>
      </c>
      <c r="C11671" s="1" t="s">
        <v>18338</v>
      </c>
      <c r="D11671" s="1" t="s">
        <v>499</v>
      </c>
      <c r="E11671" s="324" t="s">
        <v>18332</v>
      </c>
    </row>
    <row r="11672" customFormat="false" ht="15" hidden="false" customHeight="false" outlineLevel="0" collapsed="false">
      <c r="A11672" s="1" t="n">
        <v>5702</v>
      </c>
      <c r="B11672" s="1" t="s">
        <v>18339</v>
      </c>
      <c r="C11672" s="324" t="s">
        <v>18340</v>
      </c>
      <c r="D11672" s="324" t="s">
        <v>9115</v>
      </c>
      <c r="E11672" s="324" t="s">
        <v>488</v>
      </c>
    </row>
    <row r="11673" customFormat="false" ht="15" hidden="false" customHeight="false" outlineLevel="0" collapsed="false">
      <c r="A11673" s="1" t="n">
        <v>5701</v>
      </c>
      <c r="B11673" s="1" t="s">
        <v>18341</v>
      </c>
      <c r="C11673" s="1" t="s">
        <v>18342</v>
      </c>
      <c r="D11673" s="1" t="s">
        <v>499</v>
      </c>
      <c r="E11673" s="324" t="s">
        <v>18332</v>
      </c>
    </row>
    <row r="11674" customFormat="false" ht="15" hidden="false" customHeight="false" outlineLevel="0" collapsed="false">
      <c r="A11674" s="1" t="n">
        <v>5700</v>
      </c>
      <c r="B11674" s="1" t="s">
        <v>18343</v>
      </c>
      <c r="C11674" s="1" t="s">
        <v>18344</v>
      </c>
      <c r="D11674" s="1" t="s">
        <v>499</v>
      </c>
      <c r="E11674" s="0" t="s">
        <v>576</v>
      </c>
    </row>
    <row r="11675" customFormat="false" ht="15" hidden="false" customHeight="false" outlineLevel="0" collapsed="false">
      <c r="A11675" s="1" t="n">
        <v>5699</v>
      </c>
      <c r="B11675" s="1" t="s">
        <v>18345</v>
      </c>
      <c r="C11675" s="324" t="s">
        <v>18346</v>
      </c>
      <c r="D11675" s="1" t="s">
        <v>499</v>
      </c>
      <c r="E11675" s="324" t="s">
        <v>11184</v>
      </c>
    </row>
    <row r="11676" customFormat="false" ht="15" hidden="false" customHeight="false" outlineLevel="0" collapsed="false">
      <c r="A11676" s="1" t="n">
        <v>5698</v>
      </c>
      <c r="B11676" s="1" t="s">
        <v>18347</v>
      </c>
      <c r="D11676" s="1" t="s">
        <v>499</v>
      </c>
      <c r="E11676" s="0" t="s">
        <v>590</v>
      </c>
    </row>
    <row r="11677" customFormat="false" ht="15" hidden="false" customHeight="false" outlineLevel="0" collapsed="false">
      <c r="A11677" s="1" t="n">
        <v>5697</v>
      </c>
      <c r="B11677" s="1" t="s">
        <v>18348</v>
      </c>
      <c r="D11677" s="1" t="s">
        <v>499</v>
      </c>
      <c r="E11677" s="0" t="s">
        <v>590</v>
      </c>
    </row>
    <row r="11678" customFormat="false" ht="15" hidden="false" customHeight="false" outlineLevel="0" collapsed="false">
      <c r="A11678" s="1" t="n">
        <v>5696</v>
      </c>
      <c r="B11678" s="1" t="s">
        <v>18349</v>
      </c>
      <c r="C11678" s="324" t="s">
        <v>18350</v>
      </c>
      <c r="D11678" s="1" t="s">
        <v>776</v>
      </c>
      <c r="E11678" s="324" t="s">
        <v>519</v>
      </c>
    </row>
    <row r="11679" customFormat="false" ht="15" hidden="false" customHeight="false" outlineLevel="0" collapsed="false">
      <c r="A11679" s="1" t="n">
        <v>5695</v>
      </c>
      <c r="B11679" s="1" t="s">
        <v>18351</v>
      </c>
      <c r="C11679" s="1" t="s">
        <v>18352</v>
      </c>
      <c r="D11679" s="324" t="s">
        <v>620</v>
      </c>
      <c r="E11679" s="0" t="s">
        <v>590</v>
      </c>
    </row>
    <row r="11680" customFormat="false" ht="15" hidden="false" customHeight="false" outlineLevel="0" collapsed="false">
      <c r="A11680" s="1" t="n">
        <v>5694</v>
      </c>
      <c r="B11680" s="1" t="s">
        <v>18353</v>
      </c>
      <c r="C11680" s="1" t="s">
        <v>18354</v>
      </c>
      <c r="D11680" s="1" t="s">
        <v>499</v>
      </c>
      <c r="E11680" s="0" t="s">
        <v>609</v>
      </c>
    </row>
    <row r="11681" customFormat="false" ht="15" hidden="false" customHeight="false" outlineLevel="0" collapsed="false">
      <c r="A11681" s="1" t="n">
        <v>5693</v>
      </c>
      <c r="B11681" s="1" t="s">
        <v>18355</v>
      </c>
      <c r="C11681" s="324" t="s">
        <v>18356</v>
      </c>
      <c r="D11681" s="1" t="s">
        <v>499</v>
      </c>
      <c r="E11681" s="324" t="s">
        <v>10923</v>
      </c>
    </row>
    <row r="11682" customFormat="false" ht="15" hidden="false" customHeight="false" outlineLevel="0" collapsed="false">
      <c r="A11682" s="1" t="n">
        <v>5692</v>
      </c>
      <c r="B11682" s="1" t="s">
        <v>18357</v>
      </c>
      <c r="C11682" s="324" t="s">
        <v>18358</v>
      </c>
      <c r="D11682" s="324" t="s">
        <v>18359</v>
      </c>
      <c r="E11682" s="324" t="s">
        <v>550</v>
      </c>
    </row>
    <row r="11683" customFormat="false" ht="15" hidden="false" customHeight="false" outlineLevel="0" collapsed="false">
      <c r="A11683" s="1" t="n">
        <v>5691</v>
      </c>
      <c r="B11683" s="1" t="s">
        <v>18360</v>
      </c>
      <c r="D11683" s="1" t="s">
        <v>499</v>
      </c>
      <c r="E11683" s="0" t="s">
        <v>590</v>
      </c>
    </row>
    <row r="11684" customFormat="false" ht="15" hidden="false" customHeight="false" outlineLevel="0" collapsed="false">
      <c r="A11684" s="1" t="n">
        <v>5690</v>
      </c>
      <c r="B11684" s="1" t="s">
        <v>18361</v>
      </c>
      <c r="D11684" s="1" t="s">
        <v>499</v>
      </c>
      <c r="E11684" s="0" t="s">
        <v>590</v>
      </c>
    </row>
    <row r="11685" customFormat="false" ht="15" hidden="false" customHeight="false" outlineLevel="0" collapsed="false">
      <c r="A11685" s="1" t="n">
        <v>5689</v>
      </c>
      <c r="B11685" s="1" t="s">
        <v>18362</v>
      </c>
      <c r="C11685" s="1" t="s">
        <v>18363</v>
      </c>
      <c r="D11685" s="1" t="s">
        <v>499</v>
      </c>
      <c r="E11685" s="324" t="s">
        <v>18364</v>
      </c>
    </row>
    <row r="11686" customFormat="false" ht="15" hidden="false" customHeight="false" outlineLevel="0" collapsed="false">
      <c r="A11686" s="1" t="n">
        <v>5688</v>
      </c>
      <c r="B11686" s="1" t="s">
        <v>18365</v>
      </c>
      <c r="C11686" s="1" t="s">
        <v>521</v>
      </c>
      <c r="D11686" s="324" t="s">
        <v>18366</v>
      </c>
      <c r="E11686" s="0" t="s">
        <v>590</v>
      </c>
    </row>
    <row r="11687" customFormat="false" ht="15" hidden="false" customHeight="false" outlineLevel="0" collapsed="false">
      <c r="A11687" s="1" t="n">
        <v>5687</v>
      </c>
      <c r="B11687" s="1" t="s">
        <v>18367</v>
      </c>
      <c r="C11687" s="1" t="s">
        <v>18368</v>
      </c>
      <c r="D11687" s="1" t="s">
        <v>499</v>
      </c>
      <c r="E11687" s="324" t="s">
        <v>13464</v>
      </c>
    </row>
    <row r="11688" customFormat="false" ht="15" hidden="false" customHeight="false" outlineLevel="0" collapsed="false">
      <c r="A11688" s="1" t="n">
        <v>5686</v>
      </c>
      <c r="B11688" s="1" t="s">
        <v>18369</v>
      </c>
      <c r="C11688" s="1" t="s">
        <v>18370</v>
      </c>
      <c r="D11688" s="1" t="s">
        <v>499</v>
      </c>
      <c r="E11688" s="0" t="s">
        <v>590</v>
      </c>
    </row>
    <row r="11689" customFormat="false" ht="15" hidden="false" customHeight="false" outlineLevel="0" collapsed="false">
      <c r="A11689" s="1" t="n">
        <v>5685</v>
      </c>
      <c r="B11689" s="1" t="s">
        <v>18371</v>
      </c>
      <c r="C11689" s="324" t="s">
        <v>18372</v>
      </c>
      <c r="D11689" s="1" t="s">
        <v>1222</v>
      </c>
      <c r="E11689" s="0" t="s">
        <v>590</v>
      </c>
    </row>
    <row r="11690" customFormat="false" ht="15" hidden="false" customHeight="false" outlineLevel="0" collapsed="false">
      <c r="A11690" s="1" t="n">
        <v>5684</v>
      </c>
      <c r="B11690" s="1" t="s">
        <v>18373</v>
      </c>
      <c r="C11690" s="1" t="s">
        <v>18374</v>
      </c>
      <c r="D11690" s="1" t="s">
        <v>10212</v>
      </c>
      <c r="E11690" s="0" t="s">
        <v>590</v>
      </c>
    </row>
    <row r="11691" customFormat="false" ht="15" hidden="false" customHeight="false" outlineLevel="0" collapsed="false">
      <c r="A11691" s="1" t="n">
        <v>5683</v>
      </c>
      <c r="B11691" s="1" t="s">
        <v>18375</v>
      </c>
      <c r="C11691" s="324" t="s">
        <v>18376</v>
      </c>
      <c r="D11691" s="1" t="s">
        <v>484</v>
      </c>
      <c r="E11691" s="0" t="s">
        <v>485</v>
      </c>
    </row>
    <row r="11692" customFormat="false" ht="15" hidden="false" customHeight="false" outlineLevel="0" collapsed="false">
      <c r="A11692" s="1" t="n">
        <v>5682</v>
      </c>
      <c r="B11692" s="1" t="s">
        <v>18377</v>
      </c>
      <c r="C11692" s="1" t="s">
        <v>18378</v>
      </c>
      <c r="D11692" s="324" t="s">
        <v>18379</v>
      </c>
      <c r="E11692" s="324" t="s">
        <v>772</v>
      </c>
    </row>
    <row r="11693" customFormat="false" ht="15" hidden="false" customHeight="false" outlineLevel="0" collapsed="false">
      <c r="A11693" s="1" t="n">
        <v>5681</v>
      </c>
      <c r="B11693" s="1" t="s">
        <v>18380</v>
      </c>
      <c r="C11693" s="324" t="s">
        <v>18381</v>
      </c>
      <c r="D11693" s="1" t="s">
        <v>499</v>
      </c>
      <c r="E11693" s="0" t="s">
        <v>10484</v>
      </c>
    </row>
    <row r="11694" customFormat="false" ht="15" hidden="false" customHeight="false" outlineLevel="0" collapsed="false">
      <c r="A11694" s="1" t="n">
        <v>5680</v>
      </c>
      <c r="B11694" s="1" t="s">
        <v>18382</v>
      </c>
      <c r="D11694" s="1" t="s">
        <v>1739</v>
      </c>
      <c r="E11694" s="324" t="s">
        <v>488</v>
      </c>
    </row>
    <row r="11695" customFormat="false" ht="15" hidden="false" customHeight="false" outlineLevel="0" collapsed="false">
      <c r="A11695" s="1" t="n">
        <v>5679</v>
      </c>
      <c r="B11695" s="1" t="s">
        <v>18383</v>
      </c>
      <c r="D11695" s="1" t="s">
        <v>499</v>
      </c>
      <c r="E11695" s="324" t="s">
        <v>11039</v>
      </c>
    </row>
    <row r="11696" customFormat="false" ht="15" hidden="false" customHeight="false" outlineLevel="0" collapsed="false">
      <c r="A11696" s="1" t="n">
        <v>5678</v>
      </c>
      <c r="B11696" s="1" t="s">
        <v>18384</v>
      </c>
      <c r="D11696" s="324" t="s">
        <v>18385</v>
      </c>
      <c r="E11696" s="324" t="s">
        <v>525</v>
      </c>
    </row>
    <row r="11697" customFormat="false" ht="15" hidden="false" customHeight="false" outlineLevel="0" collapsed="false">
      <c r="A11697" s="1" t="n">
        <v>5677</v>
      </c>
      <c r="B11697" s="1" t="s">
        <v>18386</v>
      </c>
      <c r="C11697" s="1" t="s">
        <v>18387</v>
      </c>
      <c r="D11697" s="324" t="s">
        <v>18388</v>
      </c>
      <c r="E11697" s="324" t="s">
        <v>18389</v>
      </c>
    </row>
    <row r="11698" customFormat="false" ht="15" hidden="false" customHeight="false" outlineLevel="0" collapsed="false">
      <c r="A11698" s="1" t="n">
        <v>5676</v>
      </c>
      <c r="B11698" s="1" t="s">
        <v>18390</v>
      </c>
      <c r="C11698" s="1" t="s">
        <v>18391</v>
      </c>
      <c r="D11698" s="1" t="s">
        <v>499</v>
      </c>
      <c r="E11698" s="324" t="s">
        <v>10923</v>
      </c>
    </row>
    <row r="11699" customFormat="false" ht="15" hidden="false" customHeight="false" outlineLevel="0" collapsed="false">
      <c r="A11699" s="1" t="n">
        <v>5675</v>
      </c>
      <c r="B11699" s="1" t="s">
        <v>18392</v>
      </c>
      <c r="D11699" s="324" t="s">
        <v>1465</v>
      </c>
      <c r="E11699" s="324" t="s">
        <v>519</v>
      </c>
    </row>
    <row r="11700" customFormat="false" ht="15" hidden="false" customHeight="false" outlineLevel="0" collapsed="false">
      <c r="A11700" s="1" t="n">
        <v>5674</v>
      </c>
      <c r="B11700" s="1" t="s">
        <v>18393</v>
      </c>
      <c r="D11700" s="324" t="s">
        <v>1465</v>
      </c>
      <c r="E11700" s="324" t="s">
        <v>519</v>
      </c>
    </row>
    <row r="11701" customFormat="false" ht="15" hidden="false" customHeight="false" outlineLevel="0" collapsed="false">
      <c r="A11701" s="1" t="n">
        <v>5673</v>
      </c>
      <c r="B11701" s="1" t="s">
        <v>18394</v>
      </c>
      <c r="C11701" s="1" t="s">
        <v>18395</v>
      </c>
      <c r="D11701" s="324" t="s">
        <v>1465</v>
      </c>
      <c r="E11701" s="324" t="s">
        <v>519</v>
      </c>
    </row>
    <row r="11702" customFormat="false" ht="15" hidden="false" customHeight="false" outlineLevel="0" collapsed="false">
      <c r="A11702" s="1" t="n">
        <v>5672</v>
      </c>
      <c r="B11702" s="1" t="s">
        <v>18396</v>
      </c>
      <c r="C11702" s="1" t="s">
        <v>18397</v>
      </c>
      <c r="D11702" s="1" t="s">
        <v>10984</v>
      </c>
      <c r="E11702" s="324" t="s">
        <v>10997</v>
      </c>
    </row>
    <row r="11703" customFormat="false" ht="15" hidden="false" customHeight="false" outlineLevel="0" collapsed="false">
      <c r="A11703" s="1" t="n">
        <v>5671</v>
      </c>
      <c r="B11703" s="1" t="s">
        <v>18398</v>
      </c>
      <c r="D11703" s="1" t="s">
        <v>558</v>
      </c>
      <c r="E11703" s="0" t="s">
        <v>485</v>
      </c>
    </row>
    <row r="11704" customFormat="false" ht="15" hidden="false" customHeight="false" outlineLevel="0" collapsed="false">
      <c r="A11704" s="1" t="n">
        <v>5670</v>
      </c>
      <c r="B11704" s="1" t="s">
        <v>18399</v>
      </c>
      <c r="D11704" s="1" t="s">
        <v>499</v>
      </c>
      <c r="E11704" s="0" t="s">
        <v>590</v>
      </c>
    </row>
    <row r="11705" customFormat="false" ht="15" hidden="false" customHeight="false" outlineLevel="0" collapsed="false">
      <c r="A11705" s="1" t="n">
        <v>5669</v>
      </c>
      <c r="B11705" s="1" t="s">
        <v>18400</v>
      </c>
      <c r="C11705" s="1" t="s">
        <v>18401</v>
      </c>
      <c r="D11705" s="1" t="s">
        <v>484</v>
      </c>
      <c r="E11705" s="0" t="s">
        <v>485</v>
      </c>
    </row>
    <row r="11706" customFormat="false" ht="15" hidden="false" customHeight="false" outlineLevel="0" collapsed="false">
      <c r="A11706" s="1" t="n">
        <v>5668</v>
      </c>
      <c r="B11706" s="1" t="s">
        <v>18402</v>
      </c>
      <c r="D11706" s="1" t="s">
        <v>499</v>
      </c>
      <c r="E11706" s="324" t="s">
        <v>10923</v>
      </c>
    </row>
    <row r="11707" customFormat="false" ht="15" hidden="false" customHeight="false" outlineLevel="0" collapsed="false">
      <c r="A11707" s="1" t="n">
        <v>5667</v>
      </c>
      <c r="B11707" s="1" t="s">
        <v>18403</v>
      </c>
      <c r="D11707" s="1" t="s">
        <v>499</v>
      </c>
      <c r="E11707" s="0" t="s">
        <v>10484</v>
      </c>
    </row>
    <row r="11708" customFormat="false" ht="15" hidden="false" customHeight="false" outlineLevel="0" collapsed="false">
      <c r="A11708" s="1" t="n">
        <v>5666</v>
      </c>
      <c r="B11708" s="1" t="s">
        <v>18404</v>
      </c>
      <c r="D11708" s="1" t="s">
        <v>499</v>
      </c>
      <c r="E11708" s="0" t="s">
        <v>590</v>
      </c>
    </row>
    <row r="11709" customFormat="false" ht="15" hidden="false" customHeight="false" outlineLevel="0" collapsed="false">
      <c r="A11709" s="1" t="n">
        <v>5665</v>
      </c>
      <c r="B11709" s="1" t="s">
        <v>18405</v>
      </c>
      <c r="D11709" s="324" t="s">
        <v>18406</v>
      </c>
      <c r="E11709" s="324" t="s">
        <v>3551</v>
      </c>
    </row>
    <row r="11710" customFormat="false" ht="15" hidden="false" customHeight="false" outlineLevel="0" collapsed="false">
      <c r="A11710" s="1" t="n">
        <v>5664</v>
      </c>
      <c r="B11710" s="1" t="s">
        <v>18407</v>
      </c>
      <c r="D11710" s="324" t="s">
        <v>10949</v>
      </c>
      <c r="E11710" s="324" t="s">
        <v>12102</v>
      </c>
    </row>
    <row r="11711" customFormat="false" ht="15" hidden="false" customHeight="false" outlineLevel="0" collapsed="false">
      <c r="A11711" s="1" t="n">
        <v>5663</v>
      </c>
      <c r="B11711" s="1" t="s">
        <v>18408</v>
      </c>
      <c r="C11711" s="324" t="s">
        <v>18409</v>
      </c>
      <c r="D11711" s="324" t="s">
        <v>13484</v>
      </c>
      <c r="E11711" s="324" t="s">
        <v>13626</v>
      </c>
    </row>
    <row r="11712" customFormat="false" ht="15" hidden="false" customHeight="false" outlineLevel="0" collapsed="false">
      <c r="A11712" s="1" t="n">
        <v>5662</v>
      </c>
      <c r="B11712" s="1" t="s">
        <v>18410</v>
      </c>
      <c r="C11712" s="324" t="s">
        <v>18411</v>
      </c>
      <c r="D11712" s="324" t="s">
        <v>18412</v>
      </c>
      <c r="E11712" s="324" t="s">
        <v>10424</v>
      </c>
    </row>
    <row r="11713" customFormat="false" ht="15" hidden="false" customHeight="false" outlineLevel="0" collapsed="false">
      <c r="A11713" s="1" t="n">
        <v>5661</v>
      </c>
      <c r="B11713" s="1" t="s">
        <v>18413</v>
      </c>
      <c r="C11713" s="324" t="s">
        <v>18414</v>
      </c>
      <c r="D11713" s="324" t="s">
        <v>12606</v>
      </c>
      <c r="E11713" s="324" t="s">
        <v>508</v>
      </c>
    </row>
    <row r="11714" customFormat="false" ht="15" hidden="false" customHeight="false" outlineLevel="0" collapsed="false">
      <c r="A11714" s="1" t="n">
        <v>5660</v>
      </c>
      <c r="B11714" s="1" t="s">
        <v>18415</v>
      </c>
      <c r="C11714" s="324" t="s">
        <v>18416</v>
      </c>
      <c r="D11714" s="1" t="s">
        <v>10212</v>
      </c>
      <c r="E11714" s="324" t="s">
        <v>17276</v>
      </c>
    </row>
    <row r="11715" customFormat="false" ht="15" hidden="false" customHeight="false" outlineLevel="0" collapsed="false">
      <c r="A11715" s="1" t="n">
        <v>5659</v>
      </c>
      <c r="B11715" s="1" t="s">
        <v>18417</v>
      </c>
      <c r="C11715" s="1" t="s">
        <v>18417</v>
      </c>
      <c r="D11715" s="324" t="s">
        <v>11779</v>
      </c>
      <c r="E11715" s="0" t="s">
        <v>11079</v>
      </c>
    </row>
    <row r="11716" customFormat="false" ht="15" hidden="false" customHeight="false" outlineLevel="0" collapsed="false">
      <c r="A11716" s="1" t="n">
        <v>5658</v>
      </c>
      <c r="B11716" s="1" t="s">
        <v>18418</v>
      </c>
      <c r="D11716" s="1" t="s">
        <v>1031</v>
      </c>
      <c r="E11716" s="0" t="s">
        <v>485</v>
      </c>
    </row>
    <row r="11717" customFormat="false" ht="15" hidden="false" customHeight="false" outlineLevel="0" collapsed="false">
      <c r="A11717" s="1" t="n">
        <v>5657</v>
      </c>
      <c r="B11717" s="1" t="s">
        <v>18419</v>
      </c>
      <c r="D11717" s="324" t="s">
        <v>18420</v>
      </c>
      <c r="E11717" s="0" t="s">
        <v>485</v>
      </c>
    </row>
    <row r="11718" customFormat="false" ht="15" hidden="false" customHeight="false" outlineLevel="0" collapsed="false">
      <c r="A11718" s="1" t="n">
        <v>5656</v>
      </c>
      <c r="B11718" s="1" t="s">
        <v>18421</v>
      </c>
      <c r="C11718" s="1" t="s">
        <v>18422</v>
      </c>
      <c r="D11718" s="324" t="s">
        <v>7395</v>
      </c>
      <c r="E11718" s="0" t="s">
        <v>576</v>
      </c>
    </row>
    <row r="11719" customFormat="false" ht="15" hidden="false" customHeight="false" outlineLevel="0" collapsed="false">
      <c r="A11719" s="1" t="n">
        <v>5655</v>
      </c>
      <c r="B11719" s="1" t="s">
        <v>18423</v>
      </c>
      <c r="C11719" s="1" t="s">
        <v>18424</v>
      </c>
      <c r="D11719" s="324" t="s">
        <v>15176</v>
      </c>
      <c r="E11719" s="0" t="s">
        <v>590</v>
      </c>
    </row>
    <row r="11720" customFormat="false" ht="15" hidden="false" customHeight="false" outlineLevel="0" collapsed="false">
      <c r="A11720" s="1" t="n">
        <v>5654</v>
      </c>
      <c r="B11720" s="1" t="s">
        <v>18425</v>
      </c>
      <c r="D11720" s="1" t="s">
        <v>10212</v>
      </c>
      <c r="E11720" s="0" t="s">
        <v>576</v>
      </c>
    </row>
    <row r="11721" customFormat="false" ht="15" hidden="false" customHeight="false" outlineLevel="0" collapsed="false">
      <c r="A11721" s="1" t="n">
        <v>5653</v>
      </c>
      <c r="B11721" s="1" t="s">
        <v>18426</v>
      </c>
      <c r="D11721" s="324" t="s">
        <v>11556</v>
      </c>
      <c r="E11721" s="324" t="s">
        <v>11184</v>
      </c>
    </row>
    <row r="11722" customFormat="false" ht="15" hidden="false" customHeight="false" outlineLevel="0" collapsed="false">
      <c r="A11722" s="1" t="n">
        <v>5652</v>
      </c>
      <c r="B11722" s="1" t="s">
        <v>18427</v>
      </c>
      <c r="C11722" s="1" t="s">
        <v>18428</v>
      </c>
      <c r="D11722" s="324" t="s">
        <v>16246</v>
      </c>
      <c r="E11722" s="324" t="s">
        <v>11257</v>
      </c>
    </row>
    <row r="11723" customFormat="false" ht="15" hidden="false" customHeight="false" outlineLevel="0" collapsed="false">
      <c r="A11723" s="1" t="n">
        <v>5651</v>
      </c>
      <c r="B11723" s="1" t="s">
        <v>18429</v>
      </c>
      <c r="C11723" s="1" t="s">
        <v>18430</v>
      </c>
      <c r="D11723" s="1" t="s">
        <v>499</v>
      </c>
      <c r="E11723" s="324" t="s">
        <v>11000</v>
      </c>
    </row>
    <row r="11724" customFormat="false" ht="15" hidden="false" customHeight="false" outlineLevel="0" collapsed="false">
      <c r="A11724" s="1" t="n">
        <v>5650</v>
      </c>
      <c r="B11724" s="1" t="s">
        <v>18431</v>
      </c>
      <c r="C11724" s="1" t="s">
        <v>18432</v>
      </c>
      <c r="D11724" s="324" t="s">
        <v>18433</v>
      </c>
      <c r="E11724" s="0" t="s">
        <v>485</v>
      </c>
    </row>
    <row r="11725" customFormat="false" ht="15" hidden="false" customHeight="false" outlineLevel="0" collapsed="false">
      <c r="A11725" s="1" t="n">
        <v>5649</v>
      </c>
      <c r="B11725" s="1" t="s">
        <v>18434</v>
      </c>
      <c r="D11725" s="324" t="s">
        <v>528</v>
      </c>
      <c r="E11725" s="324" t="s">
        <v>500</v>
      </c>
    </row>
    <row r="11726" customFormat="false" ht="15" hidden="false" customHeight="false" outlineLevel="0" collapsed="false">
      <c r="A11726" s="1" t="n">
        <v>5648</v>
      </c>
      <c r="B11726" s="1" t="s">
        <v>18435</v>
      </c>
      <c r="D11726" s="324" t="s">
        <v>528</v>
      </c>
      <c r="E11726" s="324" t="s">
        <v>500</v>
      </c>
    </row>
    <row r="11727" customFormat="false" ht="15" hidden="false" customHeight="false" outlineLevel="0" collapsed="false">
      <c r="A11727" s="1" t="n">
        <v>5647</v>
      </c>
      <c r="B11727" s="1" t="s">
        <v>18436</v>
      </c>
      <c r="C11727" s="1" t="s">
        <v>18437</v>
      </c>
      <c r="D11727" s="324" t="s">
        <v>3571</v>
      </c>
      <c r="E11727" s="324" t="s">
        <v>1473</v>
      </c>
    </row>
    <row r="11728" customFormat="false" ht="15" hidden="false" customHeight="false" outlineLevel="0" collapsed="false">
      <c r="A11728" s="1" t="n">
        <v>5646</v>
      </c>
      <c r="B11728" s="1" t="s">
        <v>18438</v>
      </c>
      <c r="D11728" s="1" t="s">
        <v>906</v>
      </c>
      <c r="E11728" s="0" t="s">
        <v>590</v>
      </c>
    </row>
    <row r="11729" customFormat="false" ht="15" hidden="false" customHeight="false" outlineLevel="0" collapsed="false">
      <c r="A11729" s="1" t="n">
        <v>5645</v>
      </c>
      <c r="B11729" s="1" t="s">
        <v>18439</v>
      </c>
      <c r="D11729" s="324" t="s">
        <v>1809</v>
      </c>
      <c r="E11729" s="324" t="s">
        <v>519</v>
      </c>
    </row>
    <row r="11730" customFormat="false" ht="15" hidden="false" customHeight="false" outlineLevel="0" collapsed="false">
      <c r="A11730" s="1" t="n">
        <v>5644</v>
      </c>
      <c r="B11730" s="1" t="s">
        <v>18440</v>
      </c>
      <c r="C11730" s="1" t="s">
        <v>18441</v>
      </c>
      <c r="D11730" s="1" t="s">
        <v>499</v>
      </c>
      <c r="E11730" s="324" t="s">
        <v>500</v>
      </c>
    </row>
    <row r="11731" customFormat="false" ht="15" hidden="false" customHeight="false" outlineLevel="0" collapsed="false">
      <c r="A11731" s="1" t="n">
        <v>5643</v>
      </c>
      <c r="B11731" s="1" t="s">
        <v>18442</v>
      </c>
      <c r="C11731" s="324" t="s">
        <v>18443</v>
      </c>
      <c r="D11731" s="324" t="s">
        <v>18444</v>
      </c>
      <c r="E11731" s="324" t="s">
        <v>494</v>
      </c>
    </row>
    <row r="11732" customFormat="false" ht="15" hidden="false" customHeight="false" outlineLevel="0" collapsed="false">
      <c r="A11732" s="1" t="n">
        <v>5642</v>
      </c>
      <c r="B11732" s="1" t="s">
        <v>18445</v>
      </c>
      <c r="D11732" s="324" t="s">
        <v>18446</v>
      </c>
      <c r="E11732" s="324" t="s">
        <v>907</v>
      </c>
    </row>
    <row r="11733" customFormat="false" ht="15" hidden="false" customHeight="false" outlineLevel="0" collapsed="false">
      <c r="A11733" s="1" t="n">
        <v>5641</v>
      </c>
      <c r="B11733" s="1" t="s">
        <v>18447</v>
      </c>
      <c r="C11733" s="324" t="s">
        <v>18448</v>
      </c>
      <c r="D11733" s="324" t="s">
        <v>11556</v>
      </c>
      <c r="E11733" s="0" t="s">
        <v>590</v>
      </c>
    </row>
    <row r="11734" customFormat="false" ht="15" hidden="false" customHeight="false" outlineLevel="0" collapsed="false">
      <c r="A11734" s="1" t="n">
        <v>5640</v>
      </c>
      <c r="B11734" s="1" t="s">
        <v>18449</v>
      </c>
      <c r="C11734" s="324" t="s">
        <v>18450</v>
      </c>
      <c r="D11734" s="324" t="s">
        <v>11556</v>
      </c>
      <c r="E11734" s="0" t="s">
        <v>590</v>
      </c>
    </row>
    <row r="11735" customFormat="false" ht="15" hidden="false" customHeight="false" outlineLevel="0" collapsed="false">
      <c r="A11735" s="1" t="n">
        <v>5639</v>
      </c>
      <c r="B11735" s="1" t="s">
        <v>18451</v>
      </c>
      <c r="D11735" s="324" t="s">
        <v>12189</v>
      </c>
      <c r="E11735" s="324" t="s">
        <v>1731</v>
      </c>
    </row>
    <row r="11736" customFormat="false" ht="15" hidden="false" customHeight="false" outlineLevel="0" collapsed="false">
      <c r="A11736" s="1" t="n">
        <v>5638</v>
      </c>
      <c r="B11736" s="1" t="s">
        <v>18452</v>
      </c>
      <c r="D11736" s="324" t="s">
        <v>12189</v>
      </c>
      <c r="E11736" s="324" t="s">
        <v>1731</v>
      </c>
    </row>
    <row r="11737" customFormat="false" ht="15" hidden="false" customHeight="false" outlineLevel="0" collapsed="false">
      <c r="A11737" s="1" t="n">
        <v>5637</v>
      </c>
      <c r="B11737" s="1" t="s">
        <v>18453</v>
      </c>
      <c r="C11737" s="1" t="s">
        <v>18454</v>
      </c>
      <c r="D11737" s="1" t="s">
        <v>499</v>
      </c>
      <c r="E11737" s="0" t="s">
        <v>590</v>
      </c>
    </row>
    <row r="11738" customFormat="false" ht="15" hidden="false" customHeight="false" outlineLevel="0" collapsed="false">
      <c r="A11738" s="1" t="n">
        <v>5636</v>
      </c>
      <c r="B11738" s="1" t="s">
        <v>18455</v>
      </c>
      <c r="C11738" s="1" t="s">
        <v>18456</v>
      </c>
      <c r="D11738" s="324" t="s">
        <v>643</v>
      </c>
      <c r="E11738" s="0" t="s">
        <v>485</v>
      </c>
    </row>
    <row r="11739" customFormat="false" ht="15" hidden="false" customHeight="false" outlineLevel="0" collapsed="false">
      <c r="A11739" s="1" t="n">
        <v>5635</v>
      </c>
      <c r="B11739" s="1" t="s">
        <v>18457</v>
      </c>
      <c r="C11739" s="1" t="s">
        <v>18458</v>
      </c>
      <c r="D11739" s="324" t="s">
        <v>643</v>
      </c>
      <c r="E11739" s="0" t="s">
        <v>485</v>
      </c>
    </row>
    <row r="11740" customFormat="false" ht="15" hidden="false" customHeight="false" outlineLevel="0" collapsed="false">
      <c r="A11740" s="1" t="n">
        <v>5634</v>
      </c>
      <c r="B11740" s="1" t="s">
        <v>18459</v>
      </c>
      <c r="C11740" s="1" t="s">
        <v>18460</v>
      </c>
      <c r="D11740" s="324" t="s">
        <v>643</v>
      </c>
      <c r="E11740" s="0" t="s">
        <v>485</v>
      </c>
    </row>
    <row r="11741" customFormat="false" ht="15" hidden="false" customHeight="false" outlineLevel="0" collapsed="false">
      <c r="A11741" s="1" t="n">
        <v>5633</v>
      </c>
      <c r="B11741" s="1" t="s">
        <v>18461</v>
      </c>
      <c r="C11741" s="1" t="s">
        <v>18462</v>
      </c>
      <c r="D11741" s="324" t="s">
        <v>643</v>
      </c>
      <c r="E11741" s="0" t="s">
        <v>485</v>
      </c>
    </row>
    <row r="11742" customFormat="false" ht="15" hidden="false" customHeight="false" outlineLevel="0" collapsed="false">
      <c r="A11742" s="1" t="n">
        <v>5632</v>
      </c>
      <c r="B11742" s="1" t="s">
        <v>18463</v>
      </c>
      <c r="C11742" s="1" t="s">
        <v>18464</v>
      </c>
      <c r="D11742" s="324" t="s">
        <v>643</v>
      </c>
      <c r="E11742" s="0" t="s">
        <v>485</v>
      </c>
    </row>
    <row r="11743" customFormat="false" ht="15" hidden="false" customHeight="false" outlineLevel="0" collapsed="false">
      <c r="A11743" s="1" t="n">
        <v>5631</v>
      </c>
      <c r="B11743" s="1" t="s">
        <v>18465</v>
      </c>
      <c r="C11743" s="1" t="s">
        <v>18466</v>
      </c>
      <c r="D11743" s="324" t="s">
        <v>643</v>
      </c>
      <c r="E11743" s="0" t="s">
        <v>485</v>
      </c>
    </row>
    <row r="11744" customFormat="false" ht="15" hidden="false" customHeight="false" outlineLevel="0" collapsed="false">
      <c r="A11744" s="1" t="n">
        <v>5630</v>
      </c>
      <c r="B11744" s="1" t="s">
        <v>18467</v>
      </c>
      <c r="C11744" s="1" t="s">
        <v>18468</v>
      </c>
      <c r="D11744" s="324" t="s">
        <v>643</v>
      </c>
      <c r="E11744" s="0" t="s">
        <v>485</v>
      </c>
    </row>
    <row r="11745" customFormat="false" ht="15" hidden="false" customHeight="false" outlineLevel="0" collapsed="false">
      <c r="A11745" s="1" t="n">
        <v>5629</v>
      </c>
      <c r="B11745" s="1" t="s">
        <v>18469</v>
      </c>
      <c r="C11745" s="1" t="s">
        <v>18470</v>
      </c>
      <c r="D11745" s="324" t="s">
        <v>643</v>
      </c>
      <c r="E11745" s="0" t="s">
        <v>485</v>
      </c>
    </row>
    <row r="11746" customFormat="false" ht="15" hidden="false" customHeight="false" outlineLevel="0" collapsed="false">
      <c r="A11746" s="1" t="n">
        <v>5628</v>
      </c>
      <c r="B11746" s="1" t="s">
        <v>18471</v>
      </c>
      <c r="C11746" s="1" t="s">
        <v>18472</v>
      </c>
      <c r="D11746" s="324" t="s">
        <v>643</v>
      </c>
      <c r="E11746" s="0" t="s">
        <v>485</v>
      </c>
    </row>
    <row r="11747" customFormat="false" ht="15" hidden="false" customHeight="false" outlineLevel="0" collapsed="false">
      <c r="A11747" s="1" t="n">
        <v>5627</v>
      </c>
      <c r="B11747" s="1" t="s">
        <v>18473</v>
      </c>
      <c r="C11747" s="1" t="s">
        <v>18474</v>
      </c>
      <c r="D11747" s="324" t="s">
        <v>643</v>
      </c>
      <c r="E11747" s="0" t="s">
        <v>485</v>
      </c>
    </row>
    <row r="11748" customFormat="false" ht="15" hidden="false" customHeight="false" outlineLevel="0" collapsed="false">
      <c r="A11748" s="1" t="n">
        <v>5626</v>
      </c>
      <c r="B11748" s="1" t="s">
        <v>18475</v>
      </c>
      <c r="C11748" s="1" t="s">
        <v>18476</v>
      </c>
      <c r="D11748" s="324" t="s">
        <v>643</v>
      </c>
      <c r="E11748" s="0" t="s">
        <v>485</v>
      </c>
    </row>
    <row r="11749" customFormat="false" ht="15" hidden="false" customHeight="false" outlineLevel="0" collapsed="false">
      <c r="A11749" s="1" t="n">
        <v>5625</v>
      </c>
      <c r="B11749" s="1" t="s">
        <v>18477</v>
      </c>
      <c r="C11749" s="1" t="s">
        <v>18478</v>
      </c>
      <c r="D11749" s="324" t="s">
        <v>643</v>
      </c>
      <c r="E11749" s="0" t="s">
        <v>485</v>
      </c>
    </row>
    <row r="11750" customFormat="false" ht="15" hidden="false" customHeight="false" outlineLevel="0" collapsed="false">
      <c r="A11750" s="1" t="n">
        <v>5624</v>
      </c>
      <c r="B11750" s="1" t="s">
        <v>18479</v>
      </c>
      <c r="C11750" s="324" t="s">
        <v>18480</v>
      </c>
      <c r="D11750" s="324" t="s">
        <v>9115</v>
      </c>
      <c r="E11750" s="324" t="s">
        <v>488</v>
      </c>
    </row>
    <row r="11751" customFormat="false" ht="15" hidden="false" customHeight="false" outlineLevel="0" collapsed="false">
      <c r="A11751" s="1" t="n">
        <v>5623</v>
      </c>
      <c r="B11751" s="1" t="s">
        <v>18481</v>
      </c>
      <c r="C11751" s="324" t="s">
        <v>18482</v>
      </c>
      <c r="D11751" s="1" t="s">
        <v>925</v>
      </c>
      <c r="E11751" s="324" t="s">
        <v>488</v>
      </c>
    </row>
    <row r="11752" customFormat="false" ht="15" hidden="false" customHeight="false" outlineLevel="0" collapsed="false">
      <c r="A11752" s="1" t="n">
        <v>5622</v>
      </c>
      <c r="B11752" s="1" t="s">
        <v>18483</v>
      </c>
      <c r="D11752" s="324" t="s">
        <v>528</v>
      </c>
      <c r="E11752" s="324" t="s">
        <v>500</v>
      </c>
    </row>
    <row r="11753" customFormat="false" ht="15" hidden="false" customHeight="false" outlineLevel="0" collapsed="false">
      <c r="A11753" s="1" t="n">
        <v>5621</v>
      </c>
      <c r="B11753" s="1" t="s">
        <v>18484</v>
      </c>
      <c r="C11753" s="1" t="s">
        <v>18485</v>
      </c>
      <c r="D11753" s="324" t="s">
        <v>14289</v>
      </c>
      <c r="E11753" s="324" t="s">
        <v>12471</v>
      </c>
    </row>
    <row r="11754" customFormat="false" ht="15" hidden="false" customHeight="false" outlineLevel="0" collapsed="false">
      <c r="A11754" s="1" t="n">
        <v>5620</v>
      </c>
      <c r="B11754" s="1" t="s">
        <v>18486</v>
      </c>
      <c r="C11754" s="1" t="s">
        <v>18487</v>
      </c>
      <c r="D11754" s="324" t="s">
        <v>620</v>
      </c>
      <c r="E11754" s="0" t="s">
        <v>590</v>
      </c>
    </row>
    <row r="11755" customFormat="false" ht="15" hidden="false" customHeight="false" outlineLevel="0" collapsed="false">
      <c r="A11755" s="1" t="n">
        <v>5619</v>
      </c>
      <c r="B11755" s="1" t="s">
        <v>18488</v>
      </c>
      <c r="D11755" s="324" t="s">
        <v>11556</v>
      </c>
      <c r="E11755" s="0" t="s">
        <v>590</v>
      </c>
    </row>
    <row r="11756" customFormat="false" ht="15" hidden="false" customHeight="false" outlineLevel="0" collapsed="false">
      <c r="A11756" s="1" t="n">
        <v>5618</v>
      </c>
      <c r="B11756" s="1" t="s">
        <v>18489</v>
      </c>
      <c r="C11756" s="324" t="s">
        <v>18490</v>
      </c>
      <c r="D11756" s="324" t="s">
        <v>1587</v>
      </c>
      <c r="E11756" s="324" t="s">
        <v>696</v>
      </c>
    </row>
    <row r="11757" customFormat="false" ht="15" hidden="false" customHeight="false" outlineLevel="0" collapsed="false">
      <c r="A11757" s="1" t="n">
        <v>5617</v>
      </c>
      <c r="B11757" s="1" t="s">
        <v>18491</v>
      </c>
      <c r="D11757" s="1" t="s">
        <v>10972</v>
      </c>
      <c r="E11757" s="0" t="s">
        <v>686</v>
      </c>
    </row>
    <row r="11758" customFormat="false" ht="15" hidden="false" customHeight="false" outlineLevel="0" collapsed="false">
      <c r="A11758" s="1" t="n">
        <v>5616</v>
      </c>
      <c r="B11758" s="1" t="s">
        <v>18492</v>
      </c>
      <c r="D11758" s="324" t="s">
        <v>18493</v>
      </c>
      <c r="E11758" s="0" t="s">
        <v>590</v>
      </c>
    </row>
    <row r="11759" customFormat="false" ht="15" hidden="false" customHeight="false" outlineLevel="0" collapsed="false">
      <c r="A11759" s="1" t="n">
        <v>5615</v>
      </c>
      <c r="B11759" s="1" t="s">
        <v>18494</v>
      </c>
      <c r="D11759" s="1" t="s">
        <v>499</v>
      </c>
      <c r="E11759" s="0" t="s">
        <v>576</v>
      </c>
    </row>
    <row r="11760" customFormat="false" ht="15" hidden="false" customHeight="false" outlineLevel="0" collapsed="false">
      <c r="A11760" s="1" t="n">
        <v>5614</v>
      </c>
      <c r="B11760" s="1" t="s">
        <v>18495</v>
      </c>
      <c r="D11760" s="324" t="s">
        <v>792</v>
      </c>
      <c r="E11760" s="0" t="s">
        <v>590</v>
      </c>
    </row>
    <row r="11761" customFormat="false" ht="15" hidden="false" customHeight="false" outlineLevel="0" collapsed="false">
      <c r="A11761" s="1" t="n">
        <v>5613</v>
      </c>
      <c r="B11761" s="1" t="s">
        <v>18496</v>
      </c>
      <c r="D11761" s="1" t="s">
        <v>499</v>
      </c>
      <c r="E11761" s="0" t="s">
        <v>10484</v>
      </c>
    </row>
    <row r="11762" customFormat="false" ht="15" hidden="false" customHeight="false" outlineLevel="0" collapsed="false">
      <c r="A11762" s="1" t="n">
        <v>5612</v>
      </c>
      <c r="B11762" s="1" t="s">
        <v>18497</v>
      </c>
      <c r="D11762" s="324" t="s">
        <v>11779</v>
      </c>
      <c r="E11762" s="0" t="s">
        <v>576</v>
      </c>
    </row>
    <row r="11763" customFormat="false" ht="15" hidden="false" customHeight="false" outlineLevel="0" collapsed="false">
      <c r="A11763" s="1" t="n">
        <v>5611</v>
      </c>
      <c r="B11763" s="1" t="s">
        <v>18498</v>
      </c>
      <c r="C11763" s="1" t="s">
        <v>18499</v>
      </c>
      <c r="D11763" s="1" t="s">
        <v>499</v>
      </c>
      <c r="E11763" s="324" t="s">
        <v>500</v>
      </c>
    </row>
    <row r="11764" customFormat="false" ht="15" hidden="false" customHeight="false" outlineLevel="0" collapsed="false">
      <c r="A11764" s="1" t="n">
        <v>5610</v>
      </c>
      <c r="B11764" s="1" t="s">
        <v>18500</v>
      </c>
      <c r="D11764" s="324" t="s">
        <v>13140</v>
      </c>
      <c r="E11764" s="0" t="s">
        <v>576</v>
      </c>
    </row>
    <row r="11765" customFormat="false" ht="15" hidden="false" customHeight="false" outlineLevel="0" collapsed="false">
      <c r="A11765" s="1" t="n">
        <v>5609</v>
      </c>
      <c r="B11765" s="1" t="s">
        <v>18501</v>
      </c>
      <c r="D11765" s="1" t="s">
        <v>10984</v>
      </c>
      <c r="E11765" s="0" t="s">
        <v>576</v>
      </c>
    </row>
    <row r="11766" customFormat="false" ht="15" hidden="false" customHeight="false" outlineLevel="0" collapsed="false">
      <c r="A11766" s="1" t="n">
        <v>5608</v>
      </c>
      <c r="B11766" s="1" t="s">
        <v>18502</v>
      </c>
      <c r="C11766" s="1" t="s">
        <v>18503</v>
      </c>
      <c r="D11766" s="1" t="s">
        <v>510</v>
      </c>
      <c r="E11766" s="0" t="s">
        <v>11053</v>
      </c>
    </row>
    <row r="11767" customFormat="false" ht="15" hidden="false" customHeight="false" outlineLevel="0" collapsed="false">
      <c r="A11767" s="1" t="n">
        <v>5607</v>
      </c>
      <c r="B11767" s="1" t="s">
        <v>18504</v>
      </c>
      <c r="D11767" s="1" t="s">
        <v>11084</v>
      </c>
      <c r="E11767" s="0" t="s">
        <v>15119</v>
      </c>
    </row>
    <row r="11768" customFormat="false" ht="15" hidden="false" customHeight="false" outlineLevel="0" collapsed="false">
      <c r="A11768" s="1" t="n">
        <v>5606</v>
      </c>
      <c r="B11768" s="1" t="s">
        <v>18505</v>
      </c>
      <c r="C11768" s="1" t="s">
        <v>18506</v>
      </c>
      <c r="D11768" s="324" t="s">
        <v>11556</v>
      </c>
      <c r="E11768" s="324" t="s">
        <v>550</v>
      </c>
    </row>
    <row r="11769" customFormat="false" ht="15" hidden="false" customHeight="false" outlineLevel="0" collapsed="false">
      <c r="A11769" s="1" t="n">
        <v>5605</v>
      </c>
      <c r="B11769" s="1" t="s">
        <v>18507</v>
      </c>
      <c r="D11769" s="1" t="s">
        <v>499</v>
      </c>
      <c r="E11769" s="0" t="s">
        <v>11079</v>
      </c>
    </row>
    <row r="11770" customFormat="false" ht="15" hidden="false" customHeight="false" outlineLevel="0" collapsed="false">
      <c r="A11770" s="1" t="n">
        <v>5604</v>
      </c>
      <c r="B11770" s="1" t="s">
        <v>18508</v>
      </c>
      <c r="C11770" s="324" t="s">
        <v>18509</v>
      </c>
      <c r="D11770" s="324" t="s">
        <v>8564</v>
      </c>
      <c r="E11770" s="0" t="s">
        <v>485</v>
      </c>
    </row>
    <row r="11771" customFormat="false" ht="15" hidden="false" customHeight="false" outlineLevel="0" collapsed="false">
      <c r="A11771" s="1" t="n">
        <v>5603</v>
      </c>
      <c r="B11771" s="1" t="s">
        <v>18510</v>
      </c>
      <c r="D11771" s="1" t="s">
        <v>499</v>
      </c>
      <c r="E11771" s="0" t="s">
        <v>590</v>
      </c>
    </row>
    <row r="11772" customFormat="false" ht="15" hidden="false" customHeight="false" outlineLevel="0" collapsed="false">
      <c r="A11772" s="1" t="n">
        <v>5602</v>
      </c>
      <c r="B11772" s="1" t="s">
        <v>18511</v>
      </c>
      <c r="C11772" s="1" t="s">
        <v>18511</v>
      </c>
      <c r="D11772" s="1" t="s">
        <v>776</v>
      </c>
      <c r="E11772" s="0" t="s">
        <v>590</v>
      </c>
    </row>
    <row r="11773" customFormat="false" ht="15" hidden="false" customHeight="false" outlineLevel="0" collapsed="false">
      <c r="A11773" s="1" t="n">
        <v>5601</v>
      </c>
      <c r="B11773" s="1" t="s">
        <v>18512</v>
      </c>
      <c r="D11773" s="1" t="s">
        <v>10984</v>
      </c>
      <c r="E11773" s="0" t="s">
        <v>11053</v>
      </c>
    </row>
    <row r="11774" customFormat="false" ht="15" hidden="false" customHeight="false" outlineLevel="0" collapsed="false">
      <c r="A11774" s="1" t="n">
        <v>5600</v>
      </c>
      <c r="B11774" s="1" t="s">
        <v>18513</v>
      </c>
      <c r="D11774" s="324" t="s">
        <v>1465</v>
      </c>
      <c r="E11774" s="324" t="s">
        <v>519</v>
      </c>
    </row>
    <row r="11775" customFormat="false" ht="15" hidden="false" customHeight="false" outlineLevel="0" collapsed="false">
      <c r="A11775" s="1" t="n">
        <v>5599</v>
      </c>
      <c r="B11775" s="1" t="s">
        <v>18514</v>
      </c>
      <c r="C11775" s="324" t="s">
        <v>18515</v>
      </c>
      <c r="D11775" s="324" t="s">
        <v>1465</v>
      </c>
      <c r="E11775" s="324" t="s">
        <v>519</v>
      </c>
    </row>
    <row r="11776" customFormat="false" ht="15" hidden="false" customHeight="false" outlineLevel="0" collapsed="false">
      <c r="A11776" s="1" t="n">
        <v>5598</v>
      </c>
      <c r="B11776" s="1" t="s">
        <v>18516</v>
      </c>
      <c r="D11776" s="324" t="s">
        <v>1465</v>
      </c>
      <c r="E11776" s="324" t="s">
        <v>519</v>
      </c>
    </row>
    <row r="11777" customFormat="false" ht="15" hidden="false" customHeight="false" outlineLevel="0" collapsed="false">
      <c r="A11777" s="1" t="n">
        <v>5597</v>
      </c>
      <c r="B11777" s="1" t="s">
        <v>18517</v>
      </c>
      <c r="D11777" s="324" t="s">
        <v>13198</v>
      </c>
      <c r="E11777" s="324" t="s">
        <v>10923</v>
      </c>
    </row>
    <row r="11778" customFormat="false" ht="15" hidden="false" customHeight="false" outlineLevel="0" collapsed="false">
      <c r="A11778" s="1" t="n">
        <v>5596</v>
      </c>
      <c r="B11778" s="1" t="s">
        <v>18518</v>
      </c>
      <c r="D11778" s="324" t="s">
        <v>1465</v>
      </c>
      <c r="E11778" s="324" t="s">
        <v>519</v>
      </c>
    </row>
    <row r="11779" customFormat="false" ht="15" hidden="false" customHeight="false" outlineLevel="0" collapsed="false">
      <c r="A11779" s="1" t="n">
        <v>5595</v>
      </c>
      <c r="B11779" s="1" t="s">
        <v>18519</v>
      </c>
      <c r="D11779" s="1" t="s">
        <v>6169</v>
      </c>
      <c r="E11779" s="0" t="s">
        <v>485</v>
      </c>
    </row>
    <row r="11780" customFormat="false" ht="15" hidden="false" customHeight="false" outlineLevel="0" collapsed="false">
      <c r="A11780" s="1" t="n">
        <v>5594</v>
      </c>
      <c r="B11780" s="1" t="s">
        <v>18520</v>
      </c>
      <c r="D11780" s="324" t="s">
        <v>1052</v>
      </c>
      <c r="E11780" s="324" t="s">
        <v>500</v>
      </c>
    </row>
    <row r="11781" customFormat="false" ht="15" hidden="false" customHeight="false" outlineLevel="0" collapsed="false">
      <c r="A11781" s="1" t="n">
        <v>5593</v>
      </c>
      <c r="B11781" s="1" t="s">
        <v>18521</v>
      </c>
      <c r="C11781" s="1" t="s">
        <v>18522</v>
      </c>
      <c r="D11781" s="1" t="s">
        <v>499</v>
      </c>
      <c r="E11781" s="0" t="s">
        <v>590</v>
      </c>
    </row>
    <row r="11782" customFormat="false" ht="15" hidden="false" customHeight="false" outlineLevel="0" collapsed="false">
      <c r="A11782" s="1" t="n">
        <v>5592</v>
      </c>
      <c r="B11782" s="1" t="s">
        <v>18523</v>
      </c>
      <c r="C11782" s="324" t="s">
        <v>18524</v>
      </c>
      <c r="D11782" s="324" t="s">
        <v>11779</v>
      </c>
      <c r="E11782" s="0" t="s">
        <v>590</v>
      </c>
    </row>
    <row r="11783" customFormat="false" ht="15" hidden="false" customHeight="false" outlineLevel="0" collapsed="false">
      <c r="A11783" s="1" t="n">
        <v>5591</v>
      </c>
      <c r="B11783" s="1" t="s">
        <v>18525</v>
      </c>
      <c r="C11783" s="324" t="s">
        <v>18526</v>
      </c>
      <c r="D11783" s="324" t="s">
        <v>18527</v>
      </c>
      <c r="E11783" s="0" t="s">
        <v>609</v>
      </c>
    </row>
    <row r="11784" customFormat="false" ht="15" hidden="false" customHeight="false" outlineLevel="0" collapsed="false">
      <c r="A11784" s="1" t="n">
        <v>5590</v>
      </c>
      <c r="B11784" s="1" t="s">
        <v>18528</v>
      </c>
      <c r="C11784" s="1" t="s">
        <v>18529</v>
      </c>
      <c r="D11784" s="1" t="s">
        <v>647</v>
      </c>
      <c r="E11784" s="0" t="s">
        <v>485</v>
      </c>
    </row>
    <row r="11785" customFormat="false" ht="15" hidden="false" customHeight="false" outlineLevel="0" collapsed="false">
      <c r="A11785" s="1" t="n">
        <v>5589</v>
      </c>
      <c r="B11785" s="1" t="s">
        <v>18530</v>
      </c>
      <c r="D11785" s="324" t="s">
        <v>18531</v>
      </c>
      <c r="E11785" s="324" t="s">
        <v>4007</v>
      </c>
    </row>
    <row r="11786" customFormat="false" ht="15" hidden="false" customHeight="false" outlineLevel="0" collapsed="false">
      <c r="A11786" s="1" t="n">
        <v>5588</v>
      </c>
      <c r="B11786" s="1" t="s">
        <v>18532</v>
      </c>
      <c r="D11786" s="1" t="s">
        <v>11084</v>
      </c>
      <c r="E11786" s="0" t="s">
        <v>576</v>
      </c>
    </row>
    <row r="11787" customFormat="false" ht="15" hidden="false" customHeight="false" outlineLevel="0" collapsed="false">
      <c r="A11787" s="1" t="n">
        <v>5587</v>
      </c>
      <c r="B11787" s="1" t="s">
        <v>18533</v>
      </c>
      <c r="C11787" s="1" t="s">
        <v>18534</v>
      </c>
      <c r="D11787" s="1" t="s">
        <v>510</v>
      </c>
      <c r="E11787" s="0" t="s">
        <v>609</v>
      </c>
    </row>
    <row r="11788" customFormat="false" ht="15" hidden="false" customHeight="false" outlineLevel="0" collapsed="false">
      <c r="A11788" s="1" t="n">
        <v>5586</v>
      </c>
      <c r="B11788" s="1" t="s">
        <v>18535</v>
      </c>
      <c r="D11788" s="1" t="s">
        <v>499</v>
      </c>
      <c r="E11788" s="324" t="s">
        <v>1731</v>
      </c>
    </row>
    <row r="11789" customFormat="false" ht="15" hidden="false" customHeight="false" outlineLevel="0" collapsed="false">
      <c r="A11789" s="1" t="n">
        <v>5585</v>
      </c>
      <c r="B11789" s="1" t="s">
        <v>18536</v>
      </c>
      <c r="C11789" s="1" t="s">
        <v>18537</v>
      </c>
      <c r="D11789" s="324" t="s">
        <v>18538</v>
      </c>
      <c r="E11789" s="0" t="s">
        <v>590</v>
      </c>
    </row>
    <row r="11790" customFormat="false" ht="15" hidden="false" customHeight="false" outlineLevel="0" collapsed="false">
      <c r="A11790" s="1" t="n">
        <v>5584</v>
      </c>
      <c r="B11790" s="1" t="s">
        <v>18539</v>
      </c>
      <c r="C11790" s="1" t="s">
        <v>546</v>
      </c>
      <c r="D11790" s="324" t="s">
        <v>18540</v>
      </c>
      <c r="E11790" s="324" t="s">
        <v>516</v>
      </c>
    </row>
    <row r="11791" customFormat="false" ht="15" hidden="false" customHeight="false" outlineLevel="0" collapsed="false">
      <c r="A11791" s="1" t="n">
        <v>5583</v>
      </c>
      <c r="B11791" s="1" t="s">
        <v>18541</v>
      </c>
      <c r="D11791" s="1" t="s">
        <v>499</v>
      </c>
      <c r="E11791" s="0" t="s">
        <v>590</v>
      </c>
    </row>
    <row r="11792" customFormat="false" ht="15" hidden="false" customHeight="false" outlineLevel="0" collapsed="false">
      <c r="A11792" s="1" t="n">
        <v>5582</v>
      </c>
      <c r="B11792" s="1" t="s">
        <v>18542</v>
      </c>
      <c r="D11792" s="324" t="s">
        <v>11505</v>
      </c>
      <c r="E11792" s="324" t="s">
        <v>550</v>
      </c>
    </row>
    <row r="11793" customFormat="false" ht="15" hidden="false" customHeight="false" outlineLevel="0" collapsed="false">
      <c r="A11793" s="1" t="n">
        <v>5581</v>
      </c>
      <c r="B11793" s="1" t="s">
        <v>18543</v>
      </c>
      <c r="C11793" s="324" t="s">
        <v>18544</v>
      </c>
      <c r="D11793" s="324" t="s">
        <v>611</v>
      </c>
      <c r="E11793" s="324" t="s">
        <v>10923</v>
      </c>
    </row>
    <row r="11794" customFormat="false" ht="15" hidden="false" customHeight="false" outlineLevel="0" collapsed="false">
      <c r="A11794" s="1" t="n">
        <v>5580</v>
      </c>
      <c r="B11794" s="1" t="s">
        <v>18545</v>
      </c>
      <c r="D11794" s="1" t="s">
        <v>499</v>
      </c>
      <c r="E11794" s="0" t="s">
        <v>590</v>
      </c>
    </row>
    <row r="11795" customFormat="false" ht="15" hidden="false" customHeight="false" outlineLevel="0" collapsed="false">
      <c r="A11795" s="1" t="n">
        <v>5579</v>
      </c>
      <c r="B11795" s="1" t="s">
        <v>18546</v>
      </c>
      <c r="C11795" s="324" t="s">
        <v>18547</v>
      </c>
      <c r="D11795" s="324" t="s">
        <v>13698</v>
      </c>
      <c r="E11795" s="0" t="s">
        <v>576</v>
      </c>
    </row>
    <row r="11796" customFormat="false" ht="15" hidden="false" customHeight="false" outlineLevel="0" collapsed="false">
      <c r="A11796" s="1" t="n">
        <v>5578</v>
      </c>
      <c r="B11796" s="1" t="s">
        <v>18548</v>
      </c>
      <c r="D11796" s="1" t="s">
        <v>10212</v>
      </c>
      <c r="E11796" s="324" t="s">
        <v>550</v>
      </c>
    </row>
    <row r="11797" customFormat="false" ht="15" hidden="false" customHeight="false" outlineLevel="0" collapsed="false">
      <c r="A11797" s="1" t="n">
        <v>5577</v>
      </c>
      <c r="B11797" s="1" t="s">
        <v>18549</v>
      </c>
      <c r="D11797" s="1" t="s">
        <v>10212</v>
      </c>
      <c r="E11797" s="324" t="s">
        <v>550</v>
      </c>
    </row>
    <row r="11798" customFormat="false" ht="15" hidden="false" customHeight="false" outlineLevel="0" collapsed="false">
      <c r="A11798" s="1" t="n">
        <v>5576</v>
      </c>
      <c r="B11798" s="1" t="s">
        <v>18550</v>
      </c>
      <c r="D11798" s="1" t="s">
        <v>499</v>
      </c>
      <c r="E11798" s="0" t="s">
        <v>11053</v>
      </c>
    </row>
    <row r="11799" customFormat="false" ht="15" hidden="false" customHeight="false" outlineLevel="0" collapsed="false">
      <c r="A11799" s="1" t="n">
        <v>5575</v>
      </c>
      <c r="B11799" s="1" t="s">
        <v>18551</v>
      </c>
      <c r="D11799" s="1" t="s">
        <v>499</v>
      </c>
      <c r="E11799" s="0" t="s">
        <v>11053</v>
      </c>
    </row>
    <row r="11800" customFormat="false" ht="15" hidden="false" customHeight="false" outlineLevel="0" collapsed="false">
      <c r="A11800" s="1" t="n">
        <v>5574</v>
      </c>
      <c r="B11800" s="1" t="s">
        <v>18552</v>
      </c>
      <c r="D11800" s="1" t="s">
        <v>499</v>
      </c>
      <c r="E11800" s="0" t="s">
        <v>590</v>
      </c>
    </row>
    <row r="11801" customFormat="false" ht="15" hidden="false" customHeight="false" outlineLevel="0" collapsed="false">
      <c r="A11801" s="1" t="n">
        <v>5573</v>
      </c>
      <c r="B11801" s="1" t="s">
        <v>18553</v>
      </c>
      <c r="C11801" s="1" t="s">
        <v>18554</v>
      </c>
      <c r="D11801" s="1" t="s">
        <v>10212</v>
      </c>
      <c r="E11801" s="0" t="s">
        <v>576</v>
      </c>
    </row>
    <row r="11802" customFormat="false" ht="15" hidden="false" customHeight="false" outlineLevel="0" collapsed="false">
      <c r="A11802" s="1" t="n">
        <v>5572</v>
      </c>
      <c r="B11802" s="1" t="s">
        <v>18555</v>
      </c>
      <c r="D11802" s="1" t="s">
        <v>641</v>
      </c>
      <c r="E11802" s="324" t="s">
        <v>548</v>
      </c>
    </row>
    <row r="11803" customFormat="false" ht="15" hidden="false" customHeight="false" outlineLevel="0" collapsed="false">
      <c r="A11803" s="1" t="n">
        <v>5571</v>
      </c>
      <c r="B11803" s="1" t="s">
        <v>18556</v>
      </c>
      <c r="D11803" s="1" t="s">
        <v>11687</v>
      </c>
      <c r="E11803" s="324" t="s">
        <v>550</v>
      </c>
    </row>
    <row r="11804" customFormat="false" ht="15" hidden="false" customHeight="false" outlineLevel="0" collapsed="false">
      <c r="A11804" s="1" t="n">
        <v>5570</v>
      </c>
      <c r="B11804" s="1" t="s">
        <v>18557</v>
      </c>
      <c r="C11804" s="1" t="s">
        <v>18558</v>
      </c>
      <c r="D11804" s="324" t="s">
        <v>1333</v>
      </c>
      <c r="E11804" s="0" t="s">
        <v>485</v>
      </c>
    </row>
    <row r="11805" customFormat="false" ht="15" hidden="false" customHeight="false" outlineLevel="0" collapsed="false">
      <c r="A11805" s="1" t="n">
        <v>5569</v>
      </c>
      <c r="B11805" s="1" t="s">
        <v>18559</v>
      </c>
      <c r="D11805" s="1" t="s">
        <v>484</v>
      </c>
      <c r="E11805" s="0" t="s">
        <v>485</v>
      </c>
    </row>
    <row r="11806" customFormat="false" ht="15" hidden="false" customHeight="false" outlineLevel="0" collapsed="false">
      <c r="A11806" s="1" t="n">
        <v>5568</v>
      </c>
      <c r="B11806" s="1" t="s">
        <v>18560</v>
      </c>
      <c r="C11806" s="1" t="s">
        <v>18561</v>
      </c>
      <c r="D11806" s="324" t="s">
        <v>18562</v>
      </c>
      <c r="E11806" s="324" t="s">
        <v>550</v>
      </c>
    </row>
    <row r="11807" customFormat="false" ht="15" hidden="false" customHeight="false" outlineLevel="0" collapsed="false">
      <c r="A11807" s="1" t="n">
        <v>5567</v>
      </c>
      <c r="B11807" s="1" t="s">
        <v>18563</v>
      </c>
      <c r="C11807" s="324" t="s">
        <v>18564</v>
      </c>
      <c r="D11807" s="324" t="s">
        <v>794</v>
      </c>
      <c r="E11807" s="324" t="s">
        <v>500</v>
      </c>
    </row>
    <row r="11808" customFormat="false" ht="15" hidden="false" customHeight="false" outlineLevel="0" collapsed="false">
      <c r="A11808" s="1" t="n">
        <v>5566</v>
      </c>
      <c r="B11808" s="1" t="s">
        <v>18565</v>
      </c>
      <c r="D11808" s="324" t="s">
        <v>18566</v>
      </c>
      <c r="E11808" s="324" t="s">
        <v>519</v>
      </c>
    </row>
    <row r="11809" customFormat="false" ht="15" hidden="false" customHeight="false" outlineLevel="0" collapsed="false">
      <c r="A11809" s="1" t="n">
        <v>5565</v>
      </c>
      <c r="B11809" s="1" t="s">
        <v>18567</v>
      </c>
      <c r="D11809" s="1" t="s">
        <v>10984</v>
      </c>
      <c r="E11809" s="0" t="s">
        <v>590</v>
      </c>
    </row>
    <row r="11810" customFormat="false" ht="15" hidden="false" customHeight="false" outlineLevel="0" collapsed="false">
      <c r="A11810" s="1" t="n">
        <v>5564</v>
      </c>
      <c r="B11810" s="1" t="s">
        <v>18568</v>
      </c>
      <c r="C11810" s="1" t="s">
        <v>18569</v>
      </c>
      <c r="D11810" s="1" t="s">
        <v>5618</v>
      </c>
      <c r="E11810" s="0" t="s">
        <v>485</v>
      </c>
    </row>
    <row r="11811" customFormat="false" ht="15" hidden="false" customHeight="false" outlineLevel="0" collapsed="false">
      <c r="A11811" s="1" t="n">
        <v>5563</v>
      </c>
      <c r="B11811" s="1" t="s">
        <v>18570</v>
      </c>
      <c r="C11811" s="1" t="s">
        <v>521</v>
      </c>
      <c r="D11811" s="324" t="s">
        <v>18571</v>
      </c>
      <c r="E11811" s="324" t="s">
        <v>4007</v>
      </c>
    </row>
    <row r="11812" customFormat="false" ht="15" hidden="false" customHeight="false" outlineLevel="0" collapsed="false">
      <c r="A11812" s="1" t="n">
        <v>5562</v>
      </c>
      <c r="B11812" s="1" t="s">
        <v>18572</v>
      </c>
      <c r="D11812" s="324" t="s">
        <v>2735</v>
      </c>
      <c r="E11812" s="324" t="s">
        <v>488</v>
      </c>
    </row>
    <row r="11813" customFormat="false" ht="15" hidden="false" customHeight="false" outlineLevel="0" collapsed="false">
      <c r="A11813" s="1" t="n">
        <v>5561</v>
      </c>
      <c r="B11813" s="1" t="s">
        <v>18573</v>
      </c>
      <c r="D11813" s="324" t="s">
        <v>3786</v>
      </c>
      <c r="E11813" s="324" t="s">
        <v>488</v>
      </c>
    </row>
    <row r="11814" customFormat="false" ht="15" hidden="false" customHeight="false" outlineLevel="0" collapsed="false">
      <c r="A11814" s="1" t="n">
        <v>5560</v>
      </c>
      <c r="B11814" s="1" t="s">
        <v>18574</v>
      </c>
      <c r="D11814" s="324" t="s">
        <v>18575</v>
      </c>
      <c r="E11814" s="324" t="s">
        <v>494</v>
      </c>
    </row>
    <row r="11815" customFormat="false" ht="15" hidden="false" customHeight="false" outlineLevel="0" collapsed="false">
      <c r="A11815" s="1" t="n">
        <v>5559</v>
      </c>
      <c r="B11815" s="1" t="s">
        <v>18576</v>
      </c>
      <c r="C11815" s="1" t="s">
        <v>18577</v>
      </c>
      <c r="D11815" s="1" t="s">
        <v>2351</v>
      </c>
      <c r="E11815" s="324" t="s">
        <v>488</v>
      </c>
    </row>
    <row r="11816" customFormat="false" ht="15" hidden="false" customHeight="false" outlineLevel="0" collapsed="false">
      <c r="A11816" s="1" t="n">
        <v>5558</v>
      </c>
      <c r="B11816" s="1" t="s">
        <v>18578</v>
      </c>
      <c r="C11816" s="1" t="s">
        <v>18579</v>
      </c>
      <c r="D11816" s="324" t="s">
        <v>643</v>
      </c>
      <c r="E11816" s="0" t="s">
        <v>485</v>
      </c>
    </row>
    <row r="11817" customFormat="false" ht="15" hidden="false" customHeight="false" outlineLevel="0" collapsed="false">
      <c r="A11817" s="1" t="n">
        <v>5557</v>
      </c>
      <c r="B11817" s="1" t="s">
        <v>18580</v>
      </c>
      <c r="C11817" s="1" t="s">
        <v>18581</v>
      </c>
      <c r="D11817" s="324" t="s">
        <v>643</v>
      </c>
      <c r="E11817" s="0" t="s">
        <v>485</v>
      </c>
    </row>
    <row r="11818" customFormat="false" ht="15" hidden="false" customHeight="false" outlineLevel="0" collapsed="false">
      <c r="A11818" s="1" t="n">
        <v>5556</v>
      </c>
      <c r="B11818" s="1" t="s">
        <v>18582</v>
      </c>
      <c r="C11818" s="1" t="s">
        <v>18583</v>
      </c>
      <c r="D11818" s="324" t="s">
        <v>643</v>
      </c>
      <c r="E11818" s="0" t="s">
        <v>485</v>
      </c>
    </row>
    <row r="11819" customFormat="false" ht="15" hidden="false" customHeight="false" outlineLevel="0" collapsed="false">
      <c r="A11819" s="1" t="n">
        <v>5555</v>
      </c>
      <c r="B11819" s="1" t="s">
        <v>18584</v>
      </c>
      <c r="C11819" s="1" t="s">
        <v>18585</v>
      </c>
      <c r="D11819" s="324" t="s">
        <v>643</v>
      </c>
      <c r="E11819" s="0" t="s">
        <v>485</v>
      </c>
    </row>
    <row r="11820" customFormat="false" ht="15" hidden="false" customHeight="false" outlineLevel="0" collapsed="false">
      <c r="A11820" s="1" t="n">
        <v>5554</v>
      </c>
      <c r="B11820" s="1" t="s">
        <v>18586</v>
      </c>
      <c r="C11820" s="1" t="s">
        <v>18587</v>
      </c>
      <c r="D11820" s="324" t="s">
        <v>643</v>
      </c>
      <c r="E11820" s="0" t="s">
        <v>485</v>
      </c>
    </row>
    <row r="11821" customFormat="false" ht="15" hidden="false" customHeight="false" outlineLevel="0" collapsed="false">
      <c r="A11821" s="1" t="n">
        <v>5553</v>
      </c>
      <c r="B11821" s="1" t="s">
        <v>18588</v>
      </c>
      <c r="D11821" s="324" t="s">
        <v>643</v>
      </c>
      <c r="E11821" s="0" t="s">
        <v>590</v>
      </c>
    </row>
    <row r="11822" customFormat="false" ht="15" hidden="false" customHeight="false" outlineLevel="0" collapsed="false">
      <c r="A11822" s="1" t="n">
        <v>5552</v>
      </c>
      <c r="B11822" s="1" t="s">
        <v>18589</v>
      </c>
      <c r="D11822" s="324" t="s">
        <v>643</v>
      </c>
      <c r="E11822" s="0" t="s">
        <v>590</v>
      </c>
    </row>
    <row r="11823" customFormat="false" ht="15" hidden="false" customHeight="false" outlineLevel="0" collapsed="false">
      <c r="A11823" s="1" t="n">
        <v>5551</v>
      </c>
      <c r="B11823" s="1" t="s">
        <v>18590</v>
      </c>
      <c r="C11823" s="324" t="s">
        <v>18591</v>
      </c>
      <c r="D11823" s="324" t="s">
        <v>18592</v>
      </c>
      <c r="E11823" s="0" t="s">
        <v>485</v>
      </c>
    </row>
    <row r="11824" customFormat="false" ht="15" hidden="false" customHeight="false" outlineLevel="0" collapsed="false">
      <c r="A11824" s="1" t="n">
        <v>5550</v>
      </c>
      <c r="B11824" s="1" t="s">
        <v>18593</v>
      </c>
      <c r="D11824" s="1" t="s">
        <v>10212</v>
      </c>
      <c r="E11824" s="324" t="s">
        <v>11140</v>
      </c>
    </row>
    <row r="11825" customFormat="false" ht="15" hidden="false" customHeight="false" outlineLevel="0" collapsed="false">
      <c r="A11825" s="1" t="n">
        <v>5549</v>
      </c>
      <c r="B11825" s="1" t="s">
        <v>18594</v>
      </c>
      <c r="C11825" s="1" t="s">
        <v>18594</v>
      </c>
      <c r="D11825" s="1" t="s">
        <v>776</v>
      </c>
      <c r="E11825" s="0" t="s">
        <v>590</v>
      </c>
    </row>
    <row r="11826" customFormat="false" ht="15" hidden="false" customHeight="false" outlineLevel="0" collapsed="false">
      <c r="A11826" s="1" t="n">
        <v>5548</v>
      </c>
      <c r="B11826" s="1" t="s">
        <v>18595</v>
      </c>
      <c r="D11826" s="324" t="s">
        <v>2136</v>
      </c>
      <c r="E11826" s="0" t="s">
        <v>485</v>
      </c>
    </row>
    <row r="11827" customFormat="false" ht="15" hidden="false" customHeight="false" outlineLevel="0" collapsed="false">
      <c r="A11827" s="1" t="n">
        <v>5547</v>
      </c>
      <c r="B11827" s="1" t="s">
        <v>18596</v>
      </c>
      <c r="C11827" s="324" t="s">
        <v>18597</v>
      </c>
      <c r="D11827" s="324" t="s">
        <v>18598</v>
      </c>
      <c r="E11827" s="0" t="s">
        <v>11053</v>
      </c>
    </row>
    <row r="11828" customFormat="false" ht="15" hidden="false" customHeight="false" outlineLevel="0" collapsed="false">
      <c r="A11828" s="1" t="n">
        <v>5546</v>
      </c>
      <c r="B11828" s="1" t="s">
        <v>18599</v>
      </c>
      <c r="C11828" s="1" t="s">
        <v>18600</v>
      </c>
      <c r="D11828" s="324" t="s">
        <v>18601</v>
      </c>
      <c r="E11828" s="324" t="s">
        <v>488</v>
      </c>
    </row>
    <row r="11829" customFormat="false" ht="15" hidden="false" customHeight="false" outlineLevel="0" collapsed="false">
      <c r="A11829" s="1" t="n">
        <v>5545</v>
      </c>
      <c r="B11829" s="1" t="s">
        <v>18602</v>
      </c>
      <c r="D11829" s="1" t="s">
        <v>575</v>
      </c>
      <c r="E11829" s="324" t="s">
        <v>548</v>
      </c>
    </row>
    <row r="11830" customFormat="false" ht="15" hidden="false" customHeight="false" outlineLevel="0" collapsed="false">
      <c r="A11830" s="1" t="n">
        <v>5544</v>
      </c>
      <c r="B11830" s="1" t="s">
        <v>18603</v>
      </c>
      <c r="C11830" s="324" t="s">
        <v>18604</v>
      </c>
      <c r="D11830" s="324" t="s">
        <v>9115</v>
      </c>
      <c r="E11830" s="324" t="s">
        <v>488</v>
      </c>
    </row>
    <row r="11831" customFormat="false" ht="15" hidden="false" customHeight="false" outlineLevel="0" collapsed="false">
      <c r="A11831" s="1" t="n">
        <v>5543</v>
      </c>
      <c r="B11831" s="1" t="s">
        <v>18605</v>
      </c>
      <c r="D11831" s="324" t="s">
        <v>15880</v>
      </c>
      <c r="E11831" s="0" t="s">
        <v>576</v>
      </c>
    </row>
    <row r="11832" customFormat="false" ht="15" hidden="false" customHeight="false" outlineLevel="0" collapsed="false">
      <c r="A11832" s="1" t="n">
        <v>5542</v>
      </c>
      <c r="B11832" s="1" t="s">
        <v>18606</v>
      </c>
      <c r="D11832" s="324" t="s">
        <v>1123</v>
      </c>
      <c r="E11832" s="324" t="s">
        <v>500</v>
      </c>
    </row>
    <row r="11833" customFormat="false" ht="15" hidden="false" customHeight="false" outlineLevel="0" collapsed="false">
      <c r="A11833" s="1" t="n">
        <v>5541</v>
      </c>
      <c r="B11833" s="1" t="s">
        <v>18607</v>
      </c>
      <c r="D11833" s="324" t="s">
        <v>1123</v>
      </c>
      <c r="E11833" s="324" t="s">
        <v>500</v>
      </c>
    </row>
    <row r="11834" customFormat="false" ht="15" hidden="false" customHeight="false" outlineLevel="0" collapsed="false">
      <c r="A11834" s="1" t="n">
        <v>5540</v>
      </c>
      <c r="B11834" s="1" t="s">
        <v>18608</v>
      </c>
      <c r="D11834" s="324" t="s">
        <v>12570</v>
      </c>
      <c r="E11834" s="324" t="s">
        <v>11140</v>
      </c>
    </row>
    <row r="11835" customFormat="false" ht="15" hidden="false" customHeight="false" outlineLevel="0" collapsed="false">
      <c r="A11835" s="1" t="n">
        <v>5539</v>
      </c>
      <c r="B11835" s="1" t="s">
        <v>18609</v>
      </c>
      <c r="D11835" s="324" t="s">
        <v>1123</v>
      </c>
      <c r="E11835" s="324" t="s">
        <v>500</v>
      </c>
    </row>
    <row r="11836" customFormat="false" ht="15" hidden="false" customHeight="false" outlineLevel="0" collapsed="false">
      <c r="A11836" s="1" t="n">
        <v>5538</v>
      </c>
      <c r="B11836" s="1" t="s">
        <v>18610</v>
      </c>
      <c r="D11836" s="324" t="s">
        <v>11779</v>
      </c>
      <c r="E11836" s="0" t="s">
        <v>11053</v>
      </c>
    </row>
    <row r="11837" customFormat="false" ht="15" hidden="false" customHeight="false" outlineLevel="0" collapsed="false">
      <c r="A11837" s="1" t="n">
        <v>5537</v>
      </c>
      <c r="B11837" s="1" t="s">
        <v>18611</v>
      </c>
      <c r="D11837" s="324" t="s">
        <v>11779</v>
      </c>
      <c r="E11837" s="0" t="s">
        <v>11053</v>
      </c>
    </row>
    <row r="11838" customFormat="false" ht="15" hidden="false" customHeight="false" outlineLevel="0" collapsed="false">
      <c r="A11838" s="1" t="n">
        <v>5536</v>
      </c>
      <c r="B11838" s="1" t="s">
        <v>18612</v>
      </c>
      <c r="C11838" s="1" t="s">
        <v>521</v>
      </c>
      <c r="D11838" s="324" t="s">
        <v>11779</v>
      </c>
      <c r="E11838" s="0" t="s">
        <v>590</v>
      </c>
    </row>
    <row r="11839" customFormat="false" ht="15" hidden="false" customHeight="false" outlineLevel="0" collapsed="false">
      <c r="A11839" s="1" t="n">
        <v>5535</v>
      </c>
      <c r="B11839" s="1" t="s">
        <v>18613</v>
      </c>
      <c r="D11839" s="324" t="s">
        <v>18614</v>
      </c>
      <c r="E11839" s="0" t="s">
        <v>576</v>
      </c>
    </row>
    <row r="11840" customFormat="false" ht="15" hidden="false" customHeight="false" outlineLevel="0" collapsed="false">
      <c r="A11840" s="1" t="n">
        <v>5534</v>
      </c>
      <c r="B11840" s="1" t="s">
        <v>18615</v>
      </c>
      <c r="D11840" s="324" t="s">
        <v>15710</v>
      </c>
      <c r="E11840" s="324" t="s">
        <v>17278</v>
      </c>
    </row>
    <row r="11841" customFormat="false" ht="15" hidden="false" customHeight="false" outlineLevel="0" collapsed="false">
      <c r="A11841" s="1" t="n">
        <v>5533</v>
      </c>
      <c r="B11841" s="1" t="s">
        <v>18616</v>
      </c>
      <c r="D11841" s="324" t="s">
        <v>1465</v>
      </c>
      <c r="E11841" s="324" t="s">
        <v>519</v>
      </c>
    </row>
    <row r="11842" customFormat="false" ht="15" hidden="false" customHeight="false" outlineLevel="0" collapsed="false">
      <c r="A11842" s="1" t="n">
        <v>5532</v>
      </c>
      <c r="B11842" s="1" t="s">
        <v>18617</v>
      </c>
      <c r="D11842" s="324" t="s">
        <v>1465</v>
      </c>
      <c r="E11842" s="324" t="s">
        <v>519</v>
      </c>
    </row>
    <row r="11843" customFormat="false" ht="15" hidden="false" customHeight="false" outlineLevel="0" collapsed="false">
      <c r="A11843" s="1" t="n">
        <v>5531</v>
      </c>
      <c r="B11843" s="1" t="s">
        <v>18618</v>
      </c>
      <c r="C11843" s="324" t="s">
        <v>18619</v>
      </c>
      <c r="D11843" s="1" t="s">
        <v>10984</v>
      </c>
      <c r="E11843" s="0" t="s">
        <v>590</v>
      </c>
    </row>
    <row r="11844" customFormat="false" ht="15" hidden="false" customHeight="false" outlineLevel="0" collapsed="false">
      <c r="A11844" s="1" t="n">
        <v>5530</v>
      </c>
      <c r="B11844" s="1" t="s">
        <v>18620</v>
      </c>
      <c r="C11844" s="324" t="s">
        <v>18621</v>
      </c>
      <c r="D11844" s="324" t="s">
        <v>586</v>
      </c>
      <c r="E11844" s="0" t="s">
        <v>590</v>
      </c>
    </row>
    <row r="11845" customFormat="false" ht="15" hidden="false" customHeight="false" outlineLevel="0" collapsed="false">
      <c r="A11845" s="1" t="n">
        <v>5529</v>
      </c>
      <c r="B11845" s="1" t="s">
        <v>18622</v>
      </c>
      <c r="C11845" s="1" t="s">
        <v>18623</v>
      </c>
      <c r="D11845" s="1" t="s">
        <v>499</v>
      </c>
      <c r="E11845" s="0" t="s">
        <v>590</v>
      </c>
    </row>
    <row r="11846" customFormat="false" ht="15" hidden="false" customHeight="false" outlineLevel="0" collapsed="false">
      <c r="A11846" s="1" t="n">
        <v>5528</v>
      </c>
      <c r="B11846" s="1" t="s">
        <v>18624</v>
      </c>
      <c r="C11846" s="1" t="s">
        <v>18625</v>
      </c>
      <c r="D11846" s="324" t="s">
        <v>14505</v>
      </c>
      <c r="E11846" s="324" t="s">
        <v>10921</v>
      </c>
    </row>
    <row r="11847" customFormat="false" ht="15" hidden="false" customHeight="false" outlineLevel="0" collapsed="false">
      <c r="A11847" s="1" t="n">
        <v>5527</v>
      </c>
      <c r="B11847" s="1" t="s">
        <v>18626</v>
      </c>
      <c r="C11847" s="1" t="s">
        <v>18627</v>
      </c>
      <c r="D11847" s="1" t="s">
        <v>499</v>
      </c>
      <c r="E11847" s="0" t="s">
        <v>590</v>
      </c>
    </row>
    <row r="11848" customFormat="false" ht="15" hidden="false" customHeight="false" outlineLevel="0" collapsed="false">
      <c r="A11848" s="1" t="n">
        <v>5526</v>
      </c>
      <c r="B11848" s="1" t="s">
        <v>18628</v>
      </c>
      <c r="C11848" s="1" t="s">
        <v>18629</v>
      </c>
      <c r="D11848" s="1" t="s">
        <v>499</v>
      </c>
      <c r="E11848" s="0" t="s">
        <v>590</v>
      </c>
    </row>
    <row r="11849" customFormat="false" ht="15" hidden="false" customHeight="false" outlineLevel="0" collapsed="false">
      <c r="A11849" s="1" t="n">
        <v>5525</v>
      </c>
      <c r="B11849" s="1" t="s">
        <v>18630</v>
      </c>
      <c r="C11849" s="1" t="s">
        <v>18631</v>
      </c>
      <c r="D11849" s="1" t="s">
        <v>499</v>
      </c>
      <c r="E11849" s="0" t="s">
        <v>590</v>
      </c>
    </row>
    <row r="11850" customFormat="false" ht="15" hidden="false" customHeight="false" outlineLevel="0" collapsed="false">
      <c r="A11850" s="1" t="n">
        <v>5524</v>
      </c>
      <c r="B11850" s="1" t="s">
        <v>18632</v>
      </c>
      <c r="C11850" s="1" t="s">
        <v>18633</v>
      </c>
      <c r="D11850" s="1" t="s">
        <v>499</v>
      </c>
      <c r="E11850" s="0" t="s">
        <v>590</v>
      </c>
    </row>
    <row r="11851" customFormat="false" ht="15" hidden="false" customHeight="false" outlineLevel="0" collapsed="false">
      <c r="A11851" s="1" t="n">
        <v>5523</v>
      </c>
      <c r="B11851" s="1" t="s">
        <v>18634</v>
      </c>
      <c r="C11851" s="1" t="s">
        <v>18635</v>
      </c>
      <c r="D11851" s="1" t="s">
        <v>11084</v>
      </c>
      <c r="E11851" s="0" t="s">
        <v>18636</v>
      </c>
    </row>
    <row r="11852" customFormat="false" ht="15" hidden="false" customHeight="false" outlineLevel="0" collapsed="false">
      <c r="A11852" s="1" t="n">
        <v>5522</v>
      </c>
      <c r="B11852" s="1" t="s">
        <v>18637</v>
      </c>
      <c r="D11852" s="1" t="s">
        <v>11084</v>
      </c>
      <c r="E11852" s="0" t="s">
        <v>18636</v>
      </c>
    </row>
    <row r="11853" customFormat="false" ht="15" hidden="false" customHeight="false" outlineLevel="0" collapsed="false">
      <c r="A11853" s="1" t="n">
        <v>5521</v>
      </c>
      <c r="B11853" s="1" t="s">
        <v>18638</v>
      </c>
      <c r="D11853" s="1" t="s">
        <v>11084</v>
      </c>
      <c r="E11853" s="0" t="s">
        <v>18636</v>
      </c>
    </row>
    <row r="11854" customFormat="false" ht="15" hidden="false" customHeight="false" outlineLevel="0" collapsed="false">
      <c r="A11854" s="1" t="n">
        <v>5520</v>
      </c>
      <c r="B11854" s="1" t="s">
        <v>18639</v>
      </c>
      <c r="D11854" s="1" t="s">
        <v>11084</v>
      </c>
      <c r="E11854" s="0" t="s">
        <v>18636</v>
      </c>
    </row>
    <row r="11855" customFormat="false" ht="15" hidden="false" customHeight="false" outlineLevel="0" collapsed="false">
      <c r="A11855" s="1" t="n">
        <v>5519</v>
      </c>
      <c r="B11855" s="1" t="s">
        <v>18640</v>
      </c>
      <c r="D11855" s="1" t="s">
        <v>11084</v>
      </c>
      <c r="E11855" s="0" t="s">
        <v>18636</v>
      </c>
    </row>
    <row r="11856" customFormat="false" ht="15" hidden="false" customHeight="false" outlineLevel="0" collapsed="false">
      <c r="A11856" s="1" t="n">
        <v>5518</v>
      </c>
      <c r="B11856" s="1" t="s">
        <v>18641</v>
      </c>
      <c r="C11856" s="1" t="s">
        <v>18642</v>
      </c>
      <c r="D11856" s="1" t="s">
        <v>11084</v>
      </c>
      <c r="E11856" s="0" t="s">
        <v>18636</v>
      </c>
    </row>
    <row r="11857" customFormat="false" ht="15" hidden="false" customHeight="false" outlineLevel="0" collapsed="false">
      <c r="A11857" s="1" t="n">
        <v>5517</v>
      </c>
      <c r="B11857" s="1" t="s">
        <v>18643</v>
      </c>
      <c r="D11857" s="1" t="s">
        <v>11084</v>
      </c>
      <c r="E11857" s="0" t="s">
        <v>18636</v>
      </c>
    </row>
    <row r="11858" customFormat="false" ht="15" hidden="false" customHeight="false" outlineLevel="0" collapsed="false">
      <c r="A11858" s="1" t="n">
        <v>5516</v>
      </c>
      <c r="B11858" s="1" t="s">
        <v>18644</v>
      </c>
      <c r="D11858" s="1" t="s">
        <v>11084</v>
      </c>
      <c r="E11858" s="0" t="s">
        <v>18636</v>
      </c>
    </row>
    <row r="11859" customFormat="false" ht="15" hidden="false" customHeight="false" outlineLevel="0" collapsed="false">
      <c r="A11859" s="1" t="n">
        <v>5515</v>
      </c>
      <c r="B11859" s="1" t="s">
        <v>18645</v>
      </c>
      <c r="C11859" s="1" t="s">
        <v>18646</v>
      </c>
      <c r="D11859" s="1" t="s">
        <v>499</v>
      </c>
      <c r="E11859" s="0" t="s">
        <v>590</v>
      </c>
    </row>
    <row r="11860" customFormat="false" ht="15" hidden="false" customHeight="false" outlineLevel="0" collapsed="false">
      <c r="A11860" s="1" t="n">
        <v>5514</v>
      </c>
      <c r="B11860" s="1" t="s">
        <v>18647</v>
      </c>
      <c r="C11860" s="1" t="s">
        <v>18648</v>
      </c>
      <c r="D11860" s="1" t="s">
        <v>499</v>
      </c>
      <c r="E11860" s="0" t="s">
        <v>590</v>
      </c>
    </row>
    <row r="11861" customFormat="false" ht="15" hidden="false" customHeight="false" outlineLevel="0" collapsed="false">
      <c r="A11861" s="1" t="n">
        <v>5513</v>
      </c>
      <c r="B11861" s="1" t="s">
        <v>18649</v>
      </c>
      <c r="D11861" s="1" t="s">
        <v>499</v>
      </c>
      <c r="E11861" s="324" t="s">
        <v>500</v>
      </c>
    </row>
    <row r="11862" customFormat="false" ht="15" hidden="false" customHeight="false" outlineLevel="0" collapsed="false">
      <c r="A11862" s="1" t="n">
        <v>5512</v>
      </c>
      <c r="B11862" s="1" t="s">
        <v>18650</v>
      </c>
      <c r="D11862" s="324" t="s">
        <v>1123</v>
      </c>
      <c r="E11862" s="0" t="s">
        <v>485</v>
      </c>
    </row>
    <row r="11863" customFormat="false" ht="15" hidden="false" customHeight="false" outlineLevel="0" collapsed="false">
      <c r="A11863" s="1" t="n">
        <v>5511</v>
      </c>
      <c r="B11863" s="1" t="s">
        <v>18651</v>
      </c>
      <c r="C11863" s="1" t="s">
        <v>18652</v>
      </c>
      <c r="D11863" s="1" t="s">
        <v>499</v>
      </c>
      <c r="E11863" s="0" t="s">
        <v>590</v>
      </c>
    </row>
    <row r="11864" customFormat="false" ht="15" hidden="false" customHeight="false" outlineLevel="0" collapsed="false">
      <c r="A11864" s="1" t="n">
        <v>5510</v>
      </c>
      <c r="B11864" s="1" t="s">
        <v>18653</v>
      </c>
      <c r="D11864" s="1" t="s">
        <v>1798</v>
      </c>
      <c r="E11864" s="324" t="s">
        <v>525</v>
      </c>
    </row>
    <row r="11865" customFormat="false" ht="15" hidden="false" customHeight="false" outlineLevel="0" collapsed="false">
      <c r="A11865" s="1" t="n">
        <v>5509</v>
      </c>
      <c r="B11865" s="1" t="s">
        <v>18654</v>
      </c>
      <c r="D11865" s="324" t="s">
        <v>11505</v>
      </c>
      <c r="E11865" s="324" t="s">
        <v>11506</v>
      </c>
    </row>
    <row r="11866" customFormat="false" ht="15" hidden="false" customHeight="false" outlineLevel="0" collapsed="false">
      <c r="A11866" s="1" t="n">
        <v>5508</v>
      </c>
      <c r="B11866" s="1" t="s">
        <v>18655</v>
      </c>
      <c r="D11866" s="324" t="s">
        <v>1123</v>
      </c>
      <c r="E11866" s="0" t="s">
        <v>485</v>
      </c>
    </row>
    <row r="11867" customFormat="false" ht="15" hidden="false" customHeight="false" outlineLevel="0" collapsed="false">
      <c r="A11867" s="1" t="n">
        <v>5507</v>
      </c>
      <c r="B11867" s="1" t="s">
        <v>18656</v>
      </c>
      <c r="D11867" s="324" t="s">
        <v>1123</v>
      </c>
      <c r="E11867" s="0" t="s">
        <v>485</v>
      </c>
    </row>
    <row r="11868" customFormat="false" ht="15" hidden="false" customHeight="false" outlineLevel="0" collapsed="false">
      <c r="A11868" s="1" t="n">
        <v>5506</v>
      </c>
      <c r="B11868" s="1" t="s">
        <v>18657</v>
      </c>
      <c r="C11868" s="324" t="s">
        <v>18658</v>
      </c>
      <c r="D11868" s="324" t="s">
        <v>13198</v>
      </c>
      <c r="E11868" s="324" t="s">
        <v>550</v>
      </c>
    </row>
    <row r="11869" customFormat="false" ht="15" hidden="false" customHeight="false" outlineLevel="0" collapsed="false">
      <c r="A11869" s="1" t="n">
        <v>5505</v>
      </c>
      <c r="B11869" s="1" t="s">
        <v>18659</v>
      </c>
      <c r="D11869" s="324" t="s">
        <v>1123</v>
      </c>
      <c r="E11869" s="0" t="s">
        <v>485</v>
      </c>
    </row>
    <row r="11870" customFormat="false" ht="15" hidden="false" customHeight="false" outlineLevel="0" collapsed="false">
      <c r="A11870" s="1" t="n">
        <v>5504</v>
      </c>
      <c r="B11870" s="1" t="s">
        <v>18660</v>
      </c>
      <c r="D11870" s="324" t="s">
        <v>1123</v>
      </c>
      <c r="E11870" s="0" t="s">
        <v>485</v>
      </c>
    </row>
    <row r="11871" customFormat="false" ht="15" hidden="false" customHeight="false" outlineLevel="0" collapsed="false">
      <c r="A11871" s="1" t="n">
        <v>5503</v>
      </c>
      <c r="B11871" s="1" t="s">
        <v>18661</v>
      </c>
      <c r="D11871" s="1" t="s">
        <v>484</v>
      </c>
      <c r="E11871" s="0" t="s">
        <v>485</v>
      </c>
    </row>
    <row r="11872" customFormat="false" ht="15" hidden="false" customHeight="false" outlineLevel="0" collapsed="false">
      <c r="A11872" s="1" t="n">
        <v>5502</v>
      </c>
      <c r="B11872" s="1" t="s">
        <v>18662</v>
      </c>
      <c r="C11872" s="1" t="s">
        <v>18663</v>
      </c>
      <c r="D11872" s="324" t="s">
        <v>13140</v>
      </c>
      <c r="E11872" s="0" t="s">
        <v>609</v>
      </c>
    </row>
    <row r="11873" customFormat="false" ht="15" hidden="false" customHeight="false" outlineLevel="0" collapsed="false">
      <c r="A11873" s="1" t="n">
        <v>5501</v>
      </c>
      <c r="B11873" s="1" t="s">
        <v>18664</v>
      </c>
      <c r="C11873" s="324" t="s">
        <v>18665</v>
      </c>
      <c r="D11873" s="324" t="s">
        <v>11547</v>
      </c>
      <c r="E11873" s="324" t="s">
        <v>18666</v>
      </c>
    </row>
    <row r="11874" customFormat="false" ht="15" hidden="false" customHeight="false" outlineLevel="0" collapsed="false">
      <c r="A11874" s="1" t="n">
        <v>5500</v>
      </c>
      <c r="B11874" s="1" t="s">
        <v>18667</v>
      </c>
      <c r="D11874" s="324" t="s">
        <v>18668</v>
      </c>
      <c r="E11874" s="324" t="s">
        <v>488</v>
      </c>
    </row>
    <row r="11875" customFormat="false" ht="15" hidden="false" customHeight="false" outlineLevel="0" collapsed="false">
      <c r="A11875" s="1" t="n">
        <v>5499</v>
      </c>
      <c r="B11875" s="1" t="s">
        <v>18669</v>
      </c>
      <c r="C11875" s="1" t="s">
        <v>4678</v>
      </c>
      <c r="D11875" s="324" t="s">
        <v>611</v>
      </c>
      <c r="E11875" s="0" t="s">
        <v>590</v>
      </c>
    </row>
    <row r="11876" customFormat="false" ht="15" hidden="false" customHeight="false" outlineLevel="0" collapsed="false">
      <c r="A11876" s="1" t="n">
        <v>5498</v>
      </c>
      <c r="B11876" s="1" t="s">
        <v>18670</v>
      </c>
      <c r="D11876" s="324" t="s">
        <v>1123</v>
      </c>
      <c r="E11876" s="0" t="s">
        <v>485</v>
      </c>
    </row>
    <row r="11877" customFormat="false" ht="15" hidden="false" customHeight="false" outlineLevel="0" collapsed="false">
      <c r="A11877" s="1" t="n">
        <v>5497</v>
      </c>
      <c r="B11877" s="1" t="s">
        <v>18671</v>
      </c>
      <c r="C11877" s="1" t="s">
        <v>18672</v>
      </c>
      <c r="D11877" s="1" t="s">
        <v>499</v>
      </c>
      <c r="E11877" s="324" t="s">
        <v>500</v>
      </c>
    </row>
    <row r="11878" customFormat="false" ht="15" hidden="false" customHeight="false" outlineLevel="0" collapsed="false">
      <c r="A11878" s="1" t="n">
        <v>5496</v>
      </c>
      <c r="B11878" s="1" t="s">
        <v>18673</v>
      </c>
      <c r="D11878" s="324" t="s">
        <v>1147</v>
      </c>
      <c r="E11878" s="324" t="s">
        <v>488</v>
      </c>
    </row>
    <row r="11879" customFormat="false" ht="15" hidden="false" customHeight="false" outlineLevel="0" collapsed="false">
      <c r="A11879" s="1" t="n">
        <v>5495</v>
      </c>
      <c r="B11879" s="1" t="s">
        <v>18674</v>
      </c>
      <c r="C11879" s="1" t="s">
        <v>18675</v>
      </c>
      <c r="D11879" s="1" t="s">
        <v>491</v>
      </c>
      <c r="E11879" s="324" t="s">
        <v>488</v>
      </c>
    </row>
    <row r="11880" customFormat="false" ht="15" hidden="false" customHeight="false" outlineLevel="0" collapsed="false">
      <c r="A11880" s="1" t="n">
        <v>5494</v>
      </c>
      <c r="B11880" s="1" t="s">
        <v>18676</v>
      </c>
      <c r="D11880" s="1" t="s">
        <v>741</v>
      </c>
      <c r="E11880" s="0" t="s">
        <v>485</v>
      </c>
    </row>
    <row r="11881" customFormat="false" ht="15" hidden="false" customHeight="false" outlineLevel="0" collapsed="false">
      <c r="A11881" s="1" t="n">
        <v>5493</v>
      </c>
      <c r="B11881" s="1" t="s">
        <v>18677</v>
      </c>
      <c r="C11881" s="324" t="s">
        <v>18678</v>
      </c>
      <c r="D11881" s="324" t="s">
        <v>17782</v>
      </c>
      <c r="E11881" s="0" t="s">
        <v>544</v>
      </c>
    </row>
    <row r="11882" customFormat="false" ht="15" hidden="false" customHeight="false" outlineLevel="0" collapsed="false">
      <c r="A11882" s="1" t="n">
        <v>5492</v>
      </c>
      <c r="B11882" s="1" t="s">
        <v>18679</v>
      </c>
      <c r="D11882" s="1" t="s">
        <v>811</v>
      </c>
      <c r="E11882" s="324" t="s">
        <v>12151</v>
      </c>
    </row>
    <row r="11883" customFormat="false" ht="15" hidden="false" customHeight="false" outlineLevel="0" collapsed="false">
      <c r="A11883" s="1" t="n">
        <v>5491</v>
      </c>
      <c r="B11883" s="1" t="s">
        <v>18680</v>
      </c>
      <c r="C11883" s="1" t="s">
        <v>18681</v>
      </c>
      <c r="D11883" s="1" t="s">
        <v>1222</v>
      </c>
      <c r="E11883" s="0" t="s">
        <v>485</v>
      </c>
    </row>
    <row r="11884" customFormat="false" ht="15" hidden="false" customHeight="false" outlineLevel="0" collapsed="false">
      <c r="A11884" s="1" t="n">
        <v>5490</v>
      </c>
      <c r="B11884" s="1" t="s">
        <v>18682</v>
      </c>
      <c r="D11884" s="1" t="s">
        <v>484</v>
      </c>
      <c r="E11884" s="0" t="s">
        <v>485</v>
      </c>
    </row>
    <row r="11885" customFormat="false" ht="15" hidden="false" customHeight="false" outlineLevel="0" collapsed="false">
      <c r="A11885" s="1" t="n">
        <v>5489</v>
      </c>
      <c r="B11885" s="1" t="s">
        <v>18683</v>
      </c>
      <c r="D11885" s="324" t="s">
        <v>5433</v>
      </c>
      <c r="E11885" s="324" t="s">
        <v>500</v>
      </c>
    </row>
    <row r="11886" customFormat="false" ht="15" hidden="false" customHeight="false" outlineLevel="0" collapsed="false">
      <c r="A11886" s="1" t="n">
        <v>5488</v>
      </c>
      <c r="B11886" s="1" t="s">
        <v>18684</v>
      </c>
      <c r="D11886" s="324" t="s">
        <v>1052</v>
      </c>
      <c r="E11886" s="324" t="s">
        <v>500</v>
      </c>
    </row>
    <row r="11887" customFormat="false" ht="15" hidden="false" customHeight="false" outlineLevel="0" collapsed="false">
      <c r="A11887" s="1" t="n">
        <v>5487</v>
      </c>
      <c r="B11887" s="1" t="s">
        <v>18685</v>
      </c>
      <c r="C11887" s="324" t="s">
        <v>18686</v>
      </c>
      <c r="D11887" s="1" t="s">
        <v>499</v>
      </c>
      <c r="E11887" s="0" t="s">
        <v>576</v>
      </c>
    </row>
    <row r="11888" customFormat="false" ht="15" hidden="false" customHeight="false" outlineLevel="0" collapsed="false">
      <c r="A11888" s="1" t="n">
        <v>5486</v>
      </c>
      <c r="B11888" s="1" t="s">
        <v>18687</v>
      </c>
      <c r="D11888" s="1" t="s">
        <v>499</v>
      </c>
      <c r="E11888" s="324" t="s">
        <v>500</v>
      </c>
    </row>
    <row r="11889" customFormat="false" ht="15" hidden="false" customHeight="false" outlineLevel="0" collapsed="false">
      <c r="A11889" s="1" t="n">
        <v>5485</v>
      </c>
      <c r="B11889" s="1" t="s">
        <v>18688</v>
      </c>
      <c r="C11889" s="1" t="s">
        <v>18689</v>
      </c>
      <c r="D11889" s="1" t="s">
        <v>499</v>
      </c>
      <c r="E11889" s="324" t="s">
        <v>500</v>
      </c>
    </row>
    <row r="11890" customFormat="false" ht="15" hidden="false" customHeight="false" outlineLevel="0" collapsed="false">
      <c r="A11890" s="1" t="n">
        <v>5484</v>
      </c>
      <c r="B11890" s="1" t="s">
        <v>18690</v>
      </c>
      <c r="D11890" s="1" t="s">
        <v>499</v>
      </c>
      <c r="E11890" s="324" t="s">
        <v>500</v>
      </c>
    </row>
    <row r="11891" customFormat="false" ht="15" hidden="false" customHeight="false" outlineLevel="0" collapsed="false">
      <c r="A11891" s="1" t="n">
        <v>5483</v>
      </c>
      <c r="B11891" s="1" t="s">
        <v>18691</v>
      </c>
      <c r="D11891" s="1" t="s">
        <v>510</v>
      </c>
      <c r="E11891" s="0" t="s">
        <v>576</v>
      </c>
    </row>
    <row r="11892" customFormat="false" ht="15" hidden="false" customHeight="false" outlineLevel="0" collapsed="false">
      <c r="A11892" s="1" t="n">
        <v>5482</v>
      </c>
      <c r="B11892" s="1" t="s">
        <v>18692</v>
      </c>
      <c r="D11892" s="1" t="s">
        <v>499</v>
      </c>
      <c r="E11892" s="0" t="s">
        <v>485</v>
      </c>
    </row>
    <row r="11893" customFormat="false" ht="15" hidden="false" customHeight="false" outlineLevel="0" collapsed="false">
      <c r="A11893" s="1" t="n">
        <v>5481</v>
      </c>
      <c r="B11893" s="1" t="s">
        <v>18693</v>
      </c>
      <c r="D11893" s="324" t="s">
        <v>11657</v>
      </c>
      <c r="E11893" s="0" t="s">
        <v>576</v>
      </c>
    </row>
    <row r="11894" customFormat="false" ht="15" hidden="false" customHeight="false" outlineLevel="0" collapsed="false">
      <c r="A11894" s="1" t="n">
        <v>5480</v>
      </c>
      <c r="B11894" s="1" t="s">
        <v>18694</v>
      </c>
      <c r="D11894" s="324" t="s">
        <v>12189</v>
      </c>
      <c r="E11894" s="0" t="s">
        <v>590</v>
      </c>
    </row>
    <row r="11895" customFormat="false" ht="15" hidden="false" customHeight="false" outlineLevel="0" collapsed="false">
      <c r="A11895" s="1" t="n">
        <v>5479</v>
      </c>
      <c r="B11895" s="1" t="s">
        <v>18695</v>
      </c>
      <c r="D11895" s="324" t="s">
        <v>5649</v>
      </c>
      <c r="E11895" s="0" t="s">
        <v>590</v>
      </c>
    </row>
    <row r="11896" customFormat="false" ht="15" hidden="false" customHeight="false" outlineLevel="0" collapsed="false">
      <c r="A11896" s="1" t="n">
        <v>5478</v>
      </c>
      <c r="B11896" s="1" t="s">
        <v>18696</v>
      </c>
      <c r="D11896" s="1" t="s">
        <v>11084</v>
      </c>
      <c r="E11896" s="0" t="s">
        <v>609</v>
      </c>
    </row>
    <row r="11897" customFormat="false" ht="15" hidden="false" customHeight="false" outlineLevel="0" collapsed="false">
      <c r="A11897" s="1" t="n">
        <v>5477</v>
      </c>
      <c r="B11897" s="1" t="s">
        <v>18697</v>
      </c>
      <c r="C11897" s="324" t="s">
        <v>18698</v>
      </c>
      <c r="D11897" s="324" t="s">
        <v>18699</v>
      </c>
      <c r="E11897" s="324" t="s">
        <v>548</v>
      </c>
    </row>
    <row r="11898" customFormat="false" ht="15" hidden="false" customHeight="false" outlineLevel="0" collapsed="false">
      <c r="A11898" s="1" t="n">
        <v>5476</v>
      </c>
      <c r="B11898" s="1" t="s">
        <v>18700</v>
      </c>
      <c r="C11898" s="324" t="s">
        <v>18701</v>
      </c>
      <c r="D11898" s="324" t="s">
        <v>678</v>
      </c>
      <c r="E11898" s="0" t="s">
        <v>590</v>
      </c>
    </row>
    <row r="11899" customFormat="false" ht="15" hidden="false" customHeight="false" outlineLevel="0" collapsed="false">
      <c r="A11899" s="1" t="n">
        <v>5475</v>
      </c>
      <c r="B11899" s="1" t="s">
        <v>18702</v>
      </c>
      <c r="D11899" s="1" t="s">
        <v>10984</v>
      </c>
      <c r="E11899" s="0" t="s">
        <v>590</v>
      </c>
    </row>
    <row r="11900" customFormat="false" ht="15" hidden="false" customHeight="false" outlineLevel="0" collapsed="false">
      <c r="A11900" s="1" t="n">
        <v>5474</v>
      </c>
      <c r="B11900" s="1" t="s">
        <v>18703</v>
      </c>
      <c r="D11900" s="1" t="s">
        <v>510</v>
      </c>
      <c r="E11900" s="0" t="s">
        <v>590</v>
      </c>
    </row>
    <row r="11901" customFormat="false" ht="15" hidden="false" customHeight="false" outlineLevel="0" collapsed="false">
      <c r="A11901" s="1" t="n">
        <v>5473</v>
      </c>
      <c r="B11901" s="1" t="s">
        <v>18704</v>
      </c>
      <c r="C11901" s="1" t="s">
        <v>18705</v>
      </c>
      <c r="D11901" s="324" t="s">
        <v>698</v>
      </c>
      <c r="E11901" s="324" t="s">
        <v>500</v>
      </c>
    </row>
    <row r="11902" customFormat="false" ht="15" hidden="false" customHeight="false" outlineLevel="0" collapsed="false">
      <c r="A11902" s="1" t="n">
        <v>5472</v>
      </c>
      <c r="B11902" s="1" t="s">
        <v>18706</v>
      </c>
      <c r="D11902" s="324" t="s">
        <v>627</v>
      </c>
      <c r="E11902" s="324" t="s">
        <v>500</v>
      </c>
    </row>
    <row r="11903" customFormat="false" ht="15" hidden="false" customHeight="false" outlineLevel="0" collapsed="false">
      <c r="A11903" s="1" t="n">
        <v>5471</v>
      </c>
      <c r="B11903" s="1" t="s">
        <v>18707</v>
      </c>
      <c r="C11903" s="1" t="s">
        <v>18708</v>
      </c>
      <c r="D11903" s="324" t="s">
        <v>627</v>
      </c>
      <c r="E11903" s="324" t="s">
        <v>500</v>
      </c>
    </row>
    <row r="11904" customFormat="false" ht="15" hidden="false" customHeight="false" outlineLevel="0" collapsed="false">
      <c r="A11904" s="1" t="n">
        <v>5470</v>
      </c>
      <c r="B11904" s="1" t="s">
        <v>18709</v>
      </c>
      <c r="C11904" s="1" t="s">
        <v>18710</v>
      </c>
      <c r="D11904" s="324" t="s">
        <v>627</v>
      </c>
      <c r="E11904" s="324" t="s">
        <v>500</v>
      </c>
    </row>
    <row r="11905" customFormat="false" ht="15" hidden="false" customHeight="false" outlineLevel="0" collapsed="false">
      <c r="A11905" s="1" t="n">
        <v>5469</v>
      </c>
      <c r="B11905" s="1" t="s">
        <v>18711</v>
      </c>
      <c r="C11905" s="1" t="s">
        <v>18712</v>
      </c>
      <c r="D11905" s="324" t="s">
        <v>627</v>
      </c>
      <c r="E11905" s="324" t="s">
        <v>500</v>
      </c>
    </row>
    <row r="11906" customFormat="false" ht="15" hidden="false" customHeight="false" outlineLevel="0" collapsed="false">
      <c r="A11906" s="1" t="n">
        <v>5468</v>
      </c>
      <c r="B11906" s="1" t="s">
        <v>18713</v>
      </c>
      <c r="C11906" s="324" t="s">
        <v>18714</v>
      </c>
      <c r="D11906" s="324" t="s">
        <v>11657</v>
      </c>
      <c r="E11906" s="0" t="s">
        <v>1088</v>
      </c>
    </row>
    <row r="11907" customFormat="false" ht="15" hidden="false" customHeight="false" outlineLevel="0" collapsed="false">
      <c r="A11907" s="1" t="n">
        <v>5467</v>
      </c>
      <c r="B11907" s="1" t="s">
        <v>18715</v>
      </c>
      <c r="C11907" s="324" t="s">
        <v>18716</v>
      </c>
      <c r="D11907" s="1" t="s">
        <v>1187</v>
      </c>
      <c r="E11907" s="0" t="s">
        <v>485</v>
      </c>
    </row>
    <row r="11908" customFormat="false" ht="15" hidden="false" customHeight="false" outlineLevel="0" collapsed="false">
      <c r="A11908" s="1" t="n">
        <v>5466</v>
      </c>
      <c r="B11908" s="1" t="s">
        <v>18717</v>
      </c>
      <c r="D11908" s="1" t="s">
        <v>651</v>
      </c>
      <c r="E11908" s="0" t="s">
        <v>590</v>
      </c>
    </row>
    <row r="11909" customFormat="false" ht="15" hidden="false" customHeight="false" outlineLevel="0" collapsed="false">
      <c r="A11909" s="1" t="n">
        <v>5465</v>
      </c>
      <c r="B11909" s="1" t="s">
        <v>18718</v>
      </c>
      <c r="C11909" s="1" t="s">
        <v>18719</v>
      </c>
      <c r="D11909" s="1" t="s">
        <v>787</v>
      </c>
      <c r="E11909" s="0" t="s">
        <v>485</v>
      </c>
    </row>
    <row r="11910" customFormat="false" ht="15" hidden="false" customHeight="false" outlineLevel="0" collapsed="false">
      <c r="A11910" s="1" t="n">
        <v>5464</v>
      </c>
      <c r="B11910" s="1" t="s">
        <v>18720</v>
      </c>
      <c r="C11910" s="1" t="s">
        <v>18721</v>
      </c>
      <c r="D11910" s="1" t="s">
        <v>499</v>
      </c>
      <c r="E11910" s="0" t="s">
        <v>576</v>
      </c>
    </row>
    <row r="11911" customFormat="false" ht="15" hidden="false" customHeight="false" outlineLevel="0" collapsed="false">
      <c r="A11911" s="1" t="n">
        <v>5463</v>
      </c>
      <c r="B11911" s="1" t="s">
        <v>18722</v>
      </c>
      <c r="C11911" s="1" t="s">
        <v>18723</v>
      </c>
      <c r="D11911" s="324" t="s">
        <v>11505</v>
      </c>
      <c r="E11911" s="0" t="s">
        <v>590</v>
      </c>
    </row>
    <row r="11912" customFormat="false" ht="15" hidden="false" customHeight="false" outlineLevel="0" collapsed="false">
      <c r="A11912" s="1" t="n">
        <v>5462</v>
      </c>
      <c r="B11912" s="1" t="s">
        <v>18724</v>
      </c>
      <c r="C11912" s="1" t="s">
        <v>521</v>
      </c>
      <c r="D11912" s="1" t="s">
        <v>787</v>
      </c>
      <c r="E11912" s="324" t="s">
        <v>488</v>
      </c>
    </row>
    <row r="11913" customFormat="false" ht="15" hidden="false" customHeight="false" outlineLevel="0" collapsed="false">
      <c r="A11913" s="1" t="n">
        <v>5461</v>
      </c>
      <c r="B11913" s="1" t="s">
        <v>18725</v>
      </c>
      <c r="D11913" s="1" t="s">
        <v>499</v>
      </c>
      <c r="E11913" s="324" t="s">
        <v>18726</v>
      </c>
    </row>
    <row r="11914" customFormat="false" ht="15" hidden="false" customHeight="false" outlineLevel="0" collapsed="false">
      <c r="A11914" s="1" t="n">
        <v>5460</v>
      </c>
      <c r="B11914" s="1" t="s">
        <v>18727</v>
      </c>
      <c r="D11914" s="1" t="s">
        <v>499</v>
      </c>
      <c r="E11914" s="0" t="s">
        <v>590</v>
      </c>
    </row>
    <row r="11915" customFormat="false" ht="15" hidden="false" customHeight="false" outlineLevel="0" collapsed="false">
      <c r="A11915" s="1" t="n">
        <v>5459</v>
      </c>
      <c r="B11915" s="1" t="s">
        <v>18728</v>
      </c>
      <c r="D11915" s="1" t="s">
        <v>499</v>
      </c>
      <c r="E11915" s="0" t="s">
        <v>590</v>
      </c>
    </row>
    <row r="11916" customFormat="false" ht="15" hidden="false" customHeight="false" outlineLevel="0" collapsed="false">
      <c r="A11916" s="1" t="n">
        <v>5458</v>
      </c>
      <c r="B11916" s="1" t="s">
        <v>18729</v>
      </c>
      <c r="D11916" s="1" t="s">
        <v>499</v>
      </c>
      <c r="E11916" s="0" t="s">
        <v>590</v>
      </c>
    </row>
    <row r="11917" customFormat="false" ht="15" hidden="false" customHeight="false" outlineLevel="0" collapsed="false">
      <c r="A11917" s="1" t="n">
        <v>5457</v>
      </c>
      <c r="B11917" s="1" t="s">
        <v>18730</v>
      </c>
      <c r="D11917" s="1" t="s">
        <v>499</v>
      </c>
      <c r="E11917" s="0" t="s">
        <v>590</v>
      </c>
    </row>
    <row r="11918" customFormat="false" ht="15" hidden="false" customHeight="false" outlineLevel="0" collapsed="false">
      <c r="A11918" s="1" t="n">
        <v>5456</v>
      </c>
      <c r="B11918" s="1" t="s">
        <v>18731</v>
      </c>
      <c r="D11918" s="1" t="s">
        <v>499</v>
      </c>
      <c r="E11918" s="0" t="s">
        <v>590</v>
      </c>
    </row>
    <row r="11919" customFormat="false" ht="15" hidden="false" customHeight="false" outlineLevel="0" collapsed="false">
      <c r="A11919" s="1" t="n">
        <v>5455</v>
      </c>
      <c r="B11919" s="1" t="s">
        <v>18732</v>
      </c>
      <c r="D11919" s="1" t="s">
        <v>499</v>
      </c>
      <c r="E11919" s="0" t="s">
        <v>590</v>
      </c>
    </row>
    <row r="11920" customFormat="false" ht="15" hidden="false" customHeight="false" outlineLevel="0" collapsed="false">
      <c r="A11920" s="1" t="n">
        <v>5454</v>
      </c>
      <c r="B11920" s="1" t="s">
        <v>18733</v>
      </c>
      <c r="D11920" s="1" t="s">
        <v>499</v>
      </c>
      <c r="E11920" s="0" t="s">
        <v>590</v>
      </c>
    </row>
    <row r="11921" customFormat="false" ht="15" hidden="false" customHeight="false" outlineLevel="0" collapsed="false">
      <c r="A11921" s="1" t="n">
        <v>5453</v>
      </c>
      <c r="B11921" s="1" t="s">
        <v>18734</v>
      </c>
      <c r="D11921" s="1" t="s">
        <v>17186</v>
      </c>
      <c r="E11921" s="0" t="s">
        <v>590</v>
      </c>
    </row>
    <row r="11922" customFormat="false" ht="15" hidden="false" customHeight="false" outlineLevel="0" collapsed="false">
      <c r="A11922" s="1" t="n">
        <v>5452</v>
      </c>
      <c r="B11922" s="1" t="s">
        <v>18734</v>
      </c>
      <c r="D11922" s="1" t="s">
        <v>499</v>
      </c>
      <c r="E11922" s="0" t="s">
        <v>590</v>
      </c>
    </row>
    <row r="11923" customFormat="false" ht="15" hidden="false" customHeight="false" outlineLevel="0" collapsed="false">
      <c r="A11923" s="1" t="n">
        <v>5451</v>
      </c>
      <c r="B11923" s="1" t="s">
        <v>18735</v>
      </c>
      <c r="D11923" s="1" t="s">
        <v>499</v>
      </c>
      <c r="E11923" s="0" t="s">
        <v>590</v>
      </c>
    </row>
    <row r="11924" customFormat="false" ht="15" hidden="false" customHeight="false" outlineLevel="0" collapsed="false">
      <c r="A11924" s="1" t="n">
        <v>5450</v>
      </c>
      <c r="B11924" s="1" t="s">
        <v>18736</v>
      </c>
      <c r="D11924" s="1" t="s">
        <v>499</v>
      </c>
      <c r="E11924" s="0" t="s">
        <v>590</v>
      </c>
    </row>
    <row r="11925" customFormat="false" ht="15" hidden="false" customHeight="false" outlineLevel="0" collapsed="false">
      <c r="A11925" s="1" t="n">
        <v>5449</v>
      </c>
      <c r="B11925" s="1" t="s">
        <v>18737</v>
      </c>
      <c r="D11925" s="1" t="s">
        <v>499</v>
      </c>
      <c r="E11925" s="0" t="s">
        <v>590</v>
      </c>
    </row>
    <row r="11926" customFormat="false" ht="15" hidden="false" customHeight="false" outlineLevel="0" collapsed="false">
      <c r="A11926" s="1" t="n">
        <v>5448</v>
      </c>
      <c r="B11926" s="1" t="s">
        <v>18738</v>
      </c>
      <c r="D11926" s="1" t="s">
        <v>499</v>
      </c>
      <c r="E11926" s="0" t="s">
        <v>590</v>
      </c>
    </row>
    <row r="11927" customFormat="false" ht="15" hidden="false" customHeight="false" outlineLevel="0" collapsed="false">
      <c r="A11927" s="1" t="n">
        <v>5447</v>
      </c>
      <c r="B11927" s="1" t="s">
        <v>18739</v>
      </c>
      <c r="D11927" s="1" t="s">
        <v>499</v>
      </c>
      <c r="E11927" s="0" t="s">
        <v>590</v>
      </c>
    </row>
    <row r="11928" customFormat="false" ht="15" hidden="false" customHeight="false" outlineLevel="0" collapsed="false">
      <c r="A11928" s="1" t="n">
        <v>5446</v>
      </c>
      <c r="B11928" s="1" t="s">
        <v>18740</v>
      </c>
      <c r="D11928" s="1" t="s">
        <v>499</v>
      </c>
      <c r="E11928" s="0" t="s">
        <v>590</v>
      </c>
    </row>
    <row r="11929" customFormat="false" ht="15" hidden="false" customHeight="false" outlineLevel="0" collapsed="false">
      <c r="A11929" s="1" t="n">
        <v>5445</v>
      </c>
      <c r="B11929" s="1" t="s">
        <v>18741</v>
      </c>
      <c r="D11929" s="1" t="s">
        <v>499</v>
      </c>
      <c r="E11929" s="0" t="s">
        <v>590</v>
      </c>
    </row>
    <row r="11930" customFormat="false" ht="15" hidden="false" customHeight="false" outlineLevel="0" collapsed="false">
      <c r="A11930" s="1" t="n">
        <v>5444</v>
      </c>
      <c r="B11930" s="1" t="s">
        <v>18742</v>
      </c>
      <c r="D11930" s="1" t="s">
        <v>499</v>
      </c>
      <c r="E11930" s="0" t="s">
        <v>590</v>
      </c>
    </row>
    <row r="11931" customFormat="false" ht="15" hidden="false" customHeight="false" outlineLevel="0" collapsed="false">
      <c r="A11931" s="1" t="n">
        <v>5443</v>
      </c>
      <c r="B11931" s="1" t="s">
        <v>18743</v>
      </c>
      <c r="D11931" s="1" t="s">
        <v>499</v>
      </c>
      <c r="E11931" s="0" t="s">
        <v>590</v>
      </c>
    </row>
    <row r="11932" customFormat="false" ht="15" hidden="false" customHeight="false" outlineLevel="0" collapsed="false">
      <c r="A11932" s="1" t="n">
        <v>5442</v>
      </c>
      <c r="B11932" s="1" t="s">
        <v>18744</v>
      </c>
      <c r="D11932" s="1" t="s">
        <v>499</v>
      </c>
      <c r="E11932" s="0" t="s">
        <v>590</v>
      </c>
    </row>
    <row r="11933" customFormat="false" ht="15" hidden="false" customHeight="false" outlineLevel="0" collapsed="false">
      <c r="A11933" s="1" t="n">
        <v>5441</v>
      </c>
      <c r="B11933" s="1" t="s">
        <v>18745</v>
      </c>
      <c r="D11933" s="1" t="s">
        <v>499</v>
      </c>
      <c r="E11933" s="0" t="s">
        <v>590</v>
      </c>
    </row>
    <row r="11934" customFormat="false" ht="15" hidden="false" customHeight="false" outlineLevel="0" collapsed="false">
      <c r="A11934" s="1" t="n">
        <v>5440</v>
      </c>
      <c r="B11934" s="1" t="s">
        <v>18746</v>
      </c>
      <c r="D11934" s="1" t="s">
        <v>499</v>
      </c>
      <c r="E11934" s="0" t="s">
        <v>590</v>
      </c>
    </row>
    <row r="11935" customFormat="false" ht="15" hidden="false" customHeight="false" outlineLevel="0" collapsed="false">
      <c r="A11935" s="1" t="n">
        <v>5439</v>
      </c>
      <c r="B11935" s="1" t="s">
        <v>18747</v>
      </c>
      <c r="D11935" s="1" t="s">
        <v>499</v>
      </c>
      <c r="E11935" s="0" t="s">
        <v>590</v>
      </c>
    </row>
    <row r="11936" customFormat="false" ht="15" hidden="false" customHeight="false" outlineLevel="0" collapsed="false">
      <c r="A11936" s="1" t="n">
        <v>5438</v>
      </c>
      <c r="B11936" s="1" t="s">
        <v>18748</v>
      </c>
      <c r="D11936" s="1" t="s">
        <v>499</v>
      </c>
      <c r="E11936" s="0" t="s">
        <v>590</v>
      </c>
    </row>
    <row r="11937" customFormat="false" ht="15" hidden="false" customHeight="false" outlineLevel="0" collapsed="false">
      <c r="A11937" s="1" t="n">
        <v>5437</v>
      </c>
      <c r="B11937" s="1" t="s">
        <v>18749</v>
      </c>
      <c r="D11937" s="1" t="s">
        <v>499</v>
      </c>
      <c r="E11937" s="0" t="s">
        <v>590</v>
      </c>
    </row>
    <row r="11938" customFormat="false" ht="15" hidden="false" customHeight="false" outlineLevel="0" collapsed="false">
      <c r="A11938" s="1" t="n">
        <v>5436</v>
      </c>
      <c r="B11938" s="1" t="s">
        <v>18750</v>
      </c>
      <c r="D11938" s="1" t="s">
        <v>499</v>
      </c>
      <c r="E11938" s="0" t="s">
        <v>590</v>
      </c>
    </row>
    <row r="11939" customFormat="false" ht="15" hidden="false" customHeight="false" outlineLevel="0" collapsed="false">
      <c r="A11939" s="1" t="n">
        <v>5435</v>
      </c>
      <c r="B11939" s="1" t="s">
        <v>18751</v>
      </c>
      <c r="D11939" s="1" t="s">
        <v>499</v>
      </c>
      <c r="E11939" s="0" t="s">
        <v>590</v>
      </c>
    </row>
    <row r="11940" customFormat="false" ht="15" hidden="false" customHeight="false" outlineLevel="0" collapsed="false">
      <c r="A11940" s="1" t="n">
        <v>5434</v>
      </c>
      <c r="B11940" s="1" t="s">
        <v>18752</v>
      </c>
      <c r="D11940" s="1" t="s">
        <v>499</v>
      </c>
      <c r="E11940" s="0" t="s">
        <v>590</v>
      </c>
    </row>
    <row r="11941" customFormat="false" ht="15" hidden="false" customHeight="false" outlineLevel="0" collapsed="false">
      <c r="A11941" s="1" t="n">
        <v>5433</v>
      </c>
      <c r="B11941" s="1" t="s">
        <v>18753</v>
      </c>
      <c r="D11941" s="1" t="s">
        <v>499</v>
      </c>
      <c r="E11941" s="0" t="s">
        <v>590</v>
      </c>
    </row>
    <row r="11942" customFormat="false" ht="15" hidden="false" customHeight="false" outlineLevel="0" collapsed="false">
      <c r="A11942" s="1" t="n">
        <v>5432</v>
      </c>
      <c r="B11942" s="1" t="s">
        <v>18754</v>
      </c>
      <c r="D11942" s="1" t="s">
        <v>499</v>
      </c>
      <c r="E11942" s="0" t="s">
        <v>590</v>
      </c>
    </row>
    <row r="11943" customFormat="false" ht="15" hidden="false" customHeight="false" outlineLevel="0" collapsed="false">
      <c r="A11943" s="1" t="n">
        <v>5431</v>
      </c>
      <c r="B11943" s="1" t="s">
        <v>18755</v>
      </c>
      <c r="D11943" s="1" t="s">
        <v>499</v>
      </c>
      <c r="E11943" s="0" t="s">
        <v>590</v>
      </c>
    </row>
    <row r="11944" customFormat="false" ht="15" hidden="false" customHeight="false" outlineLevel="0" collapsed="false">
      <c r="A11944" s="1" t="n">
        <v>5430</v>
      </c>
      <c r="B11944" s="1" t="s">
        <v>18756</v>
      </c>
      <c r="D11944" s="1" t="s">
        <v>499</v>
      </c>
      <c r="E11944" s="0" t="s">
        <v>590</v>
      </c>
    </row>
    <row r="11945" customFormat="false" ht="15" hidden="false" customHeight="false" outlineLevel="0" collapsed="false">
      <c r="A11945" s="1" t="n">
        <v>5429</v>
      </c>
      <c r="B11945" s="1" t="s">
        <v>18757</v>
      </c>
      <c r="D11945" s="1" t="s">
        <v>499</v>
      </c>
      <c r="E11945" s="0" t="s">
        <v>590</v>
      </c>
    </row>
    <row r="11946" customFormat="false" ht="15" hidden="false" customHeight="false" outlineLevel="0" collapsed="false">
      <c r="A11946" s="1" t="n">
        <v>5428</v>
      </c>
      <c r="B11946" s="1" t="s">
        <v>18758</v>
      </c>
      <c r="D11946" s="1" t="s">
        <v>499</v>
      </c>
      <c r="E11946" s="0" t="s">
        <v>590</v>
      </c>
    </row>
    <row r="11947" customFormat="false" ht="15" hidden="false" customHeight="false" outlineLevel="0" collapsed="false">
      <c r="A11947" s="1" t="n">
        <v>5427</v>
      </c>
      <c r="B11947" s="1" t="s">
        <v>18759</v>
      </c>
      <c r="D11947" s="1" t="s">
        <v>499</v>
      </c>
      <c r="E11947" s="0" t="s">
        <v>590</v>
      </c>
    </row>
    <row r="11948" customFormat="false" ht="15" hidden="false" customHeight="false" outlineLevel="0" collapsed="false">
      <c r="A11948" s="1" t="n">
        <v>5426</v>
      </c>
      <c r="B11948" s="1" t="s">
        <v>18760</v>
      </c>
      <c r="D11948" s="1" t="s">
        <v>499</v>
      </c>
      <c r="E11948" s="0" t="s">
        <v>590</v>
      </c>
    </row>
    <row r="11949" customFormat="false" ht="15" hidden="false" customHeight="false" outlineLevel="0" collapsed="false">
      <c r="A11949" s="1" t="n">
        <v>5425</v>
      </c>
      <c r="B11949" s="1" t="s">
        <v>18761</v>
      </c>
      <c r="D11949" s="1" t="s">
        <v>499</v>
      </c>
      <c r="E11949" s="0" t="s">
        <v>590</v>
      </c>
    </row>
    <row r="11950" customFormat="false" ht="15" hidden="false" customHeight="false" outlineLevel="0" collapsed="false">
      <c r="A11950" s="1" t="n">
        <v>5424</v>
      </c>
      <c r="B11950" s="1" t="s">
        <v>18762</v>
      </c>
      <c r="D11950" s="1" t="s">
        <v>499</v>
      </c>
      <c r="E11950" s="0" t="s">
        <v>590</v>
      </c>
    </row>
    <row r="11951" customFormat="false" ht="15" hidden="false" customHeight="false" outlineLevel="0" collapsed="false">
      <c r="A11951" s="1" t="n">
        <v>5423</v>
      </c>
      <c r="B11951" s="1" t="s">
        <v>18763</v>
      </c>
      <c r="D11951" s="1" t="s">
        <v>499</v>
      </c>
      <c r="E11951" s="0" t="s">
        <v>590</v>
      </c>
    </row>
    <row r="11952" customFormat="false" ht="15" hidden="false" customHeight="false" outlineLevel="0" collapsed="false">
      <c r="A11952" s="1" t="n">
        <v>5422</v>
      </c>
      <c r="B11952" s="1" t="s">
        <v>18764</v>
      </c>
      <c r="D11952" s="1" t="s">
        <v>499</v>
      </c>
      <c r="E11952" s="0" t="s">
        <v>590</v>
      </c>
    </row>
    <row r="11953" customFormat="false" ht="15" hidden="false" customHeight="false" outlineLevel="0" collapsed="false">
      <c r="A11953" s="1" t="n">
        <v>5421</v>
      </c>
      <c r="B11953" s="1" t="s">
        <v>18765</v>
      </c>
      <c r="D11953" s="1" t="s">
        <v>499</v>
      </c>
      <c r="E11953" s="0" t="s">
        <v>590</v>
      </c>
    </row>
    <row r="11954" customFormat="false" ht="15" hidden="false" customHeight="false" outlineLevel="0" collapsed="false">
      <c r="A11954" s="1" t="n">
        <v>5420</v>
      </c>
      <c r="B11954" s="1" t="s">
        <v>18766</v>
      </c>
      <c r="D11954" s="1" t="s">
        <v>499</v>
      </c>
      <c r="E11954" s="0" t="s">
        <v>590</v>
      </c>
    </row>
    <row r="11955" customFormat="false" ht="15" hidden="false" customHeight="false" outlineLevel="0" collapsed="false">
      <c r="A11955" s="1" t="n">
        <v>5419</v>
      </c>
      <c r="B11955" s="1" t="s">
        <v>18767</v>
      </c>
      <c r="D11955" s="1" t="s">
        <v>499</v>
      </c>
      <c r="E11955" s="0" t="s">
        <v>590</v>
      </c>
    </row>
    <row r="11956" customFormat="false" ht="15" hidden="false" customHeight="false" outlineLevel="0" collapsed="false">
      <c r="A11956" s="1" t="n">
        <v>5418</v>
      </c>
      <c r="B11956" s="1" t="s">
        <v>18768</v>
      </c>
      <c r="D11956" s="1" t="s">
        <v>499</v>
      </c>
      <c r="E11956" s="0" t="s">
        <v>590</v>
      </c>
    </row>
    <row r="11957" customFormat="false" ht="15" hidden="false" customHeight="false" outlineLevel="0" collapsed="false">
      <c r="A11957" s="1" t="n">
        <v>5417</v>
      </c>
      <c r="B11957" s="1" t="s">
        <v>18769</v>
      </c>
      <c r="D11957" s="1" t="s">
        <v>499</v>
      </c>
      <c r="E11957" s="0" t="s">
        <v>590</v>
      </c>
    </row>
    <row r="11958" customFormat="false" ht="15" hidden="false" customHeight="false" outlineLevel="0" collapsed="false">
      <c r="A11958" s="1" t="n">
        <v>5416</v>
      </c>
      <c r="B11958" s="1" t="s">
        <v>18770</v>
      </c>
      <c r="D11958" s="1" t="s">
        <v>499</v>
      </c>
      <c r="E11958" s="0" t="s">
        <v>590</v>
      </c>
    </row>
    <row r="11959" customFormat="false" ht="15" hidden="false" customHeight="false" outlineLevel="0" collapsed="false">
      <c r="A11959" s="1" t="n">
        <v>5415</v>
      </c>
      <c r="B11959" s="1" t="s">
        <v>18771</v>
      </c>
      <c r="D11959" s="1" t="s">
        <v>499</v>
      </c>
      <c r="E11959" s="0" t="s">
        <v>590</v>
      </c>
    </row>
    <row r="11960" customFormat="false" ht="15" hidden="false" customHeight="false" outlineLevel="0" collapsed="false">
      <c r="A11960" s="1" t="n">
        <v>5414</v>
      </c>
      <c r="B11960" s="1" t="s">
        <v>18772</v>
      </c>
      <c r="D11960" s="1" t="s">
        <v>499</v>
      </c>
      <c r="E11960" s="0" t="s">
        <v>590</v>
      </c>
    </row>
    <row r="11961" customFormat="false" ht="15" hidden="false" customHeight="false" outlineLevel="0" collapsed="false">
      <c r="A11961" s="1" t="n">
        <v>5413</v>
      </c>
      <c r="B11961" s="1" t="s">
        <v>18773</v>
      </c>
      <c r="D11961" s="1" t="s">
        <v>499</v>
      </c>
      <c r="E11961" s="0" t="s">
        <v>590</v>
      </c>
    </row>
    <row r="11962" customFormat="false" ht="15" hidden="false" customHeight="false" outlineLevel="0" collapsed="false">
      <c r="A11962" s="1" t="n">
        <v>5412</v>
      </c>
      <c r="B11962" s="1" t="s">
        <v>18774</v>
      </c>
      <c r="D11962" s="1" t="s">
        <v>499</v>
      </c>
      <c r="E11962" s="0" t="s">
        <v>590</v>
      </c>
    </row>
    <row r="11963" customFormat="false" ht="15" hidden="false" customHeight="false" outlineLevel="0" collapsed="false">
      <c r="A11963" s="1" t="n">
        <v>5411</v>
      </c>
      <c r="B11963" s="1" t="s">
        <v>18775</v>
      </c>
      <c r="D11963" s="1" t="s">
        <v>499</v>
      </c>
      <c r="E11963" s="0" t="s">
        <v>590</v>
      </c>
    </row>
    <row r="11964" customFormat="false" ht="15" hidden="false" customHeight="false" outlineLevel="0" collapsed="false">
      <c r="A11964" s="1" t="n">
        <v>5410</v>
      </c>
      <c r="B11964" s="1" t="s">
        <v>18776</v>
      </c>
      <c r="D11964" s="1" t="s">
        <v>499</v>
      </c>
      <c r="E11964" s="0" t="s">
        <v>590</v>
      </c>
    </row>
    <row r="11965" customFormat="false" ht="15" hidden="false" customHeight="false" outlineLevel="0" collapsed="false">
      <c r="A11965" s="1" t="n">
        <v>5409</v>
      </c>
      <c r="B11965" s="1" t="s">
        <v>18777</v>
      </c>
      <c r="D11965" s="1" t="s">
        <v>17186</v>
      </c>
      <c r="E11965" s="0" t="s">
        <v>590</v>
      </c>
    </row>
    <row r="11966" customFormat="false" ht="15" hidden="false" customHeight="false" outlineLevel="0" collapsed="false">
      <c r="A11966" s="1" t="n">
        <v>5408</v>
      </c>
      <c r="B11966" s="1" t="s">
        <v>18778</v>
      </c>
      <c r="D11966" s="1" t="s">
        <v>499</v>
      </c>
      <c r="E11966" s="0" t="s">
        <v>590</v>
      </c>
    </row>
    <row r="11967" customFormat="false" ht="15" hidden="false" customHeight="false" outlineLevel="0" collapsed="false">
      <c r="A11967" s="1" t="n">
        <v>5407</v>
      </c>
      <c r="B11967" s="1" t="s">
        <v>18779</v>
      </c>
      <c r="D11967" s="1" t="s">
        <v>499</v>
      </c>
      <c r="E11967" s="0" t="s">
        <v>590</v>
      </c>
    </row>
    <row r="11968" customFormat="false" ht="15" hidden="false" customHeight="false" outlineLevel="0" collapsed="false">
      <c r="A11968" s="1" t="n">
        <v>5406</v>
      </c>
      <c r="B11968" s="1" t="s">
        <v>18780</v>
      </c>
      <c r="D11968" s="1" t="s">
        <v>499</v>
      </c>
      <c r="E11968" s="0" t="s">
        <v>590</v>
      </c>
    </row>
    <row r="11969" customFormat="false" ht="15" hidden="false" customHeight="false" outlineLevel="0" collapsed="false">
      <c r="A11969" s="1" t="n">
        <v>5405</v>
      </c>
      <c r="B11969" s="1" t="s">
        <v>18781</v>
      </c>
      <c r="D11969" s="1" t="s">
        <v>499</v>
      </c>
      <c r="E11969" s="0" t="s">
        <v>590</v>
      </c>
    </row>
    <row r="11970" customFormat="false" ht="15" hidden="false" customHeight="false" outlineLevel="0" collapsed="false">
      <c r="A11970" s="1" t="n">
        <v>5404</v>
      </c>
      <c r="B11970" s="1" t="s">
        <v>18782</v>
      </c>
      <c r="D11970" s="1" t="s">
        <v>499</v>
      </c>
      <c r="E11970" s="0" t="s">
        <v>590</v>
      </c>
    </row>
    <row r="11971" customFormat="false" ht="15" hidden="false" customHeight="false" outlineLevel="0" collapsed="false">
      <c r="A11971" s="1" t="n">
        <v>5403</v>
      </c>
      <c r="B11971" s="1" t="s">
        <v>18783</v>
      </c>
      <c r="D11971" s="1" t="s">
        <v>499</v>
      </c>
      <c r="E11971" s="0" t="s">
        <v>590</v>
      </c>
    </row>
    <row r="11972" customFormat="false" ht="15" hidden="false" customHeight="false" outlineLevel="0" collapsed="false">
      <c r="A11972" s="1" t="n">
        <v>5402</v>
      </c>
      <c r="B11972" s="1" t="s">
        <v>18784</v>
      </c>
      <c r="D11972" s="1" t="s">
        <v>499</v>
      </c>
      <c r="E11972" s="0" t="s">
        <v>590</v>
      </c>
    </row>
    <row r="11973" customFormat="false" ht="15" hidden="false" customHeight="false" outlineLevel="0" collapsed="false">
      <c r="A11973" s="1" t="n">
        <v>5401</v>
      </c>
      <c r="B11973" s="1" t="s">
        <v>18785</v>
      </c>
      <c r="D11973" s="1" t="s">
        <v>499</v>
      </c>
      <c r="E11973" s="0" t="s">
        <v>590</v>
      </c>
    </row>
    <row r="11974" customFormat="false" ht="15" hidden="false" customHeight="false" outlineLevel="0" collapsed="false">
      <c r="A11974" s="1" t="n">
        <v>5400</v>
      </c>
      <c r="B11974" s="1" t="s">
        <v>18786</v>
      </c>
      <c r="D11974" s="1" t="s">
        <v>499</v>
      </c>
      <c r="E11974" s="0" t="s">
        <v>590</v>
      </c>
    </row>
    <row r="11975" customFormat="false" ht="15" hidden="false" customHeight="false" outlineLevel="0" collapsed="false">
      <c r="A11975" s="1" t="n">
        <v>5399</v>
      </c>
      <c r="B11975" s="1" t="s">
        <v>18787</v>
      </c>
      <c r="D11975" s="1" t="s">
        <v>499</v>
      </c>
      <c r="E11975" s="0" t="s">
        <v>590</v>
      </c>
    </row>
    <row r="11976" customFormat="false" ht="15" hidden="false" customHeight="false" outlineLevel="0" collapsed="false">
      <c r="A11976" s="1" t="n">
        <v>5398</v>
      </c>
      <c r="B11976" s="1" t="s">
        <v>18788</v>
      </c>
      <c r="D11976" s="1" t="s">
        <v>499</v>
      </c>
      <c r="E11976" s="0" t="s">
        <v>590</v>
      </c>
    </row>
    <row r="11977" customFormat="false" ht="15" hidden="false" customHeight="false" outlineLevel="0" collapsed="false">
      <c r="A11977" s="1" t="n">
        <v>5397</v>
      </c>
      <c r="B11977" s="1" t="s">
        <v>18789</v>
      </c>
      <c r="D11977" s="1" t="s">
        <v>499</v>
      </c>
      <c r="E11977" s="0" t="s">
        <v>590</v>
      </c>
    </row>
    <row r="11978" customFormat="false" ht="15" hidden="false" customHeight="false" outlineLevel="0" collapsed="false">
      <c r="A11978" s="1" t="n">
        <v>5396</v>
      </c>
      <c r="B11978" s="1" t="s">
        <v>18790</v>
      </c>
      <c r="D11978" s="1" t="s">
        <v>499</v>
      </c>
      <c r="E11978" s="0" t="s">
        <v>590</v>
      </c>
    </row>
    <row r="11979" customFormat="false" ht="15" hidden="false" customHeight="false" outlineLevel="0" collapsed="false">
      <c r="A11979" s="1" t="n">
        <v>5395</v>
      </c>
      <c r="B11979" s="1" t="s">
        <v>18791</v>
      </c>
      <c r="D11979" s="1" t="s">
        <v>499</v>
      </c>
      <c r="E11979" s="0" t="s">
        <v>590</v>
      </c>
    </row>
    <row r="11980" customFormat="false" ht="15" hidden="false" customHeight="false" outlineLevel="0" collapsed="false">
      <c r="A11980" s="1" t="n">
        <v>5394</v>
      </c>
      <c r="B11980" s="1" t="s">
        <v>18792</v>
      </c>
      <c r="D11980" s="1" t="s">
        <v>499</v>
      </c>
      <c r="E11980" s="0" t="s">
        <v>590</v>
      </c>
    </row>
    <row r="11981" customFormat="false" ht="15" hidden="false" customHeight="false" outlineLevel="0" collapsed="false">
      <c r="A11981" s="1" t="n">
        <v>5393</v>
      </c>
      <c r="B11981" s="1" t="s">
        <v>18793</v>
      </c>
      <c r="D11981" s="1" t="s">
        <v>499</v>
      </c>
      <c r="E11981" s="0" t="s">
        <v>590</v>
      </c>
    </row>
    <row r="11982" customFormat="false" ht="15" hidden="false" customHeight="false" outlineLevel="0" collapsed="false">
      <c r="A11982" s="1" t="n">
        <v>5392</v>
      </c>
      <c r="B11982" s="1" t="s">
        <v>18794</v>
      </c>
      <c r="D11982" s="1" t="s">
        <v>499</v>
      </c>
      <c r="E11982" s="0" t="s">
        <v>590</v>
      </c>
    </row>
    <row r="11983" customFormat="false" ht="15" hidden="false" customHeight="false" outlineLevel="0" collapsed="false">
      <c r="A11983" s="1" t="n">
        <v>5391</v>
      </c>
      <c r="B11983" s="1" t="s">
        <v>18795</v>
      </c>
      <c r="D11983" s="1" t="s">
        <v>499</v>
      </c>
      <c r="E11983" s="0" t="s">
        <v>590</v>
      </c>
    </row>
    <row r="11984" customFormat="false" ht="15" hidden="false" customHeight="false" outlineLevel="0" collapsed="false">
      <c r="A11984" s="1" t="n">
        <v>5390</v>
      </c>
      <c r="B11984" s="1" t="s">
        <v>18796</v>
      </c>
      <c r="D11984" s="1" t="s">
        <v>499</v>
      </c>
      <c r="E11984" s="0" t="s">
        <v>590</v>
      </c>
    </row>
    <row r="11985" customFormat="false" ht="15" hidden="false" customHeight="false" outlineLevel="0" collapsed="false">
      <c r="A11985" s="1" t="n">
        <v>5389</v>
      </c>
      <c r="B11985" s="1" t="s">
        <v>18797</v>
      </c>
      <c r="C11985" s="1" t="s">
        <v>18798</v>
      </c>
      <c r="D11985" s="1" t="s">
        <v>783</v>
      </c>
      <c r="E11985" s="0" t="s">
        <v>485</v>
      </c>
    </row>
    <row r="11986" customFormat="false" ht="15" hidden="false" customHeight="false" outlineLevel="0" collapsed="false">
      <c r="A11986" s="1" t="n">
        <v>5388</v>
      </c>
      <c r="B11986" s="1" t="s">
        <v>18799</v>
      </c>
      <c r="C11986" s="324" t="s">
        <v>18800</v>
      </c>
      <c r="D11986" s="1" t="s">
        <v>6169</v>
      </c>
      <c r="E11986" s="0" t="s">
        <v>485</v>
      </c>
    </row>
    <row r="11987" customFormat="false" ht="15" hidden="false" customHeight="false" outlineLevel="0" collapsed="false">
      <c r="A11987" s="1" t="n">
        <v>5387</v>
      </c>
      <c r="B11987" s="1" t="s">
        <v>18801</v>
      </c>
      <c r="D11987" s="1" t="s">
        <v>499</v>
      </c>
      <c r="E11987" s="324" t="s">
        <v>14135</v>
      </c>
    </row>
    <row r="11988" customFormat="false" ht="15" hidden="false" customHeight="false" outlineLevel="0" collapsed="false">
      <c r="A11988" s="1" t="n">
        <v>5386</v>
      </c>
      <c r="B11988" s="1" t="s">
        <v>18802</v>
      </c>
      <c r="C11988" s="324" t="s">
        <v>18803</v>
      </c>
      <c r="D11988" s="1" t="s">
        <v>1902</v>
      </c>
      <c r="E11988" s="324" t="s">
        <v>11184</v>
      </c>
    </row>
    <row r="11989" customFormat="false" ht="15" hidden="false" customHeight="false" outlineLevel="0" collapsed="false">
      <c r="A11989" s="1" t="n">
        <v>5385</v>
      </c>
      <c r="B11989" s="1" t="s">
        <v>18804</v>
      </c>
      <c r="D11989" s="1" t="s">
        <v>499</v>
      </c>
      <c r="E11989" s="324" t="s">
        <v>18805</v>
      </c>
    </row>
    <row r="11990" customFormat="false" ht="15" hidden="false" customHeight="false" outlineLevel="0" collapsed="false">
      <c r="A11990" s="1" t="n">
        <v>5384</v>
      </c>
      <c r="B11990" s="1" t="s">
        <v>18806</v>
      </c>
      <c r="D11990" s="1" t="s">
        <v>496</v>
      </c>
      <c r="E11990" s="0" t="s">
        <v>485</v>
      </c>
    </row>
    <row r="11991" customFormat="false" ht="15" hidden="false" customHeight="false" outlineLevel="0" collapsed="false">
      <c r="A11991" s="1" t="n">
        <v>5383</v>
      </c>
      <c r="B11991" s="1" t="s">
        <v>18807</v>
      </c>
      <c r="C11991" s="1" t="s">
        <v>18808</v>
      </c>
      <c r="D11991" s="324" t="s">
        <v>4797</v>
      </c>
      <c r="E11991" s="324" t="s">
        <v>500</v>
      </c>
    </row>
    <row r="11992" customFormat="false" ht="15" hidden="false" customHeight="false" outlineLevel="0" collapsed="false">
      <c r="A11992" s="1" t="n">
        <v>5382</v>
      </c>
      <c r="B11992" s="1" t="s">
        <v>18809</v>
      </c>
      <c r="D11992" s="1" t="s">
        <v>499</v>
      </c>
      <c r="E11992" s="324" t="s">
        <v>500</v>
      </c>
    </row>
    <row r="11993" customFormat="false" ht="15" hidden="false" customHeight="false" outlineLevel="0" collapsed="false">
      <c r="A11993" s="1" t="n">
        <v>5381</v>
      </c>
      <c r="B11993" s="1" t="s">
        <v>18810</v>
      </c>
      <c r="D11993" s="324" t="s">
        <v>695</v>
      </c>
      <c r="E11993" s="0" t="s">
        <v>11079</v>
      </c>
    </row>
    <row r="11994" customFormat="false" ht="15" hidden="false" customHeight="false" outlineLevel="0" collapsed="false">
      <c r="A11994" s="1" t="n">
        <v>5380</v>
      </c>
      <c r="B11994" s="1" t="s">
        <v>18811</v>
      </c>
      <c r="D11994" s="1" t="s">
        <v>499</v>
      </c>
      <c r="E11994" s="324" t="s">
        <v>500</v>
      </c>
    </row>
    <row r="11995" customFormat="false" ht="15" hidden="false" customHeight="false" outlineLevel="0" collapsed="false">
      <c r="A11995" s="1" t="n">
        <v>5379</v>
      </c>
      <c r="B11995" s="1" t="s">
        <v>18812</v>
      </c>
      <c r="C11995" s="324" t="s">
        <v>18813</v>
      </c>
      <c r="D11995" s="324" t="s">
        <v>17323</v>
      </c>
      <c r="E11995" s="324" t="s">
        <v>1443</v>
      </c>
    </row>
    <row r="11996" customFormat="false" ht="15" hidden="false" customHeight="false" outlineLevel="0" collapsed="false">
      <c r="A11996" s="1" t="n">
        <v>5378</v>
      </c>
      <c r="B11996" s="1" t="s">
        <v>18814</v>
      </c>
      <c r="C11996" s="324" t="s">
        <v>18815</v>
      </c>
      <c r="D11996" s="324" t="s">
        <v>11505</v>
      </c>
      <c r="E11996" s="324" t="s">
        <v>11482</v>
      </c>
    </row>
    <row r="11997" customFormat="false" ht="15" hidden="false" customHeight="false" outlineLevel="0" collapsed="false">
      <c r="A11997" s="1" t="n">
        <v>5377</v>
      </c>
      <c r="B11997" s="1" t="s">
        <v>18816</v>
      </c>
      <c r="D11997" s="324" t="s">
        <v>6108</v>
      </c>
      <c r="E11997" s="0" t="s">
        <v>485</v>
      </c>
    </row>
    <row r="11998" customFormat="false" ht="15" hidden="false" customHeight="false" outlineLevel="0" collapsed="false">
      <c r="A11998" s="1" t="n">
        <v>5376</v>
      </c>
      <c r="B11998" s="1" t="s">
        <v>18817</v>
      </c>
      <c r="C11998" s="324" t="s">
        <v>18818</v>
      </c>
      <c r="D11998" s="1" t="s">
        <v>10984</v>
      </c>
      <c r="E11998" s="324" t="s">
        <v>11257</v>
      </c>
    </row>
    <row r="11999" customFormat="false" ht="15" hidden="false" customHeight="false" outlineLevel="0" collapsed="false">
      <c r="A11999" s="1" t="n">
        <v>5375</v>
      </c>
      <c r="B11999" s="1" t="s">
        <v>18819</v>
      </c>
      <c r="C11999" s="1" t="s">
        <v>18820</v>
      </c>
      <c r="D11999" s="1" t="s">
        <v>499</v>
      </c>
      <c r="E11999" s="324" t="s">
        <v>11184</v>
      </c>
    </row>
    <row r="12000" customFormat="false" ht="15" hidden="false" customHeight="false" outlineLevel="0" collapsed="false">
      <c r="A12000" s="1" t="n">
        <v>5374</v>
      </c>
      <c r="B12000" s="1" t="s">
        <v>18821</v>
      </c>
      <c r="D12000" s="324" t="s">
        <v>13140</v>
      </c>
      <c r="E12000" s="0" t="s">
        <v>590</v>
      </c>
    </row>
    <row r="12001" customFormat="false" ht="15" hidden="false" customHeight="false" outlineLevel="0" collapsed="false">
      <c r="A12001" s="1" t="n">
        <v>5373</v>
      </c>
      <c r="B12001" s="1" t="s">
        <v>18822</v>
      </c>
      <c r="D12001" s="1" t="s">
        <v>510</v>
      </c>
      <c r="E12001" s="324" t="s">
        <v>508</v>
      </c>
    </row>
    <row r="12002" customFormat="false" ht="15" hidden="false" customHeight="false" outlineLevel="0" collapsed="false">
      <c r="A12002" s="1" t="n">
        <v>5372</v>
      </c>
      <c r="B12002" s="1" t="s">
        <v>18823</v>
      </c>
      <c r="D12002" s="324" t="s">
        <v>695</v>
      </c>
      <c r="E12002" s="324" t="s">
        <v>11102</v>
      </c>
    </row>
    <row r="12003" customFormat="false" ht="15" hidden="false" customHeight="false" outlineLevel="0" collapsed="false">
      <c r="A12003" s="1" t="n">
        <v>5371</v>
      </c>
      <c r="B12003" s="1" t="s">
        <v>18824</v>
      </c>
      <c r="D12003" s="1" t="s">
        <v>499</v>
      </c>
      <c r="E12003" s="0" t="s">
        <v>590</v>
      </c>
    </row>
    <row r="12004" customFormat="false" ht="15" hidden="false" customHeight="false" outlineLevel="0" collapsed="false">
      <c r="A12004" s="1" t="n">
        <v>5370</v>
      </c>
      <c r="B12004" s="1" t="s">
        <v>18825</v>
      </c>
      <c r="D12004" s="324" t="s">
        <v>18826</v>
      </c>
      <c r="E12004" s="324" t="s">
        <v>15328</v>
      </c>
    </row>
    <row r="12005" customFormat="false" ht="15" hidden="false" customHeight="false" outlineLevel="0" collapsed="false">
      <c r="A12005" s="1" t="n">
        <v>5369</v>
      </c>
      <c r="B12005" s="1" t="s">
        <v>18827</v>
      </c>
      <c r="D12005" s="1" t="s">
        <v>10212</v>
      </c>
      <c r="E12005" s="0" t="s">
        <v>544</v>
      </c>
    </row>
    <row r="12006" customFormat="false" ht="15" hidden="false" customHeight="false" outlineLevel="0" collapsed="false">
      <c r="A12006" s="1" t="n">
        <v>5368</v>
      </c>
      <c r="B12006" s="1" t="s">
        <v>18828</v>
      </c>
      <c r="C12006" s="1" t="s">
        <v>18829</v>
      </c>
      <c r="D12006" s="1" t="s">
        <v>10984</v>
      </c>
      <c r="E12006" s="324" t="s">
        <v>11232</v>
      </c>
    </row>
    <row r="12007" customFormat="false" ht="15" hidden="false" customHeight="false" outlineLevel="0" collapsed="false">
      <c r="A12007" s="1" t="n">
        <v>5367</v>
      </c>
      <c r="B12007" s="1" t="s">
        <v>18830</v>
      </c>
      <c r="D12007" s="324" t="s">
        <v>620</v>
      </c>
      <c r="E12007" s="0" t="s">
        <v>590</v>
      </c>
    </row>
    <row r="12008" customFormat="false" ht="15" hidden="false" customHeight="false" outlineLevel="0" collapsed="false">
      <c r="A12008" s="1" t="n">
        <v>5366</v>
      </c>
      <c r="B12008" s="1" t="s">
        <v>18831</v>
      </c>
      <c r="C12008" s="1" t="s">
        <v>18832</v>
      </c>
      <c r="D12008" s="324" t="s">
        <v>11169</v>
      </c>
      <c r="E12008" s="0" t="s">
        <v>590</v>
      </c>
    </row>
    <row r="12009" customFormat="false" ht="15" hidden="false" customHeight="false" outlineLevel="0" collapsed="false">
      <c r="A12009" s="1" t="n">
        <v>5365</v>
      </c>
      <c r="B12009" s="1" t="s">
        <v>18833</v>
      </c>
      <c r="C12009" s="1" t="s">
        <v>18834</v>
      </c>
      <c r="D12009" s="1" t="s">
        <v>499</v>
      </c>
      <c r="E12009" s="0" t="s">
        <v>590</v>
      </c>
    </row>
    <row r="12010" customFormat="false" ht="15" hidden="false" customHeight="false" outlineLevel="0" collapsed="false">
      <c r="A12010" s="1" t="n">
        <v>5364</v>
      </c>
      <c r="B12010" s="1" t="s">
        <v>18835</v>
      </c>
      <c r="D12010" s="1" t="s">
        <v>499</v>
      </c>
      <c r="E12010" s="324" t="s">
        <v>11654</v>
      </c>
    </row>
    <row r="12011" customFormat="false" ht="15" hidden="false" customHeight="false" outlineLevel="0" collapsed="false">
      <c r="A12011" s="1" t="n">
        <v>5363</v>
      </c>
      <c r="B12011" s="1" t="s">
        <v>18836</v>
      </c>
      <c r="D12011" s="1" t="s">
        <v>10212</v>
      </c>
      <c r="E12011" s="324" t="s">
        <v>11654</v>
      </c>
    </row>
    <row r="12012" customFormat="false" ht="15" hidden="false" customHeight="false" outlineLevel="0" collapsed="false">
      <c r="A12012" s="1" t="n">
        <v>5362</v>
      </c>
      <c r="B12012" s="1" t="s">
        <v>18837</v>
      </c>
      <c r="D12012" s="324" t="s">
        <v>528</v>
      </c>
      <c r="E12012" s="324" t="s">
        <v>500</v>
      </c>
    </row>
    <row r="12013" customFormat="false" ht="15" hidden="false" customHeight="false" outlineLevel="0" collapsed="false">
      <c r="A12013" s="1" t="n">
        <v>5361</v>
      </c>
      <c r="B12013" s="1" t="s">
        <v>18838</v>
      </c>
      <c r="D12013" s="1" t="s">
        <v>499</v>
      </c>
      <c r="E12013" s="0" t="s">
        <v>576</v>
      </c>
    </row>
    <row r="12014" customFormat="false" ht="15" hidden="false" customHeight="false" outlineLevel="0" collapsed="false">
      <c r="A12014" s="1" t="n">
        <v>5360</v>
      </c>
      <c r="B12014" s="1" t="s">
        <v>18839</v>
      </c>
      <c r="D12014" s="324" t="s">
        <v>17665</v>
      </c>
      <c r="E12014" s="324" t="s">
        <v>11654</v>
      </c>
    </row>
    <row r="12015" customFormat="false" ht="15" hidden="false" customHeight="false" outlineLevel="0" collapsed="false">
      <c r="A12015" s="1" t="n">
        <v>5359</v>
      </c>
      <c r="B12015" s="1" t="s">
        <v>18840</v>
      </c>
      <c r="D12015" s="324" t="s">
        <v>18841</v>
      </c>
      <c r="E12015" s="324" t="s">
        <v>494</v>
      </c>
    </row>
    <row r="12016" customFormat="false" ht="15" hidden="false" customHeight="false" outlineLevel="0" collapsed="false">
      <c r="A12016" s="1" t="n">
        <v>5358</v>
      </c>
      <c r="B12016" s="1" t="s">
        <v>18842</v>
      </c>
      <c r="C12016" s="1" t="s">
        <v>18843</v>
      </c>
      <c r="D12016" s="324" t="s">
        <v>18844</v>
      </c>
      <c r="E12016" s="0" t="s">
        <v>485</v>
      </c>
    </row>
    <row r="12017" customFormat="false" ht="15" hidden="false" customHeight="false" outlineLevel="0" collapsed="false">
      <c r="A12017" s="1" t="n">
        <v>5357</v>
      </c>
      <c r="B12017" s="1" t="s">
        <v>18845</v>
      </c>
      <c r="D12017" s="1" t="s">
        <v>499</v>
      </c>
      <c r="E12017" s="324" t="s">
        <v>18846</v>
      </c>
    </row>
    <row r="12018" customFormat="false" ht="15" hidden="false" customHeight="false" outlineLevel="0" collapsed="false">
      <c r="A12018" s="1" t="n">
        <v>5356</v>
      </c>
      <c r="B12018" s="1" t="s">
        <v>18847</v>
      </c>
      <c r="C12018" s="1" t="s">
        <v>18848</v>
      </c>
      <c r="D12018" s="324" t="s">
        <v>18849</v>
      </c>
      <c r="E12018" s="324" t="s">
        <v>11184</v>
      </c>
    </row>
    <row r="12019" customFormat="false" ht="15" hidden="false" customHeight="false" outlineLevel="0" collapsed="false">
      <c r="A12019" s="1" t="n">
        <v>5355</v>
      </c>
      <c r="B12019" s="1" t="s">
        <v>18850</v>
      </c>
      <c r="C12019" s="1" t="s">
        <v>18851</v>
      </c>
      <c r="D12019" s="1" t="s">
        <v>10920</v>
      </c>
      <c r="E12019" s="324" t="s">
        <v>1731</v>
      </c>
    </row>
    <row r="12020" customFormat="false" ht="15" hidden="false" customHeight="false" outlineLevel="0" collapsed="false">
      <c r="A12020" s="1" t="n">
        <v>5354</v>
      </c>
      <c r="B12020" s="1" t="s">
        <v>18852</v>
      </c>
      <c r="D12020" s="324" t="s">
        <v>18853</v>
      </c>
      <c r="E12020" s="0" t="s">
        <v>1088</v>
      </c>
    </row>
    <row r="12021" customFormat="false" ht="15" hidden="false" customHeight="false" outlineLevel="0" collapsed="false">
      <c r="A12021" s="1" t="n">
        <v>5353</v>
      </c>
      <c r="B12021" s="1" t="s">
        <v>18854</v>
      </c>
      <c r="C12021" s="324" t="s">
        <v>18855</v>
      </c>
      <c r="D12021" s="1" t="s">
        <v>10984</v>
      </c>
      <c r="E12021" s="0" t="s">
        <v>590</v>
      </c>
    </row>
    <row r="12022" customFormat="false" ht="15" hidden="false" customHeight="false" outlineLevel="0" collapsed="false">
      <c r="A12022" s="1" t="n">
        <v>5352</v>
      </c>
      <c r="B12022" s="1" t="s">
        <v>18856</v>
      </c>
      <c r="C12022" s="1" t="s">
        <v>18857</v>
      </c>
      <c r="D12022" s="324" t="s">
        <v>1465</v>
      </c>
      <c r="E12022" s="324" t="s">
        <v>519</v>
      </c>
    </row>
    <row r="12023" customFormat="false" ht="15" hidden="false" customHeight="false" outlineLevel="0" collapsed="false">
      <c r="A12023" s="1" t="n">
        <v>5351</v>
      </c>
      <c r="B12023" s="1" t="s">
        <v>18858</v>
      </c>
      <c r="C12023" s="1" t="s">
        <v>18859</v>
      </c>
      <c r="D12023" s="1" t="s">
        <v>4101</v>
      </c>
      <c r="E12023" s="0" t="s">
        <v>485</v>
      </c>
    </row>
    <row r="12024" customFormat="false" ht="15" hidden="false" customHeight="false" outlineLevel="0" collapsed="false">
      <c r="A12024" s="1" t="n">
        <v>5350</v>
      </c>
      <c r="B12024" s="1" t="s">
        <v>18860</v>
      </c>
      <c r="C12024" s="1" t="s">
        <v>18861</v>
      </c>
      <c r="D12024" s="1" t="s">
        <v>754</v>
      </c>
      <c r="E12024" s="0" t="s">
        <v>544</v>
      </c>
    </row>
    <row r="12025" customFormat="false" ht="15" hidden="false" customHeight="false" outlineLevel="0" collapsed="false">
      <c r="A12025" s="1" t="n">
        <v>5349</v>
      </c>
      <c r="B12025" s="1" t="s">
        <v>18862</v>
      </c>
      <c r="D12025" s="1" t="s">
        <v>510</v>
      </c>
      <c r="E12025" s="0" t="s">
        <v>609</v>
      </c>
    </row>
    <row r="12026" customFormat="false" ht="15" hidden="false" customHeight="false" outlineLevel="0" collapsed="false">
      <c r="A12026" s="1" t="n">
        <v>5348</v>
      </c>
      <c r="B12026" s="1" t="s">
        <v>18863</v>
      </c>
      <c r="D12026" s="324" t="s">
        <v>16246</v>
      </c>
      <c r="E12026" s="324" t="s">
        <v>18864</v>
      </c>
    </row>
    <row r="12027" customFormat="false" ht="15" hidden="false" customHeight="false" outlineLevel="0" collapsed="false">
      <c r="A12027" s="1" t="n">
        <v>5347</v>
      </c>
      <c r="B12027" s="1" t="s">
        <v>18865</v>
      </c>
      <c r="D12027" s="1" t="s">
        <v>499</v>
      </c>
      <c r="E12027" s="0" t="s">
        <v>590</v>
      </c>
    </row>
    <row r="12028" customFormat="false" ht="15" hidden="false" customHeight="false" outlineLevel="0" collapsed="false">
      <c r="A12028" s="1" t="n">
        <v>5346</v>
      </c>
      <c r="B12028" s="1" t="s">
        <v>18866</v>
      </c>
      <c r="C12028" s="324" t="s">
        <v>18867</v>
      </c>
      <c r="D12028" s="324" t="s">
        <v>16919</v>
      </c>
      <c r="E12028" s="0" t="s">
        <v>590</v>
      </c>
    </row>
    <row r="12029" customFormat="false" ht="15" hidden="false" customHeight="false" outlineLevel="0" collapsed="false">
      <c r="A12029" s="1" t="n">
        <v>5345</v>
      </c>
      <c r="B12029" s="1" t="s">
        <v>18868</v>
      </c>
      <c r="D12029" s="1" t="s">
        <v>7889</v>
      </c>
      <c r="E12029" s="324" t="s">
        <v>488</v>
      </c>
    </row>
    <row r="12030" customFormat="false" ht="15" hidden="false" customHeight="false" outlineLevel="0" collapsed="false">
      <c r="A12030" s="1" t="n">
        <v>5344</v>
      </c>
      <c r="B12030" s="1" t="s">
        <v>18869</v>
      </c>
      <c r="D12030" s="1" t="s">
        <v>11084</v>
      </c>
      <c r="E12030" s="0" t="s">
        <v>15119</v>
      </c>
    </row>
    <row r="12031" customFormat="false" ht="15" hidden="false" customHeight="false" outlineLevel="0" collapsed="false">
      <c r="A12031" s="1" t="n">
        <v>5343</v>
      </c>
      <c r="B12031" s="1" t="s">
        <v>18870</v>
      </c>
      <c r="C12031" s="324" t="s">
        <v>18871</v>
      </c>
      <c r="D12031" s="324" t="s">
        <v>15865</v>
      </c>
      <c r="E12031" s="0" t="s">
        <v>485</v>
      </c>
    </row>
    <row r="12032" customFormat="false" ht="15" hidden="false" customHeight="false" outlineLevel="0" collapsed="false">
      <c r="A12032" s="1" t="n">
        <v>5342</v>
      </c>
      <c r="B12032" s="1" t="s">
        <v>18872</v>
      </c>
      <c r="C12032" s="1" t="s">
        <v>18873</v>
      </c>
      <c r="D12032" s="324" t="s">
        <v>809</v>
      </c>
      <c r="E12032" s="324" t="s">
        <v>494</v>
      </c>
    </row>
    <row r="12033" customFormat="false" ht="15" hidden="false" customHeight="false" outlineLevel="0" collapsed="false">
      <c r="A12033" s="1" t="n">
        <v>5341</v>
      </c>
      <c r="B12033" s="1" t="s">
        <v>18874</v>
      </c>
      <c r="D12033" s="1" t="s">
        <v>10972</v>
      </c>
      <c r="E12033" s="0" t="s">
        <v>11244</v>
      </c>
    </row>
    <row r="12034" customFormat="false" ht="15" hidden="false" customHeight="false" outlineLevel="0" collapsed="false">
      <c r="A12034" s="1" t="n">
        <v>5340</v>
      </c>
      <c r="B12034" s="1" t="s">
        <v>18875</v>
      </c>
      <c r="C12034" s="1" t="s">
        <v>18876</v>
      </c>
      <c r="D12034" s="324" t="s">
        <v>18877</v>
      </c>
      <c r="E12034" s="324" t="s">
        <v>12437</v>
      </c>
    </row>
    <row r="12035" customFormat="false" ht="15" hidden="false" customHeight="false" outlineLevel="0" collapsed="false">
      <c r="A12035" s="1" t="n">
        <v>5339</v>
      </c>
      <c r="B12035" s="1" t="s">
        <v>18878</v>
      </c>
      <c r="D12035" s="1" t="s">
        <v>11084</v>
      </c>
      <c r="E12035" s="0" t="s">
        <v>15119</v>
      </c>
    </row>
    <row r="12036" customFormat="false" ht="15" hidden="false" customHeight="false" outlineLevel="0" collapsed="false">
      <c r="A12036" s="1" t="n">
        <v>5338</v>
      </c>
      <c r="B12036" s="1" t="s">
        <v>18879</v>
      </c>
      <c r="D12036" s="1" t="s">
        <v>906</v>
      </c>
      <c r="E12036" s="0" t="s">
        <v>1088</v>
      </c>
    </row>
    <row r="12037" customFormat="false" ht="15" hidden="false" customHeight="false" outlineLevel="0" collapsed="false">
      <c r="A12037" s="1" t="n">
        <v>5337</v>
      </c>
      <c r="B12037" s="1" t="s">
        <v>18880</v>
      </c>
      <c r="D12037" s="324" t="s">
        <v>12570</v>
      </c>
      <c r="E12037" s="324" t="s">
        <v>10954</v>
      </c>
    </row>
    <row r="12038" customFormat="false" ht="15" hidden="false" customHeight="false" outlineLevel="0" collapsed="false">
      <c r="A12038" s="1" t="n">
        <v>5336</v>
      </c>
      <c r="B12038" s="1" t="s">
        <v>18881</v>
      </c>
      <c r="D12038" s="324" t="s">
        <v>12570</v>
      </c>
      <c r="E12038" s="324" t="s">
        <v>10954</v>
      </c>
    </row>
    <row r="12039" customFormat="false" ht="15" hidden="false" customHeight="false" outlineLevel="0" collapsed="false">
      <c r="A12039" s="1" t="n">
        <v>5335</v>
      </c>
      <c r="B12039" s="1" t="s">
        <v>18882</v>
      </c>
      <c r="D12039" s="324" t="s">
        <v>12570</v>
      </c>
      <c r="E12039" s="324" t="s">
        <v>10954</v>
      </c>
    </row>
    <row r="12040" customFormat="false" ht="15" hidden="false" customHeight="false" outlineLevel="0" collapsed="false">
      <c r="A12040" s="1" t="n">
        <v>5334</v>
      </c>
      <c r="B12040" s="1" t="s">
        <v>18883</v>
      </c>
      <c r="D12040" s="324" t="s">
        <v>12570</v>
      </c>
      <c r="E12040" s="324" t="s">
        <v>10954</v>
      </c>
    </row>
    <row r="12041" customFormat="false" ht="15" hidden="false" customHeight="false" outlineLevel="0" collapsed="false">
      <c r="A12041" s="1" t="n">
        <v>5333</v>
      </c>
      <c r="B12041" s="1" t="s">
        <v>18884</v>
      </c>
      <c r="D12041" s="1" t="s">
        <v>499</v>
      </c>
      <c r="E12041" s="0" t="s">
        <v>11079</v>
      </c>
    </row>
    <row r="12042" customFormat="false" ht="15" hidden="false" customHeight="false" outlineLevel="0" collapsed="false">
      <c r="A12042" s="1" t="n">
        <v>5332</v>
      </c>
      <c r="B12042" s="1" t="s">
        <v>18885</v>
      </c>
      <c r="C12042" s="324" t="s">
        <v>18886</v>
      </c>
      <c r="D12042" s="324" t="s">
        <v>11657</v>
      </c>
      <c r="E12042" s="0" t="s">
        <v>590</v>
      </c>
    </row>
    <row r="12043" customFormat="false" ht="15" hidden="false" customHeight="false" outlineLevel="0" collapsed="false">
      <c r="A12043" s="1" t="n">
        <v>5331</v>
      </c>
      <c r="B12043" s="1" t="s">
        <v>18887</v>
      </c>
      <c r="C12043" s="1" t="s">
        <v>18888</v>
      </c>
      <c r="D12043" s="324" t="s">
        <v>620</v>
      </c>
      <c r="E12043" s="0" t="s">
        <v>590</v>
      </c>
    </row>
    <row r="12044" customFormat="false" ht="15" hidden="false" customHeight="false" outlineLevel="0" collapsed="false">
      <c r="A12044" s="1" t="n">
        <v>5330</v>
      </c>
      <c r="B12044" s="1" t="s">
        <v>18889</v>
      </c>
      <c r="C12044" s="1" t="s">
        <v>18890</v>
      </c>
      <c r="D12044" s="1" t="s">
        <v>1222</v>
      </c>
      <c r="E12044" s="324" t="s">
        <v>16312</v>
      </c>
    </row>
    <row r="12045" customFormat="false" ht="15" hidden="false" customHeight="false" outlineLevel="0" collapsed="false">
      <c r="A12045" s="1" t="n">
        <v>5329</v>
      </c>
      <c r="B12045" s="1" t="s">
        <v>18891</v>
      </c>
      <c r="C12045" s="1" t="s">
        <v>18892</v>
      </c>
      <c r="D12045" s="1" t="s">
        <v>811</v>
      </c>
      <c r="E12045" s="0" t="s">
        <v>11079</v>
      </c>
    </row>
    <row r="12046" customFormat="false" ht="15" hidden="false" customHeight="false" outlineLevel="0" collapsed="false">
      <c r="A12046" s="1" t="n">
        <v>5328</v>
      </c>
      <c r="B12046" s="1" t="s">
        <v>18893</v>
      </c>
      <c r="D12046" s="1" t="s">
        <v>1222</v>
      </c>
      <c r="E12046" s="324" t="s">
        <v>11039</v>
      </c>
    </row>
    <row r="12047" customFormat="false" ht="15" hidden="false" customHeight="false" outlineLevel="0" collapsed="false">
      <c r="A12047" s="1" t="n">
        <v>5327</v>
      </c>
      <c r="B12047" s="1" t="s">
        <v>18894</v>
      </c>
      <c r="D12047" s="1" t="s">
        <v>499</v>
      </c>
      <c r="E12047" s="0" t="s">
        <v>590</v>
      </c>
    </row>
    <row r="12048" customFormat="false" ht="15" hidden="false" customHeight="false" outlineLevel="0" collapsed="false">
      <c r="A12048" s="1" t="n">
        <v>5326</v>
      </c>
      <c r="B12048" s="1" t="s">
        <v>18895</v>
      </c>
      <c r="D12048" s="1" t="s">
        <v>499</v>
      </c>
      <c r="E12048" s="0" t="s">
        <v>590</v>
      </c>
    </row>
    <row r="12049" customFormat="false" ht="15" hidden="false" customHeight="false" outlineLevel="0" collapsed="false">
      <c r="A12049" s="1" t="n">
        <v>5325</v>
      </c>
      <c r="B12049" s="1" t="s">
        <v>18896</v>
      </c>
      <c r="D12049" s="1" t="s">
        <v>499</v>
      </c>
      <c r="E12049" s="0" t="s">
        <v>590</v>
      </c>
    </row>
    <row r="12050" customFormat="false" ht="15" hidden="false" customHeight="false" outlineLevel="0" collapsed="false">
      <c r="A12050" s="1" t="n">
        <v>5324</v>
      </c>
      <c r="B12050" s="1" t="s">
        <v>18897</v>
      </c>
      <c r="D12050" s="1" t="s">
        <v>499</v>
      </c>
      <c r="E12050" s="0" t="s">
        <v>544</v>
      </c>
    </row>
    <row r="12051" customFormat="false" ht="15" hidden="false" customHeight="false" outlineLevel="0" collapsed="false">
      <c r="A12051" s="1" t="n">
        <v>5323</v>
      </c>
      <c r="B12051" s="1" t="s">
        <v>18898</v>
      </c>
      <c r="D12051" s="324" t="s">
        <v>18899</v>
      </c>
      <c r="E12051" s="0" t="s">
        <v>11244</v>
      </c>
    </row>
    <row r="12052" customFormat="false" ht="15" hidden="false" customHeight="false" outlineLevel="0" collapsed="false">
      <c r="A12052" s="1" t="n">
        <v>5322</v>
      </c>
      <c r="B12052" s="1" t="s">
        <v>18900</v>
      </c>
      <c r="C12052" s="1" t="s">
        <v>18901</v>
      </c>
      <c r="D12052" s="324" t="s">
        <v>18902</v>
      </c>
      <c r="E12052" s="0" t="s">
        <v>609</v>
      </c>
    </row>
    <row r="12053" customFormat="false" ht="15" hidden="false" customHeight="false" outlineLevel="0" collapsed="false">
      <c r="A12053" s="1" t="n">
        <v>5321</v>
      </c>
      <c r="B12053" s="1" t="s">
        <v>18903</v>
      </c>
      <c r="C12053" s="324" t="s">
        <v>18904</v>
      </c>
      <c r="D12053" s="1" t="s">
        <v>10212</v>
      </c>
      <c r="E12053" s="324" t="s">
        <v>12151</v>
      </c>
    </row>
    <row r="12054" customFormat="false" ht="15" hidden="false" customHeight="false" outlineLevel="0" collapsed="false">
      <c r="A12054" s="1" t="n">
        <v>5320</v>
      </c>
      <c r="B12054" s="1" t="s">
        <v>18905</v>
      </c>
      <c r="C12054" s="1" t="s">
        <v>18905</v>
      </c>
      <c r="D12054" s="324" t="s">
        <v>18906</v>
      </c>
      <c r="E12054" s="0" t="s">
        <v>485</v>
      </c>
    </row>
    <row r="12055" customFormat="false" ht="15" hidden="false" customHeight="false" outlineLevel="0" collapsed="false">
      <c r="A12055" s="1" t="n">
        <v>5319</v>
      </c>
      <c r="B12055" s="1" t="s">
        <v>18907</v>
      </c>
      <c r="C12055" s="1" t="s">
        <v>18907</v>
      </c>
      <c r="D12055" s="1" t="s">
        <v>10212</v>
      </c>
      <c r="E12055" s="0" t="s">
        <v>590</v>
      </c>
    </row>
    <row r="12056" customFormat="false" ht="15" hidden="false" customHeight="false" outlineLevel="0" collapsed="false">
      <c r="A12056" s="1" t="n">
        <v>5318</v>
      </c>
      <c r="B12056" s="1" t="s">
        <v>18908</v>
      </c>
      <c r="D12056" s="324" t="s">
        <v>15331</v>
      </c>
      <c r="E12056" s="0" t="s">
        <v>590</v>
      </c>
    </row>
    <row r="12057" customFormat="false" ht="15" hidden="false" customHeight="false" outlineLevel="0" collapsed="false">
      <c r="A12057" s="1" t="n">
        <v>5317</v>
      </c>
      <c r="B12057" s="1" t="s">
        <v>18909</v>
      </c>
      <c r="C12057" s="1" t="s">
        <v>18910</v>
      </c>
      <c r="D12057" s="324" t="s">
        <v>13891</v>
      </c>
      <c r="E12057" s="324" t="s">
        <v>2629</v>
      </c>
    </row>
    <row r="12058" customFormat="false" ht="15" hidden="false" customHeight="false" outlineLevel="0" collapsed="false">
      <c r="A12058" s="1" t="n">
        <v>5316</v>
      </c>
      <c r="B12058" s="1" t="s">
        <v>18911</v>
      </c>
      <c r="D12058" s="324" t="s">
        <v>3601</v>
      </c>
      <c r="E12058" s="324" t="s">
        <v>508</v>
      </c>
    </row>
    <row r="12059" customFormat="false" ht="15" hidden="false" customHeight="false" outlineLevel="0" collapsed="false">
      <c r="A12059" s="1" t="n">
        <v>5315</v>
      </c>
      <c r="B12059" s="1" t="s">
        <v>18912</v>
      </c>
      <c r="C12059" s="1" t="s">
        <v>521</v>
      </c>
      <c r="D12059" s="324" t="s">
        <v>1592</v>
      </c>
      <c r="E12059" s="0" t="s">
        <v>576</v>
      </c>
    </row>
    <row r="12060" customFormat="false" ht="15" hidden="false" customHeight="false" outlineLevel="0" collapsed="false">
      <c r="A12060" s="1" t="n">
        <v>5314</v>
      </c>
      <c r="B12060" s="1" t="s">
        <v>18913</v>
      </c>
      <c r="C12060" s="1" t="s">
        <v>521</v>
      </c>
      <c r="D12060" s="324" t="s">
        <v>1592</v>
      </c>
      <c r="E12060" s="0" t="s">
        <v>576</v>
      </c>
    </row>
    <row r="12061" customFormat="false" ht="15" hidden="false" customHeight="false" outlineLevel="0" collapsed="false">
      <c r="A12061" s="1" t="n">
        <v>5313</v>
      </c>
      <c r="B12061" s="1" t="s">
        <v>18914</v>
      </c>
      <c r="C12061" s="1" t="s">
        <v>521</v>
      </c>
      <c r="D12061" s="324" t="s">
        <v>1592</v>
      </c>
      <c r="E12061" s="0" t="s">
        <v>576</v>
      </c>
    </row>
    <row r="12062" customFormat="false" ht="15" hidden="false" customHeight="false" outlineLevel="0" collapsed="false">
      <c r="A12062" s="1" t="n">
        <v>5312</v>
      </c>
      <c r="B12062" s="1" t="s">
        <v>18915</v>
      </c>
      <c r="D12062" s="324" t="s">
        <v>1749</v>
      </c>
      <c r="E12062" s="324" t="s">
        <v>11039</v>
      </c>
    </row>
    <row r="12063" customFormat="false" ht="15" hidden="false" customHeight="false" outlineLevel="0" collapsed="false">
      <c r="A12063" s="1" t="n">
        <v>5311</v>
      </c>
      <c r="B12063" s="1" t="s">
        <v>18916</v>
      </c>
      <c r="C12063" s="324" t="s">
        <v>18917</v>
      </c>
      <c r="D12063" s="324" t="s">
        <v>11657</v>
      </c>
      <c r="E12063" s="324" t="s">
        <v>11046</v>
      </c>
    </row>
    <row r="12064" customFormat="false" ht="15" hidden="false" customHeight="false" outlineLevel="0" collapsed="false">
      <c r="A12064" s="1" t="n">
        <v>5310</v>
      </c>
      <c r="B12064" s="1" t="s">
        <v>18918</v>
      </c>
      <c r="C12064" s="324" t="s">
        <v>18919</v>
      </c>
      <c r="D12064" s="324" t="s">
        <v>18920</v>
      </c>
      <c r="E12064" s="324" t="s">
        <v>11046</v>
      </c>
    </row>
    <row r="12065" customFormat="false" ht="15" hidden="false" customHeight="false" outlineLevel="0" collapsed="false">
      <c r="A12065" s="1" t="n">
        <v>5309</v>
      </c>
      <c r="B12065" s="1" t="s">
        <v>18921</v>
      </c>
      <c r="C12065" s="324" t="s">
        <v>18922</v>
      </c>
      <c r="D12065" s="324" t="s">
        <v>17594</v>
      </c>
      <c r="E12065" s="324" t="s">
        <v>11046</v>
      </c>
    </row>
    <row r="12066" customFormat="false" ht="15" hidden="false" customHeight="false" outlineLevel="0" collapsed="false">
      <c r="A12066" s="1" t="n">
        <v>5308</v>
      </c>
      <c r="B12066" s="1" t="s">
        <v>18923</v>
      </c>
      <c r="C12066" s="324" t="s">
        <v>18924</v>
      </c>
      <c r="D12066" s="324" t="s">
        <v>18925</v>
      </c>
      <c r="E12066" s="324" t="s">
        <v>11039</v>
      </c>
    </row>
    <row r="12067" customFormat="false" ht="15" hidden="false" customHeight="false" outlineLevel="0" collapsed="false">
      <c r="A12067" s="1" t="n">
        <v>5307</v>
      </c>
      <c r="B12067" s="1" t="s">
        <v>18926</v>
      </c>
      <c r="C12067" s="324" t="s">
        <v>18927</v>
      </c>
      <c r="D12067" s="324" t="s">
        <v>18928</v>
      </c>
      <c r="E12067" s="324" t="s">
        <v>18929</v>
      </c>
    </row>
    <row r="12068" customFormat="false" ht="15" hidden="false" customHeight="false" outlineLevel="0" collapsed="false">
      <c r="A12068" s="1" t="n">
        <v>5306</v>
      </c>
      <c r="B12068" s="1" t="s">
        <v>18930</v>
      </c>
      <c r="C12068" s="1" t="s">
        <v>18931</v>
      </c>
      <c r="D12068" s="1" t="s">
        <v>510</v>
      </c>
      <c r="E12068" s="324" t="s">
        <v>1731</v>
      </c>
    </row>
    <row r="12069" customFormat="false" ht="15" hidden="false" customHeight="false" outlineLevel="0" collapsed="false">
      <c r="A12069" s="1" t="n">
        <v>5305</v>
      </c>
      <c r="B12069" s="1" t="s">
        <v>18932</v>
      </c>
      <c r="C12069" s="1" t="s">
        <v>18933</v>
      </c>
      <c r="D12069" s="324" t="s">
        <v>18934</v>
      </c>
      <c r="E12069" s="0" t="s">
        <v>590</v>
      </c>
    </row>
    <row r="12070" customFormat="false" ht="15" hidden="false" customHeight="false" outlineLevel="0" collapsed="false">
      <c r="A12070" s="1" t="n">
        <v>5304</v>
      </c>
      <c r="B12070" s="1" t="s">
        <v>18935</v>
      </c>
      <c r="C12070" s="324" t="s">
        <v>18936</v>
      </c>
      <c r="D12070" s="324" t="s">
        <v>18937</v>
      </c>
      <c r="E12070" s="324" t="s">
        <v>488</v>
      </c>
    </row>
    <row r="12071" customFormat="false" ht="15" hidden="false" customHeight="false" outlineLevel="0" collapsed="false">
      <c r="A12071" s="1" t="n">
        <v>5303</v>
      </c>
      <c r="B12071" s="1" t="s">
        <v>18938</v>
      </c>
      <c r="D12071" s="1" t="s">
        <v>641</v>
      </c>
      <c r="E12071" s="0" t="s">
        <v>576</v>
      </c>
    </row>
    <row r="12072" customFormat="false" ht="15" hidden="false" customHeight="false" outlineLevel="0" collapsed="false">
      <c r="A12072" s="1" t="n">
        <v>5302</v>
      </c>
      <c r="B12072" s="1" t="s">
        <v>18939</v>
      </c>
      <c r="D12072" s="1" t="s">
        <v>811</v>
      </c>
      <c r="E12072" s="0" t="s">
        <v>485</v>
      </c>
    </row>
    <row r="12073" customFormat="false" ht="15" hidden="false" customHeight="false" outlineLevel="0" collapsed="false">
      <c r="A12073" s="1" t="n">
        <v>5301</v>
      </c>
      <c r="B12073" s="1" t="s">
        <v>18940</v>
      </c>
      <c r="C12073" s="1" t="s">
        <v>18941</v>
      </c>
      <c r="D12073" s="1" t="s">
        <v>499</v>
      </c>
      <c r="E12073" s="0" t="s">
        <v>590</v>
      </c>
    </row>
    <row r="12074" customFormat="false" ht="15" hidden="false" customHeight="false" outlineLevel="0" collapsed="false">
      <c r="A12074" s="1" t="n">
        <v>5300</v>
      </c>
      <c r="B12074" s="1" t="s">
        <v>18942</v>
      </c>
      <c r="C12074" s="1" t="s">
        <v>18943</v>
      </c>
      <c r="D12074" s="324" t="s">
        <v>11556</v>
      </c>
      <c r="E12074" s="324" t="s">
        <v>11257</v>
      </c>
    </row>
    <row r="12075" customFormat="false" ht="15" hidden="false" customHeight="false" outlineLevel="0" collapsed="false">
      <c r="A12075" s="1" t="n">
        <v>5299</v>
      </c>
      <c r="B12075" s="1" t="s">
        <v>18944</v>
      </c>
      <c r="C12075" s="1" t="s">
        <v>521</v>
      </c>
      <c r="D12075" s="324" t="s">
        <v>1592</v>
      </c>
      <c r="E12075" s="0" t="s">
        <v>576</v>
      </c>
    </row>
    <row r="12076" customFormat="false" ht="15" hidden="false" customHeight="false" outlineLevel="0" collapsed="false">
      <c r="A12076" s="1" t="n">
        <v>5298</v>
      </c>
      <c r="B12076" s="1" t="s">
        <v>18945</v>
      </c>
      <c r="D12076" s="1" t="s">
        <v>499</v>
      </c>
      <c r="E12076" s="0" t="s">
        <v>590</v>
      </c>
    </row>
    <row r="12077" customFormat="false" ht="15" hidden="false" customHeight="false" outlineLevel="0" collapsed="false">
      <c r="A12077" s="1" t="n">
        <v>5297</v>
      </c>
      <c r="B12077" s="1" t="s">
        <v>18946</v>
      </c>
      <c r="D12077" s="1" t="s">
        <v>499</v>
      </c>
      <c r="E12077" s="0" t="s">
        <v>590</v>
      </c>
    </row>
    <row r="12078" customFormat="false" ht="15" hidden="false" customHeight="false" outlineLevel="0" collapsed="false">
      <c r="A12078" s="1" t="n">
        <v>5296</v>
      </c>
      <c r="B12078" s="1" t="s">
        <v>18947</v>
      </c>
      <c r="C12078" s="1" t="s">
        <v>18948</v>
      </c>
      <c r="D12078" s="1" t="s">
        <v>499</v>
      </c>
      <c r="E12078" s="0" t="s">
        <v>590</v>
      </c>
    </row>
    <row r="12079" customFormat="false" ht="15" hidden="false" customHeight="false" outlineLevel="0" collapsed="false">
      <c r="A12079" s="1" t="n">
        <v>5295</v>
      </c>
      <c r="B12079" s="1" t="s">
        <v>18949</v>
      </c>
      <c r="C12079" s="1" t="s">
        <v>18950</v>
      </c>
      <c r="D12079" s="1" t="s">
        <v>499</v>
      </c>
      <c r="E12079" s="0" t="s">
        <v>11244</v>
      </c>
    </row>
    <row r="12080" customFormat="false" ht="15" hidden="false" customHeight="false" outlineLevel="0" collapsed="false">
      <c r="A12080" s="1" t="n">
        <v>5294</v>
      </c>
      <c r="B12080" s="1" t="s">
        <v>18951</v>
      </c>
      <c r="C12080" s="324" t="s">
        <v>18952</v>
      </c>
      <c r="D12080" s="1" t="s">
        <v>499</v>
      </c>
      <c r="E12080" s="0" t="s">
        <v>11053</v>
      </c>
    </row>
    <row r="12081" customFormat="false" ht="15" hidden="false" customHeight="false" outlineLevel="0" collapsed="false">
      <c r="A12081" s="1" t="n">
        <v>5293</v>
      </c>
      <c r="B12081" s="1" t="s">
        <v>18953</v>
      </c>
      <c r="C12081" s="324" t="s">
        <v>18954</v>
      </c>
      <c r="D12081" s="1" t="s">
        <v>510</v>
      </c>
      <c r="E12081" s="324" t="s">
        <v>508</v>
      </c>
    </row>
    <row r="12082" customFormat="false" ht="15" hidden="false" customHeight="false" outlineLevel="0" collapsed="false">
      <c r="A12082" s="1" t="n">
        <v>5292</v>
      </c>
      <c r="B12082" s="1" t="s">
        <v>18955</v>
      </c>
      <c r="D12082" s="1" t="s">
        <v>499</v>
      </c>
      <c r="E12082" s="0" t="s">
        <v>590</v>
      </c>
    </row>
    <row r="12083" customFormat="false" ht="15" hidden="false" customHeight="false" outlineLevel="0" collapsed="false">
      <c r="A12083" s="1" t="n">
        <v>5291</v>
      </c>
      <c r="B12083" s="1" t="s">
        <v>18956</v>
      </c>
      <c r="D12083" s="1" t="s">
        <v>499</v>
      </c>
      <c r="E12083" s="0" t="s">
        <v>590</v>
      </c>
    </row>
    <row r="12084" customFormat="false" ht="15" hidden="false" customHeight="false" outlineLevel="0" collapsed="false">
      <c r="A12084" s="1" t="n">
        <v>5290</v>
      </c>
      <c r="B12084" s="1" t="s">
        <v>18957</v>
      </c>
      <c r="D12084" s="1" t="s">
        <v>499</v>
      </c>
      <c r="E12084" s="0" t="s">
        <v>590</v>
      </c>
    </row>
    <row r="12085" customFormat="false" ht="15" hidden="false" customHeight="false" outlineLevel="0" collapsed="false">
      <c r="A12085" s="1" t="n">
        <v>5289</v>
      </c>
      <c r="B12085" s="1" t="s">
        <v>18958</v>
      </c>
      <c r="D12085" s="1" t="s">
        <v>1739</v>
      </c>
      <c r="E12085" s="324" t="s">
        <v>488</v>
      </c>
    </row>
    <row r="12086" customFormat="false" ht="15" hidden="false" customHeight="false" outlineLevel="0" collapsed="false">
      <c r="A12086" s="1" t="n">
        <v>5288</v>
      </c>
      <c r="B12086" s="1" t="s">
        <v>18959</v>
      </c>
      <c r="C12086" s="1" t="s">
        <v>18960</v>
      </c>
      <c r="D12086" s="324" t="s">
        <v>18961</v>
      </c>
      <c r="E12086" s="0" t="s">
        <v>485</v>
      </c>
    </row>
    <row r="12087" customFormat="false" ht="15" hidden="false" customHeight="false" outlineLevel="0" collapsed="false">
      <c r="A12087" s="1" t="n">
        <v>5287</v>
      </c>
      <c r="B12087" s="1" t="s">
        <v>16295</v>
      </c>
      <c r="D12087" s="1" t="s">
        <v>12680</v>
      </c>
      <c r="E12087" s="324" t="s">
        <v>11671</v>
      </c>
    </row>
    <row r="12088" customFormat="false" ht="15" hidden="false" customHeight="false" outlineLevel="0" collapsed="false">
      <c r="A12088" s="1" t="n">
        <v>5286</v>
      </c>
      <c r="B12088" s="1" t="s">
        <v>18962</v>
      </c>
      <c r="C12088" s="1" t="s">
        <v>18963</v>
      </c>
      <c r="D12088" s="324" t="s">
        <v>586</v>
      </c>
      <c r="E12088" s="0" t="s">
        <v>576</v>
      </c>
    </row>
    <row r="12089" customFormat="false" ht="15" hidden="false" customHeight="false" outlineLevel="0" collapsed="false">
      <c r="A12089" s="1" t="n">
        <v>5285</v>
      </c>
      <c r="B12089" s="1" t="s">
        <v>18964</v>
      </c>
      <c r="D12089" s="324" t="s">
        <v>5436</v>
      </c>
      <c r="E12089" s="0" t="s">
        <v>576</v>
      </c>
    </row>
    <row r="12090" customFormat="false" ht="15" hidden="false" customHeight="false" outlineLevel="0" collapsed="false">
      <c r="A12090" s="1" t="n">
        <v>5284</v>
      </c>
      <c r="B12090" s="1" t="s">
        <v>18965</v>
      </c>
      <c r="D12090" s="324" t="s">
        <v>528</v>
      </c>
      <c r="E12090" s="324" t="s">
        <v>500</v>
      </c>
    </row>
    <row r="12091" customFormat="false" ht="15" hidden="false" customHeight="false" outlineLevel="0" collapsed="false">
      <c r="A12091" s="1" t="n">
        <v>5283</v>
      </c>
      <c r="B12091" s="1" t="s">
        <v>18966</v>
      </c>
      <c r="D12091" s="324" t="s">
        <v>528</v>
      </c>
      <c r="E12091" s="324" t="s">
        <v>18967</v>
      </c>
    </row>
    <row r="12092" customFormat="false" ht="15" hidden="false" customHeight="false" outlineLevel="0" collapsed="false">
      <c r="A12092" s="1" t="n">
        <v>5282</v>
      </c>
      <c r="B12092" s="1" t="s">
        <v>18968</v>
      </c>
      <c r="C12092" s="1" t="s">
        <v>18969</v>
      </c>
      <c r="D12092" s="1" t="s">
        <v>484</v>
      </c>
      <c r="E12092" s="0" t="s">
        <v>485</v>
      </c>
    </row>
    <row r="12093" customFormat="false" ht="15" hidden="false" customHeight="false" outlineLevel="0" collapsed="false">
      <c r="A12093" s="1" t="n">
        <v>5281</v>
      </c>
      <c r="B12093" s="1" t="s">
        <v>18970</v>
      </c>
      <c r="D12093" s="1" t="s">
        <v>499</v>
      </c>
      <c r="E12093" s="0" t="s">
        <v>590</v>
      </c>
    </row>
    <row r="12094" customFormat="false" ht="15" hidden="false" customHeight="false" outlineLevel="0" collapsed="false">
      <c r="A12094" s="1" t="n">
        <v>5280</v>
      </c>
      <c r="B12094" s="1" t="s">
        <v>18971</v>
      </c>
      <c r="D12094" s="1" t="s">
        <v>10212</v>
      </c>
      <c r="E12094" s="324" t="s">
        <v>10923</v>
      </c>
    </row>
    <row r="12095" customFormat="false" ht="15" hidden="false" customHeight="false" outlineLevel="0" collapsed="false">
      <c r="A12095" s="1" t="n">
        <v>5279</v>
      </c>
      <c r="B12095" s="1" t="s">
        <v>18972</v>
      </c>
      <c r="C12095" s="324" t="s">
        <v>18973</v>
      </c>
      <c r="D12095" s="1" t="s">
        <v>811</v>
      </c>
      <c r="E12095" s="324" t="s">
        <v>11257</v>
      </c>
    </row>
    <row r="12096" customFormat="false" ht="15" hidden="false" customHeight="false" outlineLevel="0" collapsed="false">
      <c r="A12096" s="1" t="n">
        <v>5278</v>
      </c>
      <c r="B12096" s="1" t="s">
        <v>18974</v>
      </c>
      <c r="C12096" s="324" t="s">
        <v>18975</v>
      </c>
      <c r="D12096" s="324" t="s">
        <v>18976</v>
      </c>
      <c r="E12096" s="324" t="s">
        <v>10933</v>
      </c>
    </row>
    <row r="12097" customFormat="false" ht="15" hidden="false" customHeight="false" outlineLevel="0" collapsed="false">
      <c r="A12097" s="1" t="n">
        <v>5277</v>
      </c>
      <c r="B12097" s="1" t="s">
        <v>18977</v>
      </c>
      <c r="D12097" s="1" t="s">
        <v>499</v>
      </c>
      <c r="E12097" s="0" t="s">
        <v>590</v>
      </c>
    </row>
    <row r="12098" customFormat="false" ht="15" hidden="false" customHeight="false" outlineLevel="0" collapsed="false">
      <c r="A12098" s="1" t="n">
        <v>5276</v>
      </c>
      <c r="B12098" s="1" t="s">
        <v>18978</v>
      </c>
      <c r="D12098" s="1" t="s">
        <v>499</v>
      </c>
      <c r="E12098" s="0" t="s">
        <v>576</v>
      </c>
    </row>
    <row r="12099" customFormat="false" ht="15" hidden="false" customHeight="false" outlineLevel="0" collapsed="false">
      <c r="A12099" s="1" t="n">
        <v>5275</v>
      </c>
      <c r="B12099" s="1" t="s">
        <v>18979</v>
      </c>
      <c r="D12099" s="324" t="s">
        <v>1123</v>
      </c>
      <c r="E12099" s="324" t="s">
        <v>500</v>
      </c>
    </row>
    <row r="12100" customFormat="false" ht="15" hidden="false" customHeight="false" outlineLevel="0" collapsed="false">
      <c r="A12100" s="1" t="n">
        <v>5274</v>
      </c>
      <c r="B12100" s="1" t="s">
        <v>18980</v>
      </c>
      <c r="D12100" s="324" t="s">
        <v>16341</v>
      </c>
      <c r="E12100" s="0" t="s">
        <v>590</v>
      </c>
    </row>
    <row r="12101" customFormat="false" ht="15" hidden="false" customHeight="false" outlineLevel="0" collapsed="false">
      <c r="A12101" s="1" t="n">
        <v>5273</v>
      </c>
      <c r="B12101" s="1" t="s">
        <v>18981</v>
      </c>
      <c r="D12101" s="324" t="s">
        <v>10946</v>
      </c>
      <c r="E12101" s="0" t="s">
        <v>590</v>
      </c>
    </row>
    <row r="12102" customFormat="false" ht="15" hidden="false" customHeight="false" outlineLevel="0" collapsed="false">
      <c r="A12102" s="1" t="n">
        <v>5272</v>
      </c>
      <c r="B12102" s="1" t="s">
        <v>18982</v>
      </c>
      <c r="C12102" s="1" t="s">
        <v>18983</v>
      </c>
      <c r="D12102" s="324" t="s">
        <v>611</v>
      </c>
      <c r="E12102" s="324" t="s">
        <v>1731</v>
      </c>
    </row>
    <row r="12103" customFormat="false" ht="15" hidden="false" customHeight="false" outlineLevel="0" collapsed="false">
      <c r="A12103" s="1" t="n">
        <v>5271</v>
      </c>
      <c r="B12103" s="1" t="s">
        <v>18984</v>
      </c>
      <c r="D12103" s="324" t="s">
        <v>10892</v>
      </c>
      <c r="E12103" s="324" t="s">
        <v>10994</v>
      </c>
    </row>
    <row r="12104" customFormat="false" ht="15" hidden="false" customHeight="false" outlineLevel="0" collapsed="false">
      <c r="A12104" s="1" t="n">
        <v>5270</v>
      </c>
      <c r="B12104" s="1" t="s">
        <v>18985</v>
      </c>
      <c r="C12104" s="1" t="s">
        <v>18986</v>
      </c>
      <c r="D12104" s="1" t="s">
        <v>5618</v>
      </c>
      <c r="E12104" s="0" t="s">
        <v>485</v>
      </c>
    </row>
    <row r="12105" customFormat="false" ht="15" hidden="false" customHeight="false" outlineLevel="0" collapsed="false">
      <c r="A12105" s="1" t="n">
        <v>5269</v>
      </c>
      <c r="B12105" s="1" t="s">
        <v>18987</v>
      </c>
      <c r="D12105" s="1" t="s">
        <v>10984</v>
      </c>
      <c r="E12105" s="324" t="s">
        <v>10890</v>
      </c>
    </row>
    <row r="12106" customFormat="false" ht="15" hidden="false" customHeight="false" outlineLevel="0" collapsed="false">
      <c r="A12106" s="1" t="n">
        <v>5268</v>
      </c>
      <c r="B12106" s="1" t="s">
        <v>18988</v>
      </c>
      <c r="D12106" s="324" t="s">
        <v>4993</v>
      </c>
      <c r="E12106" s="0" t="s">
        <v>544</v>
      </c>
    </row>
    <row r="12107" customFormat="false" ht="15" hidden="false" customHeight="false" outlineLevel="0" collapsed="false">
      <c r="A12107" s="1" t="n">
        <v>5267</v>
      </c>
      <c r="B12107" s="1" t="s">
        <v>18989</v>
      </c>
      <c r="D12107" s="324" t="s">
        <v>4993</v>
      </c>
      <c r="E12107" s="0" t="s">
        <v>544</v>
      </c>
    </row>
    <row r="12108" customFormat="false" ht="15" hidden="false" customHeight="false" outlineLevel="0" collapsed="false">
      <c r="A12108" s="1" t="n">
        <v>5266</v>
      </c>
      <c r="B12108" s="1" t="s">
        <v>18990</v>
      </c>
      <c r="D12108" s="324" t="s">
        <v>4993</v>
      </c>
      <c r="E12108" s="0" t="s">
        <v>544</v>
      </c>
    </row>
    <row r="12109" customFormat="false" ht="15" hidden="false" customHeight="false" outlineLevel="0" collapsed="false">
      <c r="A12109" s="1" t="n">
        <v>5265</v>
      </c>
      <c r="B12109" s="1" t="s">
        <v>18991</v>
      </c>
      <c r="D12109" s="324" t="s">
        <v>1465</v>
      </c>
      <c r="E12109" s="324" t="s">
        <v>519</v>
      </c>
    </row>
    <row r="12110" customFormat="false" ht="15" hidden="false" customHeight="false" outlineLevel="0" collapsed="false">
      <c r="A12110" s="1" t="n">
        <v>5264</v>
      </c>
      <c r="B12110" s="1" t="s">
        <v>18992</v>
      </c>
      <c r="D12110" s="1" t="s">
        <v>499</v>
      </c>
      <c r="E12110" s="324" t="s">
        <v>500</v>
      </c>
    </row>
    <row r="12111" customFormat="false" ht="15" hidden="false" customHeight="false" outlineLevel="0" collapsed="false">
      <c r="A12111" s="1" t="n">
        <v>5263</v>
      </c>
      <c r="B12111" s="1" t="s">
        <v>18993</v>
      </c>
      <c r="C12111" s="324" t="s">
        <v>18994</v>
      </c>
      <c r="D12111" s="324" t="s">
        <v>524</v>
      </c>
      <c r="E12111" s="324" t="s">
        <v>525</v>
      </c>
    </row>
    <row r="12112" customFormat="false" ht="15" hidden="false" customHeight="false" outlineLevel="0" collapsed="false">
      <c r="A12112" s="1" t="n">
        <v>5262</v>
      </c>
      <c r="B12112" s="1" t="s">
        <v>18995</v>
      </c>
      <c r="D12112" s="324" t="s">
        <v>11556</v>
      </c>
      <c r="E12112" s="0" t="s">
        <v>590</v>
      </c>
    </row>
    <row r="12113" customFormat="false" ht="15" hidden="false" customHeight="false" outlineLevel="0" collapsed="false">
      <c r="A12113" s="1" t="n">
        <v>5261</v>
      </c>
      <c r="B12113" s="1" t="s">
        <v>18996</v>
      </c>
      <c r="C12113" s="1" t="s">
        <v>18997</v>
      </c>
      <c r="D12113" s="324" t="s">
        <v>11556</v>
      </c>
      <c r="E12113" s="324" t="s">
        <v>16801</v>
      </c>
    </row>
    <row r="12114" customFormat="false" ht="15" hidden="false" customHeight="false" outlineLevel="0" collapsed="false">
      <c r="A12114" s="1" t="n">
        <v>5260</v>
      </c>
      <c r="B12114" s="1" t="s">
        <v>18998</v>
      </c>
      <c r="D12114" s="324" t="s">
        <v>1123</v>
      </c>
      <c r="E12114" s="324" t="s">
        <v>500</v>
      </c>
    </row>
    <row r="12115" customFormat="false" ht="15" hidden="false" customHeight="false" outlineLevel="0" collapsed="false">
      <c r="A12115" s="1" t="n">
        <v>5259</v>
      </c>
      <c r="B12115" s="1" t="s">
        <v>18999</v>
      </c>
      <c r="C12115" s="1" t="s">
        <v>19000</v>
      </c>
      <c r="D12115" s="1" t="s">
        <v>499</v>
      </c>
      <c r="E12115" s="0" t="s">
        <v>10484</v>
      </c>
    </row>
    <row r="12116" customFormat="false" ht="15" hidden="false" customHeight="false" outlineLevel="0" collapsed="false">
      <c r="A12116" s="1" t="n">
        <v>5258</v>
      </c>
      <c r="B12116" s="1" t="s">
        <v>19001</v>
      </c>
      <c r="D12116" s="324" t="s">
        <v>11556</v>
      </c>
      <c r="E12116" s="0" t="s">
        <v>11079</v>
      </c>
    </row>
    <row r="12117" customFormat="false" ht="15" hidden="false" customHeight="false" outlineLevel="0" collapsed="false">
      <c r="A12117" s="1" t="n">
        <v>5257</v>
      </c>
      <c r="B12117" s="1" t="s">
        <v>19002</v>
      </c>
      <c r="C12117" s="1" t="s">
        <v>546</v>
      </c>
      <c r="D12117" s="1" t="s">
        <v>10212</v>
      </c>
      <c r="E12117" s="324" t="s">
        <v>19003</v>
      </c>
    </row>
    <row r="12118" customFormat="false" ht="15" hidden="false" customHeight="false" outlineLevel="0" collapsed="false">
      <c r="A12118" s="1" t="n">
        <v>5256</v>
      </c>
      <c r="B12118" s="1" t="s">
        <v>19004</v>
      </c>
      <c r="D12118" s="1" t="s">
        <v>12680</v>
      </c>
      <c r="E12118" s="0" t="s">
        <v>10484</v>
      </c>
    </row>
    <row r="12119" customFormat="false" ht="15" hidden="false" customHeight="false" outlineLevel="0" collapsed="false">
      <c r="A12119" s="1" t="n">
        <v>5255</v>
      </c>
      <c r="B12119" s="1" t="s">
        <v>19005</v>
      </c>
      <c r="C12119" s="1" t="s">
        <v>19006</v>
      </c>
      <c r="D12119" s="324" t="s">
        <v>19007</v>
      </c>
      <c r="E12119" s="324" t="s">
        <v>548</v>
      </c>
    </row>
    <row r="12120" customFormat="false" ht="15" hidden="false" customHeight="false" outlineLevel="0" collapsed="false">
      <c r="A12120" s="1" t="n">
        <v>5254</v>
      </c>
      <c r="B12120" s="1" t="s">
        <v>19008</v>
      </c>
      <c r="D12120" s="324" t="s">
        <v>643</v>
      </c>
      <c r="E12120" s="0" t="s">
        <v>590</v>
      </c>
    </row>
    <row r="12121" customFormat="false" ht="15" hidden="false" customHeight="false" outlineLevel="0" collapsed="false">
      <c r="A12121" s="1" t="n">
        <v>5253</v>
      </c>
      <c r="B12121" s="1" t="s">
        <v>19009</v>
      </c>
      <c r="D12121" s="324" t="s">
        <v>11630</v>
      </c>
      <c r="E12121" s="0" t="s">
        <v>590</v>
      </c>
    </row>
    <row r="12122" customFormat="false" ht="15" hidden="false" customHeight="false" outlineLevel="0" collapsed="false">
      <c r="A12122" s="1" t="n">
        <v>5252</v>
      </c>
      <c r="B12122" s="1" t="s">
        <v>19010</v>
      </c>
      <c r="D12122" s="324" t="s">
        <v>643</v>
      </c>
      <c r="E12122" s="0" t="s">
        <v>590</v>
      </c>
    </row>
    <row r="12123" customFormat="false" ht="15" hidden="false" customHeight="false" outlineLevel="0" collapsed="false">
      <c r="A12123" s="1" t="n">
        <v>5251</v>
      </c>
      <c r="B12123" s="1" t="s">
        <v>19011</v>
      </c>
      <c r="C12123" s="1" t="s">
        <v>19012</v>
      </c>
      <c r="D12123" s="1" t="s">
        <v>499</v>
      </c>
      <c r="E12123" s="0" t="s">
        <v>1088</v>
      </c>
    </row>
    <row r="12124" customFormat="false" ht="15" hidden="false" customHeight="false" outlineLevel="0" collapsed="false">
      <c r="A12124" s="1" t="n">
        <v>5250</v>
      </c>
      <c r="B12124" s="1" t="s">
        <v>19013</v>
      </c>
      <c r="D12124" s="324" t="s">
        <v>11630</v>
      </c>
      <c r="E12124" s="0" t="s">
        <v>590</v>
      </c>
    </row>
    <row r="12125" customFormat="false" ht="15" hidden="false" customHeight="false" outlineLevel="0" collapsed="false">
      <c r="A12125" s="1" t="n">
        <v>5249</v>
      </c>
      <c r="B12125" s="1" t="s">
        <v>19014</v>
      </c>
      <c r="D12125" s="324" t="s">
        <v>643</v>
      </c>
      <c r="E12125" s="0" t="s">
        <v>590</v>
      </c>
    </row>
    <row r="12126" customFormat="false" ht="15" hidden="false" customHeight="false" outlineLevel="0" collapsed="false">
      <c r="A12126" s="1" t="n">
        <v>5248</v>
      </c>
      <c r="B12126" s="1" t="s">
        <v>19015</v>
      </c>
      <c r="D12126" s="324" t="s">
        <v>643</v>
      </c>
      <c r="E12126" s="0" t="s">
        <v>590</v>
      </c>
    </row>
    <row r="12127" customFormat="false" ht="15" hidden="false" customHeight="false" outlineLevel="0" collapsed="false">
      <c r="A12127" s="1" t="n">
        <v>5247</v>
      </c>
      <c r="B12127" s="1" t="s">
        <v>19016</v>
      </c>
      <c r="D12127" s="324" t="s">
        <v>11630</v>
      </c>
      <c r="E12127" s="0" t="s">
        <v>590</v>
      </c>
    </row>
    <row r="12128" customFormat="false" ht="15" hidden="false" customHeight="false" outlineLevel="0" collapsed="false">
      <c r="A12128" s="1" t="n">
        <v>5246</v>
      </c>
      <c r="B12128" s="1" t="s">
        <v>19017</v>
      </c>
      <c r="D12128" s="324" t="s">
        <v>643</v>
      </c>
      <c r="E12128" s="0" t="s">
        <v>590</v>
      </c>
    </row>
    <row r="12129" customFormat="false" ht="15" hidden="false" customHeight="false" outlineLevel="0" collapsed="false">
      <c r="A12129" s="1" t="n">
        <v>5245</v>
      </c>
      <c r="B12129" s="1" t="s">
        <v>19018</v>
      </c>
      <c r="D12129" s="324" t="s">
        <v>19019</v>
      </c>
      <c r="E12129" s="324" t="s">
        <v>13626</v>
      </c>
    </row>
    <row r="12130" customFormat="false" ht="15" hidden="false" customHeight="false" outlineLevel="0" collapsed="false">
      <c r="A12130" s="1" t="n">
        <v>5244</v>
      </c>
      <c r="B12130" s="1" t="s">
        <v>19020</v>
      </c>
      <c r="D12130" s="1" t="s">
        <v>11084</v>
      </c>
      <c r="E12130" s="0" t="s">
        <v>576</v>
      </c>
    </row>
    <row r="12131" customFormat="false" ht="15" hidden="false" customHeight="false" outlineLevel="0" collapsed="false">
      <c r="A12131" s="1" t="n">
        <v>5243</v>
      </c>
      <c r="B12131" s="1" t="s">
        <v>19021</v>
      </c>
      <c r="D12131" s="324" t="s">
        <v>11630</v>
      </c>
      <c r="E12131" s="0" t="s">
        <v>590</v>
      </c>
    </row>
    <row r="12132" customFormat="false" ht="15" hidden="false" customHeight="false" outlineLevel="0" collapsed="false">
      <c r="A12132" s="1" t="n">
        <v>5242</v>
      </c>
      <c r="B12132" s="1" t="s">
        <v>19022</v>
      </c>
      <c r="D12132" s="324" t="s">
        <v>643</v>
      </c>
      <c r="E12132" s="0" t="s">
        <v>590</v>
      </c>
    </row>
    <row r="12133" customFormat="false" ht="15" hidden="false" customHeight="false" outlineLevel="0" collapsed="false">
      <c r="A12133" s="1" t="n">
        <v>5241</v>
      </c>
      <c r="B12133" s="1" t="s">
        <v>19023</v>
      </c>
      <c r="D12133" s="324" t="s">
        <v>643</v>
      </c>
      <c r="E12133" s="0" t="s">
        <v>590</v>
      </c>
    </row>
    <row r="12134" customFormat="false" ht="15" hidden="false" customHeight="false" outlineLevel="0" collapsed="false">
      <c r="A12134" s="1" t="n">
        <v>5240</v>
      </c>
      <c r="B12134" s="1" t="s">
        <v>19024</v>
      </c>
      <c r="D12134" s="324" t="s">
        <v>11630</v>
      </c>
      <c r="E12134" s="0" t="s">
        <v>590</v>
      </c>
    </row>
    <row r="12135" customFormat="false" ht="15" hidden="false" customHeight="false" outlineLevel="0" collapsed="false">
      <c r="A12135" s="1" t="n">
        <v>5239</v>
      </c>
      <c r="B12135" s="1" t="s">
        <v>19025</v>
      </c>
      <c r="D12135" s="324" t="s">
        <v>11630</v>
      </c>
      <c r="E12135" s="0" t="s">
        <v>590</v>
      </c>
    </row>
    <row r="12136" customFormat="false" ht="15" hidden="false" customHeight="false" outlineLevel="0" collapsed="false">
      <c r="A12136" s="1" t="n">
        <v>5238</v>
      </c>
      <c r="B12136" s="1" t="s">
        <v>19026</v>
      </c>
      <c r="D12136" s="324" t="s">
        <v>11630</v>
      </c>
      <c r="E12136" s="0" t="s">
        <v>590</v>
      </c>
    </row>
    <row r="12137" customFormat="false" ht="15" hidden="false" customHeight="false" outlineLevel="0" collapsed="false">
      <c r="A12137" s="1" t="n">
        <v>5237</v>
      </c>
      <c r="B12137" s="1" t="s">
        <v>19027</v>
      </c>
      <c r="D12137" s="324" t="s">
        <v>11630</v>
      </c>
      <c r="E12137" s="0" t="s">
        <v>590</v>
      </c>
    </row>
    <row r="12138" customFormat="false" ht="15" hidden="false" customHeight="false" outlineLevel="0" collapsed="false">
      <c r="A12138" s="1" t="n">
        <v>5236</v>
      </c>
      <c r="B12138" s="1" t="s">
        <v>19028</v>
      </c>
      <c r="D12138" s="324" t="s">
        <v>11630</v>
      </c>
      <c r="E12138" s="0" t="s">
        <v>590</v>
      </c>
    </row>
    <row r="12139" customFormat="false" ht="15" hidden="false" customHeight="false" outlineLevel="0" collapsed="false">
      <c r="A12139" s="1" t="n">
        <v>5235</v>
      </c>
      <c r="B12139" s="1" t="s">
        <v>19029</v>
      </c>
      <c r="D12139" s="324" t="s">
        <v>643</v>
      </c>
      <c r="E12139" s="0" t="s">
        <v>590</v>
      </c>
    </row>
    <row r="12140" customFormat="false" ht="15" hidden="false" customHeight="false" outlineLevel="0" collapsed="false">
      <c r="A12140" s="1" t="n">
        <v>5234</v>
      </c>
      <c r="B12140" s="1" t="s">
        <v>19030</v>
      </c>
      <c r="D12140" s="324" t="s">
        <v>643</v>
      </c>
      <c r="E12140" s="324" t="s">
        <v>519</v>
      </c>
    </row>
    <row r="12141" customFormat="false" ht="15" hidden="false" customHeight="false" outlineLevel="0" collapsed="false">
      <c r="A12141" s="1" t="n">
        <v>5233</v>
      </c>
      <c r="B12141" s="1" t="s">
        <v>19031</v>
      </c>
      <c r="D12141" s="324" t="s">
        <v>643</v>
      </c>
      <c r="E12141" s="0" t="s">
        <v>590</v>
      </c>
    </row>
    <row r="12142" customFormat="false" ht="15" hidden="false" customHeight="false" outlineLevel="0" collapsed="false">
      <c r="A12142" s="1" t="n">
        <v>5232</v>
      </c>
      <c r="B12142" s="1" t="s">
        <v>19032</v>
      </c>
      <c r="D12142" s="324" t="s">
        <v>643</v>
      </c>
      <c r="E12142" s="0" t="s">
        <v>590</v>
      </c>
    </row>
    <row r="12143" customFormat="false" ht="15" hidden="false" customHeight="false" outlineLevel="0" collapsed="false">
      <c r="A12143" s="1" t="n">
        <v>5231</v>
      </c>
      <c r="B12143" s="1" t="s">
        <v>19033</v>
      </c>
      <c r="D12143" s="324" t="s">
        <v>643</v>
      </c>
      <c r="E12143" s="0" t="s">
        <v>590</v>
      </c>
    </row>
    <row r="12144" customFormat="false" ht="15" hidden="false" customHeight="false" outlineLevel="0" collapsed="false">
      <c r="A12144" s="1" t="n">
        <v>5230</v>
      </c>
      <c r="B12144" s="1" t="s">
        <v>19034</v>
      </c>
      <c r="D12144" s="1" t="s">
        <v>967</v>
      </c>
      <c r="E12144" s="0" t="s">
        <v>485</v>
      </c>
    </row>
    <row r="12145" customFormat="false" ht="15" hidden="false" customHeight="false" outlineLevel="0" collapsed="false">
      <c r="A12145" s="1" t="n">
        <v>5229</v>
      </c>
      <c r="B12145" s="1" t="s">
        <v>19035</v>
      </c>
      <c r="D12145" s="1" t="s">
        <v>967</v>
      </c>
      <c r="E12145" s="0" t="s">
        <v>485</v>
      </c>
    </row>
    <row r="12146" customFormat="false" ht="15" hidden="false" customHeight="false" outlineLevel="0" collapsed="false">
      <c r="A12146" s="1" t="n">
        <v>5228</v>
      </c>
      <c r="B12146" s="1" t="s">
        <v>19036</v>
      </c>
      <c r="D12146" s="1" t="s">
        <v>1233</v>
      </c>
      <c r="E12146" s="0" t="s">
        <v>485</v>
      </c>
    </row>
    <row r="12147" customFormat="false" ht="15" hidden="false" customHeight="false" outlineLevel="0" collapsed="false">
      <c r="A12147" s="1" t="n">
        <v>5227</v>
      </c>
      <c r="B12147" s="1" t="s">
        <v>19037</v>
      </c>
      <c r="D12147" s="1" t="s">
        <v>1233</v>
      </c>
      <c r="E12147" s="0" t="s">
        <v>485</v>
      </c>
    </row>
    <row r="12148" customFormat="false" ht="15" hidden="false" customHeight="false" outlineLevel="0" collapsed="false">
      <c r="A12148" s="1" t="n">
        <v>5226</v>
      </c>
      <c r="B12148" s="1" t="s">
        <v>19038</v>
      </c>
      <c r="D12148" s="324" t="s">
        <v>16246</v>
      </c>
      <c r="E12148" s="0" t="s">
        <v>590</v>
      </c>
    </row>
    <row r="12149" customFormat="false" ht="15" hidden="false" customHeight="false" outlineLevel="0" collapsed="false">
      <c r="A12149" s="1" t="n">
        <v>5225</v>
      </c>
      <c r="B12149" s="1" t="s">
        <v>19039</v>
      </c>
      <c r="C12149" s="324" t="s">
        <v>19040</v>
      </c>
      <c r="D12149" s="1" t="s">
        <v>484</v>
      </c>
      <c r="E12149" s="0" t="s">
        <v>485</v>
      </c>
    </row>
    <row r="12150" customFormat="false" ht="15" hidden="false" customHeight="false" outlineLevel="0" collapsed="false">
      <c r="A12150" s="1" t="n">
        <v>5224</v>
      </c>
      <c r="B12150" s="1" t="s">
        <v>19041</v>
      </c>
      <c r="D12150" s="1" t="s">
        <v>741</v>
      </c>
      <c r="E12150" s="0" t="s">
        <v>485</v>
      </c>
    </row>
    <row r="12151" customFormat="false" ht="15" hidden="false" customHeight="false" outlineLevel="0" collapsed="false">
      <c r="A12151" s="1" t="n">
        <v>5223</v>
      </c>
      <c r="B12151" s="1" t="s">
        <v>19042</v>
      </c>
      <c r="C12151" s="324" t="s">
        <v>19043</v>
      </c>
      <c r="D12151" s="324" t="s">
        <v>522</v>
      </c>
      <c r="E12151" s="324" t="s">
        <v>500</v>
      </c>
    </row>
    <row r="12152" customFormat="false" ht="15" hidden="false" customHeight="false" outlineLevel="0" collapsed="false">
      <c r="A12152" s="1" t="n">
        <v>5222</v>
      </c>
      <c r="B12152" s="1" t="s">
        <v>19044</v>
      </c>
      <c r="D12152" s="1" t="s">
        <v>12680</v>
      </c>
      <c r="E12152" s="0" t="s">
        <v>576</v>
      </c>
    </row>
    <row r="12153" customFormat="false" ht="15" hidden="false" customHeight="false" outlineLevel="0" collapsed="false">
      <c r="A12153" s="1" t="n">
        <v>5221</v>
      </c>
      <c r="B12153" s="1" t="s">
        <v>19045</v>
      </c>
      <c r="C12153" s="324" t="s">
        <v>19046</v>
      </c>
      <c r="D12153" s="324" t="s">
        <v>11556</v>
      </c>
      <c r="E12153" s="0" t="s">
        <v>576</v>
      </c>
    </row>
    <row r="12154" customFormat="false" ht="15" hidden="false" customHeight="false" outlineLevel="0" collapsed="false">
      <c r="A12154" s="1" t="n">
        <v>5220</v>
      </c>
      <c r="B12154" s="1" t="s">
        <v>19047</v>
      </c>
      <c r="D12154" s="324" t="s">
        <v>620</v>
      </c>
      <c r="E12154" s="0" t="s">
        <v>609</v>
      </c>
    </row>
    <row r="12155" customFormat="false" ht="15" hidden="false" customHeight="false" outlineLevel="0" collapsed="false">
      <c r="A12155" s="1" t="n">
        <v>5219</v>
      </c>
      <c r="B12155" s="1" t="s">
        <v>19048</v>
      </c>
      <c r="D12155" s="324" t="s">
        <v>620</v>
      </c>
      <c r="E12155" s="0" t="s">
        <v>609</v>
      </c>
    </row>
    <row r="12156" customFormat="false" ht="15" hidden="false" customHeight="false" outlineLevel="0" collapsed="false">
      <c r="A12156" s="1" t="n">
        <v>5218</v>
      </c>
      <c r="B12156" s="1" t="s">
        <v>19049</v>
      </c>
      <c r="D12156" s="324" t="s">
        <v>620</v>
      </c>
      <c r="E12156" s="0" t="s">
        <v>609</v>
      </c>
    </row>
    <row r="12157" customFormat="false" ht="15" hidden="false" customHeight="false" outlineLevel="0" collapsed="false">
      <c r="A12157" s="1" t="n">
        <v>5217</v>
      </c>
      <c r="B12157" s="1" t="s">
        <v>19050</v>
      </c>
      <c r="C12157" s="1" t="s">
        <v>19050</v>
      </c>
      <c r="D12157" s="324" t="s">
        <v>11556</v>
      </c>
      <c r="E12157" s="0" t="s">
        <v>590</v>
      </c>
    </row>
    <row r="12158" customFormat="false" ht="15" hidden="false" customHeight="false" outlineLevel="0" collapsed="false">
      <c r="A12158" s="1" t="n">
        <v>5216</v>
      </c>
      <c r="B12158" s="1" t="s">
        <v>19051</v>
      </c>
      <c r="C12158" s="1" t="s">
        <v>19052</v>
      </c>
      <c r="D12158" s="1" t="s">
        <v>1222</v>
      </c>
      <c r="E12158" s="324" t="s">
        <v>488</v>
      </c>
    </row>
    <row r="12159" customFormat="false" ht="15" hidden="false" customHeight="false" outlineLevel="0" collapsed="false">
      <c r="A12159" s="1" t="n">
        <v>5215</v>
      </c>
      <c r="B12159" s="1" t="s">
        <v>19053</v>
      </c>
      <c r="D12159" s="324" t="s">
        <v>643</v>
      </c>
      <c r="E12159" s="0" t="s">
        <v>590</v>
      </c>
    </row>
    <row r="12160" customFormat="false" ht="15" hidden="false" customHeight="false" outlineLevel="0" collapsed="false">
      <c r="A12160" s="1" t="n">
        <v>5214</v>
      </c>
      <c r="B12160" s="1" t="s">
        <v>19054</v>
      </c>
      <c r="D12160" s="324" t="s">
        <v>11630</v>
      </c>
      <c r="E12160" s="0" t="s">
        <v>590</v>
      </c>
    </row>
    <row r="12161" customFormat="false" ht="15" hidden="false" customHeight="false" outlineLevel="0" collapsed="false">
      <c r="A12161" s="1" t="n">
        <v>5213</v>
      </c>
      <c r="B12161" s="1" t="s">
        <v>19055</v>
      </c>
      <c r="D12161" s="1" t="s">
        <v>484</v>
      </c>
      <c r="E12161" s="0" t="s">
        <v>485</v>
      </c>
    </row>
    <row r="12162" customFormat="false" ht="15" hidden="false" customHeight="false" outlineLevel="0" collapsed="false">
      <c r="A12162" s="1" t="n">
        <v>5212</v>
      </c>
      <c r="B12162" s="1" t="s">
        <v>19056</v>
      </c>
      <c r="D12162" s="1" t="s">
        <v>1222</v>
      </c>
      <c r="E12162" s="0" t="s">
        <v>590</v>
      </c>
    </row>
    <row r="12163" customFormat="false" ht="15" hidden="false" customHeight="false" outlineLevel="0" collapsed="false">
      <c r="A12163" s="1" t="n">
        <v>5211</v>
      </c>
      <c r="B12163" s="1" t="s">
        <v>19057</v>
      </c>
      <c r="D12163" s="324" t="s">
        <v>11630</v>
      </c>
      <c r="E12163" s="0" t="s">
        <v>590</v>
      </c>
    </row>
    <row r="12164" customFormat="false" ht="15" hidden="false" customHeight="false" outlineLevel="0" collapsed="false">
      <c r="A12164" s="1" t="n">
        <v>5210</v>
      </c>
      <c r="B12164" s="1" t="s">
        <v>19058</v>
      </c>
      <c r="D12164" s="324" t="s">
        <v>11630</v>
      </c>
      <c r="E12164" s="0" t="s">
        <v>590</v>
      </c>
    </row>
    <row r="12165" customFormat="false" ht="15" hidden="false" customHeight="false" outlineLevel="0" collapsed="false">
      <c r="A12165" s="1" t="n">
        <v>5209</v>
      </c>
      <c r="B12165" s="1" t="s">
        <v>19059</v>
      </c>
      <c r="D12165" s="324" t="s">
        <v>643</v>
      </c>
      <c r="E12165" s="0" t="s">
        <v>590</v>
      </c>
    </row>
    <row r="12166" customFormat="false" ht="15" hidden="false" customHeight="false" outlineLevel="0" collapsed="false">
      <c r="A12166" s="1" t="n">
        <v>5208</v>
      </c>
      <c r="B12166" s="1" t="s">
        <v>19060</v>
      </c>
      <c r="D12166" s="324" t="s">
        <v>11630</v>
      </c>
      <c r="E12166" s="0" t="s">
        <v>590</v>
      </c>
    </row>
    <row r="12167" customFormat="false" ht="15" hidden="false" customHeight="false" outlineLevel="0" collapsed="false">
      <c r="A12167" s="1" t="n">
        <v>5207</v>
      </c>
      <c r="B12167" s="1" t="s">
        <v>19061</v>
      </c>
      <c r="D12167" s="324" t="s">
        <v>11630</v>
      </c>
      <c r="E12167" s="0" t="s">
        <v>590</v>
      </c>
    </row>
    <row r="12168" customFormat="false" ht="15" hidden="false" customHeight="false" outlineLevel="0" collapsed="false">
      <c r="A12168" s="1" t="n">
        <v>5206</v>
      </c>
      <c r="B12168" s="1" t="s">
        <v>19062</v>
      </c>
      <c r="D12168" s="324" t="s">
        <v>11630</v>
      </c>
      <c r="E12168" s="0" t="s">
        <v>590</v>
      </c>
    </row>
    <row r="12169" customFormat="false" ht="15" hidden="false" customHeight="false" outlineLevel="0" collapsed="false">
      <c r="A12169" s="1" t="n">
        <v>5205</v>
      </c>
      <c r="B12169" s="1" t="s">
        <v>19063</v>
      </c>
      <c r="D12169" s="324" t="s">
        <v>11630</v>
      </c>
      <c r="E12169" s="0" t="s">
        <v>590</v>
      </c>
    </row>
    <row r="12170" customFormat="false" ht="15" hidden="false" customHeight="false" outlineLevel="0" collapsed="false">
      <c r="A12170" s="1" t="n">
        <v>5204</v>
      </c>
      <c r="B12170" s="1" t="s">
        <v>19064</v>
      </c>
      <c r="D12170" s="324" t="s">
        <v>643</v>
      </c>
      <c r="E12170" s="0" t="s">
        <v>590</v>
      </c>
    </row>
    <row r="12171" customFormat="false" ht="15" hidden="false" customHeight="false" outlineLevel="0" collapsed="false">
      <c r="A12171" s="1" t="n">
        <v>5203</v>
      </c>
      <c r="B12171" s="1" t="s">
        <v>19065</v>
      </c>
      <c r="D12171" s="324" t="s">
        <v>11630</v>
      </c>
      <c r="E12171" s="0" t="s">
        <v>590</v>
      </c>
    </row>
    <row r="12172" customFormat="false" ht="15" hidden="false" customHeight="false" outlineLevel="0" collapsed="false">
      <c r="A12172" s="1" t="n">
        <v>5202</v>
      </c>
      <c r="B12172" s="1" t="s">
        <v>19066</v>
      </c>
      <c r="D12172" s="324" t="s">
        <v>643</v>
      </c>
      <c r="E12172" s="0" t="s">
        <v>590</v>
      </c>
    </row>
    <row r="12173" customFormat="false" ht="15" hidden="false" customHeight="false" outlineLevel="0" collapsed="false">
      <c r="A12173" s="1" t="n">
        <v>5201</v>
      </c>
      <c r="B12173" s="1" t="s">
        <v>19067</v>
      </c>
      <c r="D12173" s="324" t="s">
        <v>643</v>
      </c>
      <c r="E12173" s="0" t="s">
        <v>590</v>
      </c>
    </row>
    <row r="12174" customFormat="false" ht="15" hidden="false" customHeight="false" outlineLevel="0" collapsed="false">
      <c r="A12174" s="1" t="n">
        <v>5200</v>
      </c>
      <c r="B12174" s="1" t="s">
        <v>19068</v>
      </c>
      <c r="D12174" s="324" t="s">
        <v>643</v>
      </c>
      <c r="E12174" s="0" t="s">
        <v>590</v>
      </c>
    </row>
    <row r="12175" customFormat="false" ht="15" hidden="false" customHeight="false" outlineLevel="0" collapsed="false">
      <c r="A12175" s="1" t="n">
        <v>5199</v>
      </c>
      <c r="B12175" s="1" t="s">
        <v>19069</v>
      </c>
      <c r="D12175" s="324" t="s">
        <v>11630</v>
      </c>
      <c r="E12175" s="0" t="s">
        <v>590</v>
      </c>
    </row>
    <row r="12176" customFormat="false" ht="15" hidden="false" customHeight="false" outlineLevel="0" collapsed="false">
      <c r="A12176" s="1" t="n">
        <v>5198</v>
      </c>
      <c r="B12176" s="1" t="s">
        <v>19070</v>
      </c>
      <c r="D12176" s="324" t="s">
        <v>11630</v>
      </c>
      <c r="E12176" s="0" t="s">
        <v>590</v>
      </c>
    </row>
    <row r="12177" customFormat="false" ht="15" hidden="false" customHeight="false" outlineLevel="0" collapsed="false">
      <c r="A12177" s="1" t="n">
        <v>5197</v>
      </c>
      <c r="B12177" s="1" t="s">
        <v>19071</v>
      </c>
      <c r="D12177" s="324" t="s">
        <v>11630</v>
      </c>
      <c r="E12177" s="0" t="s">
        <v>590</v>
      </c>
    </row>
    <row r="12178" customFormat="false" ht="15" hidden="false" customHeight="false" outlineLevel="0" collapsed="false">
      <c r="A12178" s="1" t="n">
        <v>5196</v>
      </c>
      <c r="B12178" s="1" t="s">
        <v>19072</v>
      </c>
      <c r="D12178" s="324" t="s">
        <v>11630</v>
      </c>
      <c r="E12178" s="0" t="s">
        <v>590</v>
      </c>
    </row>
    <row r="12179" customFormat="false" ht="15" hidden="false" customHeight="false" outlineLevel="0" collapsed="false">
      <c r="A12179" s="1" t="n">
        <v>5195</v>
      </c>
      <c r="B12179" s="1" t="s">
        <v>19073</v>
      </c>
      <c r="D12179" s="324" t="s">
        <v>11630</v>
      </c>
      <c r="E12179" s="0" t="s">
        <v>590</v>
      </c>
    </row>
    <row r="12180" customFormat="false" ht="15" hidden="false" customHeight="false" outlineLevel="0" collapsed="false">
      <c r="A12180" s="1" t="n">
        <v>5194</v>
      </c>
      <c r="B12180" s="1" t="s">
        <v>19074</v>
      </c>
      <c r="D12180" s="324" t="s">
        <v>11630</v>
      </c>
      <c r="E12180" s="0" t="s">
        <v>590</v>
      </c>
    </row>
    <row r="12181" customFormat="false" ht="15" hidden="false" customHeight="false" outlineLevel="0" collapsed="false">
      <c r="A12181" s="1" t="n">
        <v>5193</v>
      </c>
      <c r="B12181" s="1" t="s">
        <v>19075</v>
      </c>
      <c r="C12181" s="1" t="s">
        <v>19076</v>
      </c>
      <c r="D12181" s="324" t="s">
        <v>19077</v>
      </c>
      <c r="E12181" s="324" t="s">
        <v>19078</v>
      </c>
    </row>
    <row r="12182" customFormat="false" ht="15" hidden="false" customHeight="false" outlineLevel="0" collapsed="false">
      <c r="A12182" s="1" t="n">
        <v>5192</v>
      </c>
      <c r="B12182" s="1" t="s">
        <v>19079</v>
      </c>
      <c r="D12182" s="324" t="s">
        <v>643</v>
      </c>
      <c r="E12182" s="0" t="s">
        <v>590</v>
      </c>
    </row>
    <row r="12183" customFormat="false" ht="15" hidden="false" customHeight="false" outlineLevel="0" collapsed="false">
      <c r="A12183" s="1" t="n">
        <v>5191</v>
      </c>
      <c r="B12183" s="1" t="s">
        <v>19080</v>
      </c>
      <c r="D12183" s="324" t="s">
        <v>11630</v>
      </c>
      <c r="E12183" s="0" t="s">
        <v>590</v>
      </c>
    </row>
    <row r="12184" customFormat="false" ht="15" hidden="false" customHeight="false" outlineLevel="0" collapsed="false">
      <c r="A12184" s="1" t="n">
        <v>5190</v>
      </c>
      <c r="B12184" s="1" t="s">
        <v>19081</v>
      </c>
      <c r="D12184" s="324" t="s">
        <v>11630</v>
      </c>
      <c r="E12184" s="0" t="s">
        <v>590</v>
      </c>
    </row>
    <row r="12185" customFormat="false" ht="15" hidden="false" customHeight="false" outlineLevel="0" collapsed="false">
      <c r="A12185" s="1" t="n">
        <v>5189</v>
      </c>
      <c r="B12185" s="1" t="s">
        <v>19082</v>
      </c>
      <c r="D12185" s="324" t="s">
        <v>11630</v>
      </c>
      <c r="E12185" s="0" t="s">
        <v>590</v>
      </c>
    </row>
    <row r="12186" customFormat="false" ht="15" hidden="false" customHeight="false" outlineLevel="0" collapsed="false">
      <c r="A12186" s="1" t="n">
        <v>5188</v>
      </c>
      <c r="B12186" s="1" t="s">
        <v>19083</v>
      </c>
      <c r="D12186" s="324" t="s">
        <v>11630</v>
      </c>
      <c r="E12186" s="0" t="s">
        <v>590</v>
      </c>
    </row>
    <row r="12187" customFormat="false" ht="15" hidden="false" customHeight="false" outlineLevel="0" collapsed="false">
      <c r="A12187" s="1" t="n">
        <v>5187</v>
      </c>
      <c r="B12187" s="1" t="s">
        <v>19084</v>
      </c>
      <c r="D12187" s="324" t="s">
        <v>11630</v>
      </c>
      <c r="E12187" s="0" t="s">
        <v>590</v>
      </c>
    </row>
    <row r="12188" customFormat="false" ht="15" hidden="false" customHeight="false" outlineLevel="0" collapsed="false">
      <c r="A12188" s="1" t="n">
        <v>5186</v>
      </c>
      <c r="B12188" s="1" t="s">
        <v>19085</v>
      </c>
      <c r="D12188" s="324" t="s">
        <v>11630</v>
      </c>
      <c r="E12188" s="0" t="s">
        <v>590</v>
      </c>
    </row>
    <row r="12189" customFormat="false" ht="15" hidden="false" customHeight="false" outlineLevel="0" collapsed="false">
      <c r="A12189" s="1" t="n">
        <v>5185</v>
      </c>
      <c r="B12189" s="1" t="s">
        <v>19086</v>
      </c>
      <c r="D12189" s="324" t="s">
        <v>1123</v>
      </c>
      <c r="E12189" s="0" t="s">
        <v>485</v>
      </c>
    </row>
    <row r="12190" customFormat="false" ht="15" hidden="false" customHeight="false" outlineLevel="0" collapsed="false">
      <c r="A12190" s="1" t="n">
        <v>5184</v>
      </c>
      <c r="B12190" s="1" t="s">
        <v>19087</v>
      </c>
      <c r="C12190" s="1" t="s">
        <v>546</v>
      </c>
      <c r="D12190" s="324" t="s">
        <v>1063</v>
      </c>
      <c r="E12190" s="324" t="s">
        <v>13029</v>
      </c>
    </row>
    <row r="12191" customFormat="false" ht="15" hidden="false" customHeight="false" outlineLevel="0" collapsed="false">
      <c r="A12191" s="1" t="n">
        <v>5183</v>
      </c>
      <c r="B12191" s="1" t="s">
        <v>19088</v>
      </c>
      <c r="D12191" s="324" t="s">
        <v>11630</v>
      </c>
      <c r="E12191" s="0" t="s">
        <v>590</v>
      </c>
    </row>
    <row r="12192" customFormat="false" ht="15" hidden="false" customHeight="false" outlineLevel="0" collapsed="false">
      <c r="A12192" s="1" t="n">
        <v>5182</v>
      </c>
      <c r="B12192" s="1" t="s">
        <v>19089</v>
      </c>
      <c r="D12192" s="324" t="s">
        <v>643</v>
      </c>
      <c r="E12192" s="0" t="s">
        <v>590</v>
      </c>
    </row>
    <row r="12193" customFormat="false" ht="15" hidden="false" customHeight="false" outlineLevel="0" collapsed="false">
      <c r="A12193" s="1" t="n">
        <v>5181</v>
      </c>
      <c r="B12193" s="1" t="s">
        <v>19090</v>
      </c>
      <c r="D12193" s="324" t="s">
        <v>11630</v>
      </c>
      <c r="E12193" s="0" t="s">
        <v>590</v>
      </c>
    </row>
    <row r="12194" customFormat="false" ht="15" hidden="false" customHeight="false" outlineLevel="0" collapsed="false">
      <c r="A12194" s="1" t="n">
        <v>5180</v>
      </c>
      <c r="B12194" s="1" t="s">
        <v>19091</v>
      </c>
      <c r="D12194" s="324" t="s">
        <v>11630</v>
      </c>
      <c r="E12194" s="0" t="s">
        <v>590</v>
      </c>
    </row>
    <row r="12195" customFormat="false" ht="15" hidden="false" customHeight="false" outlineLevel="0" collapsed="false">
      <c r="A12195" s="1" t="n">
        <v>5179</v>
      </c>
      <c r="B12195" s="1" t="s">
        <v>19092</v>
      </c>
      <c r="D12195" s="324" t="s">
        <v>11630</v>
      </c>
      <c r="E12195" s="0" t="s">
        <v>590</v>
      </c>
    </row>
    <row r="12196" customFormat="false" ht="15" hidden="false" customHeight="false" outlineLevel="0" collapsed="false">
      <c r="A12196" s="1" t="n">
        <v>5178</v>
      </c>
      <c r="B12196" s="1" t="s">
        <v>19093</v>
      </c>
      <c r="D12196" s="324" t="s">
        <v>643</v>
      </c>
      <c r="E12196" s="0" t="s">
        <v>590</v>
      </c>
    </row>
    <row r="12197" customFormat="false" ht="15" hidden="false" customHeight="false" outlineLevel="0" collapsed="false">
      <c r="A12197" s="1" t="n">
        <v>5177</v>
      </c>
      <c r="B12197" s="1" t="s">
        <v>19094</v>
      </c>
      <c r="D12197" s="324" t="s">
        <v>643</v>
      </c>
      <c r="E12197" s="0" t="s">
        <v>590</v>
      </c>
    </row>
    <row r="12198" customFormat="false" ht="15" hidden="false" customHeight="false" outlineLevel="0" collapsed="false">
      <c r="A12198" s="1" t="n">
        <v>5176</v>
      </c>
      <c r="B12198" s="1" t="s">
        <v>19095</v>
      </c>
      <c r="D12198" s="324" t="s">
        <v>643</v>
      </c>
      <c r="E12198" s="0" t="s">
        <v>590</v>
      </c>
    </row>
    <row r="12199" customFormat="false" ht="15" hidden="false" customHeight="false" outlineLevel="0" collapsed="false">
      <c r="A12199" s="1" t="n">
        <v>5175</v>
      </c>
      <c r="B12199" s="1" t="s">
        <v>19096</v>
      </c>
      <c r="D12199" s="324" t="s">
        <v>643</v>
      </c>
      <c r="E12199" s="0" t="s">
        <v>590</v>
      </c>
    </row>
    <row r="12200" customFormat="false" ht="15" hidden="false" customHeight="false" outlineLevel="0" collapsed="false">
      <c r="A12200" s="1" t="n">
        <v>5174</v>
      </c>
      <c r="B12200" s="1" t="s">
        <v>19097</v>
      </c>
      <c r="D12200" s="1" t="s">
        <v>614</v>
      </c>
      <c r="E12200" s="0" t="s">
        <v>485</v>
      </c>
    </row>
    <row r="12201" customFormat="false" ht="15" hidden="false" customHeight="false" outlineLevel="0" collapsed="false">
      <c r="A12201" s="1" t="n">
        <v>5173</v>
      </c>
      <c r="B12201" s="1" t="s">
        <v>19098</v>
      </c>
      <c r="D12201" s="1" t="s">
        <v>510</v>
      </c>
      <c r="E12201" s="0" t="s">
        <v>609</v>
      </c>
    </row>
    <row r="12202" customFormat="false" ht="15" hidden="false" customHeight="false" outlineLevel="0" collapsed="false">
      <c r="A12202" s="1" t="n">
        <v>5172</v>
      </c>
      <c r="B12202" s="1" t="s">
        <v>19099</v>
      </c>
      <c r="C12202" s="324" t="s">
        <v>19100</v>
      </c>
      <c r="D12202" s="324" t="s">
        <v>11556</v>
      </c>
      <c r="E12202" s="0" t="s">
        <v>11053</v>
      </c>
    </row>
    <row r="12203" customFormat="false" ht="15" hidden="false" customHeight="false" outlineLevel="0" collapsed="false">
      <c r="A12203" s="1" t="n">
        <v>5171</v>
      </c>
      <c r="B12203" s="1" t="s">
        <v>19101</v>
      </c>
      <c r="D12203" s="324" t="s">
        <v>643</v>
      </c>
      <c r="E12203" s="0" t="s">
        <v>590</v>
      </c>
    </row>
    <row r="12204" customFormat="false" ht="15" hidden="false" customHeight="false" outlineLevel="0" collapsed="false">
      <c r="A12204" s="1" t="n">
        <v>5170</v>
      </c>
      <c r="B12204" s="1" t="s">
        <v>19102</v>
      </c>
      <c r="D12204" s="324" t="s">
        <v>11630</v>
      </c>
      <c r="E12204" s="0" t="s">
        <v>590</v>
      </c>
    </row>
    <row r="12205" customFormat="false" ht="15" hidden="false" customHeight="false" outlineLevel="0" collapsed="false">
      <c r="A12205" s="1" t="n">
        <v>5169</v>
      </c>
      <c r="B12205" s="1" t="s">
        <v>19103</v>
      </c>
      <c r="D12205" s="324" t="s">
        <v>11630</v>
      </c>
      <c r="E12205" s="0" t="s">
        <v>590</v>
      </c>
    </row>
    <row r="12206" customFormat="false" ht="15" hidden="false" customHeight="false" outlineLevel="0" collapsed="false">
      <c r="A12206" s="1" t="n">
        <v>5168</v>
      </c>
      <c r="B12206" s="1" t="s">
        <v>19104</v>
      </c>
      <c r="D12206" s="324" t="s">
        <v>643</v>
      </c>
      <c r="E12206" s="0" t="s">
        <v>590</v>
      </c>
    </row>
    <row r="12207" customFormat="false" ht="15" hidden="false" customHeight="false" outlineLevel="0" collapsed="false">
      <c r="A12207" s="1" t="n">
        <v>5167</v>
      </c>
      <c r="B12207" s="1" t="s">
        <v>19105</v>
      </c>
      <c r="D12207" s="324" t="s">
        <v>643</v>
      </c>
      <c r="E12207" s="0" t="s">
        <v>590</v>
      </c>
    </row>
    <row r="12208" customFormat="false" ht="15" hidden="false" customHeight="false" outlineLevel="0" collapsed="false">
      <c r="A12208" s="1" t="n">
        <v>5166</v>
      </c>
      <c r="B12208" s="1" t="s">
        <v>19106</v>
      </c>
      <c r="D12208" s="324" t="s">
        <v>4640</v>
      </c>
      <c r="E12208" s="0" t="s">
        <v>544</v>
      </c>
    </row>
    <row r="12209" customFormat="false" ht="15" hidden="false" customHeight="false" outlineLevel="0" collapsed="false">
      <c r="A12209" s="1" t="n">
        <v>5165</v>
      </c>
      <c r="B12209" s="1" t="s">
        <v>19107</v>
      </c>
      <c r="C12209" s="1" t="s">
        <v>19108</v>
      </c>
      <c r="D12209" s="1" t="s">
        <v>499</v>
      </c>
      <c r="E12209" s="0" t="s">
        <v>590</v>
      </c>
    </row>
    <row r="12210" customFormat="false" ht="15" hidden="false" customHeight="false" outlineLevel="0" collapsed="false">
      <c r="A12210" s="1" t="n">
        <v>5164</v>
      </c>
      <c r="B12210" s="1" t="s">
        <v>19109</v>
      </c>
      <c r="D12210" s="1" t="s">
        <v>811</v>
      </c>
      <c r="E12210" s="0" t="s">
        <v>576</v>
      </c>
    </row>
    <row r="12211" customFormat="false" ht="15" hidden="false" customHeight="false" outlineLevel="0" collapsed="false">
      <c r="A12211" s="1" t="n">
        <v>5163</v>
      </c>
      <c r="B12211" s="1" t="s">
        <v>19110</v>
      </c>
      <c r="C12211" s="1" t="s">
        <v>521</v>
      </c>
      <c r="D12211" s="324" t="s">
        <v>13431</v>
      </c>
      <c r="E12211" s="324" t="s">
        <v>10997</v>
      </c>
    </row>
    <row r="12212" customFormat="false" ht="15" hidden="false" customHeight="false" outlineLevel="0" collapsed="false">
      <c r="A12212" s="1" t="n">
        <v>5162</v>
      </c>
      <c r="B12212" s="1" t="s">
        <v>19111</v>
      </c>
      <c r="C12212" s="1" t="s">
        <v>19112</v>
      </c>
      <c r="D12212" s="1" t="s">
        <v>1233</v>
      </c>
      <c r="E12212" s="0" t="s">
        <v>485</v>
      </c>
    </row>
    <row r="12213" customFormat="false" ht="15" hidden="false" customHeight="false" outlineLevel="0" collapsed="false">
      <c r="A12213" s="1" t="n">
        <v>5161</v>
      </c>
      <c r="B12213" s="1" t="s">
        <v>19113</v>
      </c>
      <c r="C12213" s="324" t="s">
        <v>19114</v>
      </c>
      <c r="D12213" s="324" t="s">
        <v>11505</v>
      </c>
      <c r="E12213" s="0" t="s">
        <v>11053</v>
      </c>
    </row>
    <row r="12214" customFormat="false" ht="15" hidden="false" customHeight="false" outlineLevel="0" collapsed="false">
      <c r="A12214" s="1" t="n">
        <v>5160</v>
      </c>
      <c r="B12214" s="1" t="s">
        <v>19115</v>
      </c>
      <c r="C12214" s="324" t="s">
        <v>19116</v>
      </c>
      <c r="D12214" s="324" t="s">
        <v>528</v>
      </c>
      <c r="E12214" s="0" t="s">
        <v>590</v>
      </c>
    </row>
    <row r="12215" customFormat="false" ht="15" hidden="false" customHeight="false" outlineLevel="0" collapsed="false">
      <c r="A12215" s="1" t="n">
        <v>5159</v>
      </c>
      <c r="B12215" s="1" t="s">
        <v>19117</v>
      </c>
      <c r="C12215" s="1" t="s">
        <v>19118</v>
      </c>
      <c r="D12215" s="324" t="s">
        <v>9618</v>
      </c>
      <c r="E12215" s="0" t="s">
        <v>485</v>
      </c>
    </row>
    <row r="12216" customFormat="false" ht="15" hidden="false" customHeight="false" outlineLevel="0" collapsed="false">
      <c r="A12216" s="1" t="n">
        <v>5158</v>
      </c>
      <c r="B12216" s="1" t="s">
        <v>19119</v>
      </c>
      <c r="D12216" s="324" t="s">
        <v>11779</v>
      </c>
      <c r="E12216" s="0" t="s">
        <v>576</v>
      </c>
    </row>
    <row r="12217" customFormat="false" ht="15" hidden="false" customHeight="false" outlineLevel="0" collapsed="false">
      <c r="A12217" s="1" t="n">
        <v>5157</v>
      </c>
      <c r="B12217" s="1" t="s">
        <v>19120</v>
      </c>
      <c r="D12217" s="324" t="s">
        <v>643</v>
      </c>
      <c r="E12217" s="0" t="s">
        <v>590</v>
      </c>
    </row>
    <row r="12218" customFormat="false" ht="15" hidden="false" customHeight="false" outlineLevel="0" collapsed="false">
      <c r="A12218" s="1" t="n">
        <v>5156</v>
      </c>
      <c r="B12218" s="1" t="s">
        <v>19121</v>
      </c>
      <c r="D12218" s="1" t="s">
        <v>6225</v>
      </c>
      <c r="E12218" s="0" t="s">
        <v>11244</v>
      </c>
    </row>
    <row r="12219" customFormat="false" ht="15" hidden="false" customHeight="false" outlineLevel="0" collapsed="false">
      <c r="A12219" s="1" t="n">
        <v>5155</v>
      </c>
      <c r="B12219" s="1" t="s">
        <v>12290</v>
      </c>
      <c r="C12219" s="1" t="s">
        <v>12289</v>
      </c>
      <c r="D12219" s="324" t="s">
        <v>13198</v>
      </c>
      <c r="E12219" s="0" t="s">
        <v>11053</v>
      </c>
    </row>
    <row r="12220" customFormat="false" ht="15" hidden="false" customHeight="false" outlineLevel="0" collapsed="false">
      <c r="A12220" s="1" t="n">
        <v>5154</v>
      </c>
      <c r="B12220" s="1" t="s">
        <v>19122</v>
      </c>
      <c r="C12220" s="1" t="s">
        <v>19123</v>
      </c>
      <c r="D12220" s="1" t="s">
        <v>927</v>
      </c>
      <c r="E12220" s="324" t="s">
        <v>500</v>
      </c>
    </row>
    <row r="12221" customFormat="false" ht="15" hidden="false" customHeight="false" outlineLevel="0" collapsed="false">
      <c r="A12221" s="1" t="n">
        <v>5153</v>
      </c>
      <c r="B12221" s="1" t="s">
        <v>19124</v>
      </c>
      <c r="D12221" s="1" t="s">
        <v>499</v>
      </c>
      <c r="E12221" s="0" t="s">
        <v>590</v>
      </c>
    </row>
    <row r="12222" customFormat="false" ht="15" hidden="false" customHeight="false" outlineLevel="0" collapsed="false">
      <c r="A12222" s="1" t="n">
        <v>5152</v>
      </c>
      <c r="B12222" s="1" t="s">
        <v>19125</v>
      </c>
      <c r="D12222" s="324" t="s">
        <v>11779</v>
      </c>
      <c r="E12222" s="0" t="s">
        <v>11053</v>
      </c>
    </row>
    <row r="12223" customFormat="false" ht="15" hidden="false" customHeight="false" outlineLevel="0" collapsed="false">
      <c r="A12223" s="1" t="n">
        <v>5151</v>
      </c>
      <c r="B12223" s="1" t="s">
        <v>19126</v>
      </c>
      <c r="C12223" s="1" t="s">
        <v>19127</v>
      </c>
      <c r="D12223" s="1" t="s">
        <v>499</v>
      </c>
      <c r="E12223" s="0" t="s">
        <v>590</v>
      </c>
    </row>
    <row r="12224" customFormat="false" ht="15" hidden="false" customHeight="false" outlineLevel="0" collapsed="false">
      <c r="A12224" s="1" t="n">
        <v>5150</v>
      </c>
      <c r="B12224" s="1" t="s">
        <v>19128</v>
      </c>
      <c r="D12224" s="1" t="s">
        <v>11084</v>
      </c>
      <c r="E12224" s="0" t="s">
        <v>590</v>
      </c>
    </row>
    <row r="12225" customFormat="false" ht="15" hidden="false" customHeight="false" outlineLevel="0" collapsed="false">
      <c r="A12225" s="1" t="n">
        <v>5149</v>
      </c>
      <c r="B12225" s="1" t="s">
        <v>19129</v>
      </c>
      <c r="C12225" s="1" t="s">
        <v>187</v>
      </c>
      <c r="D12225" s="1" t="s">
        <v>10984</v>
      </c>
      <c r="E12225" s="0" t="s">
        <v>576</v>
      </c>
    </row>
    <row r="12226" customFormat="false" ht="15" hidden="false" customHeight="false" outlineLevel="0" collapsed="false">
      <c r="A12226" s="1" t="n">
        <v>5148</v>
      </c>
      <c r="B12226" s="1" t="s">
        <v>19130</v>
      </c>
      <c r="D12226" s="324" t="s">
        <v>11556</v>
      </c>
      <c r="E12226" s="0" t="s">
        <v>10484</v>
      </c>
    </row>
    <row r="12227" customFormat="false" ht="15" hidden="false" customHeight="false" outlineLevel="0" collapsed="false">
      <c r="A12227" s="1" t="n">
        <v>5147</v>
      </c>
      <c r="B12227" s="1" t="s">
        <v>19131</v>
      </c>
      <c r="D12227" s="324" t="s">
        <v>528</v>
      </c>
      <c r="E12227" s="324" t="s">
        <v>500</v>
      </c>
    </row>
    <row r="12228" customFormat="false" ht="15" hidden="false" customHeight="false" outlineLevel="0" collapsed="false">
      <c r="A12228" s="1" t="n">
        <v>5146</v>
      </c>
      <c r="B12228" s="1" t="s">
        <v>19132</v>
      </c>
      <c r="D12228" s="324" t="s">
        <v>19133</v>
      </c>
      <c r="E12228" s="324" t="s">
        <v>11158</v>
      </c>
    </row>
    <row r="12229" customFormat="false" ht="15" hidden="false" customHeight="false" outlineLevel="0" collapsed="false">
      <c r="A12229" s="1" t="n">
        <v>5145</v>
      </c>
      <c r="B12229" s="1" t="s">
        <v>19134</v>
      </c>
      <c r="C12229" s="1" t="s">
        <v>521</v>
      </c>
      <c r="D12229" s="1" t="s">
        <v>12034</v>
      </c>
      <c r="E12229" s="0" t="s">
        <v>590</v>
      </c>
    </row>
    <row r="12230" customFormat="false" ht="15" hidden="false" customHeight="false" outlineLevel="0" collapsed="false">
      <c r="A12230" s="1" t="n">
        <v>5144</v>
      </c>
      <c r="B12230" s="1" t="s">
        <v>19135</v>
      </c>
      <c r="D12230" s="324" t="s">
        <v>19136</v>
      </c>
      <c r="E12230" s="324" t="s">
        <v>12102</v>
      </c>
    </row>
    <row r="12231" customFormat="false" ht="15" hidden="false" customHeight="false" outlineLevel="0" collapsed="false">
      <c r="A12231" s="1" t="n">
        <v>5143</v>
      </c>
      <c r="B12231" s="1" t="s">
        <v>19137</v>
      </c>
      <c r="C12231" s="1" t="s">
        <v>19138</v>
      </c>
      <c r="D12231" s="1" t="s">
        <v>1577</v>
      </c>
      <c r="E12231" s="324" t="s">
        <v>488</v>
      </c>
    </row>
    <row r="12232" customFormat="false" ht="15" hidden="false" customHeight="false" outlineLevel="0" collapsed="false">
      <c r="A12232" s="1" t="n">
        <v>5142</v>
      </c>
      <c r="B12232" s="1" t="s">
        <v>19139</v>
      </c>
      <c r="D12232" s="324" t="s">
        <v>19140</v>
      </c>
      <c r="E12232" s="324" t="s">
        <v>550</v>
      </c>
    </row>
    <row r="12233" customFormat="false" ht="15" hidden="false" customHeight="false" outlineLevel="0" collapsed="false">
      <c r="A12233" s="1" t="n">
        <v>5141</v>
      </c>
      <c r="B12233" s="1" t="s">
        <v>19141</v>
      </c>
      <c r="D12233" s="324" t="s">
        <v>19142</v>
      </c>
      <c r="E12233" s="324" t="s">
        <v>19143</v>
      </c>
    </row>
    <row r="12234" customFormat="false" ht="15" hidden="false" customHeight="false" outlineLevel="0" collapsed="false">
      <c r="A12234" s="1" t="n">
        <v>5140</v>
      </c>
      <c r="B12234" s="1" t="s">
        <v>19144</v>
      </c>
      <c r="D12234" s="1" t="s">
        <v>10212</v>
      </c>
      <c r="E12234" s="0" t="s">
        <v>590</v>
      </c>
    </row>
    <row r="12235" customFormat="false" ht="15" hidden="false" customHeight="false" outlineLevel="0" collapsed="false">
      <c r="A12235" s="1" t="n">
        <v>5139</v>
      </c>
      <c r="B12235" s="1" t="s">
        <v>19145</v>
      </c>
      <c r="D12235" s="1" t="s">
        <v>499</v>
      </c>
      <c r="E12235" s="324" t="s">
        <v>500</v>
      </c>
    </row>
    <row r="12236" customFormat="false" ht="15" hidden="false" customHeight="false" outlineLevel="0" collapsed="false">
      <c r="A12236" s="1" t="n">
        <v>5138</v>
      </c>
      <c r="B12236" s="1" t="s">
        <v>19146</v>
      </c>
      <c r="D12236" s="1" t="s">
        <v>510</v>
      </c>
      <c r="E12236" s="0" t="s">
        <v>590</v>
      </c>
    </row>
    <row r="12237" customFormat="false" ht="15" hidden="false" customHeight="false" outlineLevel="0" collapsed="false">
      <c r="A12237" s="1" t="n">
        <v>5137</v>
      </c>
      <c r="B12237" s="1" t="s">
        <v>19147</v>
      </c>
      <c r="D12237" s="1" t="s">
        <v>811</v>
      </c>
      <c r="E12237" s="0" t="s">
        <v>576</v>
      </c>
    </row>
    <row r="12238" customFormat="false" ht="15" hidden="false" customHeight="false" outlineLevel="0" collapsed="false">
      <c r="A12238" s="1" t="n">
        <v>5136</v>
      </c>
      <c r="B12238" s="1" t="s">
        <v>19148</v>
      </c>
      <c r="C12238" s="1" t="s">
        <v>19149</v>
      </c>
      <c r="D12238" s="324" t="s">
        <v>19150</v>
      </c>
      <c r="E12238" s="324" t="s">
        <v>10994</v>
      </c>
    </row>
    <row r="12239" customFormat="false" ht="15" hidden="false" customHeight="false" outlineLevel="0" collapsed="false">
      <c r="A12239" s="1" t="n">
        <v>5135</v>
      </c>
      <c r="B12239" s="1" t="s">
        <v>19151</v>
      </c>
      <c r="C12239" s="1" t="s">
        <v>19152</v>
      </c>
      <c r="D12239" s="324" t="s">
        <v>11779</v>
      </c>
      <c r="E12239" s="324" t="s">
        <v>10997</v>
      </c>
    </row>
    <row r="12240" customFormat="false" ht="15" hidden="false" customHeight="false" outlineLevel="0" collapsed="false">
      <c r="A12240" s="1" t="n">
        <v>5134</v>
      </c>
      <c r="B12240" s="1" t="s">
        <v>19153</v>
      </c>
      <c r="D12240" s="324" t="s">
        <v>11657</v>
      </c>
      <c r="E12240" s="0" t="s">
        <v>10484</v>
      </c>
    </row>
    <row r="12241" customFormat="false" ht="15" hidden="false" customHeight="false" outlineLevel="0" collapsed="false">
      <c r="A12241" s="1" t="n">
        <v>5133</v>
      </c>
      <c r="B12241" s="1" t="s">
        <v>19154</v>
      </c>
      <c r="D12241" s="1" t="s">
        <v>720</v>
      </c>
      <c r="E12241" s="0" t="s">
        <v>485</v>
      </c>
    </row>
    <row r="12242" customFormat="false" ht="15" hidden="false" customHeight="false" outlineLevel="0" collapsed="false">
      <c r="A12242" s="1" t="n">
        <v>5132</v>
      </c>
      <c r="B12242" s="1" t="s">
        <v>19155</v>
      </c>
      <c r="C12242" s="1" t="s">
        <v>19156</v>
      </c>
      <c r="D12242" s="1" t="s">
        <v>499</v>
      </c>
      <c r="E12242" s="324" t="s">
        <v>500</v>
      </c>
    </row>
    <row r="12243" customFormat="false" ht="15" hidden="false" customHeight="false" outlineLevel="0" collapsed="false">
      <c r="A12243" s="1" t="n">
        <v>5131</v>
      </c>
      <c r="B12243" s="1" t="s">
        <v>19157</v>
      </c>
      <c r="D12243" s="324" t="s">
        <v>673</v>
      </c>
      <c r="E12243" s="0" t="s">
        <v>10484</v>
      </c>
    </row>
    <row r="12244" customFormat="false" ht="15" hidden="false" customHeight="false" outlineLevel="0" collapsed="false">
      <c r="A12244" s="1" t="n">
        <v>5130</v>
      </c>
      <c r="B12244" s="1" t="s">
        <v>19158</v>
      </c>
      <c r="C12244" s="1" t="s">
        <v>11545</v>
      </c>
      <c r="D12244" s="1" t="s">
        <v>10984</v>
      </c>
      <c r="E12244" s="0" t="s">
        <v>11244</v>
      </c>
    </row>
    <row r="12245" customFormat="false" ht="15" hidden="false" customHeight="false" outlineLevel="0" collapsed="false">
      <c r="A12245" s="1" t="n">
        <v>5129</v>
      </c>
      <c r="B12245" s="1" t="s">
        <v>19159</v>
      </c>
      <c r="C12245" s="1" t="s">
        <v>19160</v>
      </c>
      <c r="D12245" s="324" t="s">
        <v>19161</v>
      </c>
      <c r="E12245" s="324" t="s">
        <v>14102</v>
      </c>
    </row>
    <row r="12246" customFormat="false" ht="15" hidden="false" customHeight="false" outlineLevel="0" collapsed="false">
      <c r="A12246" s="1" t="n">
        <v>5128</v>
      </c>
      <c r="B12246" s="1" t="s">
        <v>19162</v>
      </c>
      <c r="D12246" s="324" t="s">
        <v>12189</v>
      </c>
      <c r="E12246" s="0" t="s">
        <v>590</v>
      </c>
    </row>
    <row r="12247" customFormat="false" ht="15" hidden="false" customHeight="false" outlineLevel="0" collapsed="false">
      <c r="A12247" s="1" t="n">
        <v>5127</v>
      </c>
      <c r="B12247" s="1" t="s">
        <v>19163</v>
      </c>
      <c r="D12247" s="1" t="s">
        <v>510</v>
      </c>
      <c r="E12247" s="0" t="s">
        <v>13392</v>
      </c>
    </row>
    <row r="12248" customFormat="false" ht="15" hidden="false" customHeight="false" outlineLevel="0" collapsed="false">
      <c r="A12248" s="1" t="n">
        <v>5126</v>
      </c>
      <c r="B12248" s="1" t="s">
        <v>19164</v>
      </c>
      <c r="D12248" s="1" t="s">
        <v>499</v>
      </c>
      <c r="E12248" s="0" t="s">
        <v>485</v>
      </c>
    </row>
    <row r="12249" customFormat="false" ht="15" hidden="false" customHeight="false" outlineLevel="0" collapsed="false">
      <c r="A12249" s="1" t="n">
        <v>5125</v>
      </c>
      <c r="B12249" s="1" t="s">
        <v>19165</v>
      </c>
      <c r="C12249" s="1" t="s">
        <v>19166</v>
      </c>
      <c r="D12249" s="1" t="s">
        <v>11084</v>
      </c>
      <c r="E12249" s="0" t="s">
        <v>10484</v>
      </c>
    </row>
    <row r="12250" customFormat="false" ht="15" hidden="false" customHeight="false" outlineLevel="0" collapsed="false">
      <c r="A12250" s="1" t="n">
        <v>5124</v>
      </c>
      <c r="B12250" s="1" t="s">
        <v>19167</v>
      </c>
      <c r="C12250" s="1" t="s">
        <v>19168</v>
      </c>
      <c r="D12250" s="324" t="s">
        <v>11630</v>
      </c>
      <c r="E12250" s="0" t="s">
        <v>590</v>
      </c>
    </row>
    <row r="12251" customFormat="false" ht="15" hidden="false" customHeight="false" outlineLevel="0" collapsed="false">
      <c r="A12251" s="1" t="n">
        <v>5123</v>
      </c>
      <c r="B12251" s="1" t="s">
        <v>19169</v>
      </c>
      <c r="C12251" s="1" t="s">
        <v>19170</v>
      </c>
      <c r="D12251" s="324" t="s">
        <v>19171</v>
      </c>
      <c r="E12251" s="0" t="s">
        <v>485</v>
      </c>
    </row>
    <row r="12252" customFormat="false" ht="15" hidden="false" customHeight="false" outlineLevel="0" collapsed="false">
      <c r="A12252" s="1" t="n">
        <v>5122</v>
      </c>
      <c r="B12252" s="1" t="s">
        <v>19172</v>
      </c>
      <c r="D12252" s="324" t="s">
        <v>13391</v>
      </c>
      <c r="E12252" s="0" t="s">
        <v>11244</v>
      </c>
    </row>
    <row r="12253" customFormat="false" ht="15" hidden="false" customHeight="false" outlineLevel="0" collapsed="false">
      <c r="A12253" s="1" t="n">
        <v>5121</v>
      </c>
      <c r="B12253" s="1" t="s">
        <v>19173</v>
      </c>
      <c r="C12253" s="1" t="s">
        <v>19174</v>
      </c>
      <c r="D12253" s="1" t="s">
        <v>484</v>
      </c>
      <c r="E12253" s="0" t="s">
        <v>485</v>
      </c>
    </row>
    <row r="12254" customFormat="false" ht="15" hidden="false" customHeight="false" outlineLevel="0" collapsed="false">
      <c r="A12254" s="1" t="n">
        <v>5120</v>
      </c>
      <c r="B12254" s="1" t="s">
        <v>19175</v>
      </c>
      <c r="D12254" s="324" t="s">
        <v>12931</v>
      </c>
      <c r="E12254" s="0" t="s">
        <v>11053</v>
      </c>
    </row>
    <row r="12255" customFormat="false" ht="15" hidden="false" customHeight="false" outlineLevel="0" collapsed="false">
      <c r="A12255" s="1" t="n">
        <v>5119</v>
      </c>
      <c r="B12255" s="1" t="s">
        <v>19176</v>
      </c>
      <c r="C12255" s="1" t="s">
        <v>546</v>
      </c>
      <c r="D12255" s="324" t="s">
        <v>11556</v>
      </c>
      <c r="E12255" s="0" t="s">
        <v>10484</v>
      </c>
    </row>
    <row r="12256" customFormat="false" ht="15" hidden="false" customHeight="false" outlineLevel="0" collapsed="false">
      <c r="A12256" s="1" t="n">
        <v>5118</v>
      </c>
      <c r="B12256" s="1" t="s">
        <v>19177</v>
      </c>
      <c r="C12256" s="1" t="s">
        <v>19178</v>
      </c>
      <c r="D12256" s="1" t="s">
        <v>499</v>
      </c>
      <c r="E12256" s="0" t="s">
        <v>590</v>
      </c>
    </row>
    <row r="12257" customFormat="false" ht="15" hidden="false" customHeight="false" outlineLevel="0" collapsed="false">
      <c r="A12257" s="1" t="n">
        <v>5117</v>
      </c>
      <c r="B12257" s="1" t="s">
        <v>19179</v>
      </c>
      <c r="C12257" s="324" t="s">
        <v>19180</v>
      </c>
      <c r="D12257" s="324" t="s">
        <v>19181</v>
      </c>
      <c r="E12257" s="324" t="s">
        <v>12318</v>
      </c>
    </row>
    <row r="12258" customFormat="false" ht="15" hidden="false" customHeight="false" outlineLevel="0" collapsed="false">
      <c r="A12258" s="1" t="n">
        <v>5116</v>
      </c>
      <c r="B12258" s="1" t="s">
        <v>19182</v>
      </c>
      <c r="D12258" s="324" t="s">
        <v>19183</v>
      </c>
      <c r="E12258" s="324" t="s">
        <v>1731</v>
      </c>
    </row>
    <row r="12259" customFormat="false" ht="15" hidden="false" customHeight="false" outlineLevel="0" collapsed="false">
      <c r="A12259" s="1" t="n">
        <v>5115</v>
      </c>
      <c r="B12259" s="1" t="s">
        <v>19184</v>
      </c>
      <c r="C12259" s="1" t="s">
        <v>19185</v>
      </c>
      <c r="D12259" s="324" t="s">
        <v>19007</v>
      </c>
      <c r="E12259" s="324" t="s">
        <v>548</v>
      </c>
    </row>
    <row r="12260" customFormat="false" ht="15" hidden="false" customHeight="false" outlineLevel="0" collapsed="false">
      <c r="A12260" s="1" t="n">
        <v>5114</v>
      </c>
      <c r="B12260" s="1" t="s">
        <v>19186</v>
      </c>
      <c r="C12260" s="1" t="s">
        <v>19187</v>
      </c>
      <c r="D12260" s="324" t="s">
        <v>19188</v>
      </c>
      <c r="E12260" s="0" t="s">
        <v>485</v>
      </c>
    </row>
    <row r="12261" customFormat="false" ht="15" hidden="false" customHeight="false" outlineLevel="0" collapsed="false">
      <c r="A12261" s="1" t="n">
        <v>5113</v>
      </c>
      <c r="B12261" s="1" t="s">
        <v>19189</v>
      </c>
      <c r="D12261" s="324" t="s">
        <v>13998</v>
      </c>
      <c r="E12261" s="0" t="s">
        <v>609</v>
      </c>
    </row>
    <row r="12262" customFormat="false" ht="15" hidden="false" customHeight="false" outlineLevel="0" collapsed="false">
      <c r="A12262" s="1" t="n">
        <v>5112</v>
      </c>
      <c r="B12262" s="1" t="s">
        <v>19190</v>
      </c>
      <c r="D12262" s="324" t="s">
        <v>11556</v>
      </c>
      <c r="E12262" s="324" t="s">
        <v>11506</v>
      </c>
    </row>
    <row r="12263" customFormat="false" ht="15" hidden="false" customHeight="false" outlineLevel="0" collapsed="false">
      <c r="A12263" s="1" t="n">
        <v>5111</v>
      </c>
      <c r="B12263" s="1" t="s">
        <v>19191</v>
      </c>
      <c r="D12263" s="324" t="s">
        <v>670</v>
      </c>
      <c r="E12263" s="0" t="s">
        <v>485</v>
      </c>
    </row>
    <row r="12264" customFormat="false" ht="15" hidden="false" customHeight="false" outlineLevel="0" collapsed="false">
      <c r="A12264" s="1" t="n">
        <v>5110</v>
      </c>
      <c r="B12264" s="1" t="s">
        <v>19192</v>
      </c>
      <c r="D12264" s="324" t="s">
        <v>670</v>
      </c>
      <c r="E12264" s="0" t="s">
        <v>485</v>
      </c>
    </row>
    <row r="12265" customFormat="false" ht="15" hidden="false" customHeight="false" outlineLevel="0" collapsed="false">
      <c r="A12265" s="1" t="n">
        <v>5109</v>
      </c>
      <c r="B12265" s="1" t="s">
        <v>19193</v>
      </c>
      <c r="D12265" s="324" t="s">
        <v>670</v>
      </c>
      <c r="E12265" s="0" t="s">
        <v>485</v>
      </c>
    </row>
    <row r="12266" customFormat="false" ht="15" hidden="false" customHeight="false" outlineLevel="0" collapsed="false">
      <c r="A12266" s="1" t="n">
        <v>5108</v>
      </c>
      <c r="B12266" s="1" t="s">
        <v>19194</v>
      </c>
      <c r="D12266" s="324" t="s">
        <v>670</v>
      </c>
      <c r="E12266" s="0" t="s">
        <v>485</v>
      </c>
    </row>
    <row r="12267" customFormat="false" ht="15" hidden="false" customHeight="false" outlineLevel="0" collapsed="false">
      <c r="A12267" s="1" t="n">
        <v>5107</v>
      </c>
      <c r="B12267" s="1" t="s">
        <v>19195</v>
      </c>
      <c r="D12267" s="324" t="s">
        <v>670</v>
      </c>
      <c r="E12267" s="0" t="s">
        <v>485</v>
      </c>
    </row>
    <row r="12268" customFormat="false" ht="15" hidden="false" customHeight="false" outlineLevel="0" collapsed="false">
      <c r="A12268" s="1" t="n">
        <v>5106</v>
      </c>
      <c r="B12268" s="1" t="s">
        <v>19196</v>
      </c>
      <c r="C12268" s="1" t="s">
        <v>19197</v>
      </c>
      <c r="D12268" s="1" t="s">
        <v>499</v>
      </c>
      <c r="E12268" s="0" t="s">
        <v>576</v>
      </c>
    </row>
    <row r="12269" customFormat="false" ht="15" hidden="false" customHeight="false" outlineLevel="0" collapsed="false">
      <c r="A12269" s="1" t="n">
        <v>5105</v>
      </c>
      <c r="B12269" s="1" t="s">
        <v>19173</v>
      </c>
      <c r="C12269" s="1" t="s">
        <v>19174</v>
      </c>
      <c r="D12269" s="1" t="s">
        <v>14501</v>
      </c>
      <c r="E12269" s="324" t="s">
        <v>12151</v>
      </c>
    </row>
    <row r="12270" customFormat="false" ht="15" hidden="false" customHeight="false" outlineLevel="0" collapsed="false">
      <c r="A12270" s="1" t="n">
        <v>5104</v>
      </c>
      <c r="B12270" s="1" t="s">
        <v>10476</v>
      </c>
      <c r="D12270" s="324" t="s">
        <v>18841</v>
      </c>
      <c r="E12270" s="324" t="s">
        <v>494</v>
      </c>
    </row>
    <row r="12271" customFormat="false" ht="15" hidden="false" customHeight="false" outlineLevel="0" collapsed="false">
      <c r="A12271" s="1" t="n">
        <v>5103</v>
      </c>
      <c r="B12271" s="1" t="s">
        <v>19198</v>
      </c>
      <c r="C12271" s="1" t="s">
        <v>19199</v>
      </c>
      <c r="D12271" s="324" t="s">
        <v>11505</v>
      </c>
      <c r="E12271" s="324" t="s">
        <v>11399</v>
      </c>
    </row>
    <row r="12272" customFormat="false" ht="15" hidden="false" customHeight="false" outlineLevel="0" collapsed="false">
      <c r="A12272" s="1" t="n">
        <v>5102</v>
      </c>
      <c r="B12272" s="1" t="s">
        <v>19200</v>
      </c>
      <c r="C12272" s="1" t="s">
        <v>19201</v>
      </c>
      <c r="D12272" s="324" t="s">
        <v>11340</v>
      </c>
      <c r="E12272" s="324" t="s">
        <v>488</v>
      </c>
    </row>
    <row r="12273" customFormat="false" ht="15" hidden="false" customHeight="false" outlineLevel="0" collapsed="false">
      <c r="A12273" s="1" t="n">
        <v>5101</v>
      </c>
      <c r="B12273" s="1" t="s">
        <v>19202</v>
      </c>
      <c r="C12273" s="1" t="s">
        <v>19203</v>
      </c>
      <c r="D12273" s="1" t="s">
        <v>499</v>
      </c>
      <c r="E12273" s="0" t="s">
        <v>590</v>
      </c>
    </row>
    <row r="12274" customFormat="false" ht="15" hidden="false" customHeight="false" outlineLevel="0" collapsed="false">
      <c r="A12274" s="1" t="n">
        <v>5100</v>
      </c>
      <c r="B12274" s="1" t="s">
        <v>19204</v>
      </c>
      <c r="D12274" s="1" t="s">
        <v>787</v>
      </c>
      <c r="E12274" s="0" t="s">
        <v>485</v>
      </c>
    </row>
    <row r="12275" customFormat="false" ht="15" hidden="false" customHeight="false" outlineLevel="0" collapsed="false">
      <c r="A12275" s="1" t="n">
        <v>5099</v>
      </c>
      <c r="B12275" s="1" t="s">
        <v>19205</v>
      </c>
      <c r="C12275" s="1" t="s">
        <v>546</v>
      </c>
      <c r="D12275" s="324" t="s">
        <v>599</v>
      </c>
      <c r="E12275" s="324" t="s">
        <v>500</v>
      </c>
    </row>
    <row r="12276" customFormat="false" ht="15" hidden="false" customHeight="false" outlineLevel="0" collapsed="false">
      <c r="A12276" s="1" t="n">
        <v>5098</v>
      </c>
      <c r="B12276" s="1" t="s">
        <v>19206</v>
      </c>
      <c r="D12276" s="324" t="s">
        <v>11340</v>
      </c>
      <c r="E12276" s="324" t="s">
        <v>488</v>
      </c>
    </row>
    <row r="12277" customFormat="false" ht="15" hidden="false" customHeight="false" outlineLevel="0" collapsed="false">
      <c r="A12277" s="1" t="n">
        <v>5097</v>
      </c>
      <c r="B12277" s="1" t="s">
        <v>19207</v>
      </c>
      <c r="D12277" s="324" t="s">
        <v>11556</v>
      </c>
      <c r="E12277" s="0" t="s">
        <v>576</v>
      </c>
    </row>
    <row r="12278" customFormat="false" ht="15" hidden="false" customHeight="false" outlineLevel="0" collapsed="false">
      <c r="A12278" s="1" t="n">
        <v>5096</v>
      </c>
      <c r="B12278" s="1" t="s">
        <v>19208</v>
      </c>
      <c r="C12278" s="1" t="s">
        <v>19209</v>
      </c>
      <c r="D12278" s="324" t="s">
        <v>528</v>
      </c>
      <c r="E12278" s="324" t="s">
        <v>500</v>
      </c>
    </row>
    <row r="12279" customFormat="false" ht="15" hidden="false" customHeight="false" outlineLevel="0" collapsed="false">
      <c r="A12279" s="1" t="n">
        <v>5095</v>
      </c>
      <c r="B12279" s="1" t="s">
        <v>19210</v>
      </c>
      <c r="D12279" s="324" t="s">
        <v>18412</v>
      </c>
      <c r="E12279" s="0" t="s">
        <v>686</v>
      </c>
    </row>
    <row r="12280" customFormat="false" ht="15" hidden="false" customHeight="false" outlineLevel="0" collapsed="false">
      <c r="A12280" s="1" t="n">
        <v>5094</v>
      </c>
      <c r="B12280" s="1" t="s">
        <v>19211</v>
      </c>
      <c r="C12280" s="324" t="s">
        <v>19212</v>
      </c>
      <c r="D12280" s="1" t="s">
        <v>10212</v>
      </c>
      <c r="E12280" s="0" t="s">
        <v>590</v>
      </c>
    </row>
    <row r="12281" customFormat="false" ht="15" hidden="false" customHeight="false" outlineLevel="0" collapsed="false">
      <c r="A12281" s="1" t="n">
        <v>5093</v>
      </c>
      <c r="B12281" s="1" t="s">
        <v>19213</v>
      </c>
      <c r="D12281" s="324" t="s">
        <v>9871</v>
      </c>
      <c r="E12281" s="0" t="s">
        <v>11053</v>
      </c>
    </row>
    <row r="12282" customFormat="false" ht="15" hidden="false" customHeight="false" outlineLevel="0" collapsed="false">
      <c r="A12282" s="1" t="n">
        <v>5092</v>
      </c>
      <c r="B12282" s="1" t="s">
        <v>19214</v>
      </c>
      <c r="C12282" s="1" t="s">
        <v>19215</v>
      </c>
      <c r="D12282" s="324" t="s">
        <v>11505</v>
      </c>
      <c r="E12282" s="0" t="s">
        <v>590</v>
      </c>
    </row>
    <row r="12283" customFormat="false" ht="15" hidden="false" customHeight="false" outlineLevel="0" collapsed="false">
      <c r="A12283" s="1" t="n">
        <v>5091</v>
      </c>
      <c r="B12283" s="1" t="s">
        <v>19216</v>
      </c>
      <c r="D12283" s="1" t="s">
        <v>10920</v>
      </c>
      <c r="E12283" s="0" t="s">
        <v>590</v>
      </c>
    </row>
    <row r="12284" customFormat="false" ht="15" hidden="false" customHeight="false" outlineLevel="0" collapsed="false">
      <c r="A12284" s="1" t="n">
        <v>5090</v>
      </c>
      <c r="B12284" s="1" t="s">
        <v>19217</v>
      </c>
      <c r="C12284" s="1" t="s">
        <v>19218</v>
      </c>
      <c r="D12284" s="324" t="s">
        <v>528</v>
      </c>
      <c r="E12284" s="324" t="s">
        <v>500</v>
      </c>
    </row>
    <row r="12285" customFormat="false" ht="15" hidden="false" customHeight="false" outlineLevel="0" collapsed="false">
      <c r="A12285" s="1" t="n">
        <v>5089</v>
      </c>
      <c r="B12285" s="1" t="s">
        <v>19219</v>
      </c>
      <c r="C12285" s="1" t="s">
        <v>19220</v>
      </c>
      <c r="D12285" s="324" t="s">
        <v>19221</v>
      </c>
      <c r="E12285" s="324" t="s">
        <v>488</v>
      </c>
    </row>
    <row r="12286" customFormat="false" ht="15" hidden="false" customHeight="false" outlineLevel="0" collapsed="false">
      <c r="A12286" s="1" t="n">
        <v>5088</v>
      </c>
      <c r="B12286" s="1" t="s">
        <v>19222</v>
      </c>
      <c r="C12286" s="324" t="s">
        <v>19223</v>
      </c>
      <c r="D12286" s="324" t="s">
        <v>11505</v>
      </c>
      <c r="E12286" s="0" t="s">
        <v>10484</v>
      </c>
    </row>
    <row r="12287" customFormat="false" ht="15" hidden="false" customHeight="false" outlineLevel="0" collapsed="false">
      <c r="A12287" s="1" t="n">
        <v>5087</v>
      </c>
      <c r="B12287" s="1" t="s">
        <v>19224</v>
      </c>
      <c r="D12287" s="1" t="s">
        <v>499</v>
      </c>
      <c r="E12287" s="0" t="s">
        <v>576</v>
      </c>
    </row>
    <row r="12288" customFormat="false" ht="15" hidden="false" customHeight="false" outlineLevel="0" collapsed="false">
      <c r="A12288" s="1" t="n">
        <v>5086</v>
      </c>
      <c r="B12288" s="1" t="s">
        <v>19225</v>
      </c>
      <c r="C12288" s="1" t="s">
        <v>19225</v>
      </c>
      <c r="D12288" s="1" t="s">
        <v>499</v>
      </c>
      <c r="E12288" s="324" t="s">
        <v>13626</v>
      </c>
    </row>
    <row r="12289" customFormat="false" ht="15" hidden="false" customHeight="false" outlineLevel="0" collapsed="false">
      <c r="A12289" s="1" t="n">
        <v>5085</v>
      </c>
      <c r="B12289" s="1" t="s">
        <v>19226</v>
      </c>
      <c r="D12289" s="1" t="s">
        <v>499</v>
      </c>
      <c r="E12289" s="324" t="s">
        <v>17616</v>
      </c>
    </row>
    <row r="12290" customFormat="false" ht="15" hidden="false" customHeight="false" outlineLevel="0" collapsed="false">
      <c r="A12290" s="1" t="n">
        <v>5084</v>
      </c>
      <c r="B12290" s="1" t="s">
        <v>19227</v>
      </c>
      <c r="D12290" s="1" t="s">
        <v>510</v>
      </c>
      <c r="E12290" s="0" t="s">
        <v>609</v>
      </c>
    </row>
    <row r="12291" customFormat="false" ht="15" hidden="false" customHeight="false" outlineLevel="0" collapsed="false">
      <c r="A12291" s="1" t="n">
        <v>5083</v>
      </c>
      <c r="B12291" s="1" t="s">
        <v>19228</v>
      </c>
      <c r="C12291" s="1" t="s">
        <v>521</v>
      </c>
      <c r="D12291" s="1" t="s">
        <v>499</v>
      </c>
      <c r="E12291" s="0" t="s">
        <v>11053</v>
      </c>
    </row>
    <row r="12292" customFormat="false" ht="15" hidden="false" customHeight="false" outlineLevel="0" collapsed="false">
      <c r="A12292" s="1" t="n">
        <v>5082</v>
      </c>
      <c r="B12292" s="1" t="s">
        <v>19229</v>
      </c>
      <c r="C12292" s="1" t="s">
        <v>19230</v>
      </c>
      <c r="D12292" s="1" t="s">
        <v>499</v>
      </c>
      <c r="E12292" s="0" t="s">
        <v>11053</v>
      </c>
    </row>
    <row r="12293" customFormat="false" ht="15" hidden="false" customHeight="false" outlineLevel="0" collapsed="false">
      <c r="A12293" s="1" t="n">
        <v>5081</v>
      </c>
      <c r="B12293" s="1" t="s">
        <v>19231</v>
      </c>
      <c r="C12293" s="324" t="s">
        <v>19232</v>
      </c>
      <c r="D12293" s="1" t="s">
        <v>499</v>
      </c>
      <c r="E12293" s="324" t="s">
        <v>10997</v>
      </c>
    </row>
    <row r="12294" customFormat="false" ht="15" hidden="false" customHeight="false" outlineLevel="0" collapsed="false">
      <c r="A12294" s="1" t="n">
        <v>5080</v>
      </c>
      <c r="B12294" s="1" t="s">
        <v>19233</v>
      </c>
      <c r="C12294" s="1" t="s">
        <v>19234</v>
      </c>
      <c r="D12294" s="1" t="s">
        <v>499</v>
      </c>
      <c r="E12294" s="324" t="s">
        <v>10994</v>
      </c>
    </row>
    <row r="12295" customFormat="false" ht="15" hidden="false" customHeight="false" outlineLevel="0" collapsed="false">
      <c r="A12295" s="1" t="n">
        <v>5079</v>
      </c>
      <c r="B12295" s="1" t="s">
        <v>19235</v>
      </c>
      <c r="C12295" s="1" t="s">
        <v>546</v>
      </c>
      <c r="D12295" s="324" t="s">
        <v>11556</v>
      </c>
      <c r="E12295" s="0" t="s">
        <v>10484</v>
      </c>
    </row>
    <row r="12296" customFormat="false" ht="15" hidden="false" customHeight="false" outlineLevel="0" collapsed="false">
      <c r="A12296" s="1" t="n">
        <v>5078</v>
      </c>
      <c r="B12296" s="1" t="s">
        <v>19236</v>
      </c>
      <c r="C12296" s="1" t="s">
        <v>546</v>
      </c>
      <c r="D12296" s="324" t="s">
        <v>11556</v>
      </c>
      <c r="E12296" s="0" t="s">
        <v>10484</v>
      </c>
    </row>
    <row r="12297" customFormat="false" ht="15" hidden="false" customHeight="false" outlineLevel="0" collapsed="false">
      <c r="A12297" s="1" t="n">
        <v>5077</v>
      </c>
      <c r="B12297" s="1" t="s">
        <v>19237</v>
      </c>
      <c r="C12297" s="1" t="s">
        <v>546</v>
      </c>
      <c r="D12297" s="324" t="s">
        <v>11556</v>
      </c>
      <c r="E12297" s="0" t="s">
        <v>10484</v>
      </c>
    </row>
    <row r="12298" customFormat="false" ht="15" hidden="false" customHeight="false" outlineLevel="0" collapsed="false">
      <c r="A12298" s="1" t="n">
        <v>5076</v>
      </c>
      <c r="B12298" s="1" t="s">
        <v>19238</v>
      </c>
      <c r="C12298" s="1" t="s">
        <v>546</v>
      </c>
      <c r="D12298" s="324" t="s">
        <v>11556</v>
      </c>
      <c r="E12298" s="0" t="s">
        <v>10484</v>
      </c>
    </row>
    <row r="12299" customFormat="false" ht="15" hidden="false" customHeight="false" outlineLevel="0" collapsed="false">
      <c r="A12299" s="1" t="n">
        <v>5075</v>
      </c>
      <c r="B12299" s="1" t="s">
        <v>19239</v>
      </c>
      <c r="C12299" s="1" t="s">
        <v>546</v>
      </c>
      <c r="D12299" s="324" t="s">
        <v>11556</v>
      </c>
      <c r="E12299" s="0" t="s">
        <v>10484</v>
      </c>
    </row>
    <row r="12300" customFormat="false" ht="15" hidden="false" customHeight="false" outlineLevel="0" collapsed="false">
      <c r="A12300" s="1" t="n">
        <v>5074</v>
      </c>
      <c r="B12300" s="1" t="s">
        <v>19240</v>
      </c>
      <c r="C12300" s="1" t="s">
        <v>546</v>
      </c>
      <c r="D12300" s="324" t="s">
        <v>11556</v>
      </c>
      <c r="E12300" s="0" t="s">
        <v>10484</v>
      </c>
    </row>
    <row r="12301" customFormat="false" ht="15" hidden="false" customHeight="false" outlineLevel="0" collapsed="false">
      <c r="A12301" s="1" t="n">
        <v>5073</v>
      </c>
      <c r="B12301" s="1" t="s">
        <v>19241</v>
      </c>
      <c r="C12301" s="1" t="s">
        <v>546</v>
      </c>
      <c r="D12301" s="324" t="s">
        <v>11556</v>
      </c>
      <c r="E12301" s="0" t="s">
        <v>10484</v>
      </c>
    </row>
    <row r="12302" customFormat="false" ht="15" hidden="false" customHeight="false" outlineLevel="0" collapsed="false">
      <c r="A12302" s="1" t="n">
        <v>5072</v>
      </c>
      <c r="B12302" s="1" t="s">
        <v>18610</v>
      </c>
      <c r="C12302" s="1" t="s">
        <v>546</v>
      </c>
      <c r="D12302" s="324" t="s">
        <v>10946</v>
      </c>
      <c r="E12302" s="0" t="s">
        <v>11053</v>
      </c>
    </row>
    <row r="12303" customFormat="false" ht="15" hidden="false" customHeight="false" outlineLevel="0" collapsed="false">
      <c r="A12303" s="1" t="n">
        <v>5071</v>
      </c>
      <c r="B12303" s="1" t="s">
        <v>19242</v>
      </c>
      <c r="C12303" s="1" t="s">
        <v>546</v>
      </c>
      <c r="D12303" s="324" t="s">
        <v>11556</v>
      </c>
      <c r="E12303" s="0" t="s">
        <v>10484</v>
      </c>
    </row>
    <row r="12304" customFormat="false" ht="15" hidden="false" customHeight="false" outlineLevel="0" collapsed="false">
      <c r="A12304" s="1" t="n">
        <v>5070</v>
      </c>
      <c r="B12304" s="1" t="s">
        <v>19243</v>
      </c>
      <c r="C12304" s="1" t="s">
        <v>19244</v>
      </c>
      <c r="D12304" s="1" t="s">
        <v>499</v>
      </c>
      <c r="E12304" s="0" t="s">
        <v>10484</v>
      </c>
    </row>
    <row r="12305" customFormat="false" ht="15" hidden="false" customHeight="false" outlineLevel="0" collapsed="false">
      <c r="A12305" s="1" t="n">
        <v>5069</v>
      </c>
      <c r="B12305" s="1" t="s">
        <v>19245</v>
      </c>
      <c r="C12305" s="1" t="s">
        <v>19246</v>
      </c>
      <c r="D12305" s="1" t="s">
        <v>499</v>
      </c>
      <c r="E12305" s="0" t="s">
        <v>11244</v>
      </c>
    </row>
    <row r="12306" customFormat="false" ht="15" hidden="false" customHeight="false" outlineLevel="0" collapsed="false">
      <c r="A12306" s="1" t="n">
        <v>5068</v>
      </c>
      <c r="B12306" s="1" t="s">
        <v>19247</v>
      </c>
      <c r="C12306" s="1" t="s">
        <v>19248</v>
      </c>
      <c r="D12306" s="1" t="s">
        <v>499</v>
      </c>
      <c r="E12306" s="0" t="s">
        <v>10484</v>
      </c>
    </row>
    <row r="12307" customFormat="false" ht="15" hidden="false" customHeight="false" outlineLevel="0" collapsed="false">
      <c r="A12307" s="1" t="n">
        <v>5067</v>
      </c>
      <c r="B12307" s="1" t="s">
        <v>19249</v>
      </c>
      <c r="C12307" s="1" t="s">
        <v>546</v>
      </c>
      <c r="D12307" s="324" t="s">
        <v>11556</v>
      </c>
      <c r="E12307" s="0" t="s">
        <v>10484</v>
      </c>
    </row>
    <row r="12308" customFormat="false" ht="15" hidden="false" customHeight="false" outlineLevel="0" collapsed="false">
      <c r="A12308" s="1" t="n">
        <v>5066</v>
      </c>
      <c r="B12308" s="1" t="s">
        <v>19250</v>
      </c>
      <c r="D12308" s="1" t="s">
        <v>499</v>
      </c>
      <c r="E12308" s="324" t="s">
        <v>11334</v>
      </c>
    </row>
    <row r="12309" customFormat="false" ht="15" hidden="false" customHeight="false" outlineLevel="0" collapsed="false">
      <c r="A12309" s="1" t="n">
        <v>5065</v>
      </c>
      <c r="B12309" s="1" t="s">
        <v>19251</v>
      </c>
      <c r="C12309" s="1" t="s">
        <v>19252</v>
      </c>
      <c r="D12309" s="1" t="s">
        <v>499</v>
      </c>
      <c r="E12309" s="0" t="s">
        <v>10484</v>
      </c>
    </row>
    <row r="12310" customFormat="false" ht="15" hidden="false" customHeight="false" outlineLevel="0" collapsed="false">
      <c r="A12310" s="1" t="n">
        <v>5064</v>
      </c>
      <c r="B12310" s="1" t="s">
        <v>19253</v>
      </c>
      <c r="C12310" s="1" t="s">
        <v>19254</v>
      </c>
      <c r="D12310" s="1" t="s">
        <v>499</v>
      </c>
      <c r="E12310" s="0" t="s">
        <v>10484</v>
      </c>
    </row>
    <row r="12311" customFormat="false" ht="15" hidden="false" customHeight="false" outlineLevel="0" collapsed="false">
      <c r="A12311" s="1" t="n">
        <v>5063</v>
      </c>
      <c r="B12311" s="1" t="s">
        <v>19255</v>
      </c>
      <c r="C12311" s="1" t="s">
        <v>19256</v>
      </c>
      <c r="D12311" s="1" t="s">
        <v>499</v>
      </c>
      <c r="E12311" s="0" t="s">
        <v>10484</v>
      </c>
    </row>
    <row r="12312" customFormat="false" ht="15" hidden="false" customHeight="false" outlineLevel="0" collapsed="false">
      <c r="A12312" s="1" t="n">
        <v>5062</v>
      </c>
      <c r="B12312" s="1" t="s">
        <v>19257</v>
      </c>
      <c r="C12312" s="1" t="s">
        <v>19258</v>
      </c>
      <c r="D12312" s="1" t="s">
        <v>499</v>
      </c>
      <c r="E12312" s="0" t="s">
        <v>10484</v>
      </c>
    </row>
    <row r="12313" customFormat="false" ht="15" hidden="false" customHeight="false" outlineLevel="0" collapsed="false">
      <c r="A12313" s="1" t="n">
        <v>5061</v>
      </c>
      <c r="B12313" s="1" t="s">
        <v>19259</v>
      </c>
      <c r="C12313" s="1" t="s">
        <v>19260</v>
      </c>
      <c r="D12313" s="1" t="s">
        <v>499</v>
      </c>
      <c r="E12313" s="0" t="s">
        <v>10484</v>
      </c>
    </row>
    <row r="12314" customFormat="false" ht="15" hidden="false" customHeight="false" outlineLevel="0" collapsed="false">
      <c r="A12314" s="1" t="n">
        <v>5060</v>
      </c>
      <c r="B12314" s="1" t="s">
        <v>19261</v>
      </c>
      <c r="C12314" s="1" t="s">
        <v>19262</v>
      </c>
      <c r="D12314" s="324" t="s">
        <v>19263</v>
      </c>
      <c r="E12314" s="324" t="s">
        <v>10994</v>
      </c>
    </row>
    <row r="12315" customFormat="false" ht="15" hidden="false" customHeight="false" outlineLevel="0" collapsed="false">
      <c r="A12315" s="1" t="n">
        <v>5059</v>
      </c>
      <c r="B12315" s="1" t="s">
        <v>19264</v>
      </c>
      <c r="C12315" s="324" t="s">
        <v>19265</v>
      </c>
      <c r="D12315" s="1" t="s">
        <v>499</v>
      </c>
      <c r="E12315" s="324" t="s">
        <v>15300</v>
      </c>
    </row>
    <row r="12316" customFormat="false" ht="15" hidden="false" customHeight="false" outlineLevel="0" collapsed="false">
      <c r="A12316" s="1" t="n">
        <v>5058</v>
      </c>
      <c r="B12316" s="1" t="s">
        <v>19266</v>
      </c>
      <c r="D12316" s="1" t="s">
        <v>499</v>
      </c>
      <c r="E12316" s="324" t="s">
        <v>12165</v>
      </c>
    </row>
    <row r="12317" customFormat="false" ht="15" hidden="false" customHeight="false" outlineLevel="0" collapsed="false">
      <c r="A12317" s="1" t="n">
        <v>5057</v>
      </c>
      <c r="B12317" s="1" t="s">
        <v>19267</v>
      </c>
      <c r="C12317" s="1" t="s">
        <v>19268</v>
      </c>
      <c r="D12317" s="324" t="s">
        <v>13720</v>
      </c>
      <c r="E12317" s="324" t="s">
        <v>11140</v>
      </c>
    </row>
    <row r="12318" customFormat="false" ht="15" hidden="false" customHeight="false" outlineLevel="0" collapsed="false">
      <c r="A12318" s="1" t="n">
        <v>5056</v>
      </c>
      <c r="B12318" s="1" t="s">
        <v>19269</v>
      </c>
      <c r="C12318" s="1" t="s">
        <v>19270</v>
      </c>
      <c r="D12318" s="324" t="s">
        <v>13140</v>
      </c>
      <c r="E12318" s="0" t="s">
        <v>576</v>
      </c>
    </row>
    <row r="12319" customFormat="false" ht="15" hidden="false" customHeight="false" outlineLevel="0" collapsed="false">
      <c r="A12319" s="1" t="n">
        <v>5055</v>
      </c>
      <c r="B12319" s="1" t="s">
        <v>19271</v>
      </c>
      <c r="D12319" s="1" t="s">
        <v>1222</v>
      </c>
      <c r="E12319" s="324" t="s">
        <v>19272</v>
      </c>
    </row>
    <row r="12320" customFormat="false" ht="15" hidden="false" customHeight="false" outlineLevel="0" collapsed="false">
      <c r="A12320" s="1" t="n">
        <v>5054</v>
      </c>
      <c r="B12320" s="1" t="s">
        <v>19273</v>
      </c>
      <c r="C12320" s="1" t="s">
        <v>19274</v>
      </c>
      <c r="D12320" s="1" t="s">
        <v>811</v>
      </c>
      <c r="E12320" s="0" t="s">
        <v>609</v>
      </c>
    </row>
    <row r="12321" customFormat="false" ht="15" hidden="false" customHeight="false" outlineLevel="0" collapsed="false">
      <c r="A12321" s="1" t="n">
        <v>5053</v>
      </c>
      <c r="B12321" s="1" t="s">
        <v>19275</v>
      </c>
      <c r="D12321" s="324" t="s">
        <v>10946</v>
      </c>
      <c r="E12321" s="0" t="s">
        <v>576</v>
      </c>
    </row>
    <row r="12322" customFormat="false" ht="15" hidden="false" customHeight="false" outlineLevel="0" collapsed="false">
      <c r="A12322" s="1" t="n">
        <v>5052</v>
      </c>
      <c r="B12322" s="1" t="s">
        <v>19276</v>
      </c>
      <c r="D12322" s="324" t="s">
        <v>528</v>
      </c>
      <c r="E12322" s="0" t="s">
        <v>590</v>
      </c>
    </row>
    <row r="12323" customFormat="false" ht="15" hidden="false" customHeight="false" outlineLevel="0" collapsed="false">
      <c r="A12323" s="1" t="n">
        <v>5051</v>
      </c>
      <c r="B12323" s="1" t="s">
        <v>19277</v>
      </c>
      <c r="D12323" s="324" t="s">
        <v>10892</v>
      </c>
      <c r="E12323" s="0" t="s">
        <v>11079</v>
      </c>
    </row>
    <row r="12324" customFormat="false" ht="15" hidden="false" customHeight="false" outlineLevel="0" collapsed="false">
      <c r="A12324" s="1" t="n">
        <v>5050</v>
      </c>
      <c r="B12324" s="1" t="s">
        <v>19278</v>
      </c>
      <c r="D12324" s="324" t="s">
        <v>528</v>
      </c>
      <c r="E12324" s="324" t="s">
        <v>500</v>
      </c>
    </row>
    <row r="12325" customFormat="false" ht="15" hidden="false" customHeight="false" outlineLevel="0" collapsed="false">
      <c r="A12325" s="1" t="n">
        <v>5049</v>
      </c>
      <c r="B12325" s="1" t="s">
        <v>19279</v>
      </c>
      <c r="C12325" s="1" t="s">
        <v>19280</v>
      </c>
      <c r="D12325" s="1" t="s">
        <v>575</v>
      </c>
      <c r="E12325" s="0" t="s">
        <v>576</v>
      </c>
    </row>
    <row r="12326" customFormat="false" ht="15" hidden="false" customHeight="false" outlineLevel="0" collapsed="false">
      <c r="A12326" s="1" t="n">
        <v>5048</v>
      </c>
      <c r="B12326" s="1" t="s">
        <v>19281</v>
      </c>
      <c r="C12326" s="324" t="s">
        <v>19282</v>
      </c>
      <c r="D12326" s="324" t="s">
        <v>19283</v>
      </c>
      <c r="E12326" s="324" t="s">
        <v>696</v>
      </c>
    </row>
    <row r="12327" customFormat="false" ht="15" hidden="false" customHeight="false" outlineLevel="0" collapsed="false">
      <c r="A12327" s="1" t="n">
        <v>5047</v>
      </c>
      <c r="B12327" s="1" t="s">
        <v>19284</v>
      </c>
      <c r="C12327" s="1" t="s">
        <v>19285</v>
      </c>
      <c r="D12327" s="1" t="s">
        <v>811</v>
      </c>
      <c r="E12327" s="0" t="s">
        <v>576</v>
      </c>
    </row>
    <row r="12328" customFormat="false" ht="15" hidden="false" customHeight="false" outlineLevel="0" collapsed="false">
      <c r="A12328" s="1" t="n">
        <v>5046</v>
      </c>
      <c r="B12328" s="1" t="s">
        <v>19286</v>
      </c>
      <c r="D12328" s="1" t="s">
        <v>499</v>
      </c>
      <c r="E12328" s="324" t="s">
        <v>11268</v>
      </c>
    </row>
    <row r="12329" customFormat="false" ht="15" hidden="false" customHeight="false" outlineLevel="0" collapsed="false">
      <c r="A12329" s="1" t="n">
        <v>5045</v>
      </c>
      <c r="B12329" s="1" t="s">
        <v>19287</v>
      </c>
      <c r="C12329" s="1" t="s">
        <v>19288</v>
      </c>
      <c r="D12329" s="1" t="s">
        <v>783</v>
      </c>
      <c r="E12329" s="0" t="s">
        <v>485</v>
      </c>
    </row>
    <row r="12330" customFormat="false" ht="15" hidden="false" customHeight="false" outlineLevel="0" collapsed="false">
      <c r="A12330" s="1" t="n">
        <v>5044</v>
      </c>
      <c r="B12330" s="1" t="s">
        <v>19289</v>
      </c>
      <c r="C12330" s="1" t="s">
        <v>19290</v>
      </c>
      <c r="D12330" s="1" t="s">
        <v>499</v>
      </c>
      <c r="E12330" s="324" t="s">
        <v>11039</v>
      </c>
    </row>
    <row r="12331" customFormat="false" ht="15" hidden="false" customHeight="false" outlineLevel="0" collapsed="false">
      <c r="A12331" s="1" t="n">
        <v>5043</v>
      </c>
      <c r="B12331" s="1" t="s">
        <v>19291</v>
      </c>
      <c r="C12331" s="1" t="s">
        <v>19292</v>
      </c>
      <c r="D12331" s="324" t="s">
        <v>528</v>
      </c>
      <c r="E12331" s="0" t="s">
        <v>590</v>
      </c>
    </row>
    <row r="12332" customFormat="false" ht="15" hidden="false" customHeight="false" outlineLevel="0" collapsed="false">
      <c r="A12332" s="1" t="n">
        <v>5042</v>
      </c>
      <c r="B12332" s="1" t="s">
        <v>19293</v>
      </c>
      <c r="D12332" s="324" t="s">
        <v>19294</v>
      </c>
      <c r="E12332" s="324" t="s">
        <v>19295</v>
      </c>
    </row>
    <row r="12333" customFormat="false" ht="15" hidden="false" customHeight="false" outlineLevel="0" collapsed="false">
      <c r="A12333" s="1" t="n">
        <v>5041</v>
      </c>
      <c r="B12333" s="1" t="s">
        <v>19296</v>
      </c>
      <c r="D12333" s="324" t="s">
        <v>10900</v>
      </c>
      <c r="E12333" s="0" t="s">
        <v>590</v>
      </c>
    </row>
    <row r="12334" customFormat="false" ht="15" hidden="false" customHeight="false" outlineLevel="0" collapsed="false">
      <c r="A12334" s="1" t="n">
        <v>5040</v>
      </c>
      <c r="B12334" s="1" t="s">
        <v>19297</v>
      </c>
      <c r="D12334" s="1" t="s">
        <v>6225</v>
      </c>
      <c r="E12334" s="0" t="s">
        <v>590</v>
      </c>
    </row>
    <row r="12335" customFormat="false" ht="15" hidden="false" customHeight="false" outlineLevel="0" collapsed="false">
      <c r="A12335" s="1" t="n">
        <v>5039</v>
      </c>
      <c r="B12335" s="1" t="s">
        <v>19298</v>
      </c>
      <c r="C12335" s="1" t="s">
        <v>19299</v>
      </c>
      <c r="D12335" s="324" t="s">
        <v>15710</v>
      </c>
      <c r="E12335" s="0" t="s">
        <v>590</v>
      </c>
    </row>
    <row r="12336" customFormat="false" ht="15" hidden="false" customHeight="false" outlineLevel="0" collapsed="false">
      <c r="A12336" s="1" t="n">
        <v>5038</v>
      </c>
      <c r="B12336" s="1" t="s">
        <v>19300</v>
      </c>
      <c r="D12336" s="324" t="s">
        <v>19301</v>
      </c>
      <c r="E12336" s="324" t="s">
        <v>19302</v>
      </c>
    </row>
    <row r="12337" customFormat="false" ht="15" hidden="false" customHeight="false" outlineLevel="0" collapsed="false">
      <c r="A12337" s="1" t="n">
        <v>5037</v>
      </c>
      <c r="B12337" s="1" t="s">
        <v>19303</v>
      </c>
      <c r="C12337" s="324" t="s">
        <v>19304</v>
      </c>
      <c r="D12337" s="324" t="s">
        <v>1052</v>
      </c>
      <c r="E12337" s="324" t="s">
        <v>500</v>
      </c>
    </row>
    <row r="12338" customFormat="false" ht="15" hidden="false" customHeight="false" outlineLevel="0" collapsed="false">
      <c r="A12338" s="1" t="n">
        <v>5036</v>
      </c>
      <c r="B12338" s="1" t="s">
        <v>19305</v>
      </c>
      <c r="C12338" s="324" t="s">
        <v>19306</v>
      </c>
      <c r="D12338" s="324" t="s">
        <v>19307</v>
      </c>
      <c r="E12338" s="324" t="s">
        <v>1443</v>
      </c>
    </row>
    <row r="12339" customFormat="false" ht="15" hidden="false" customHeight="false" outlineLevel="0" collapsed="false">
      <c r="A12339" s="1" t="n">
        <v>5035</v>
      </c>
      <c r="B12339" s="1" t="s">
        <v>19308</v>
      </c>
      <c r="C12339" s="1" t="s">
        <v>19309</v>
      </c>
      <c r="D12339" s="324" t="s">
        <v>19310</v>
      </c>
      <c r="E12339" s="0" t="s">
        <v>11053</v>
      </c>
    </row>
    <row r="12340" customFormat="false" ht="15" hidden="false" customHeight="false" outlineLevel="0" collapsed="false">
      <c r="A12340" s="1" t="n">
        <v>5034</v>
      </c>
      <c r="B12340" s="1" t="s">
        <v>19311</v>
      </c>
      <c r="C12340" s="1" t="s">
        <v>19312</v>
      </c>
      <c r="D12340" s="1" t="s">
        <v>651</v>
      </c>
      <c r="E12340" s="0" t="s">
        <v>11244</v>
      </c>
    </row>
    <row r="12341" customFormat="false" ht="15" hidden="false" customHeight="false" outlineLevel="0" collapsed="false">
      <c r="A12341" s="1" t="n">
        <v>5033</v>
      </c>
      <c r="B12341" s="1" t="s">
        <v>19313</v>
      </c>
      <c r="D12341" s="324" t="s">
        <v>19314</v>
      </c>
      <c r="E12341" s="324" t="s">
        <v>488</v>
      </c>
    </row>
    <row r="12342" customFormat="false" ht="15" hidden="false" customHeight="false" outlineLevel="0" collapsed="false">
      <c r="A12342" s="1" t="n">
        <v>5032</v>
      </c>
      <c r="B12342" s="1" t="s">
        <v>19315</v>
      </c>
      <c r="C12342" s="1" t="s">
        <v>19316</v>
      </c>
      <c r="D12342" s="324" t="s">
        <v>17594</v>
      </c>
      <c r="E12342" s="324" t="s">
        <v>10954</v>
      </c>
    </row>
    <row r="12343" customFormat="false" ht="15" hidden="false" customHeight="false" outlineLevel="0" collapsed="false">
      <c r="A12343" s="1" t="n">
        <v>5031</v>
      </c>
      <c r="B12343" s="1" t="s">
        <v>19317</v>
      </c>
      <c r="D12343" s="1" t="s">
        <v>499</v>
      </c>
      <c r="E12343" s="324" t="s">
        <v>1731</v>
      </c>
    </row>
    <row r="12344" customFormat="false" ht="15" hidden="false" customHeight="false" outlineLevel="0" collapsed="false">
      <c r="A12344" s="1" t="n">
        <v>5030</v>
      </c>
      <c r="B12344" s="1" t="s">
        <v>19318</v>
      </c>
      <c r="C12344" s="1" t="s">
        <v>19318</v>
      </c>
      <c r="D12344" s="1" t="s">
        <v>499</v>
      </c>
      <c r="E12344" s="324" t="s">
        <v>1731</v>
      </c>
    </row>
    <row r="12345" customFormat="false" ht="15" hidden="false" customHeight="false" outlineLevel="0" collapsed="false">
      <c r="A12345" s="1" t="n">
        <v>5029</v>
      </c>
      <c r="B12345" s="1" t="s">
        <v>19319</v>
      </c>
      <c r="C12345" s="1" t="s">
        <v>19320</v>
      </c>
      <c r="D12345" s="1" t="s">
        <v>499</v>
      </c>
      <c r="E12345" s="0" t="s">
        <v>590</v>
      </c>
    </row>
    <row r="12346" customFormat="false" ht="15" hidden="false" customHeight="false" outlineLevel="0" collapsed="false">
      <c r="A12346" s="1" t="n">
        <v>5028</v>
      </c>
      <c r="B12346" s="1" t="s">
        <v>19321</v>
      </c>
      <c r="D12346" s="1" t="s">
        <v>651</v>
      </c>
      <c r="E12346" s="0" t="s">
        <v>544</v>
      </c>
    </row>
    <row r="12347" customFormat="false" ht="15" hidden="false" customHeight="false" outlineLevel="0" collapsed="false">
      <c r="A12347" s="1" t="n">
        <v>5027</v>
      </c>
      <c r="B12347" s="1" t="s">
        <v>19322</v>
      </c>
      <c r="D12347" s="1" t="s">
        <v>651</v>
      </c>
      <c r="E12347" s="0" t="s">
        <v>544</v>
      </c>
    </row>
    <row r="12348" customFormat="false" ht="15" hidden="false" customHeight="false" outlineLevel="0" collapsed="false">
      <c r="A12348" s="1" t="n">
        <v>5026</v>
      </c>
      <c r="B12348" s="1" t="s">
        <v>19323</v>
      </c>
      <c r="D12348" s="1" t="s">
        <v>651</v>
      </c>
      <c r="E12348" s="0" t="s">
        <v>544</v>
      </c>
    </row>
    <row r="12349" customFormat="false" ht="15" hidden="false" customHeight="false" outlineLevel="0" collapsed="false">
      <c r="A12349" s="1" t="n">
        <v>5025</v>
      </c>
      <c r="B12349" s="1" t="s">
        <v>19324</v>
      </c>
      <c r="C12349" s="1" t="s">
        <v>19325</v>
      </c>
      <c r="D12349" s="324" t="s">
        <v>19326</v>
      </c>
      <c r="E12349" s="0" t="s">
        <v>590</v>
      </c>
    </row>
    <row r="12350" customFormat="false" ht="15" hidden="false" customHeight="false" outlineLevel="0" collapsed="false">
      <c r="A12350" s="1" t="n">
        <v>5024</v>
      </c>
      <c r="B12350" s="1" t="s">
        <v>19327</v>
      </c>
      <c r="D12350" s="324" t="s">
        <v>11556</v>
      </c>
      <c r="E12350" s="0" t="s">
        <v>11079</v>
      </c>
    </row>
    <row r="12351" customFormat="false" ht="15" hidden="false" customHeight="false" outlineLevel="0" collapsed="false">
      <c r="A12351" s="1" t="n">
        <v>5023</v>
      </c>
      <c r="B12351" s="1" t="s">
        <v>19328</v>
      </c>
      <c r="C12351" s="324" t="s">
        <v>19329</v>
      </c>
      <c r="D12351" s="324" t="s">
        <v>19330</v>
      </c>
      <c r="E12351" s="0" t="s">
        <v>609</v>
      </c>
    </row>
    <row r="12352" customFormat="false" ht="15" hidden="false" customHeight="false" outlineLevel="0" collapsed="false">
      <c r="A12352" s="1" t="n">
        <v>5022</v>
      </c>
      <c r="B12352" s="1" t="s">
        <v>19331</v>
      </c>
      <c r="C12352" s="1" t="s">
        <v>19332</v>
      </c>
      <c r="D12352" s="324" t="s">
        <v>11865</v>
      </c>
      <c r="E12352" s="324" t="s">
        <v>488</v>
      </c>
    </row>
    <row r="12353" customFormat="false" ht="15" hidden="false" customHeight="false" outlineLevel="0" collapsed="false">
      <c r="A12353" s="1" t="n">
        <v>5021</v>
      </c>
      <c r="B12353" s="1" t="s">
        <v>19333</v>
      </c>
      <c r="D12353" s="324" t="s">
        <v>11340</v>
      </c>
      <c r="E12353" s="324" t="s">
        <v>488</v>
      </c>
    </row>
    <row r="12354" customFormat="false" ht="15" hidden="false" customHeight="false" outlineLevel="0" collapsed="false">
      <c r="A12354" s="1" t="n">
        <v>5020</v>
      </c>
      <c r="B12354" s="1" t="s">
        <v>19334</v>
      </c>
      <c r="C12354" s="324" t="s">
        <v>19335</v>
      </c>
      <c r="D12354" s="1" t="s">
        <v>11129</v>
      </c>
      <c r="E12354" s="0" t="s">
        <v>609</v>
      </c>
    </row>
    <row r="12355" customFormat="false" ht="15" hidden="false" customHeight="false" outlineLevel="0" collapsed="false">
      <c r="A12355" s="1" t="n">
        <v>5019</v>
      </c>
      <c r="B12355" s="1" t="s">
        <v>19336</v>
      </c>
      <c r="D12355" s="324" t="s">
        <v>11340</v>
      </c>
      <c r="E12355" s="324" t="s">
        <v>488</v>
      </c>
    </row>
    <row r="12356" customFormat="false" ht="15" hidden="false" customHeight="false" outlineLevel="0" collapsed="false">
      <c r="A12356" s="1" t="n">
        <v>5018</v>
      </c>
      <c r="B12356" s="1" t="s">
        <v>19337</v>
      </c>
      <c r="D12356" s="324" t="s">
        <v>11340</v>
      </c>
      <c r="E12356" s="324" t="s">
        <v>488</v>
      </c>
    </row>
    <row r="12357" customFormat="false" ht="15" hidden="false" customHeight="false" outlineLevel="0" collapsed="false">
      <c r="A12357" s="1" t="n">
        <v>5017</v>
      </c>
      <c r="B12357" s="1" t="s">
        <v>19338</v>
      </c>
      <c r="D12357" s="324" t="s">
        <v>11340</v>
      </c>
      <c r="E12357" s="324" t="s">
        <v>488</v>
      </c>
    </row>
    <row r="12358" customFormat="false" ht="15" hidden="false" customHeight="false" outlineLevel="0" collapsed="false">
      <c r="A12358" s="1" t="n">
        <v>5016</v>
      </c>
      <c r="B12358" s="1" t="s">
        <v>19339</v>
      </c>
      <c r="D12358" s="324" t="s">
        <v>11340</v>
      </c>
      <c r="E12358" s="324" t="s">
        <v>488</v>
      </c>
    </row>
    <row r="12359" customFormat="false" ht="15" hidden="false" customHeight="false" outlineLevel="0" collapsed="false">
      <c r="A12359" s="1" t="n">
        <v>5015</v>
      </c>
      <c r="B12359" s="1" t="s">
        <v>19340</v>
      </c>
      <c r="D12359" s="324" t="s">
        <v>11340</v>
      </c>
      <c r="E12359" s="324" t="s">
        <v>488</v>
      </c>
    </row>
    <row r="12360" customFormat="false" ht="15" hidden="false" customHeight="false" outlineLevel="0" collapsed="false">
      <c r="A12360" s="1" t="n">
        <v>5014</v>
      </c>
      <c r="B12360" s="1" t="s">
        <v>19341</v>
      </c>
      <c r="D12360" s="324" t="s">
        <v>19342</v>
      </c>
      <c r="E12360" s="0" t="s">
        <v>485</v>
      </c>
    </row>
    <row r="12361" customFormat="false" ht="15" hidden="false" customHeight="false" outlineLevel="0" collapsed="false">
      <c r="A12361" s="1" t="n">
        <v>5013</v>
      </c>
      <c r="B12361" s="1" t="s">
        <v>19343</v>
      </c>
      <c r="D12361" s="324" t="s">
        <v>11340</v>
      </c>
      <c r="E12361" s="324" t="s">
        <v>488</v>
      </c>
    </row>
    <row r="12362" customFormat="false" ht="15" hidden="false" customHeight="false" outlineLevel="0" collapsed="false">
      <c r="A12362" s="1" t="n">
        <v>5012</v>
      </c>
      <c r="B12362" s="1" t="s">
        <v>19344</v>
      </c>
      <c r="C12362" s="324" t="s">
        <v>19345</v>
      </c>
      <c r="D12362" s="324" t="s">
        <v>19346</v>
      </c>
      <c r="E12362" s="324" t="s">
        <v>12151</v>
      </c>
    </row>
    <row r="12363" customFormat="false" ht="15" hidden="false" customHeight="false" outlineLevel="0" collapsed="false">
      <c r="A12363" s="1" t="n">
        <v>5011</v>
      </c>
      <c r="B12363" s="1" t="s">
        <v>19347</v>
      </c>
      <c r="D12363" s="324" t="s">
        <v>19348</v>
      </c>
      <c r="E12363" s="0" t="s">
        <v>544</v>
      </c>
    </row>
    <row r="12364" customFormat="false" ht="15" hidden="false" customHeight="false" outlineLevel="0" collapsed="false">
      <c r="A12364" s="1" t="n">
        <v>5010</v>
      </c>
      <c r="B12364" s="1" t="s">
        <v>19349</v>
      </c>
      <c r="D12364" s="1" t="s">
        <v>1442</v>
      </c>
      <c r="E12364" s="324" t="s">
        <v>3530</v>
      </c>
    </row>
    <row r="12365" customFormat="false" ht="15" hidden="false" customHeight="false" outlineLevel="0" collapsed="false">
      <c r="A12365" s="1" t="n">
        <v>5009</v>
      </c>
      <c r="B12365" s="1" t="s">
        <v>19350</v>
      </c>
      <c r="C12365" s="1" t="s">
        <v>19351</v>
      </c>
      <c r="D12365" s="324" t="s">
        <v>11657</v>
      </c>
      <c r="E12365" s="0" t="s">
        <v>576</v>
      </c>
    </row>
    <row r="12366" customFormat="false" ht="15" hidden="false" customHeight="false" outlineLevel="0" collapsed="false">
      <c r="A12366" s="1" t="n">
        <v>5008</v>
      </c>
      <c r="B12366" s="1" t="s">
        <v>19352</v>
      </c>
      <c r="D12366" s="1" t="s">
        <v>811</v>
      </c>
      <c r="E12366" s="0" t="s">
        <v>609</v>
      </c>
    </row>
    <row r="12367" customFormat="false" ht="15" hidden="false" customHeight="false" outlineLevel="0" collapsed="false">
      <c r="A12367" s="1" t="n">
        <v>5007</v>
      </c>
      <c r="B12367" s="1" t="s">
        <v>19353</v>
      </c>
      <c r="D12367" s="1" t="s">
        <v>906</v>
      </c>
      <c r="E12367" s="0" t="s">
        <v>1088</v>
      </c>
    </row>
    <row r="12368" customFormat="false" ht="15" hidden="false" customHeight="false" outlineLevel="0" collapsed="false">
      <c r="A12368" s="1" t="n">
        <v>5006</v>
      </c>
      <c r="B12368" s="1" t="s">
        <v>19354</v>
      </c>
      <c r="C12368" s="1" t="s">
        <v>19355</v>
      </c>
      <c r="D12368" s="1" t="s">
        <v>510</v>
      </c>
      <c r="E12368" s="0" t="s">
        <v>590</v>
      </c>
    </row>
    <row r="12369" customFormat="false" ht="15" hidden="false" customHeight="false" outlineLevel="0" collapsed="false">
      <c r="A12369" s="1" t="n">
        <v>5005</v>
      </c>
      <c r="B12369" s="1" t="s">
        <v>19356</v>
      </c>
      <c r="D12369" s="1" t="s">
        <v>499</v>
      </c>
      <c r="E12369" s="0" t="s">
        <v>11079</v>
      </c>
    </row>
    <row r="12370" customFormat="false" ht="15" hidden="false" customHeight="false" outlineLevel="0" collapsed="false">
      <c r="A12370" s="1" t="n">
        <v>5004</v>
      </c>
      <c r="B12370" s="1" t="s">
        <v>19357</v>
      </c>
      <c r="D12370" s="1" t="s">
        <v>499</v>
      </c>
      <c r="E12370" s="0" t="s">
        <v>590</v>
      </c>
    </row>
    <row r="12371" customFormat="false" ht="15" hidden="false" customHeight="false" outlineLevel="0" collapsed="false">
      <c r="A12371" s="1" t="n">
        <v>5003</v>
      </c>
      <c r="B12371" s="1" t="s">
        <v>19358</v>
      </c>
      <c r="C12371" s="1" t="s">
        <v>19359</v>
      </c>
      <c r="D12371" s="324" t="s">
        <v>19360</v>
      </c>
      <c r="E12371" s="0" t="s">
        <v>11244</v>
      </c>
    </row>
    <row r="12372" customFormat="false" ht="15" hidden="false" customHeight="false" outlineLevel="0" collapsed="false">
      <c r="A12372" s="1" t="n">
        <v>5002</v>
      </c>
      <c r="B12372" s="1" t="s">
        <v>19361</v>
      </c>
      <c r="D12372" s="1" t="s">
        <v>811</v>
      </c>
      <c r="E12372" s="0" t="s">
        <v>544</v>
      </c>
    </row>
    <row r="12373" customFormat="false" ht="15" hidden="false" customHeight="false" outlineLevel="0" collapsed="false">
      <c r="A12373" s="1" t="n">
        <v>5001</v>
      </c>
      <c r="B12373" s="1" t="s">
        <v>19362</v>
      </c>
      <c r="C12373" s="1" t="s">
        <v>19363</v>
      </c>
      <c r="D12373" s="1" t="s">
        <v>510</v>
      </c>
      <c r="E12373" s="0" t="s">
        <v>609</v>
      </c>
    </row>
    <row r="12374" customFormat="false" ht="15" hidden="false" customHeight="false" outlineLevel="0" collapsed="false">
      <c r="A12374" s="1" t="n">
        <v>5000</v>
      </c>
      <c r="B12374" s="1" t="s">
        <v>19364</v>
      </c>
      <c r="C12374" s="1" t="s">
        <v>19365</v>
      </c>
      <c r="D12374" s="1" t="s">
        <v>2103</v>
      </c>
      <c r="E12374" s="324" t="s">
        <v>1763</v>
      </c>
    </row>
    <row r="12375" customFormat="false" ht="15" hidden="false" customHeight="false" outlineLevel="0" collapsed="false">
      <c r="A12375" s="1" t="n">
        <v>4999</v>
      </c>
      <c r="B12375" s="1" t="s">
        <v>19366</v>
      </c>
      <c r="D12375" s="324" t="s">
        <v>586</v>
      </c>
      <c r="E12375" s="324" t="s">
        <v>550</v>
      </c>
    </row>
    <row r="12376" customFormat="false" ht="15" hidden="false" customHeight="false" outlineLevel="0" collapsed="false">
      <c r="A12376" s="1" t="n">
        <v>4998</v>
      </c>
      <c r="B12376" s="1" t="s">
        <v>19367</v>
      </c>
      <c r="D12376" s="324" t="s">
        <v>11630</v>
      </c>
      <c r="E12376" s="0" t="s">
        <v>590</v>
      </c>
    </row>
    <row r="12377" customFormat="false" ht="15" hidden="false" customHeight="false" outlineLevel="0" collapsed="false">
      <c r="A12377" s="1" t="n">
        <v>4997</v>
      </c>
      <c r="B12377" s="1" t="s">
        <v>19368</v>
      </c>
      <c r="C12377" s="1" t="s">
        <v>19369</v>
      </c>
      <c r="D12377" s="1" t="s">
        <v>1222</v>
      </c>
      <c r="E12377" s="324" t="s">
        <v>1731</v>
      </c>
    </row>
    <row r="12378" customFormat="false" ht="15" hidden="false" customHeight="false" outlineLevel="0" collapsed="false">
      <c r="A12378" s="1" t="n">
        <v>4996</v>
      </c>
      <c r="B12378" s="1" t="s">
        <v>19370</v>
      </c>
      <c r="D12378" s="1" t="s">
        <v>811</v>
      </c>
      <c r="E12378" s="324" t="s">
        <v>12151</v>
      </c>
    </row>
    <row r="12379" customFormat="false" ht="15" hidden="false" customHeight="false" outlineLevel="0" collapsed="false">
      <c r="A12379" s="1" t="n">
        <v>4995</v>
      </c>
      <c r="B12379" s="1" t="s">
        <v>19371</v>
      </c>
      <c r="D12379" s="324" t="s">
        <v>19372</v>
      </c>
      <c r="E12379" s="324" t="s">
        <v>19373</v>
      </c>
    </row>
    <row r="12380" customFormat="false" ht="15" hidden="false" customHeight="false" outlineLevel="0" collapsed="false">
      <c r="A12380" s="1" t="n">
        <v>4994</v>
      </c>
      <c r="B12380" s="1" t="s">
        <v>19374</v>
      </c>
      <c r="D12380" s="324" t="s">
        <v>19375</v>
      </c>
      <c r="E12380" s="324" t="s">
        <v>19376</v>
      </c>
    </row>
    <row r="12381" customFormat="false" ht="15" hidden="false" customHeight="false" outlineLevel="0" collapsed="false">
      <c r="A12381" s="1" t="n">
        <v>4993</v>
      </c>
      <c r="B12381" s="1" t="s">
        <v>19377</v>
      </c>
      <c r="C12381" s="1" t="s">
        <v>19378</v>
      </c>
      <c r="D12381" s="324" t="s">
        <v>15337</v>
      </c>
      <c r="E12381" s="324" t="s">
        <v>488</v>
      </c>
    </row>
    <row r="12382" customFormat="false" ht="15" hidden="false" customHeight="false" outlineLevel="0" collapsed="false">
      <c r="A12382" s="1" t="n">
        <v>4992</v>
      </c>
      <c r="B12382" s="1" t="s">
        <v>19379</v>
      </c>
      <c r="D12382" s="324" t="s">
        <v>13198</v>
      </c>
      <c r="E12382" s="0" t="s">
        <v>11053</v>
      </c>
    </row>
    <row r="12383" customFormat="false" ht="15" hidden="false" customHeight="false" outlineLevel="0" collapsed="false">
      <c r="A12383" s="1" t="n">
        <v>4991</v>
      </c>
      <c r="B12383" s="1" t="s">
        <v>19380</v>
      </c>
      <c r="D12383" s="324" t="s">
        <v>11630</v>
      </c>
      <c r="E12383" s="0" t="s">
        <v>590</v>
      </c>
    </row>
    <row r="12384" customFormat="false" ht="15" hidden="false" customHeight="false" outlineLevel="0" collapsed="false">
      <c r="A12384" s="1" t="n">
        <v>4990</v>
      </c>
      <c r="B12384" s="1" t="s">
        <v>19381</v>
      </c>
      <c r="D12384" s="324" t="s">
        <v>643</v>
      </c>
      <c r="E12384" s="0" t="s">
        <v>590</v>
      </c>
    </row>
    <row r="12385" customFormat="false" ht="15" hidden="false" customHeight="false" outlineLevel="0" collapsed="false">
      <c r="A12385" s="1" t="n">
        <v>4989</v>
      </c>
      <c r="B12385" s="1" t="s">
        <v>19382</v>
      </c>
      <c r="C12385" s="324" t="s">
        <v>19383</v>
      </c>
      <c r="D12385" s="1" t="s">
        <v>11129</v>
      </c>
      <c r="E12385" s="324" t="s">
        <v>12151</v>
      </c>
    </row>
    <row r="12386" customFormat="false" ht="15" hidden="false" customHeight="false" outlineLevel="0" collapsed="false">
      <c r="A12386" s="1" t="n">
        <v>4988</v>
      </c>
      <c r="B12386" s="1" t="s">
        <v>19384</v>
      </c>
      <c r="C12386" s="1" t="s">
        <v>19385</v>
      </c>
      <c r="D12386" s="324" t="s">
        <v>620</v>
      </c>
      <c r="E12386" s="0" t="s">
        <v>609</v>
      </c>
    </row>
    <row r="12387" customFormat="false" ht="15" hidden="false" customHeight="false" outlineLevel="0" collapsed="false">
      <c r="A12387" s="1" t="n">
        <v>4987</v>
      </c>
      <c r="B12387" s="1" t="s">
        <v>19386</v>
      </c>
      <c r="C12387" s="1" t="s">
        <v>19387</v>
      </c>
      <c r="D12387" s="324" t="s">
        <v>620</v>
      </c>
      <c r="E12387" s="0" t="s">
        <v>609</v>
      </c>
    </row>
    <row r="12388" customFormat="false" ht="15" hidden="false" customHeight="false" outlineLevel="0" collapsed="false">
      <c r="A12388" s="1" t="n">
        <v>4986</v>
      </c>
      <c r="B12388" s="1" t="s">
        <v>19388</v>
      </c>
      <c r="D12388" s="324" t="s">
        <v>620</v>
      </c>
      <c r="E12388" s="0" t="s">
        <v>609</v>
      </c>
    </row>
    <row r="12389" customFormat="false" ht="15" hidden="false" customHeight="false" outlineLevel="0" collapsed="false">
      <c r="A12389" s="1" t="n">
        <v>4985</v>
      </c>
      <c r="B12389" s="1" t="s">
        <v>19389</v>
      </c>
      <c r="C12389" s="1" t="s">
        <v>19390</v>
      </c>
      <c r="D12389" s="324" t="s">
        <v>620</v>
      </c>
      <c r="E12389" s="0" t="s">
        <v>609</v>
      </c>
    </row>
    <row r="12390" customFormat="false" ht="15" hidden="false" customHeight="false" outlineLevel="0" collapsed="false">
      <c r="A12390" s="1" t="n">
        <v>4984</v>
      </c>
      <c r="B12390" s="1" t="s">
        <v>19391</v>
      </c>
      <c r="C12390" s="324" t="s">
        <v>19392</v>
      </c>
      <c r="D12390" s="1" t="s">
        <v>1442</v>
      </c>
      <c r="E12390" s="324" t="s">
        <v>1443</v>
      </c>
    </row>
    <row r="12391" customFormat="false" ht="15" hidden="false" customHeight="false" outlineLevel="0" collapsed="false">
      <c r="A12391" s="1" t="n">
        <v>4983</v>
      </c>
      <c r="B12391" s="1" t="s">
        <v>19393</v>
      </c>
      <c r="D12391" s="324" t="s">
        <v>528</v>
      </c>
      <c r="E12391" s="324" t="s">
        <v>500</v>
      </c>
    </row>
    <row r="12392" customFormat="false" ht="15" hidden="false" customHeight="false" outlineLevel="0" collapsed="false">
      <c r="A12392" s="1" t="n">
        <v>4982</v>
      </c>
      <c r="B12392" s="1" t="s">
        <v>19394</v>
      </c>
      <c r="D12392" s="1" t="s">
        <v>499</v>
      </c>
      <c r="E12392" s="0" t="s">
        <v>590</v>
      </c>
    </row>
    <row r="12393" customFormat="false" ht="15" hidden="false" customHeight="false" outlineLevel="0" collapsed="false">
      <c r="A12393" s="1" t="n">
        <v>4981</v>
      </c>
      <c r="B12393" s="1" t="s">
        <v>19395</v>
      </c>
      <c r="D12393" s="1" t="s">
        <v>499</v>
      </c>
      <c r="E12393" s="0" t="s">
        <v>590</v>
      </c>
    </row>
    <row r="12394" customFormat="false" ht="15" hidden="false" customHeight="false" outlineLevel="0" collapsed="false">
      <c r="A12394" s="1" t="n">
        <v>4980</v>
      </c>
      <c r="B12394" s="1" t="s">
        <v>19396</v>
      </c>
      <c r="C12394" s="1" t="s">
        <v>19397</v>
      </c>
      <c r="D12394" s="324" t="s">
        <v>11657</v>
      </c>
      <c r="E12394" s="324" t="s">
        <v>12703</v>
      </c>
    </row>
    <row r="12395" customFormat="false" ht="15" hidden="false" customHeight="false" outlineLevel="0" collapsed="false">
      <c r="A12395" s="1" t="n">
        <v>4979</v>
      </c>
      <c r="B12395" s="1" t="s">
        <v>19398</v>
      </c>
      <c r="D12395" s="324" t="s">
        <v>643</v>
      </c>
      <c r="E12395" s="0" t="s">
        <v>590</v>
      </c>
    </row>
    <row r="12396" customFormat="false" ht="15" hidden="false" customHeight="false" outlineLevel="0" collapsed="false">
      <c r="A12396" s="1" t="n">
        <v>4978</v>
      </c>
      <c r="B12396" s="1" t="s">
        <v>19399</v>
      </c>
      <c r="D12396" s="1" t="s">
        <v>510</v>
      </c>
      <c r="E12396" s="324" t="s">
        <v>11257</v>
      </c>
    </row>
    <row r="12397" customFormat="false" ht="15" hidden="false" customHeight="false" outlineLevel="0" collapsed="false">
      <c r="A12397" s="1" t="n">
        <v>4977</v>
      </c>
      <c r="B12397" s="1" t="s">
        <v>19400</v>
      </c>
      <c r="D12397" s="1" t="s">
        <v>499</v>
      </c>
      <c r="E12397" s="324" t="s">
        <v>10923</v>
      </c>
    </row>
    <row r="12398" customFormat="false" ht="15" hidden="false" customHeight="false" outlineLevel="0" collapsed="false">
      <c r="A12398" s="1" t="n">
        <v>4976</v>
      </c>
      <c r="B12398" s="1" t="s">
        <v>19401</v>
      </c>
      <c r="C12398" s="1" t="s">
        <v>187</v>
      </c>
      <c r="D12398" s="1" t="s">
        <v>499</v>
      </c>
      <c r="E12398" s="0" t="s">
        <v>10484</v>
      </c>
    </row>
    <row r="12399" customFormat="false" ht="15" hidden="false" customHeight="false" outlineLevel="0" collapsed="false">
      <c r="A12399" s="1" t="n">
        <v>4975</v>
      </c>
      <c r="B12399" s="1" t="s">
        <v>19402</v>
      </c>
      <c r="D12399" s="324" t="s">
        <v>14505</v>
      </c>
      <c r="E12399" s="0" t="s">
        <v>609</v>
      </c>
    </row>
    <row r="12400" customFormat="false" ht="15" hidden="false" customHeight="false" outlineLevel="0" collapsed="false">
      <c r="A12400" s="1" t="n">
        <v>4974</v>
      </c>
      <c r="B12400" s="1" t="s">
        <v>19403</v>
      </c>
      <c r="D12400" s="1" t="s">
        <v>499</v>
      </c>
      <c r="E12400" s="0" t="s">
        <v>590</v>
      </c>
    </row>
    <row r="12401" customFormat="false" ht="15" hidden="false" customHeight="false" outlineLevel="0" collapsed="false">
      <c r="A12401" s="1" t="n">
        <v>4973</v>
      </c>
      <c r="B12401" s="1" t="s">
        <v>19404</v>
      </c>
      <c r="D12401" s="324" t="s">
        <v>18575</v>
      </c>
      <c r="E12401" s="324" t="s">
        <v>494</v>
      </c>
    </row>
    <row r="12402" customFormat="false" ht="15" hidden="false" customHeight="false" outlineLevel="0" collapsed="false">
      <c r="A12402" s="1" t="n">
        <v>4972</v>
      </c>
      <c r="B12402" s="1" t="s">
        <v>19405</v>
      </c>
      <c r="D12402" s="1" t="s">
        <v>11084</v>
      </c>
      <c r="E12402" s="0" t="s">
        <v>590</v>
      </c>
    </row>
    <row r="12403" customFormat="false" ht="15" hidden="false" customHeight="false" outlineLevel="0" collapsed="false">
      <c r="A12403" s="1" t="n">
        <v>4971</v>
      </c>
      <c r="B12403" s="1" t="s">
        <v>19406</v>
      </c>
      <c r="C12403" s="1" t="s">
        <v>19407</v>
      </c>
      <c r="D12403" s="1" t="s">
        <v>787</v>
      </c>
      <c r="E12403" s="0" t="s">
        <v>485</v>
      </c>
    </row>
    <row r="12404" customFormat="false" ht="15" hidden="false" customHeight="false" outlineLevel="0" collapsed="false">
      <c r="A12404" s="1" t="n">
        <v>4970</v>
      </c>
      <c r="B12404" s="1" t="s">
        <v>19408</v>
      </c>
      <c r="C12404" s="1" t="s">
        <v>19409</v>
      </c>
      <c r="D12404" s="1" t="s">
        <v>10984</v>
      </c>
      <c r="E12404" s="0" t="s">
        <v>576</v>
      </c>
    </row>
    <row r="12405" customFormat="false" ht="15" hidden="false" customHeight="false" outlineLevel="0" collapsed="false">
      <c r="A12405" s="1" t="n">
        <v>4969</v>
      </c>
      <c r="B12405" s="1" t="s">
        <v>19410</v>
      </c>
      <c r="D12405" s="324" t="s">
        <v>11657</v>
      </c>
      <c r="E12405" s="324" t="s">
        <v>1731</v>
      </c>
    </row>
    <row r="12406" customFormat="false" ht="15" hidden="false" customHeight="false" outlineLevel="0" collapsed="false">
      <c r="A12406" s="1" t="n">
        <v>4968</v>
      </c>
      <c r="B12406" s="1" t="s">
        <v>19411</v>
      </c>
      <c r="C12406" s="1" t="s">
        <v>19412</v>
      </c>
      <c r="D12406" s="1" t="s">
        <v>499</v>
      </c>
      <c r="E12406" s="0" t="s">
        <v>485</v>
      </c>
    </row>
    <row r="12407" customFormat="false" ht="15" hidden="false" customHeight="false" outlineLevel="0" collapsed="false">
      <c r="A12407" s="1" t="n">
        <v>4967</v>
      </c>
      <c r="B12407" s="1" t="s">
        <v>19413</v>
      </c>
      <c r="C12407" s="324" t="s">
        <v>19414</v>
      </c>
      <c r="D12407" s="1" t="s">
        <v>783</v>
      </c>
      <c r="E12407" s="0" t="s">
        <v>485</v>
      </c>
    </row>
    <row r="12408" customFormat="false" ht="15" hidden="false" customHeight="false" outlineLevel="0" collapsed="false">
      <c r="A12408" s="1" t="n">
        <v>4966</v>
      </c>
      <c r="B12408" s="1" t="s">
        <v>19415</v>
      </c>
      <c r="D12408" s="1" t="s">
        <v>499</v>
      </c>
      <c r="E12408" s="0" t="s">
        <v>590</v>
      </c>
    </row>
    <row r="12409" customFormat="false" ht="15" hidden="false" customHeight="false" outlineLevel="0" collapsed="false">
      <c r="A12409" s="1" t="n">
        <v>4965</v>
      </c>
      <c r="B12409" s="1" t="s">
        <v>19416</v>
      </c>
      <c r="D12409" s="1" t="s">
        <v>499</v>
      </c>
      <c r="E12409" s="0" t="s">
        <v>590</v>
      </c>
    </row>
    <row r="12410" customFormat="false" ht="15" hidden="false" customHeight="false" outlineLevel="0" collapsed="false">
      <c r="A12410" s="1" t="n">
        <v>4964</v>
      </c>
      <c r="B12410" s="1" t="s">
        <v>19417</v>
      </c>
      <c r="D12410" s="324" t="s">
        <v>11505</v>
      </c>
      <c r="E12410" s="0" t="s">
        <v>590</v>
      </c>
    </row>
    <row r="12411" customFormat="false" ht="15" hidden="false" customHeight="false" outlineLevel="0" collapsed="false">
      <c r="A12411" s="1" t="n">
        <v>4963</v>
      </c>
      <c r="B12411" s="1" t="s">
        <v>19418</v>
      </c>
      <c r="D12411" s="324" t="s">
        <v>5702</v>
      </c>
      <c r="E12411" s="324" t="s">
        <v>500</v>
      </c>
    </row>
    <row r="12412" customFormat="false" ht="15" hidden="false" customHeight="false" outlineLevel="0" collapsed="false">
      <c r="A12412" s="1" t="n">
        <v>4962</v>
      </c>
      <c r="B12412" s="1" t="s">
        <v>15442</v>
      </c>
      <c r="D12412" s="324" t="s">
        <v>11556</v>
      </c>
      <c r="E12412" s="324" t="s">
        <v>11506</v>
      </c>
    </row>
    <row r="12413" customFormat="false" ht="15" hidden="false" customHeight="false" outlineLevel="0" collapsed="false">
      <c r="A12413" s="1" t="n">
        <v>4961</v>
      </c>
      <c r="B12413" s="1" t="s">
        <v>19419</v>
      </c>
      <c r="D12413" s="324" t="s">
        <v>11556</v>
      </c>
      <c r="E12413" s="324" t="s">
        <v>19420</v>
      </c>
    </row>
    <row r="12414" customFormat="false" ht="15" hidden="false" customHeight="false" outlineLevel="0" collapsed="false">
      <c r="A12414" s="1" t="n">
        <v>4960</v>
      </c>
      <c r="B12414" s="1" t="s">
        <v>19421</v>
      </c>
      <c r="D12414" s="324" t="s">
        <v>1123</v>
      </c>
      <c r="E12414" s="0" t="s">
        <v>485</v>
      </c>
    </row>
    <row r="12415" customFormat="false" ht="15" hidden="false" customHeight="false" outlineLevel="0" collapsed="false">
      <c r="A12415" s="1" t="n">
        <v>4959</v>
      </c>
      <c r="B12415" s="1" t="s">
        <v>19422</v>
      </c>
      <c r="D12415" s="324" t="s">
        <v>611</v>
      </c>
      <c r="E12415" s="0" t="s">
        <v>485</v>
      </c>
    </row>
    <row r="12416" customFormat="false" ht="15" hidden="false" customHeight="false" outlineLevel="0" collapsed="false">
      <c r="A12416" s="1" t="n">
        <v>4958</v>
      </c>
      <c r="B12416" s="1" t="s">
        <v>19423</v>
      </c>
      <c r="C12416" s="1" t="s">
        <v>19424</v>
      </c>
      <c r="D12416" s="324" t="s">
        <v>643</v>
      </c>
      <c r="E12416" s="0" t="s">
        <v>485</v>
      </c>
    </row>
    <row r="12417" customFormat="false" ht="15" hidden="false" customHeight="false" outlineLevel="0" collapsed="false">
      <c r="A12417" s="1" t="n">
        <v>4957</v>
      </c>
      <c r="B12417" s="1" t="s">
        <v>19425</v>
      </c>
      <c r="C12417" s="1" t="s">
        <v>19426</v>
      </c>
      <c r="D12417" s="324" t="s">
        <v>643</v>
      </c>
      <c r="E12417" s="0" t="s">
        <v>485</v>
      </c>
    </row>
    <row r="12418" customFormat="false" ht="15" hidden="false" customHeight="false" outlineLevel="0" collapsed="false">
      <c r="A12418" s="1" t="n">
        <v>4956</v>
      </c>
      <c r="B12418" s="1" t="s">
        <v>19427</v>
      </c>
      <c r="C12418" s="1" t="s">
        <v>19428</v>
      </c>
      <c r="D12418" s="324" t="s">
        <v>643</v>
      </c>
      <c r="E12418" s="0" t="s">
        <v>485</v>
      </c>
    </row>
    <row r="12419" customFormat="false" ht="15" hidden="false" customHeight="false" outlineLevel="0" collapsed="false">
      <c r="A12419" s="1" t="n">
        <v>4955</v>
      </c>
      <c r="B12419" s="1" t="s">
        <v>19429</v>
      </c>
      <c r="C12419" s="324" t="s">
        <v>19430</v>
      </c>
      <c r="D12419" s="1" t="s">
        <v>499</v>
      </c>
      <c r="E12419" s="324" t="s">
        <v>500</v>
      </c>
    </row>
    <row r="12420" customFormat="false" ht="15" hidden="false" customHeight="false" outlineLevel="0" collapsed="false">
      <c r="A12420" s="1" t="n">
        <v>4954</v>
      </c>
      <c r="B12420" s="1" t="s">
        <v>19431</v>
      </c>
      <c r="C12420" s="1" t="s">
        <v>19432</v>
      </c>
      <c r="D12420" s="324" t="s">
        <v>643</v>
      </c>
      <c r="E12420" s="0" t="s">
        <v>485</v>
      </c>
    </row>
    <row r="12421" customFormat="false" ht="15" hidden="false" customHeight="false" outlineLevel="0" collapsed="false">
      <c r="A12421" s="1" t="n">
        <v>4953</v>
      </c>
      <c r="B12421" s="1" t="s">
        <v>19433</v>
      </c>
      <c r="C12421" s="1" t="s">
        <v>19434</v>
      </c>
      <c r="D12421" s="324" t="s">
        <v>643</v>
      </c>
      <c r="E12421" s="0" t="s">
        <v>485</v>
      </c>
    </row>
    <row r="12422" customFormat="false" ht="15" hidden="false" customHeight="false" outlineLevel="0" collapsed="false">
      <c r="A12422" s="1" t="n">
        <v>4952</v>
      </c>
      <c r="B12422" s="1" t="s">
        <v>19435</v>
      </c>
      <c r="C12422" s="1" t="s">
        <v>19436</v>
      </c>
      <c r="D12422" s="324" t="s">
        <v>643</v>
      </c>
      <c r="E12422" s="0" t="s">
        <v>485</v>
      </c>
    </row>
    <row r="12423" customFormat="false" ht="15" hidden="false" customHeight="false" outlineLevel="0" collapsed="false">
      <c r="A12423" s="1" t="n">
        <v>4951</v>
      </c>
      <c r="B12423" s="1" t="s">
        <v>19437</v>
      </c>
      <c r="C12423" s="1" t="s">
        <v>19438</v>
      </c>
      <c r="D12423" s="324" t="s">
        <v>643</v>
      </c>
      <c r="E12423" s="0" t="s">
        <v>485</v>
      </c>
    </row>
    <row r="12424" customFormat="false" ht="15" hidden="false" customHeight="false" outlineLevel="0" collapsed="false">
      <c r="A12424" s="1" t="n">
        <v>4950</v>
      </c>
      <c r="B12424" s="1" t="s">
        <v>19439</v>
      </c>
      <c r="C12424" s="1" t="s">
        <v>19440</v>
      </c>
      <c r="D12424" s="324" t="s">
        <v>643</v>
      </c>
      <c r="E12424" s="0" t="s">
        <v>485</v>
      </c>
    </row>
    <row r="12425" customFormat="false" ht="15" hidden="false" customHeight="false" outlineLevel="0" collapsed="false">
      <c r="A12425" s="1" t="n">
        <v>4949</v>
      </c>
      <c r="B12425" s="1" t="s">
        <v>19441</v>
      </c>
      <c r="C12425" s="1" t="s">
        <v>19442</v>
      </c>
      <c r="D12425" s="324" t="s">
        <v>643</v>
      </c>
      <c r="E12425" s="0" t="s">
        <v>485</v>
      </c>
    </row>
    <row r="12426" customFormat="false" ht="15" hidden="false" customHeight="false" outlineLevel="0" collapsed="false">
      <c r="A12426" s="1" t="n">
        <v>4948</v>
      </c>
      <c r="B12426" s="1" t="s">
        <v>19443</v>
      </c>
      <c r="C12426" s="1" t="s">
        <v>19444</v>
      </c>
      <c r="D12426" s="324" t="s">
        <v>643</v>
      </c>
      <c r="E12426" s="0" t="s">
        <v>485</v>
      </c>
    </row>
    <row r="12427" customFormat="false" ht="15" hidden="false" customHeight="false" outlineLevel="0" collapsed="false">
      <c r="A12427" s="1" t="n">
        <v>4947</v>
      </c>
      <c r="B12427" s="1" t="s">
        <v>19445</v>
      </c>
      <c r="C12427" s="1" t="s">
        <v>19446</v>
      </c>
      <c r="D12427" s="324" t="s">
        <v>643</v>
      </c>
      <c r="E12427" s="0" t="s">
        <v>485</v>
      </c>
    </row>
    <row r="12428" customFormat="false" ht="15" hidden="false" customHeight="false" outlineLevel="0" collapsed="false">
      <c r="A12428" s="1" t="n">
        <v>4946</v>
      </c>
      <c r="B12428" s="1" t="s">
        <v>19447</v>
      </c>
      <c r="C12428" s="1" t="s">
        <v>19448</v>
      </c>
      <c r="D12428" s="324" t="s">
        <v>643</v>
      </c>
      <c r="E12428" s="0" t="s">
        <v>485</v>
      </c>
    </row>
    <row r="12429" customFormat="false" ht="15" hidden="false" customHeight="false" outlineLevel="0" collapsed="false">
      <c r="A12429" s="1" t="n">
        <v>4945</v>
      </c>
      <c r="B12429" s="1" t="s">
        <v>19449</v>
      </c>
      <c r="C12429" s="1" t="s">
        <v>19450</v>
      </c>
      <c r="D12429" s="324" t="s">
        <v>643</v>
      </c>
      <c r="E12429" s="0" t="s">
        <v>485</v>
      </c>
    </row>
    <row r="12430" customFormat="false" ht="15" hidden="false" customHeight="false" outlineLevel="0" collapsed="false">
      <c r="A12430" s="1" t="n">
        <v>4944</v>
      </c>
      <c r="B12430" s="1" t="s">
        <v>19451</v>
      </c>
      <c r="C12430" s="1" t="s">
        <v>19452</v>
      </c>
      <c r="D12430" s="324" t="s">
        <v>11630</v>
      </c>
      <c r="E12430" s="324" t="s">
        <v>19453</v>
      </c>
    </row>
    <row r="12431" customFormat="false" ht="15" hidden="false" customHeight="false" outlineLevel="0" collapsed="false">
      <c r="A12431" s="1" t="n">
        <v>4943</v>
      </c>
      <c r="B12431" s="1" t="s">
        <v>19454</v>
      </c>
      <c r="D12431" s="1" t="s">
        <v>17641</v>
      </c>
      <c r="E12431" s="0" t="s">
        <v>686</v>
      </c>
    </row>
    <row r="12432" customFormat="false" ht="15" hidden="false" customHeight="false" outlineLevel="0" collapsed="false">
      <c r="A12432" s="1" t="n">
        <v>4942</v>
      </c>
      <c r="B12432" s="1" t="s">
        <v>19455</v>
      </c>
      <c r="D12432" s="1" t="s">
        <v>499</v>
      </c>
      <c r="E12432" s="324" t="s">
        <v>17616</v>
      </c>
    </row>
    <row r="12433" customFormat="false" ht="15" hidden="false" customHeight="false" outlineLevel="0" collapsed="false">
      <c r="A12433" s="1" t="n">
        <v>4941</v>
      </c>
      <c r="B12433" s="1" t="s">
        <v>19456</v>
      </c>
      <c r="D12433" s="1" t="s">
        <v>17641</v>
      </c>
      <c r="E12433" s="0" t="s">
        <v>686</v>
      </c>
    </row>
    <row r="12434" customFormat="false" ht="15" hidden="false" customHeight="false" outlineLevel="0" collapsed="false">
      <c r="A12434" s="1" t="n">
        <v>4940</v>
      </c>
      <c r="B12434" s="1" t="s">
        <v>19457</v>
      </c>
      <c r="D12434" s="1" t="s">
        <v>17641</v>
      </c>
      <c r="E12434" s="0" t="s">
        <v>686</v>
      </c>
    </row>
    <row r="12435" customFormat="false" ht="15" hidden="false" customHeight="false" outlineLevel="0" collapsed="false">
      <c r="A12435" s="1" t="n">
        <v>4939</v>
      </c>
      <c r="B12435" s="1" t="s">
        <v>19458</v>
      </c>
      <c r="C12435" s="1" t="s">
        <v>19459</v>
      </c>
      <c r="D12435" s="1" t="s">
        <v>510</v>
      </c>
      <c r="E12435" s="0" t="s">
        <v>11053</v>
      </c>
    </row>
    <row r="12436" customFormat="false" ht="15" hidden="false" customHeight="false" outlineLevel="0" collapsed="false">
      <c r="A12436" s="1" t="n">
        <v>4938</v>
      </c>
      <c r="B12436" s="1" t="s">
        <v>19460</v>
      </c>
      <c r="D12436" s="1" t="s">
        <v>10212</v>
      </c>
      <c r="E12436" s="0" t="s">
        <v>590</v>
      </c>
    </row>
    <row r="12437" customFormat="false" ht="15" hidden="false" customHeight="false" outlineLevel="0" collapsed="false">
      <c r="A12437" s="1" t="n">
        <v>4937</v>
      </c>
      <c r="B12437" s="1" t="s">
        <v>19461</v>
      </c>
      <c r="D12437" s="1" t="s">
        <v>499</v>
      </c>
      <c r="E12437" s="0" t="s">
        <v>11079</v>
      </c>
    </row>
    <row r="12438" customFormat="false" ht="15" hidden="false" customHeight="false" outlineLevel="0" collapsed="false">
      <c r="A12438" s="1" t="n">
        <v>4936</v>
      </c>
      <c r="B12438" s="1" t="s">
        <v>19462</v>
      </c>
      <c r="C12438" s="1" t="s">
        <v>19463</v>
      </c>
      <c r="D12438" s="324" t="s">
        <v>620</v>
      </c>
      <c r="E12438" s="0" t="s">
        <v>590</v>
      </c>
    </row>
    <row r="12439" customFormat="false" ht="15" hidden="false" customHeight="false" outlineLevel="0" collapsed="false">
      <c r="A12439" s="1" t="n">
        <v>4935</v>
      </c>
      <c r="B12439" s="1" t="s">
        <v>19464</v>
      </c>
      <c r="D12439" s="324" t="s">
        <v>19465</v>
      </c>
      <c r="E12439" s="0" t="s">
        <v>576</v>
      </c>
    </row>
    <row r="12440" customFormat="false" ht="15" hidden="false" customHeight="false" outlineLevel="0" collapsed="false">
      <c r="A12440" s="1" t="n">
        <v>4934</v>
      </c>
      <c r="B12440" s="1" t="s">
        <v>19466</v>
      </c>
      <c r="C12440" s="1" t="s">
        <v>19467</v>
      </c>
      <c r="D12440" s="1" t="s">
        <v>499</v>
      </c>
      <c r="E12440" s="0" t="s">
        <v>590</v>
      </c>
    </row>
    <row r="12441" customFormat="false" ht="15" hidden="false" customHeight="false" outlineLevel="0" collapsed="false">
      <c r="A12441" s="1" t="n">
        <v>4933</v>
      </c>
      <c r="B12441" s="1" t="s">
        <v>19468</v>
      </c>
      <c r="C12441" s="1" t="s">
        <v>19469</v>
      </c>
      <c r="D12441" s="324" t="s">
        <v>3444</v>
      </c>
      <c r="E12441" s="0" t="s">
        <v>485</v>
      </c>
    </row>
    <row r="12442" customFormat="false" ht="15" hidden="false" customHeight="false" outlineLevel="0" collapsed="false">
      <c r="A12442" s="1" t="n">
        <v>4932</v>
      </c>
      <c r="B12442" s="1" t="s">
        <v>19470</v>
      </c>
      <c r="D12442" s="1" t="s">
        <v>499</v>
      </c>
      <c r="E12442" s="0" t="s">
        <v>576</v>
      </c>
    </row>
    <row r="12443" customFormat="false" ht="15" hidden="false" customHeight="false" outlineLevel="0" collapsed="false">
      <c r="A12443" s="1" t="n">
        <v>4931</v>
      </c>
      <c r="B12443" s="1" t="s">
        <v>19471</v>
      </c>
      <c r="C12443" s="1" t="s">
        <v>19472</v>
      </c>
      <c r="D12443" s="324" t="s">
        <v>528</v>
      </c>
      <c r="E12443" s="324" t="s">
        <v>500</v>
      </c>
    </row>
    <row r="12444" customFormat="false" ht="15" hidden="false" customHeight="false" outlineLevel="0" collapsed="false">
      <c r="A12444" s="1" t="n">
        <v>4930</v>
      </c>
      <c r="B12444" s="1" t="s">
        <v>19473</v>
      </c>
      <c r="C12444" s="1" t="s">
        <v>19474</v>
      </c>
      <c r="D12444" s="324" t="s">
        <v>528</v>
      </c>
      <c r="E12444" s="324" t="s">
        <v>500</v>
      </c>
    </row>
    <row r="12445" customFormat="false" ht="15" hidden="false" customHeight="false" outlineLevel="0" collapsed="false">
      <c r="A12445" s="1" t="n">
        <v>4929</v>
      </c>
      <c r="B12445" s="1" t="s">
        <v>19475</v>
      </c>
      <c r="D12445" s="324" t="s">
        <v>2606</v>
      </c>
      <c r="E12445" s="0" t="s">
        <v>590</v>
      </c>
    </row>
    <row r="12446" customFormat="false" ht="15" hidden="false" customHeight="false" outlineLevel="0" collapsed="false">
      <c r="A12446" s="1" t="n">
        <v>4928</v>
      </c>
      <c r="B12446" s="1" t="s">
        <v>19476</v>
      </c>
      <c r="D12446" s="1" t="s">
        <v>499</v>
      </c>
      <c r="E12446" s="0" t="s">
        <v>590</v>
      </c>
    </row>
    <row r="12447" customFormat="false" ht="15" hidden="false" customHeight="false" outlineLevel="0" collapsed="false">
      <c r="A12447" s="1" t="n">
        <v>4927</v>
      </c>
      <c r="B12447" s="1" t="s">
        <v>19477</v>
      </c>
      <c r="C12447" s="1" t="s">
        <v>19478</v>
      </c>
      <c r="D12447" s="1" t="s">
        <v>499</v>
      </c>
      <c r="E12447" s="0" t="s">
        <v>576</v>
      </c>
    </row>
    <row r="12448" customFormat="false" ht="15" hidden="false" customHeight="false" outlineLevel="0" collapsed="false">
      <c r="A12448" s="1" t="n">
        <v>4926</v>
      </c>
      <c r="B12448" s="1" t="s">
        <v>19479</v>
      </c>
      <c r="D12448" s="1" t="s">
        <v>1293</v>
      </c>
      <c r="E12448" s="324" t="s">
        <v>548</v>
      </c>
    </row>
    <row r="12449" customFormat="false" ht="15" hidden="false" customHeight="false" outlineLevel="0" collapsed="false">
      <c r="A12449" s="1" t="n">
        <v>4925</v>
      </c>
      <c r="B12449" s="1" t="s">
        <v>19480</v>
      </c>
      <c r="C12449" s="1" t="s">
        <v>19481</v>
      </c>
      <c r="D12449" s="1" t="s">
        <v>499</v>
      </c>
      <c r="E12449" s="0" t="s">
        <v>590</v>
      </c>
    </row>
    <row r="12450" customFormat="false" ht="15" hidden="false" customHeight="false" outlineLevel="0" collapsed="false">
      <c r="A12450" s="1" t="n">
        <v>4924</v>
      </c>
      <c r="B12450" s="1" t="s">
        <v>19482</v>
      </c>
      <c r="C12450" s="324" t="s">
        <v>19483</v>
      </c>
      <c r="D12450" s="1" t="s">
        <v>625</v>
      </c>
      <c r="E12450" s="324" t="s">
        <v>525</v>
      </c>
    </row>
    <row r="12451" customFormat="false" ht="15" hidden="false" customHeight="false" outlineLevel="0" collapsed="false">
      <c r="A12451" s="1" t="n">
        <v>4923</v>
      </c>
      <c r="B12451" s="1" t="s">
        <v>19484</v>
      </c>
      <c r="D12451" s="1" t="s">
        <v>499</v>
      </c>
      <c r="E12451" s="0" t="s">
        <v>590</v>
      </c>
    </row>
    <row r="12452" customFormat="false" ht="15" hidden="false" customHeight="false" outlineLevel="0" collapsed="false">
      <c r="A12452" s="1" t="n">
        <v>4922</v>
      </c>
      <c r="B12452" s="1" t="s">
        <v>19485</v>
      </c>
      <c r="D12452" s="1" t="s">
        <v>1222</v>
      </c>
      <c r="E12452" s="0" t="s">
        <v>10484</v>
      </c>
    </row>
    <row r="12453" customFormat="false" ht="15" hidden="false" customHeight="false" outlineLevel="0" collapsed="false">
      <c r="A12453" s="1" t="n">
        <v>4921</v>
      </c>
      <c r="B12453" s="1" t="s">
        <v>19486</v>
      </c>
      <c r="C12453" s="324" t="s">
        <v>19487</v>
      </c>
      <c r="D12453" s="324" t="s">
        <v>8158</v>
      </c>
      <c r="E12453" s="324" t="s">
        <v>488</v>
      </c>
    </row>
    <row r="12454" customFormat="false" ht="15" hidden="false" customHeight="false" outlineLevel="0" collapsed="false">
      <c r="A12454" s="1" t="n">
        <v>4920</v>
      </c>
      <c r="B12454" s="1" t="s">
        <v>19488</v>
      </c>
      <c r="D12454" s="1" t="s">
        <v>499</v>
      </c>
      <c r="E12454" s="0" t="s">
        <v>590</v>
      </c>
    </row>
    <row r="12455" customFormat="false" ht="15" hidden="false" customHeight="false" outlineLevel="0" collapsed="false">
      <c r="A12455" s="1" t="n">
        <v>4919</v>
      </c>
      <c r="B12455" s="1" t="s">
        <v>19489</v>
      </c>
      <c r="C12455" s="1" t="s">
        <v>19490</v>
      </c>
      <c r="D12455" s="1" t="s">
        <v>499</v>
      </c>
      <c r="E12455" s="0" t="s">
        <v>609</v>
      </c>
    </row>
    <row r="12456" customFormat="false" ht="15" hidden="false" customHeight="false" outlineLevel="0" collapsed="false">
      <c r="A12456" s="1" t="n">
        <v>4918</v>
      </c>
      <c r="B12456" s="1" t="s">
        <v>19491</v>
      </c>
      <c r="D12456" s="324" t="s">
        <v>19492</v>
      </c>
      <c r="E12456" s="324" t="s">
        <v>10954</v>
      </c>
    </row>
    <row r="12457" customFormat="false" ht="15" hidden="false" customHeight="false" outlineLevel="0" collapsed="false">
      <c r="A12457" s="1" t="n">
        <v>4917</v>
      </c>
      <c r="B12457" s="1" t="s">
        <v>19493</v>
      </c>
      <c r="D12457" s="324" t="s">
        <v>19494</v>
      </c>
      <c r="E12457" s="324" t="s">
        <v>500</v>
      </c>
    </row>
    <row r="12458" customFormat="false" ht="15" hidden="false" customHeight="false" outlineLevel="0" collapsed="false">
      <c r="A12458" s="1" t="n">
        <v>4916</v>
      </c>
      <c r="B12458" s="1" t="s">
        <v>19495</v>
      </c>
      <c r="C12458" s="1" t="s">
        <v>19495</v>
      </c>
      <c r="D12458" s="1" t="s">
        <v>499</v>
      </c>
      <c r="E12458" s="324" t="s">
        <v>13626</v>
      </c>
    </row>
    <row r="12459" customFormat="false" ht="15" hidden="false" customHeight="false" outlineLevel="0" collapsed="false">
      <c r="A12459" s="1" t="n">
        <v>4915</v>
      </c>
      <c r="B12459" s="1" t="s">
        <v>19496</v>
      </c>
      <c r="D12459" s="1" t="s">
        <v>1222</v>
      </c>
      <c r="E12459" s="0" t="s">
        <v>485</v>
      </c>
    </row>
    <row r="12460" customFormat="false" ht="15" hidden="false" customHeight="false" outlineLevel="0" collapsed="false">
      <c r="A12460" s="1" t="n">
        <v>4914</v>
      </c>
      <c r="B12460" s="1" t="s">
        <v>19497</v>
      </c>
      <c r="D12460" s="1" t="s">
        <v>499</v>
      </c>
      <c r="E12460" s="0" t="s">
        <v>590</v>
      </c>
    </row>
    <row r="12461" customFormat="false" ht="15" hidden="false" customHeight="false" outlineLevel="0" collapsed="false">
      <c r="A12461" s="1" t="n">
        <v>4913</v>
      </c>
      <c r="B12461" s="1" t="s">
        <v>19498</v>
      </c>
      <c r="D12461" s="1" t="s">
        <v>499</v>
      </c>
      <c r="E12461" s="0" t="s">
        <v>590</v>
      </c>
    </row>
    <row r="12462" customFormat="false" ht="15" hidden="false" customHeight="false" outlineLevel="0" collapsed="false">
      <c r="A12462" s="1" t="n">
        <v>4912</v>
      </c>
      <c r="B12462" s="1" t="s">
        <v>19499</v>
      </c>
      <c r="C12462" s="1" t="s">
        <v>19500</v>
      </c>
      <c r="D12462" s="1" t="s">
        <v>499</v>
      </c>
      <c r="E12462" s="0" t="s">
        <v>590</v>
      </c>
    </row>
    <row r="12463" customFormat="false" ht="15" hidden="false" customHeight="false" outlineLevel="0" collapsed="false">
      <c r="A12463" s="1" t="n">
        <v>4911</v>
      </c>
      <c r="B12463" s="1" t="s">
        <v>19501</v>
      </c>
      <c r="C12463" s="324" t="s">
        <v>19502</v>
      </c>
      <c r="D12463" s="1" t="s">
        <v>499</v>
      </c>
      <c r="E12463" s="0" t="s">
        <v>576</v>
      </c>
    </row>
    <row r="12464" customFormat="false" ht="15" hidden="false" customHeight="false" outlineLevel="0" collapsed="false">
      <c r="A12464" s="1" t="n">
        <v>4910</v>
      </c>
      <c r="B12464" s="1" t="s">
        <v>19503</v>
      </c>
      <c r="C12464" s="1" t="s">
        <v>19503</v>
      </c>
      <c r="D12464" s="1" t="s">
        <v>499</v>
      </c>
      <c r="E12464" s="324" t="s">
        <v>13626</v>
      </c>
    </row>
    <row r="12465" customFormat="false" ht="15" hidden="false" customHeight="false" outlineLevel="0" collapsed="false">
      <c r="A12465" s="1" t="n">
        <v>4909</v>
      </c>
      <c r="B12465" s="1" t="s">
        <v>19504</v>
      </c>
      <c r="C12465" s="1" t="s">
        <v>19504</v>
      </c>
      <c r="D12465" s="1" t="s">
        <v>499</v>
      </c>
      <c r="E12465" s="324" t="s">
        <v>13626</v>
      </c>
    </row>
    <row r="12466" customFormat="false" ht="15" hidden="false" customHeight="false" outlineLevel="0" collapsed="false">
      <c r="A12466" s="1" t="n">
        <v>4908</v>
      </c>
      <c r="B12466" s="1" t="s">
        <v>19505</v>
      </c>
      <c r="D12466" s="1" t="s">
        <v>499</v>
      </c>
      <c r="E12466" s="0" t="s">
        <v>590</v>
      </c>
    </row>
    <row r="12467" customFormat="false" ht="15" hidden="false" customHeight="false" outlineLevel="0" collapsed="false">
      <c r="A12467" s="1" t="n">
        <v>4907</v>
      </c>
      <c r="B12467" s="1" t="s">
        <v>19506</v>
      </c>
      <c r="C12467" s="1" t="s">
        <v>19507</v>
      </c>
      <c r="D12467" s="324" t="s">
        <v>19508</v>
      </c>
      <c r="E12467" s="324" t="s">
        <v>19509</v>
      </c>
    </row>
    <row r="12468" customFormat="false" ht="15" hidden="false" customHeight="false" outlineLevel="0" collapsed="false">
      <c r="A12468" s="1" t="n">
        <v>4906</v>
      </c>
      <c r="B12468" s="1" t="s">
        <v>19510</v>
      </c>
      <c r="D12468" s="324" t="s">
        <v>643</v>
      </c>
      <c r="E12468" s="0" t="s">
        <v>590</v>
      </c>
    </row>
    <row r="12469" customFormat="false" ht="15" hidden="false" customHeight="false" outlineLevel="0" collapsed="false">
      <c r="A12469" s="1" t="n">
        <v>4905</v>
      </c>
      <c r="B12469" s="1" t="s">
        <v>19511</v>
      </c>
      <c r="D12469" s="324" t="s">
        <v>643</v>
      </c>
      <c r="E12469" s="0" t="s">
        <v>590</v>
      </c>
    </row>
    <row r="12470" customFormat="false" ht="15" hidden="false" customHeight="false" outlineLevel="0" collapsed="false">
      <c r="A12470" s="1" t="n">
        <v>4904</v>
      </c>
      <c r="B12470" s="1" t="s">
        <v>19512</v>
      </c>
      <c r="D12470" s="324" t="s">
        <v>643</v>
      </c>
      <c r="E12470" s="0" t="s">
        <v>590</v>
      </c>
    </row>
    <row r="12471" customFormat="false" ht="15" hidden="false" customHeight="false" outlineLevel="0" collapsed="false">
      <c r="A12471" s="1" t="n">
        <v>4903</v>
      </c>
      <c r="B12471" s="1" t="s">
        <v>19513</v>
      </c>
      <c r="D12471" s="324" t="s">
        <v>11630</v>
      </c>
      <c r="E12471" s="0" t="s">
        <v>590</v>
      </c>
    </row>
    <row r="12472" customFormat="false" ht="15" hidden="false" customHeight="false" outlineLevel="0" collapsed="false">
      <c r="A12472" s="1" t="n">
        <v>4902</v>
      </c>
      <c r="B12472" s="1" t="s">
        <v>19514</v>
      </c>
      <c r="D12472" s="324" t="s">
        <v>643</v>
      </c>
      <c r="E12472" s="0" t="s">
        <v>590</v>
      </c>
    </row>
    <row r="12473" customFormat="false" ht="15" hidden="false" customHeight="false" outlineLevel="0" collapsed="false">
      <c r="A12473" s="1" t="n">
        <v>4901</v>
      </c>
      <c r="B12473" s="1" t="s">
        <v>19515</v>
      </c>
      <c r="D12473" s="324" t="s">
        <v>11630</v>
      </c>
      <c r="E12473" s="0" t="s">
        <v>590</v>
      </c>
    </row>
    <row r="12474" customFormat="false" ht="15" hidden="false" customHeight="false" outlineLevel="0" collapsed="false">
      <c r="A12474" s="1" t="n">
        <v>4900</v>
      </c>
      <c r="B12474" s="1" t="s">
        <v>19516</v>
      </c>
      <c r="D12474" s="324" t="s">
        <v>643</v>
      </c>
      <c r="E12474" s="0" t="s">
        <v>590</v>
      </c>
    </row>
    <row r="12475" customFormat="false" ht="15" hidden="false" customHeight="false" outlineLevel="0" collapsed="false">
      <c r="A12475" s="1" t="n">
        <v>4899</v>
      </c>
      <c r="B12475" s="1" t="s">
        <v>19517</v>
      </c>
      <c r="D12475" s="324" t="s">
        <v>643</v>
      </c>
      <c r="E12475" s="0" t="s">
        <v>590</v>
      </c>
    </row>
    <row r="12476" customFormat="false" ht="15" hidden="false" customHeight="false" outlineLevel="0" collapsed="false">
      <c r="A12476" s="1" t="n">
        <v>4898</v>
      </c>
      <c r="B12476" s="1" t="s">
        <v>19518</v>
      </c>
      <c r="D12476" s="1" t="s">
        <v>11129</v>
      </c>
      <c r="E12476" s="0" t="s">
        <v>590</v>
      </c>
    </row>
    <row r="12477" customFormat="false" ht="15" hidden="false" customHeight="false" outlineLevel="0" collapsed="false">
      <c r="A12477" s="1" t="n">
        <v>4897</v>
      </c>
      <c r="B12477" s="1" t="s">
        <v>19519</v>
      </c>
      <c r="D12477" s="324" t="s">
        <v>643</v>
      </c>
      <c r="E12477" s="0" t="s">
        <v>590</v>
      </c>
    </row>
    <row r="12478" customFormat="false" ht="15" hidden="false" customHeight="false" outlineLevel="0" collapsed="false">
      <c r="A12478" s="1" t="n">
        <v>4896</v>
      </c>
      <c r="B12478" s="1" t="s">
        <v>19520</v>
      </c>
      <c r="C12478" s="1" t="s">
        <v>19521</v>
      </c>
      <c r="D12478" s="324" t="s">
        <v>11556</v>
      </c>
      <c r="E12478" s="0" t="s">
        <v>11053</v>
      </c>
    </row>
    <row r="12479" customFormat="false" ht="15" hidden="false" customHeight="false" outlineLevel="0" collapsed="false">
      <c r="A12479" s="1" t="n">
        <v>4895</v>
      </c>
      <c r="B12479" s="1" t="s">
        <v>19522</v>
      </c>
      <c r="D12479" s="324" t="s">
        <v>11630</v>
      </c>
      <c r="E12479" s="0" t="s">
        <v>590</v>
      </c>
    </row>
    <row r="12480" customFormat="false" ht="15" hidden="false" customHeight="false" outlineLevel="0" collapsed="false">
      <c r="A12480" s="1" t="n">
        <v>4894</v>
      </c>
      <c r="B12480" s="1" t="s">
        <v>19523</v>
      </c>
      <c r="D12480" s="324" t="s">
        <v>643</v>
      </c>
      <c r="E12480" s="0" t="s">
        <v>590</v>
      </c>
    </row>
    <row r="12481" customFormat="false" ht="15" hidden="false" customHeight="false" outlineLevel="0" collapsed="false">
      <c r="A12481" s="1" t="n">
        <v>4893</v>
      </c>
      <c r="B12481" s="1" t="s">
        <v>19524</v>
      </c>
      <c r="D12481" s="324" t="s">
        <v>643</v>
      </c>
      <c r="E12481" s="0" t="s">
        <v>590</v>
      </c>
    </row>
    <row r="12482" customFormat="false" ht="15" hidden="false" customHeight="false" outlineLevel="0" collapsed="false">
      <c r="A12482" s="1" t="n">
        <v>4892</v>
      </c>
      <c r="B12482" s="1" t="s">
        <v>19525</v>
      </c>
      <c r="D12482" s="324" t="s">
        <v>643</v>
      </c>
      <c r="E12482" s="0" t="s">
        <v>590</v>
      </c>
    </row>
    <row r="12483" customFormat="false" ht="15" hidden="false" customHeight="false" outlineLevel="0" collapsed="false">
      <c r="A12483" s="1" t="n">
        <v>4891</v>
      </c>
      <c r="B12483" s="1" t="s">
        <v>19526</v>
      </c>
      <c r="D12483" s="324" t="s">
        <v>11630</v>
      </c>
      <c r="E12483" s="0" t="s">
        <v>590</v>
      </c>
    </row>
    <row r="12484" customFormat="false" ht="15" hidden="false" customHeight="false" outlineLevel="0" collapsed="false">
      <c r="A12484" s="1" t="n">
        <v>4890</v>
      </c>
      <c r="B12484" s="1" t="s">
        <v>19527</v>
      </c>
      <c r="D12484" s="324" t="s">
        <v>19528</v>
      </c>
      <c r="E12484" s="0" t="s">
        <v>590</v>
      </c>
    </row>
    <row r="12485" customFormat="false" ht="15" hidden="false" customHeight="false" outlineLevel="0" collapsed="false">
      <c r="A12485" s="1" t="n">
        <v>4889</v>
      </c>
      <c r="B12485" s="1" t="s">
        <v>19529</v>
      </c>
      <c r="D12485" s="324" t="s">
        <v>643</v>
      </c>
      <c r="E12485" s="0" t="s">
        <v>590</v>
      </c>
    </row>
    <row r="12486" customFormat="false" ht="15" hidden="false" customHeight="false" outlineLevel="0" collapsed="false">
      <c r="A12486" s="1" t="n">
        <v>4888</v>
      </c>
      <c r="B12486" s="1" t="s">
        <v>19530</v>
      </c>
      <c r="D12486" s="1" t="s">
        <v>11084</v>
      </c>
      <c r="E12486" s="0" t="s">
        <v>590</v>
      </c>
    </row>
    <row r="12487" customFormat="false" ht="15" hidden="false" customHeight="false" outlineLevel="0" collapsed="false">
      <c r="A12487" s="1" t="n">
        <v>4887</v>
      </c>
      <c r="B12487" s="1" t="s">
        <v>19531</v>
      </c>
      <c r="D12487" s="324" t="s">
        <v>11630</v>
      </c>
      <c r="E12487" s="0" t="s">
        <v>590</v>
      </c>
    </row>
    <row r="12488" customFormat="false" ht="15" hidden="false" customHeight="false" outlineLevel="0" collapsed="false">
      <c r="A12488" s="1" t="n">
        <v>4886</v>
      </c>
      <c r="B12488" s="1" t="s">
        <v>19532</v>
      </c>
      <c r="D12488" s="324" t="s">
        <v>643</v>
      </c>
      <c r="E12488" s="0" t="s">
        <v>590</v>
      </c>
    </row>
    <row r="12489" customFormat="false" ht="15" hidden="false" customHeight="false" outlineLevel="0" collapsed="false">
      <c r="A12489" s="1" t="n">
        <v>4885</v>
      </c>
      <c r="B12489" s="1" t="s">
        <v>19533</v>
      </c>
      <c r="D12489" s="324" t="s">
        <v>643</v>
      </c>
      <c r="E12489" s="0" t="s">
        <v>590</v>
      </c>
    </row>
    <row r="12490" customFormat="false" ht="15" hidden="false" customHeight="false" outlineLevel="0" collapsed="false">
      <c r="A12490" s="1" t="n">
        <v>4884</v>
      </c>
      <c r="B12490" s="1" t="s">
        <v>19534</v>
      </c>
      <c r="D12490" s="324" t="s">
        <v>11630</v>
      </c>
      <c r="E12490" s="0" t="s">
        <v>590</v>
      </c>
    </row>
    <row r="12491" customFormat="false" ht="15" hidden="false" customHeight="false" outlineLevel="0" collapsed="false">
      <c r="A12491" s="1" t="n">
        <v>4883</v>
      </c>
      <c r="B12491" s="1" t="s">
        <v>19535</v>
      </c>
      <c r="D12491" s="324" t="s">
        <v>643</v>
      </c>
      <c r="E12491" s="0" t="s">
        <v>590</v>
      </c>
    </row>
    <row r="12492" customFormat="false" ht="15" hidden="false" customHeight="false" outlineLevel="0" collapsed="false">
      <c r="A12492" s="1" t="n">
        <v>4882</v>
      </c>
      <c r="B12492" s="1" t="s">
        <v>19536</v>
      </c>
      <c r="D12492" s="324" t="s">
        <v>643</v>
      </c>
      <c r="E12492" s="0" t="s">
        <v>590</v>
      </c>
    </row>
    <row r="12493" customFormat="false" ht="15" hidden="false" customHeight="false" outlineLevel="0" collapsed="false">
      <c r="A12493" s="1" t="n">
        <v>4881</v>
      </c>
      <c r="B12493" s="1" t="s">
        <v>19537</v>
      </c>
      <c r="D12493" s="324" t="s">
        <v>643</v>
      </c>
      <c r="E12493" s="0" t="s">
        <v>590</v>
      </c>
    </row>
    <row r="12494" customFormat="false" ht="15" hidden="false" customHeight="false" outlineLevel="0" collapsed="false">
      <c r="A12494" s="1" t="n">
        <v>4880</v>
      </c>
      <c r="B12494" s="1" t="s">
        <v>19538</v>
      </c>
      <c r="D12494" s="324" t="s">
        <v>643</v>
      </c>
      <c r="E12494" s="0" t="s">
        <v>590</v>
      </c>
    </row>
    <row r="12495" customFormat="false" ht="15" hidden="false" customHeight="false" outlineLevel="0" collapsed="false">
      <c r="A12495" s="1" t="n">
        <v>4879</v>
      </c>
      <c r="B12495" s="1" t="s">
        <v>19539</v>
      </c>
      <c r="D12495" s="324" t="s">
        <v>643</v>
      </c>
      <c r="E12495" s="0" t="s">
        <v>590</v>
      </c>
    </row>
    <row r="12496" customFormat="false" ht="15" hidden="false" customHeight="false" outlineLevel="0" collapsed="false">
      <c r="A12496" s="1" t="n">
        <v>4878</v>
      </c>
      <c r="B12496" s="1" t="s">
        <v>19540</v>
      </c>
      <c r="D12496" s="324" t="s">
        <v>11630</v>
      </c>
      <c r="E12496" s="0" t="s">
        <v>590</v>
      </c>
    </row>
    <row r="12497" customFormat="false" ht="15" hidden="false" customHeight="false" outlineLevel="0" collapsed="false">
      <c r="A12497" s="1" t="n">
        <v>4877</v>
      </c>
      <c r="B12497" s="1" t="s">
        <v>19541</v>
      </c>
      <c r="D12497" s="324" t="s">
        <v>11630</v>
      </c>
      <c r="E12497" s="0" t="s">
        <v>590</v>
      </c>
    </row>
    <row r="12498" customFormat="false" ht="15" hidden="false" customHeight="false" outlineLevel="0" collapsed="false">
      <c r="A12498" s="1" t="n">
        <v>4876</v>
      </c>
      <c r="B12498" s="1" t="s">
        <v>19542</v>
      </c>
      <c r="D12498" s="324" t="s">
        <v>643</v>
      </c>
      <c r="E12498" s="0" t="s">
        <v>590</v>
      </c>
    </row>
    <row r="12499" customFormat="false" ht="15" hidden="false" customHeight="false" outlineLevel="0" collapsed="false">
      <c r="A12499" s="1" t="n">
        <v>4875</v>
      </c>
      <c r="B12499" s="1" t="s">
        <v>19543</v>
      </c>
      <c r="D12499" s="324" t="s">
        <v>643</v>
      </c>
      <c r="E12499" s="0" t="s">
        <v>590</v>
      </c>
    </row>
    <row r="12500" customFormat="false" ht="15" hidden="false" customHeight="false" outlineLevel="0" collapsed="false">
      <c r="A12500" s="1" t="n">
        <v>4874</v>
      </c>
      <c r="B12500" s="1" t="s">
        <v>19544</v>
      </c>
      <c r="D12500" s="324" t="s">
        <v>643</v>
      </c>
      <c r="E12500" s="0" t="s">
        <v>590</v>
      </c>
    </row>
    <row r="12501" customFormat="false" ht="15" hidden="false" customHeight="false" outlineLevel="0" collapsed="false">
      <c r="A12501" s="1" t="n">
        <v>4873</v>
      </c>
      <c r="B12501" s="1" t="s">
        <v>19545</v>
      </c>
      <c r="D12501" s="324" t="s">
        <v>643</v>
      </c>
      <c r="E12501" s="0" t="s">
        <v>590</v>
      </c>
    </row>
    <row r="12502" customFormat="false" ht="15" hidden="false" customHeight="false" outlineLevel="0" collapsed="false">
      <c r="A12502" s="1" t="n">
        <v>4872</v>
      </c>
      <c r="B12502" s="1" t="s">
        <v>19546</v>
      </c>
      <c r="D12502" s="324" t="s">
        <v>643</v>
      </c>
      <c r="E12502" s="0" t="s">
        <v>590</v>
      </c>
    </row>
    <row r="12503" customFormat="false" ht="15" hidden="false" customHeight="false" outlineLevel="0" collapsed="false">
      <c r="A12503" s="1" t="n">
        <v>4871</v>
      </c>
      <c r="B12503" s="1" t="s">
        <v>19547</v>
      </c>
      <c r="D12503" s="324" t="s">
        <v>643</v>
      </c>
      <c r="E12503" s="0" t="s">
        <v>590</v>
      </c>
    </row>
    <row r="12504" customFormat="false" ht="15" hidden="false" customHeight="false" outlineLevel="0" collapsed="false">
      <c r="A12504" s="1" t="n">
        <v>4870</v>
      </c>
      <c r="B12504" s="1" t="s">
        <v>19548</v>
      </c>
      <c r="D12504" s="324" t="s">
        <v>643</v>
      </c>
      <c r="E12504" s="0" t="s">
        <v>590</v>
      </c>
    </row>
    <row r="12505" customFormat="false" ht="15" hidden="false" customHeight="false" outlineLevel="0" collapsed="false">
      <c r="A12505" s="1" t="n">
        <v>4869</v>
      </c>
      <c r="B12505" s="1" t="s">
        <v>19549</v>
      </c>
      <c r="C12505" s="324" t="s">
        <v>19550</v>
      </c>
      <c r="D12505" s="324" t="s">
        <v>11505</v>
      </c>
      <c r="E12505" s="0" t="s">
        <v>11079</v>
      </c>
    </row>
    <row r="12506" customFormat="false" ht="15" hidden="false" customHeight="false" outlineLevel="0" collapsed="false">
      <c r="A12506" s="1" t="n">
        <v>4868</v>
      </c>
      <c r="B12506" s="1" t="s">
        <v>19551</v>
      </c>
      <c r="D12506" s="1" t="s">
        <v>10984</v>
      </c>
      <c r="E12506" s="0" t="s">
        <v>590</v>
      </c>
    </row>
    <row r="12507" customFormat="false" ht="15" hidden="false" customHeight="false" outlineLevel="0" collapsed="false">
      <c r="A12507" s="1" t="n">
        <v>4867</v>
      </c>
      <c r="B12507" s="1" t="s">
        <v>19552</v>
      </c>
      <c r="D12507" s="324" t="s">
        <v>19553</v>
      </c>
      <c r="E12507" s="0" t="s">
        <v>590</v>
      </c>
    </row>
    <row r="12508" customFormat="false" ht="15" hidden="false" customHeight="false" outlineLevel="0" collapsed="false">
      <c r="A12508" s="1" t="n">
        <v>4866</v>
      </c>
      <c r="B12508" s="1" t="s">
        <v>19554</v>
      </c>
      <c r="D12508" s="324" t="s">
        <v>11630</v>
      </c>
      <c r="E12508" s="0" t="s">
        <v>10484</v>
      </c>
    </row>
    <row r="12509" customFormat="false" ht="15" hidden="false" customHeight="false" outlineLevel="0" collapsed="false">
      <c r="A12509" s="1" t="n">
        <v>4865</v>
      </c>
      <c r="B12509" s="1" t="s">
        <v>19555</v>
      </c>
      <c r="C12509" s="1" t="s">
        <v>19556</v>
      </c>
      <c r="D12509" s="324" t="s">
        <v>13946</v>
      </c>
      <c r="E12509" s="324" t="s">
        <v>550</v>
      </c>
    </row>
    <row r="12510" customFormat="false" ht="15" hidden="false" customHeight="false" outlineLevel="0" collapsed="false">
      <c r="A12510" s="1" t="n">
        <v>4864</v>
      </c>
      <c r="B12510" s="1" t="s">
        <v>19557</v>
      </c>
      <c r="D12510" s="1" t="s">
        <v>499</v>
      </c>
      <c r="E12510" s="324" t="s">
        <v>10923</v>
      </c>
    </row>
    <row r="12511" customFormat="false" ht="15" hidden="false" customHeight="false" outlineLevel="0" collapsed="false">
      <c r="A12511" s="1" t="n">
        <v>4863</v>
      </c>
      <c r="B12511" s="1" t="s">
        <v>19558</v>
      </c>
      <c r="D12511" s="324" t="s">
        <v>794</v>
      </c>
      <c r="E12511" s="324" t="s">
        <v>550</v>
      </c>
    </row>
    <row r="12512" customFormat="false" ht="15" hidden="false" customHeight="false" outlineLevel="0" collapsed="false">
      <c r="A12512" s="1" t="n">
        <v>4862</v>
      </c>
      <c r="B12512" s="1" t="s">
        <v>19559</v>
      </c>
      <c r="C12512" s="1" t="s">
        <v>19560</v>
      </c>
      <c r="D12512" s="324" t="s">
        <v>7941</v>
      </c>
      <c r="E12512" s="324" t="s">
        <v>10954</v>
      </c>
    </row>
    <row r="12513" customFormat="false" ht="15" hidden="false" customHeight="false" outlineLevel="0" collapsed="false">
      <c r="A12513" s="1" t="n">
        <v>4861</v>
      </c>
      <c r="B12513" s="1" t="s">
        <v>19561</v>
      </c>
      <c r="C12513" s="1" t="s">
        <v>19562</v>
      </c>
      <c r="D12513" s="324" t="s">
        <v>19563</v>
      </c>
      <c r="E12513" s="0" t="s">
        <v>590</v>
      </c>
    </row>
    <row r="12514" customFormat="false" ht="15" hidden="false" customHeight="false" outlineLevel="0" collapsed="false">
      <c r="A12514" s="1" t="n">
        <v>4860</v>
      </c>
      <c r="B12514" s="1" t="s">
        <v>19564</v>
      </c>
      <c r="D12514" s="1" t="s">
        <v>499</v>
      </c>
      <c r="E12514" s="0" t="s">
        <v>576</v>
      </c>
    </row>
    <row r="12515" customFormat="false" ht="15" hidden="false" customHeight="false" outlineLevel="0" collapsed="false">
      <c r="A12515" s="1" t="n">
        <v>4859</v>
      </c>
      <c r="B12515" s="1" t="s">
        <v>19565</v>
      </c>
      <c r="D12515" s="1" t="s">
        <v>499</v>
      </c>
      <c r="E12515" s="0" t="s">
        <v>590</v>
      </c>
    </row>
    <row r="12516" customFormat="false" ht="15" hidden="false" customHeight="false" outlineLevel="0" collapsed="false">
      <c r="A12516" s="1" t="n">
        <v>4858</v>
      </c>
      <c r="B12516" s="1" t="s">
        <v>19566</v>
      </c>
      <c r="C12516" s="1" t="s">
        <v>521</v>
      </c>
      <c r="D12516" s="1" t="s">
        <v>1222</v>
      </c>
      <c r="E12516" s="0" t="s">
        <v>590</v>
      </c>
    </row>
    <row r="12517" customFormat="false" ht="15" hidden="false" customHeight="false" outlineLevel="0" collapsed="false">
      <c r="A12517" s="1" t="n">
        <v>4857</v>
      </c>
      <c r="B12517" s="1" t="s">
        <v>19567</v>
      </c>
      <c r="C12517" s="1" t="s">
        <v>19568</v>
      </c>
      <c r="D12517" s="324" t="s">
        <v>19569</v>
      </c>
      <c r="E12517" s="324" t="s">
        <v>16185</v>
      </c>
    </row>
    <row r="12518" customFormat="false" ht="15" hidden="false" customHeight="false" outlineLevel="0" collapsed="false">
      <c r="A12518" s="1" t="n">
        <v>4856</v>
      </c>
      <c r="B12518" s="1" t="s">
        <v>19570</v>
      </c>
      <c r="D12518" s="1" t="s">
        <v>499</v>
      </c>
      <c r="E12518" s="0" t="s">
        <v>590</v>
      </c>
    </row>
    <row r="12519" customFormat="false" ht="15" hidden="false" customHeight="false" outlineLevel="0" collapsed="false">
      <c r="A12519" s="1" t="n">
        <v>4855</v>
      </c>
      <c r="B12519" s="1" t="s">
        <v>19571</v>
      </c>
      <c r="C12519" s="1" t="s">
        <v>19571</v>
      </c>
      <c r="D12519" s="1" t="s">
        <v>499</v>
      </c>
      <c r="E12519" s="324" t="s">
        <v>13626</v>
      </c>
    </row>
    <row r="12520" customFormat="false" ht="15" hidden="false" customHeight="false" outlineLevel="0" collapsed="false">
      <c r="A12520" s="1" t="n">
        <v>4854</v>
      </c>
      <c r="B12520" s="1" t="s">
        <v>19572</v>
      </c>
      <c r="C12520" s="1" t="s">
        <v>19572</v>
      </c>
      <c r="D12520" s="1" t="s">
        <v>499</v>
      </c>
      <c r="E12520" s="324" t="s">
        <v>13626</v>
      </c>
    </row>
    <row r="12521" customFormat="false" ht="15" hidden="false" customHeight="false" outlineLevel="0" collapsed="false">
      <c r="A12521" s="1" t="n">
        <v>4853</v>
      </c>
      <c r="B12521" s="1" t="s">
        <v>19573</v>
      </c>
      <c r="C12521" s="1" t="s">
        <v>19574</v>
      </c>
      <c r="D12521" s="324" t="s">
        <v>1587</v>
      </c>
      <c r="E12521" s="0" t="s">
        <v>590</v>
      </c>
    </row>
    <row r="12522" customFormat="false" ht="15" hidden="false" customHeight="false" outlineLevel="0" collapsed="false">
      <c r="A12522" s="1" t="n">
        <v>4852</v>
      </c>
      <c r="B12522" s="1" t="s">
        <v>19575</v>
      </c>
      <c r="C12522" s="324" t="s">
        <v>19576</v>
      </c>
      <c r="D12522" s="324" t="s">
        <v>19577</v>
      </c>
      <c r="E12522" s="0" t="s">
        <v>485</v>
      </c>
    </row>
    <row r="12523" customFormat="false" ht="15" hidden="false" customHeight="false" outlineLevel="0" collapsed="false">
      <c r="A12523" s="1" t="n">
        <v>4851</v>
      </c>
      <c r="B12523" s="1" t="s">
        <v>19578</v>
      </c>
      <c r="D12523" s="324" t="s">
        <v>13431</v>
      </c>
      <c r="E12523" s="0" t="s">
        <v>11053</v>
      </c>
    </row>
    <row r="12524" customFormat="false" ht="15" hidden="false" customHeight="false" outlineLevel="0" collapsed="false">
      <c r="A12524" s="1" t="n">
        <v>4850</v>
      </c>
      <c r="B12524" s="1" t="s">
        <v>19579</v>
      </c>
      <c r="C12524" s="1" t="s">
        <v>19580</v>
      </c>
      <c r="D12524" s="324" t="s">
        <v>11360</v>
      </c>
      <c r="E12524" s="0" t="s">
        <v>485</v>
      </c>
    </row>
    <row r="12525" customFormat="false" ht="15" hidden="false" customHeight="false" outlineLevel="0" collapsed="false">
      <c r="A12525" s="1" t="n">
        <v>4849</v>
      </c>
      <c r="B12525" s="1" t="s">
        <v>19581</v>
      </c>
      <c r="C12525" s="1" t="s">
        <v>19582</v>
      </c>
      <c r="D12525" s="1" t="s">
        <v>499</v>
      </c>
      <c r="E12525" s="0" t="s">
        <v>576</v>
      </c>
    </row>
    <row r="12526" customFormat="false" ht="15" hidden="false" customHeight="false" outlineLevel="0" collapsed="false">
      <c r="A12526" s="1" t="n">
        <v>4848</v>
      </c>
      <c r="B12526" s="1" t="s">
        <v>19583</v>
      </c>
      <c r="C12526" s="1" t="s">
        <v>19584</v>
      </c>
      <c r="D12526" s="324" t="s">
        <v>19585</v>
      </c>
      <c r="E12526" s="0" t="s">
        <v>1088</v>
      </c>
    </row>
    <row r="12527" customFormat="false" ht="15" hidden="false" customHeight="false" outlineLevel="0" collapsed="false">
      <c r="A12527" s="1" t="n">
        <v>4847</v>
      </c>
      <c r="B12527" s="1" t="s">
        <v>19586</v>
      </c>
      <c r="D12527" s="1" t="s">
        <v>499</v>
      </c>
      <c r="E12527" s="0" t="s">
        <v>485</v>
      </c>
    </row>
    <row r="12528" customFormat="false" ht="15" hidden="false" customHeight="false" outlineLevel="0" collapsed="false">
      <c r="A12528" s="1" t="n">
        <v>4846</v>
      </c>
      <c r="B12528" s="1" t="s">
        <v>19587</v>
      </c>
      <c r="C12528" s="1" t="s">
        <v>19588</v>
      </c>
      <c r="D12528" s="324" t="s">
        <v>19589</v>
      </c>
      <c r="E12528" s="0" t="s">
        <v>686</v>
      </c>
    </row>
    <row r="12529" customFormat="false" ht="15" hidden="false" customHeight="false" outlineLevel="0" collapsed="false">
      <c r="A12529" s="1" t="n">
        <v>4845</v>
      </c>
      <c r="B12529" s="1" t="s">
        <v>19590</v>
      </c>
      <c r="D12529" s="1" t="s">
        <v>499</v>
      </c>
      <c r="E12529" s="324" t="s">
        <v>1731</v>
      </c>
    </row>
    <row r="12530" customFormat="false" ht="15" hidden="false" customHeight="false" outlineLevel="0" collapsed="false">
      <c r="A12530" s="1" t="n">
        <v>4844</v>
      </c>
      <c r="B12530" s="1" t="s">
        <v>19591</v>
      </c>
      <c r="D12530" s="1" t="s">
        <v>499</v>
      </c>
      <c r="E12530" s="324" t="s">
        <v>1731</v>
      </c>
    </row>
    <row r="12531" customFormat="false" ht="15" hidden="false" customHeight="false" outlineLevel="0" collapsed="false">
      <c r="A12531" s="1" t="n">
        <v>4843</v>
      </c>
      <c r="B12531" s="1" t="s">
        <v>19592</v>
      </c>
      <c r="D12531" s="324" t="s">
        <v>19593</v>
      </c>
      <c r="E12531" s="324" t="s">
        <v>15690</v>
      </c>
    </row>
    <row r="12532" customFormat="false" ht="15" hidden="false" customHeight="false" outlineLevel="0" collapsed="false">
      <c r="A12532" s="1" t="n">
        <v>4842</v>
      </c>
      <c r="B12532" s="1" t="s">
        <v>19594</v>
      </c>
      <c r="D12532" s="1" t="s">
        <v>1222</v>
      </c>
      <c r="E12532" s="0" t="s">
        <v>576</v>
      </c>
    </row>
    <row r="12533" customFormat="false" ht="15" hidden="false" customHeight="false" outlineLevel="0" collapsed="false">
      <c r="A12533" s="1" t="n">
        <v>4841</v>
      </c>
      <c r="B12533" s="1" t="s">
        <v>19595</v>
      </c>
      <c r="D12533" s="1" t="s">
        <v>1222</v>
      </c>
      <c r="E12533" s="324" t="s">
        <v>12703</v>
      </c>
    </row>
    <row r="12534" customFormat="false" ht="15" hidden="false" customHeight="false" outlineLevel="0" collapsed="false">
      <c r="A12534" s="1" t="n">
        <v>4840</v>
      </c>
      <c r="B12534" s="1" t="s">
        <v>19596</v>
      </c>
      <c r="C12534" s="1" t="s">
        <v>19597</v>
      </c>
      <c r="D12534" s="1" t="s">
        <v>499</v>
      </c>
      <c r="E12534" s="0" t="s">
        <v>590</v>
      </c>
    </row>
    <row r="12535" customFormat="false" ht="15" hidden="false" customHeight="false" outlineLevel="0" collapsed="false">
      <c r="A12535" s="1" t="n">
        <v>4839</v>
      </c>
      <c r="B12535" s="1" t="s">
        <v>19598</v>
      </c>
      <c r="D12535" s="324" t="s">
        <v>12189</v>
      </c>
      <c r="E12535" s="324" t="s">
        <v>11184</v>
      </c>
    </row>
    <row r="12536" customFormat="false" ht="15" hidden="false" customHeight="false" outlineLevel="0" collapsed="false">
      <c r="A12536" s="1" t="n">
        <v>4838</v>
      </c>
      <c r="B12536" s="1" t="s">
        <v>19599</v>
      </c>
      <c r="D12536" s="1" t="s">
        <v>1222</v>
      </c>
      <c r="E12536" s="324" t="s">
        <v>488</v>
      </c>
    </row>
    <row r="12537" customFormat="false" ht="15" hidden="false" customHeight="false" outlineLevel="0" collapsed="false">
      <c r="A12537" s="1" t="n">
        <v>4837</v>
      </c>
      <c r="B12537" s="1" t="s">
        <v>19600</v>
      </c>
      <c r="C12537" s="324" t="s">
        <v>19601</v>
      </c>
      <c r="D12537" s="324" t="s">
        <v>19602</v>
      </c>
      <c r="E12537" s="324" t="s">
        <v>4007</v>
      </c>
    </row>
    <row r="12538" customFormat="false" ht="15" hidden="false" customHeight="false" outlineLevel="0" collapsed="false">
      <c r="A12538" s="1" t="n">
        <v>4836</v>
      </c>
      <c r="B12538" s="1" t="s">
        <v>19603</v>
      </c>
      <c r="C12538" s="1" t="s">
        <v>19604</v>
      </c>
      <c r="D12538" s="324" t="s">
        <v>586</v>
      </c>
      <c r="E12538" s="324" t="s">
        <v>1731</v>
      </c>
    </row>
    <row r="12539" customFormat="false" ht="15" hidden="false" customHeight="false" outlineLevel="0" collapsed="false">
      <c r="A12539" s="1" t="n">
        <v>4835</v>
      </c>
      <c r="B12539" s="1" t="s">
        <v>19605</v>
      </c>
      <c r="D12539" s="1" t="s">
        <v>499</v>
      </c>
      <c r="E12539" s="0" t="s">
        <v>590</v>
      </c>
    </row>
    <row r="12540" customFormat="false" ht="15" hidden="false" customHeight="false" outlineLevel="0" collapsed="false">
      <c r="A12540" s="1" t="n">
        <v>4834</v>
      </c>
      <c r="B12540" s="1" t="s">
        <v>19606</v>
      </c>
      <c r="C12540" s="1" t="s">
        <v>19607</v>
      </c>
      <c r="D12540" s="1" t="s">
        <v>499</v>
      </c>
      <c r="E12540" s="0" t="s">
        <v>609</v>
      </c>
    </row>
    <row r="12541" customFormat="false" ht="15" hidden="false" customHeight="false" outlineLevel="0" collapsed="false">
      <c r="A12541" s="1" t="n">
        <v>4833</v>
      </c>
      <c r="B12541" s="1" t="s">
        <v>19608</v>
      </c>
      <c r="D12541" s="324" t="s">
        <v>1749</v>
      </c>
      <c r="E12541" s="0" t="s">
        <v>590</v>
      </c>
    </row>
    <row r="12542" customFormat="false" ht="15" hidden="false" customHeight="false" outlineLevel="0" collapsed="false">
      <c r="A12542" s="1" t="n">
        <v>4832</v>
      </c>
      <c r="B12542" s="1" t="s">
        <v>9128</v>
      </c>
      <c r="C12542" s="1" t="s">
        <v>9129</v>
      </c>
      <c r="D12542" s="1" t="s">
        <v>491</v>
      </c>
      <c r="E12542" s="0" t="s">
        <v>485</v>
      </c>
    </row>
    <row r="12543" customFormat="false" ht="15" hidden="false" customHeight="false" outlineLevel="0" collapsed="false">
      <c r="A12543" s="1" t="n">
        <v>4831</v>
      </c>
      <c r="B12543" s="1" t="s">
        <v>19609</v>
      </c>
      <c r="C12543" s="1" t="s">
        <v>19610</v>
      </c>
      <c r="D12543" s="324" t="s">
        <v>19611</v>
      </c>
      <c r="E12543" s="0" t="s">
        <v>590</v>
      </c>
    </row>
    <row r="12544" customFormat="false" ht="15" hidden="false" customHeight="false" outlineLevel="0" collapsed="false">
      <c r="A12544" s="1" t="n">
        <v>4830</v>
      </c>
      <c r="B12544" s="1" t="s">
        <v>19612</v>
      </c>
      <c r="C12544" s="1" t="s">
        <v>19612</v>
      </c>
      <c r="D12544" s="324" t="s">
        <v>15880</v>
      </c>
      <c r="E12544" s="324" t="s">
        <v>11257</v>
      </c>
    </row>
    <row r="12545" customFormat="false" ht="15" hidden="false" customHeight="false" outlineLevel="0" collapsed="false">
      <c r="A12545" s="1" t="n">
        <v>4829</v>
      </c>
      <c r="B12545" s="1" t="s">
        <v>19613</v>
      </c>
      <c r="C12545" s="324" t="s">
        <v>19614</v>
      </c>
      <c r="D12545" s="1" t="s">
        <v>499</v>
      </c>
      <c r="E12545" s="324" t="s">
        <v>1731</v>
      </c>
    </row>
    <row r="12546" customFormat="false" ht="15" hidden="false" customHeight="false" outlineLevel="0" collapsed="false">
      <c r="A12546" s="1" t="n">
        <v>4828</v>
      </c>
      <c r="B12546" s="1" t="s">
        <v>19615</v>
      </c>
      <c r="C12546" s="1" t="s">
        <v>19615</v>
      </c>
      <c r="D12546" s="324" t="s">
        <v>16934</v>
      </c>
      <c r="E12546" s="0" t="s">
        <v>576</v>
      </c>
    </row>
    <row r="12547" customFormat="false" ht="15" hidden="false" customHeight="false" outlineLevel="0" collapsed="false">
      <c r="A12547" s="1" t="n">
        <v>4827</v>
      </c>
      <c r="B12547" s="1" t="s">
        <v>19616</v>
      </c>
      <c r="D12547" s="324" t="s">
        <v>11775</v>
      </c>
      <c r="E12547" s="0" t="s">
        <v>590</v>
      </c>
    </row>
    <row r="12548" customFormat="false" ht="15" hidden="false" customHeight="false" outlineLevel="0" collapsed="false">
      <c r="A12548" s="1" t="n">
        <v>4826</v>
      </c>
      <c r="B12548" s="1" t="s">
        <v>19617</v>
      </c>
      <c r="D12548" s="324" t="s">
        <v>11630</v>
      </c>
      <c r="E12548" s="0" t="s">
        <v>590</v>
      </c>
    </row>
    <row r="12549" customFormat="false" ht="15" hidden="false" customHeight="false" outlineLevel="0" collapsed="false">
      <c r="A12549" s="1" t="n">
        <v>4825</v>
      </c>
      <c r="B12549" s="1" t="s">
        <v>19618</v>
      </c>
      <c r="C12549" s="324" t="s">
        <v>19619</v>
      </c>
      <c r="D12549" s="324" t="s">
        <v>19620</v>
      </c>
      <c r="E12549" s="324" t="s">
        <v>2275</v>
      </c>
    </row>
    <row r="12550" customFormat="false" ht="15" hidden="false" customHeight="false" outlineLevel="0" collapsed="false">
      <c r="A12550" s="1" t="n">
        <v>4824</v>
      </c>
      <c r="B12550" s="1" t="s">
        <v>19621</v>
      </c>
      <c r="C12550" s="324" t="s">
        <v>19622</v>
      </c>
      <c r="D12550" s="324" t="s">
        <v>11556</v>
      </c>
      <c r="E12550" s="0" t="s">
        <v>576</v>
      </c>
    </row>
    <row r="12551" customFormat="false" ht="15" hidden="false" customHeight="false" outlineLevel="0" collapsed="false">
      <c r="A12551" s="1" t="n">
        <v>4823</v>
      </c>
      <c r="B12551" s="1" t="s">
        <v>19623</v>
      </c>
      <c r="C12551" s="1" t="s">
        <v>19624</v>
      </c>
      <c r="D12551" s="1" t="s">
        <v>906</v>
      </c>
      <c r="E12551" s="324" t="s">
        <v>10424</v>
      </c>
    </row>
    <row r="12552" customFormat="false" ht="15" hidden="false" customHeight="false" outlineLevel="0" collapsed="false">
      <c r="A12552" s="1" t="n">
        <v>4822</v>
      </c>
      <c r="B12552" s="1" t="s">
        <v>19625</v>
      </c>
      <c r="D12552" s="1" t="s">
        <v>811</v>
      </c>
      <c r="E12552" s="324" t="s">
        <v>772</v>
      </c>
    </row>
    <row r="12553" customFormat="false" ht="15" hidden="false" customHeight="false" outlineLevel="0" collapsed="false">
      <c r="A12553" s="1" t="n">
        <v>4821</v>
      </c>
      <c r="B12553" s="1" t="s">
        <v>19626</v>
      </c>
      <c r="D12553" s="324" t="s">
        <v>11556</v>
      </c>
      <c r="E12553" s="0" t="s">
        <v>576</v>
      </c>
    </row>
    <row r="12554" customFormat="false" ht="15" hidden="false" customHeight="false" outlineLevel="0" collapsed="false">
      <c r="A12554" s="1" t="n">
        <v>4820</v>
      </c>
      <c r="B12554" s="1" t="s">
        <v>19627</v>
      </c>
      <c r="C12554" s="324" t="s">
        <v>19628</v>
      </c>
      <c r="D12554" s="1" t="s">
        <v>510</v>
      </c>
      <c r="E12554" s="0" t="s">
        <v>485</v>
      </c>
    </row>
    <row r="12555" customFormat="false" ht="15" hidden="false" customHeight="false" outlineLevel="0" collapsed="false">
      <c r="A12555" s="1" t="n">
        <v>4819</v>
      </c>
      <c r="B12555" s="1" t="s">
        <v>19629</v>
      </c>
      <c r="D12555" s="1" t="s">
        <v>754</v>
      </c>
      <c r="E12555" s="324" t="s">
        <v>525</v>
      </c>
    </row>
    <row r="12556" customFormat="false" ht="15" hidden="false" customHeight="false" outlineLevel="0" collapsed="false">
      <c r="A12556" s="1" t="n">
        <v>4818</v>
      </c>
      <c r="B12556" s="1" t="s">
        <v>19630</v>
      </c>
      <c r="D12556" s="324" t="s">
        <v>12189</v>
      </c>
      <c r="E12556" s="324" t="s">
        <v>1731</v>
      </c>
    </row>
    <row r="12557" customFormat="false" ht="15" hidden="false" customHeight="false" outlineLevel="0" collapsed="false">
      <c r="A12557" s="1" t="n">
        <v>4817</v>
      </c>
      <c r="B12557" s="1" t="s">
        <v>19631</v>
      </c>
      <c r="D12557" s="324" t="s">
        <v>12189</v>
      </c>
      <c r="E12557" s="324" t="s">
        <v>1731</v>
      </c>
    </row>
    <row r="12558" customFormat="false" ht="15" hidden="false" customHeight="false" outlineLevel="0" collapsed="false">
      <c r="A12558" s="1" t="n">
        <v>4816</v>
      </c>
      <c r="B12558" s="1" t="s">
        <v>19632</v>
      </c>
      <c r="D12558" s="324" t="s">
        <v>12189</v>
      </c>
      <c r="E12558" s="324" t="s">
        <v>1731</v>
      </c>
    </row>
    <row r="12559" customFormat="false" ht="15" hidden="false" customHeight="false" outlineLevel="0" collapsed="false">
      <c r="A12559" s="1" t="n">
        <v>4815</v>
      </c>
      <c r="B12559" s="1" t="s">
        <v>19633</v>
      </c>
      <c r="D12559" s="324" t="s">
        <v>11630</v>
      </c>
      <c r="E12559" s="324" t="s">
        <v>1731</v>
      </c>
    </row>
    <row r="12560" customFormat="false" ht="15" hidden="false" customHeight="false" outlineLevel="0" collapsed="false">
      <c r="A12560" s="1" t="n">
        <v>4814</v>
      </c>
      <c r="B12560" s="1" t="s">
        <v>19634</v>
      </c>
      <c r="D12560" s="324" t="s">
        <v>11630</v>
      </c>
      <c r="E12560" s="324" t="s">
        <v>1731</v>
      </c>
    </row>
    <row r="12561" customFormat="false" ht="15" hidden="false" customHeight="false" outlineLevel="0" collapsed="false">
      <c r="A12561" s="1" t="n">
        <v>4813</v>
      </c>
      <c r="B12561" s="1" t="s">
        <v>19635</v>
      </c>
      <c r="D12561" s="324" t="s">
        <v>12189</v>
      </c>
      <c r="E12561" s="324" t="s">
        <v>1731</v>
      </c>
    </row>
    <row r="12562" customFormat="false" ht="15" hidden="false" customHeight="false" outlineLevel="0" collapsed="false">
      <c r="A12562" s="1" t="n">
        <v>4812</v>
      </c>
      <c r="B12562" s="1" t="s">
        <v>19636</v>
      </c>
      <c r="D12562" s="324" t="s">
        <v>11630</v>
      </c>
      <c r="E12562" s="324" t="s">
        <v>1731</v>
      </c>
    </row>
    <row r="12563" customFormat="false" ht="15" hidden="false" customHeight="false" outlineLevel="0" collapsed="false">
      <c r="A12563" s="1" t="n">
        <v>4811</v>
      </c>
      <c r="B12563" s="1" t="s">
        <v>19637</v>
      </c>
      <c r="D12563" s="324" t="s">
        <v>11630</v>
      </c>
      <c r="E12563" s="324" t="s">
        <v>1731</v>
      </c>
    </row>
    <row r="12564" customFormat="false" ht="15" hidden="false" customHeight="false" outlineLevel="0" collapsed="false">
      <c r="A12564" s="1" t="n">
        <v>4810</v>
      </c>
      <c r="B12564" s="1" t="s">
        <v>19638</v>
      </c>
      <c r="D12564" s="324" t="s">
        <v>11630</v>
      </c>
      <c r="E12564" s="324" t="s">
        <v>1731</v>
      </c>
    </row>
    <row r="12565" customFormat="false" ht="15" hidden="false" customHeight="false" outlineLevel="0" collapsed="false">
      <c r="A12565" s="1" t="n">
        <v>4809</v>
      </c>
      <c r="B12565" s="1" t="s">
        <v>19639</v>
      </c>
      <c r="D12565" s="324" t="s">
        <v>11630</v>
      </c>
      <c r="E12565" s="324" t="s">
        <v>1731</v>
      </c>
    </row>
    <row r="12566" customFormat="false" ht="15" hidden="false" customHeight="false" outlineLevel="0" collapsed="false">
      <c r="A12566" s="1" t="n">
        <v>4808</v>
      </c>
      <c r="B12566" s="1" t="s">
        <v>19640</v>
      </c>
      <c r="D12566" s="324" t="s">
        <v>11630</v>
      </c>
      <c r="E12566" s="324" t="s">
        <v>1731</v>
      </c>
    </row>
    <row r="12567" customFormat="false" ht="15" hidden="false" customHeight="false" outlineLevel="0" collapsed="false">
      <c r="A12567" s="1" t="n">
        <v>4807</v>
      </c>
      <c r="B12567" s="1" t="s">
        <v>19641</v>
      </c>
      <c r="D12567" s="324" t="s">
        <v>11630</v>
      </c>
      <c r="E12567" s="324" t="s">
        <v>1731</v>
      </c>
    </row>
    <row r="12568" customFormat="false" ht="15" hidden="false" customHeight="false" outlineLevel="0" collapsed="false">
      <c r="A12568" s="1" t="n">
        <v>4806</v>
      </c>
      <c r="B12568" s="1" t="s">
        <v>19642</v>
      </c>
      <c r="D12568" s="324" t="s">
        <v>11630</v>
      </c>
      <c r="E12568" s="324" t="s">
        <v>1731</v>
      </c>
    </row>
    <row r="12569" customFormat="false" ht="15" hidden="false" customHeight="false" outlineLevel="0" collapsed="false">
      <c r="A12569" s="1" t="n">
        <v>4805</v>
      </c>
      <c r="B12569" s="1" t="s">
        <v>19643</v>
      </c>
      <c r="C12569" s="1" t="s">
        <v>19644</v>
      </c>
      <c r="D12569" s="324" t="s">
        <v>19645</v>
      </c>
      <c r="E12569" s="0" t="s">
        <v>590</v>
      </c>
    </row>
    <row r="12570" customFormat="false" ht="15" hidden="false" customHeight="false" outlineLevel="0" collapsed="false">
      <c r="A12570" s="1" t="n">
        <v>4804</v>
      </c>
      <c r="B12570" s="1" t="s">
        <v>19646</v>
      </c>
      <c r="D12570" s="324" t="s">
        <v>1587</v>
      </c>
      <c r="E12570" s="0" t="s">
        <v>10484</v>
      </c>
    </row>
    <row r="12571" customFormat="false" ht="15" hidden="false" customHeight="false" outlineLevel="0" collapsed="false">
      <c r="A12571" s="1" t="n">
        <v>4803</v>
      </c>
      <c r="B12571" s="1" t="s">
        <v>19647</v>
      </c>
      <c r="D12571" s="1" t="s">
        <v>5618</v>
      </c>
      <c r="E12571" s="0" t="s">
        <v>485</v>
      </c>
    </row>
    <row r="12572" customFormat="false" ht="15" hidden="false" customHeight="false" outlineLevel="0" collapsed="false">
      <c r="A12572" s="1" t="n">
        <v>4802</v>
      </c>
      <c r="B12572" s="1" t="s">
        <v>19648</v>
      </c>
      <c r="C12572" s="1" t="s">
        <v>19649</v>
      </c>
      <c r="D12572" s="1" t="s">
        <v>499</v>
      </c>
      <c r="E12572" s="0" t="s">
        <v>590</v>
      </c>
    </row>
    <row r="12573" customFormat="false" ht="15" hidden="false" customHeight="false" outlineLevel="0" collapsed="false">
      <c r="A12573" s="1" t="n">
        <v>4801</v>
      </c>
      <c r="B12573" s="1" t="s">
        <v>19650</v>
      </c>
      <c r="D12573" s="324" t="s">
        <v>12189</v>
      </c>
      <c r="E12573" s="0" t="s">
        <v>590</v>
      </c>
    </row>
    <row r="12574" customFormat="false" ht="15" hidden="false" customHeight="false" outlineLevel="0" collapsed="false">
      <c r="A12574" s="1" t="n">
        <v>4800</v>
      </c>
      <c r="B12574" s="1" t="s">
        <v>19651</v>
      </c>
      <c r="D12574" s="1" t="s">
        <v>787</v>
      </c>
      <c r="E12574" s="324" t="s">
        <v>488</v>
      </c>
    </row>
    <row r="12575" customFormat="false" ht="15" hidden="false" customHeight="false" outlineLevel="0" collapsed="false">
      <c r="A12575" s="1" t="n">
        <v>4799</v>
      </c>
      <c r="B12575" s="1" t="s">
        <v>19652</v>
      </c>
      <c r="C12575" s="1" t="s">
        <v>19653</v>
      </c>
      <c r="D12575" s="1" t="s">
        <v>499</v>
      </c>
      <c r="E12575" s="0" t="s">
        <v>590</v>
      </c>
    </row>
    <row r="12576" customFormat="false" ht="15" hidden="false" customHeight="false" outlineLevel="0" collapsed="false">
      <c r="A12576" s="1" t="n">
        <v>4798</v>
      </c>
      <c r="B12576" s="1" t="s">
        <v>19654</v>
      </c>
      <c r="D12576" s="1" t="s">
        <v>499</v>
      </c>
      <c r="E12576" s="324" t="s">
        <v>10997</v>
      </c>
    </row>
    <row r="12577" customFormat="false" ht="15" hidden="false" customHeight="false" outlineLevel="0" collapsed="false">
      <c r="A12577" s="1" t="n">
        <v>4797</v>
      </c>
      <c r="B12577" s="1" t="s">
        <v>19655</v>
      </c>
      <c r="D12577" s="1" t="s">
        <v>499</v>
      </c>
      <c r="E12577" s="324" t="s">
        <v>10997</v>
      </c>
    </row>
    <row r="12578" customFormat="false" ht="15" hidden="false" customHeight="false" outlineLevel="0" collapsed="false">
      <c r="A12578" s="1" t="n">
        <v>4796</v>
      </c>
      <c r="B12578" s="1" t="s">
        <v>19656</v>
      </c>
      <c r="D12578" s="324" t="s">
        <v>12189</v>
      </c>
      <c r="E12578" s="0" t="s">
        <v>590</v>
      </c>
    </row>
    <row r="12579" customFormat="false" ht="15" hidden="false" customHeight="false" outlineLevel="0" collapsed="false">
      <c r="A12579" s="1" t="n">
        <v>4795</v>
      </c>
      <c r="B12579" s="1" t="s">
        <v>19657</v>
      </c>
      <c r="D12579" s="324" t="s">
        <v>11779</v>
      </c>
      <c r="E12579" s="324" t="s">
        <v>17616</v>
      </c>
    </row>
    <row r="12580" customFormat="false" ht="15" hidden="false" customHeight="false" outlineLevel="0" collapsed="false">
      <c r="A12580" s="1" t="n">
        <v>4794</v>
      </c>
      <c r="B12580" s="1" t="s">
        <v>19658</v>
      </c>
      <c r="C12580" s="1" t="s">
        <v>19659</v>
      </c>
      <c r="D12580" s="1" t="s">
        <v>499</v>
      </c>
      <c r="E12580" s="0" t="s">
        <v>590</v>
      </c>
    </row>
    <row r="12581" customFormat="false" ht="15" hidden="false" customHeight="false" outlineLevel="0" collapsed="false">
      <c r="A12581" s="1" t="n">
        <v>4793</v>
      </c>
      <c r="B12581" s="1" t="s">
        <v>19660</v>
      </c>
      <c r="C12581" s="324" t="s">
        <v>19661</v>
      </c>
      <c r="D12581" s="324" t="s">
        <v>678</v>
      </c>
      <c r="E12581" s="0" t="s">
        <v>10484</v>
      </c>
    </row>
    <row r="12582" customFormat="false" ht="15" hidden="false" customHeight="false" outlineLevel="0" collapsed="false">
      <c r="A12582" s="1" t="n">
        <v>4792</v>
      </c>
      <c r="B12582" s="1" t="s">
        <v>19662</v>
      </c>
      <c r="D12582" s="1" t="s">
        <v>499</v>
      </c>
      <c r="E12582" s="324" t="s">
        <v>18666</v>
      </c>
    </row>
    <row r="12583" customFormat="false" ht="15" hidden="false" customHeight="false" outlineLevel="0" collapsed="false">
      <c r="A12583" s="1" t="n">
        <v>4791</v>
      </c>
      <c r="B12583" s="1" t="s">
        <v>19663</v>
      </c>
      <c r="C12583" s="1" t="s">
        <v>19664</v>
      </c>
      <c r="D12583" s="324" t="s">
        <v>10407</v>
      </c>
      <c r="E12583" s="324" t="s">
        <v>488</v>
      </c>
    </row>
    <row r="12584" customFormat="false" ht="15" hidden="false" customHeight="false" outlineLevel="0" collapsed="false">
      <c r="A12584" s="1" t="n">
        <v>4790</v>
      </c>
      <c r="B12584" s="1" t="s">
        <v>19665</v>
      </c>
      <c r="C12584" s="324" t="s">
        <v>19666</v>
      </c>
      <c r="D12584" s="1" t="s">
        <v>11084</v>
      </c>
      <c r="E12584" s="0" t="s">
        <v>686</v>
      </c>
    </row>
    <row r="12585" customFormat="false" ht="15" hidden="false" customHeight="false" outlineLevel="0" collapsed="false">
      <c r="A12585" s="1" t="n">
        <v>4789</v>
      </c>
      <c r="B12585" s="1" t="s">
        <v>19667</v>
      </c>
      <c r="C12585" s="1" t="s">
        <v>19668</v>
      </c>
      <c r="D12585" s="324" t="s">
        <v>19007</v>
      </c>
      <c r="E12585" s="324" t="s">
        <v>548</v>
      </c>
    </row>
    <row r="12586" customFormat="false" ht="15" hidden="false" customHeight="false" outlineLevel="0" collapsed="false">
      <c r="A12586" s="1" t="n">
        <v>4788</v>
      </c>
      <c r="B12586" s="1" t="s">
        <v>19669</v>
      </c>
      <c r="C12586" s="1" t="s">
        <v>19670</v>
      </c>
      <c r="D12586" s="324" t="s">
        <v>528</v>
      </c>
      <c r="E12586" s="324" t="s">
        <v>500</v>
      </c>
    </row>
    <row r="12587" customFormat="false" ht="15" hidden="false" customHeight="false" outlineLevel="0" collapsed="false">
      <c r="A12587" s="1" t="n">
        <v>4787</v>
      </c>
      <c r="B12587" s="1" t="s">
        <v>19671</v>
      </c>
      <c r="C12587" s="1" t="s">
        <v>19672</v>
      </c>
      <c r="D12587" s="324" t="s">
        <v>1190</v>
      </c>
      <c r="E12587" s="324" t="s">
        <v>500</v>
      </c>
    </row>
    <row r="12588" customFormat="false" ht="15" hidden="false" customHeight="false" outlineLevel="0" collapsed="false">
      <c r="A12588" s="1" t="n">
        <v>4786</v>
      </c>
      <c r="B12588" s="1" t="s">
        <v>19673</v>
      </c>
      <c r="C12588" s="1" t="s">
        <v>19674</v>
      </c>
      <c r="D12588" s="324" t="s">
        <v>1190</v>
      </c>
      <c r="E12588" s="324" t="s">
        <v>500</v>
      </c>
    </row>
    <row r="12589" customFormat="false" ht="15" hidden="false" customHeight="false" outlineLevel="0" collapsed="false">
      <c r="A12589" s="1" t="n">
        <v>4785</v>
      </c>
      <c r="B12589" s="1" t="s">
        <v>19675</v>
      </c>
      <c r="D12589" s="324" t="s">
        <v>12189</v>
      </c>
      <c r="E12589" s="0" t="s">
        <v>590</v>
      </c>
    </row>
    <row r="12590" customFormat="false" ht="15" hidden="false" customHeight="false" outlineLevel="0" collapsed="false">
      <c r="A12590" s="1" t="n">
        <v>4784</v>
      </c>
      <c r="B12590" s="1" t="s">
        <v>19676</v>
      </c>
      <c r="C12590" s="1" t="s">
        <v>19677</v>
      </c>
      <c r="D12590" s="1" t="s">
        <v>499</v>
      </c>
      <c r="E12590" s="0" t="s">
        <v>590</v>
      </c>
    </row>
    <row r="12591" customFormat="false" ht="15" hidden="false" customHeight="false" outlineLevel="0" collapsed="false">
      <c r="A12591" s="1" t="n">
        <v>4783</v>
      </c>
      <c r="B12591" s="1" t="s">
        <v>19678</v>
      </c>
      <c r="D12591" s="324" t="s">
        <v>12189</v>
      </c>
      <c r="E12591" s="324" t="s">
        <v>1731</v>
      </c>
    </row>
    <row r="12592" customFormat="false" ht="15" hidden="false" customHeight="false" outlineLevel="0" collapsed="false">
      <c r="A12592" s="1" t="n">
        <v>4782</v>
      </c>
      <c r="B12592" s="1" t="s">
        <v>19679</v>
      </c>
      <c r="D12592" s="1" t="s">
        <v>499</v>
      </c>
      <c r="E12592" s="0" t="s">
        <v>11079</v>
      </c>
    </row>
    <row r="12593" customFormat="false" ht="15" hidden="false" customHeight="false" outlineLevel="0" collapsed="false">
      <c r="A12593" s="1" t="n">
        <v>4781</v>
      </c>
      <c r="B12593" s="1" t="s">
        <v>19680</v>
      </c>
      <c r="D12593" s="1" t="s">
        <v>499</v>
      </c>
      <c r="E12593" s="324" t="s">
        <v>10923</v>
      </c>
    </row>
    <row r="12594" customFormat="false" ht="15" hidden="false" customHeight="false" outlineLevel="0" collapsed="false">
      <c r="A12594" s="1" t="n">
        <v>4780</v>
      </c>
      <c r="B12594" s="1" t="s">
        <v>19681</v>
      </c>
      <c r="C12594" s="1" t="s">
        <v>19682</v>
      </c>
      <c r="D12594" s="324" t="s">
        <v>14505</v>
      </c>
      <c r="E12594" s="324" t="s">
        <v>12437</v>
      </c>
    </row>
    <row r="12595" customFormat="false" ht="15" hidden="false" customHeight="false" outlineLevel="0" collapsed="false">
      <c r="A12595" s="1" t="n">
        <v>4779</v>
      </c>
      <c r="B12595" s="1" t="s">
        <v>19683</v>
      </c>
      <c r="C12595" s="1" t="s">
        <v>4678</v>
      </c>
      <c r="D12595" s="1" t="s">
        <v>510</v>
      </c>
      <c r="E12595" s="0" t="s">
        <v>576</v>
      </c>
    </row>
    <row r="12596" customFormat="false" ht="15" hidden="false" customHeight="false" outlineLevel="0" collapsed="false">
      <c r="A12596" s="1" t="n">
        <v>4778</v>
      </c>
      <c r="B12596" s="1" t="s">
        <v>19684</v>
      </c>
      <c r="D12596" s="1" t="s">
        <v>499</v>
      </c>
      <c r="E12596" s="324" t="s">
        <v>550</v>
      </c>
    </row>
    <row r="12597" customFormat="false" ht="15" hidden="false" customHeight="false" outlineLevel="0" collapsed="false">
      <c r="A12597" s="1" t="n">
        <v>4777</v>
      </c>
      <c r="B12597" s="1" t="s">
        <v>19685</v>
      </c>
      <c r="D12597" s="1" t="s">
        <v>510</v>
      </c>
      <c r="E12597" s="0" t="s">
        <v>590</v>
      </c>
    </row>
    <row r="12598" customFormat="false" ht="15" hidden="false" customHeight="false" outlineLevel="0" collapsed="false">
      <c r="A12598" s="1" t="n">
        <v>4776</v>
      </c>
      <c r="B12598" s="1" t="s">
        <v>19686</v>
      </c>
      <c r="C12598" s="1" t="s">
        <v>19687</v>
      </c>
      <c r="D12598" s="324" t="s">
        <v>586</v>
      </c>
      <c r="E12598" s="324" t="s">
        <v>804</v>
      </c>
    </row>
    <row r="12599" customFormat="false" ht="15" hidden="false" customHeight="false" outlineLevel="0" collapsed="false">
      <c r="A12599" s="1" t="n">
        <v>4775</v>
      </c>
      <c r="B12599" s="1" t="s">
        <v>19688</v>
      </c>
      <c r="D12599" s="324" t="s">
        <v>1035</v>
      </c>
      <c r="E12599" s="324" t="s">
        <v>494</v>
      </c>
    </row>
    <row r="12600" customFormat="false" ht="15" hidden="false" customHeight="false" outlineLevel="0" collapsed="false">
      <c r="A12600" s="1" t="n">
        <v>4774</v>
      </c>
      <c r="B12600" s="1" t="s">
        <v>19689</v>
      </c>
      <c r="C12600" s="1" t="s">
        <v>19690</v>
      </c>
      <c r="D12600" s="1" t="s">
        <v>499</v>
      </c>
      <c r="E12600" s="0" t="s">
        <v>10484</v>
      </c>
    </row>
    <row r="12601" customFormat="false" ht="15" hidden="false" customHeight="false" outlineLevel="0" collapsed="false">
      <c r="A12601" s="1" t="n">
        <v>4773</v>
      </c>
      <c r="B12601" s="1" t="s">
        <v>19691</v>
      </c>
      <c r="C12601" s="1" t="s">
        <v>19692</v>
      </c>
      <c r="D12601" s="1" t="s">
        <v>651</v>
      </c>
      <c r="E12601" s="0" t="s">
        <v>544</v>
      </c>
    </row>
    <row r="12602" customFormat="false" ht="15" hidden="false" customHeight="false" outlineLevel="0" collapsed="false">
      <c r="A12602" s="1" t="n">
        <v>4772</v>
      </c>
      <c r="B12602" s="1" t="s">
        <v>19693</v>
      </c>
      <c r="D12602" s="324" t="s">
        <v>10946</v>
      </c>
      <c r="E12602" s="0" t="s">
        <v>590</v>
      </c>
    </row>
    <row r="12603" customFormat="false" ht="15" hidden="false" customHeight="false" outlineLevel="0" collapsed="false">
      <c r="A12603" s="1" t="n">
        <v>4771</v>
      </c>
      <c r="B12603" s="1" t="s">
        <v>19694</v>
      </c>
      <c r="D12603" s="324" t="s">
        <v>11505</v>
      </c>
      <c r="E12603" s="0" t="s">
        <v>11053</v>
      </c>
    </row>
    <row r="12604" customFormat="false" ht="15" hidden="false" customHeight="false" outlineLevel="0" collapsed="false">
      <c r="A12604" s="1" t="n">
        <v>4770</v>
      </c>
      <c r="B12604" s="1" t="s">
        <v>19695</v>
      </c>
      <c r="C12604" s="1" t="s">
        <v>19696</v>
      </c>
      <c r="D12604" s="324" t="s">
        <v>19697</v>
      </c>
      <c r="E12604" s="324" t="s">
        <v>11232</v>
      </c>
    </row>
    <row r="12605" customFormat="false" ht="15" hidden="false" customHeight="false" outlineLevel="0" collapsed="false">
      <c r="A12605" s="1" t="n">
        <v>4769</v>
      </c>
      <c r="B12605" s="1" t="s">
        <v>19698</v>
      </c>
      <c r="D12605" s="324" t="s">
        <v>11556</v>
      </c>
      <c r="E12605" s="0" t="s">
        <v>576</v>
      </c>
    </row>
    <row r="12606" customFormat="false" ht="15" hidden="false" customHeight="false" outlineLevel="0" collapsed="false">
      <c r="A12606" s="1" t="n">
        <v>4768</v>
      </c>
      <c r="B12606" s="1" t="s">
        <v>19699</v>
      </c>
      <c r="D12606" s="324" t="s">
        <v>1721</v>
      </c>
      <c r="E12606" s="0" t="s">
        <v>609</v>
      </c>
    </row>
    <row r="12607" customFormat="false" ht="15" hidden="false" customHeight="false" outlineLevel="0" collapsed="false">
      <c r="A12607" s="1" t="n">
        <v>4767</v>
      </c>
      <c r="B12607" s="1" t="s">
        <v>19700</v>
      </c>
      <c r="C12607" s="1" t="s">
        <v>521</v>
      </c>
      <c r="D12607" s="1" t="s">
        <v>499</v>
      </c>
      <c r="E12607" s="324" t="s">
        <v>500</v>
      </c>
    </row>
    <row r="12608" customFormat="false" ht="15" hidden="false" customHeight="false" outlineLevel="0" collapsed="false">
      <c r="A12608" s="1" t="n">
        <v>4766</v>
      </c>
      <c r="B12608" s="1" t="s">
        <v>19398</v>
      </c>
      <c r="D12608" s="324" t="s">
        <v>11630</v>
      </c>
      <c r="E12608" s="0" t="s">
        <v>590</v>
      </c>
    </row>
    <row r="12609" customFormat="false" ht="15" hidden="false" customHeight="false" outlineLevel="0" collapsed="false">
      <c r="A12609" s="1" t="n">
        <v>4765</v>
      </c>
      <c r="B12609" s="1" t="s">
        <v>19701</v>
      </c>
      <c r="C12609" s="1" t="s">
        <v>19702</v>
      </c>
      <c r="D12609" s="324" t="s">
        <v>19508</v>
      </c>
      <c r="E12609" s="324" t="s">
        <v>19509</v>
      </c>
    </row>
    <row r="12610" customFormat="false" ht="15" hidden="false" customHeight="false" outlineLevel="0" collapsed="false">
      <c r="A12610" s="1" t="n">
        <v>4764</v>
      </c>
      <c r="B12610" s="1" t="s">
        <v>19703</v>
      </c>
      <c r="D12610" s="324" t="s">
        <v>19704</v>
      </c>
      <c r="E12610" s="0" t="s">
        <v>11244</v>
      </c>
    </row>
    <row r="12611" customFormat="false" ht="15" hidden="false" customHeight="false" outlineLevel="0" collapsed="false">
      <c r="A12611" s="1" t="n">
        <v>4763</v>
      </c>
      <c r="B12611" s="1" t="s">
        <v>19705</v>
      </c>
      <c r="D12611" s="324" t="s">
        <v>643</v>
      </c>
      <c r="E12611" s="0" t="s">
        <v>590</v>
      </c>
    </row>
    <row r="12612" customFormat="false" ht="15" hidden="false" customHeight="false" outlineLevel="0" collapsed="false">
      <c r="A12612" s="1" t="n">
        <v>4762</v>
      </c>
      <c r="B12612" s="1" t="s">
        <v>19706</v>
      </c>
      <c r="D12612" s="324" t="s">
        <v>643</v>
      </c>
      <c r="E12612" s="0" t="s">
        <v>590</v>
      </c>
    </row>
    <row r="12613" customFormat="false" ht="15" hidden="false" customHeight="false" outlineLevel="0" collapsed="false">
      <c r="A12613" s="1" t="n">
        <v>4761</v>
      </c>
      <c r="B12613" s="1" t="s">
        <v>19707</v>
      </c>
      <c r="D12613" s="324" t="s">
        <v>11630</v>
      </c>
      <c r="E12613" s="0" t="s">
        <v>590</v>
      </c>
    </row>
    <row r="12614" customFormat="false" ht="15" hidden="false" customHeight="false" outlineLevel="0" collapsed="false">
      <c r="A12614" s="1" t="n">
        <v>4760</v>
      </c>
      <c r="B12614" s="1" t="s">
        <v>19708</v>
      </c>
      <c r="D12614" s="324" t="s">
        <v>643</v>
      </c>
      <c r="E12614" s="0" t="s">
        <v>590</v>
      </c>
    </row>
    <row r="12615" customFormat="false" ht="15" hidden="false" customHeight="false" outlineLevel="0" collapsed="false">
      <c r="A12615" s="1" t="n">
        <v>4759</v>
      </c>
      <c r="B12615" s="1" t="s">
        <v>19709</v>
      </c>
      <c r="D12615" s="324" t="s">
        <v>11630</v>
      </c>
      <c r="E12615" s="0" t="s">
        <v>590</v>
      </c>
    </row>
    <row r="12616" customFormat="false" ht="15" hidden="false" customHeight="false" outlineLevel="0" collapsed="false">
      <c r="A12616" s="1" t="n">
        <v>4758</v>
      </c>
      <c r="B12616" s="1" t="s">
        <v>19710</v>
      </c>
      <c r="D12616" s="324" t="s">
        <v>643</v>
      </c>
      <c r="E12616" s="0" t="s">
        <v>590</v>
      </c>
    </row>
    <row r="12617" customFormat="false" ht="15" hidden="false" customHeight="false" outlineLevel="0" collapsed="false">
      <c r="A12617" s="1" t="n">
        <v>4757</v>
      </c>
      <c r="B12617" s="1" t="s">
        <v>19711</v>
      </c>
      <c r="D12617" s="324" t="s">
        <v>643</v>
      </c>
      <c r="E12617" s="0" t="s">
        <v>590</v>
      </c>
    </row>
    <row r="12618" customFormat="false" ht="15" hidden="false" customHeight="false" outlineLevel="0" collapsed="false">
      <c r="A12618" s="1" t="n">
        <v>4756</v>
      </c>
      <c r="B12618" s="1" t="s">
        <v>19712</v>
      </c>
      <c r="D12618" s="324" t="s">
        <v>643</v>
      </c>
      <c r="E12618" s="0" t="s">
        <v>590</v>
      </c>
    </row>
    <row r="12619" customFormat="false" ht="15" hidden="false" customHeight="false" outlineLevel="0" collapsed="false">
      <c r="A12619" s="1" t="n">
        <v>4755</v>
      </c>
      <c r="B12619" s="1" t="s">
        <v>19713</v>
      </c>
      <c r="D12619" s="324" t="s">
        <v>643</v>
      </c>
      <c r="E12619" s="0" t="s">
        <v>590</v>
      </c>
    </row>
    <row r="12620" customFormat="false" ht="15" hidden="false" customHeight="false" outlineLevel="0" collapsed="false">
      <c r="A12620" s="1" t="n">
        <v>4754</v>
      </c>
      <c r="B12620" s="1" t="s">
        <v>19714</v>
      </c>
      <c r="D12620" s="324" t="s">
        <v>643</v>
      </c>
      <c r="E12620" s="0" t="s">
        <v>590</v>
      </c>
    </row>
    <row r="12621" customFormat="false" ht="15" hidden="false" customHeight="false" outlineLevel="0" collapsed="false">
      <c r="A12621" s="1" t="n">
        <v>4753</v>
      </c>
      <c r="B12621" s="1" t="s">
        <v>19715</v>
      </c>
      <c r="D12621" s="324" t="s">
        <v>643</v>
      </c>
      <c r="E12621" s="0" t="s">
        <v>590</v>
      </c>
    </row>
    <row r="12622" customFormat="false" ht="15" hidden="false" customHeight="false" outlineLevel="0" collapsed="false">
      <c r="A12622" s="1" t="n">
        <v>4752</v>
      </c>
      <c r="B12622" s="1" t="s">
        <v>19716</v>
      </c>
      <c r="D12622" s="324" t="s">
        <v>643</v>
      </c>
      <c r="E12622" s="0" t="s">
        <v>590</v>
      </c>
    </row>
    <row r="12623" customFormat="false" ht="15" hidden="false" customHeight="false" outlineLevel="0" collapsed="false">
      <c r="A12623" s="1" t="n">
        <v>4751</v>
      </c>
      <c r="B12623" s="1" t="s">
        <v>19717</v>
      </c>
      <c r="C12623" s="324" t="s">
        <v>19718</v>
      </c>
      <c r="D12623" s="324" t="s">
        <v>4110</v>
      </c>
      <c r="E12623" s="324" t="s">
        <v>519</v>
      </c>
    </row>
    <row r="12624" customFormat="false" ht="15" hidden="false" customHeight="false" outlineLevel="0" collapsed="false">
      <c r="A12624" s="1" t="n">
        <v>4750</v>
      </c>
      <c r="B12624" s="1" t="s">
        <v>19719</v>
      </c>
      <c r="D12624" s="324" t="s">
        <v>643</v>
      </c>
      <c r="E12624" s="0" t="s">
        <v>590</v>
      </c>
    </row>
    <row r="12625" customFormat="false" ht="15" hidden="false" customHeight="false" outlineLevel="0" collapsed="false">
      <c r="A12625" s="1" t="n">
        <v>4749</v>
      </c>
      <c r="B12625" s="1" t="s">
        <v>19720</v>
      </c>
      <c r="D12625" s="324" t="s">
        <v>643</v>
      </c>
      <c r="E12625" s="0" t="s">
        <v>590</v>
      </c>
    </row>
    <row r="12626" customFormat="false" ht="15" hidden="false" customHeight="false" outlineLevel="0" collapsed="false">
      <c r="A12626" s="1" t="n">
        <v>4748</v>
      </c>
      <c r="B12626" s="1" t="s">
        <v>19721</v>
      </c>
      <c r="D12626" s="324" t="s">
        <v>678</v>
      </c>
      <c r="E12626" s="324" t="s">
        <v>10923</v>
      </c>
    </row>
    <row r="12627" customFormat="false" ht="15" hidden="false" customHeight="false" outlineLevel="0" collapsed="false">
      <c r="A12627" s="1" t="n">
        <v>4747</v>
      </c>
      <c r="B12627" s="1" t="s">
        <v>19722</v>
      </c>
      <c r="C12627" s="1" t="s">
        <v>19723</v>
      </c>
      <c r="D12627" s="1" t="s">
        <v>510</v>
      </c>
      <c r="E12627" s="0" t="s">
        <v>609</v>
      </c>
    </row>
    <row r="12628" customFormat="false" ht="15" hidden="false" customHeight="false" outlineLevel="0" collapsed="false">
      <c r="A12628" s="1" t="n">
        <v>4746</v>
      </c>
      <c r="B12628" s="1" t="s">
        <v>19724</v>
      </c>
      <c r="D12628" s="1" t="s">
        <v>499</v>
      </c>
      <c r="E12628" s="0" t="s">
        <v>590</v>
      </c>
    </row>
    <row r="12629" customFormat="false" ht="15" hidden="false" customHeight="false" outlineLevel="0" collapsed="false">
      <c r="A12629" s="1" t="n">
        <v>4745</v>
      </c>
      <c r="B12629" s="1" t="s">
        <v>19725</v>
      </c>
      <c r="D12629" s="324" t="s">
        <v>643</v>
      </c>
      <c r="E12629" s="0" t="s">
        <v>590</v>
      </c>
    </row>
    <row r="12630" customFormat="false" ht="15" hidden="false" customHeight="false" outlineLevel="0" collapsed="false">
      <c r="A12630" s="1" t="n">
        <v>4744</v>
      </c>
      <c r="B12630" s="1" t="s">
        <v>19726</v>
      </c>
      <c r="D12630" s="324" t="s">
        <v>620</v>
      </c>
      <c r="E12630" s="324" t="s">
        <v>1731</v>
      </c>
    </row>
    <row r="12631" customFormat="false" ht="15" hidden="false" customHeight="false" outlineLevel="0" collapsed="false">
      <c r="A12631" s="1" t="n">
        <v>4743</v>
      </c>
      <c r="B12631" s="1" t="s">
        <v>19727</v>
      </c>
      <c r="D12631" s="324" t="s">
        <v>19728</v>
      </c>
      <c r="E12631" s="324" t="s">
        <v>11158</v>
      </c>
    </row>
    <row r="12632" customFormat="false" ht="15" hidden="false" customHeight="false" outlineLevel="0" collapsed="false">
      <c r="A12632" s="1" t="n">
        <v>4742</v>
      </c>
      <c r="B12632" s="1" t="s">
        <v>19729</v>
      </c>
      <c r="C12632" s="1" t="s">
        <v>19730</v>
      </c>
      <c r="D12632" s="1" t="s">
        <v>499</v>
      </c>
      <c r="E12632" s="0" t="s">
        <v>1088</v>
      </c>
    </row>
    <row r="12633" customFormat="false" ht="15" hidden="false" customHeight="false" outlineLevel="0" collapsed="false">
      <c r="A12633" s="1" t="n">
        <v>4741</v>
      </c>
      <c r="B12633" s="1" t="s">
        <v>19731</v>
      </c>
      <c r="D12633" s="324" t="s">
        <v>11505</v>
      </c>
      <c r="E12633" s="0" t="s">
        <v>576</v>
      </c>
    </row>
    <row r="12634" customFormat="false" ht="15" hidden="false" customHeight="false" outlineLevel="0" collapsed="false">
      <c r="A12634" s="1" t="n">
        <v>4740</v>
      </c>
      <c r="B12634" s="1" t="s">
        <v>19732</v>
      </c>
      <c r="C12634" s="1" t="s">
        <v>19733</v>
      </c>
      <c r="D12634" s="324" t="s">
        <v>528</v>
      </c>
      <c r="E12634" s="324" t="s">
        <v>500</v>
      </c>
    </row>
    <row r="12635" customFormat="false" ht="15" hidden="false" customHeight="false" outlineLevel="0" collapsed="false">
      <c r="A12635" s="1" t="n">
        <v>4739</v>
      </c>
      <c r="B12635" s="1" t="s">
        <v>19734</v>
      </c>
      <c r="D12635" s="1" t="s">
        <v>499</v>
      </c>
      <c r="E12635" s="0" t="s">
        <v>10484</v>
      </c>
    </row>
    <row r="12636" customFormat="false" ht="15" hidden="false" customHeight="false" outlineLevel="0" collapsed="false">
      <c r="A12636" s="1" t="n">
        <v>4738</v>
      </c>
      <c r="B12636" s="1" t="s">
        <v>19735</v>
      </c>
      <c r="D12636" s="324" t="s">
        <v>11779</v>
      </c>
      <c r="E12636" s="324" t="s">
        <v>550</v>
      </c>
    </row>
    <row r="12637" customFormat="false" ht="15" hidden="false" customHeight="false" outlineLevel="0" collapsed="false">
      <c r="A12637" s="1" t="n">
        <v>4737</v>
      </c>
      <c r="B12637" s="1" t="s">
        <v>19736</v>
      </c>
      <c r="D12637" s="1" t="s">
        <v>510</v>
      </c>
      <c r="E12637" s="324" t="s">
        <v>11000</v>
      </c>
    </row>
    <row r="12638" customFormat="false" ht="15" hidden="false" customHeight="false" outlineLevel="0" collapsed="false">
      <c r="A12638" s="1" t="n">
        <v>4736</v>
      </c>
      <c r="B12638" s="1" t="s">
        <v>19737</v>
      </c>
      <c r="D12638" s="324" t="s">
        <v>19738</v>
      </c>
      <c r="E12638" s="324" t="s">
        <v>11366</v>
      </c>
    </row>
    <row r="12639" customFormat="false" ht="15" hidden="false" customHeight="false" outlineLevel="0" collapsed="false">
      <c r="A12639" s="1" t="n">
        <v>4735</v>
      </c>
      <c r="B12639" s="1" t="s">
        <v>19739</v>
      </c>
      <c r="D12639" s="324" t="s">
        <v>19740</v>
      </c>
      <c r="E12639" s="0" t="s">
        <v>590</v>
      </c>
    </row>
    <row r="12640" customFormat="false" ht="15" hidden="false" customHeight="false" outlineLevel="0" collapsed="false">
      <c r="A12640" s="1" t="n">
        <v>4734</v>
      </c>
      <c r="B12640" s="1" t="s">
        <v>19741</v>
      </c>
      <c r="C12640" s="1" t="s">
        <v>19741</v>
      </c>
      <c r="D12640" s="1" t="s">
        <v>499</v>
      </c>
      <c r="E12640" s="324" t="s">
        <v>13626</v>
      </c>
    </row>
    <row r="12641" customFormat="false" ht="15" hidden="false" customHeight="false" outlineLevel="0" collapsed="false">
      <c r="A12641" s="1" t="n">
        <v>4733</v>
      </c>
      <c r="B12641" s="1" t="s">
        <v>19742</v>
      </c>
      <c r="D12641" s="324" t="s">
        <v>528</v>
      </c>
      <c r="E12641" s="324" t="s">
        <v>500</v>
      </c>
    </row>
    <row r="12642" customFormat="false" ht="15" hidden="false" customHeight="false" outlineLevel="0" collapsed="false">
      <c r="A12642" s="1" t="n">
        <v>4732</v>
      </c>
      <c r="B12642" s="1" t="s">
        <v>19743</v>
      </c>
      <c r="C12642" s="324" t="s">
        <v>19744</v>
      </c>
      <c r="D12642" s="324" t="s">
        <v>3320</v>
      </c>
      <c r="E12642" s="324" t="s">
        <v>488</v>
      </c>
    </row>
    <row r="12643" customFormat="false" ht="15" hidden="false" customHeight="false" outlineLevel="0" collapsed="false">
      <c r="A12643" s="1" t="n">
        <v>4731</v>
      </c>
      <c r="B12643" s="1" t="s">
        <v>19745</v>
      </c>
      <c r="C12643" s="1" t="s">
        <v>19746</v>
      </c>
      <c r="D12643" s="324" t="s">
        <v>19611</v>
      </c>
      <c r="E12643" s="324" t="s">
        <v>11232</v>
      </c>
    </row>
    <row r="12644" customFormat="false" ht="15" hidden="false" customHeight="false" outlineLevel="0" collapsed="false">
      <c r="A12644" s="1" t="n">
        <v>4730</v>
      </c>
      <c r="B12644" s="1" t="s">
        <v>19747</v>
      </c>
      <c r="C12644" s="1" t="s">
        <v>19748</v>
      </c>
      <c r="D12644" s="1" t="s">
        <v>575</v>
      </c>
      <c r="E12644" s="324" t="s">
        <v>548</v>
      </c>
    </row>
    <row r="12645" customFormat="false" ht="15" hidden="false" customHeight="false" outlineLevel="0" collapsed="false">
      <c r="A12645" s="1" t="n">
        <v>4729</v>
      </c>
      <c r="B12645" s="1" t="s">
        <v>19749</v>
      </c>
      <c r="C12645" s="1" t="s">
        <v>19750</v>
      </c>
      <c r="D12645" s="324" t="s">
        <v>19611</v>
      </c>
      <c r="E12645" s="324" t="s">
        <v>11232</v>
      </c>
    </row>
    <row r="12646" customFormat="false" ht="15" hidden="false" customHeight="false" outlineLevel="0" collapsed="false">
      <c r="A12646" s="1" t="n">
        <v>4728</v>
      </c>
      <c r="B12646" s="1" t="s">
        <v>19751</v>
      </c>
      <c r="C12646" s="1" t="s">
        <v>19752</v>
      </c>
      <c r="D12646" s="1" t="s">
        <v>499</v>
      </c>
      <c r="E12646" s="0" t="s">
        <v>590</v>
      </c>
    </row>
    <row r="12647" customFormat="false" ht="15" hidden="false" customHeight="false" outlineLevel="0" collapsed="false">
      <c r="A12647" s="1" t="n">
        <v>4727</v>
      </c>
      <c r="B12647" s="1" t="s">
        <v>19753</v>
      </c>
      <c r="D12647" s="324" t="s">
        <v>14505</v>
      </c>
      <c r="E12647" s="324" t="s">
        <v>19754</v>
      </c>
    </row>
    <row r="12648" customFormat="false" ht="15" hidden="false" customHeight="false" outlineLevel="0" collapsed="false">
      <c r="A12648" s="1" t="n">
        <v>4726</v>
      </c>
      <c r="B12648" s="1" t="s">
        <v>18777</v>
      </c>
      <c r="D12648" s="324" t="s">
        <v>11630</v>
      </c>
      <c r="E12648" s="0" t="s">
        <v>590</v>
      </c>
    </row>
    <row r="12649" customFormat="false" ht="15" hidden="false" customHeight="false" outlineLevel="0" collapsed="false">
      <c r="A12649" s="1" t="n">
        <v>4725</v>
      </c>
      <c r="B12649" s="1" t="s">
        <v>19755</v>
      </c>
      <c r="D12649" s="324" t="s">
        <v>643</v>
      </c>
      <c r="E12649" s="0" t="s">
        <v>590</v>
      </c>
    </row>
    <row r="12650" customFormat="false" ht="15" hidden="false" customHeight="false" outlineLevel="0" collapsed="false">
      <c r="A12650" s="1" t="n">
        <v>4724</v>
      </c>
      <c r="B12650" s="1" t="s">
        <v>19756</v>
      </c>
      <c r="D12650" s="324" t="s">
        <v>12047</v>
      </c>
      <c r="E12650" s="324" t="s">
        <v>12943</v>
      </c>
    </row>
    <row r="12651" customFormat="false" ht="15" hidden="false" customHeight="false" outlineLevel="0" collapsed="false">
      <c r="A12651" s="1" t="n">
        <v>4723</v>
      </c>
      <c r="B12651" s="1" t="s">
        <v>19757</v>
      </c>
      <c r="D12651" s="324" t="s">
        <v>643</v>
      </c>
      <c r="E12651" s="0" t="s">
        <v>590</v>
      </c>
    </row>
    <row r="12652" customFormat="false" ht="15" hidden="false" customHeight="false" outlineLevel="0" collapsed="false">
      <c r="A12652" s="1" t="n">
        <v>4722</v>
      </c>
      <c r="B12652" s="1" t="s">
        <v>19758</v>
      </c>
      <c r="D12652" s="1" t="s">
        <v>499</v>
      </c>
      <c r="E12652" s="0" t="s">
        <v>590</v>
      </c>
    </row>
    <row r="12653" customFormat="false" ht="15" hidden="false" customHeight="false" outlineLevel="0" collapsed="false">
      <c r="A12653" s="1" t="n">
        <v>4721</v>
      </c>
      <c r="B12653" s="1" t="s">
        <v>19759</v>
      </c>
      <c r="D12653" s="1" t="s">
        <v>499</v>
      </c>
      <c r="E12653" s="0" t="s">
        <v>590</v>
      </c>
    </row>
    <row r="12654" customFormat="false" ht="15" hidden="false" customHeight="false" outlineLevel="0" collapsed="false">
      <c r="A12654" s="1" t="n">
        <v>4720</v>
      </c>
      <c r="B12654" s="1" t="s">
        <v>19760</v>
      </c>
      <c r="D12654" s="324" t="s">
        <v>12189</v>
      </c>
      <c r="E12654" s="324" t="s">
        <v>1731</v>
      </c>
    </row>
    <row r="12655" customFormat="false" ht="15" hidden="false" customHeight="false" outlineLevel="0" collapsed="false">
      <c r="A12655" s="1" t="n">
        <v>4719</v>
      </c>
      <c r="B12655" s="1" t="s">
        <v>19761</v>
      </c>
      <c r="D12655" s="324" t="s">
        <v>12189</v>
      </c>
      <c r="E12655" s="324" t="s">
        <v>1731</v>
      </c>
    </row>
    <row r="12656" customFormat="false" ht="15" hidden="false" customHeight="false" outlineLevel="0" collapsed="false">
      <c r="A12656" s="1" t="n">
        <v>4718</v>
      </c>
      <c r="B12656" s="1" t="s">
        <v>19762</v>
      </c>
      <c r="D12656" s="324" t="s">
        <v>643</v>
      </c>
      <c r="E12656" s="0" t="s">
        <v>590</v>
      </c>
    </row>
    <row r="12657" customFormat="false" ht="15" hidden="false" customHeight="false" outlineLevel="0" collapsed="false">
      <c r="A12657" s="1" t="n">
        <v>4717</v>
      </c>
      <c r="B12657" s="1" t="s">
        <v>19763</v>
      </c>
      <c r="D12657" s="324" t="s">
        <v>528</v>
      </c>
      <c r="E12657" s="324" t="s">
        <v>500</v>
      </c>
    </row>
    <row r="12658" customFormat="false" ht="15" hidden="false" customHeight="false" outlineLevel="0" collapsed="false">
      <c r="A12658" s="1" t="n">
        <v>4716</v>
      </c>
      <c r="B12658" s="1" t="s">
        <v>19764</v>
      </c>
      <c r="C12658" s="1" t="s">
        <v>19765</v>
      </c>
      <c r="D12658" s="1" t="s">
        <v>11129</v>
      </c>
      <c r="E12658" s="0" t="s">
        <v>609</v>
      </c>
    </row>
    <row r="12659" customFormat="false" ht="15" hidden="false" customHeight="false" outlineLevel="0" collapsed="false">
      <c r="A12659" s="1" t="n">
        <v>4715</v>
      </c>
      <c r="B12659" s="1" t="s">
        <v>19766</v>
      </c>
      <c r="D12659" s="324" t="s">
        <v>528</v>
      </c>
      <c r="E12659" s="324" t="s">
        <v>500</v>
      </c>
    </row>
    <row r="12660" customFormat="false" ht="15" hidden="false" customHeight="false" outlineLevel="0" collapsed="false">
      <c r="A12660" s="1" t="n">
        <v>4714</v>
      </c>
      <c r="B12660" s="1" t="s">
        <v>19767</v>
      </c>
      <c r="D12660" s="324" t="s">
        <v>2590</v>
      </c>
      <c r="E12660" s="324" t="s">
        <v>494</v>
      </c>
    </row>
    <row r="12661" customFormat="false" ht="15" hidden="false" customHeight="false" outlineLevel="0" collapsed="false">
      <c r="A12661" s="1" t="n">
        <v>4713</v>
      </c>
      <c r="B12661" s="1" t="s">
        <v>19768</v>
      </c>
      <c r="D12661" s="1" t="s">
        <v>499</v>
      </c>
      <c r="E12661" s="324" t="s">
        <v>500</v>
      </c>
    </row>
    <row r="12662" customFormat="false" ht="15" hidden="false" customHeight="false" outlineLevel="0" collapsed="false">
      <c r="A12662" s="1" t="n">
        <v>4712</v>
      </c>
      <c r="B12662" s="1" t="s">
        <v>19769</v>
      </c>
      <c r="C12662" s="324" t="s">
        <v>19770</v>
      </c>
      <c r="D12662" s="324" t="s">
        <v>19771</v>
      </c>
      <c r="E12662" s="0" t="s">
        <v>590</v>
      </c>
    </row>
    <row r="12663" customFormat="false" ht="15" hidden="false" customHeight="false" outlineLevel="0" collapsed="false">
      <c r="A12663" s="1" t="n">
        <v>4711</v>
      </c>
      <c r="B12663" s="1" t="s">
        <v>19772</v>
      </c>
      <c r="D12663" s="324" t="s">
        <v>3320</v>
      </c>
      <c r="E12663" s="0" t="s">
        <v>485</v>
      </c>
    </row>
    <row r="12664" customFormat="false" ht="15" hidden="false" customHeight="false" outlineLevel="0" collapsed="false">
      <c r="A12664" s="1" t="n">
        <v>4710</v>
      </c>
      <c r="B12664" s="1" t="s">
        <v>19773</v>
      </c>
      <c r="C12664" s="1" t="s">
        <v>9111</v>
      </c>
      <c r="D12664" s="324" t="s">
        <v>9112</v>
      </c>
      <c r="E12664" s="0" t="s">
        <v>485</v>
      </c>
    </row>
    <row r="12665" customFormat="false" ht="15" hidden="false" customHeight="false" outlineLevel="0" collapsed="false">
      <c r="A12665" s="1" t="n">
        <v>4709</v>
      </c>
      <c r="B12665" s="1" t="s">
        <v>19774</v>
      </c>
      <c r="D12665" s="324" t="s">
        <v>643</v>
      </c>
      <c r="E12665" s="0" t="s">
        <v>590</v>
      </c>
    </row>
    <row r="12666" customFormat="false" ht="15" hidden="false" customHeight="false" outlineLevel="0" collapsed="false">
      <c r="A12666" s="1" t="n">
        <v>4708</v>
      </c>
      <c r="B12666" s="1" t="s">
        <v>19775</v>
      </c>
      <c r="D12666" s="324" t="s">
        <v>643</v>
      </c>
      <c r="E12666" s="0" t="s">
        <v>590</v>
      </c>
    </row>
    <row r="12667" customFormat="false" ht="15" hidden="false" customHeight="false" outlineLevel="0" collapsed="false">
      <c r="A12667" s="1" t="n">
        <v>4707</v>
      </c>
      <c r="B12667" s="1" t="s">
        <v>19776</v>
      </c>
      <c r="D12667" s="1" t="s">
        <v>499</v>
      </c>
      <c r="E12667" s="0" t="s">
        <v>590</v>
      </c>
    </row>
    <row r="12668" customFormat="false" ht="15" hidden="false" customHeight="false" outlineLevel="0" collapsed="false">
      <c r="A12668" s="1" t="n">
        <v>4706</v>
      </c>
      <c r="B12668" s="1" t="s">
        <v>19777</v>
      </c>
      <c r="C12668" s="1" t="s">
        <v>19778</v>
      </c>
      <c r="D12668" s="1" t="s">
        <v>499</v>
      </c>
      <c r="E12668" s="0" t="s">
        <v>590</v>
      </c>
    </row>
    <row r="12669" customFormat="false" ht="15" hidden="false" customHeight="false" outlineLevel="0" collapsed="false">
      <c r="A12669" s="1" t="n">
        <v>4705</v>
      </c>
      <c r="B12669" s="1" t="s">
        <v>19779</v>
      </c>
      <c r="C12669" s="1" t="s">
        <v>19780</v>
      </c>
      <c r="D12669" s="1" t="s">
        <v>499</v>
      </c>
      <c r="E12669" s="0" t="s">
        <v>590</v>
      </c>
    </row>
    <row r="12670" customFormat="false" ht="15" hidden="false" customHeight="false" outlineLevel="0" collapsed="false">
      <c r="A12670" s="1" t="n">
        <v>4704</v>
      </c>
      <c r="B12670" s="1" t="s">
        <v>19781</v>
      </c>
      <c r="C12670" s="1" t="s">
        <v>19782</v>
      </c>
      <c r="D12670" s="1" t="s">
        <v>499</v>
      </c>
      <c r="E12670" s="0" t="s">
        <v>590</v>
      </c>
    </row>
    <row r="12671" customFormat="false" ht="15" hidden="false" customHeight="false" outlineLevel="0" collapsed="false">
      <c r="A12671" s="1" t="n">
        <v>4703</v>
      </c>
      <c r="B12671" s="1" t="s">
        <v>19783</v>
      </c>
      <c r="C12671" s="1" t="s">
        <v>19784</v>
      </c>
      <c r="D12671" s="1" t="s">
        <v>499</v>
      </c>
      <c r="E12671" s="0" t="s">
        <v>576</v>
      </c>
    </row>
    <row r="12672" customFormat="false" ht="15" hidden="false" customHeight="false" outlineLevel="0" collapsed="false">
      <c r="A12672" s="1" t="n">
        <v>4702</v>
      </c>
      <c r="B12672" s="1" t="s">
        <v>19785</v>
      </c>
      <c r="D12672" s="324" t="s">
        <v>11630</v>
      </c>
      <c r="E12672" s="0" t="s">
        <v>590</v>
      </c>
    </row>
    <row r="12673" customFormat="false" ht="15" hidden="false" customHeight="false" outlineLevel="0" collapsed="false">
      <c r="A12673" s="1" t="n">
        <v>4701</v>
      </c>
      <c r="B12673" s="1" t="s">
        <v>19786</v>
      </c>
      <c r="D12673" s="324" t="s">
        <v>643</v>
      </c>
      <c r="E12673" s="0" t="s">
        <v>590</v>
      </c>
    </row>
    <row r="12674" customFormat="false" ht="15" hidden="false" customHeight="false" outlineLevel="0" collapsed="false">
      <c r="A12674" s="1" t="n">
        <v>4700</v>
      </c>
      <c r="B12674" s="1" t="s">
        <v>19787</v>
      </c>
      <c r="D12674" s="1" t="s">
        <v>499</v>
      </c>
      <c r="E12674" s="0" t="s">
        <v>590</v>
      </c>
    </row>
    <row r="12675" customFormat="false" ht="15" hidden="false" customHeight="false" outlineLevel="0" collapsed="false">
      <c r="A12675" s="1" t="n">
        <v>4699</v>
      </c>
      <c r="B12675" s="1" t="s">
        <v>19788</v>
      </c>
      <c r="C12675" s="1" t="s">
        <v>726</v>
      </c>
      <c r="D12675" s="1" t="s">
        <v>811</v>
      </c>
      <c r="E12675" s="0" t="s">
        <v>485</v>
      </c>
    </row>
    <row r="12676" customFormat="false" ht="15" hidden="false" customHeight="false" outlineLevel="0" collapsed="false">
      <c r="A12676" s="1" t="n">
        <v>4698</v>
      </c>
      <c r="B12676" s="1" t="s">
        <v>19789</v>
      </c>
      <c r="D12676" s="324" t="s">
        <v>528</v>
      </c>
      <c r="E12676" s="0" t="s">
        <v>485</v>
      </c>
    </row>
    <row r="12677" customFormat="false" ht="15" hidden="false" customHeight="false" outlineLevel="0" collapsed="false">
      <c r="A12677" s="1" t="n">
        <v>4697</v>
      </c>
      <c r="B12677" s="1" t="s">
        <v>19790</v>
      </c>
      <c r="D12677" s="324" t="s">
        <v>12189</v>
      </c>
      <c r="E12677" s="0" t="s">
        <v>590</v>
      </c>
    </row>
    <row r="12678" customFormat="false" ht="15" hidden="false" customHeight="false" outlineLevel="0" collapsed="false">
      <c r="A12678" s="1" t="n">
        <v>4696</v>
      </c>
      <c r="B12678" s="1" t="s">
        <v>19791</v>
      </c>
      <c r="D12678" s="324" t="s">
        <v>17594</v>
      </c>
      <c r="E12678" s="0" t="s">
        <v>590</v>
      </c>
    </row>
    <row r="12679" customFormat="false" ht="15" hidden="false" customHeight="false" outlineLevel="0" collapsed="false">
      <c r="A12679" s="1" t="n">
        <v>4695</v>
      </c>
      <c r="B12679" s="1" t="s">
        <v>19792</v>
      </c>
      <c r="D12679" s="1" t="s">
        <v>685</v>
      </c>
      <c r="E12679" s="324" t="s">
        <v>1763</v>
      </c>
    </row>
    <row r="12680" customFormat="false" ht="15" hidden="false" customHeight="false" outlineLevel="0" collapsed="false">
      <c r="A12680" s="1" t="n">
        <v>4694</v>
      </c>
      <c r="B12680" s="1" t="s">
        <v>19793</v>
      </c>
      <c r="D12680" s="1" t="s">
        <v>499</v>
      </c>
      <c r="E12680" s="0" t="s">
        <v>10484</v>
      </c>
    </row>
    <row r="12681" customFormat="false" ht="15" hidden="false" customHeight="false" outlineLevel="0" collapsed="false">
      <c r="A12681" s="1" t="n">
        <v>4693</v>
      </c>
      <c r="B12681" s="1" t="s">
        <v>19794</v>
      </c>
      <c r="D12681" s="324" t="s">
        <v>11630</v>
      </c>
      <c r="E12681" s="0" t="s">
        <v>590</v>
      </c>
    </row>
    <row r="12682" customFormat="false" ht="15" hidden="false" customHeight="false" outlineLevel="0" collapsed="false">
      <c r="A12682" s="1" t="n">
        <v>4692</v>
      </c>
      <c r="B12682" s="1" t="s">
        <v>19795</v>
      </c>
      <c r="D12682" s="324" t="s">
        <v>11630</v>
      </c>
      <c r="E12682" s="0" t="s">
        <v>590</v>
      </c>
    </row>
    <row r="12683" customFormat="false" ht="15" hidden="false" customHeight="false" outlineLevel="0" collapsed="false">
      <c r="A12683" s="1" t="n">
        <v>4691</v>
      </c>
      <c r="B12683" s="1" t="s">
        <v>19796</v>
      </c>
      <c r="D12683" s="324" t="s">
        <v>11630</v>
      </c>
      <c r="E12683" s="0" t="s">
        <v>590</v>
      </c>
    </row>
    <row r="12684" customFormat="false" ht="15" hidden="false" customHeight="false" outlineLevel="0" collapsed="false">
      <c r="A12684" s="1" t="n">
        <v>4690</v>
      </c>
      <c r="B12684" s="1" t="s">
        <v>19797</v>
      </c>
      <c r="C12684" s="1" t="s">
        <v>19798</v>
      </c>
      <c r="D12684" s="1" t="s">
        <v>499</v>
      </c>
      <c r="E12684" s="0" t="s">
        <v>590</v>
      </c>
    </row>
    <row r="12685" customFormat="false" ht="15" hidden="false" customHeight="false" outlineLevel="0" collapsed="false">
      <c r="A12685" s="1" t="n">
        <v>4689</v>
      </c>
      <c r="B12685" s="1" t="s">
        <v>19799</v>
      </c>
      <c r="C12685" s="1" t="s">
        <v>19800</v>
      </c>
      <c r="D12685" s="1" t="s">
        <v>499</v>
      </c>
      <c r="E12685" s="0" t="s">
        <v>590</v>
      </c>
    </row>
    <row r="12686" customFormat="false" ht="15" hidden="false" customHeight="false" outlineLevel="0" collapsed="false">
      <c r="A12686" s="1" t="n">
        <v>4688</v>
      </c>
      <c r="B12686" s="1" t="s">
        <v>19801</v>
      </c>
      <c r="C12686" s="1" t="s">
        <v>19802</v>
      </c>
      <c r="D12686" s="1" t="s">
        <v>499</v>
      </c>
      <c r="E12686" s="0" t="s">
        <v>590</v>
      </c>
    </row>
    <row r="12687" customFormat="false" ht="15" hidden="false" customHeight="false" outlineLevel="0" collapsed="false">
      <c r="A12687" s="1" t="n">
        <v>4687</v>
      </c>
      <c r="B12687" s="1" t="s">
        <v>19803</v>
      </c>
      <c r="C12687" s="1" t="s">
        <v>19804</v>
      </c>
      <c r="D12687" s="324" t="s">
        <v>16527</v>
      </c>
      <c r="E12687" s="324" t="s">
        <v>11140</v>
      </c>
    </row>
    <row r="12688" customFormat="false" ht="15" hidden="false" customHeight="false" outlineLevel="0" collapsed="false">
      <c r="A12688" s="1" t="n">
        <v>4686</v>
      </c>
      <c r="B12688" s="1" t="s">
        <v>19805</v>
      </c>
      <c r="C12688" s="1" t="s">
        <v>19806</v>
      </c>
      <c r="D12688" s="1" t="s">
        <v>499</v>
      </c>
      <c r="E12688" s="324" t="s">
        <v>550</v>
      </c>
    </row>
    <row r="12689" customFormat="false" ht="15" hidden="false" customHeight="false" outlineLevel="0" collapsed="false">
      <c r="A12689" s="1" t="n">
        <v>4685</v>
      </c>
      <c r="B12689" s="1" t="s">
        <v>19807</v>
      </c>
      <c r="D12689" s="1" t="s">
        <v>499</v>
      </c>
      <c r="E12689" s="324" t="s">
        <v>500</v>
      </c>
    </row>
    <row r="12690" customFormat="false" ht="15" hidden="false" customHeight="false" outlineLevel="0" collapsed="false">
      <c r="A12690" s="1" t="n">
        <v>4684</v>
      </c>
      <c r="B12690" s="1" t="s">
        <v>19808</v>
      </c>
      <c r="D12690" s="1" t="s">
        <v>499</v>
      </c>
      <c r="E12690" s="0" t="s">
        <v>590</v>
      </c>
    </row>
    <row r="12691" customFormat="false" ht="15" hidden="false" customHeight="false" outlineLevel="0" collapsed="false">
      <c r="A12691" s="1" t="n">
        <v>4683</v>
      </c>
      <c r="B12691" s="1" t="s">
        <v>19809</v>
      </c>
      <c r="D12691" s="324" t="s">
        <v>19810</v>
      </c>
      <c r="E12691" s="0" t="s">
        <v>10484</v>
      </c>
    </row>
    <row r="12692" customFormat="false" ht="15" hidden="false" customHeight="false" outlineLevel="0" collapsed="false">
      <c r="A12692" s="1" t="n">
        <v>4682</v>
      </c>
      <c r="B12692" s="1" t="s">
        <v>19811</v>
      </c>
      <c r="D12692" s="1" t="s">
        <v>510</v>
      </c>
      <c r="E12692" s="324" t="s">
        <v>19143</v>
      </c>
    </row>
    <row r="12693" customFormat="false" ht="15" hidden="false" customHeight="false" outlineLevel="0" collapsed="false">
      <c r="A12693" s="1" t="n">
        <v>4681</v>
      </c>
      <c r="B12693" s="1" t="s">
        <v>19812</v>
      </c>
      <c r="C12693" s="1" t="s">
        <v>19813</v>
      </c>
      <c r="D12693" s="1" t="s">
        <v>17186</v>
      </c>
      <c r="E12693" s="324" t="s">
        <v>1731</v>
      </c>
    </row>
    <row r="12694" customFormat="false" ht="15" hidden="false" customHeight="false" outlineLevel="0" collapsed="false">
      <c r="A12694" s="1" t="n">
        <v>4680</v>
      </c>
      <c r="B12694" s="1" t="s">
        <v>19814</v>
      </c>
      <c r="D12694" s="324" t="s">
        <v>1123</v>
      </c>
      <c r="E12694" s="324" t="s">
        <v>500</v>
      </c>
    </row>
    <row r="12695" customFormat="false" ht="15" hidden="false" customHeight="false" outlineLevel="0" collapsed="false">
      <c r="A12695" s="1" t="n">
        <v>4679</v>
      </c>
      <c r="B12695" s="1" t="s">
        <v>19815</v>
      </c>
      <c r="C12695" s="1" t="s">
        <v>19816</v>
      </c>
      <c r="D12695" s="324" t="s">
        <v>528</v>
      </c>
      <c r="E12695" s="324" t="s">
        <v>500</v>
      </c>
    </row>
    <row r="12696" customFormat="false" ht="15" hidden="false" customHeight="false" outlineLevel="0" collapsed="false">
      <c r="A12696" s="1" t="n">
        <v>4678</v>
      </c>
      <c r="B12696" s="1" t="s">
        <v>19817</v>
      </c>
      <c r="C12696" s="324" t="s">
        <v>19818</v>
      </c>
      <c r="D12696" s="324" t="s">
        <v>11757</v>
      </c>
      <c r="E12696" s="324" t="s">
        <v>19819</v>
      </c>
    </row>
    <row r="12697" customFormat="false" ht="15" hidden="false" customHeight="false" outlineLevel="0" collapsed="false">
      <c r="A12697" s="1" t="n">
        <v>4677</v>
      </c>
      <c r="B12697" s="1" t="s">
        <v>19820</v>
      </c>
      <c r="D12697" s="324" t="s">
        <v>620</v>
      </c>
      <c r="E12697" s="324" t="s">
        <v>13626</v>
      </c>
    </row>
    <row r="12698" customFormat="false" ht="15" hidden="false" customHeight="false" outlineLevel="0" collapsed="false">
      <c r="A12698" s="1" t="n">
        <v>4676</v>
      </c>
      <c r="B12698" s="1" t="s">
        <v>19821</v>
      </c>
      <c r="D12698" s="324" t="s">
        <v>620</v>
      </c>
      <c r="E12698" s="324" t="s">
        <v>13626</v>
      </c>
    </row>
    <row r="12699" customFormat="false" ht="15" hidden="false" customHeight="false" outlineLevel="0" collapsed="false">
      <c r="A12699" s="1" t="n">
        <v>4675</v>
      </c>
      <c r="B12699" s="1" t="s">
        <v>19822</v>
      </c>
      <c r="D12699" s="324" t="s">
        <v>620</v>
      </c>
      <c r="E12699" s="324" t="s">
        <v>13626</v>
      </c>
    </row>
    <row r="12700" customFormat="false" ht="15" hidden="false" customHeight="false" outlineLevel="0" collapsed="false">
      <c r="A12700" s="1" t="n">
        <v>4674</v>
      </c>
      <c r="B12700" s="1" t="s">
        <v>19823</v>
      </c>
      <c r="D12700" s="324" t="s">
        <v>620</v>
      </c>
      <c r="E12700" s="324" t="s">
        <v>13626</v>
      </c>
    </row>
    <row r="12701" customFormat="false" ht="15" hidden="false" customHeight="false" outlineLevel="0" collapsed="false">
      <c r="A12701" s="1" t="n">
        <v>4673</v>
      </c>
      <c r="B12701" s="1" t="s">
        <v>19824</v>
      </c>
      <c r="D12701" s="1" t="s">
        <v>499</v>
      </c>
      <c r="E12701" s="0" t="s">
        <v>590</v>
      </c>
    </row>
    <row r="12702" customFormat="false" ht="15" hidden="false" customHeight="false" outlineLevel="0" collapsed="false">
      <c r="A12702" s="1" t="n">
        <v>4672</v>
      </c>
      <c r="B12702" s="1" t="s">
        <v>19825</v>
      </c>
      <c r="C12702" s="1" t="s">
        <v>19826</v>
      </c>
      <c r="D12702" s="324" t="s">
        <v>10892</v>
      </c>
      <c r="E12702" s="324" t="s">
        <v>550</v>
      </c>
    </row>
    <row r="12703" customFormat="false" ht="15" hidden="false" customHeight="false" outlineLevel="0" collapsed="false">
      <c r="A12703" s="1" t="n">
        <v>4671</v>
      </c>
      <c r="B12703" s="1" t="s">
        <v>19827</v>
      </c>
      <c r="C12703" s="324" t="s">
        <v>19828</v>
      </c>
      <c r="D12703" s="1" t="s">
        <v>1293</v>
      </c>
      <c r="E12703" s="0" t="s">
        <v>576</v>
      </c>
    </row>
    <row r="12704" customFormat="false" ht="15" hidden="false" customHeight="false" outlineLevel="0" collapsed="false">
      <c r="A12704" s="1" t="n">
        <v>4670</v>
      </c>
      <c r="B12704" s="1" t="s">
        <v>19829</v>
      </c>
      <c r="C12704" s="324" t="s">
        <v>19830</v>
      </c>
      <c r="D12704" s="324" t="s">
        <v>1592</v>
      </c>
      <c r="E12704" s="324" t="s">
        <v>1731</v>
      </c>
    </row>
    <row r="12705" customFormat="false" ht="15" hidden="false" customHeight="false" outlineLevel="0" collapsed="false">
      <c r="A12705" s="1" t="n">
        <v>4669</v>
      </c>
      <c r="B12705" s="1" t="s">
        <v>19831</v>
      </c>
      <c r="D12705" s="1" t="s">
        <v>499</v>
      </c>
      <c r="E12705" s="0" t="s">
        <v>590</v>
      </c>
    </row>
    <row r="12706" customFormat="false" ht="15" hidden="false" customHeight="false" outlineLevel="0" collapsed="false">
      <c r="A12706" s="1" t="n">
        <v>4668</v>
      </c>
      <c r="B12706" s="1" t="s">
        <v>19832</v>
      </c>
      <c r="C12706" s="1" t="s">
        <v>19833</v>
      </c>
      <c r="D12706" s="324" t="s">
        <v>19834</v>
      </c>
      <c r="E12706" s="324" t="s">
        <v>500</v>
      </c>
    </row>
    <row r="12707" customFormat="false" ht="15" hidden="false" customHeight="false" outlineLevel="0" collapsed="false">
      <c r="A12707" s="1" t="n">
        <v>4667</v>
      </c>
      <c r="B12707" s="1" t="s">
        <v>19835</v>
      </c>
      <c r="C12707" s="324" t="s">
        <v>19836</v>
      </c>
      <c r="D12707" s="324" t="s">
        <v>17684</v>
      </c>
      <c r="E12707" s="324" t="s">
        <v>488</v>
      </c>
    </row>
    <row r="12708" customFormat="false" ht="15" hidden="false" customHeight="false" outlineLevel="0" collapsed="false">
      <c r="A12708" s="1" t="n">
        <v>4666</v>
      </c>
      <c r="B12708" s="1" t="s">
        <v>19837</v>
      </c>
      <c r="C12708" s="324" t="s">
        <v>19838</v>
      </c>
      <c r="D12708" s="1" t="s">
        <v>484</v>
      </c>
      <c r="E12708" s="0" t="s">
        <v>485</v>
      </c>
    </row>
    <row r="12709" customFormat="false" ht="15" hidden="false" customHeight="false" outlineLevel="0" collapsed="false">
      <c r="A12709" s="1" t="n">
        <v>4665</v>
      </c>
      <c r="B12709" s="1" t="s">
        <v>19839</v>
      </c>
      <c r="D12709" s="324" t="s">
        <v>19840</v>
      </c>
      <c r="E12709" s="0" t="s">
        <v>485</v>
      </c>
    </row>
    <row r="12710" customFormat="false" ht="15" hidden="false" customHeight="false" outlineLevel="0" collapsed="false">
      <c r="A12710" s="1" t="n">
        <v>4664</v>
      </c>
      <c r="B12710" s="1" t="s">
        <v>19841</v>
      </c>
      <c r="D12710" s="324" t="s">
        <v>11505</v>
      </c>
      <c r="E12710" s="0" t="s">
        <v>590</v>
      </c>
    </row>
    <row r="12711" customFormat="false" ht="15" hidden="false" customHeight="false" outlineLevel="0" collapsed="false">
      <c r="A12711" s="1" t="n">
        <v>4663</v>
      </c>
      <c r="B12711" s="1" t="s">
        <v>19842</v>
      </c>
      <c r="D12711" s="324" t="s">
        <v>620</v>
      </c>
      <c r="E12711" s="0" t="s">
        <v>609</v>
      </c>
    </row>
    <row r="12712" customFormat="false" ht="15" hidden="false" customHeight="false" outlineLevel="0" collapsed="false">
      <c r="A12712" s="1" t="n">
        <v>4662</v>
      </c>
      <c r="B12712" s="1" t="s">
        <v>19843</v>
      </c>
      <c r="D12712" s="324" t="s">
        <v>620</v>
      </c>
      <c r="E12712" s="0" t="s">
        <v>609</v>
      </c>
    </row>
    <row r="12713" customFormat="false" ht="15" hidden="false" customHeight="false" outlineLevel="0" collapsed="false">
      <c r="A12713" s="1" t="n">
        <v>4661</v>
      </c>
      <c r="B12713" s="1" t="s">
        <v>19844</v>
      </c>
      <c r="D12713" s="1" t="s">
        <v>499</v>
      </c>
      <c r="E12713" s="0" t="s">
        <v>10484</v>
      </c>
    </row>
    <row r="12714" customFormat="false" ht="15" hidden="false" customHeight="false" outlineLevel="0" collapsed="false">
      <c r="A12714" s="1" t="n">
        <v>4660</v>
      </c>
      <c r="B12714" s="1" t="s">
        <v>19845</v>
      </c>
      <c r="D12714" s="1" t="s">
        <v>499</v>
      </c>
      <c r="E12714" s="324" t="s">
        <v>10893</v>
      </c>
    </row>
    <row r="12715" customFormat="false" ht="15" hidden="false" customHeight="false" outlineLevel="0" collapsed="false">
      <c r="A12715" s="1" t="n">
        <v>4659</v>
      </c>
      <c r="B12715" s="1" t="s">
        <v>19846</v>
      </c>
      <c r="C12715" s="1" t="s">
        <v>19847</v>
      </c>
      <c r="D12715" s="1" t="s">
        <v>499</v>
      </c>
      <c r="E12715" s="0" t="s">
        <v>1088</v>
      </c>
    </row>
    <row r="12716" customFormat="false" ht="15" hidden="false" customHeight="false" outlineLevel="0" collapsed="false">
      <c r="A12716" s="1" t="n">
        <v>4658</v>
      </c>
      <c r="B12716" s="1" t="s">
        <v>19848</v>
      </c>
      <c r="D12716" s="1" t="s">
        <v>11129</v>
      </c>
      <c r="E12716" s="0" t="s">
        <v>576</v>
      </c>
    </row>
    <row r="12717" customFormat="false" ht="15" hidden="false" customHeight="false" outlineLevel="0" collapsed="false">
      <c r="A12717" s="1" t="n">
        <v>4657</v>
      </c>
      <c r="B12717" s="1" t="s">
        <v>19849</v>
      </c>
      <c r="C12717" s="1" t="s">
        <v>19850</v>
      </c>
      <c r="D12717" s="1" t="s">
        <v>499</v>
      </c>
      <c r="E12717" s="0" t="s">
        <v>576</v>
      </c>
    </row>
    <row r="12718" customFormat="false" ht="15" hidden="false" customHeight="false" outlineLevel="0" collapsed="false">
      <c r="A12718" s="1" t="n">
        <v>4656</v>
      </c>
      <c r="B12718" s="1" t="s">
        <v>19851</v>
      </c>
      <c r="C12718" s="324" t="s">
        <v>19852</v>
      </c>
      <c r="D12718" s="324" t="s">
        <v>620</v>
      </c>
      <c r="E12718" s="324" t="s">
        <v>10923</v>
      </c>
    </row>
    <row r="12719" customFormat="false" ht="15" hidden="false" customHeight="false" outlineLevel="0" collapsed="false">
      <c r="A12719" s="1" t="n">
        <v>4655</v>
      </c>
      <c r="B12719" s="1" t="s">
        <v>19853</v>
      </c>
      <c r="C12719" s="324" t="s">
        <v>19854</v>
      </c>
      <c r="D12719" s="324" t="s">
        <v>528</v>
      </c>
      <c r="E12719" s="324" t="s">
        <v>500</v>
      </c>
    </row>
    <row r="12720" customFormat="false" ht="15" hidden="false" customHeight="false" outlineLevel="0" collapsed="false">
      <c r="A12720" s="1" t="n">
        <v>4654</v>
      </c>
      <c r="B12720" s="1" t="s">
        <v>19855</v>
      </c>
      <c r="D12720" s="324" t="s">
        <v>16756</v>
      </c>
      <c r="E12720" s="324" t="s">
        <v>488</v>
      </c>
    </row>
    <row r="12721" customFormat="false" ht="15" hidden="false" customHeight="false" outlineLevel="0" collapsed="false">
      <c r="A12721" s="1" t="n">
        <v>4653</v>
      </c>
      <c r="B12721" s="1" t="s">
        <v>19856</v>
      </c>
      <c r="D12721" s="1" t="s">
        <v>10212</v>
      </c>
      <c r="E12721" s="0" t="s">
        <v>609</v>
      </c>
    </row>
    <row r="12722" customFormat="false" ht="15" hidden="false" customHeight="false" outlineLevel="0" collapsed="false">
      <c r="A12722" s="1" t="n">
        <v>4652</v>
      </c>
      <c r="B12722" s="1" t="s">
        <v>11540</v>
      </c>
      <c r="C12722" s="324" t="s">
        <v>19857</v>
      </c>
      <c r="D12722" s="324" t="s">
        <v>11542</v>
      </c>
      <c r="E12722" s="324" t="s">
        <v>488</v>
      </c>
    </row>
    <row r="12723" customFormat="false" ht="15" hidden="false" customHeight="false" outlineLevel="0" collapsed="false">
      <c r="A12723" s="1" t="n">
        <v>4651</v>
      </c>
      <c r="B12723" s="1" t="s">
        <v>19858</v>
      </c>
      <c r="C12723" s="1" t="s">
        <v>19859</v>
      </c>
      <c r="D12723" s="324" t="s">
        <v>8121</v>
      </c>
      <c r="E12723" s="324" t="s">
        <v>11140</v>
      </c>
    </row>
    <row r="12724" customFormat="false" ht="15" hidden="false" customHeight="false" outlineLevel="0" collapsed="false">
      <c r="A12724" s="1" t="n">
        <v>4650</v>
      </c>
      <c r="B12724" s="1" t="s">
        <v>19860</v>
      </c>
      <c r="C12724" s="1" t="s">
        <v>19861</v>
      </c>
      <c r="D12724" s="1" t="s">
        <v>10212</v>
      </c>
      <c r="E12724" s="0" t="s">
        <v>11053</v>
      </c>
    </row>
    <row r="12725" customFormat="false" ht="15" hidden="false" customHeight="false" outlineLevel="0" collapsed="false">
      <c r="A12725" s="1" t="n">
        <v>4649</v>
      </c>
      <c r="B12725" s="1" t="s">
        <v>19862</v>
      </c>
      <c r="C12725" s="324" t="s">
        <v>19863</v>
      </c>
      <c r="D12725" s="324" t="s">
        <v>10946</v>
      </c>
      <c r="E12725" s="324" t="s">
        <v>550</v>
      </c>
    </row>
    <row r="12726" customFormat="false" ht="15" hidden="false" customHeight="false" outlineLevel="0" collapsed="false">
      <c r="A12726" s="1" t="n">
        <v>4648</v>
      </c>
      <c r="B12726" s="1" t="s">
        <v>19864</v>
      </c>
      <c r="D12726" s="1" t="s">
        <v>10212</v>
      </c>
      <c r="E12726" s="0" t="s">
        <v>11053</v>
      </c>
    </row>
    <row r="12727" customFormat="false" ht="15" hidden="false" customHeight="false" outlineLevel="0" collapsed="false">
      <c r="A12727" s="1" t="n">
        <v>4647</v>
      </c>
      <c r="B12727" s="1" t="s">
        <v>19865</v>
      </c>
      <c r="C12727" s="1" t="s">
        <v>19866</v>
      </c>
      <c r="D12727" s="324" t="s">
        <v>16700</v>
      </c>
      <c r="E12727" s="324" t="s">
        <v>519</v>
      </c>
    </row>
    <row r="12728" customFormat="false" ht="15" hidden="false" customHeight="false" outlineLevel="0" collapsed="false">
      <c r="A12728" s="1" t="n">
        <v>4646</v>
      </c>
      <c r="B12728" s="1" t="s">
        <v>19867</v>
      </c>
      <c r="C12728" s="1" t="s">
        <v>19868</v>
      </c>
      <c r="D12728" s="324" t="s">
        <v>19611</v>
      </c>
      <c r="E12728" s="324" t="s">
        <v>11232</v>
      </c>
    </row>
    <row r="12729" customFormat="false" ht="15" hidden="false" customHeight="false" outlineLevel="0" collapsed="false">
      <c r="A12729" s="1" t="n">
        <v>4645</v>
      </c>
      <c r="B12729" s="1" t="s">
        <v>19869</v>
      </c>
      <c r="D12729" s="1" t="s">
        <v>6225</v>
      </c>
      <c r="E12729" s="0" t="s">
        <v>686</v>
      </c>
    </row>
    <row r="12730" customFormat="false" ht="15" hidden="false" customHeight="false" outlineLevel="0" collapsed="false">
      <c r="A12730" s="1" t="n">
        <v>4644</v>
      </c>
      <c r="B12730" s="1" t="s">
        <v>19870</v>
      </c>
      <c r="D12730" s="324" t="s">
        <v>643</v>
      </c>
      <c r="E12730" s="0" t="s">
        <v>590</v>
      </c>
    </row>
    <row r="12731" customFormat="false" ht="15" hidden="false" customHeight="false" outlineLevel="0" collapsed="false">
      <c r="A12731" s="1" t="n">
        <v>4643</v>
      </c>
      <c r="B12731" s="1" t="s">
        <v>19871</v>
      </c>
      <c r="D12731" s="324" t="s">
        <v>643</v>
      </c>
      <c r="E12731" s="0" t="s">
        <v>590</v>
      </c>
    </row>
    <row r="12732" customFormat="false" ht="15" hidden="false" customHeight="false" outlineLevel="0" collapsed="false">
      <c r="A12732" s="1" t="n">
        <v>4642</v>
      </c>
      <c r="B12732" s="1" t="s">
        <v>19872</v>
      </c>
      <c r="D12732" s="324" t="s">
        <v>11630</v>
      </c>
      <c r="E12732" s="0" t="s">
        <v>590</v>
      </c>
    </row>
    <row r="12733" customFormat="false" ht="15" hidden="false" customHeight="false" outlineLevel="0" collapsed="false">
      <c r="A12733" s="1" t="n">
        <v>4641</v>
      </c>
      <c r="B12733" s="1" t="s">
        <v>19873</v>
      </c>
      <c r="D12733" s="324" t="s">
        <v>643</v>
      </c>
      <c r="E12733" s="0" t="s">
        <v>590</v>
      </c>
    </row>
    <row r="12734" customFormat="false" ht="15" hidden="false" customHeight="false" outlineLevel="0" collapsed="false">
      <c r="A12734" s="1" t="n">
        <v>4640</v>
      </c>
      <c r="B12734" s="1" t="s">
        <v>19874</v>
      </c>
      <c r="C12734" s="1" t="s">
        <v>19875</v>
      </c>
      <c r="D12734" s="324" t="s">
        <v>19360</v>
      </c>
      <c r="E12734" s="324" t="s">
        <v>11366</v>
      </c>
    </row>
    <row r="12735" customFormat="false" ht="15" hidden="false" customHeight="false" outlineLevel="0" collapsed="false">
      <c r="A12735" s="1" t="n">
        <v>4639</v>
      </c>
      <c r="B12735" s="1" t="s">
        <v>19876</v>
      </c>
      <c r="D12735" s="1" t="s">
        <v>641</v>
      </c>
      <c r="E12735" s="324" t="s">
        <v>548</v>
      </c>
    </row>
    <row r="12736" customFormat="false" ht="15" hidden="false" customHeight="false" outlineLevel="0" collapsed="false">
      <c r="A12736" s="1" t="n">
        <v>4638</v>
      </c>
      <c r="B12736" s="1" t="s">
        <v>19877</v>
      </c>
      <c r="D12736" s="324" t="s">
        <v>12110</v>
      </c>
      <c r="E12736" s="324" t="s">
        <v>11399</v>
      </c>
    </row>
    <row r="12737" customFormat="false" ht="15" hidden="false" customHeight="false" outlineLevel="0" collapsed="false">
      <c r="A12737" s="1" t="n">
        <v>4637</v>
      </c>
      <c r="B12737" s="1" t="s">
        <v>19878</v>
      </c>
      <c r="D12737" s="324" t="s">
        <v>19879</v>
      </c>
      <c r="E12737" s="324" t="s">
        <v>519</v>
      </c>
    </row>
    <row r="12738" customFormat="false" ht="15" hidden="false" customHeight="false" outlineLevel="0" collapsed="false">
      <c r="A12738" s="1" t="n">
        <v>4636</v>
      </c>
      <c r="B12738" s="1" t="s">
        <v>19880</v>
      </c>
      <c r="C12738" s="1" t="s">
        <v>19881</v>
      </c>
      <c r="D12738" s="1" t="s">
        <v>10984</v>
      </c>
      <c r="E12738" s="324" t="s">
        <v>10921</v>
      </c>
    </row>
    <row r="12739" customFormat="false" ht="15" hidden="false" customHeight="false" outlineLevel="0" collapsed="false">
      <c r="A12739" s="1" t="n">
        <v>4635</v>
      </c>
      <c r="B12739" s="1" t="s">
        <v>19882</v>
      </c>
      <c r="D12739" s="324" t="s">
        <v>643</v>
      </c>
      <c r="E12739" s="0" t="s">
        <v>590</v>
      </c>
    </row>
    <row r="12740" customFormat="false" ht="15" hidden="false" customHeight="false" outlineLevel="0" collapsed="false">
      <c r="A12740" s="1" t="n">
        <v>4634</v>
      </c>
      <c r="B12740" s="1" t="s">
        <v>19883</v>
      </c>
      <c r="D12740" s="324" t="s">
        <v>643</v>
      </c>
      <c r="E12740" s="0" t="s">
        <v>590</v>
      </c>
    </row>
    <row r="12741" customFormat="false" ht="15" hidden="false" customHeight="false" outlineLevel="0" collapsed="false">
      <c r="A12741" s="1" t="n">
        <v>4633</v>
      </c>
      <c r="B12741" s="1" t="s">
        <v>19884</v>
      </c>
      <c r="D12741" s="324" t="s">
        <v>643</v>
      </c>
      <c r="E12741" s="0" t="s">
        <v>590</v>
      </c>
    </row>
    <row r="12742" customFormat="false" ht="15" hidden="false" customHeight="false" outlineLevel="0" collapsed="false">
      <c r="A12742" s="1" t="n">
        <v>4632</v>
      </c>
      <c r="B12742" s="1" t="s">
        <v>19885</v>
      </c>
      <c r="D12742" s="324" t="s">
        <v>643</v>
      </c>
      <c r="E12742" s="0" t="s">
        <v>590</v>
      </c>
    </row>
    <row r="12743" customFormat="false" ht="15" hidden="false" customHeight="false" outlineLevel="0" collapsed="false">
      <c r="A12743" s="1" t="n">
        <v>4631</v>
      </c>
      <c r="B12743" s="1" t="s">
        <v>19886</v>
      </c>
      <c r="D12743" s="324" t="s">
        <v>643</v>
      </c>
      <c r="E12743" s="0" t="s">
        <v>590</v>
      </c>
    </row>
    <row r="12744" customFormat="false" ht="15" hidden="false" customHeight="false" outlineLevel="0" collapsed="false">
      <c r="A12744" s="1" t="n">
        <v>4630</v>
      </c>
      <c r="B12744" s="1" t="s">
        <v>19887</v>
      </c>
      <c r="D12744" s="324" t="s">
        <v>643</v>
      </c>
      <c r="E12744" s="0" t="s">
        <v>590</v>
      </c>
    </row>
    <row r="12745" customFormat="false" ht="15" hidden="false" customHeight="false" outlineLevel="0" collapsed="false">
      <c r="A12745" s="1" t="n">
        <v>4629</v>
      </c>
      <c r="B12745" s="1" t="s">
        <v>19888</v>
      </c>
      <c r="D12745" s="1" t="s">
        <v>499</v>
      </c>
      <c r="E12745" s="324" t="s">
        <v>500</v>
      </c>
    </row>
    <row r="12746" customFormat="false" ht="15" hidden="false" customHeight="false" outlineLevel="0" collapsed="false">
      <c r="A12746" s="1" t="n">
        <v>4628</v>
      </c>
      <c r="B12746" s="1" t="s">
        <v>19889</v>
      </c>
      <c r="D12746" s="324" t="s">
        <v>599</v>
      </c>
      <c r="E12746" s="324" t="s">
        <v>500</v>
      </c>
    </row>
    <row r="12747" customFormat="false" ht="15" hidden="false" customHeight="false" outlineLevel="0" collapsed="false">
      <c r="A12747" s="1" t="n">
        <v>4627</v>
      </c>
      <c r="B12747" s="1" t="s">
        <v>19890</v>
      </c>
      <c r="D12747" s="324" t="s">
        <v>528</v>
      </c>
      <c r="E12747" s="324" t="s">
        <v>500</v>
      </c>
    </row>
    <row r="12748" customFormat="false" ht="15" hidden="false" customHeight="false" outlineLevel="0" collapsed="false">
      <c r="A12748" s="1" t="n">
        <v>4626</v>
      </c>
      <c r="B12748" s="1" t="s">
        <v>19891</v>
      </c>
      <c r="C12748" s="1" t="s">
        <v>19892</v>
      </c>
      <c r="D12748" s="324" t="s">
        <v>528</v>
      </c>
      <c r="E12748" s="0" t="s">
        <v>609</v>
      </c>
    </row>
    <row r="12749" customFormat="false" ht="15" hidden="false" customHeight="false" outlineLevel="0" collapsed="false">
      <c r="A12749" s="1" t="n">
        <v>4625</v>
      </c>
      <c r="B12749" s="1" t="s">
        <v>19893</v>
      </c>
      <c r="D12749" s="324" t="s">
        <v>528</v>
      </c>
      <c r="E12749" s="324" t="s">
        <v>500</v>
      </c>
    </row>
    <row r="12750" customFormat="false" ht="15" hidden="false" customHeight="false" outlineLevel="0" collapsed="false">
      <c r="A12750" s="1" t="n">
        <v>4624</v>
      </c>
      <c r="B12750" s="1" t="s">
        <v>19894</v>
      </c>
      <c r="C12750" s="1" t="s">
        <v>19895</v>
      </c>
      <c r="D12750" s="324" t="s">
        <v>13053</v>
      </c>
      <c r="E12750" s="324" t="s">
        <v>3694</v>
      </c>
    </row>
    <row r="12751" customFormat="false" ht="15" hidden="false" customHeight="false" outlineLevel="0" collapsed="false">
      <c r="A12751" s="1" t="n">
        <v>4623</v>
      </c>
      <c r="B12751" s="1" t="s">
        <v>19896</v>
      </c>
      <c r="D12751" s="1" t="s">
        <v>491</v>
      </c>
      <c r="E12751" s="0" t="s">
        <v>485</v>
      </c>
    </row>
    <row r="12752" customFormat="false" ht="15" hidden="false" customHeight="false" outlineLevel="0" collapsed="false">
      <c r="A12752" s="1" t="n">
        <v>4622</v>
      </c>
      <c r="B12752" s="1" t="s">
        <v>19897</v>
      </c>
      <c r="D12752" s="324" t="s">
        <v>19898</v>
      </c>
      <c r="E12752" s="0" t="s">
        <v>590</v>
      </c>
    </row>
    <row r="12753" customFormat="false" ht="15" hidden="false" customHeight="false" outlineLevel="0" collapsed="false">
      <c r="A12753" s="1" t="n">
        <v>4621</v>
      </c>
      <c r="B12753" s="1" t="s">
        <v>19899</v>
      </c>
      <c r="C12753" s="1" t="s">
        <v>19900</v>
      </c>
      <c r="D12753" s="1" t="s">
        <v>499</v>
      </c>
      <c r="E12753" s="324" t="s">
        <v>1731</v>
      </c>
    </row>
    <row r="12754" customFormat="false" ht="15" hidden="false" customHeight="false" outlineLevel="0" collapsed="false">
      <c r="A12754" s="1" t="n">
        <v>4620</v>
      </c>
      <c r="B12754" s="1" t="s">
        <v>19901</v>
      </c>
      <c r="C12754" s="1" t="s">
        <v>19901</v>
      </c>
      <c r="D12754" s="1" t="s">
        <v>499</v>
      </c>
      <c r="E12754" s="0" t="s">
        <v>609</v>
      </c>
    </row>
    <row r="12755" customFormat="false" ht="15" hidden="false" customHeight="false" outlineLevel="0" collapsed="false">
      <c r="A12755" s="1" t="n">
        <v>4619</v>
      </c>
      <c r="B12755" s="1" t="s">
        <v>19902</v>
      </c>
      <c r="C12755" s="1" t="s">
        <v>19903</v>
      </c>
      <c r="D12755" s="324" t="s">
        <v>19904</v>
      </c>
      <c r="E12755" s="324" t="s">
        <v>11158</v>
      </c>
    </row>
    <row r="12756" customFormat="false" ht="15" hidden="false" customHeight="false" outlineLevel="0" collapsed="false">
      <c r="A12756" s="1" t="n">
        <v>4618</v>
      </c>
      <c r="B12756" s="1" t="s">
        <v>19905</v>
      </c>
      <c r="D12756" s="324" t="s">
        <v>19906</v>
      </c>
      <c r="E12756" s="324" t="s">
        <v>500</v>
      </c>
    </row>
    <row r="12757" customFormat="false" ht="15" hidden="false" customHeight="false" outlineLevel="0" collapsed="false">
      <c r="A12757" s="1" t="n">
        <v>4617</v>
      </c>
      <c r="B12757" s="1" t="s">
        <v>19907</v>
      </c>
      <c r="D12757" s="324" t="s">
        <v>19908</v>
      </c>
      <c r="E12757" s="0" t="s">
        <v>544</v>
      </c>
    </row>
    <row r="12758" customFormat="false" ht="15" hidden="false" customHeight="false" outlineLevel="0" collapsed="false">
      <c r="A12758" s="1" t="n">
        <v>4616</v>
      </c>
      <c r="B12758" s="1" t="s">
        <v>19909</v>
      </c>
      <c r="C12758" s="324" t="s">
        <v>19910</v>
      </c>
      <c r="D12758" s="324" t="s">
        <v>19911</v>
      </c>
      <c r="E12758" s="0" t="s">
        <v>485</v>
      </c>
    </row>
    <row r="12759" customFormat="false" ht="15" hidden="false" customHeight="false" outlineLevel="0" collapsed="false">
      <c r="A12759" s="1" t="n">
        <v>4615</v>
      </c>
      <c r="B12759" s="1" t="s">
        <v>19912</v>
      </c>
      <c r="C12759" s="324" t="s">
        <v>19913</v>
      </c>
      <c r="D12759" s="1" t="s">
        <v>1470</v>
      </c>
      <c r="E12759" s="324" t="s">
        <v>488</v>
      </c>
    </row>
    <row r="12760" customFormat="false" ht="15" hidden="false" customHeight="false" outlineLevel="0" collapsed="false">
      <c r="A12760" s="1" t="n">
        <v>4614</v>
      </c>
      <c r="B12760" s="1" t="s">
        <v>19914</v>
      </c>
      <c r="C12760" s="1" t="s">
        <v>19915</v>
      </c>
      <c r="D12760" s="324" t="s">
        <v>528</v>
      </c>
      <c r="E12760" s="324" t="s">
        <v>500</v>
      </c>
    </row>
    <row r="12761" customFormat="false" ht="15" hidden="false" customHeight="false" outlineLevel="0" collapsed="false">
      <c r="A12761" s="1" t="n">
        <v>4613</v>
      </c>
      <c r="B12761" s="1" t="s">
        <v>7643</v>
      </c>
      <c r="D12761" s="324" t="s">
        <v>19916</v>
      </c>
      <c r="E12761" s="0" t="s">
        <v>609</v>
      </c>
    </row>
    <row r="12762" customFormat="false" ht="15" hidden="false" customHeight="false" outlineLevel="0" collapsed="false">
      <c r="A12762" s="1" t="n">
        <v>4612</v>
      </c>
      <c r="B12762" s="1" t="s">
        <v>19917</v>
      </c>
      <c r="C12762" s="1" t="s">
        <v>19918</v>
      </c>
      <c r="D12762" s="324" t="s">
        <v>1865</v>
      </c>
      <c r="E12762" s="324" t="s">
        <v>500</v>
      </c>
    </row>
    <row r="12763" customFormat="false" ht="15" hidden="false" customHeight="false" outlineLevel="0" collapsed="false">
      <c r="A12763" s="1" t="n">
        <v>4611</v>
      </c>
      <c r="B12763" s="1" t="s">
        <v>19919</v>
      </c>
      <c r="D12763" s="1" t="s">
        <v>499</v>
      </c>
      <c r="E12763" s="324" t="s">
        <v>10954</v>
      </c>
    </row>
    <row r="12764" customFormat="false" ht="15" hidden="false" customHeight="false" outlineLevel="0" collapsed="false">
      <c r="A12764" s="1" t="n">
        <v>4610</v>
      </c>
      <c r="B12764" s="1" t="s">
        <v>19920</v>
      </c>
      <c r="C12764" s="1" t="s">
        <v>19921</v>
      </c>
      <c r="D12764" s="1" t="s">
        <v>1222</v>
      </c>
      <c r="E12764" s="0" t="s">
        <v>13392</v>
      </c>
    </row>
    <row r="12765" customFormat="false" ht="15" hidden="false" customHeight="false" outlineLevel="0" collapsed="false">
      <c r="A12765" s="1" t="n">
        <v>4609</v>
      </c>
      <c r="B12765" s="1" t="s">
        <v>19922</v>
      </c>
      <c r="C12765" s="324" t="s">
        <v>19923</v>
      </c>
      <c r="D12765" s="324" t="s">
        <v>11657</v>
      </c>
      <c r="E12765" s="0" t="s">
        <v>590</v>
      </c>
    </row>
    <row r="12766" customFormat="false" ht="15" hidden="false" customHeight="false" outlineLevel="0" collapsed="false">
      <c r="A12766" s="1" t="n">
        <v>4608</v>
      </c>
      <c r="B12766" s="1" t="s">
        <v>19924</v>
      </c>
      <c r="C12766" s="324" t="s">
        <v>19925</v>
      </c>
      <c r="D12766" s="324" t="s">
        <v>13998</v>
      </c>
      <c r="E12766" s="0" t="s">
        <v>576</v>
      </c>
    </row>
    <row r="12767" customFormat="false" ht="15" hidden="false" customHeight="false" outlineLevel="0" collapsed="false">
      <c r="A12767" s="1" t="n">
        <v>4607</v>
      </c>
      <c r="B12767" s="1" t="s">
        <v>19926</v>
      </c>
      <c r="D12767" s="324" t="s">
        <v>15631</v>
      </c>
      <c r="E12767" s="324" t="s">
        <v>12437</v>
      </c>
    </row>
    <row r="12768" customFormat="false" ht="15" hidden="false" customHeight="false" outlineLevel="0" collapsed="false">
      <c r="A12768" s="1" t="n">
        <v>4606</v>
      </c>
      <c r="B12768" s="1" t="s">
        <v>19927</v>
      </c>
      <c r="C12768" s="1" t="s">
        <v>19928</v>
      </c>
      <c r="D12768" s="324" t="s">
        <v>1123</v>
      </c>
      <c r="E12768" s="0" t="s">
        <v>590</v>
      </c>
    </row>
    <row r="12769" customFormat="false" ht="15" hidden="false" customHeight="false" outlineLevel="0" collapsed="false">
      <c r="A12769" s="1" t="n">
        <v>4605</v>
      </c>
      <c r="B12769" s="1" t="s">
        <v>19929</v>
      </c>
      <c r="D12769" s="324" t="s">
        <v>643</v>
      </c>
      <c r="E12769" s="0" t="s">
        <v>590</v>
      </c>
    </row>
    <row r="12770" customFormat="false" ht="15" hidden="false" customHeight="false" outlineLevel="0" collapsed="false">
      <c r="A12770" s="1" t="n">
        <v>4604</v>
      </c>
      <c r="B12770" s="1" t="s">
        <v>19930</v>
      </c>
      <c r="D12770" s="324" t="s">
        <v>643</v>
      </c>
      <c r="E12770" s="0" t="s">
        <v>590</v>
      </c>
    </row>
    <row r="12771" customFormat="false" ht="15" hidden="false" customHeight="false" outlineLevel="0" collapsed="false">
      <c r="A12771" s="1" t="n">
        <v>4603</v>
      </c>
      <c r="B12771" s="1" t="s">
        <v>19931</v>
      </c>
      <c r="C12771" s="1" t="s">
        <v>19932</v>
      </c>
      <c r="D12771" s="1" t="s">
        <v>7889</v>
      </c>
      <c r="E12771" s="324" t="s">
        <v>488</v>
      </c>
    </row>
    <row r="12772" customFormat="false" ht="15" hidden="false" customHeight="false" outlineLevel="0" collapsed="false">
      <c r="A12772" s="1" t="n">
        <v>4602</v>
      </c>
      <c r="B12772" s="1" t="s">
        <v>19933</v>
      </c>
      <c r="C12772" s="1" t="s">
        <v>19934</v>
      </c>
      <c r="D12772" s="324" t="s">
        <v>528</v>
      </c>
      <c r="E12772" s="324" t="s">
        <v>500</v>
      </c>
    </row>
    <row r="12773" customFormat="false" ht="15" hidden="false" customHeight="false" outlineLevel="0" collapsed="false">
      <c r="A12773" s="1" t="n">
        <v>4601</v>
      </c>
      <c r="B12773" s="1" t="s">
        <v>19935</v>
      </c>
      <c r="C12773" s="1" t="s">
        <v>19936</v>
      </c>
      <c r="D12773" s="324" t="s">
        <v>528</v>
      </c>
      <c r="E12773" s="324" t="s">
        <v>500</v>
      </c>
    </row>
    <row r="12774" customFormat="false" ht="15" hidden="false" customHeight="false" outlineLevel="0" collapsed="false">
      <c r="A12774" s="1" t="n">
        <v>4600</v>
      </c>
      <c r="B12774" s="1" t="s">
        <v>19937</v>
      </c>
      <c r="D12774" s="324" t="s">
        <v>528</v>
      </c>
      <c r="E12774" s="324" t="s">
        <v>500</v>
      </c>
    </row>
    <row r="12775" customFormat="false" ht="15" hidden="false" customHeight="false" outlineLevel="0" collapsed="false">
      <c r="A12775" s="1" t="n">
        <v>4599</v>
      </c>
      <c r="B12775" s="1" t="s">
        <v>19938</v>
      </c>
      <c r="D12775" s="324" t="s">
        <v>11630</v>
      </c>
      <c r="E12775" s="0" t="s">
        <v>590</v>
      </c>
    </row>
    <row r="12776" customFormat="false" ht="15" hidden="false" customHeight="false" outlineLevel="0" collapsed="false">
      <c r="A12776" s="1" t="n">
        <v>4598</v>
      </c>
      <c r="B12776" s="1" t="s">
        <v>19939</v>
      </c>
      <c r="D12776" s="324" t="s">
        <v>11630</v>
      </c>
      <c r="E12776" s="0" t="s">
        <v>590</v>
      </c>
    </row>
    <row r="12777" customFormat="false" ht="15" hidden="false" customHeight="false" outlineLevel="0" collapsed="false">
      <c r="A12777" s="1" t="n">
        <v>4597</v>
      </c>
      <c r="B12777" s="1" t="s">
        <v>19940</v>
      </c>
      <c r="C12777" s="324" t="s">
        <v>19941</v>
      </c>
      <c r="D12777" s="324" t="s">
        <v>11556</v>
      </c>
      <c r="E12777" s="0" t="s">
        <v>576</v>
      </c>
    </row>
    <row r="12778" customFormat="false" ht="15" hidden="false" customHeight="false" outlineLevel="0" collapsed="false">
      <c r="A12778" s="1" t="n">
        <v>4596</v>
      </c>
      <c r="B12778" s="1" t="s">
        <v>19942</v>
      </c>
      <c r="D12778" s="324" t="s">
        <v>11630</v>
      </c>
      <c r="E12778" s="0" t="s">
        <v>590</v>
      </c>
    </row>
    <row r="12779" customFormat="false" ht="15" hidden="false" customHeight="false" outlineLevel="0" collapsed="false">
      <c r="A12779" s="1" t="n">
        <v>4595</v>
      </c>
      <c r="B12779" s="1" t="s">
        <v>19943</v>
      </c>
      <c r="D12779" s="324" t="s">
        <v>643</v>
      </c>
      <c r="E12779" s="0" t="s">
        <v>590</v>
      </c>
    </row>
    <row r="12780" customFormat="false" ht="15" hidden="false" customHeight="false" outlineLevel="0" collapsed="false">
      <c r="A12780" s="1" t="n">
        <v>4594</v>
      </c>
      <c r="B12780" s="1" t="s">
        <v>19944</v>
      </c>
      <c r="C12780" s="1" t="s">
        <v>19945</v>
      </c>
      <c r="D12780" s="324" t="s">
        <v>19946</v>
      </c>
      <c r="E12780" s="324" t="s">
        <v>488</v>
      </c>
    </row>
    <row r="12781" customFormat="false" ht="15" hidden="false" customHeight="false" outlineLevel="0" collapsed="false">
      <c r="A12781" s="1" t="n">
        <v>4593</v>
      </c>
      <c r="B12781" s="1" t="s">
        <v>19947</v>
      </c>
      <c r="C12781" s="1" t="s">
        <v>19948</v>
      </c>
      <c r="D12781" s="324" t="s">
        <v>14505</v>
      </c>
      <c r="E12781" s="324" t="s">
        <v>550</v>
      </c>
    </row>
    <row r="12782" customFormat="false" ht="15" hidden="false" customHeight="false" outlineLevel="0" collapsed="false">
      <c r="A12782" s="1" t="n">
        <v>4592</v>
      </c>
      <c r="B12782" s="1" t="s">
        <v>19949</v>
      </c>
      <c r="D12782" s="324" t="s">
        <v>1592</v>
      </c>
      <c r="E12782" s="0" t="s">
        <v>485</v>
      </c>
    </row>
    <row r="12783" customFormat="false" ht="15" hidden="false" customHeight="false" outlineLevel="0" collapsed="false">
      <c r="A12783" s="1" t="n">
        <v>4591</v>
      </c>
      <c r="B12783" s="1" t="s">
        <v>19950</v>
      </c>
      <c r="D12783" s="1" t="s">
        <v>510</v>
      </c>
      <c r="E12783" s="0" t="s">
        <v>11244</v>
      </c>
    </row>
    <row r="12784" customFormat="false" ht="15" hidden="false" customHeight="false" outlineLevel="0" collapsed="false">
      <c r="A12784" s="1" t="n">
        <v>4590</v>
      </c>
      <c r="B12784" s="1" t="s">
        <v>19951</v>
      </c>
      <c r="C12784" s="1" t="s">
        <v>19952</v>
      </c>
      <c r="D12784" s="1" t="s">
        <v>10212</v>
      </c>
      <c r="E12784" s="0" t="s">
        <v>576</v>
      </c>
    </row>
    <row r="12785" customFormat="false" ht="15" hidden="false" customHeight="false" outlineLevel="0" collapsed="false">
      <c r="A12785" s="1" t="n">
        <v>4589</v>
      </c>
      <c r="B12785" s="1" t="s">
        <v>15311</v>
      </c>
      <c r="C12785" s="1" t="s">
        <v>15311</v>
      </c>
      <c r="D12785" s="324" t="s">
        <v>19953</v>
      </c>
      <c r="E12785" s="324" t="s">
        <v>15312</v>
      </c>
    </row>
    <row r="12786" customFormat="false" ht="15" hidden="false" customHeight="false" outlineLevel="0" collapsed="false">
      <c r="A12786" s="1" t="n">
        <v>4588</v>
      </c>
      <c r="B12786" s="1" t="s">
        <v>19954</v>
      </c>
      <c r="D12786" s="324" t="s">
        <v>643</v>
      </c>
      <c r="E12786" s="0" t="s">
        <v>590</v>
      </c>
    </row>
    <row r="12787" customFormat="false" ht="15" hidden="false" customHeight="false" outlineLevel="0" collapsed="false">
      <c r="A12787" s="1" t="n">
        <v>4587</v>
      </c>
      <c r="B12787" s="1" t="s">
        <v>19955</v>
      </c>
      <c r="D12787" s="324" t="s">
        <v>643</v>
      </c>
      <c r="E12787" s="0" t="s">
        <v>590</v>
      </c>
    </row>
    <row r="12788" customFormat="false" ht="15" hidden="false" customHeight="false" outlineLevel="0" collapsed="false">
      <c r="A12788" s="1" t="n">
        <v>4586</v>
      </c>
      <c r="B12788" s="1" t="s">
        <v>19956</v>
      </c>
      <c r="C12788" s="1" t="s">
        <v>19957</v>
      </c>
      <c r="D12788" s="324" t="s">
        <v>19563</v>
      </c>
      <c r="E12788" s="324" t="s">
        <v>10890</v>
      </c>
    </row>
    <row r="12789" customFormat="false" ht="15" hidden="false" customHeight="false" outlineLevel="0" collapsed="false">
      <c r="A12789" s="1" t="n">
        <v>4585</v>
      </c>
      <c r="B12789" s="1" t="s">
        <v>19958</v>
      </c>
      <c r="D12789" s="324" t="s">
        <v>643</v>
      </c>
      <c r="E12789" s="0" t="s">
        <v>590</v>
      </c>
    </row>
    <row r="12790" customFormat="false" ht="15" hidden="false" customHeight="false" outlineLevel="0" collapsed="false">
      <c r="A12790" s="1" t="n">
        <v>4584</v>
      </c>
      <c r="B12790" s="1" t="s">
        <v>19959</v>
      </c>
      <c r="D12790" s="324" t="s">
        <v>643</v>
      </c>
      <c r="E12790" s="0" t="s">
        <v>590</v>
      </c>
    </row>
    <row r="12791" customFormat="false" ht="15" hidden="false" customHeight="false" outlineLevel="0" collapsed="false">
      <c r="A12791" s="1" t="n">
        <v>4583</v>
      </c>
      <c r="B12791" s="1" t="s">
        <v>19960</v>
      </c>
      <c r="D12791" s="324" t="s">
        <v>643</v>
      </c>
      <c r="E12791" s="0" t="s">
        <v>590</v>
      </c>
    </row>
    <row r="12792" customFormat="false" ht="15" hidden="false" customHeight="false" outlineLevel="0" collapsed="false">
      <c r="A12792" s="1" t="n">
        <v>4582</v>
      </c>
      <c r="B12792" s="1" t="s">
        <v>19961</v>
      </c>
      <c r="D12792" s="324" t="s">
        <v>643</v>
      </c>
      <c r="E12792" s="0" t="s">
        <v>590</v>
      </c>
    </row>
    <row r="12793" customFormat="false" ht="15" hidden="false" customHeight="false" outlineLevel="0" collapsed="false">
      <c r="A12793" s="1" t="n">
        <v>4581</v>
      </c>
      <c r="B12793" s="1" t="s">
        <v>19962</v>
      </c>
      <c r="D12793" s="1" t="s">
        <v>499</v>
      </c>
      <c r="E12793" s="0" t="s">
        <v>590</v>
      </c>
    </row>
    <row r="12794" customFormat="false" ht="15" hidden="false" customHeight="false" outlineLevel="0" collapsed="false">
      <c r="A12794" s="1" t="n">
        <v>4580</v>
      </c>
      <c r="B12794" s="1" t="s">
        <v>19963</v>
      </c>
      <c r="D12794" s="1" t="s">
        <v>499</v>
      </c>
      <c r="E12794" s="0" t="s">
        <v>590</v>
      </c>
    </row>
    <row r="12795" customFormat="false" ht="15" hidden="false" customHeight="false" outlineLevel="0" collapsed="false">
      <c r="A12795" s="1" t="n">
        <v>4579</v>
      </c>
      <c r="B12795" s="1" t="s">
        <v>19964</v>
      </c>
      <c r="D12795" s="324" t="s">
        <v>19965</v>
      </c>
      <c r="E12795" s="324" t="s">
        <v>19966</v>
      </c>
    </row>
    <row r="12796" customFormat="false" ht="15" hidden="false" customHeight="false" outlineLevel="0" collapsed="false">
      <c r="A12796" s="1" t="n">
        <v>4578</v>
      </c>
      <c r="B12796" s="1" t="s">
        <v>19967</v>
      </c>
      <c r="D12796" s="1" t="s">
        <v>499</v>
      </c>
      <c r="E12796" s="0" t="s">
        <v>11053</v>
      </c>
    </row>
    <row r="12797" customFormat="false" ht="15" hidden="false" customHeight="false" outlineLevel="0" collapsed="false">
      <c r="A12797" s="1" t="n">
        <v>4577</v>
      </c>
      <c r="B12797" s="1" t="s">
        <v>19968</v>
      </c>
      <c r="D12797" s="1" t="s">
        <v>776</v>
      </c>
      <c r="E12797" s="0" t="s">
        <v>485</v>
      </c>
    </row>
    <row r="12798" customFormat="false" ht="15" hidden="false" customHeight="false" outlineLevel="0" collapsed="false">
      <c r="A12798" s="1" t="n">
        <v>4576</v>
      </c>
      <c r="B12798" s="1" t="s">
        <v>19969</v>
      </c>
      <c r="D12798" s="324" t="s">
        <v>643</v>
      </c>
      <c r="E12798" s="0" t="s">
        <v>590</v>
      </c>
    </row>
    <row r="12799" customFormat="false" ht="15" hidden="false" customHeight="false" outlineLevel="0" collapsed="false">
      <c r="A12799" s="1" t="n">
        <v>4575</v>
      </c>
      <c r="B12799" s="1" t="s">
        <v>19970</v>
      </c>
      <c r="C12799" s="1" t="s">
        <v>19971</v>
      </c>
      <c r="D12799" s="1" t="s">
        <v>499</v>
      </c>
      <c r="E12799" s="0" t="s">
        <v>590</v>
      </c>
    </row>
    <row r="12800" customFormat="false" ht="15" hidden="false" customHeight="false" outlineLevel="0" collapsed="false">
      <c r="A12800" s="1" t="n">
        <v>4574</v>
      </c>
      <c r="B12800" s="1" t="s">
        <v>19972</v>
      </c>
      <c r="D12800" s="324" t="s">
        <v>643</v>
      </c>
      <c r="E12800" s="0" t="s">
        <v>590</v>
      </c>
    </row>
    <row r="12801" customFormat="false" ht="15" hidden="false" customHeight="false" outlineLevel="0" collapsed="false">
      <c r="A12801" s="1" t="n">
        <v>4573</v>
      </c>
      <c r="B12801" s="1" t="s">
        <v>19973</v>
      </c>
      <c r="D12801" s="1" t="s">
        <v>499</v>
      </c>
      <c r="E12801" s="0" t="s">
        <v>590</v>
      </c>
    </row>
    <row r="12802" customFormat="false" ht="15" hidden="false" customHeight="false" outlineLevel="0" collapsed="false">
      <c r="A12802" s="1" t="n">
        <v>4572</v>
      </c>
      <c r="B12802" s="1" t="s">
        <v>19974</v>
      </c>
      <c r="D12802" s="324" t="s">
        <v>4257</v>
      </c>
      <c r="E12802" s="324" t="s">
        <v>500</v>
      </c>
    </row>
    <row r="12803" customFormat="false" ht="15" hidden="false" customHeight="false" outlineLevel="0" collapsed="false">
      <c r="A12803" s="1" t="n">
        <v>4571</v>
      </c>
      <c r="B12803" s="1" t="s">
        <v>19975</v>
      </c>
      <c r="D12803" s="1" t="s">
        <v>499</v>
      </c>
      <c r="E12803" s="324" t="s">
        <v>12151</v>
      </c>
    </row>
    <row r="12804" customFormat="false" ht="15" hidden="false" customHeight="false" outlineLevel="0" collapsed="false">
      <c r="A12804" s="1" t="n">
        <v>4570</v>
      </c>
      <c r="B12804" s="1" t="s">
        <v>19976</v>
      </c>
      <c r="C12804" s="1" t="s">
        <v>19977</v>
      </c>
      <c r="D12804" s="324" t="s">
        <v>1123</v>
      </c>
      <c r="E12804" s="0" t="s">
        <v>485</v>
      </c>
    </row>
    <row r="12805" customFormat="false" ht="15" hidden="false" customHeight="false" outlineLevel="0" collapsed="false">
      <c r="A12805" s="1" t="n">
        <v>4569</v>
      </c>
      <c r="B12805" s="1" t="s">
        <v>19978</v>
      </c>
      <c r="C12805" s="324" t="s">
        <v>19979</v>
      </c>
      <c r="D12805" s="324" t="s">
        <v>14505</v>
      </c>
      <c r="E12805" s="324" t="s">
        <v>1731</v>
      </c>
    </row>
    <row r="12806" customFormat="false" ht="15" hidden="false" customHeight="false" outlineLevel="0" collapsed="false">
      <c r="A12806" s="1" t="n">
        <v>4568</v>
      </c>
      <c r="B12806" s="1" t="s">
        <v>19980</v>
      </c>
      <c r="D12806" s="1" t="s">
        <v>484</v>
      </c>
      <c r="E12806" s="0" t="s">
        <v>485</v>
      </c>
    </row>
    <row r="12807" customFormat="false" ht="15" hidden="false" customHeight="false" outlineLevel="0" collapsed="false">
      <c r="A12807" s="1" t="n">
        <v>4567</v>
      </c>
      <c r="B12807" s="1" t="s">
        <v>19981</v>
      </c>
      <c r="C12807" s="1" t="s">
        <v>19982</v>
      </c>
      <c r="D12807" s="1" t="s">
        <v>575</v>
      </c>
      <c r="E12807" s="0" t="s">
        <v>576</v>
      </c>
    </row>
    <row r="12808" customFormat="false" ht="15" hidden="false" customHeight="false" outlineLevel="0" collapsed="false">
      <c r="A12808" s="1" t="n">
        <v>4566</v>
      </c>
      <c r="B12808" s="1" t="s">
        <v>19983</v>
      </c>
      <c r="D12808" s="324" t="s">
        <v>528</v>
      </c>
      <c r="E12808" s="324" t="s">
        <v>500</v>
      </c>
    </row>
    <row r="12809" customFormat="false" ht="15" hidden="false" customHeight="false" outlineLevel="0" collapsed="false">
      <c r="A12809" s="1" t="n">
        <v>4565</v>
      </c>
      <c r="B12809" s="1" t="s">
        <v>19984</v>
      </c>
      <c r="D12809" s="324" t="s">
        <v>11630</v>
      </c>
      <c r="E12809" s="324" t="s">
        <v>11184</v>
      </c>
    </row>
    <row r="12810" customFormat="false" ht="15" hidden="false" customHeight="false" outlineLevel="0" collapsed="false">
      <c r="A12810" s="1" t="n">
        <v>4564</v>
      </c>
      <c r="B12810" s="1" t="s">
        <v>19985</v>
      </c>
      <c r="D12810" s="324" t="s">
        <v>11630</v>
      </c>
      <c r="E12810" s="324" t="s">
        <v>1731</v>
      </c>
    </row>
    <row r="12811" customFormat="false" ht="15" hidden="false" customHeight="false" outlineLevel="0" collapsed="false">
      <c r="A12811" s="1" t="n">
        <v>4563</v>
      </c>
      <c r="B12811" s="1" t="s">
        <v>19986</v>
      </c>
      <c r="D12811" s="324" t="s">
        <v>19987</v>
      </c>
      <c r="E12811" s="324" t="s">
        <v>519</v>
      </c>
    </row>
    <row r="12812" customFormat="false" ht="15" hidden="false" customHeight="false" outlineLevel="0" collapsed="false">
      <c r="A12812" s="1" t="n">
        <v>4562</v>
      </c>
      <c r="B12812" s="1" t="s">
        <v>19988</v>
      </c>
      <c r="D12812" s="1" t="s">
        <v>685</v>
      </c>
      <c r="E12812" s="0" t="s">
        <v>686</v>
      </c>
    </row>
    <row r="12813" customFormat="false" ht="15" hidden="false" customHeight="false" outlineLevel="0" collapsed="false">
      <c r="A12813" s="1" t="n">
        <v>4561</v>
      </c>
      <c r="B12813" s="1" t="s">
        <v>19989</v>
      </c>
      <c r="D12813" s="324" t="s">
        <v>12189</v>
      </c>
      <c r="E12813" s="0" t="s">
        <v>590</v>
      </c>
    </row>
    <row r="12814" customFormat="false" ht="15" hidden="false" customHeight="false" outlineLevel="0" collapsed="false">
      <c r="A12814" s="1" t="n">
        <v>4560</v>
      </c>
      <c r="B12814" s="1" t="s">
        <v>19990</v>
      </c>
      <c r="D12814" s="324" t="s">
        <v>1123</v>
      </c>
      <c r="E12814" s="0" t="s">
        <v>590</v>
      </c>
    </row>
    <row r="12815" customFormat="false" ht="15" hidden="false" customHeight="false" outlineLevel="0" collapsed="false">
      <c r="A12815" s="1" t="n">
        <v>4559</v>
      </c>
      <c r="B12815" s="1" t="s">
        <v>19991</v>
      </c>
      <c r="D12815" s="1" t="s">
        <v>10984</v>
      </c>
      <c r="E12815" s="0" t="s">
        <v>576</v>
      </c>
    </row>
    <row r="12816" customFormat="false" ht="15" hidden="false" customHeight="false" outlineLevel="0" collapsed="false">
      <c r="A12816" s="1" t="n">
        <v>4558</v>
      </c>
      <c r="B12816" s="1" t="s">
        <v>19992</v>
      </c>
      <c r="D12816" s="1" t="s">
        <v>811</v>
      </c>
      <c r="E12816" s="0" t="s">
        <v>544</v>
      </c>
    </row>
    <row r="12817" customFormat="false" ht="15" hidden="false" customHeight="false" outlineLevel="0" collapsed="false">
      <c r="A12817" s="1" t="n">
        <v>4557</v>
      </c>
      <c r="B12817" s="1" t="s">
        <v>19993</v>
      </c>
      <c r="D12817" s="324" t="s">
        <v>19994</v>
      </c>
      <c r="E12817" s="324" t="s">
        <v>548</v>
      </c>
    </row>
    <row r="12818" customFormat="false" ht="15" hidden="false" customHeight="false" outlineLevel="0" collapsed="false">
      <c r="A12818" s="1" t="n">
        <v>4556</v>
      </c>
      <c r="B12818" s="1" t="s">
        <v>19995</v>
      </c>
      <c r="D12818" s="1" t="s">
        <v>499</v>
      </c>
      <c r="E12818" s="0" t="s">
        <v>590</v>
      </c>
    </row>
    <row r="12819" customFormat="false" ht="15" hidden="false" customHeight="false" outlineLevel="0" collapsed="false">
      <c r="A12819" s="1" t="n">
        <v>4555</v>
      </c>
      <c r="B12819" s="1" t="s">
        <v>19996</v>
      </c>
      <c r="D12819" s="324" t="s">
        <v>11630</v>
      </c>
      <c r="E12819" s="0" t="s">
        <v>590</v>
      </c>
    </row>
    <row r="12820" customFormat="false" ht="15" hidden="false" customHeight="false" outlineLevel="0" collapsed="false">
      <c r="A12820" s="1" t="n">
        <v>4554</v>
      </c>
      <c r="B12820" s="1" t="s">
        <v>19997</v>
      </c>
      <c r="D12820" s="324" t="s">
        <v>11630</v>
      </c>
      <c r="E12820" s="0" t="s">
        <v>590</v>
      </c>
    </row>
    <row r="12821" customFormat="false" ht="15" hidden="false" customHeight="false" outlineLevel="0" collapsed="false">
      <c r="A12821" s="1" t="n">
        <v>4553</v>
      </c>
      <c r="B12821" s="1" t="s">
        <v>19998</v>
      </c>
      <c r="D12821" s="324" t="s">
        <v>11630</v>
      </c>
      <c r="E12821" s="0" t="s">
        <v>590</v>
      </c>
    </row>
    <row r="12822" customFormat="false" ht="15" hidden="false" customHeight="false" outlineLevel="0" collapsed="false">
      <c r="A12822" s="1" t="n">
        <v>4552</v>
      </c>
      <c r="B12822" s="1" t="s">
        <v>19999</v>
      </c>
      <c r="D12822" s="324" t="s">
        <v>11630</v>
      </c>
      <c r="E12822" s="0" t="s">
        <v>590</v>
      </c>
    </row>
    <row r="12823" customFormat="false" ht="15" hidden="false" customHeight="false" outlineLevel="0" collapsed="false">
      <c r="A12823" s="1" t="n">
        <v>4551</v>
      </c>
      <c r="B12823" s="1" t="s">
        <v>20000</v>
      </c>
      <c r="D12823" s="324" t="s">
        <v>11630</v>
      </c>
      <c r="E12823" s="0" t="s">
        <v>590</v>
      </c>
    </row>
    <row r="12824" customFormat="false" ht="15" hidden="false" customHeight="false" outlineLevel="0" collapsed="false">
      <c r="A12824" s="1" t="n">
        <v>4550</v>
      </c>
      <c r="B12824" s="1" t="s">
        <v>20001</v>
      </c>
      <c r="D12824" s="324" t="s">
        <v>11630</v>
      </c>
      <c r="E12824" s="0" t="s">
        <v>590</v>
      </c>
    </row>
    <row r="12825" customFormat="false" ht="15" hidden="false" customHeight="false" outlineLevel="0" collapsed="false">
      <c r="A12825" s="1" t="n">
        <v>4549</v>
      </c>
      <c r="B12825" s="1" t="s">
        <v>20002</v>
      </c>
      <c r="D12825" s="324" t="s">
        <v>11630</v>
      </c>
      <c r="E12825" s="0" t="s">
        <v>590</v>
      </c>
    </row>
    <row r="12826" customFormat="false" ht="15" hidden="false" customHeight="false" outlineLevel="0" collapsed="false">
      <c r="A12826" s="1" t="n">
        <v>4548</v>
      </c>
      <c r="B12826" s="1" t="s">
        <v>20003</v>
      </c>
      <c r="D12826" s="324" t="s">
        <v>12189</v>
      </c>
      <c r="E12826" s="0" t="s">
        <v>590</v>
      </c>
    </row>
    <row r="12827" customFormat="false" ht="15" hidden="false" customHeight="false" outlineLevel="0" collapsed="false">
      <c r="A12827" s="1" t="n">
        <v>4547</v>
      </c>
      <c r="B12827" s="1" t="s">
        <v>20004</v>
      </c>
      <c r="D12827" s="1" t="s">
        <v>510</v>
      </c>
      <c r="E12827" s="324" t="s">
        <v>11257</v>
      </c>
    </row>
    <row r="12828" customFormat="false" ht="15" hidden="false" customHeight="false" outlineLevel="0" collapsed="false">
      <c r="A12828" s="1" t="n">
        <v>4546</v>
      </c>
      <c r="B12828" s="1" t="s">
        <v>20005</v>
      </c>
      <c r="D12828" s="324" t="s">
        <v>11556</v>
      </c>
      <c r="E12828" s="0" t="s">
        <v>576</v>
      </c>
    </row>
    <row r="12829" customFormat="false" ht="15" hidden="false" customHeight="false" outlineLevel="0" collapsed="false">
      <c r="A12829" s="1" t="n">
        <v>4545</v>
      </c>
      <c r="B12829" s="1" t="s">
        <v>20006</v>
      </c>
      <c r="D12829" s="324" t="s">
        <v>11556</v>
      </c>
      <c r="E12829" s="0" t="s">
        <v>576</v>
      </c>
    </row>
    <row r="12830" customFormat="false" ht="15" hidden="false" customHeight="false" outlineLevel="0" collapsed="false">
      <c r="A12830" s="1" t="n">
        <v>4544</v>
      </c>
      <c r="B12830" s="1" t="s">
        <v>20007</v>
      </c>
      <c r="D12830" s="324" t="s">
        <v>11556</v>
      </c>
      <c r="E12830" s="0" t="s">
        <v>576</v>
      </c>
    </row>
    <row r="12831" customFormat="false" ht="15" hidden="false" customHeight="false" outlineLevel="0" collapsed="false">
      <c r="A12831" s="1" t="n">
        <v>4543</v>
      </c>
      <c r="B12831" s="1" t="s">
        <v>20008</v>
      </c>
      <c r="C12831" s="324" t="s">
        <v>20009</v>
      </c>
      <c r="D12831" s="324" t="s">
        <v>11542</v>
      </c>
      <c r="E12831" s="324" t="s">
        <v>488</v>
      </c>
    </row>
    <row r="12832" customFormat="false" ht="15" hidden="false" customHeight="false" outlineLevel="0" collapsed="false">
      <c r="A12832" s="1" t="n">
        <v>4542</v>
      </c>
      <c r="B12832" s="1" t="s">
        <v>20010</v>
      </c>
      <c r="C12832" s="1" t="s">
        <v>546</v>
      </c>
      <c r="D12832" s="324" t="s">
        <v>586</v>
      </c>
      <c r="E12832" s="324" t="s">
        <v>11268</v>
      </c>
    </row>
    <row r="12833" customFormat="false" ht="15" hidden="false" customHeight="false" outlineLevel="0" collapsed="false">
      <c r="A12833" s="1" t="n">
        <v>4541</v>
      </c>
      <c r="B12833" s="1" t="s">
        <v>20011</v>
      </c>
      <c r="D12833" s="324" t="s">
        <v>1123</v>
      </c>
      <c r="E12833" s="0" t="s">
        <v>485</v>
      </c>
    </row>
    <row r="12834" customFormat="false" ht="15" hidden="false" customHeight="false" outlineLevel="0" collapsed="false">
      <c r="A12834" s="1" t="n">
        <v>4540</v>
      </c>
      <c r="B12834" s="1" t="s">
        <v>20012</v>
      </c>
      <c r="C12834" s="1" t="s">
        <v>20013</v>
      </c>
      <c r="D12834" s="324" t="s">
        <v>11657</v>
      </c>
      <c r="E12834" s="0" t="s">
        <v>590</v>
      </c>
    </row>
    <row r="12835" customFormat="false" ht="15" hidden="false" customHeight="false" outlineLevel="0" collapsed="false">
      <c r="A12835" s="1" t="n">
        <v>4539</v>
      </c>
      <c r="B12835" s="1" t="s">
        <v>20014</v>
      </c>
      <c r="C12835" s="324" t="s">
        <v>20015</v>
      </c>
      <c r="D12835" s="324" t="s">
        <v>7042</v>
      </c>
      <c r="E12835" s="324" t="s">
        <v>10997</v>
      </c>
    </row>
    <row r="12836" customFormat="false" ht="15" hidden="false" customHeight="false" outlineLevel="0" collapsed="false">
      <c r="A12836" s="1" t="n">
        <v>4538</v>
      </c>
      <c r="B12836" s="1" t="s">
        <v>20016</v>
      </c>
      <c r="C12836" s="1" t="s">
        <v>20017</v>
      </c>
      <c r="D12836" s="324" t="s">
        <v>20018</v>
      </c>
      <c r="E12836" s="324" t="s">
        <v>10997</v>
      </c>
    </row>
    <row r="12837" customFormat="false" ht="15" hidden="false" customHeight="false" outlineLevel="0" collapsed="false">
      <c r="A12837" s="1" t="n">
        <v>4537</v>
      </c>
      <c r="B12837" s="1" t="s">
        <v>20019</v>
      </c>
      <c r="D12837" s="324" t="s">
        <v>20020</v>
      </c>
      <c r="E12837" s="324" t="s">
        <v>10997</v>
      </c>
    </row>
    <row r="12838" customFormat="false" ht="15" hidden="false" customHeight="false" outlineLevel="0" collapsed="false">
      <c r="A12838" s="1" t="n">
        <v>4536</v>
      </c>
      <c r="B12838" s="1" t="s">
        <v>20021</v>
      </c>
      <c r="D12838" s="1" t="s">
        <v>499</v>
      </c>
      <c r="E12838" s="324" t="s">
        <v>1731</v>
      </c>
    </row>
    <row r="12839" customFormat="false" ht="15" hidden="false" customHeight="false" outlineLevel="0" collapsed="false">
      <c r="A12839" s="1" t="n">
        <v>4535</v>
      </c>
      <c r="B12839" s="1" t="s">
        <v>20022</v>
      </c>
      <c r="C12839" s="1" t="s">
        <v>20022</v>
      </c>
      <c r="D12839" s="1" t="s">
        <v>499</v>
      </c>
      <c r="E12839" s="0" t="s">
        <v>590</v>
      </c>
    </row>
    <row r="12840" customFormat="false" ht="15" hidden="false" customHeight="false" outlineLevel="0" collapsed="false">
      <c r="A12840" s="1" t="n">
        <v>4534</v>
      </c>
      <c r="B12840" s="1" t="s">
        <v>20023</v>
      </c>
      <c r="C12840" s="1" t="s">
        <v>20024</v>
      </c>
      <c r="D12840" s="1" t="s">
        <v>499</v>
      </c>
      <c r="E12840" s="324" t="s">
        <v>550</v>
      </c>
    </row>
    <row r="12841" customFormat="false" ht="15" hidden="false" customHeight="false" outlineLevel="0" collapsed="false">
      <c r="A12841" s="1" t="n">
        <v>4533</v>
      </c>
      <c r="B12841" s="1" t="s">
        <v>20025</v>
      </c>
      <c r="C12841" s="1" t="s">
        <v>20026</v>
      </c>
      <c r="D12841" s="1" t="s">
        <v>499</v>
      </c>
      <c r="E12841" s="324" t="s">
        <v>500</v>
      </c>
    </row>
    <row r="12842" customFormat="false" ht="15" hidden="false" customHeight="false" outlineLevel="0" collapsed="false">
      <c r="A12842" s="1" t="n">
        <v>4532</v>
      </c>
      <c r="B12842" s="1" t="s">
        <v>20027</v>
      </c>
      <c r="C12842" s="1" t="s">
        <v>546</v>
      </c>
      <c r="D12842" s="1" t="s">
        <v>499</v>
      </c>
      <c r="E12842" s="0" t="s">
        <v>1088</v>
      </c>
    </row>
    <row r="12843" customFormat="false" ht="15" hidden="false" customHeight="false" outlineLevel="0" collapsed="false">
      <c r="A12843" s="1" t="n">
        <v>4531</v>
      </c>
      <c r="B12843" s="1" t="s">
        <v>20028</v>
      </c>
      <c r="D12843" s="1" t="s">
        <v>10212</v>
      </c>
      <c r="E12843" s="324" t="s">
        <v>10890</v>
      </c>
    </row>
    <row r="12844" customFormat="false" ht="15" hidden="false" customHeight="false" outlineLevel="0" collapsed="false">
      <c r="A12844" s="1" t="n">
        <v>4530</v>
      </c>
      <c r="B12844" s="1" t="s">
        <v>20029</v>
      </c>
      <c r="D12844" s="324" t="s">
        <v>20030</v>
      </c>
      <c r="E12844" s="324" t="s">
        <v>20031</v>
      </c>
    </row>
    <row r="12845" customFormat="false" ht="15" hidden="false" customHeight="false" outlineLevel="0" collapsed="false">
      <c r="A12845" s="1" t="n">
        <v>4529</v>
      </c>
      <c r="B12845" s="1" t="s">
        <v>20032</v>
      </c>
      <c r="D12845" s="1" t="s">
        <v>499</v>
      </c>
      <c r="E12845" s="0" t="s">
        <v>485</v>
      </c>
    </row>
    <row r="12846" customFormat="false" ht="15" hidden="false" customHeight="false" outlineLevel="0" collapsed="false">
      <c r="A12846" s="1" t="n">
        <v>4528</v>
      </c>
      <c r="B12846" s="1" t="s">
        <v>20033</v>
      </c>
      <c r="D12846" s="324" t="s">
        <v>16919</v>
      </c>
      <c r="E12846" s="324" t="s">
        <v>10890</v>
      </c>
    </row>
    <row r="12847" customFormat="false" ht="15" hidden="false" customHeight="false" outlineLevel="0" collapsed="false">
      <c r="A12847" s="1" t="n">
        <v>4527</v>
      </c>
      <c r="B12847" s="1" t="s">
        <v>20034</v>
      </c>
      <c r="C12847" s="324" t="s">
        <v>20035</v>
      </c>
      <c r="D12847" s="1" t="s">
        <v>1222</v>
      </c>
      <c r="E12847" s="0" t="s">
        <v>576</v>
      </c>
    </row>
    <row r="12848" customFormat="false" ht="15" hidden="false" customHeight="false" outlineLevel="0" collapsed="false">
      <c r="A12848" s="1" t="n">
        <v>4526</v>
      </c>
      <c r="B12848" s="1" t="s">
        <v>20036</v>
      </c>
      <c r="C12848" s="324" t="s">
        <v>20037</v>
      </c>
      <c r="D12848" s="324" t="s">
        <v>11779</v>
      </c>
      <c r="E12848" s="324" t="s">
        <v>19272</v>
      </c>
    </row>
    <row r="12849" customFormat="false" ht="15" hidden="false" customHeight="false" outlineLevel="0" collapsed="false">
      <c r="A12849" s="1" t="n">
        <v>4525</v>
      </c>
      <c r="B12849" s="1" t="s">
        <v>20038</v>
      </c>
      <c r="D12849" s="1" t="s">
        <v>499</v>
      </c>
      <c r="E12849" s="0" t="s">
        <v>609</v>
      </c>
    </row>
    <row r="12850" customFormat="false" ht="15" hidden="false" customHeight="false" outlineLevel="0" collapsed="false">
      <c r="A12850" s="1" t="n">
        <v>4524</v>
      </c>
      <c r="B12850" s="1" t="s">
        <v>20039</v>
      </c>
      <c r="D12850" s="1" t="s">
        <v>575</v>
      </c>
      <c r="E12850" s="0" t="s">
        <v>485</v>
      </c>
    </row>
    <row r="12851" customFormat="false" ht="15" hidden="false" customHeight="false" outlineLevel="0" collapsed="false">
      <c r="A12851" s="1" t="n">
        <v>4523</v>
      </c>
      <c r="B12851" s="1" t="s">
        <v>20040</v>
      </c>
      <c r="D12851" s="324" t="s">
        <v>3959</v>
      </c>
      <c r="E12851" s="324" t="s">
        <v>488</v>
      </c>
    </row>
    <row r="12852" customFormat="false" ht="15" hidden="false" customHeight="false" outlineLevel="0" collapsed="false">
      <c r="A12852" s="1" t="n">
        <v>4522</v>
      </c>
      <c r="B12852" s="1" t="s">
        <v>20041</v>
      </c>
      <c r="D12852" s="1" t="s">
        <v>499</v>
      </c>
      <c r="E12852" s="0" t="s">
        <v>590</v>
      </c>
    </row>
    <row r="12853" customFormat="false" ht="15" hidden="false" customHeight="false" outlineLevel="0" collapsed="false">
      <c r="A12853" s="1" t="n">
        <v>4521</v>
      </c>
      <c r="B12853" s="1" t="s">
        <v>20042</v>
      </c>
      <c r="D12853" s="1" t="s">
        <v>499</v>
      </c>
      <c r="E12853" s="0" t="s">
        <v>590</v>
      </c>
    </row>
    <row r="12854" customFormat="false" ht="15" hidden="false" customHeight="false" outlineLevel="0" collapsed="false">
      <c r="A12854" s="1" t="n">
        <v>4520</v>
      </c>
      <c r="B12854" s="1" t="s">
        <v>20043</v>
      </c>
      <c r="D12854" s="1" t="s">
        <v>499</v>
      </c>
      <c r="E12854" s="0" t="s">
        <v>590</v>
      </c>
    </row>
    <row r="12855" customFormat="false" ht="15" hidden="false" customHeight="false" outlineLevel="0" collapsed="false">
      <c r="A12855" s="1" t="n">
        <v>4519</v>
      </c>
      <c r="B12855" s="1" t="s">
        <v>20044</v>
      </c>
      <c r="D12855" s="1" t="s">
        <v>499</v>
      </c>
      <c r="E12855" s="0" t="s">
        <v>590</v>
      </c>
    </row>
    <row r="12856" customFormat="false" ht="15" hidden="false" customHeight="false" outlineLevel="0" collapsed="false">
      <c r="A12856" s="1" t="n">
        <v>4518</v>
      </c>
      <c r="B12856" s="1" t="s">
        <v>20045</v>
      </c>
      <c r="D12856" s="1" t="s">
        <v>499</v>
      </c>
      <c r="E12856" s="0" t="s">
        <v>10484</v>
      </c>
    </row>
    <row r="12857" customFormat="false" ht="15" hidden="false" customHeight="false" outlineLevel="0" collapsed="false">
      <c r="A12857" s="1" t="n">
        <v>4517</v>
      </c>
      <c r="B12857" s="1" t="s">
        <v>20046</v>
      </c>
      <c r="D12857" s="1" t="s">
        <v>499</v>
      </c>
      <c r="E12857" s="0" t="s">
        <v>10484</v>
      </c>
    </row>
    <row r="12858" customFormat="false" ht="15" hidden="false" customHeight="false" outlineLevel="0" collapsed="false">
      <c r="A12858" s="1" t="n">
        <v>4516</v>
      </c>
      <c r="B12858" s="1" t="s">
        <v>20047</v>
      </c>
      <c r="D12858" s="324" t="s">
        <v>11505</v>
      </c>
      <c r="E12858" s="0" t="s">
        <v>590</v>
      </c>
    </row>
    <row r="12859" customFormat="false" ht="15" hidden="false" customHeight="false" outlineLevel="0" collapsed="false">
      <c r="A12859" s="1" t="n">
        <v>4515</v>
      </c>
      <c r="B12859" s="1" t="s">
        <v>20048</v>
      </c>
      <c r="D12859" s="1" t="s">
        <v>499</v>
      </c>
      <c r="E12859" s="0" t="s">
        <v>590</v>
      </c>
    </row>
    <row r="12860" customFormat="false" ht="15" hidden="false" customHeight="false" outlineLevel="0" collapsed="false">
      <c r="A12860" s="1" t="n">
        <v>4514</v>
      </c>
      <c r="B12860" s="1" t="s">
        <v>20049</v>
      </c>
      <c r="D12860" s="324" t="s">
        <v>1865</v>
      </c>
      <c r="E12860" s="0" t="s">
        <v>485</v>
      </c>
    </row>
    <row r="12861" customFormat="false" ht="15" hidden="false" customHeight="false" outlineLevel="0" collapsed="false">
      <c r="A12861" s="1" t="n">
        <v>4513</v>
      </c>
      <c r="B12861" s="1" t="s">
        <v>20050</v>
      </c>
      <c r="C12861" s="1" t="s">
        <v>20051</v>
      </c>
      <c r="D12861" s="324" t="s">
        <v>841</v>
      </c>
      <c r="E12861" s="324" t="s">
        <v>10997</v>
      </c>
    </row>
    <row r="12862" customFormat="false" ht="15" hidden="false" customHeight="false" outlineLevel="0" collapsed="false">
      <c r="A12862" s="1" t="n">
        <v>4512</v>
      </c>
      <c r="B12862" s="1" t="s">
        <v>20052</v>
      </c>
      <c r="D12862" s="324" t="s">
        <v>20053</v>
      </c>
      <c r="E12862" s="324" t="s">
        <v>500</v>
      </c>
    </row>
    <row r="12863" customFormat="false" ht="15" hidden="false" customHeight="false" outlineLevel="0" collapsed="false">
      <c r="A12863" s="1" t="n">
        <v>4511</v>
      </c>
      <c r="B12863" s="1" t="s">
        <v>20054</v>
      </c>
      <c r="D12863" s="324" t="s">
        <v>11547</v>
      </c>
      <c r="E12863" s="0" t="s">
        <v>576</v>
      </c>
    </row>
    <row r="12864" customFormat="false" ht="15" hidden="false" customHeight="false" outlineLevel="0" collapsed="false">
      <c r="A12864" s="1" t="n">
        <v>4510</v>
      </c>
      <c r="B12864" s="1" t="s">
        <v>20055</v>
      </c>
      <c r="C12864" s="1" t="s">
        <v>20056</v>
      </c>
      <c r="D12864" s="324" t="s">
        <v>20057</v>
      </c>
      <c r="E12864" s="0" t="s">
        <v>896</v>
      </c>
    </row>
    <row r="12865" customFormat="false" ht="15" hidden="false" customHeight="false" outlineLevel="0" collapsed="false">
      <c r="A12865" s="1" t="n">
        <v>4509</v>
      </c>
      <c r="B12865" s="1" t="s">
        <v>20058</v>
      </c>
      <c r="C12865" s="1" t="s">
        <v>20059</v>
      </c>
      <c r="D12865" s="1" t="s">
        <v>10212</v>
      </c>
      <c r="E12865" s="324" t="s">
        <v>550</v>
      </c>
    </row>
    <row r="12866" customFormat="false" ht="15" hidden="false" customHeight="false" outlineLevel="0" collapsed="false">
      <c r="A12866" s="1" t="n">
        <v>4508</v>
      </c>
      <c r="B12866" s="1" t="s">
        <v>20060</v>
      </c>
      <c r="D12866" s="1" t="s">
        <v>499</v>
      </c>
      <c r="E12866" s="0" t="s">
        <v>590</v>
      </c>
    </row>
    <row r="12867" customFormat="false" ht="15" hidden="false" customHeight="false" outlineLevel="0" collapsed="false">
      <c r="A12867" s="1" t="n">
        <v>4507</v>
      </c>
      <c r="B12867" s="1" t="s">
        <v>20061</v>
      </c>
      <c r="D12867" s="1" t="s">
        <v>10212</v>
      </c>
      <c r="E12867" s="0" t="s">
        <v>576</v>
      </c>
    </row>
    <row r="12868" customFormat="false" ht="15" hidden="false" customHeight="false" outlineLevel="0" collapsed="false">
      <c r="A12868" s="1" t="n">
        <v>4506</v>
      </c>
      <c r="B12868" s="1" t="s">
        <v>20062</v>
      </c>
      <c r="D12868" s="1" t="s">
        <v>499</v>
      </c>
      <c r="E12868" s="0" t="s">
        <v>590</v>
      </c>
    </row>
    <row r="12869" customFormat="false" ht="15" hidden="false" customHeight="false" outlineLevel="0" collapsed="false">
      <c r="A12869" s="1" t="n">
        <v>4505</v>
      </c>
      <c r="B12869" s="1" t="s">
        <v>20063</v>
      </c>
      <c r="C12869" s="1" t="s">
        <v>521</v>
      </c>
      <c r="D12869" s="324" t="s">
        <v>695</v>
      </c>
      <c r="E12869" s="0" t="s">
        <v>485</v>
      </c>
    </row>
    <row r="12870" customFormat="false" ht="15" hidden="false" customHeight="false" outlineLevel="0" collapsed="false">
      <c r="A12870" s="1" t="n">
        <v>4504</v>
      </c>
      <c r="B12870" s="1" t="s">
        <v>20064</v>
      </c>
      <c r="C12870" s="1" t="s">
        <v>20065</v>
      </c>
      <c r="D12870" s="1" t="s">
        <v>499</v>
      </c>
      <c r="E12870" s="324" t="s">
        <v>11251</v>
      </c>
    </row>
    <row r="12871" customFormat="false" ht="15" hidden="false" customHeight="false" outlineLevel="0" collapsed="false">
      <c r="A12871" s="1" t="n">
        <v>4503</v>
      </c>
      <c r="B12871" s="1" t="s">
        <v>20066</v>
      </c>
      <c r="D12871" s="324" t="s">
        <v>11556</v>
      </c>
      <c r="E12871" s="324" t="s">
        <v>10954</v>
      </c>
    </row>
    <row r="12872" customFormat="false" ht="15" hidden="false" customHeight="false" outlineLevel="0" collapsed="false">
      <c r="A12872" s="1" t="n">
        <v>4502</v>
      </c>
      <c r="B12872" s="1" t="s">
        <v>20067</v>
      </c>
      <c r="D12872" s="324" t="s">
        <v>11109</v>
      </c>
      <c r="E12872" s="0" t="s">
        <v>544</v>
      </c>
    </row>
    <row r="12873" customFormat="false" ht="15" hidden="false" customHeight="false" outlineLevel="0" collapsed="false">
      <c r="A12873" s="1" t="n">
        <v>4501</v>
      </c>
      <c r="B12873" s="1" t="s">
        <v>20068</v>
      </c>
      <c r="D12873" s="324" t="s">
        <v>11109</v>
      </c>
      <c r="E12873" s="324" t="s">
        <v>20069</v>
      </c>
    </row>
    <row r="12874" customFormat="false" ht="15" hidden="false" customHeight="false" outlineLevel="0" collapsed="false">
      <c r="A12874" s="1" t="n">
        <v>4500</v>
      </c>
      <c r="B12874" s="1" t="s">
        <v>20070</v>
      </c>
      <c r="D12874" s="1" t="s">
        <v>2113</v>
      </c>
      <c r="E12874" s="324" t="s">
        <v>488</v>
      </c>
    </row>
    <row r="12875" customFormat="false" ht="15" hidden="false" customHeight="false" outlineLevel="0" collapsed="false">
      <c r="A12875" s="1" t="n">
        <v>4499</v>
      </c>
      <c r="B12875" s="1" t="s">
        <v>20071</v>
      </c>
      <c r="C12875" s="324" t="s">
        <v>20072</v>
      </c>
      <c r="D12875" s="324" t="s">
        <v>20073</v>
      </c>
      <c r="E12875" s="0" t="s">
        <v>485</v>
      </c>
    </row>
    <row r="12876" customFormat="false" ht="15" hidden="false" customHeight="false" outlineLevel="0" collapsed="false">
      <c r="A12876" s="1" t="n">
        <v>4498</v>
      </c>
      <c r="B12876" s="1" t="s">
        <v>20074</v>
      </c>
      <c r="C12876" s="1" t="s">
        <v>20075</v>
      </c>
      <c r="D12876" s="324" t="s">
        <v>20076</v>
      </c>
      <c r="E12876" s="0" t="s">
        <v>10484</v>
      </c>
    </row>
    <row r="12877" customFormat="false" ht="15" hidden="false" customHeight="false" outlineLevel="0" collapsed="false">
      <c r="A12877" s="1" t="n">
        <v>4497</v>
      </c>
      <c r="B12877" s="1" t="s">
        <v>20077</v>
      </c>
      <c r="C12877" s="1" t="s">
        <v>546</v>
      </c>
      <c r="D12877" s="324" t="s">
        <v>1592</v>
      </c>
      <c r="E12877" s="0" t="s">
        <v>590</v>
      </c>
    </row>
    <row r="12878" customFormat="false" ht="15" hidden="false" customHeight="false" outlineLevel="0" collapsed="false">
      <c r="A12878" s="1" t="n">
        <v>4496</v>
      </c>
      <c r="B12878" s="1" t="s">
        <v>20078</v>
      </c>
      <c r="D12878" s="1" t="s">
        <v>499</v>
      </c>
      <c r="E12878" s="0" t="s">
        <v>590</v>
      </c>
    </row>
    <row r="12879" customFormat="false" ht="15" hidden="false" customHeight="false" outlineLevel="0" collapsed="false">
      <c r="A12879" s="1" t="n">
        <v>4495</v>
      </c>
      <c r="B12879" s="1" t="s">
        <v>20079</v>
      </c>
      <c r="D12879" s="324" t="s">
        <v>20080</v>
      </c>
      <c r="E12879" s="0" t="s">
        <v>1088</v>
      </c>
    </row>
    <row r="12880" customFormat="false" ht="15" hidden="false" customHeight="false" outlineLevel="0" collapsed="false">
      <c r="A12880" s="1" t="n">
        <v>4494</v>
      </c>
      <c r="B12880" s="1" t="s">
        <v>20081</v>
      </c>
      <c r="C12880" s="1" t="s">
        <v>20082</v>
      </c>
      <c r="D12880" s="1" t="s">
        <v>518</v>
      </c>
      <c r="E12880" s="0" t="s">
        <v>576</v>
      </c>
    </row>
    <row r="12881" customFormat="false" ht="15" hidden="false" customHeight="false" outlineLevel="0" collapsed="false">
      <c r="A12881" s="1" t="n">
        <v>4493</v>
      </c>
      <c r="B12881" s="1" t="s">
        <v>20083</v>
      </c>
      <c r="C12881" s="324" t="s">
        <v>20084</v>
      </c>
      <c r="D12881" s="1" t="s">
        <v>614</v>
      </c>
      <c r="E12881" s="0" t="s">
        <v>485</v>
      </c>
    </row>
    <row r="12882" customFormat="false" ht="15" hidden="false" customHeight="false" outlineLevel="0" collapsed="false">
      <c r="A12882" s="1" t="n">
        <v>4492</v>
      </c>
      <c r="B12882" s="1" t="s">
        <v>20085</v>
      </c>
      <c r="D12882" s="1" t="s">
        <v>1511</v>
      </c>
      <c r="E12882" s="0" t="s">
        <v>485</v>
      </c>
    </row>
    <row r="12883" customFormat="false" ht="15" hidden="false" customHeight="false" outlineLevel="0" collapsed="false">
      <c r="A12883" s="1" t="n">
        <v>4491</v>
      </c>
      <c r="B12883" s="1" t="s">
        <v>20086</v>
      </c>
      <c r="D12883" s="324" t="s">
        <v>2434</v>
      </c>
      <c r="E12883" s="0" t="s">
        <v>485</v>
      </c>
    </row>
    <row r="12884" customFormat="false" ht="15" hidden="false" customHeight="false" outlineLevel="0" collapsed="false">
      <c r="A12884" s="1" t="n">
        <v>4490</v>
      </c>
      <c r="B12884" s="1" t="s">
        <v>20087</v>
      </c>
      <c r="D12884" s="324" t="s">
        <v>528</v>
      </c>
      <c r="E12884" s="324" t="s">
        <v>500</v>
      </c>
    </row>
    <row r="12885" customFormat="false" ht="15" hidden="false" customHeight="false" outlineLevel="0" collapsed="false">
      <c r="A12885" s="1" t="n">
        <v>4489</v>
      </c>
      <c r="B12885" s="1" t="s">
        <v>20088</v>
      </c>
      <c r="D12885" s="324" t="s">
        <v>586</v>
      </c>
      <c r="E12885" s="324" t="s">
        <v>1731</v>
      </c>
    </row>
    <row r="12886" customFormat="false" ht="15" hidden="false" customHeight="false" outlineLevel="0" collapsed="false">
      <c r="A12886" s="1" t="n">
        <v>4488</v>
      </c>
      <c r="B12886" s="1" t="s">
        <v>20089</v>
      </c>
      <c r="C12886" s="1" t="s">
        <v>20090</v>
      </c>
      <c r="D12886" s="324" t="s">
        <v>18359</v>
      </c>
      <c r="E12886" s="324" t="s">
        <v>12102</v>
      </c>
    </row>
    <row r="12887" customFormat="false" ht="15" hidden="false" customHeight="false" outlineLevel="0" collapsed="false">
      <c r="A12887" s="1" t="n">
        <v>4487</v>
      </c>
      <c r="B12887" s="1" t="s">
        <v>20091</v>
      </c>
      <c r="C12887" s="1" t="s">
        <v>20090</v>
      </c>
      <c r="D12887" s="324" t="s">
        <v>10946</v>
      </c>
      <c r="E12887" s="324" t="s">
        <v>12102</v>
      </c>
    </row>
    <row r="12888" customFormat="false" ht="15" hidden="false" customHeight="false" outlineLevel="0" collapsed="false">
      <c r="A12888" s="1" t="n">
        <v>4486</v>
      </c>
      <c r="B12888" s="1" t="s">
        <v>20092</v>
      </c>
      <c r="C12888" s="1" t="s">
        <v>20093</v>
      </c>
      <c r="D12888" s="1" t="s">
        <v>499</v>
      </c>
      <c r="E12888" s="0" t="s">
        <v>590</v>
      </c>
    </row>
    <row r="12889" customFormat="false" ht="15" hidden="false" customHeight="false" outlineLevel="0" collapsed="false">
      <c r="A12889" s="1" t="n">
        <v>4485</v>
      </c>
      <c r="B12889" s="1" t="s">
        <v>20094</v>
      </c>
      <c r="C12889" s="324" t="s">
        <v>20095</v>
      </c>
      <c r="D12889" s="324" t="s">
        <v>2910</v>
      </c>
      <c r="E12889" s="324" t="s">
        <v>508</v>
      </c>
    </row>
    <row r="12890" customFormat="false" ht="15" hidden="false" customHeight="false" outlineLevel="0" collapsed="false">
      <c r="A12890" s="1" t="n">
        <v>4484</v>
      </c>
      <c r="B12890" s="1" t="s">
        <v>20096</v>
      </c>
      <c r="C12890" s="1" t="s">
        <v>20097</v>
      </c>
      <c r="D12890" s="324" t="s">
        <v>20098</v>
      </c>
      <c r="E12890" s="324" t="s">
        <v>10923</v>
      </c>
    </row>
    <row r="12891" customFormat="false" ht="15" hidden="false" customHeight="false" outlineLevel="0" collapsed="false">
      <c r="A12891" s="1" t="n">
        <v>4483</v>
      </c>
      <c r="B12891" s="1" t="s">
        <v>20099</v>
      </c>
      <c r="C12891" s="1" t="s">
        <v>20100</v>
      </c>
      <c r="D12891" s="324" t="s">
        <v>20101</v>
      </c>
      <c r="E12891" s="324" t="s">
        <v>548</v>
      </c>
    </row>
    <row r="12892" customFormat="false" ht="15" hidden="false" customHeight="false" outlineLevel="0" collapsed="false">
      <c r="A12892" s="1" t="n">
        <v>4482</v>
      </c>
      <c r="B12892" s="1" t="s">
        <v>20102</v>
      </c>
      <c r="C12892" s="324" t="s">
        <v>20103</v>
      </c>
      <c r="D12892" s="324" t="s">
        <v>12315</v>
      </c>
      <c r="E12892" s="0" t="s">
        <v>590</v>
      </c>
    </row>
    <row r="12893" customFormat="false" ht="15" hidden="false" customHeight="false" outlineLevel="0" collapsed="false">
      <c r="A12893" s="1" t="n">
        <v>4481</v>
      </c>
      <c r="B12893" s="1" t="s">
        <v>20104</v>
      </c>
      <c r="C12893" s="324" t="s">
        <v>20105</v>
      </c>
      <c r="D12893" s="324" t="s">
        <v>20106</v>
      </c>
      <c r="E12893" s="324" t="s">
        <v>10994</v>
      </c>
    </row>
    <row r="12894" customFormat="false" ht="15" hidden="false" customHeight="false" outlineLevel="0" collapsed="false">
      <c r="A12894" s="1" t="n">
        <v>4480</v>
      </c>
      <c r="B12894" s="1" t="s">
        <v>20107</v>
      </c>
      <c r="C12894" s="324" t="s">
        <v>20108</v>
      </c>
      <c r="D12894" s="1" t="s">
        <v>484</v>
      </c>
      <c r="E12894" s="0" t="s">
        <v>485</v>
      </c>
    </row>
    <row r="12895" customFormat="false" ht="15" hidden="false" customHeight="false" outlineLevel="0" collapsed="false">
      <c r="A12895" s="1" t="n">
        <v>4479</v>
      </c>
      <c r="B12895" s="1" t="s">
        <v>20109</v>
      </c>
      <c r="C12895" s="324" t="s">
        <v>20110</v>
      </c>
      <c r="D12895" s="324" t="s">
        <v>11191</v>
      </c>
      <c r="E12895" s="0" t="s">
        <v>590</v>
      </c>
    </row>
    <row r="12896" customFormat="false" ht="15" hidden="false" customHeight="false" outlineLevel="0" collapsed="false">
      <c r="A12896" s="1" t="n">
        <v>4478</v>
      </c>
      <c r="B12896" s="1" t="s">
        <v>20111</v>
      </c>
      <c r="C12896" s="324" t="s">
        <v>20112</v>
      </c>
      <c r="D12896" s="1" t="s">
        <v>484</v>
      </c>
      <c r="E12896" s="0" t="s">
        <v>485</v>
      </c>
    </row>
    <row r="12897" customFormat="false" ht="15" hidden="false" customHeight="false" outlineLevel="0" collapsed="false">
      <c r="A12897" s="1" t="n">
        <v>4477</v>
      </c>
      <c r="B12897" s="1" t="s">
        <v>20113</v>
      </c>
      <c r="D12897" s="1" t="s">
        <v>11084</v>
      </c>
      <c r="E12897" s="0" t="s">
        <v>590</v>
      </c>
    </row>
    <row r="12898" customFormat="false" ht="15" hidden="false" customHeight="false" outlineLevel="0" collapsed="false">
      <c r="A12898" s="1" t="n">
        <v>4476</v>
      </c>
      <c r="B12898" s="1" t="s">
        <v>20114</v>
      </c>
      <c r="D12898" s="1" t="s">
        <v>510</v>
      </c>
      <c r="E12898" s="0" t="s">
        <v>576</v>
      </c>
    </row>
    <row r="12899" customFormat="false" ht="15" hidden="false" customHeight="false" outlineLevel="0" collapsed="false">
      <c r="A12899" s="1" t="n">
        <v>4475</v>
      </c>
      <c r="B12899" s="1" t="s">
        <v>20115</v>
      </c>
      <c r="D12899" s="324" t="s">
        <v>1587</v>
      </c>
      <c r="E12899" s="0" t="s">
        <v>590</v>
      </c>
    </row>
    <row r="12900" customFormat="false" ht="15" hidden="false" customHeight="false" outlineLevel="0" collapsed="false">
      <c r="A12900" s="1" t="n">
        <v>4474</v>
      </c>
      <c r="B12900" s="1" t="s">
        <v>20116</v>
      </c>
      <c r="D12900" s="324" t="s">
        <v>1587</v>
      </c>
      <c r="E12900" s="0" t="s">
        <v>590</v>
      </c>
    </row>
    <row r="12901" customFormat="false" ht="15" hidden="false" customHeight="false" outlineLevel="0" collapsed="false">
      <c r="A12901" s="1" t="n">
        <v>4473</v>
      </c>
      <c r="B12901" s="1" t="s">
        <v>20117</v>
      </c>
      <c r="D12901" s="324" t="s">
        <v>11505</v>
      </c>
      <c r="E12901" s="0" t="s">
        <v>576</v>
      </c>
    </row>
    <row r="12902" customFormat="false" ht="15" hidden="false" customHeight="false" outlineLevel="0" collapsed="false">
      <c r="A12902" s="1" t="n">
        <v>4472</v>
      </c>
      <c r="B12902" s="1" t="s">
        <v>20118</v>
      </c>
      <c r="D12902" s="324" t="s">
        <v>643</v>
      </c>
      <c r="E12902" s="0" t="s">
        <v>590</v>
      </c>
    </row>
    <row r="12903" customFormat="false" ht="15" hidden="false" customHeight="false" outlineLevel="0" collapsed="false">
      <c r="A12903" s="1" t="n">
        <v>4471</v>
      </c>
      <c r="B12903" s="1" t="s">
        <v>20119</v>
      </c>
      <c r="D12903" s="1" t="s">
        <v>776</v>
      </c>
      <c r="E12903" s="324" t="s">
        <v>550</v>
      </c>
    </row>
    <row r="12904" customFormat="false" ht="15" hidden="false" customHeight="false" outlineLevel="0" collapsed="false">
      <c r="A12904" s="1" t="n">
        <v>4470</v>
      </c>
      <c r="B12904" s="1" t="s">
        <v>20120</v>
      </c>
      <c r="C12904" s="1" t="s">
        <v>20120</v>
      </c>
      <c r="D12904" s="324" t="s">
        <v>11657</v>
      </c>
      <c r="E12904" s="0" t="s">
        <v>609</v>
      </c>
    </row>
    <row r="12905" customFormat="false" ht="15" hidden="false" customHeight="false" outlineLevel="0" collapsed="false">
      <c r="A12905" s="1" t="n">
        <v>4469</v>
      </c>
      <c r="B12905" s="1" t="s">
        <v>20121</v>
      </c>
      <c r="D12905" s="1" t="s">
        <v>1345</v>
      </c>
      <c r="E12905" s="0" t="s">
        <v>485</v>
      </c>
    </row>
    <row r="12906" customFormat="false" ht="15" hidden="false" customHeight="false" outlineLevel="0" collapsed="false">
      <c r="A12906" s="1" t="n">
        <v>4468</v>
      </c>
      <c r="B12906" s="1" t="s">
        <v>20122</v>
      </c>
      <c r="D12906" s="324" t="s">
        <v>6108</v>
      </c>
      <c r="E12906" s="324" t="s">
        <v>20123</v>
      </c>
    </row>
    <row r="12907" customFormat="false" ht="15" hidden="false" customHeight="false" outlineLevel="0" collapsed="false">
      <c r="A12907" s="1" t="n">
        <v>4467</v>
      </c>
      <c r="B12907" s="1" t="s">
        <v>20124</v>
      </c>
      <c r="D12907" s="324" t="s">
        <v>14024</v>
      </c>
      <c r="E12907" s="324" t="s">
        <v>10923</v>
      </c>
    </row>
    <row r="12908" customFormat="false" ht="15" hidden="false" customHeight="false" outlineLevel="0" collapsed="false">
      <c r="A12908" s="1" t="n">
        <v>4466</v>
      </c>
      <c r="B12908" s="1" t="s">
        <v>20125</v>
      </c>
      <c r="D12908" s="324" t="s">
        <v>1126</v>
      </c>
      <c r="E12908" s="324" t="s">
        <v>1127</v>
      </c>
    </row>
    <row r="12909" customFormat="false" ht="15" hidden="false" customHeight="false" outlineLevel="0" collapsed="false">
      <c r="A12909" s="1" t="n">
        <v>4465</v>
      </c>
      <c r="B12909" s="1" t="s">
        <v>20126</v>
      </c>
      <c r="C12909" s="1" t="s">
        <v>20126</v>
      </c>
      <c r="D12909" s="324" t="s">
        <v>11779</v>
      </c>
      <c r="E12909" s="0" t="s">
        <v>576</v>
      </c>
    </row>
    <row r="12910" customFormat="false" ht="15" hidden="false" customHeight="false" outlineLevel="0" collapsed="false">
      <c r="A12910" s="1" t="n">
        <v>4464</v>
      </c>
      <c r="B12910" s="1" t="s">
        <v>20127</v>
      </c>
      <c r="C12910" s="324" t="s">
        <v>20128</v>
      </c>
      <c r="D12910" s="324" t="s">
        <v>20129</v>
      </c>
      <c r="E12910" s="324" t="s">
        <v>1731</v>
      </c>
    </row>
    <row r="12911" customFormat="false" ht="15" hidden="false" customHeight="false" outlineLevel="0" collapsed="false">
      <c r="A12911" s="1" t="n">
        <v>4463</v>
      </c>
      <c r="B12911" s="1" t="s">
        <v>20130</v>
      </c>
      <c r="D12911" s="324" t="s">
        <v>643</v>
      </c>
      <c r="E12911" s="324" t="s">
        <v>519</v>
      </c>
    </row>
    <row r="12912" customFormat="false" ht="15" hidden="false" customHeight="false" outlineLevel="0" collapsed="false">
      <c r="A12912" s="1" t="n">
        <v>4462</v>
      </c>
      <c r="B12912" s="1" t="s">
        <v>20131</v>
      </c>
      <c r="C12912" s="1" t="s">
        <v>20132</v>
      </c>
      <c r="D12912" s="324" t="s">
        <v>14437</v>
      </c>
      <c r="E12912" s="0" t="s">
        <v>590</v>
      </c>
    </row>
    <row r="12913" customFormat="false" ht="15" hidden="false" customHeight="false" outlineLevel="0" collapsed="false">
      <c r="A12913" s="1" t="n">
        <v>4461</v>
      </c>
      <c r="B12913" s="1" t="s">
        <v>20133</v>
      </c>
      <c r="C12913" s="1" t="s">
        <v>20134</v>
      </c>
      <c r="D12913" s="1" t="s">
        <v>10984</v>
      </c>
      <c r="E12913" s="0" t="s">
        <v>576</v>
      </c>
    </row>
    <row r="12914" customFormat="false" ht="15" hidden="false" customHeight="false" outlineLevel="0" collapsed="false">
      <c r="A12914" s="1" t="n">
        <v>4460</v>
      </c>
      <c r="B12914" s="1" t="s">
        <v>20135</v>
      </c>
      <c r="D12914" s="324" t="s">
        <v>611</v>
      </c>
      <c r="E12914" s="0" t="s">
        <v>485</v>
      </c>
    </row>
    <row r="12915" customFormat="false" ht="15" hidden="false" customHeight="false" outlineLevel="0" collapsed="false">
      <c r="A12915" s="1" t="n">
        <v>4459</v>
      </c>
      <c r="B12915" s="1" t="s">
        <v>20136</v>
      </c>
      <c r="D12915" s="1" t="s">
        <v>510</v>
      </c>
      <c r="E12915" s="324" t="s">
        <v>11257</v>
      </c>
    </row>
    <row r="12916" customFormat="false" ht="15" hidden="false" customHeight="false" outlineLevel="0" collapsed="false">
      <c r="A12916" s="1" t="n">
        <v>4458</v>
      </c>
      <c r="B12916" s="1" t="s">
        <v>20137</v>
      </c>
      <c r="D12916" s="324" t="s">
        <v>11505</v>
      </c>
      <c r="E12916" s="0" t="s">
        <v>11244</v>
      </c>
    </row>
    <row r="12917" customFormat="false" ht="15" hidden="false" customHeight="false" outlineLevel="0" collapsed="false">
      <c r="A12917" s="1" t="n">
        <v>4457</v>
      </c>
      <c r="B12917" s="1" t="s">
        <v>20138</v>
      </c>
      <c r="C12917" s="1" t="s">
        <v>20139</v>
      </c>
      <c r="D12917" s="324" t="s">
        <v>11505</v>
      </c>
      <c r="E12917" s="0" t="s">
        <v>11244</v>
      </c>
    </row>
    <row r="12918" customFormat="false" ht="15" hidden="false" customHeight="false" outlineLevel="0" collapsed="false">
      <c r="A12918" s="1" t="n">
        <v>4456</v>
      </c>
      <c r="B12918" s="1" t="s">
        <v>20140</v>
      </c>
      <c r="D12918" s="1" t="s">
        <v>964</v>
      </c>
      <c r="E12918" s="0" t="s">
        <v>485</v>
      </c>
    </row>
    <row r="12919" customFormat="false" ht="15" hidden="false" customHeight="false" outlineLevel="0" collapsed="false">
      <c r="A12919" s="1" t="n">
        <v>4455</v>
      </c>
      <c r="B12919" s="1" t="s">
        <v>20141</v>
      </c>
      <c r="C12919" s="1" t="s">
        <v>20142</v>
      </c>
      <c r="D12919" s="324" t="s">
        <v>1587</v>
      </c>
      <c r="E12919" s="0" t="s">
        <v>11244</v>
      </c>
    </row>
    <row r="12920" customFormat="false" ht="15" hidden="false" customHeight="false" outlineLevel="0" collapsed="false">
      <c r="A12920" s="1" t="n">
        <v>4454</v>
      </c>
      <c r="B12920" s="1" t="s">
        <v>20143</v>
      </c>
      <c r="D12920" s="1" t="s">
        <v>499</v>
      </c>
      <c r="E12920" s="324" t="s">
        <v>500</v>
      </c>
    </row>
    <row r="12921" customFormat="false" ht="15" hidden="false" customHeight="false" outlineLevel="0" collapsed="false">
      <c r="A12921" s="1" t="n">
        <v>4453</v>
      </c>
      <c r="B12921" s="1" t="s">
        <v>20144</v>
      </c>
      <c r="D12921" s="1" t="s">
        <v>510</v>
      </c>
      <c r="E12921" s="324" t="s">
        <v>11158</v>
      </c>
    </row>
    <row r="12922" customFormat="false" ht="15" hidden="false" customHeight="false" outlineLevel="0" collapsed="false">
      <c r="A12922" s="1" t="n">
        <v>4452</v>
      </c>
      <c r="B12922" s="1" t="s">
        <v>20145</v>
      </c>
      <c r="C12922" s="324" t="s">
        <v>20146</v>
      </c>
      <c r="D12922" s="1" t="s">
        <v>906</v>
      </c>
      <c r="E12922" s="0" t="s">
        <v>1088</v>
      </c>
    </row>
    <row r="12923" customFormat="false" ht="15" hidden="false" customHeight="false" outlineLevel="0" collapsed="false">
      <c r="A12923" s="1" t="n">
        <v>4451</v>
      </c>
      <c r="B12923" s="1" t="s">
        <v>20147</v>
      </c>
      <c r="C12923" s="324" t="s">
        <v>20148</v>
      </c>
      <c r="D12923" s="324" t="s">
        <v>20149</v>
      </c>
      <c r="E12923" s="324" t="s">
        <v>548</v>
      </c>
    </row>
    <row r="12924" customFormat="false" ht="15" hidden="false" customHeight="false" outlineLevel="0" collapsed="false">
      <c r="A12924" s="1" t="n">
        <v>4450</v>
      </c>
      <c r="B12924" s="1" t="s">
        <v>20150</v>
      </c>
      <c r="D12924" s="1" t="s">
        <v>1798</v>
      </c>
      <c r="E12924" s="0" t="s">
        <v>10484</v>
      </c>
    </row>
    <row r="12925" customFormat="false" ht="15" hidden="false" customHeight="false" outlineLevel="0" collapsed="false">
      <c r="A12925" s="1" t="n">
        <v>4449</v>
      </c>
      <c r="B12925" s="1" t="s">
        <v>20151</v>
      </c>
      <c r="C12925" s="324" t="s">
        <v>20152</v>
      </c>
      <c r="D12925" s="324" t="s">
        <v>20153</v>
      </c>
      <c r="E12925" s="324" t="s">
        <v>10989</v>
      </c>
    </row>
    <row r="12926" customFormat="false" ht="15" hidden="false" customHeight="false" outlineLevel="0" collapsed="false">
      <c r="A12926" s="1" t="n">
        <v>4448</v>
      </c>
      <c r="B12926" s="1" t="s">
        <v>20154</v>
      </c>
      <c r="D12926" s="324" t="s">
        <v>18123</v>
      </c>
      <c r="E12926" s="324" t="s">
        <v>10923</v>
      </c>
    </row>
    <row r="12927" customFormat="false" ht="15" hidden="false" customHeight="false" outlineLevel="0" collapsed="false">
      <c r="A12927" s="1" t="n">
        <v>4447</v>
      </c>
      <c r="B12927" s="1" t="s">
        <v>20155</v>
      </c>
      <c r="D12927" s="324" t="s">
        <v>8241</v>
      </c>
      <c r="E12927" s="324" t="s">
        <v>508</v>
      </c>
    </row>
    <row r="12928" customFormat="false" ht="15" hidden="false" customHeight="false" outlineLevel="0" collapsed="false">
      <c r="A12928" s="1" t="n">
        <v>4446</v>
      </c>
      <c r="B12928" s="1" t="s">
        <v>20156</v>
      </c>
      <c r="D12928" s="1" t="s">
        <v>17641</v>
      </c>
      <c r="E12928" s="324" t="s">
        <v>19302</v>
      </c>
    </row>
    <row r="12929" customFormat="false" ht="15" hidden="false" customHeight="false" outlineLevel="0" collapsed="false">
      <c r="A12929" s="1" t="n">
        <v>4445</v>
      </c>
      <c r="B12929" s="1" t="s">
        <v>20157</v>
      </c>
      <c r="C12929" s="1" t="s">
        <v>20158</v>
      </c>
      <c r="D12929" s="324" t="s">
        <v>13998</v>
      </c>
      <c r="E12929" s="0" t="s">
        <v>12267</v>
      </c>
    </row>
    <row r="12930" customFormat="false" ht="15" hidden="false" customHeight="false" outlineLevel="0" collapsed="false">
      <c r="A12930" s="1" t="n">
        <v>4444</v>
      </c>
      <c r="B12930" s="1" t="s">
        <v>20159</v>
      </c>
      <c r="D12930" s="1" t="s">
        <v>17641</v>
      </c>
      <c r="E12930" s="324" t="s">
        <v>19302</v>
      </c>
    </row>
    <row r="12931" customFormat="false" ht="15" hidden="false" customHeight="false" outlineLevel="0" collapsed="false">
      <c r="A12931" s="1" t="n">
        <v>4443</v>
      </c>
      <c r="B12931" s="1" t="s">
        <v>20160</v>
      </c>
      <c r="D12931" s="324" t="s">
        <v>11556</v>
      </c>
      <c r="E12931" s="0" t="s">
        <v>576</v>
      </c>
    </row>
    <row r="12932" customFormat="false" ht="15" hidden="false" customHeight="false" outlineLevel="0" collapsed="false">
      <c r="A12932" s="1" t="n">
        <v>4442</v>
      </c>
      <c r="B12932" s="1" t="s">
        <v>20161</v>
      </c>
      <c r="D12932" s="1" t="s">
        <v>17641</v>
      </c>
      <c r="E12932" s="324" t="s">
        <v>19302</v>
      </c>
    </row>
    <row r="12933" customFormat="false" ht="15" hidden="false" customHeight="false" outlineLevel="0" collapsed="false">
      <c r="A12933" s="1" t="n">
        <v>4441</v>
      </c>
      <c r="B12933" s="1" t="s">
        <v>20162</v>
      </c>
      <c r="C12933" s="324" t="s">
        <v>20163</v>
      </c>
      <c r="D12933" s="324" t="s">
        <v>11340</v>
      </c>
      <c r="E12933" s="324" t="s">
        <v>488</v>
      </c>
    </row>
    <row r="12934" customFormat="false" ht="15" hidden="false" customHeight="false" outlineLevel="0" collapsed="false">
      <c r="A12934" s="1" t="n">
        <v>4440</v>
      </c>
      <c r="B12934" s="1" t="s">
        <v>20164</v>
      </c>
      <c r="D12934" s="324" t="s">
        <v>13946</v>
      </c>
      <c r="E12934" s="0" t="s">
        <v>590</v>
      </c>
    </row>
    <row r="12935" customFormat="false" ht="15" hidden="false" customHeight="false" outlineLevel="0" collapsed="false">
      <c r="A12935" s="1" t="n">
        <v>4439</v>
      </c>
      <c r="B12935" s="1" t="s">
        <v>20165</v>
      </c>
      <c r="D12935" s="324" t="s">
        <v>16246</v>
      </c>
      <c r="E12935" s="324" t="s">
        <v>10890</v>
      </c>
    </row>
    <row r="12936" customFormat="false" ht="15" hidden="false" customHeight="false" outlineLevel="0" collapsed="false">
      <c r="A12936" s="1" t="n">
        <v>4438</v>
      </c>
      <c r="B12936" s="1" t="s">
        <v>20166</v>
      </c>
      <c r="D12936" s="324" t="s">
        <v>15880</v>
      </c>
      <c r="E12936" s="324" t="s">
        <v>13626</v>
      </c>
    </row>
    <row r="12937" customFormat="false" ht="15" hidden="false" customHeight="false" outlineLevel="0" collapsed="false">
      <c r="A12937" s="1" t="n">
        <v>4437</v>
      </c>
      <c r="B12937" s="1" t="s">
        <v>20167</v>
      </c>
      <c r="C12937" s="1" t="s">
        <v>20168</v>
      </c>
      <c r="D12937" s="324" t="s">
        <v>528</v>
      </c>
      <c r="E12937" s="324" t="s">
        <v>500</v>
      </c>
    </row>
    <row r="12938" customFormat="false" ht="15" hidden="false" customHeight="false" outlineLevel="0" collapsed="false">
      <c r="A12938" s="1" t="n">
        <v>4436</v>
      </c>
      <c r="B12938" s="1" t="s">
        <v>20169</v>
      </c>
      <c r="D12938" s="1" t="s">
        <v>1293</v>
      </c>
      <c r="E12938" s="0" t="s">
        <v>576</v>
      </c>
    </row>
    <row r="12939" customFormat="false" ht="15" hidden="false" customHeight="false" outlineLevel="0" collapsed="false">
      <c r="A12939" s="1" t="n">
        <v>4435</v>
      </c>
      <c r="B12939" s="1" t="s">
        <v>20170</v>
      </c>
      <c r="C12939" s="1" t="s">
        <v>20171</v>
      </c>
      <c r="D12939" s="1" t="s">
        <v>11129</v>
      </c>
      <c r="E12939" s="0" t="s">
        <v>590</v>
      </c>
    </row>
    <row r="12940" customFormat="false" ht="15" hidden="false" customHeight="false" outlineLevel="0" collapsed="false">
      <c r="A12940" s="1" t="n">
        <v>4434</v>
      </c>
      <c r="B12940" s="1" t="s">
        <v>20172</v>
      </c>
      <c r="C12940" s="324" t="s">
        <v>20173</v>
      </c>
      <c r="D12940" s="1" t="s">
        <v>499</v>
      </c>
      <c r="E12940" s="0" t="s">
        <v>590</v>
      </c>
    </row>
    <row r="12941" customFormat="false" ht="15" hidden="false" customHeight="false" outlineLevel="0" collapsed="false">
      <c r="A12941" s="1" t="n">
        <v>4433</v>
      </c>
      <c r="B12941" s="1" t="s">
        <v>20174</v>
      </c>
      <c r="D12941" s="324" t="s">
        <v>10233</v>
      </c>
      <c r="E12941" s="324" t="s">
        <v>11374</v>
      </c>
    </row>
    <row r="12942" customFormat="false" ht="15" hidden="false" customHeight="false" outlineLevel="0" collapsed="false">
      <c r="A12942" s="1" t="n">
        <v>4432</v>
      </c>
      <c r="B12942" s="1" t="s">
        <v>20175</v>
      </c>
      <c r="C12942" s="1" t="s">
        <v>20176</v>
      </c>
      <c r="D12942" s="324" t="s">
        <v>11657</v>
      </c>
      <c r="E12942" s="324" t="s">
        <v>10921</v>
      </c>
    </row>
    <row r="12943" customFormat="false" ht="15" hidden="false" customHeight="false" outlineLevel="0" collapsed="false">
      <c r="A12943" s="1" t="n">
        <v>4431</v>
      </c>
      <c r="B12943" s="1" t="s">
        <v>20177</v>
      </c>
      <c r="D12943" s="324" t="s">
        <v>11556</v>
      </c>
      <c r="E12943" s="0" t="s">
        <v>590</v>
      </c>
    </row>
    <row r="12944" customFormat="false" ht="15" hidden="false" customHeight="false" outlineLevel="0" collapsed="false">
      <c r="A12944" s="1" t="n">
        <v>4430</v>
      </c>
      <c r="B12944" s="1" t="s">
        <v>20178</v>
      </c>
      <c r="D12944" s="324" t="s">
        <v>528</v>
      </c>
      <c r="E12944" s="324" t="s">
        <v>500</v>
      </c>
    </row>
    <row r="12945" customFormat="false" ht="15" hidden="false" customHeight="false" outlineLevel="0" collapsed="false">
      <c r="A12945" s="1" t="n">
        <v>4429</v>
      </c>
      <c r="B12945" s="1" t="s">
        <v>20179</v>
      </c>
      <c r="D12945" s="1" t="s">
        <v>499</v>
      </c>
      <c r="E12945" s="0" t="s">
        <v>590</v>
      </c>
    </row>
    <row r="12946" customFormat="false" ht="15" hidden="false" customHeight="false" outlineLevel="0" collapsed="false">
      <c r="A12946" s="1" t="n">
        <v>4428</v>
      </c>
      <c r="B12946" s="1" t="s">
        <v>20180</v>
      </c>
      <c r="D12946" s="324" t="s">
        <v>620</v>
      </c>
      <c r="E12946" s="324" t="s">
        <v>1731</v>
      </c>
    </row>
    <row r="12947" customFormat="false" ht="15" hidden="false" customHeight="false" outlineLevel="0" collapsed="false">
      <c r="A12947" s="1" t="n">
        <v>4427</v>
      </c>
      <c r="B12947" s="1" t="s">
        <v>20181</v>
      </c>
      <c r="C12947" s="324" t="s">
        <v>20182</v>
      </c>
      <c r="D12947" s="324" t="s">
        <v>16389</v>
      </c>
      <c r="E12947" s="324" t="s">
        <v>488</v>
      </c>
    </row>
    <row r="12948" customFormat="false" ht="15" hidden="false" customHeight="false" outlineLevel="0" collapsed="false">
      <c r="A12948" s="1" t="n">
        <v>4426</v>
      </c>
      <c r="B12948" s="1" t="s">
        <v>20183</v>
      </c>
      <c r="C12948" s="1" t="s">
        <v>20184</v>
      </c>
      <c r="D12948" s="1" t="s">
        <v>499</v>
      </c>
      <c r="E12948" s="0" t="s">
        <v>590</v>
      </c>
    </row>
    <row r="12949" customFormat="false" ht="15" hidden="false" customHeight="false" outlineLevel="0" collapsed="false">
      <c r="A12949" s="1" t="n">
        <v>4425</v>
      </c>
      <c r="B12949" s="1" t="s">
        <v>20185</v>
      </c>
      <c r="C12949" s="1" t="s">
        <v>20186</v>
      </c>
      <c r="D12949" s="1" t="s">
        <v>11084</v>
      </c>
      <c r="E12949" s="324" t="s">
        <v>1731</v>
      </c>
    </row>
    <row r="12950" customFormat="false" ht="15" hidden="false" customHeight="false" outlineLevel="0" collapsed="false">
      <c r="A12950" s="1" t="n">
        <v>4424</v>
      </c>
      <c r="B12950" s="1" t="s">
        <v>20187</v>
      </c>
      <c r="C12950" s="324" t="s">
        <v>20188</v>
      </c>
      <c r="D12950" s="324" t="s">
        <v>15439</v>
      </c>
      <c r="E12950" s="324" t="s">
        <v>11184</v>
      </c>
    </row>
    <row r="12951" customFormat="false" ht="15" hidden="false" customHeight="false" outlineLevel="0" collapsed="false">
      <c r="A12951" s="1" t="n">
        <v>4423</v>
      </c>
      <c r="B12951" s="1" t="s">
        <v>20189</v>
      </c>
      <c r="D12951" s="1" t="s">
        <v>17641</v>
      </c>
      <c r="E12951" s="0" t="s">
        <v>686</v>
      </c>
    </row>
    <row r="12952" customFormat="false" ht="15" hidden="false" customHeight="false" outlineLevel="0" collapsed="false">
      <c r="A12952" s="1" t="n">
        <v>4422</v>
      </c>
      <c r="B12952" s="1" t="s">
        <v>20190</v>
      </c>
      <c r="D12952" s="1" t="s">
        <v>11084</v>
      </c>
      <c r="E12952" s="0" t="s">
        <v>590</v>
      </c>
    </row>
    <row r="12953" customFormat="false" ht="15" hidden="false" customHeight="false" outlineLevel="0" collapsed="false">
      <c r="A12953" s="1" t="n">
        <v>4421</v>
      </c>
      <c r="B12953" s="1" t="s">
        <v>20191</v>
      </c>
      <c r="C12953" s="1" t="s">
        <v>20192</v>
      </c>
      <c r="D12953" s="1" t="s">
        <v>499</v>
      </c>
      <c r="E12953" s="0" t="s">
        <v>590</v>
      </c>
    </row>
    <row r="12954" customFormat="false" ht="15" hidden="false" customHeight="false" outlineLevel="0" collapsed="false">
      <c r="A12954" s="1" t="n">
        <v>4420</v>
      </c>
      <c r="B12954" s="1" t="s">
        <v>20193</v>
      </c>
      <c r="C12954" s="324" t="s">
        <v>20194</v>
      </c>
      <c r="D12954" s="324" t="s">
        <v>20195</v>
      </c>
      <c r="E12954" s="0" t="s">
        <v>13392</v>
      </c>
    </row>
    <row r="12955" customFormat="false" ht="15" hidden="false" customHeight="false" outlineLevel="0" collapsed="false">
      <c r="A12955" s="1" t="n">
        <v>4419</v>
      </c>
      <c r="B12955" s="1" t="s">
        <v>20196</v>
      </c>
      <c r="D12955" s="324" t="s">
        <v>14289</v>
      </c>
      <c r="E12955" s="0" t="s">
        <v>590</v>
      </c>
    </row>
    <row r="12956" customFormat="false" ht="15" hidden="false" customHeight="false" outlineLevel="0" collapsed="false">
      <c r="A12956" s="1" t="n">
        <v>4418</v>
      </c>
      <c r="B12956" s="1" t="s">
        <v>20197</v>
      </c>
      <c r="D12956" s="1" t="s">
        <v>4101</v>
      </c>
      <c r="E12956" s="0" t="s">
        <v>485</v>
      </c>
    </row>
    <row r="12957" customFormat="false" ht="15" hidden="false" customHeight="false" outlineLevel="0" collapsed="false">
      <c r="A12957" s="1" t="n">
        <v>4417</v>
      </c>
      <c r="B12957" s="1" t="s">
        <v>20198</v>
      </c>
      <c r="D12957" s="324" t="s">
        <v>586</v>
      </c>
      <c r="E12957" s="0" t="s">
        <v>590</v>
      </c>
    </row>
    <row r="12958" customFormat="false" ht="15" hidden="false" customHeight="false" outlineLevel="0" collapsed="false">
      <c r="A12958" s="1" t="n">
        <v>4416</v>
      </c>
      <c r="B12958" s="1" t="s">
        <v>20199</v>
      </c>
      <c r="C12958" s="1" t="s">
        <v>20200</v>
      </c>
      <c r="D12958" s="324" t="s">
        <v>16819</v>
      </c>
      <c r="E12958" s="0" t="s">
        <v>11079</v>
      </c>
    </row>
    <row r="12959" customFormat="false" ht="15" hidden="false" customHeight="false" outlineLevel="0" collapsed="false">
      <c r="A12959" s="1" t="n">
        <v>4415</v>
      </c>
      <c r="B12959" s="1" t="s">
        <v>20201</v>
      </c>
      <c r="C12959" s="1" t="s">
        <v>20202</v>
      </c>
      <c r="D12959" s="1" t="s">
        <v>499</v>
      </c>
      <c r="E12959" s="0" t="s">
        <v>576</v>
      </c>
    </row>
    <row r="12960" customFormat="false" ht="15" hidden="false" customHeight="false" outlineLevel="0" collapsed="false">
      <c r="A12960" s="1" t="n">
        <v>4414</v>
      </c>
      <c r="B12960" s="1" t="s">
        <v>20203</v>
      </c>
      <c r="D12960" s="1" t="s">
        <v>10984</v>
      </c>
      <c r="E12960" s="0" t="s">
        <v>590</v>
      </c>
    </row>
    <row r="12961" customFormat="false" ht="15" hidden="false" customHeight="false" outlineLevel="0" collapsed="false">
      <c r="A12961" s="1" t="n">
        <v>4413</v>
      </c>
      <c r="B12961" s="1" t="s">
        <v>20204</v>
      </c>
      <c r="C12961" s="324" t="s">
        <v>20205</v>
      </c>
      <c r="D12961" s="324" t="s">
        <v>20206</v>
      </c>
      <c r="E12961" s="324" t="s">
        <v>488</v>
      </c>
    </row>
    <row r="12962" customFormat="false" ht="15" hidden="false" customHeight="false" outlineLevel="0" collapsed="false">
      <c r="A12962" s="1" t="n">
        <v>4412</v>
      </c>
      <c r="B12962" s="1" t="s">
        <v>20207</v>
      </c>
      <c r="D12962" s="324" t="s">
        <v>16010</v>
      </c>
      <c r="E12962" s="324" t="s">
        <v>10893</v>
      </c>
    </row>
    <row r="12963" customFormat="false" ht="15" hidden="false" customHeight="false" outlineLevel="0" collapsed="false">
      <c r="A12963" s="1" t="n">
        <v>4411</v>
      </c>
      <c r="B12963" s="1" t="s">
        <v>20208</v>
      </c>
      <c r="D12963" s="324" t="s">
        <v>11779</v>
      </c>
      <c r="E12963" s="0" t="s">
        <v>11053</v>
      </c>
    </row>
    <row r="12964" customFormat="false" ht="15" hidden="false" customHeight="false" outlineLevel="0" collapsed="false">
      <c r="A12964" s="1" t="n">
        <v>4410</v>
      </c>
      <c r="B12964" s="1" t="s">
        <v>20209</v>
      </c>
      <c r="D12964" s="1" t="s">
        <v>906</v>
      </c>
      <c r="E12964" s="324" t="s">
        <v>20210</v>
      </c>
    </row>
    <row r="12965" customFormat="false" ht="15" hidden="false" customHeight="false" outlineLevel="0" collapsed="false">
      <c r="A12965" s="1" t="n">
        <v>4409</v>
      </c>
      <c r="B12965" s="1" t="s">
        <v>20211</v>
      </c>
      <c r="C12965" s="324" t="s">
        <v>20212</v>
      </c>
      <c r="D12965" s="324" t="s">
        <v>15962</v>
      </c>
      <c r="E12965" s="324" t="s">
        <v>10893</v>
      </c>
    </row>
    <row r="12966" customFormat="false" ht="15" hidden="false" customHeight="false" outlineLevel="0" collapsed="false">
      <c r="A12966" s="1" t="n">
        <v>4408</v>
      </c>
      <c r="B12966" s="1" t="s">
        <v>20213</v>
      </c>
      <c r="C12966" s="1" t="s">
        <v>20214</v>
      </c>
      <c r="D12966" s="1" t="s">
        <v>510</v>
      </c>
      <c r="E12966" s="0" t="s">
        <v>11053</v>
      </c>
    </row>
    <row r="12967" customFormat="false" ht="15" hidden="false" customHeight="false" outlineLevel="0" collapsed="false">
      <c r="A12967" s="1" t="n">
        <v>4407</v>
      </c>
      <c r="B12967" s="1" t="s">
        <v>20215</v>
      </c>
      <c r="D12967" s="324" t="s">
        <v>20216</v>
      </c>
      <c r="E12967" s="324" t="s">
        <v>11177</v>
      </c>
    </row>
    <row r="12968" customFormat="false" ht="15" hidden="false" customHeight="false" outlineLevel="0" collapsed="false">
      <c r="A12968" s="1" t="n">
        <v>4406</v>
      </c>
      <c r="B12968" s="1" t="s">
        <v>20217</v>
      </c>
      <c r="C12968" s="1" t="s">
        <v>521</v>
      </c>
      <c r="D12968" s="324" t="s">
        <v>20218</v>
      </c>
      <c r="E12968" s="324" t="s">
        <v>550</v>
      </c>
    </row>
    <row r="12969" customFormat="false" ht="15" hidden="false" customHeight="false" outlineLevel="0" collapsed="false">
      <c r="A12969" s="1" t="n">
        <v>4405</v>
      </c>
      <c r="B12969" s="1" t="s">
        <v>20219</v>
      </c>
      <c r="C12969" s="1" t="s">
        <v>20220</v>
      </c>
      <c r="D12969" s="324" t="s">
        <v>528</v>
      </c>
      <c r="E12969" s="324" t="s">
        <v>500</v>
      </c>
    </row>
    <row r="12970" customFormat="false" ht="15" hidden="false" customHeight="false" outlineLevel="0" collapsed="false">
      <c r="A12970" s="1" t="n">
        <v>4404</v>
      </c>
      <c r="B12970" s="1" t="s">
        <v>20221</v>
      </c>
      <c r="D12970" s="324" t="s">
        <v>20222</v>
      </c>
      <c r="E12970" s="324" t="s">
        <v>11102</v>
      </c>
    </row>
    <row r="12971" customFormat="false" ht="15" hidden="false" customHeight="false" outlineLevel="0" collapsed="false">
      <c r="A12971" s="1" t="n">
        <v>4403</v>
      </c>
      <c r="B12971" s="1" t="s">
        <v>20223</v>
      </c>
      <c r="C12971" s="1" t="s">
        <v>20224</v>
      </c>
      <c r="D12971" s="324" t="s">
        <v>20225</v>
      </c>
      <c r="E12971" s="324" t="s">
        <v>20226</v>
      </c>
    </row>
    <row r="12972" customFormat="false" ht="15" hidden="false" customHeight="false" outlineLevel="0" collapsed="false">
      <c r="A12972" s="1" t="n">
        <v>4402</v>
      </c>
      <c r="B12972" s="1" t="s">
        <v>20227</v>
      </c>
      <c r="C12972" s="324" t="s">
        <v>20228</v>
      </c>
      <c r="D12972" s="324" t="s">
        <v>3206</v>
      </c>
      <c r="E12972" s="0" t="s">
        <v>576</v>
      </c>
    </row>
    <row r="12973" customFormat="false" ht="15" hidden="false" customHeight="false" outlineLevel="0" collapsed="false">
      <c r="A12973" s="1" t="n">
        <v>4401</v>
      </c>
      <c r="B12973" s="1" t="s">
        <v>20229</v>
      </c>
      <c r="D12973" s="324" t="s">
        <v>620</v>
      </c>
      <c r="E12973" s="324" t="s">
        <v>1731</v>
      </c>
    </row>
    <row r="12974" customFormat="false" ht="15" hidden="false" customHeight="false" outlineLevel="0" collapsed="false">
      <c r="A12974" s="1" t="n">
        <v>4400</v>
      </c>
      <c r="B12974" s="1" t="s">
        <v>20230</v>
      </c>
      <c r="C12974" s="1" t="s">
        <v>20231</v>
      </c>
      <c r="D12974" s="1" t="s">
        <v>2278</v>
      </c>
      <c r="E12974" s="0" t="s">
        <v>485</v>
      </c>
    </row>
    <row r="12975" customFormat="false" ht="15" hidden="false" customHeight="false" outlineLevel="0" collapsed="false">
      <c r="A12975" s="1" t="n">
        <v>4399</v>
      </c>
      <c r="B12975" s="1" t="s">
        <v>20232</v>
      </c>
      <c r="C12975" s="1" t="s">
        <v>20233</v>
      </c>
      <c r="D12975" s="324" t="s">
        <v>11899</v>
      </c>
      <c r="E12975" s="324" t="s">
        <v>11039</v>
      </c>
    </row>
    <row r="12976" customFormat="false" ht="15" hidden="false" customHeight="false" outlineLevel="0" collapsed="false">
      <c r="A12976" s="1" t="n">
        <v>4398</v>
      </c>
      <c r="B12976" s="1" t="s">
        <v>20234</v>
      </c>
      <c r="D12976" s="324" t="s">
        <v>599</v>
      </c>
      <c r="E12976" s="324" t="s">
        <v>500</v>
      </c>
    </row>
    <row r="12977" customFormat="false" ht="15" hidden="false" customHeight="false" outlineLevel="0" collapsed="false">
      <c r="A12977" s="1" t="n">
        <v>4397</v>
      </c>
      <c r="B12977" s="1" t="s">
        <v>20235</v>
      </c>
      <c r="C12977" s="1" t="s">
        <v>20236</v>
      </c>
      <c r="D12977" s="324" t="s">
        <v>15631</v>
      </c>
      <c r="E12977" s="0" t="s">
        <v>590</v>
      </c>
    </row>
    <row r="12978" customFormat="false" ht="15" hidden="false" customHeight="false" outlineLevel="0" collapsed="false">
      <c r="A12978" s="1" t="n">
        <v>4396</v>
      </c>
      <c r="B12978" s="1" t="s">
        <v>20237</v>
      </c>
      <c r="C12978" s="1" t="s">
        <v>521</v>
      </c>
      <c r="D12978" s="324" t="s">
        <v>1592</v>
      </c>
      <c r="E12978" s="0" t="s">
        <v>576</v>
      </c>
    </row>
    <row r="12979" customFormat="false" ht="15" hidden="false" customHeight="false" outlineLevel="0" collapsed="false">
      <c r="A12979" s="1" t="n">
        <v>4395</v>
      </c>
      <c r="B12979" s="1" t="s">
        <v>20238</v>
      </c>
      <c r="D12979" s="1" t="s">
        <v>510</v>
      </c>
      <c r="E12979" s="0" t="s">
        <v>13392</v>
      </c>
    </row>
    <row r="12980" customFormat="false" ht="15" hidden="false" customHeight="false" outlineLevel="0" collapsed="false">
      <c r="A12980" s="1" t="n">
        <v>4394</v>
      </c>
      <c r="B12980" s="1" t="s">
        <v>20239</v>
      </c>
      <c r="D12980" s="1" t="s">
        <v>510</v>
      </c>
      <c r="E12980" s="0" t="s">
        <v>13392</v>
      </c>
    </row>
    <row r="12981" customFormat="false" ht="15" hidden="false" customHeight="false" outlineLevel="0" collapsed="false">
      <c r="A12981" s="1" t="n">
        <v>4393</v>
      </c>
      <c r="B12981" s="1" t="s">
        <v>20240</v>
      </c>
      <c r="D12981" s="1" t="s">
        <v>499</v>
      </c>
      <c r="E12981" s="0" t="s">
        <v>10484</v>
      </c>
    </row>
    <row r="12982" customFormat="false" ht="15" hidden="false" customHeight="false" outlineLevel="0" collapsed="false">
      <c r="A12982" s="1" t="n">
        <v>4392</v>
      </c>
      <c r="B12982" s="1" t="s">
        <v>20241</v>
      </c>
      <c r="C12982" s="324" t="s">
        <v>20242</v>
      </c>
      <c r="D12982" s="324" t="s">
        <v>20243</v>
      </c>
      <c r="E12982" s="324" t="s">
        <v>500</v>
      </c>
    </row>
    <row r="12983" customFormat="false" ht="15" hidden="false" customHeight="false" outlineLevel="0" collapsed="false">
      <c r="A12983" s="1" t="n">
        <v>4391</v>
      </c>
      <c r="B12983" s="1" t="s">
        <v>20244</v>
      </c>
      <c r="C12983" s="324" t="s">
        <v>20245</v>
      </c>
      <c r="D12983" s="324" t="s">
        <v>20246</v>
      </c>
      <c r="E12983" s="324" t="s">
        <v>9736</v>
      </c>
    </row>
    <row r="12984" customFormat="false" ht="15" hidden="false" customHeight="false" outlineLevel="0" collapsed="false">
      <c r="A12984" s="1" t="n">
        <v>4390</v>
      </c>
      <c r="B12984" s="1" t="s">
        <v>20247</v>
      </c>
      <c r="D12984" s="324" t="s">
        <v>20248</v>
      </c>
      <c r="E12984" s="324" t="s">
        <v>3927</v>
      </c>
    </row>
    <row r="12985" customFormat="false" ht="15" hidden="false" customHeight="false" outlineLevel="0" collapsed="false">
      <c r="A12985" s="1" t="n">
        <v>4389</v>
      </c>
      <c r="B12985" s="1" t="s">
        <v>20249</v>
      </c>
      <c r="D12985" s="324" t="s">
        <v>11505</v>
      </c>
      <c r="E12985" s="324" t="s">
        <v>550</v>
      </c>
    </row>
    <row r="12986" customFormat="false" ht="15" hidden="false" customHeight="false" outlineLevel="0" collapsed="false">
      <c r="A12986" s="1" t="n">
        <v>4388</v>
      </c>
      <c r="B12986" s="1" t="s">
        <v>20250</v>
      </c>
      <c r="C12986" s="324" t="s">
        <v>20251</v>
      </c>
      <c r="D12986" s="324" t="s">
        <v>20252</v>
      </c>
      <c r="E12986" s="0" t="s">
        <v>609</v>
      </c>
    </row>
    <row r="12987" customFormat="false" ht="15" hidden="false" customHeight="false" outlineLevel="0" collapsed="false">
      <c r="A12987" s="1" t="n">
        <v>4387</v>
      </c>
      <c r="B12987" s="1" t="s">
        <v>20253</v>
      </c>
      <c r="D12987" s="324" t="s">
        <v>20254</v>
      </c>
      <c r="E12987" s="324" t="s">
        <v>10921</v>
      </c>
    </row>
    <row r="12988" customFormat="false" ht="15" hidden="false" customHeight="false" outlineLevel="0" collapsed="false">
      <c r="A12988" s="1" t="n">
        <v>4386</v>
      </c>
      <c r="B12988" s="1" t="s">
        <v>20255</v>
      </c>
      <c r="D12988" s="324" t="s">
        <v>13660</v>
      </c>
      <c r="E12988" s="324" t="s">
        <v>10994</v>
      </c>
    </row>
    <row r="12989" customFormat="false" ht="15" hidden="false" customHeight="false" outlineLevel="0" collapsed="false">
      <c r="A12989" s="1" t="n">
        <v>4385</v>
      </c>
      <c r="B12989" s="1" t="s">
        <v>20256</v>
      </c>
      <c r="D12989" s="324" t="s">
        <v>14289</v>
      </c>
      <c r="E12989" s="324" t="s">
        <v>10994</v>
      </c>
    </row>
    <row r="12990" customFormat="false" ht="15" hidden="false" customHeight="false" outlineLevel="0" collapsed="false">
      <c r="A12990" s="1" t="n">
        <v>4384</v>
      </c>
      <c r="B12990" s="1" t="s">
        <v>20257</v>
      </c>
      <c r="D12990" s="324" t="s">
        <v>16010</v>
      </c>
      <c r="E12990" s="324" t="s">
        <v>10994</v>
      </c>
    </row>
    <row r="12991" customFormat="false" ht="15" hidden="false" customHeight="false" outlineLevel="0" collapsed="false">
      <c r="A12991" s="1" t="n">
        <v>4383</v>
      </c>
      <c r="B12991" s="1" t="s">
        <v>20258</v>
      </c>
      <c r="D12991" s="324" t="s">
        <v>14289</v>
      </c>
      <c r="E12991" s="324" t="s">
        <v>10994</v>
      </c>
    </row>
    <row r="12992" customFormat="false" ht="15" hidden="false" customHeight="false" outlineLevel="0" collapsed="false">
      <c r="A12992" s="1" t="n">
        <v>4382</v>
      </c>
      <c r="B12992" s="1" t="s">
        <v>20259</v>
      </c>
      <c r="D12992" s="324" t="s">
        <v>14289</v>
      </c>
      <c r="E12992" s="324" t="s">
        <v>10994</v>
      </c>
    </row>
    <row r="12993" customFormat="false" ht="15" hidden="false" customHeight="false" outlineLevel="0" collapsed="false">
      <c r="A12993" s="1" t="n">
        <v>4381</v>
      </c>
      <c r="B12993" s="1" t="s">
        <v>20260</v>
      </c>
      <c r="C12993" s="1" t="s">
        <v>521</v>
      </c>
      <c r="D12993" s="1" t="s">
        <v>11084</v>
      </c>
      <c r="E12993" s="0" t="s">
        <v>10484</v>
      </c>
    </row>
    <row r="12994" customFormat="false" ht="15" hidden="false" customHeight="false" outlineLevel="0" collapsed="false">
      <c r="A12994" s="1" t="n">
        <v>4380</v>
      </c>
      <c r="B12994" s="1" t="s">
        <v>20261</v>
      </c>
      <c r="D12994" s="324" t="s">
        <v>20262</v>
      </c>
      <c r="E12994" s="324" t="s">
        <v>11390</v>
      </c>
    </row>
    <row r="12995" customFormat="false" ht="15" hidden="false" customHeight="false" outlineLevel="0" collapsed="false">
      <c r="A12995" s="1" t="n">
        <v>4379</v>
      </c>
      <c r="B12995" s="1" t="s">
        <v>20263</v>
      </c>
      <c r="C12995" s="1" t="s">
        <v>20264</v>
      </c>
      <c r="D12995" s="324" t="s">
        <v>528</v>
      </c>
      <c r="E12995" s="324" t="s">
        <v>500</v>
      </c>
    </row>
    <row r="12996" customFormat="false" ht="15" hidden="false" customHeight="false" outlineLevel="0" collapsed="false">
      <c r="A12996" s="1" t="n">
        <v>4378</v>
      </c>
      <c r="B12996" s="1" t="s">
        <v>20265</v>
      </c>
      <c r="D12996" s="324" t="s">
        <v>8356</v>
      </c>
      <c r="E12996" s="0" t="s">
        <v>485</v>
      </c>
    </row>
    <row r="12997" customFormat="false" ht="15" hidden="false" customHeight="false" outlineLevel="0" collapsed="false">
      <c r="A12997" s="1" t="n">
        <v>4377</v>
      </c>
      <c r="B12997" s="1" t="s">
        <v>20266</v>
      </c>
      <c r="D12997" s="1" t="s">
        <v>5450</v>
      </c>
      <c r="E12997" s="0" t="s">
        <v>485</v>
      </c>
    </row>
    <row r="12998" customFormat="false" ht="15" hidden="false" customHeight="false" outlineLevel="0" collapsed="false">
      <c r="A12998" s="1" t="n">
        <v>4376</v>
      </c>
      <c r="B12998" s="1" t="s">
        <v>20267</v>
      </c>
      <c r="C12998" s="324" t="s">
        <v>20268</v>
      </c>
      <c r="D12998" s="324" t="s">
        <v>10946</v>
      </c>
      <c r="E12998" s="324" t="s">
        <v>12190</v>
      </c>
    </row>
    <row r="12999" customFormat="false" ht="15" hidden="false" customHeight="false" outlineLevel="0" collapsed="false">
      <c r="A12999" s="1" t="n">
        <v>4375</v>
      </c>
      <c r="B12999" s="1" t="s">
        <v>20269</v>
      </c>
      <c r="C12999" s="324" t="s">
        <v>20270</v>
      </c>
      <c r="D12999" s="1" t="s">
        <v>10212</v>
      </c>
      <c r="E12999" s="324" t="s">
        <v>10890</v>
      </c>
    </row>
    <row r="13000" customFormat="false" ht="15" hidden="false" customHeight="false" outlineLevel="0" collapsed="false">
      <c r="A13000" s="1" t="n">
        <v>4374</v>
      </c>
      <c r="B13000" s="1" t="s">
        <v>20271</v>
      </c>
      <c r="D13000" s="1" t="s">
        <v>575</v>
      </c>
      <c r="E13000" s="324" t="s">
        <v>548</v>
      </c>
    </row>
    <row r="13001" customFormat="false" ht="15" hidden="false" customHeight="false" outlineLevel="0" collapsed="false">
      <c r="A13001" s="1" t="n">
        <v>4373</v>
      </c>
      <c r="B13001" s="1" t="s">
        <v>20272</v>
      </c>
      <c r="D13001" s="324" t="s">
        <v>18194</v>
      </c>
      <c r="E13001" s="324" t="s">
        <v>500</v>
      </c>
    </row>
    <row r="13002" customFormat="false" ht="15" hidden="false" customHeight="false" outlineLevel="0" collapsed="false">
      <c r="A13002" s="1" t="n">
        <v>4372</v>
      </c>
      <c r="B13002" s="1" t="s">
        <v>20273</v>
      </c>
      <c r="C13002" s="324" t="s">
        <v>20274</v>
      </c>
      <c r="D13002" s="1" t="s">
        <v>10212</v>
      </c>
      <c r="E13002" s="324" t="s">
        <v>11232</v>
      </c>
    </row>
    <row r="13003" customFormat="false" ht="15" hidden="false" customHeight="false" outlineLevel="0" collapsed="false">
      <c r="A13003" s="1" t="n">
        <v>4371</v>
      </c>
      <c r="B13003" s="1" t="s">
        <v>20275</v>
      </c>
      <c r="C13003" s="1" t="s">
        <v>20276</v>
      </c>
      <c r="D13003" s="324" t="s">
        <v>528</v>
      </c>
      <c r="E13003" s="324" t="s">
        <v>500</v>
      </c>
    </row>
    <row r="13004" customFormat="false" ht="15" hidden="false" customHeight="false" outlineLevel="0" collapsed="false">
      <c r="A13004" s="1" t="n">
        <v>4370</v>
      </c>
      <c r="B13004" s="1" t="s">
        <v>20277</v>
      </c>
      <c r="D13004" s="1" t="s">
        <v>1739</v>
      </c>
      <c r="E13004" s="324" t="s">
        <v>488</v>
      </c>
    </row>
    <row r="13005" customFormat="false" ht="15" hidden="false" customHeight="false" outlineLevel="0" collapsed="false">
      <c r="A13005" s="1" t="n">
        <v>4369</v>
      </c>
      <c r="B13005" s="1" t="s">
        <v>20278</v>
      </c>
      <c r="C13005" s="1" t="s">
        <v>20279</v>
      </c>
      <c r="D13005" s="1" t="s">
        <v>499</v>
      </c>
      <c r="E13005" s="324" t="s">
        <v>500</v>
      </c>
    </row>
    <row r="13006" customFormat="false" ht="15" hidden="false" customHeight="false" outlineLevel="0" collapsed="false">
      <c r="A13006" s="1" t="n">
        <v>4368</v>
      </c>
      <c r="B13006" s="1" t="s">
        <v>20280</v>
      </c>
      <c r="C13006" s="1" t="s">
        <v>20281</v>
      </c>
      <c r="D13006" s="324" t="s">
        <v>20282</v>
      </c>
      <c r="E13006" s="324" t="s">
        <v>10921</v>
      </c>
    </row>
    <row r="13007" customFormat="false" ht="15" hidden="false" customHeight="false" outlineLevel="0" collapsed="false">
      <c r="A13007" s="1" t="n">
        <v>4367</v>
      </c>
      <c r="B13007" s="1" t="s">
        <v>20283</v>
      </c>
      <c r="C13007" s="324" t="s">
        <v>20284</v>
      </c>
      <c r="D13007" s="324" t="s">
        <v>20285</v>
      </c>
      <c r="E13007" s="324" t="s">
        <v>550</v>
      </c>
    </row>
    <row r="13008" customFormat="false" ht="15" hidden="false" customHeight="false" outlineLevel="0" collapsed="false">
      <c r="A13008" s="1" t="n">
        <v>4366</v>
      </c>
      <c r="B13008" s="1" t="s">
        <v>20286</v>
      </c>
      <c r="C13008" s="324" t="s">
        <v>20287</v>
      </c>
      <c r="D13008" s="1" t="s">
        <v>510</v>
      </c>
      <c r="E13008" s="324" t="s">
        <v>1731</v>
      </c>
    </row>
    <row r="13009" customFormat="false" ht="15" hidden="false" customHeight="false" outlineLevel="0" collapsed="false">
      <c r="A13009" s="1" t="n">
        <v>4365</v>
      </c>
      <c r="B13009" s="1" t="s">
        <v>20288</v>
      </c>
      <c r="C13009" s="1" t="s">
        <v>20289</v>
      </c>
      <c r="D13009" s="1" t="s">
        <v>484</v>
      </c>
      <c r="E13009" s="0" t="s">
        <v>485</v>
      </c>
    </row>
    <row r="13010" customFormat="false" ht="15" hidden="false" customHeight="false" outlineLevel="0" collapsed="false">
      <c r="A13010" s="1" t="n">
        <v>4364</v>
      </c>
      <c r="B13010" s="1" t="s">
        <v>20290</v>
      </c>
      <c r="C13010" s="1" t="s">
        <v>20291</v>
      </c>
      <c r="D13010" s="324" t="s">
        <v>528</v>
      </c>
      <c r="E13010" s="0" t="s">
        <v>590</v>
      </c>
    </row>
    <row r="13011" customFormat="false" ht="15" hidden="false" customHeight="false" outlineLevel="0" collapsed="false">
      <c r="A13011" s="1" t="n">
        <v>4363</v>
      </c>
      <c r="B13011" s="1" t="s">
        <v>20292</v>
      </c>
      <c r="D13011" s="324" t="s">
        <v>20293</v>
      </c>
      <c r="E13011" s="324" t="s">
        <v>525</v>
      </c>
    </row>
    <row r="13012" customFormat="false" ht="15" hidden="false" customHeight="false" outlineLevel="0" collapsed="false">
      <c r="A13012" s="1" t="n">
        <v>4362</v>
      </c>
      <c r="B13012" s="1" t="s">
        <v>20294</v>
      </c>
      <c r="D13012" s="324" t="s">
        <v>20295</v>
      </c>
      <c r="E13012" s="324" t="s">
        <v>772</v>
      </c>
    </row>
    <row r="13013" customFormat="false" ht="15" hidden="false" customHeight="false" outlineLevel="0" collapsed="false">
      <c r="A13013" s="1" t="n">
        <v>4361</v>
      </c>
      <c r="B13013" s="1" t="s">
        <v>20296</v>
      </c>
      <c r="C13013" s="1" t="s">
        <v>20297</v>
      </c>
      <c r="D13013" s="324" t="s">
        <v>16341</v>
      </c>
      <c r="E13013" s="0" t="s">
        <v>590</v>
      </c>
    </row>
    <row r="13014" customFormat="false" ht="15" hidden="false" customHeight="false" outlineLevel="0" collapsed="false">
      <c r="A13014" s="1" t="n">
        <v>4360</v>
      </c>
      <c r="B13014" s="1" t="s">
        <v>20298</v>
      </c>
      <c r="C13014" s="324" t="s">
        <v>20299</v>
      </c>
      <c r="D13014" s="324" t="s">
        <v>15710</v>
      </c>
      <c r="E13014" s="0" t="s">
        <v>590</v>
      </c>
    </row>
    <row r="13015" customFormat="false" ht="15" hidden="false" customHeight="false" outlineLevel="0" collapsed="false">
      <c r="A13015" s="1" t="n">
        <v>4359</v>
      </c>
      <c r="B13015" s="1" t="s">
        <v>20300</v>
      </c>
      <c r="C13015" s="324" t="s">
        <v>20301</v>
      </c>
      <c r="D13015" s="324" t="s">
        <v>15710</v>
      </c>
      <c r="E13015" s="0" t="s">
        <v>590</v>
      </c>
    </row>
    <row r="13016" customFormat="false" ht="15" hidden="false" customHeight="false" outlineLevel="0" collapsed="false">
      <c r="A13016" s="1" t="n">
        <v>4358</v>
      </c>
      <c r="B13016" s="1" t="s">
        <v>20302</v>
      </c>
      <c r="C13016" s="324" t="s">
        <v>20303</v>
      </c>
      <c r="D13016" s="324" t="s">
        <v>15710</v>
      </c>
      <c r="E13016" s="0" t="s">
        <v>590</v>
      </c>
    </row>
    <row r="13017" customFormat="false" ht="15" hidden="false" customHeight="false" outlineLevel="0" collapsed="false">
      <c r="A13017" s="1" t="n">
        <v>4357</v>
      </c>
      <c r="B13017" s="1" t="s">
        <v>20304</v>
      </c>
      <c r="C13017" s="324" t="s">
        <v>20305</v>
      </c>
      <c r="D13017" s="324" t="s">
        <v>15710</v>
      </c>
      <c r="E13017" s="0" t="s">
        <v>590</v>
      </c>
    </row>
    <row r="13018" customFormat="false" ht="15" hidden="false" customHeight="false" outlineLevel="0" collapsed="false">
      <c r="A13018" s="1" t="n">
        <v>4356</v>
      </c>
      <c r="B13018" s="1" t="s">
        <v>20306</v>
      </c>
      <c r="C13018" s="324" t="s">
        <v>20307</v>
      </c>
      <c r="D13018" s="324" t="s">
        <v>15710</v>
      </c>
      <c r="E13018" s="0" t="s">
        <v>590</v>
      </c>
    </row>
    <row r="13019" customFormat="false" ht="15" hidden="false" customHeight="false" outlineLevel="0" collapsed="false">
      <c r="A13019" s="1" t="n">
        <v>4355</v>
      </c>
      <c r="B13019" s="1" t="s">
        <v>20308</v>
      </c>
      <c r="C13019" s="324" t="s">
        <v>20309</v>
      </c>
      <c r="D13019" s="324" t="s">
        <v>15710</v>
      </c>
      <c r="E13019" s="0" t="s">
        <v>590</v>
      </c>
    </row>
    <row r="13020" customFormat="false" ht="15" hidden="false" customHeight="false" outlineLevel="0" collapsed="false">
      <c r="A13020" s="1" t="n">
        <v>4354</v>
      </c>
      <c r="B13020" s="1" t="s">
        <v>20310</v>
      </c>
      <c r="C13020" s="1" t="s">
        <v>20311</v>
      </c>
      <c r="D13020" s="1" t="s">
        <v>811</v>
      </c>
      <c r="E13020" s="324" t="s">
        <v>10923</v>
      </c>
    </row>
    <row r="13021" customFormat="false" ht="15" hidden="false" customHeight="false" outlineLevel="0" collapsed="false">
      <c r="A13021" s="1" t="n">
        <v>4353</v>
      </c>
      <c r="B13021" s="1" t="s">
        <v>20312</v>
      </c>
      <c r="D13021" s="324" t="s">
        <v>20313</v>
      </c>
      <c r="E13021" s="0" t="s">
        <v>590</v>
      </c>
    </row>
    <row r="13022" customFormat="false" ht="15" hidden="false" customHeight="false" outlineLevel="0" collapsed="false">
      <c r="A13022" s="1" t="n">
        <v>4352</v>
      </c>
      <c r="B13022" s="1" t="s">
        <v>20314</v>
      </c>
      <c r="C13022" s="324" t="s">
        <v>20315</v>
      </c>
      <c r="D13022" s="324" t="s">
        <v>16341</v>
      </c>
      <c r="E13022" s="0" t="s">
        <v>590</v>
      </c>
    </row>
    <row r="13023" customFormat="false" ht="15" hidden="false" customHeight="false" outlineLevel="0" collapsed="false">
      <c r="A13023" s="1" t="n">
        <v>4351</v>
      </c>
      <c r="B13023" s="1" t="s">
        <v>20316</v>
      </c>
      <c r="C13023" s="1" t="s">
        <v>20317</v>
      </c>
      <c r="D13023" s="1" t="s">
        <v>1222</v>
      </c>
      <c r="E13023" s="0" t="s">
        <v>485</v>
      </c>
    </row>
    <row r="13024" customFormat="false" ht="15" hidden="false" customHeight="false" outlineLevel="0" collapsed="false">
      <c r="A13024" s="1" t="n">
        <v>4350</v>
      </c>
      <c r="B13024" s="1" t="s">
        <v>20318</v>
      </c>
      <c r="C13024" s="1" t="s">
        <v>20319</v>
      </c>
      <c r="D13024" s="324" t="s">
        <v>20320</v>
      </c>
      <c r="E13024" s="0" t="s">
        <v>590</v>
      </c>
    </row>
    <row r="13025" customFormat="false" ht="15" hidden="false" customHeight="false" outlineLevel="0" collapsed="false">
      <c r="A13025" s="1" t="n">
        <v>4349</v>
      </c>
      <c r="B13025" s="1" t="s">
        <v>20321</v>
      </c>
      <c r="D13025" s="324" t="s">
        <v>20295</v>
      </c>
      <c r="E13025" s="324" t="s">
        <v>772</v>
      </c>
    </row>
    <row r="13026" customFormat="false" ht="15" hidden="false" customHeight="false" outlineLevel="0" collapsed="false">
      <c r="A13026" s="1" t="n">
        <v>4348</v>
      </c>
      <c r="B13026" s="1" t="s">
        <v>20322</v>
      </c>
      <c r="D13026" s="324" t="s">
        <v>11657</v>
      </c>
      <c r="E13026" s="0" t="s">
        <v>590</v>
      </c>
    </row>
    <row r="13027" customFormat="false" ht="15" hidden="false" customHeight="false" outlineLevel="0" collapsed="false">
      <c r="A13027" s="1" t="n">
        <v>4347</v>
      </c>
      <c r="B13027" s="1" t="s">
        <v>20323</v>
      </c>
      <c r="C13027" s="324" t="s">
        <v>20324</v>
      </c>
      <c r="D13027" s="1" t="s">
        <v>10984</v>
      </c>
      <c r="E13027" s="0" t="s">
        <v>10484</v>
      </c>
    </row>
    <row r="13028" customFormat="false" ht="15" hidden="false" customHeight="false" outlineLevel="0" collapsed="false">
      <c r="A13028" s="1" t="n">
        <v>4346</v>
      </c>
      <c r="B13028" s="1" t="s">
        <v>20325</v>
      </c>
      <c r="D13028" s="1" t="s">
        <v>10212</v>
      </c>
      <c r="E13028" s="0" t="s">
        <v>576</v>
      </c>
    </row>
    <row r="13029" customFormat="false" ht="15" hidden="false" customHeight="false" outlineLevel="0" collapsed="false">
      <c r="A13029" s="1" t="n">
        <v>4345</v>
      </c>
      <c r="B13029" s="1" t="s">
        <v>20326</v>
      </c>
      <c r="D13029" s="1" t="s">
        <v>558</v>
      </c>
      <c r="E13029" s="0" t="s">
        <v>485</v>
      </c>
    </row>
    <row r="13030" customFormat="false" ht="15" hidden="false" customHeight="false" outlineLevel="0" collapsed="false">
      <c r="A13030" s="1" t="n">
        <v>4344</v>
      </c>
      <c r="B13030" s="1" t="s">
        <v>20327</v>
      </c>
      <c r="C13030" s="1" t="s">
        <v>20328</v>
      </c>
      <c r="D13030" s="1" t="s">
        <v>499</v>
      </c>
      <c r="E13030" s="324" t="s">
        <v>20329</v>
      </c>
    </row>
    <row r="13031" customFormat="false" ht="15" hidden="false" customHeight="false" outlineLevel="0" collapsed="false">
      <c r="A13031" s="1" t="n">
        <v>4343</v>
      </c>
      <c r="B13031" s="1" t="s">
        <v>20330</v>
      </c>
      <c r="C13031" s="1" t="s">
        <v>20331</v>
      </c>
      <c r="D13031" s="324" t="s">
        <v>8033</v>
      </c>
      <c r="E13031" s="0" t="s">
        <v>485</v>
      </c>
    </row>
    <row r="13032" customFormat="false" ht="15" hidden="false" customHeight="false" outlineLevel="0" collapsed="false">
      <c r="A13032" s="1" t="n">
        <v>4342</v>
      </c>
      <c r="B13032" s="1" t="s">
        <v>20332</v>
      </c>
      <c r="C13032" s="324" t="s">
        <v>20333</v>
      </c>
      <c r="D13032" s="1" t="s">
        <v>484</v>
      </c>
      <c r="E13032" s="0" t="s">
        <v>485</v>
      </c>
    </row>
    <row r="13033" customFormat="false" ht="15" hidden="false" customHeight="false" outlineLevel="0" collapsed="false">
      <c r="A13033" s="1" t="n">
        <v>4341</v>
      </c>
      <c r="B13033" s="1" t="s">
        <v>20334</v>
      </c>
      <c r="D13033" s="324" t="s">
        <v>10892</v>
      </c>
      <c r="E13033" s="0" t="s">
        <v>11079</v>
      </c>
    </row>
    <row r="13034" customFormat="false" ht="15" hidden="false" customHeight="false" outlineLevel="0" collapsed="false">
      <c r="A13034" s="1" t="n">
        <v>4340</v>
      </c>
      <c r="B13034" s="1" t="s">
        <v>20335</v>
      </c>
      <c r="D13034" s="1" t="s">
        <v>510</v>
      </c>
      <c r="E13034" s="0" t="s">
        <v>590</v>
      </c>
    </row>
    <row r="13035" customFormat="false" ht="15" hidden="false" customHeight="false" outlineLevel="0" collapsed="false">
      <c r="A13035" s="1" t="n">
        <v>4339</v>
      </c>
      <c r="B13035" s="1" t="s">
        <v>20336</v>
      </c>
      <c r="C13035" s="324" t="s">
        <v>20337</v>
      </c>
      <c r="D13035" s="324" t="s">
        <v>528</v>
      </c>
      <c r="E13035" s="324" t="s">
        <v>500</v>
      </c>
    </row>
    <row r="13036" customFormat="false" ht="15" hidden="false" customHeight="false" outlineLevel="0" collapsed="false">
      <c r="A13036" s="1" t="n">
        <v>4338</v>
      </c>
      <c r="B13036" s="1" t="s">
        <v>20338</v>
      </c>
      <c r="D13036" s="324" t="s">
        <v>586</v>
      </c>
      <c r="E13036" s="324" t="s">
        <v>804</v>
      </c>
    </row>
    <row r="13037" customFormat="false" ht="15" hidden="false" customHeight="false" outlineLevel="0" collapsed="false">
      <c r="A13037" s="1" t="n">
        <v>4337</v>
      </c>
      <c r="B13037" s="1" t="s">
        <v>20339</v>
      </c>
      <c r="C13037" s="1" t="s">
        <v>20340</v>
      </c>
      <c r="D13037" s="1" t="s">
        <v>499</v>
      </c>
      <c r="E13037" s="324" t="s">
        <v>12620</v>
      </c>
    </row>
    <row r="13038" customFormat="false" ht="15" hidden="false" customHeight="false" outlineLevel="0" collapsed="false">
      <c r="A13038" s="1" t="n">
        <v>4336</v>
      </c>
      <c r="B13038" s="1" t="s">
        <v>20341</v>
      </c>
      <c r="C13038" s="1" t="s">
        <v>20342</v>
      </c>
      <c r="D13038" s="324" t="s">
        <v>20343</v>
      </c>
      <c r="E13038" s="324" t="s">
        <v>500</v>
      </c>
    </row>
    <row r="13039" customFormat="false" ht="15" hidden="false" customHeight="false" outlineLevel="0" collapsed="false">
      <c r="A13039" s="1" t="n">
        <v>4335</v>
      </c>
      <c r="B13039" s="1" t="s">
        <v>20344</v>
      </c>
      <c r="D13039" s="324" t="s">
        <v>13660</v>
      </c>
      <c r="E13039" s="324" t="s">
        <v>11251</v>
      </c>
    </row>
    <row r="13040" customFormat="false" ht="15" hidden="false" customHeight="false" outlineLevel="0" collapsed="false">
      <c r="A13040" s="1" t="n">
        <v>4334</v>
      </c>
      <c r="B13040" s="1" t="s">
        <v>8211</v>
      </c>
      <c r="D13040" s="324" t="s">
        <v>13660</v>
      </c>
      <c r="E13040" s="0" t="s">
        <v>10484</v>
      </c>
    </row>
    <row r="13041" customFormat="false" ht="15" hidden="false" customHeight="false" outlineLevel="0" collapsed="false">
      <c r="A13041" s="1" t="n">
        <v>4333</v>
      </c>
      <c r="B13041" s="1" t="s">
        <v>20345</v>
      </c>
      <c r="C13041" s="1" t="s">
        <v>20345</v>
      </c>
      <c r="D13041" s="1" t="s">
        <v>575</v>
      </c>
      <c r="E13041" s="324" t="s">
        <v>548</v>
      </c>
    </row>
    <row r="13042" customFormat="false" ht="15" hidden="false" customHeight="false" outlineLevel="0" collapsed="false">
      <c r="A13042" s="1" t="n">
        <v>4332</v>
      </c>
      <c r="B13042" s="1" t="s">
        <v>20346</v>
      </c>
      <c r="C13042" s="1" t="s">
        <v>20347</v>
      </c>
      <c r="D13042" s="1" t="s">
        <v>787</v>
      </c>
      <c r="E13042" s="324" t="s">
        <v>488</v>
      </c>
    </row>
    <row r="13043" customFormat="false" ht="15" hidden="false" customHeight="false" outlineLevel="0" collapsed="false">
      <c r="A13043" s="1" t="n">
        <v>4331</v>
      </c>
      <c r="B13043" s="1" t="s">
        <v>20348</v>
      </c>
      <c r="C13043" s="324" t="s">
        <v>20349</v>
      </c>
      <c r="D13043" s="324" t="s">
        <v>20350</v>
      </c>
      <c r="E13043" s="324" t="s">
        <v>804</v>
      </c>
    </row>
    <row r="13044" customFormat="false" ht="15" hidden="false" customHeight="false" outlineLevel="0" collapsed="false">
      <c r="A13044" s="1" t="n">
        <v>4330</v>
      </c>
      <c r="B13044" s="1" t="s">
        <v>20351</v>
      </c>
      <c r="C13044" s="1" t="s">
        <v>20352</v>
      </c>
      <c r="D13044" s="1" t="s">
        <v>2438</v>
      </c>
      <c r="E13044" s="324" t="s">
        <v>488</v>
      </c>
    </row>
    <row r="13045" customFormat="false" ht="15" hidden="false" customHeight="false" outlineLevel="0" collapsed="false">
      <c r="A13045" s="1" t="n">
        <v>4329</v>
      </c>
      <c r="B13045" s="1" t="s">
        <v>20353</v>
      </c>
      <c r="C13045" s="324" t="s">
        <v>20354</v>
      </c>
      <c r="D13045" s="324" t="s">
        <v>620</v>
      </c>
      <c r="E13045" s="324" t="s">
        <v>10954</v>
      </c>
    </row>
    <row r="13046" customFormat="false" ht="15" hidden="false" customHeight="false" outlineLevel="0" collapsed="false">
      <c r="A13046" s="1" t="n">
        <v>4328</v>
      </c>
      <c r="B13046" s="1" t="s">
        <v>20355</v>
      </c>
      <c r="D13046" s="1" t="s">
        <v>510</v>
      </c>
      <c r="E13046" s="0" t="s">
        <v>576</v>
      </c>
    </row>
    <row r="13047" customFormat="false" ht="15" hidden="false" customHeight="false" outlineLevel="0" collapsed="false">
      <c r="A13047" s="1" t="n">
        <v>4327</v>
      </c>
      <c r="B13047" s="1" t="s">
        <v>20356</v>
      </c>
      <c r="C13047" s="324" t="s">
        <v>20357</v>
      </c>
      <c r="D13047" s="324" t="s">
        <v>20206</v>
      </c>
      <c r="E13047" s="0" t="s">
        <v>485</v>
      </c>
    </row>
    <row r="13048" customFormat="false" ht="15" hidden="false" customHeight="false" outlineLevel="0" collapsed="false">
      <c r="A13048" s="1" t="n">
        <v>4326</v>
      </c>
      <c r="B13048" s="1" t="s">
        <v>20358</v>
      </c>
      <c r="C13048" s="1" t="s">
        <v>20359</v>
      </c>
      <c r="D13048" s="1" t="s">
        <v>787</v>
      </c>
      <c r="E13048" s="324" t="s">
        <v>488</v>
      </c>
    </row>
    <row r="13049" customFormat="false" ht="15" hidden="false" customHeight="false" outlineLevel="0" collapsed="false">
      <c r="A13049" s="1" t="n">
        <v>4325</v>
      </c>
      <c r="B13049" s="1" t="s">
        <v>20360</v>
      </c>
      <c r="D13049" s="1" t="s">
        <v>1222</v>
      </c>
      <c r="E13049" s="0" t="s">
        <v>590</v>
      </c>
    </row>
    <row r="13050" customFormat="false" ht="15" hidden="false" customHeight="false" outlineLevel="0" collapsed="false">
      <c r="A13050" s="1" t="n">
        <v>4324</v>
      </c>
      <c r="B13050" s="1" t="s">
        <v>20361</v>
      </c>
      <c r="C13050" s="1" t="s">
        <v>20362</v>
      </c>
      <c r="D13050" s="324" t="s">
        <v>20363</v>
      </c>
      <c r="E13050" s="324" t="s">
        <v>11184</v>
      </c>
    </row>
    <row r="13051" customFormat="false" ht="15" hidden="false" customHeight="false" outlineLevel="0" collapsed="false">
      <c r="A13051" s="1" t="n">
        <v>4323</v>
      </c>
      <c r="B13051" s="1" t="s">
        <v>20364</v>
      </c>
      <c r="C13051" s="1" t="s">
        <v>20365</v>
      </c>
      <c r="D13051" s="1" t="s">
        <v>11129</v>
      </c>
      <c r="E13051" s="0" t="s">
        <v>11079</v>
      </c>
    </row>
    <row r="13052" customFormat="false" ht="15" hidden="false" customHeight="false" outlineLevel="0" collapsed="false">
      <c r="A13052" s="1" t="n">
        <v>4322</v>
      </c>
      <c r="B13052" s="1" t="s">
        <v>20366</v>
      </c>
      <c r="C13052" s="1" t="s">
        <v>20367</v>
      </c>
      <c r="D13052" s="1" t="s">
        <v>787</v>
      </c>
      <c r="E13052" s="0" t="s">
        <v>485</v>
      </c>
    </row>
    <row r="13053" customFormat="false" ht="15" hidden="false" customHeight="false" outlineLevel="0" collapsed="false">
      <c r="A13053" s="1" t="n">
        <v>4321</v>
      </c>
      <c r="B13053" s="1" t="s">
        <v>20368</v>
      </c>
      <c r="C13053" s="1" t="s">
        <v>20369</v>
      </c>
      <c r="D13053" s="1" t="s">
        <v>11129</v>
      </c>
      <c r="E13053" s="0" t="s">
        <v>609</v>
      </c>
    </row>
    <row r="13054" customFormat="false" ht="15" hidden="false" customHeight="false" outlineLevel="0" collapsed="false">
      <c r="A13054" s="1" t="n">
        <v>4320</v>
      </c>
      <c r="B13054" s="1" t="s">
        <v>20370</v>
      </c>
      <c r="C13054" s="1" t="s">
        <v>20371</v>
      </c>
      <c r="D13054" s="324" t="s">
        <v>20372</v>
      </c>
      <c r="E13054" s="324" t="s">
        <v>488</v>
      </c>
    </row>
    <row r="13055" customFormat="false" ht="15" hidden="false" customHeight="false" outlineLevel="0" collapsed="false">
      <c r="A13055" s="1" t="n">
        <v>4319</v>
      </c>
      <c r="B13055" s="1" t="s">
        <v>20373</v>
      </c>
      <c r="C13055" s="1" t="s">
        <v>20374</v>
      </c>
      <c r="D13055" s="324" t="s">
        <v>11340</v>
      </c>
      <c r="E13055" s="0" t="s">
        <v>485</v>
      </c>
    </row>
    <row r="13056" customFormat="false" ht="15" hidden="false" customHeight="false" outlineLevel="0" collapsed="false">
      <c r="A13056" s="1" t="n">
        <v>4318</v>
      </c>
      <c r="B13056" s="1" t="s">
        <v>20375</v>
      </c>
      <c r="C13056" s="1" t="s">
        <v>20376</v>
      </c>
      <c r="D13056" s="1" t="s">
        <v>17641</v>
      </c>
      <c r="E13056" s="0" t="s">
        <v>686</v>
      </c>
    </row>
    <row r="13057" customFormat="false" ht="15" hidden="false" customHeight="false" outlineLevel="0" collapsed="false">
      <c r="A13057" s="1" t="n">
        <v>4317</v>
      </c>
      <c r="B13057" s="1" t="s">
        <v>20377</v>
      </c>
      <c r="C13057" s="1" t="s">
        <v>20378</v>
      </c>
      <c r="D13057" s="324" t="s">
        <v>528</v>
      </c>
      <c r="E13057" s="324" t="s">
        <v>500</v>
      </c>
    </row>
    <row r="13058" customFormat="false" ht="15" hidden="false" customHeight="false" outlineLevel="0" collapsed="false">
      <c r="A13058" s="1" t="n">
        <v>4316</v>
      </c>
      <c r="B13058" s="1" t="s">
        <v>20379</v>
      </c>
      <c r="C13058" s="1" t="s">
        <v>20380</v>
      </c>
      <c r="D13058" s="324" t="s">
        <v>20381</v>
      </c>
      <c r="E13058" s="324" t="s">
        <v>488</v>
      </c>
    </row>
    <row r="13059" customFormat="false" ht="15" hidden="false" customHeight="false" outlineLevel="0" collapsed="false">
      <c r="A13059" s="1" t="n">
        <v>4315</v>
      </c>
      <c r="B13059" s="1" t="s">
        <v>20382</v>
      </c>
      <c r="D13059" s="324" t="s">
        <v>586</v>
      </c>
      <c r="E13059" s="324" t="s">
        <v>10890</v>
      </c>
    </row>
    <row r="13060" customFormat="false" ht="15" hidden="false" customHeight="false" outlineLevel="0" collapsed="false">
      <c r="A13060" s="1" t="n">
        <v>4314</v>
      </c>
      <c r="B13060" s="1" t="s">
        <v>20383</v>
      </c>
      <c r="D13060" s="324" t="s">
        <v>4596</v>
      </c>
      <c r="E13060" s="324" t="s">
        <v>494</v>
      </c>
    </row>
    <row r="13061" customFormat="false" ht="15" hidden="false" customHeight="false" outlineLevel="0" collapsed="false">
      <c r="A13061" s="1" t="n">
        <v>4313</v>
      </c>
      <c r="B13061" s="1" t="s">
        <v>20384</v>
      </c>
      <c r="C13061" s="1" t="s">
        <v>20385</v>
      </c>
      <c r="D13061" s="324" t="s">
        <v>528</v>
      </c>
      <c r="E13061" s="324" t="s">
        <v>500</v>
      </c>
    </row>
    <row r="13062" customFormat="false" ht="15" hidden="false" customHeight="false" outlineLevel="0" collapsed="false">
      <c r="A13062" s="1" t="n">
        <v>4312</v>
      </c>
      <c r="B13062" s="1" t="s">
        <v>20386</v>
      </c>
      <c r="C13062" s="1" t="s">
        <v>20387</v>
      </c>
      <c r="D13062" s="324" t="s">
        <v>1587</v>
      </c>
      <c r="E13062" s="324" t="s">
        <v>696</v>
      </c>
    </row>
    <row r="13063" customFormat="false" ht="15" hidden="false" customHeight="false" outlineLevel="0" collapsed="false">
      <c r="A13063" s="1" t="n">
        <v>4311</v>
      </c>
      <c r="B13063" s="1" t="s">
        <v>20388</v>
      </c>
      <c r="D13063" s="1" t="s">
        <v>510</v>
      </c>
      <c r="E13063" s="0" t="s">
        <v>609</v>
      </c>
    </row>
    <row r="13064" customFormat="false" ht="15" hidden="false" customHeight="false" outlineLevel="0" collapsed="false">
      <c r="A13064" s="1" t="n">
        <v>4310</v>
      </c>
      <c r="B13064" s="1" t="s">
        <v>20389</v>
      </c>
      <c r="D13064" s="1" t="s">
        <v>651</v>
      </c>
      <c r="E13064" s="324" t="s">
        <v>10923</v>
      </c>
    </row>
    <row r="13065" customFormat="false" ht="15" hidden="false" customHeight="false" outlineLevel="0" collapsed="false">
      <c r="A13065" s="1" t="n">
        <v>4309</v>
      </c>
      <c r="B13065" s="1" t="s">
        <v>20390</v>
      </c>
      <c r="C13065" s="1" t="s">
        <v>20391</v>
      </c>
      <c r="D13065" s="1" t="s">
        <v>754</v>
      </c>
      <c r="E13065" s="0" t="s">
        <v>544</v>
      </c>
    </row>
    <row r="13066" customFormat="false" ht="15" hidden="false" customHeight="false" outlineLevel="0" collapsed="false">
      <c r="A13066" s="1" t="n">
        <v>4308</v>
      </c>
      <c r="B13066" s="1" t="s">
        <v>20392</v>
      </c>
      <c r="D13066" s="324" t="s">
        <v>3206</v>
      </c>
      <c r="E13066" s="0" t="s">
        <v>590</v>
      </c>
    </row>
    <row r="13067" customFormat="false" ht="15" hidden="false" customHeight="false" outlineLevel="0" collapsed="false">
      <c r="A13067" s="1" t="n">
        <v>4307</v>
      </c>
      <c r="B13067" s="1" t="s">
        <v>20393</v>
      </c>
      <c r="D13067" s="1" t="s">
        <v>10984</v>
      </c>
      <c r="E13067" s="0" t="s">
        <v>590</v>
      </c>
    </row>
    <row r="13068" customFormat="false" ht="15" hidden="false" customHeight="false" outlineLevel="0" collapsed="false">
      <c r="A13068" s="1" t="n">
        <v>4306</v>
      </c>
      <c r="B13068" s="1" t="s">
        <v>20394</v>
      </c>
      <c r="D13068" s="1" t="s">
        <v>11084</v>
      </c>
      <c r="E13068" s="0" t="s">
        <v>18636</v>
      </c>
    </row>
    <row r="13069" customFormat="false" ht="15" hidden="false" customHeight="false" outlineLevel="0" collapsed="false">
      <c r="A13069" s="1" t="n">
        <v>4305</v>
      </c>
      <c r="B13069" s="1" t="s">
        <v>20395</v>
      </c>
      <c r="C13069" s="1" t="s">
        <v>20396</v>
      </c>
      <c r="D13069" s="1" t="s">
        <v>685</v>
      </c>
      <c r="E13069" s="0" t="s">
        <v>686</v>
      </c>
    </row>
    <row r="13070" customFormat="false" ht="15" hidden="false" customHeight="false" outlineLevel="0" collapsed="false">
      <c r="A13070" s="1" t="n">
        <v>4304</v>
      </c>
      <c r="B13070" s="1" t="s">
        <v>20397</v>
      </c>
      <c r="C13070" s="1" t="s">
        <v>521</v>
      </c>
      <c r="D13070" s="324" t="s">
        <v>1592</v>
      </c>
      <c r="E13070" s="0" t="s">
        <v>576</v>
      </c>
    </row>
    <row r="13071" customFormat="false" ht="15" hidden="false" customHeight="false" outlineLevel="0" collapsed="false">
      <c r="A13071" s="1" t="n">
        <v>4303</v>
      </c>
      <c r="B13071" s="1" t="s">
        <v>20398</v>
      </c>
      <c r="D13071" s="1" t="s">
        <v>499</v>
      </c>
      <c r="E13071" s="0" t="s">
        <v>590</v>
      </c>
    </row>
    <row r="13072" customFormat="false" ht="15" hidden="false" customHeight="false" outlineLevel="0" collapsed="false">
      <c r="A13072" s="1" t="n">
        <v>4302</v>
      </c>
      <c r="B13072" s="1" t="s">
        <v>20399</v>
      </c>
      <c r="D13072" s="1" t="s">
        <v>1222</v>
      </c>
      <c r="E13072" s="324" t="s">
        <v>11232</v>
      </c>
    </row>
    <row r="13073" customFormat="false" ht="15" hidden="false" customHeight="false" outlineLevel="0" collapsed="false">
      <c r="A13073" s="1" t="n">
        <v>4301</v>
      </c>
      <c r="B13073" s="1" t="s">
        <v>20400</v>
      </c>
      <c r="C13073" s="1" t="s">
        <v>20401</v>
      </c>
      <c r="D13073" s="1" t="s">
        <v>11129</v>
      </c>
      <c r="E13073" s="324" t="s">
        <v>10923</v>
      </c>
    </row>
    <row r="13074" customFormat="false" ht="15" hidden="false" customHeight="false" outlineLevel="0" collapsed="false">
      <c r="A13074" s="1" t="n">
        <v>4300</v>
      </c>
      <c r="B13074" s="1" t="s">
        <v>20402</v>
      </c>
      <c r="C13074" s="1" t="s">
        <v>20403</v>
      </c>
      <c r="D13074" s="1" t="s">
        <v>11129</v>
      </c>
      <c r="E13074" s="324" t="s">
        <v>10923</v>
      </c>
    </row>
    <row r="13075" customFormat="false" ht="15" hidden="false" customHeight="false" outlineLevel="0" collapsed="false">
      <c r="A13075" s="1" t="n">
        <v>4299</v>
      </c>
      <c r="B13075" s="1" t="s">
        <v>20404</v>
      </c>
      <c r="D13075" s="1" t="s">
        <v>651</v>
      </c>
      <c r="E13075" s="324" t="s">
        <v>10923</v>
      </c>
    </row>
    <row r="13076" customFormat="false" ht="15" hidden="false" customHeight="false" outlineLevel="0" collapsed="false">
      <c r="A13076" s="1" t="n">
        <v>4298</v>
      </c>
      <c r="B13076" s="1" t="s">
        <v>20405</v>
      </c>
      <c r="D13076" s="1" t="s">
        <v>11129</v>
      </c>
      <c r="E13076" s="324" t="s">
        <v>10923</v>
      </c>
    </row>
    <row r="13077" customFormat="false" ht="15" hidden="false" customHeight="false" outlineLevel="0" collapsed="false">
      <c r="A13077" s="1" t="n">
        <v>4297</v>
      </c>
      <c r="B13077" s="1" t="s">
        <v>20406</v>
      </c>
      <c r="D13077" s="1" t="s">
        <v>651</v>
      </c>
      <c r="E13077" s="324" t="s">
        <v>525</v>
      </c>
    </row>
    <row r="13078" customFormat="false" ht="15" hidden="false" customHeight="false" outlineLevel="0" collapsed="false">
      <c r="A13078" s="1" t="n">
        <v>4296</v>
      </c>
      <c r="B13078" s="1" t="s">
        <v>20407</v>
      </c>
      <c r="D13078" s="1" t="s">
        <v>651</v>
      </c>
      <c r="E13078" s="324" t="s">
        <v>525</v>
      </c>
    </row>
    <row r="13079" customFormat="false" ht="15" hidden="false" customHeight="false" outlineLevel="0" collapsed="false">
      <c r="A13079" s="1" t="n">
        <v>4295</v>
      </c>
      <c r="B13079" s="1" t="s">
        <v>20408</v>
      </c>
      <c r="C13079" s="324" t="s">
        <v>20409</v>
      </c>
      <c r="D13079" s="324" t="s">
        <v>528</v>
      </c>
      <c r="E13079" s="324" t="s">
        <v>500</v>
      </c>
    </row>
    <row r="13080" customFormat="false" ht="15" hidden="false" customHeight="false" outlineLevel="0" collapsed="false">
      <c r="A13080" s="1" t="n">
        <v>4294</v>
      </c>
      <c r="B13080" s="1" t="s">
        <v>20410</v>
      </c>
      <c r="D13080" s="1" t="s">
        <v>651</v>
      </c>
      <c r="E13080" s="324" t="s">
        <v>10923</v>
      </c>
    </row>
    <row r="13081" customFormat="false" ht="15" hidden="false" customHeight="false" outlineLevel="0" collapsed="false">
      <c r="A13081" s="1" t="n">
        <v>4293</v>
      </c>
      <c r="B13081" s="1" t="s">
        <v>20411</v>
      </c>
      <c r="D13081" s="1" t="s">
        <v>11129</v>
      </c>
      <c r="E13081" s="324" t="s">
        <v>10923</v>
      </c>
    </row>
    <row r="13082" customFormat="false" ht="15" hidden="false" customHeight="false" outlineLevel="0" collapsed="false">
      <c r="A13082" s="1" t="n">
        <v>4292</v>
      </c>
      <c r="B13082" s="1" t="s">
        <v>20412</v>
      </c>
      <c r="D13082" s="1" t="s">
        <v>11129</v>
      </c>
      <c r="E13082" s="324" t="s">
        <v>10923</v>
      </c>
    </row>
    <row r="13083" customFormat="false" ht="15" hidden="false" customHeight="false" outlineLevel="0" collapsed="false">
      <c r="A13083" s="1" t="n">
        <v>4291</v>
      </c>
      <c r="B13083" s="1" t="s">
        <v>20413</v>
      </c>
      <c r="D13083" s="1" t="s">
        <v>11084</v>
      </c>
      <c r="E13083" s="0" t="s">
        <v>18636</v>
      </c>
    </row>
    <row r="13084" customFormat="false" ht="15" hidden="false" customHeight="false" outlineLevel="0" collapsed="false">
      <c r="A13084" s="1" t="n">
        <v>4290</v>
      </c>
      <c r="B13084" s="1" t="s">
        <v>20414</v>
      </c>
      <c r="D13084" s="1" t="s">
        <v>11084</v>
      </c>
      <c r="E13084" s="0" t="s">
        <v>18636</v>
      </c>
    </row>
    <row r="13085" customFormat="false" ht="15" hidden="false" customHeight="false" outlineLevel="0" collapsed="false">
      <c r="A13085" s="1" t="n">
        <v>4289</v>
      </c>
      <c r="B13085" s="1" t="s">
        <v>20415</v>
      </c>
      <c r="D13085" s="1" t="s">
        <v>6225</v>
      </c>
      <c r="E13085" s="324" t="s">
        <v>10923</v>
      </c>
    </row>
    <row r="13086" customFormat="false" ht="15" hidden="false" customHeight="false" outlineLevel="0" collapsed="false">
      <c r="A13086" s="1" t="n">
        <v>4288</v>
      </c>
      <c r="B13086" s="1" t="s">
        <v>20416</v>
      </c>
      <c r="C13086" s="1" t="s">
        <v>20417</v>
      </c>
      <c r="D13086" s="1" t="s">
        <v>499</v>
      </c>
      <c r="E13086" s="324" t="s">
        <v>500</v>
      </c>
    </row>
    <row r="13087" customFormat="false" ht="15" hidden="false" customHeight="false" outlineLevel="0" collapsed="false">
      <c r="A13087" s="1" t="n">
        <v>4287</v>
      </c>
      <c r="B13087" s="1" t="s">
        <v>20418</v>
      </c>
      <c r="C13087" s="324" t="s">
        <v>20419</v>
      </c>
      <c r="D13087" s="1" t="s">
        <v>682</v>
      </c>
      <c r="E13087" s="324" t="s">
        <v>519</v>
      </c>
    </row>
    <row r="13088" customFormat="false" ht="15" hidden="false" customHeight="false" outlineLevel="0" collapsed="false">
      <c r="A13088" s="1" t="n">
        <v>4286</v>
      </c>
      <c r="B13088" s="1" t="s">
        <v>20420</v>
      </c>
      <c r="C13088" s="1" t="s">
        <v>20421</v>
      </c>
      <c r="D13088" s="1" t="s">
        <v>499</v>
      </c>
      <c r="E13088" s="324" t="s">
        <v>500</v>
      </c>
    </row>
    <row r="13089" customFormat="false" ht="15" hidden="false" customHeight="false" outlineLevel="0" collapsed="false">
      <c r="A13089" s="1" t="n">
        <v>4285</v>
      </c>
      <c r="B13089" s="1" t="s">
        <v>20422</v>
      </c>
      <c r="C13089" s="324" t="s">
        <v>20423</v>
      </c>
      <c r="D13089" s="1" t="s">
        <v>1787</v>
      </c>
      <c r="E13089" s="324" t="s">
        <v>548</v>
      </c>
    </row>
    <row r="13090" customFormat="false" ht="15" hidden="false" customHeight="false" outlineLevel="0" collapsed="false">
      <c r="A13090" s="1" t="n">
        <v>4284</v>
      </c>
      <c r="B13090" s="1" t="s">
        <v>20424</v>
      </c>
      <c r="C13090" s="324" t="s">
        <v>20425</v>
      </c>
      <c r="D13090" s="1" t="s">
        <v>6225</v>
      </c>
      <c r="E13090" s="324" t="s">
        <v>10923</v>
      </c>
    </row>
    <row r="13091" customFormat="false" ht="15" hidden="false" customHeight="false" outlineLevel="0" collapsed="false">
      <c r="A13091" s="1" t="n">
        <v>4283</v>
      </c>
      <c r="B13091" s="1" t="s">
        <v>20426</v>
      </c>
      <c r="C13091" s="1" t="s">
        <v>187</v>
      </c>
      <c r="D13091" s="1" t="s">
        <v>11129</v>
      </c>
      <c r="E13091" s="0" t="s">
        <v>590</v>
      </c>
    </row>
    <row r="13092" customFormat="false" ht="15" hidden="false" customHeight="false" outlineLevel="0" collapsed="false">
      <c r="A13092" s="1" t="n">
        <v>4282</v>
      </c>
      <c r="B13092" s="1" t="s">
        <v>20427</v>
      </c>
      <c r="D13092" s="324" t="s">
        <v>528</v>
      </c>
      <c r="E13092" s="324" t="s">
        <v>500</v>
      </c>
    </row>
    <row r="13093" customFormat="false" ht="15" hidden="false" customHeight="false" outlineLevel="0" collapsed="false">
      <c r="A13093" s="1" t="n">
        <v>4281</v>
      </c>
      <c r="B13093" s="1" t="s">
        <v>20428</v>
      </c>
      <c r="C13093" s="1" t="s">
        <v>20429</v>
      </c>
      <c r="D13093" s="324" t="s">
        <v>9516</v>
      </c>
      <c r="E13093" s="324" t="s">
        <v>519</v>
      </c>
    </row>
    <row r="13094" customFormat="false" ht="15" hidden="false" customHeight="false" outlineLevel="0" collapsed="false">
      <c r="A13094" s="1" t="n">
        <v>4280</v>
      </c>
      <c r="B13094" s="1" t="s">
        <v>20430</v>
      </c>
      <c r="D13094" s="1" t="s">
        <v>499</v>
      </c>
      <c r="E13094" s="0" t="s">
        <v>590</v>
      </c>
    </row>
    <row r="13095" customFormat="false" ht="15" hidden="false" customHeight="false" outlineLevel="0" collapsed="false">
      <c r="A13095" s="1" t="n">
        <v>4279</v>
      </c>
      <c r="B13095" s="1" t="s">
        <v>20431</v>
      </c>
      <c r="D13095" s="1" t="s">
        <v>499</v>
      </c>
      <c r="E13095" s="0" t="s">
        <v>590</v>
      </c>
    </row>
    <row r="13096" customFormat="false" ht="15" hidden="false" customHeight="false" outlineLevel="0" collapsed="false">
      <c r="A13096" s="1" t="n">
        <v>4278</v>
      </c>
      <c r="B13096" s="1" t="s">
        <v>20432</v>
      </c>
      <c r="D13096" s="1" t="s">
        <v>510</v>
      </c>
      <c r="E13096" s="0" t="s">
        <v>609</v>
      </c>
    </row>
    <row r="13097" customFormat="false" ht="15" hidden="false" customHeight="false" outlineLevel="0" collapsed="false">
      <c r="A13097" s="1" t="n">
        <v>4277</v>
      </c>
      <c r="B13097" s="1" t="s">
        <v>20433</v>
      </c>
      <c r="D13097" s="324" t="s">
        <v>11556</v>
      </c>
      <c r="E13097" s="0" t="s">
        <v>576</v>
      </c>
    </row>
    <row r="13098" customFormat="false" ht="15" hidden="false" customHeight="false" outlineLevel="0" collapsed="false">
      <c r="A13098" s="1" t="n">
        <v>4276</v>
      </c>
      <c r="B13098" s="1" t="s">
        <v>20434</v>
      </c>
      <c r="D13098" s="324" t="s">
        <v>11556</v>
      </c>
      <c r="E13098" s="0" t="s">
        <v>576</v>
      </c>
    </row>
    <row r="13099" customFormat="false" ht="15" hidden="false" customHeight="false" outlineLevel="0" collapsed="false">
      <c r="A13099" s="1" t="n">
        <v>4275</v>
      </c>
      <c r="B13099" s="1" t="s">
        <v>20435</v>
      </c>
      <c r="D13099" s="324" t="s">
        <v>11556</v>
      </c>
      <c r="E13099" s="0" t="s">
        <v>576</v>
      </c>
    </row>
    <row r="13100" customFormat="false" ht="15" hidden="false" customHeight="false" outlineLevel="0" collapsed="false">
      <c r="A13100" s="1" t="n">
        <v>4274</v>
      </c>
      <c r="B13100" s="1" t="s">
        <v>20436</v>
      </c>
      <c r="D13100" s="324" t="s">
        <v>11556</v>
      </c>
      <c r="E13100" s="0" t="s">
        <v>576</v>
      </c>
    </row>
    <row r="13101" customFormat="false" ht="15" hidden="false" customHeight="false" outlineLevel="0" collapsed="false">
      <c r="A13101" s="1" t="n">
        <v>4273</v>
      </c>
      <c r="B13101" s="1" t="s">
        <v>20437</v>
      </c>
      <c r="D13101" s="324" t="s">
        <v>20438</v>
      </c>
      <c r="E13101" s="324" t="s">
        <v>494</v>
      </c>
    </row>
    <row r="13102" customFormat="false" ht="15" hidden="false" customHeight="false" outlineLevel="0" collapsed="false">
      <c r="A13102" s="1" t="n">
        <v>4272</v>
      </c>
      <c r="B13102" s="1" t="s">
        <v>20439</v>
      </c>
      <c r="D13102" s="324" t="s">
        <v>20440</v>
      </c>
      <c r="E13102" s="324" t="s">
        <v>519</v>
      </c>
    </row>
    <row r="13103" customFormat="false" ht="15" hidden="false" customHeight="false" outlineLevel="0" collapsed="false">
      <c r="A13103" s="1" t="n">
        <v>4271</v>
      </c>
      <c r="B13103" s="1" t="s">
        <v>20441</v>
      </c>
      <c r="D13103" s="324" t="s">
        <v>18412</v>
      </c>
      <c r="E13103" s="324" t="s">
        <v>20442</v>
      </c>
    </row>
    <row r="13104" customFormat="false" ht="15" hidden="false" customHeight="false" outlineLevel="0" collapsed="false">
      <c r="A13104" s="1" t="n">
        <v>4270</v>
      </c>
      <c r="B13104" s="1" t="s">
        <v>20443</v>
      </c>
      <c r="C13104" s="1" t="s">
        <v>20444</v>
      </c>
      <c r="D13104" s="324" t="s">
        <v>20445</v>
      </c>
      <c r="E13104" s="0" t="s">
        <v>11079</v>
      </c>
    </row>
    <row r="13105" customFormat="false" ht="15" hidden="false" customHeight="false" outlineLevel="0" collapsed="false">
      <c r="A13105" s="1" t="n">
        <v>4269</v>
      </c>
      <c r="B13105" s="1" t="s">
        <v>20446</v>
      </c>
      <c r="D13105" s="1" t="s">
        <v>1031</v>
      </c>
      <c r="E13105" s="0" t="s">
        <v>485</v>
      </c>
    </row>
    <row r="13106" customFormat="false" ht="15" hidden="false" customHeight="false" outlineLevel="0" collapsed="false">
      <c r="A13106" s="1" t="n">
        <v>4268</v>
      </c>
      <c r="B13106" s="1" t="s">
        <v>20447</v>
      </c>
      <c r="C13106" s="1" t="s">
        <v>20448</v>
      </c>
      <c r="D13106" s="324" t="s">
        <v>11899</v>
      </c>
      <c r="E13106" s="324" t="s">
        <v>550</v>
      </c>
    </row>
    <row r="13107" customFormat="false" ht="15" hidden="false" customHeight="false" outlineLevel="0" collapsed="false">
      <c r="A13107" s="1" t="n">
        <v>4267</v>
      </c>
      <c r="B13107" s="1" t="s">
        <v>20449</v>
      </c>
      <c r="D13107" s="1" t="s">
        <v>499</v>
      </c>
      <c r="E13107" s="324" t="s">
        <v>10954</v>
      </c>
    </row>
    <row r="13108" customFormat="false" ht="15" hidden="false" customHeight="false" outlineLevel="0" collapsed="false">
      <c r="A13108" s="1" t="n">
        <v>4266</v>
      </c>
      <c r="B13108" s="1" t="s">
        <v>20450</v>
      </c>
      <c r="D13108" s="324" t="s">
        <v>1587</v>
      </c>
      <c r="E13108" s="0" t="s">
        <v>609</v>
      </c>
    </row>
    <row r="13109" customFormat="false" ht="15" hidden="false" customHeight="false" outlineLevel="0" collapsed="false">
      <c r="A13109" s="1" t="n">
        <v>4265</v>
      </c>
      <c r="B13109" s="1" t="s">
        <v>20451</v>
      </c>
      <c r="D13109" s="324" t="s">
        <v>620</v>
      </c>
      <c r="E13109" s="0" t="s">
        <v>609</v>
      </c>
    </row>
    <row r="13110" customFormat="false" ht="15" hidden="false" customHeight="false" outlineLevel="0" collapsed="false">
      <c r="A13110" s="1" t="n">
        <v>4264</v>
      </c>
      <c r="B13110" s="1" t="s">
        <v>20452</v>
      </c>
      <c r="D13110" s="324" t="s">
        <v>620</v>
      </c>
      <c r="E13110" s="0" t="s">
        <v>609</v>
      </c>
    </row>
    <row r="13111" customFormat="false" ht="15" hidden="false" customHeight="false" outlineLevel="0" collapsed="false">
      <c r="A13111" s="1" t="n">
        <v>4263</v>
      </c>
      <c r="B13111" s="1" t="s">
        <v>20453</v>
      </c>
      <c r="D13111" s="324" t="s">
        <v>11630</v>
      </c>
      <c r="E13111" s="0" t="s">
        <v>609</v>
      </c>
    </row>
    <row r="13112" customFormat="false" ht="15" hidden="false" customHeight="false" outlineLevel="0" collapsed="false">
      <c r="A13112" s="1" t="n">
        <v>4262</v>
      </c>
      <c r="B13112" s="1" t="s">
        <v>20454</v>
      </c>
      <c r="D13112" s="324" t="s">
        <v>1587</v>
      </c>
      <c r="E13112" s="0" t="s">
        <v>609</v>
      </c>
    </row>
    <row r="13113" customFormat="false" ht="15" hidden="false" customHeight="false" outlineLevel="0" collapsed="false">
      <c r="A13113" s="1" t="n">
        <v>4261</v>
      </c>
      <c r="B13113" s="1" t="s">
        <v>20455</v>
      </c>
      <c r="D13113" s="324" t="s">
        <v>620</v>
      </c>
      <c r="E13113" s="0" t="s">
        <v>609</v>
      </c>
    </row>
    <row r="13114" customFormat="false" ht="15" hidden="false" customHeight="false" outlineLevel="0" collapsed="false">
      <c r="A13114" s="1" t="n">
        <v>4260</v>
      </c>
      <c r="B13114" s="1" t="s">
        <v>20456</v>
      </c>
      <c r="D13114" s="324" t="s">
        <v>528</v>
      </c>
      <c r="E13114" s="324" t="s">
        <v>500</v>
      </c>
    </row>
    <row r="13115" customFormat="false" ht="15" hidden="false" customHeight="false" outlineLevel="0" collapsed="false">
      <c r="A13115" s="1" t="n">
        <v>4259</v>
      </c>
      <c r="B13115" s="1" t="s">
        <v>20457</v>
      </c>
      <c r="C13115" s="1" t="s">
        <v>20458</v>
      </c>
      <c r="D13115" s="1" t="s">
        <v>11129</v>
      </c>
      <c r="E13115" s="0" t="s">
        <v>590</v>
      </c>
    </row>
    <row r="13116" customFormat="false" ht="15" hidden="false" customHeight="false" outlineLevel="0" collapsed="false">
      <c r="A13116" s="1" t="n">
        <v>4258</v>
      </c>
      <c r="B13116" s="1" t="s">
        <v>20459</v>
      </c>
      <c r="C13116" s="1" t="s">
        <v>20460</v>
      </c>
      <c r="D13116" s="1" t="s">
        <v>11129</v>
      </c>
      <c r="E13116" s="0" t="s">
        <v>590</v>
      </c>
    </row>
    <row r="13117" customFormat="false" ht="15" hidden="false" customHeight="false" outlineLevel="0" collapsed="false">
      <c r="A13117" s="1" t="n">
        <v>4257</v>
      </c>
      <c r="B13117" s="1" t="s">
        <v>20461</v>
      </c>
      <c r="C13117" s="1" t="s">
        <v>20462</v>
      </c>
      <c r="D13117" s="324" t="s">
        <v>20463</v>
      </c>
      <c r="E13117" s="0" t="s">
        <v>590</v>
      </c>
    </row>
    <row r="13118" customFormat="false" ht="15" hidden="false" customHeight="false" outlineLevel="0" collapsed="false">
      <c r="A13118" s="1" t="n">
        <v>4256</v>
      </c>
      <c r="B13118" s="1" t="s">
        <v>20464</v>
      </c>
      <c r="D13118" s="324" t="s">
        <v>20465</v>
      </c>
      <c r="E13118" s="324" t="s">
        <v>20466</v>
      </c>
    </row>
    <row r="13119" customFormat="false" ht="15" hidden="false" customHeight="false" outlineLevel="0" collapsed="false">
      <c r="A13119" s="1" t="n">
        <v>4255</v>
      </c>
      <c r="B13119" s="1" t="s">
        <v>20467</v>
      </c>
      <c r="D13119" s="1" t="s">
        <v>10212</v>
      </c>
      <c r="E13119" s="324" t="s">
        <v>10890</v>
      </c>
    </row>
    <row r="13120" customFormat="false" ht="15" hidden="false" customHeight="false" outlineLevel="0" collapsed="false">
      <c r="A13120" s="1" t="n">
        <v>4254</v>
      </c>
      <c r="B13120" s="1" t="s">
        <v>20468</v>
      </c>
      <c r="D13120" s="324" t="s">
        <v>14289</v>
      </c>
      <c r="E13120" s="0" t="s">
        <v>576</v>
      </c>
    </row>
    <row r="13121" customFormat="false" ht="15" hidden="false" customHeight="false" outlineLevel="0" collapsed="false">
      <c r="A13121" s="1" t="n">
        <v>4253</v>
      </c>
      <c r="B13121" s="1" t="s">
        <v>20469</v>
      </c>
      <c r="D13121" s="1" t="s">
        <v>499</v>
      </c>
      <c r="E13121" s="324" t="s">
        <v>500</v>
      </c>
    </row>
    <row r="13122" customFormat="false" ht="15" hidden="false" customHeight="false" outlineLevel="0" collapsed="false">
      <c r="A13122" s="1" t="n">
        <v>4252</v>
      </c>
      <c r="B13122" s="1" t="s">
        <v>20470</v>
      </c>
      <c r="D13122" s="324" t="s">
        <v>19360</v>
      </c>
      <c r="E13122" s="324" t="s">
        <v>11184</v>
      </c>
    </row>
    <row r="13123" customFormat="false" ht="15" hidden="false" customHeight="false" outlineLevel="0" collapsed="false">
      <c r="A13123" s="1" t="n">
        <v>4251</v>
      </c>
      <c r="B13123" s="1" t="s">
        <v>20471</v>
      </c>
      <c r="C13123" s="1" t="s">
        <v>20472</v>
      </c>
      <c r="D13123" s="324" t="s">
        <v>20473</v>
      </c>
      <c r="E13123" s="324" t="s">
        <v>12151</v>
      </c>
    </row>
    <row r="13124" customFormat="false" ht="15" hidden="false" customHeight="false" outlineLevel="0" collapsed="false">
      <c r="A13124" s="1" t="n">
        <v>4250</v>
      </c>
      <c r="B13124" s="1" t="s">
        <v>20474</v>
      </c>
      <c r="D13124" s="324" t="s">
        <v>20475</v>
      </c>
      <c r="E13124" s="0" t="s">
        <v>10484</v>
      </c>
    </row>
    <row r="13125" customFormat="false" ht="15" hidden="false" customHeight="false" outlineLevel="0" collapsed="false">
      <c r="A13125" s="1" t="n">
        <v>4249</v>
      </c>
      <c r="B13125" s="1" t="s">
        <v>20476</v>
      </c>
      <c r="C13125" s="1" t="s">
        <v>20477</v>
      </c>
      <c r="D13125" s="1" t="s">
        <v>11129</v>
      </c>
      <c r="E13125" s="0" t="s">
        <v>590</v>
      </c>
    </row>
    <row r="13126" customFormat="false" ht="15" hidden="false" customHeight="false" outlineLevel="0" collapsed="false">
      <c r="A13126" s="1" t="n">
        <v>4248</v>
      </c>
      <c r="B13126" s="1" t="s">
        <v>20478</v>
      </c>
      <c r="C13126" s="1" t="s">
        <v>20478</v>
      </c>
      <c r="D13126" s="324" t="s">
        <v>20479</v>
      </c>
      <c r="E13126" s="324" t="s">
        <v>16801</v>
      </c>
    </row>
    <row r="13127" customFormat="false" ht="15" hidden="false" customHeight="false" outlineLevel="0" collapsed="false">
      <c r="A13127" s="1" t="n">
        <v>4247</v>
      </c>
      <c r="B13127" s="1" t="s">
        <v>20480</v>
      </c>
      <c r="C13127" s="1" t="s">
        <v>20481</v>
      </c>
      <c r="D13127" s="324" t="s">
        <v>11505</v>
      </c>
      <c r="E13127" s="0" t="s">
        <v>10484</v>
      </c>
    </row>
    <row r="13128" customFormat="false" ht="15" hidden="false" customHeight="false" outlineLevel="0" collapsed="false">
      <c r="A13128" s="1" t="n">
        <v>4246</v>
      </c>
      <c r="B13128" s="1" t="s">
        <v>20482</v>
      </c>
      <c r="C13128" s="1" t="s">
        <v>20483</v>
      </c>
      <c r="D13128" s="1" t="s">
        <v>1798</v>
      </c>
      <c r="E13128" s="0" t="s">
        <v>544</v>
      </c>
    </row>
    <row r="13129" customFormat="false" ht="15" hidden="false" customHeight="false" outlineLevel="0" collapsed="false">
      <c r="A13129" s="1" t="n">
        <v>4245</v>
      </c>
      <c r="B13129" s="1" t="s">
        <v>20484</v>
      </c>
      <c r="D13129" s="324" t="s">
        <v>11505</v>
      </c>
      <c r="E13129" s="0" t="s">
        <v>576</v>
      </c>
    </row>
    <row r="13130" customFormat="false" ht="15" hidden="false" customHeight="false" outlineLevel="0" collapsed="false">
      <c r="A13130" s="1" t="n">
        <v>4244</v>
      </c>
      <c r="B13130" s="1" t="s">
        <v>20485</v>
      </c>
      <c r="D13130" s="1" t="s">
        <v>1067</v>
      </c>
      <c r="E13130" s="0" t="s">
        <v>485</v>
      </c>
    </row>
    <row r="13131" customFormat="false" ht="15" hidden="false" customHeight="false" outlineLevel="0" collapsed="false">
      <c r="A13131" s="1" t="n">
        <v>4243</v>
      </c>
      <c r="B13131" s="1" t="s">
        <v>20486</v>
      </c>
      <c r="D13131" s="324" t="s">
        <v>20487</v>
      </c>
      <c r="E13131" s="324" t="s">
        <v>500</v>
      </c>
    </row>
    <row r="13132" customFormat="false" ht="15" hidden="false" customHeight="false" outlineLevel="0" collapsed="false">
      <c r="A13132" s="1" t="n">
        <v>4242</v>
      </c>
      <c r="B13132" s="1" t="s">
        <v>20488</v>
      </c>
      <c r="D13132" s="1" t="s">
        <v>499</v>
      </c>
      <c r="E13132" s="324" t="s">
        <v>500</v>
      </c>
    </row>
    <row r="13133" customFormat="false" ht="15" hidden="false" customHeight="false" outlineLevel="0" collapsed="false">
      <c r="A13133" s="1" t="n">
        <v>4241</v>
      </c>
      <c r="B13133" s="1" t="s">
        <v>20489</v>
      </c>
      <c r="D13133" s="324" t="s">
        <v>20490</v>
      </c>
      <c r="E13133" s="324" t="s">
        <v>519</v>
      </c>
    </row>
    <row r="13134" customFormat="false" ht="15" hidden="false" customHeight="false" outlineLevel="0" collapsed="false">
      <c r="A13134" s="1" t="n">
        <v>4240</v>
      </c>
      <c r="B13134" s="1" t="s">
        <v>20491</v>
      </c>
      <c r="D13134" s="1" t="s">
        <v>499</v>
      </c>
      <c r="E13134" s="324" t="s">
        <v>10893</v>
      </c>
    </row>
    <row r="13135" customFormat="false" ht="15" hidden="false" customHeight="false" outlineLevel="0" collapsed="false">
      <c r="A13135" s="1" t="n">
        <v>4239</v>
      </c>
      <c r="B13135" s="1" t="s">
        <v>20492</v>
      </c>
      <c r="C13135" s="1" t="s">
        <v>20493</v>
      </c>
      <c r="D13135" s="1" t="s">
        <v>499</v>
      </c>
      <c r="E13135" s="0" t="s">
        <v>590</v>
      </c>
    </row>
    <row r="13136" customFormat="false" ht="15" hidden="false" customHeight="false" outlineLevel="0" collapsed="false">
      <c r="A13136" s="1" t="n">
        <v>4238</v>
      </c>
      <c r="B13136" s="1" t="s">
        <v>20494</v>
      </c>
      <c r="D13136" s="1" t="s">
        <v>499</v>
      </c>
      <c r="E13136" s="0" t="s">
        <v>590</v>
      </c>
    </row>
    <row r="13137" customFormat="false" ht="15" hidden="false" customHeight="false" outlineLevel="0" collapsed="false">
      <c r="A13137" s="1" t="n">
        <v>4237</v>
      </c>
      <c r="B13137" s="1" t="s">
        <v>20495</v>
      </c>
      <c r="D13137" s="1" t="s">
        <v>499</v>
      </c>
      <c r="E13137" s="0" t="s">
        <v>576</v>
      </c>
    </row>
    <row r="13138" customFormat="false" ht="15" hidden="false" customHeight="false" outlineLevel="0" collapsed="false">
      <c r="A13138" s="1" t="n">
        <v>4236</v>
      </c>
      <c r="B13138" s="1" t="s">
        <v>20496</v>
      </c>
      <c r="D13138" s="324" t="s">
        <v>11657</v>
      </c>
      <c r="E13138" s="0" t="s">
        <v>590</v>
      </c>
    </row>
    <row r="13139" customFormat="false" ht="15" hidden="false" customHeight="false" outlineLevel="0" collapsed="false">
      <c r="A13139" s="1" t="n">
        <v>4235</v>
      </c>
      <c r="B13139" s="1" t="s">
        <v>20497</v>
      </c>
      <c r="D13139" s="324" t="s">
        <v>11556</v>
      </c>
      <c r="E13139" s="0" t="s">
        <v>576</v>
      </c>
    </row>
    <row r="13140" customFormat="false" ht="15" hidden="false" customHeight="false" outlineLevel="0" collapsed="false">
      <c r="A13140" s="1" t="n">
        <v>4234</v>
      </c>
      <c r="B13140" s="1" t="s">
        <v>20498</v>
      </c>
      <c r="D13140" s="1" t="s">
        <v>510</v>
      </c>
      <c r="E13140" s="0" t="s">
        <v>590</v>
      </c>
    </row>
    <row r="13141" customFormat="false" ht="15" hidden="false" customHeight="false" outlineLevel="0" collapsed="false">
      <c r="A13141" s="1" t="n">
        <v>4233</v>
      </c>
      <c r="B13141" s="1" t="s">
        <v>20499</v>
      </c>
      <c r="D13141" s="1" t="s">
        <v>499</v>
      </c>
      <c r="E13141" s="0" t="s">
        <v>590</v>
      </c>
    </row>
    <row r="13142" customFormat="false" ht="15" hidden="false" customHeight="false" outlineLevel="0" collapsed="false">
      <c r="A13142" s="1" t="n">
        <v>4232</v>
      </c>
      <c r="B13142" s="1" t="s">
        <v>20500</v>
      </c>
      <c r="D13142" s="1" t="s">
        <v>10984</v>
      </c>
      <c r="E13142" s="0" t="s">
        <v>10484</v>
      </c>
    </row>
    <row r="13143" customFormat="false" ht="15" hidden="false" customHeight="false" outlineLevel="0" collapsed="false">
      <c r="A13143" s="1" t="n">
        <v>4231</v>
      </c>
      <c r="B13143" s="1" t="s">
        <v>20501</v>
      </c>
      <c r="C13143" s="1" t="s">
        <v>521</v>
      </c>
      <c r="D13143" s="324" t="s">
        <v>11505</v>
      </c>
      <c r="E13143" s="0" t="s">
        <v>609</v>
      </c>
    </row>
    <row r="13144" customFormat="false" ht="15" hidden="false" customHeight="false" outlineLevel="0" collapsed="false">
      <c r="A13144" s="1" t="n">
        <v>4230</v>
      </c>
      <c r="B13144" s="1" t="s">
        <v>20502</v>
      </c>
      <c r="C13144" s="1" t="s">
        <v>20503</v>
      </c>
      <c r="D13144" s="1" t="s">
        <v>6764</v>
      </c>
      <c r="E13144" s="324" t="s">
        <v>519</v>
      </c>
    </row>
    <row r="13145" customFormat="false" ht="15" hidden="false" customHeight="false" outlineLevel="0" collapsed="false">
      <c r="A13145" s="1" t="n">
        <v>4229</v>
      </c>
      <c r="B13145" s="1" t="s">
        <v>20504</v>
      </c>
      <c r="C13145" s="1" t="s">
        <v>20505</v>
      </c>
      <c r="D13145" s="324" t="s">
        <v>11556</v>
      </c>
      <c r="E13145" s="324" t="s">
        <v>10997</v>
      </c>
    </row>
    <row r="13146" customFormat="false" ht="15" hidden="false" customHeight="false" outlineLevel="0" collapsed="false">
      <c r="A13146" s="1" t="n">
        <v>4228</v>
      </c>
      <c r="B13146" s="1" t="s">
        <v>20506</v>
      </c>
      <c r="C13146" s="1" t="s">
        <v>187</v>
      </c>
      <c r="D13146" s="1" t="s">
        <v>11084</v>
      </c>
      <c r="E13146" s="0" t="s">
        <v>590</v>
      </c>
    </row>
    <row r="13147" customFormat="false" ht="15" hidden="false" customHeight="false" outlineLevel="0" collapsed="false">
      <c r="A13147" s="1" t="n">
        <v>4227</v>
      </c>
      <c r="B13147" s="1" t="s">
        <v>20507</v>
      </c>
      <c r="C13147" s="324" t="s">
        <v>20508</v>
      </c>
      <c r="D13147" s="1" t="s">
        <v>1222</v>
      </c>
      <c r="E13147" s="0" t="s">
        <v>590</v>
      </c>
    </row>
    <row r="13148" customFormat="false" ht="15" hidden="false" customHeight="false" outlineLevel="0" collapsed="false">
      <c r="A13148" s="1" t="n">
        <v>4226</v>
      </c>
      <c r="B13148" s="1" t="s">
        <v>20509</v>
      </c>
      <c r="C13148" s="324" t="s">
        <v>20510</v>
      </c>
      <c r="D13148" s="1" t="s">
        <v>17186</v>
      </c>
      <c r="E13148" s="0" t="s">
        <v>10484</v>
      </c>
    </row>
    <row r="13149" customFormat="false" ht="15" hidden="false" customHeight="false" outlineLevel="0" collapsed="false">
      <c r="A13149" s="1" t="n">
        <v>4225</v>
      </c>
      <c r="B13149" s="1" t="s">
        <v>20511</v>
      </c>
      <c r="C13149" s="1" t="s">
        <v>20512</v>
      </c>
      <c r="D13149" s="1" t="s">
        <v>499</v>
      </c>
      <c r="E13149" s="324" t="s">
        <v>11000</v>
      </c>
    </row>
    <row r="13150" customFormat="false" ht="15" hidden="false" customHeight="false" outlineLevel="0" collapsed="false">
      <c r="A13150" s="1" t="n">
        <v>4224</v>
      </c>
      <c r="B13150" s="1" t="s">
        <v>20513</v>
      </c>
      <c r="D13150" s="1" t="s">
        <v>499</v>
      </c>
      <c r="E13150" s="0" t="s">
        <v>10484</v>
      </c>
    </row>
    <row r="13151" customFormat="false" ht="15" hidden="false" customHeight="false" outlineLevel="0" collapsed="false">
      <c r="A13151" s="1" t="n">
        <v>4223</v>
      </c>
      <c r="B13151" s="1" t="s">
        <v>20514</v>
      </c>
      <c r="D13151" s="324" t="s">
        <v>11657</v>
      </c>
      <c r="E13151" s="0" t="s">
        <v>590</v>
      </c>
    </row>
    <row r="13152" customFormat="false" ht="15" hidden="false" customHeight="false" outlineLevel="0" collapsed="false">
      <c r="A13152" s="1" t="n">
        <v>4222</v>
      </c>
      <c r="B13152" s="1" t="s">
        <v>20515</v>
      </c>
      <c r="C13152" s="1" t="s">
        <v>20516</v>
      </c>
      <c r="D13152" s="324" t="s">
        <v>586</v>
      </c>
      <c r="E13152" s="324" t="s">
        <v>1731</v>
      </c>
    </row>
    <row r="13153" customFormat="false" ht="15" hidden="false" customHeight="false" outlineLevel="0" collapsed="false">
      <c r="A13153" s="1" t="n">
        <v>4221</v>
      </c>
      <c r="B13153" s="1" t="s">
        <v>20517</v>
      </c>
      <c r="D13153" s="324" t="s">
        <v>11547</v>
      </c>
      <c r="E13153" s="0" t="s">
        <v>576</v>
      </c>
    </row>
    <row r="13154" customFormat="false" ht="15" hidden="false" customHeight="false" outlineLevel="0" collapsed="false">
      <c r="A13154" s="1" t="n">
        <v>4220</v>
      </c>
      <c r="B13154" s="1" t="s">
        <v>20518</v>
      </c>
      <c r="C13154" s="1" t="s">
        <v>20519</v>
      </c>
      <c r="D13154" s="1" t="s">
        <v>499</v>
      </c>
      <c r="E13154" s="324" t="s">
        <v>550</v>
      </c>
    </row>
    <row r="13155" customFormat="false" ht="15" hidden="false" customHeight="false" outlineLevel="0" collapsed="false">
      <c r="A13155" s="1" t="n">
        <v>4219</v>
      </c>
      <c r="B13155" s="1" t="s">
        <v>20520</v>
      </c>
      <c r="C13155" s="324" t="s">
        <v>20521</v>
      </c>
      <c r="D13155" s="324" t="s">
        <v>3444</v>
      </c>
      <c r="E13155" s="0" t="s">
        <v>485</v>
      </c>
    </row>
    <row r="13156" customFormat="false" ht="15" hidden="false" customHeight="false" outlineLevel="0" collapsed="false">
      <c r="A13156" s="1" t="n">
        <v>4218</v>
      </c>
      <c r="B13156" s="1" t="s">
        <v>20522</v>
      </c>
      <c r="C13156" s="324" t="s">
        <v>20523</v>
      </c>
      <c r="D13156" s="1" t="s">
        <v>499</v>
      </c>
      <c r="E13156" s="324" t="s">
        <v>550</v>
      </c>
    </row>
    <row r="13157" customFormat="false" ht="15" hidden="false" customHeight="false" outlineLevel="0" collapsed="false">
      <c r="A13157" s="1" t="n">
        <v>4217</v>
      </c>
      <c r="B13157" s="1" t="s">
        <v>20524</v>
      </c>
      <c r="C13157" s="324" t="s">
        <v>20525</v>
      </c>
      <c r="D13157" s="324" t="s">
        <v>698</v>
      </c>
      <c r="E13157" s="324" t="s">
        <v>500</v>
      </c>
    </row>
    <row r="13158" customFormat="false" ht="15" hidden="false" customHeight="false" outlineLevel="0" collapsed="false">
      <c r="A13158" s="1" t="n">
        <v>4216</v>
      </c>
      <c r="B13158" s="1" t="s">
        <v>20526</v>
      </c>
      <c r="C13158" s="1" t="s">
        <v>20527</v>
      </c>
      <c r="D13158" s="1" t="s">
        <v>499</v>
      </c>
      <c r="E13158" s="0" t="s">
        <v>590</v>
      </c>
    </row>
    <row r="13159" customFormat="false" ht="15" hidden="false" customHeight="false" outlineLevel="0" collapsed="false">
      <c r="A13159" s="1" t="n">
        <v>4215</v>
      </c>
      <c r="B13159" s="1" t="s">
        <v>20528</v>
      </c>
      <c r="D13159" s="324" t="s">
        <v>821</v>
      </c>
      <c r="E13159" s="0" t="s">
        <v>485</v>
      </c>
    </row>
    <row r="13160" customFormat="false" ht="15" hidden="false" customHeight="false" outlineLevel="0" collapsed="false">
      <c r="A13160" s="1" t="n">
        <v>4214</v>
      </c>
      <c r="B13160" s="1" t="s">
        <v>20529</v>
      </c>
      <c r="D13160" s="1" t="s">
        <v>499</v>
      </c>
      <c r="E13160" s="324" t="s">
        <v>1731</v>
      </c>
    </row>
    <row r="13161" customFormat="false" ht="15" hidden="false" customHeight="false" outlineLevel="0" collapsed="false">
      <c r="A13161" s="1" t="n">
        <v>4213</v>
      </c>
      <c r="B13161" s="1" t="s">
        <v>20530</v>
      </c>
      <c r="C13161" s="1" t="s">
        <v>20531</v>
      </c>
      <c r="D13161" s="324" t="s">
        <v>11556</v>
      </c>
      <c r="E13161" s="0" t="s">
        <v>576</v>
      </c>
    </row>
    <row r="13162" customFormat="false" ht="15" hidden="false" customHeight="false" outlineLevel="0" collapsed="false">
      <c r="A13162" s="1" t="n">
        <v>4212</v>
      </c>
      <c r="B13162" s="1" t="s">
        <v>20532</v>
      </c>
      <c r="D13162" s="324" t="s">
        <v>12315</v>
      </c>
      <c r="E13162" s="0" t="s">
        <v>576</v>
      </c>
    </row>
    <row r="13163" customFormat="false" ht="15" hidden="false" customHeight="false" outlineLevel="0" collapsed="false">
      <c r="A13163" s="1" t="n">
        <v>4211</v>
      </c>
      <c r="B13163" s="1" t="s">
        <v>20533</v>
      </c>
      <c r="D13163" s="1" t="s">
        <v>499</v>
      </c>
      <c r="E13163" s="0" t="s">
        <v>590</v>
      </c>
    </row>
    <row r="13164" customFormat="false" ht="15" hidden="false" customHeight="false" outlineLevel="0" collapsed="false">
      <c r="A13164" s="1" t="n">
        <v>4210</v>
      </c>
      <c r="B13164" s="1" t="s">
        <v>20534</v>
      </c>
      <c r="D13164" s="1" t="s">
        <v>499</v>
      </c>
      <c r="E13164" s="324" t="s">
        <v>500</v>
      </c>
    </row>
    <row r="13165" customFormat="false" ht="15" hidden="false" customHeight="false" outlineLevel="0" collapsed="false">
      <c r="A13165" s="1" t="n">
        <v>4209</v>
      </c>
      <c r="B13165" s="1" t="s">
        <v>20535</v>
      </c>
      <c r="D13165" s="1" t="s">
        <v>499</v>
      </c>
      <c r="E13165" s="0" t="s">
        <v>576</v>
      </c>
    </row>
    <row r="13166" customFormat="false" ht="15" hidden="false" customHeight="false" outlineLevel="0" collapsed="false">
      <c r="A13166" s="1" t="n">
        <v>4208</v>
      </c>
      <c r="B13166" s="1" t="s">
        <v>20536</v>
      </c>
      <c r="C13166" s="324" t="s">
        <v>20537</v>
      </c>
      <c r="D13166" s="324" t="s">
        <v>20538</v>
      </c>
      <c r="E13166" s="0" t="s">
        <v>485</v>
      </c>
    </row>
    <row r="13167" customFormat="false" ht="15" hidden="false" customHeight="false" outlineLevel="0" collapsed="false">
      <c r="A13167" s="1" t="n">
        <v>4207</v>
      </c>
      <c r="B13167" s="1" t="s">
        <v>20539</v>
      </c>
      <c r="C13167" s="1" t="s">
        <v>20540</v>
      </c>
      <c r="D13167" s="1" t="s">
        <v>653</v>
      </c>
      <c r="E13167" s="324" t="s">
        <v>519</v>
      </c>
    </row>
    <row r="13168" customFormat="false" ht="15" hidden="false" customHeight="false" outlineLevel="0" collapsed="false">
      <c r="A13168" s="1" t="n">
        <v>4206</v>
      </c>
      <c r="B13168" s="1" t="s">
        <v>20541</v>
      </c>
      <c r="C13168" s="1" t="s">
        <v>20542</v>
      </c>
      <c r="D13168" s="324" t="s">
        <v>18614</v>
      </c>
      <c r="E13168" s="324" t="s">
        <v>12459</v>
      </c>
    </row>
    <row r="13169" customFormat="false" ht="15" hidden="false" customHeight="false" outlineLevel="0" collapsed="false">
      <c r="A13169" s="1" t="n">
        <v>4205</v>
      </c>
      <c r="B13169" s="1" t="s">
        <v>20543</v>
      </c>
      <c r="D13169" s="1" t="s">
        <v>10212</v>
      </c>
      <c r="E13169" s="0" t="s">
        <v>590</v>
      </c>
    </row>
    <row r="13170" customFormat="false" ht="15" hidden="false" customHeight="false" outlineLevel="0" collapsed="false">
      <c r="A13170" s="1" t="n">
        <v>4204</v>
      </c>
      <c r="B13170" s="1" t="s">
        <v>20544</v>
      </c>
      <c r="C13170" s="1" t="s">
        <v>20545</v>
      </c>
      <c r="D13170" s="324" t="s">
        <v>17694</v>
      </c>
      <c r="E13170" s="0" t="s">
        <v>576</v>
      </c>
    </row>
    <row r="13171" customFormat="false" ht="15" hidden="false" customHeight="false" outlineLevel="0" collapsed="false">
      <c r="A13171" s="1" t="n">
        <v>4203</v>
      </c>
      <c r="B13171" s="1" t="s">
        <v>20546</v>
      </c>
      <c r="C13171" s="1" t="s">
        <v>20547</v>
      </c>
      <c r="D13171" s="1" t="s">
        <v>499</v>
      </c>
      <c r="E13171" s="0" t="s">
        <v>590</v>
      </c>
    </row>
    <row r="13172" customFormat="false" ht="15" hidden="false" customHeight="false" outlineLevel="0" collapsed="false">
      <c r="A13172" s="1" t="n">
        <v>4202</v>
      </c>
      <c r="B13172" s="1" t="s">
        <v>20548</v>
      </c>
      <c r="C13172" s="1" t="s">
        <v>20549</v>
      </c>
      <c r="D13172" s="324" t="s">
        <v>528</v>
      </c>
      <c r="E13172" s="324" t="s">
        <v>500</v>
      </c>
    </row>
    <row r="13173" customFormat="false" ht="15" hidden="false" customHeight="false" outlineLevel="0" collapsed="false">
      <c r="A13173" s="1" t="n">
        <v>4201</v>
      </c>
      <c r="B13173" s="1" t="s">
        <v>20550</v>
      </c>
      <c r="C13173" s="324" t="s">
        <v>20551</v>
      </c>
      <c r="D13173" s="324" t="s">
        <v>5430</v>
      </c>
      <c r="E13173" s="0" t="s">
        <v>590</v>
      </c>
    </row>
    <row r="13174" customFormat="false" ht="15" hidden="false" customHeight="false" outlineLevel="0" collapsed="false">
      <c r="A13174" s="1" t="n">
        <v>4200</v>
      </c>
      <c r="B13174" s="1" t="s">
        <v>20552</v>
      </c>
      <c r="C13174" s="324" t="s">
        <v>20553</v>
      </c>
      <c r="D13174" s="324" t="s">
        <v>8289</v>
      </c>
      <c r="E13174" s="0" t="s">
        <v>485</v>
      </c>
    </row>
    <row r="13175" customFormat="false" ht="15" hidden="false" customHeight="false" outlineLevel="0" collapsed="false">
      <c r="A13175" s="1" t="n">
        <v>4199</v>
      </c>
      <c r="B13175" s="1" t="s">
        <v>20554</v>
      </c>
      <c r="C13175" s="324" t="s">
        <v>20555</v>
      </c>
      <c r="D13175" s="324" t="s">
        <v>15750</v>
      </c>
      <c r="E13175" s="324" t="s">
        <v>20556</v>
      </c>
    </row>
    <row r="13176" customFormat="false" ht="15" hidden="false" customHeight="false" outlineLevel="0" collapsed="false">
      <c r="A13176" s="1" t="n">
        <v>4198</v>
      </c>
      <c r="B13176" s="1" t="s">
        <v>20557</v>
      </c>
      <c r="C13176" s="1" t="s">
        <v>521</v>
      </c>
      <c r="D13176" s="324" t="s">
        <v>16341</v>
      </c>
      <c r="E13176" s="324" t="s">
        <v>10954</v>
      </c>
    </row>
    <row r="13177" customFormat="false" ht="15" hidden="false" customHeight="false" outlineLevel="0" collapsed="false">
      <c r="A13177" s="1" t="n">
        <v>4197</v>
      </c>
      <c r="B13177" s="1" t="s">
        <v>20558</v>
      </c>
      <c r="D13177" s="324" t="s">
        <v>11169</v>
      </c>
      <c r="E13177" s="0" t="s">
        <v>590</v>
      </c>
    </row>
    <row r="13178" customFormat="false" ht="15" hidden="false" customHeight="false" outlineLevel="0" collapsed="false">
      <c r="A13178" s="1" t="n">
        <v>4196</v>
      </c>
      <c r="B13178" s="1" t="s">
        <v>20559</v>
      </c>
      <c r="D13178" s="324" t="s">
        <v>20560</v>
      </c>
      <c r="E13178" s="324" t="s">
        <v>1731</v>
      </c>
    </row>
    <row r="13179" customFormat="false" ht="15" hidden="false" customHeight="false" outlineLevel="0" collapsed="false">
      <c r="A13179" s="1" t="n">
        <v>4195</v>
      </c>
      <c r="B13179" s="1" t="s">
        <v>20561</v>
      </c>
      <c r="C13179" s="1" t="s">
        <v>20562</v>
      </c>
      <c r="D13179" s="1" t="s">
        <v>499</v>
      </c>
      <c r="E13179" s="0" t="s">
        <v>10484</v>
      </c>
    </row>
    <row r="13180" customFormat="false" ht="15" hidden="false" customHeight="false" outlineLevel="0" collapsed="false">
      <c r="A13180" s="1" t="n">
        <v>4194</v>
      </c>
      <c r="B13180" s="1" t="s">
        <v>20563</v>
      </c>
      <c r="D13180" s="324" t="s">
        <v>20564</v>
      </c>
      <c r="E13180" s="324" t="s">
        <v>11140</v>
      </c>
    </row>
    <row r="13181" customFormat="false" ht="15" hidden="false" customHeight="false" outlineLevel="0" collapsed="false">
      <c r="A13181" s="1" t="n">
        <v>4193</v>
      </c>
      <c r="B13181" s="1" t="s">
        <v>20565</v>
      </c>
      <c r="C13181" s="1" t="s">
        <v>20566</v>
      </c>
      <c r="D13181" s="1" t="s">
        <v>499</v>
      </c>
      <c r="E13181" s="0" t="s">
        <v>10484</v>
      </c>
    </row>
    <row r="13182" customFormat="false" ht="15" hidden="false" customHeight="false" outlineLevel="0" collapsed="false">
      <c r="A13182" s="1" t="n">
        <v>4192</v>
      </c>
      <c r="B13182" s="1" t="s">
        <v>20567</v>
      </c>
      <c r="C13182" s="1" t="s">
        <v>20568</v>
      </c>
      <c r="D13182" s="1" t="s">
        <v>499</v>
      </c>
      <c r="E13182" s="0" t="s">
        <v>590</v>
      </c>
    </row>
    <row r="13183" customFormat="false" ht="15" hidden="false" customHeight="false" outlineLevel="0" collapsed="false">
      <c r="A13183" s="1" t="n">
        <v>4191</v>
      </c>
      <c r="B13183" s="1" t="s">
        <v>20569</v>
      </c>
      <c r="C13183" s="1" t="s">
        <v>20570</v>
      </c>
      <c r="D13183" s="1" t="s">
        <v>499</v>
      </c>
      <c r="E13183" s="0" t="s">
        <v>686</v>
      </c>
    </row>
    <row r="13184" customFormat="false" ht="15" hidden="false" customHeight="false" outlineLevel="0" collapsed="false">
      <c r="A13184" s="1" t="n">
        <v>4190</v>
      </c>
      <c r="B13184" s="1" t="s">
        <v>20571</v>
      </c>
      <c r="C13184" s="1" t="s">
        <v>20572</v>
      </c>
      <c r="D13184" s="1" t="s">
        <v>499</v>
      </c>
      <c r="E13184" s="0" t="s">
        <v>576</v>
      </c>
    </row>
    <row r="13185" customFormat="false" ht="15" hidden="false" customHeight="false" outlineLevel="0" collapsed="false">
      <c r="A13185" s="1" t="n">
        <v>4189</v>
      </c>
      <c r="B13185" s="1" t="s">
        <v>20573</v>
      </c>
      <c r="D13185" s="1" t="s">
        <v>499</v>
      </c>
      <c r="E13185" s="0" t="s">
        <v>590</v>
      </c>
    </row>
    <row r="13186" customFormat="false" ht="15" hidden="false" customHeight="false" outlineLevel="0" collapsed="false">
      <c r="A13186" s="1" t="n">
        <v>4188</v>
      </c>
      <c r="B13186" s="1" t="s">
        <v>20574</v>
      </c>
      <c r="D13186" s="1" t="s">
        <v>499</v>
      </c>
      <c r="E13186" s="0" t="s">
        <v>590</v>
      </c>
    </row>
    <row r="13187" customFormat="false" ht="15" hidden="false" customHeight="false" outlineLevel="0" collapsed="false">
      <c r="A13187" s="1" t="n">
        <v>4187</v>
      </c>
      <c r="B13187" s="1" t="s">
        <v>20575</v>
      </c>
      <c r="D13187" s="1" t="s">
        <v>499</v>
      </c>
      <c r="E13187" s="0" t="s">
        <v>590</v>
      </c>
    </row>
    <row r="13188" customFormat="false" ht="15" hidden="false" customHeight="false" outlineLevel="0" collapsed="false">
      <c r="A13188" s="1" t="n">
        <v>4186</v>
      </c>
      <c r="B13188" s="1" t="s">
        <v>20576</v>
      </c>
      <c r="D13188" s="324" t="s">
        <v>20577</v>
      </c>
      <c r="E13188" s="0" t="s">
        <v>485</v>
      </c>
    </row>
    <row r="13189" customFormat="false" ht="15" hidden="false" customHeight="false" outlineLevel="0" collapsed="false">
      <c r="A13189" s="1" t="n">
        <v>4185</v>
      </c>
      <c r="B13189" s="1" t="s">
        <v>20578</v>
      </c>
      <c r="C13189" s="1" t="s">
        <v>20579</v>
      </c>
      <c r="D13189" s="324" t="s">
        <v>18420</v>
      </c>
      <c r="E13189" s="324" t="s">
        <v>488</v>
      </c>
    </row>
    <row r="13190" customFormat="false" ht="15" hidden="false" customHeight="false" outlineLevel="0" collapsed="false">
      <c r="A13190" s="1" t="n">
        <v>4184</v>
      </c>
      <c r="B13190" s="1" t="s">
        <v>20580</v>
      </c>
      <c r="C13190" s="324" t="s">
        <v>20581</v>
      </c>
      <c r="D13190" s="1" t="s">
        <v>6225</v>
      </c>
      <c r="E13190" s="324" t="s">
        <v>10890</v>
      </c>
    </row>
    <row r="13191" customFormat="false" ht="15" hidden="false" customHeight="false" outlineLevel="0" collapsed="false">
      <c r="A13191" s="1" t="n">
        <v>4183</v>
      </c>
      <c r="B13191" s="1" t="s">
        <v>20582</v>
      </c>
      <c r="D13191" s="1" t="s">
        <v>499</v>
      </c>
      <c r="E13191" s="0" t="s">
        <v>11079</v>
      </c>
    </row>
    <row r="13192" customFormat="false" ht="15" hidden="false" customHeight="false" outlineLevel="0" collapsed="false">
      <c r="A13192" s="1" t="n">
        <v>4182</v>
      </c>
      <c r="B13192" s="1" t="s">
        <v>20583</v>
      </c>
      <c r="C13192" s="1" t="s">
        <v>20584</v>
      </c>
      <c r="D13192" s="324" t="s">
        <v>20585</v>
      </c>
      <c r="E13192" s="324" t="s">
        <v>1617</v>
      </c>
    </row>
    <row r="13193" customFormat="false" ht="15" hidden="false" customHeight="false" outlineLevel="0" collapsed="false">
      <c r="A13193" s="1" t="n">
        <v>4181</v>
      </c>
      <c r="B13193" s="1" t="s">
        <v>20586</v>
      </c>
      <c r="C13193" s="1" t="s">
        <v>20587</v>
      </c>
      <c r="D13193" s="1" t="s">
        <v>558</v>
      </c>
      <c r="E13193" s="0" t="s">
        <v>485</v>
      </c>
    </row>
    <row r="13194" customFormat="false" ht="15" hidden="false" customHeight="false" outlineLevel="0" collapsed="false">
      <c r="A13194" s="1" t="n">
        <v>4180</v>
      </c>
      <c r="B13194" s="1" t="s">
        <v>20588</v>
      </c>
      <c r="D13194" s="324" t="s">
        <v>13484</v>
      </c>
      <c r="E13194" s="324" t="s">
        <v>10989</v>
      </c>
    </row>
    <row r="13195" customFormat="false" ht="15" hidden="false" customHeight="false" outlineLevel="0" collapsed="false">
      <c r="A13195" s="1" t="n">
        <v>4179</v>
      </c>
      <c r="B13195" s="1" t="s">
        <v>20589</v>
      </c>
      <c r="D13195" s="1" t="s">
        <v>510</v>
      </c>
      <c r="E13195" s="324" t="s">
        <v>10921</v>
      </c>
    </row>
    <row r="13196" customFormat="false" ht="15" hidden="false" customHeight="false" outlineLevel="0" collapsed="false">
      <c r="A13196" s="1" t="n">
        <v>4178</v>
      </c>
      <c r="B13196" s="1" t="s">
        <v>20590</v>
      </c>
      <c r="C13196" s="1" t="s">
        <v>20590</v>
      </c>
      <c r="D13196" s="324" t="s">
        <v>678</v>
      </c>
      <c r="E13196" s="0" t="s">
        <v>576</v>
      </c>
    </row>
    <row r="13197" customFormat="false" ht="15" hidden="false" customHeight="false" outlineLevel="0" collapsed="false">
      <c r="A13197" s="1" t="n">
        <v>4177</v>
      </c>
      <c r="B13197" s="1" t="s">
        <v>20591</v>
      </c>
      <c r="C13197" s="324" t="s">
        <v>20592</v>
      </c>
      <c r="D13197" s="1" t="s">
        <v>10920</v>
      </c>
      <c r="E13197" s="324" t="s">
        <v>11390</v>
      </c>
    </row>
    <row r="13198" customFormat="false" ht="15" hidden="false" customHeight="false" outlineLevel="0" collapsed="false">
      <c r="A13198" s="1" t="n">
        <v>4176</v>
      </c>
      <c r="B13198" s="1" t="s">
        <v>20593</v>
      </c>
      <c r="C13198" s="1" t="s">
        <v>20594</v>
      </c>
      <c r="D13198" s="1" t="s">
        <v>499</v>
      </c>
      <c r="E13198" s="0" t="s">
        <v>590</v>
      </c>
    </row>
    <row r="13199" customFormat="false" ht="15" hidden="false" customHeight="false" outlineLevel="0" collapsed="false">
      <c r="A13199" s="1" t="n">
        <v>4175</v>
      </c>
      <c r="B13199" s="1" t="s">
        <v>20595</v>
      </c>
      <c r="C13199" s="1" t="s">
        <v>20596</v>
      </c>
      <c r="D13199" s="324" t="s">
        <v>3711</v>
      </c>
      <c r="E13199" s="324" t="s">
        <v>508</v>
      </c>
    </row>
    <row r="13200" customFormat="false" ht="15" hidden="false" customHeight="false" outlineLevel="0" collapsed="false">
      <c r="A13200" s="1" t="n">
        <v>4174</v>
      </c>
      <c r="B13200" s="1" t="s">
        <v>20597</v>
      </c>
      <c r="C13200" s="324" t="s">
        <v>20598</v>
      </c>
      <c r="D13200" s="324" t="s">
        <v>20599</v>
      </c>
      <c r="E13200" s="0" t="s">
        <v>590</v>
      </c>
    </row>
    <row r="13201" customFormat="false" ht="15" hidden="false" customHeight="false" outlineLevel="0" collapsed="false">
      <c r="A13201" s="1" t="n">
        <v>4173</v>
      </c>
      <c r="B13201" s="1" t="s">
        <v>20600</v>
      </c>
      <c r="C13201" s="1" t="s">
        <v>20601</v>
      </c>
      <c r="D13201" s="324" t="s">
        <v>20602</v>
      </c>
      <c r="E13201" s="0" t="s">
        <v>576</v>
      </c>
    </row>
    <row r="13202" customFormat="false" ht="15" hidden="false" customHeight="false" outlineLevel="0" collapsed="false">
      <c r="A13202" s="1" t="n">
        <v>4172</v>
      </c>
      <c r="B13202" s="1" t="s">
        <v>20603</v>
      </c>
      <c r="C13202" s="1" t="s">
        <v>20604</v>
      </c>
      <c r="D13202" s="1" t="s">
        <v>10212</v>
      </c>
      <c r="E13202" s="0" t="s">
        <v>576</v>
      </c>
    </row>
    <row r="13203" customFormat="false" ht="15" hidden="false" customHeight="false" outlineLevel="0" collapsed="false">
      <c r="A13203" s="1" t="n">
        <v>4171</v>
      </c>
      <c r="B13203" s="1" t="s">
        <v>20605</v>
      </c>
      <c r="C13203" s="1" t="s">
        <v>20605</v>
      </c>
      <c r="D13203" s="1" t="s">
        <v>499</v>
      </c>
      <c r="E13203" s="0" t="s">
        <v>576</v>
      </c>
    </row>
    <row r="13204" customFormat="false" ht="15" hidden="false" customHeight="false" outlineLevel="0" collapsed="false">
      <c r="A13204" s="1" t="n">
        <v>4170</v>
      </c>
      <c r="B13204" s="1" t="s">
        <v>20606</v>
      </c>
      <c r="C13204" s="1" t="s">
        <v>20607</v>
      </c>
      <c r="D13204" s="1" t="s">
        <v>10984</v>
      </c>
      <c r="E13204" s="0" t="s">
        <v>11244</v>
      </c>
    </row>
    <row r="13205" customFormat="false" ht="15" hidden="false" customHeight="false" outlineLevel="0" collapsed="false">
      <c r="A13205" s="1" t="n">
        <v>4169</v>
      </c>
      <c r="B13205" s="1" t="s">
        <v>20608</v>
      </c>
      <c r="D13205" s="324" t="s">
        <v>11556</v>
      </c>
      <c r="E13205" s="324" t="s">
        <v>11671</v>
      </c>
    </row>
    <row r="13206" customFormat="false" ht="15" hidden="false" customHeight="false" outlineLevel="0" collapsed="false">
      <c r="A13206" s="1" t="n">
        <v>4168</v>
      </c>
      <c r="B13206" s="1" t="s">
        <v>20609</v>
      </c>
      <c r="D13206" s="324" t="s">
        <v>11556</v>
      </c>
      <c r="E13206" s="324" t="s">
        <v>11671</v>
      </c>
    </row>
    <row r="13207" customFormat="false" ht="15" hidden="false" customHeight="false" outlineLevel="0" collapsed="false">
      <c r="A13207" s="1" t="n">
        <v>4167</v>
      </c>
      <c r="B13207" s="1" t="s">
        <v>20610</v>
      </c>
      <c r="D13207" s="324" t="s">
        <v>20611</v>
      </c>
      <c r="E13207" s="324" t="s">
        <v>20612</v>
      </c>
    </row>
    <row r="13208" customFormat="false" ht="15" hidden="false" customHeight="false" outlineLevel="0" collapsed="false">
      <c r="A13208" s="1" t="n">
        <v>4166</v>
      </c>
      <c r="B13208" s="1" t="s">
        <v>20613</v>
      </c>
      <c r="D13208" s="1" t="s">
        <v>499</v>
      </c>
      <c r="E13208" s="0" t="s">
        <v>485</v>
      </c>
    </row>
    <row r="13209" customFormat="false" ht="15" hidden="false" customHeight="false" outlineLevel="0" collapsed="false">
      <c r="A13209" s="1" t="n">
        <v>4165</v>
      </c>
      <c r="B13209" s="1" t="s">
        <v>20614</v>
      </c>
      <c r="D13209" s="324" t="s">
        <v>11556</v>
      </c>
      <c r="E13209" s="324" t="s">
        <v>11671</v>
      </c>
    </row>
    <row r="13210" customFormat="false" ht="15" hidden="false" customHeight="false" outlineLevel="0" collapsed="false">
      <c r="A13210" s="1" t="n">
        <v>4164</v>
      </c>
      <c r="B13210" s="1" t="s">
        <v>20615</v>
      </c>
      <c r="C13210" s="324" t="s">
        <v>20616</v>
      </c>
      <c r="D13210" s="324" t="s">
        <v>10892</v>
      </c>
      <c r="E13210" s="0" t="s">
        <v>576</v>
      </c>
    </row>
    <row r="13211" customFormat="false" ht="15" hidden="false" customHeight="false" outlineLevel="0" collapsed="false">
      <c r="A13211" s="1" t="n">
        <v>4163</v>
      </c>
      <c r="B13211" s="1" t="s">
        <v>20617</v>
      </c>
      <c r="C13211" s="1" t="s">
        <v>20618</v>
      </c>
      <c r="D13211" s="324" t="s">
        <v>8289</v>
      </c>
      <c r="E13211" s="0" t="s">
        <v>485</v>
      </c>
    </row>
    <row r="13212" customFormat="false" ht="15" hidden="false" customHeight="false" outlineLevel="0" collapsed="false">
      <c r="A13212" s="1" t="n">
        <v>4162</v>
      </c>
      <c r="B13212" s="1" t="s">
        <v>20619</v>
      </c>
      <c r="C13212" s="1" t="s">
        <v>20619</v>
      </c>
      <c r="D13212" s="324" t="s">
        <v>2716</v>
      </c>
      <c r="E13212" s="324" t="s">
        <v>519</v>
      </c>
    </row>
    <row r="13213" customFormat="false" ht="15" hidden="false" customHeight="false" outlineLevel="0" collapsed="false">
      <c r="A13213" s="1" t="n">
        <v>4161</v>
      </c>
      <c r="B13213" s="1" t="s">
        <v>20620</v>
      </c>
      <c r="C13213" s="1" t="s">
        <v>20621</v>
      </c>
      <c r="D13213" s="324" t="s">
        <v>20622</v>
      </c>
      <c r="E13213" s="324" t="s">
        <v>17347</v>
      </c>
    </row>
    <row r="13214" customFormat="false" ht="15" hidden="false" customHeight="false" outlineLevel="0" collapsed="false">
      <c r="A13214" s="1" t="n">
        <v>4160</v>
      </c>
      <c r="B13214" s="1" t="s">
        <v>20623</v>
      </c>
      <c r="C13214" s="1" t="s">
        <v>20624</v>
      </c>
      <c r="D13214" s="324" t="s">
        <v>20622</v>
      </c>
      <c r="E13214" s="324" t="s">
        <v>17347</v>
      </c>
    </row>
    <row r="13215" customFormat="false" ht="15" hidden="false" customHeight="false" outlineLevel="0" collapsed="false">
      <c r="A13215" s="1" t="n">
        <v>4159</v>
      </c>
      <c r="B13215" s="1" t="s">
        <v>20625</v>
      </c>
      <c r="D13215" s="324" t="s">
        <v>1592</v>
      </c>
      <c r="E13215" s="0" t="s">
        <v>590</v>
      </c>
    </row>
    <row r="13216" customFormat="false" ht="15" hidden="false" customHeight="false" outlineLevel="0" collapsed="false">
      <c r="A13216" s="1" t="n">
        <v>4158</v>
      </c>
      <c r="B13216" s="1" t="s">
        <v>20626</v>
      </c>
      <c r="C13216" s="1" t="s">
        <v>20627</v>
      </c>
      <c r="D13216" s="324" t="s">
        <v>18123</v>
      </c>
      <c r="E13216" s="324" t="s">
        <v>12703</v>
      </c>
    </row>
    <row r="13217" customFormat="false" ht="15" hidden="false" customHeight="false" outlineLevel="0" collapsed="false">
      <c r="A13217" s="1" t="n">
        <v>4157</v>
      </c>
      <c r="B13217" s="1" t="s">
        <v>20628</v>
      </c>
      <c r="C13217" s="1" t="s">
        <v>20629</v>
      </c>
      <c r="D13217" s="324" t="s">
        <v>18123</v>
      </c>
      <c r="E13217" s="324" t="s">
        <v>12703</v>
      </c>
    </row>
    <row r="13218" customFormat="false" ht="15" hidden="false" customHeight="false" outlineLevel="0" collapsed="false">
      <c r="A13218" s="1" t="n">
        <v>4156</v>
      </c>
      <c r="B13218" s="1" t="s">
        <v>20630</v>
      </c>
      <c r="C13218" s="1" t="s">
        <v>20631</v>
      </c>
      <c r="D13218" s="324" t="s">
        <v>18123</v>
      </c>
      <c r="E13218" s="324" t="s">
        <v>12703</v>
      </c>
    </row>
    <row r="13219" customFormat="false" ht="15" hidden="false" customHeight="false" outlineLevel="0" collapsed="false">
      <c r="A13219" s="1" t="n">
        <v>4155</v>
      </c>
      <c r="B13219" s="1" t="s">
        <v>20632</v>
      </c>
      <c r="C13219" s="1" t="s">
        <v>20633</v>
      </c>
      <c r="D13219" s="324" t="s">
        <v>17321</v>
      </c>
      <c r="E13219" s="0" t="s">
        <v>485</v>
      </c>
    </row>
    <row r="13220" customFormat="false" ht="15" hidden="false" customHeight="false" outlineLevel="0" collapsed="false">
      <c r="A13220" s="1" t="n">
        <v>4154</v>
      </c>
      <c r="B13220" s="1" t="s">
        <v>20634</v>
      </c>
      <c r="C13220" s="1" t="s">
        <v>20635</v>
      </c>
      <c r="D13220" s="324" t="s">
        <v>12047</v>
      </c>
      <c r="E13220" s="324" t="s">
        <v>13626</v>
      </c>
    </row>
    <row r="13221" customFormat="false" ht="15" hidden="false" customHeight="false" outlineLevel="0" collapsed="false">
      <c r="A13221" s="1" t="n">
        <v>4153</v>
      </c>
      <c r="B13221" s="1" t="s">
        <v>20636</v>
      </c>
      <c r="D13221" s="1" t="s">
        <v>510</v>
      </c>
      <c r="E13221" s="0" t="s">
        <v>576</v>
      </c>
    </row>
    <row r="13222" customFormat="false" ht="15" hidden="false" customHeight="false" outlineLevel="0" collapsed="false">
      <c r="A13222" s="1" t="n">
        <v>4152</v>
      </c>
      <c r="B13222" s="1" t="s">
        <v>20637</v>
      </c>
      <c r="D13222" s="324" t="s">
        <v>20638</v>
      </c>
      <c r="E13222" s="324" t="s">
        <v>20639</v>
      </c>
    </row>
    <row r="13223" customFormat="false" ht="15" hidden="false" customHeight="false" outlineLevel="0" collapsed="false">
      <c r="A13223" s="1" t="n">
        <v>4151</v>
      </c>
      <c r="B13223" s="1" t="s">
        <v>20640</v>
      </c>
      <c r="C13223" s="1" t="s">
        <v>20641</v>
      </c>
      <c r="D13223" s="324" t="s">
        <v>11556</v>
      </c>
      <c r="E13223" s="0" t="s">
        <v>10484</v>
      </c>
    </row>
    <row r="13224" customFormat="false" ht="15" hidden="false" customHeight="false" outlineLevel="0" collapsed="false">
      <c r="A13224" s="1" t="n">
        <v>4150</v>
      </c>
      <c r="B13224" s="1" t="s">
        <v>20642</v>
      </c>
      <c r="D13224" s="324" t="s">
        <v>1587</v>
      </c>
      <c r="E13224" s="0" t="s">
        <v>590</v>
      </c>
    </row>
    <row r="13225" customFormat="false" ht="15" hidden="false" customHeight="false" outlineLevel="0" collapsed="false">
      <c r="A13225" s="1" t="n">
        <v>4149</v>
      </c>
      <c r="B13225" s="1" t="s">
        <v>20643</v>
      </c>
      <c r="C13225" s="1" t="s">
        <v>20644</v>
      </c>
      <c r="D13225" s="324" t="s">
        <v>643</v>
      </c>
      <c r="E13225" s="0" t="s">
        <v>485</v>
      </c>
    </row>
    <row r="13226" customFormat="false" ht="15" hidden="false" customHeight="false" outlineLevel="0" collapsed="false">
      <c r="A13226" s="1" t="n">
        <v>4148</v>
      </c>
      <c r="B13226" s="1" t="s">
        <v>20645</v>
      </c>
      <c r="D13226" s="324" t="s">
        <v>1123</v>
      </c>
      <c r="E13226" s="324" t="s">
        <v>500</v>
      </c>
    </row>
    <row r="13227" customFormat="false" ht="15" hidden="false" customHeight="false" outlineLevel="0" collapsed="false">
      <c r="A13227" s="1" t="n">
        <v>4147</v>
      </c>
      <c r="B13227" s="1" t="s">
        <v>20646</v>
      </c>
      <c r="D13227" s="324" t="s">
        <v>1123</v>
      </c>
      <c r="E13227" s="324" t="s">
        <v>500</v>
      </c>
    </row>
    <row r="13228" customFormat="false" ht="15" hidden="false" customHeight="false" outlineLevel="0" collapsed="false">
      <c r="A13228" s="1" t="n">
        <v>4146</v>
      </c>
      <c r="B13228" s="1" t="s">
        <v>20647</v>
      </c>
      <c r="D13228" s="1" t="s">
        <v>651</v>
      </c>
      <c r="E13228" s="0" t="s">
        <v>544</v>
      </c>
    </row>
    <row r="13229" customFormat="false" ht="15" hidden="false" customHeight="false" outlineLevel="0" collapsed="false">
      <c r="A13229" s="1" t="n">
        <v>4145</v>
      </c>
      <c r="B13229" s="1" t="s">
        <v>20648</v>
      </c>
      <c r="D13229" s="324" t="s">
        <v>8753</v>
      </c>
      <c r="E13229" s="324" t="s">
        <v>550</v>
      </c>
    </row>
    <row r="13230" customFormat="false" ht="15" hidden="false" customHeight="false" outlineLevel="0" collapsed="false">
      <c r="A13230" s="1" t="n">
        <v>4144</v>
      </c>
      <c r="B13230" s="1" t="s">
        <v>8506</v>
      </c>
      <c r="C13230" s="1" t="s">
        <v>8506</v>
      </c>
      <c r="D13230" s="1" t="s">
        <v>10984</v>
      </c>
      <c r="E13230" s="0" t="s">
        <v>1088</v>
      </c>
    </row>
    <row r="13231" customFormat="false" ht="15" hidden="false" customHeight="false" outlineLevel="0" collapsed="false">
      <c r="A13231" s="1" t="n">
        <v>4143</v>
      </c>
      <c r="B13231" s="1" t="s">
        <v>20649</v>
      </c>
      <c r="C13231" s="1" t="s">
        <v>20650</v>
      </c>
      <c r="D13231" s="324" t="s">
        <v>20651</v>
      </c>
      <c r="E13231" s="324" t="s">
        <v>10893</v>
      </c>
    </row>
    <row r="13232" customFormat="false" ht="15" hidden="false" customHeight="false" outlineLevel="0" collapsed="false">
      <c r="A13232" s="1" t="n">
        <v>4142</v>
      </c>
      <c r="B13232" s="1" t="s">
        <v>20652</v>
      </c>
      <c r="D13232" s="1" t="s">
        <v>1187</v>
      </c>
      <c r="E13232" s="0" t="s">
        <v>485</v>
      </c>
    </row>
    <row r="13233" customFormat="false" ht="15" hidden="false" customHeight="false" outlineLevel="0" collapsed="false">
      <c r="A13233" s="1" t="n">
        <v>4141</v>
      </c>
      <c r="B13233" s="1" t="s">
        <v>20653</v>
      </c>
      <c r="D13233" s="324" t="s">
        <v>627</v>
      </c>
      <c r="E13233" s="324" t="s">
        <v>519</v>
      </c>
    </row>
    <row r="13234" customFormat="false" ht="15" hidden="false" customHeight="false" outlineLevel="0" collapsed="false">
      <c r="A13234" s="1" t="n">
        <v>4140</v>
      </c>
      <c r="B13234" s="1" t="s">
        <v>20654</v>
      </c>
      <c r="C13234" s="1" t="s">
        <v>546</v>
      </c>
      <c r="D13234" s="1" t="s">
        <v>499</v>
      </c>
      <c r="E13234" s="0" t="s">
        <v>590</v>
      </c>
    </row>
    <row r="13235" customFormat="false" ht="15" hidden="false" customHeight="false" outlineLevel="0" collapsed="false">
      <c r="A13235" s="1" t="n">
        <v>4139</v>
      </c>
      <c r="B13235" s="1" t="s">
        <v>20655</v>
      </c>
      <c r="D13235" s="324" t="s">
        <v>20656</v>
      </c>
      <c r="E13235" s="0" t="s">
        <v>576</v>
      </c>
    </row>
    <row r="13236" customFormat="false" ht="15" hidden="false" customHeight="false" outlineLevel="0" collapsed="false">
      <c r="A13236" s="1" t="n">
        <v>4138</v>
      </c>
      <c r="B13236" s="1" t="s">
        <v>20657</v>
      </c>
      <c r="D13236" s="324" t="s">
        <v>11779</v>
      </c>
      <c r="E13236" s="324" t="s">
        <v>11610</v>
      </c>
    </row>
    <row r="13237" customFormat="false" ht="15" hidden="false" customHeight="false" outlineLevel="0" collapsed="false">
      <c r="A13237" s="1" t="n">
        <v>4137</v>
      </c>
      <c r="B13237" s="1" t="s">
        <v>20658</v>
      </c>
      <c r="C13237" s="1" t="s">
        <v>20659</v>
      </c>
      <c r="D13237" s="324" t="s">
        <v>11556</v>
      </c>
      <c r="E13237" s="324" t="s">
        <v>11671</v>
      </c>
    </row>
    <row r="13238" customFormat="false" ht="15" hidden="false" customHeight="false" outlineLevel="0" collapsed="false">
      <c r="A13238" s="1" t="n">
        <v>4136</v>
      </c>
      <c r="B13238" s="1" t="s">
        <v>20660</v>
      </c>
      <c r="C13238" s="1" t="s">
        <v>20661</v>
      </c>
      <c r="D13238" s="1" t="s">
        <v>510</v>
      </c>
      <c r="E13238" s="0" t="s">
        <v>10484</v>
      </c>
    </row>
    <row r="13239" customFormat="false" ht="15" hidden="false" customHeight="false" outlineLevel="0" collapsed="false">
      <c r="A13239" s="1" t="n">
        <v>4135</v>
      </c>
      <c r="B13239" s="1" t="s">
        <v>20662</v>
      </c>
      <c r="C13239" s="324" t="s">
        <v>20663</v>
      </c>
      <c r="D13239" s="324" t="s">
        <v>20664</v>
      </c>
      <c r="E13239" s="324" t="s">
        <v>488</v>
      </c>
    </row>
    <row r="13240" customFormat="false" ht="15" hidden="false" customHeight="false" outlineLevel="0" collapsed="false">
      <c r="A13240" s="1" t="n">
        <v>4134</v>
      </c>
      <c r="B13240" s="1" t="s">
        <v>20665</v>
      </c>
      <c r="C13240" s="1" t="s">
        <v>20666</v>
      </c>
      <c r="D13240" s="324" t="s">
        <v>4298</v>
      </c>
      <c r="E13240" s="0" t="s">
        <v>590</v>
      </c>
    </row>
    <row r="13241" customFormat="false" ht="15" hidden="false" customHeight="false" outlineLevel="0" collapsed="false">
      <c r="A13241" s="1" t="n">
        <v>4133</v>
      </c>
      <c r="B13241" s="1" t="s">
        <v>20667</v>
      </c>
      <c r="D13241" s="1" t="s">
        <v>499</v>
      </c>
      <c r="E13241" s="0" t="s">
        <v>590</v>
      </c>
    </row>
    <row r="13242" customFormat="false" ht="15" hidden="false" customHeight="false" outlineLevel="0" collapsed="false">
      <c r="A13242" s="1" t="n">
        <v>4132</v>
      </c>
      <c r="B13242" s="1" t="s">
        <v>20668</v>
      </c>
      <c r="D13242" s="324" t="s">
        <v>5528</v>
      </c>
      <c r="E13242" s="0" t="s">
        <v>590</v>
      </c>
    </row>
    <row r="13243" customFormat="false" ht="15" hidden="false" customHeight="false" outlineLevel="0" collapsed="false">
      <c r="A13243" s="1" t="n">
        <v>4131</v>
      </c>
      <c r="B13243" s="1" t="s">
        <v>20669</v>
      </c>
      <c r="D13243" s="1" t="s">
        <v>647</v>
      </c>
      <c r="E13243" s="324" t="s">
        <v>20670</v>
      </c>
    </row>
    <row r="13244" customFormat="false" ht="15" hidden="false" customHeight="false" outlineLevel="0" collapsed="false">
      <c r="A13244" s="1" t="n">
        <v>4130</v>
      </c>
      <c r="B13244" s="1" t="s">
        <v>20671</v>
      </c>
      <c r="C13244" s="1" t="s">
        <v>20672</v>
      </c>
      <c r="D13244" s="324" t="s">
        <v>20673</v>
      </c>
      <c r="E13244" s="324" t="s">
        <v>1731</v>
      </c>
    </row>
    <row r="13245" customFormat="false" ht="15" hidden="false" customHeight="false" outlineLevel="0" collapsed="false">
      <c r="A13245" s="1" t="n">
        <v>4129</v>
      </c>
      <c r="B13245" s="1" t="s">
        <v>20674</v>
      </c>
      <c r="D13245" s="1" t="s">
        <v>499</v>
      </c>
      <c r="E13245" s="324" t="s">
        <v>550</v>
      </c>
    </row>
    <row r="13246" customFormat="false" ht="15" hidden="false" customHeight="false" outlineLevel="0" collapsed="false">
      <c r="A13246" s="1" t="n">
        <v>4128</v>
      </c>
      <c r="B13246" s="1" t="s">
        <v>20675</v>
      </c>
      <c r="C13246" s="324" t="s">
        <v>20676</v>
      </c>
      <c r="D13246" s="1" t="s">
        <v>499</v>
      </c>
      <c r="E13246" s="0" t="s">
        <v>590</v>
      </c>
    </row>
    <row r="13247" customFormat="false" ht="15" hidden="false" customHeight="false" outlineLevel="0" collapsed="false">
      <c r="A13247" s="1" t="n">
        <v>4127</v>
      </c>
      <c r="B13247" s="1" t="s">
        <v>20677</v>
      </c>
      <c r="C13247" s="324" t="s">
        <v>20678</v>
      </c>
      <c r="D13247" s="1" t="s">
        <v>499</v>
      </c>
      <c r="E13247" s="0" t="s">
        <v>10484</v>
      </c>
    </row>
    <row r="13248" customFormat="false" ht="15" hidden="false" customHeight="false" outlineLevel="0" collapsed="false">
      <c r="A13248" s="1" t="n">
        <v>4126</v>
      </c>
      <c r="B13248" s="1" t="s">
        <v>20679</v>
      </c>
      <c r="D13248" s="1" t="s">
        <v>1222</v>
      </c>
      <c r="E13248" s="0" t="s">
        <v>485</v>
      </c>
    </row>
    <row r="13249" customFormat="false" ht="15" hidden="false" customHeight="false" outlineLevel="0" collapsed="false">
      <c r="A13249" s="1" t="n">
        <v>4125</v>
      </c>
      <c r="B13249" s="1" t="s">
        <v>20680</v>
      </c>
      <c r="D13249" s="324" t="s">
        <v>838</v>
      </c>
      <c r="E13249" s="324" t="s">
        <v>488</v>
      </c>
    </row>
    <row r="13250" customFormat="false" ht="15" hidden="false" customHeight="false" outlineLevel="0" collapsed="false">
      <c r="A13250" s="1" t="n">
        <v>4124</v>
      </c>
      <c r="B13250" s="1" t="s">
        <v>20681</v>
      </c>
      <c r="C13250" s="1" t="s">
        <v>20682</v>
      </c>
      <c r="D13250" s="324" t="s">
        <v>5727</v>
      </c>
      <c r="E13250" s="0" t="s">
        <v>485</v>
      </c>
    </row>
    <row r="13251" customFormat="false" ht="15" hidden="false" customHeight="false" outlineLevel="0" collapsed="false">
      <c r="A13251" s="1" t="n">
        <v>4123</v>
      </c>
      <c r="B13251" s="1" t="s">
        <v>20683</v>
      </c>
      <c r="D13251" s="1" t="s">
        <v>11909</v>
      </c>
      <c r="E13251" s="324" t="s">
        <v>11177</v>
      </c>
    </row>
    <row r="13252" customFormat="false" ht="15" hidden="false" customHeight="false" outlineLevel="0" collapsed="false">
      <c r="A13252" s="1" t="n">
        <v>4122</v>
      </c>
      <c r="B13252" s="1" t="s">
        <v>20684</v>
      </c>
      <c r="C13252" s="1" t="s">
        <v>20685</v>
      </c>
      <c r="D13252" s="324" t="s">
        <v>528</v>
      </c>
      <c r="E13252" s="324" t="s">
        <v>500</v>
      </c>
    </row>
    <row r="13253" customFormat="false" ht="15" hidden="false" customHeight="false" outlineLevel="0" collapsed="false">
      <c r="A13253" s="1" t="n">
        <v>4121</v>
      </c>
      <c r="B13253" s="1" t="s">
        <v>20686</v>
      </c>
      <c r="C13253" s="324" t="s">
        <v>20687</v>
      </c>
      <c r="D13253" s="324" t="s">
        <v>20688</v>
      </c>
      <c r="E13253" s="324" t="s">
        <v>12278</v>
      </c>
    </row>
    <row r="13254" customFormat="false" ht="15" hidden="false" customHeight="false" outlineLevel="0" collapsed="false">
      <c r="A13254" s="1" t="n">
        <v>4120</v>
      </c>
      <c r="B13254" s="1" t="s">
        <v>20689</v>
      </c>
      <c r="D13254" s="324" t="s">
        <v>1489</v>
      </c>
      <c r="E13254" s="324" t="s">
        <v>488</v>
      </c>
    </row>
    <row r="13255" customFormat="false" ht="15" hidden="false" customHeight="false" outlineLevel="0" collapsed="false">
      <c r="A13255" s="1" t="n">
        <v>4119</v>
      </c>
      <c r="B13255" s="1" t="s">
        <v>20690</v>
      </c>
      <c r="C13255" s="1" t="s">
        <v>20691</v>
      </c>
      <c r="D13255" s="1" t="s">
        <v>510</v>
      </c>
      <c r="E13255" s="324" t="s">
        <v>20692</v>
      </c>
    </row>
    <row r="13256" customFormat="false" ht="15" hidden="false" customHeight="false" outlineLevel="0" collapsed="false">
      <c r="A13256" s="1" t="n">
        <v>4118</v>
      </c>
      <c r="B13256" s="1" t="s">
        <v>20693</v>
      </c>
      <c r="D13256" s="324" t="s">
        <v>12189</v>
      </c>
      <c r="E13256" s="0" t="s">
        <v>590</v>
      </c>
    </row>
    <row r="13257" customFormat="false" ht="15" hidden="false" customHeight="false" outlineLevel="0" collapsed="false">
      <c r="A13257" s="1" t="n">
        <v>4117</v>
      </c>
      <c r="B13257" s="1" t="s">
        <v>20694</v>
      </c>
      <c r="C13257" s="324" t="s">
        <v>20695</v>
      </c>
      <c r="D13257" s="1" t="s">
        <v>499</v>
      </c>
      <c r="E13257" s="0" t="s">
        <v>590</v>
      </c>
    </row>
    <row r="13258" customFormat="false" ht="15" hidden="false" customHeight="false" outlineLevel="0" collapsed="false">
      <c r="A13258" s="1" t="n">
        <v>4116</v>
      </c>
      <c r="B13258" s="1" t="s">
        <v>20696</v>
      </c>
      <c r="D13258" s="324" t="s">
        <v>11556</v>
      </c>
      <c r="E13258" s="324" t="s">
        <v>10921</v>
      </c>
    </row>
    <row r="13259" customFormat="false" ht="15" hidden="false" customHeight="false" outlineLevel="0" collapsed="false">
      <c r="A13259" s="1" t="n">
        <v>4115</v>
      </c>
      <c r="B13259" s="1" t="s">
        <v>20697</v>
      </c>
      <c r="D13259" s="324" t="s">
        <v>698</v>
      </c>
      <c r="E13259" s="324" t="s">
        <v>500</v>
      </c>
    </row>
    <row r="13260" customFormat="false" ht="15" hidden="false" customHeight="false" outlineLevel="0" collapsed="false">
      <c r="A13260" s="1" t="n">
        <v>4114</v>
      </c>
      <c r="B13260" s="1" t="s">
        <v>20698</v>
      </c>
      <c r="C13260" s="1" t="s">
        <v>20699</v>
      </c>
      <c r="D13260" s="1" t="s">
        <v>906</v>
      </c>
      <c r="E13260" s="324" t="s">
        <v>3537</v>
      </c>
    </row>
    <row r="13261" customFormat="false" ht="15" hidden="false" customHeight="false" outlineLevel="0" collapsed="false">
      <c r="A13261" s="1" t="n">
        <v>4113</v>
      </c>
      <c r="B13261" s="1" t="s">
        <v>20700</v>
      </c>
      <c r="C13261" s="1" t="s">
        <v>20701</v>
      </c>
      <c r="D13261" s="324" t="s">
        <v>11779</v>
      </c>
      <c r="E13261" s="0" t="s">
        <v>590</v>
      </c>
    </row>
    <row r="13262" customFormat="false" ht="15" hidden="false" customHeight="false" outlineLevel="0" collapsed="false">
      <c r="A13262" s="1" t="n">
        <v>4112</v>
      </c>
      <c r="B13262" s="1" t="s">
        <v>20702</v>
      </c>
      <c r="D13262" s="324" t="s">
        <v>11556</v>
      </c>
      <c r="E13262" s="0" t="s">
        <v>590</v>
      </c>
    </row>
    <row r="13263" customFormat="false" ht="15" hidden="false" customHeight="false" outlineLevel="0" collapsed="false">
      <c r="A13263" s="1" t="n">
        <v>4111</v>
      </c>
      <c r="B13263" s="1" t="s">
        <v>20703</v>
      </c>
      <c r="C13263" s="1" t="s">
        <v>20704</v>
      </c>
      <c r="D13263" s="1" t="s">
        <v>499</v>
      </c>
      <c r="E13263" s="324" t="s">
        <v>10994</v>
      </c>
    </row>
    <row r="13264" customFormat="false" ht="15" hidden="false" customHeight="false" outlineLevel="0" collapsed="false">
      <c r="A13264" s="1" t="n">
        <v>4110</v>
      </c>
      <c r="B13264" s="1" t="s">
        <v>20705</v>
      </c>
      <c r="C13264" s="324" t="s">
        <v>20706</v>
      </c>
      <c r="D13264" s="1" t="s">
        <v>6169</v>
      </c>
      <c r="E13264" s="0" t="s">
        <v>485</v>
      </c>
    </row>
    <row r="13265" customFormat="false" ht="15" hidden="false" customHeight="false" outlineLevel="0" collapsed="false">
      <c r="A13265" s="1" t="n">
        <v>4109</v>
      </c>
      <c r="B13265" s="1" t="s">
        <v>20707</v>
      </c>
      <c r="D13265" s="324" t="s">
        <v>20708</v>
      </c>
      <c r="E13265" s="0" t="s">
        <v>576</v>
      </c>
    </row>
    <row r="13266" customFormat="false" ht="15" hidden="false" customHeight="false" outlineLevel="0" collapsed="false">
      <c r="A13266" s="1" t="n">
        <v>4108</v>
      </c>
      <c r="B13266" s="1" t="s">
        <v>20709</v>
      </c>
      <c r="D13266" s="324" t="s">
        <v>17594</v>
      </c>
      <c r="E13266" s="324" t="s">
        <v>12700</v>
      </c>
    </row>
    <row r="13267" customFormat="false" ht="15" hidden="false" customHeight="false" outlineLevel="0" collapsed="false">
      <c r="A13267" s="1" t="n">
        <v>4107</v>
      </c>
      <c r="B13267" s="1" t="s">
        <v>20710</v>
      </c>
      <c r="D13267" s="324" t="s">
        <v>17594</v>
      </c>
      <c r="E13267" s="324" t="s">
        <v>12700</v>
      </c>
    </row>
    <row r="13268" customFormat="false" ht="15" hidden="false" customHeight="false" outlineLevel="0" collapsed="false">
      <c r="A13268" s="1" t="n">
        <v>4106</v>
      </c>
      <c r="B13268" s="1" t="s">
        <v>20711</v>
      </c>
      <c r="C13268" s="324" t="s">
        <v>20712</v>
      </c>
      <c r="D13268" s="324" t="s">
        <v>20713</v>
      </c>
      <c r="E13268" s="324" t="s">
        <v>2898</v>
      </c>
    </row>
    <row r="13269" customFormat="false" ht="15" hidden="false" customHeight="false" outlineLevel="0" collapsed="false">
      <c r="A13269" s="1" t="n">
        <v>4105</v>
      </c>
      <c r="B13269" s="1" t="s">
        <v>20714</v>
      </c>
      <c r="C13269" s="324" t="s">
        <v>20715</v>
      </c>
      <c r="D13269" s="324" t="s">
        <v>673</v>
      </c>
      <c r="E13269" s="0" t="s">
        <v>576</v>
      </c>
    </row>
    <row r="13270" customFormat="false" ht="15" hidden="false" customHeight="false" outlineLevel="0" collapsed="false">
      <c r="A13270" s="1" t="n">
        <v>4104</v>
      </c>
      <c r="B13270" s="1" t="s">
        <v>20716</v>
      </c>
      <c r="C13270" s="1" t="s">
        <v>20717</v>
      </c>
      <c r="D13270" s="324" t="s">
        <v>4680</v>
      </c>
      <c r="E13270" s="324" t="s">
        <v>1127</v>
      </c>
    </row>
    <row r="13271" customFormat="false" ht="15" hidden="false" customHeight="false" outlineLevel="0" collapsed="false">
      <c r="A13271" s="1" t="n">
        <v>4103</v>
      </c>
      <c r="B13271" s="1" t="s">
        <v>20718</v>
      </c>
      <c r="D13271" s="324" t="s">
        <v>11630</v>
      </c>
      <c r="E13271" s="0" t="s">
        <v>10484</v>
      </c>
    </row>
    <row r="13272" customFormat="false" ht="15" hidden="false" customHeight="false" outlineLevel="0" collapsed="false">
      <c r="A13272" s="1" t="n">
        <v>4102</v>
      </c>
      <c r="B13272" s="1" t="s">
        <v>20719</v>
      </c>
      <c r="D13272" s="1" t="s">
        <v>499</v>
      </c>
      <c r="E13272" s="0" t="s">
        <v>576</v>
      </c>
    </row>
    <row r="13273" customFormat="false" ht="15" hidden="false" customHeight="false" outlineLevel="0" collapsed="false">
      <c r="A13273" s="1" t="n">
        <v>4101</v>
      </c>
      <c r="B13273" s="1" t="s">
        <v>20720</v>
      </c>
      <c r="D13273" s="1" t="s">
        <v>1511</v>
      </c>
      <c r="E13273" s="0" t="s">
        <v>485</v>
      </c>
    </row>
    <row r="13274" customFormat="false" ht="15" hidden="false" customHeight="false" outlineLevel="0" collapsed="false">
      <c r="A13274" s="1" t="n">
        <v>4100</v>
      </c>
      <c r="B13274" s="1" t="s">
        <v>20721</v>
      </c>
      <c r="D13274" s="324" t="s">
        <v>20722</v>
      </c>
      <c r="E13274" s="0" t="s">
        <v>544</v>
      </c>
    </row>
    <row r="13275" customFormat="false" ht="15" hidden="false" customHeight="false" outlineLevel="0" collapsed="false">
      <c r="A13275" s="1" t="n">
        <v>4099</v>
      </c>
      <c r="B13275" s="1" t="s">
        <v>20723</v>
      </c>
      <c r="D13275" s="1" t="s">
        <v>499</v>
      </c>
      <c r="E13275" s="0" t="s">
        <v>590</v>
      </c>
    </row>
    <row r="13276" customFormat="false" ht="15" hidden="false" customHeight="false" outlineLevel="0" collapsed="false">
      <c r="A13276" s="1" t="n">
        <v>4098</v>
      </c>
      <c r="B13276" s="1" t="s">
        <v>20724</v>
      </c>
      <c r="D13276" s="1" t="s">
        <v>499</v>
      </c>
      <c r="E13276" s="324" t="s">
        <v>1731</v>
      </c>
    </row>
    <row r="13277" customFormat="false" ht="15" hidden="false" customHeight="false" outlineLevel="0" collapsed="false">
      <c r="A13277" s="1" t="n">
        <v>4097</v>
      </c>
      <c r="B13277" s="1" t="s">
        <v>20725</v>
      </c>
      <c r="C13277" s="1" t="s">
        <v>20726</v>
      </c>
      <c r="D13277" s="1" t="s">
        <v>499</v>
      </c>
      <c r="E13277" s="0" t="s">
        <v>590</v>
      </c>
    </row>
    <row r="13278" customFormat="false" ht="15" hidden="false" customHeight="false" outlineLevel="0" collapsed="false">
      <c r="A13278" s="1" t="n">
        <v>4096</v>
      </c>
      <c r="B13278" s="1" t="s">
        <v>20727</v>
      </c>
      <c r="C13278" s="1" t="s">
        <v>20728</v>
      </c>
      <c r="D13278" s="1" t="s">
        <v>811</v>
      </c>
      <c r="E13278" s="324" t="s">
        <v>772</v>
      </c>
    </row>
    <row r="13279" customFormat="false" ht="15" hidden="false" customHeight="false" outlineLevel="0" collapsed="false">
      <c r="A13279" s="1" t="n">
        <v>4095</v>
      </c>
      <c r="B13279" s="1" t="s">
        <v>20729</v>
      </c>
      <c r="C13279" s="1" t="s">
        <v>20730</v>
      </c>
      <c r="D13279" s="1" t="s">
        <v>964</v>
      </c>
      <c r="E13279" s="0" t="s">
        <v>485</v>
      </c>
    </row>
    <row r="13280" customFormat="false" ht="15" hidden="false" customHeight="false" outlineLevel="0" collapsed="false">
      <c r="A13280" s="1" t="n">
        <v>4094</v>
      </c>
      <c r="B13280" s="1" t="s">
        <v>20731</v>
      </c>
      <c r="C13280" s="1" t="s">
        <v>20732</v>
      </c>
      <c r="D13280" s="1" t="s">
        <v>558</v>
      </c>
      <c r="E13280" s="0" t="s">
        <v>485</v>
      </c>
    </row>
    <row r="13281" customFormat="false" ht="15" hidden="false" customHeight="false" outlineLevel="0" collapsed="false">
      <c r="A13281" s="1" t="n">
        <v>4093</v>
      </c>
      <c r="B13281" s="1" t="s">
        <v>20733</v>
      </c>
      <c r="C13281" s="1" t="s">
        <v>20734</v>
      </c>
      <c r="D13281" s="1" t="s">
        <v>558</v>
      </c>
      <c r="E13281" s="0" t="s">
        <v>485</v>
      </c>
    </row>
    <row r="13282" customFormat="false" ht="15" hidden="false" customHeight="false" outlineLevel="0" collapsed="false">
      <c r="A13282" s="1" t="n">
        <v>4092</v>
      </c>
      <c r="B13282" s="1" t="s">
        <v>20735</v>
      </c>
      <c r="D13282" s="1" t="s">
        <v>964</v>
      </c>
      <c r="E13282" s="0" t="s">
        <v>485</v>
      </c>
    </row>
    <row r="13283" customFormat="false" ht="15" hidden="false" customHeight="false" outlineLevel="0" collapsed="false">
      <c r="A13283" s="1" t="n">
        <v>4091</v>
      </c>
      <c r="B13283" s="1" t="s">
        <v>20736</v>
      </c>
      <c r="C13283" s="1" t="s">
        <v>20737</v>
      </c>
      <c r="D13283" s="324" t="s">
        <v>20738</v>
      </c>
      <c r="E13283" s="324" t="s">
        <v>494</v>
      </c>
    </row>
    <row r="13284" customFormat="false" ht="15" hidden="false" customHeight="false" outlineLevel="0" collapsed="false">
      <c r="A13284" s="1" t="n">
        <v>4090</v>
      </c>
      <c r="B13284" s="1" t="s">
        <v>20739</v>
      </c>
      <c r="D13284" s="324" t="s">
        <v>20740</v>
      </c>
      <c r="E13284" s="324" t="s">
        <v>10997</v>
      </c>
    </row>
    <row r="13285" customFormat="false" ht="15" hidden="false" customHeight="false" outlineLevel="0" collapsed="false">
      <c r="A13285" s="1" t="n">
        <v>4089</v>
      </c>
      <c r="B13285" s="1" t="s">
        <v>20741</v>
      </c>
      <c r="D13285" s="1" t="s">
        <v>499</v>
      </c>
      <c r="E13285" s="0" t="s">
        <v>485</v>
      </c>
    </row>
    <row r="13286" customFormat="false" ht="15" hidden="false" customHeight="false" outlineLevel="0" collapsed="false">
      <c r="A13286" s="1" t="n">
        <v>4088</v>
      </c>
      <c r="B13286" s="1" t="s">
        <v>20742</v>
      </c>
      <c r="D13286" s="324" t="s">
        <v>20740</v>
      </c>
      <c r="E13286" s="0" t="s">
        <v>576</v>
      </c>
    </row>
    <row r="13287" customFormat="false" ht="15" hidden="false" customHeight="false" outlineLevel="0" collapsed="false">
      <c r="A13287" s="1" t="n">
        <v>4087</v>
      </c>
      <c r="B13287" s="1" t="s">
        <v>20743</v>
      </c>
      <c r="C13287" s="1" t="s">
        <v>546</v>
      </c>
      <c r="D13287" s="324" t="s">
        <v>11899</v>
      </c>
      <c r="E13287" s="324" t="s">
        <v>20744</v>
      </c>
    </row>
    <row r="13288" customFormat="false" ht="15" hidden="false" customHeight="false" outlineLevel="0" collapsed="false">
      <c r="A13288" s="1" t="n">
        <v>4086</v>
      </c>
      <c r="B13288" s="1" t="s">
        <v>20745</v>
      </c>
      <c r="D13288" s="1" t="s">
        <v>17638</v>
      </c>
      <c r="E13288" s="0" t="s">
        <v>485</v>
      </c>
    </row>
    <row r="13289" customFormat="false" ht="15" hidden="false" customHeight="false" outlineLevel="0" collapsed="false">
      <c r="A13289" s="1" t="n">
        <v>4085</v>
      </c>
      <c r="B13289" s="1" t="s">
        <v>20746</v>
      </c>
      <c r="D13289" s="1" t="s">
        <v>499</v>
      </c>
      <c r="E13289" s="324" t="s">
        <v>1731</v>
      </c>
    </row>
    <row r="13290" customFormat="false" ht="15" hidden="false" customHeight="false" outlineLevel="0" collapsed="false">
      <c r="A13290" s="1" t="n">
        <v>4084</v>
      </c>
      <c r="B13290" s="1" t="s">
        <v>20747</v>
      </c>
      <c r="C13290" s="1" t="s">
        <v>20747</v>
      </c>
      <c r="D13290" s="1" t="s">
        <v>499</v>
      </c>
      <c r="E13290" s="0" t="s">
        <v>590</v>
      </c>
    </row>
    <row r="13291" customFormat="false" ht="15" hidden="false" customHeight="false" outlineLevel="0" collapsed="false">
      <c r="A13291" s="1" t="n">
        <v>4083</v>
      </c>
      <c r="B13291" s="1" t="s">
        <v>20748</v>
      </c>
      <c r="D13291" s="1" t="s">
        <v>499</v>
      </c>
      <c r="E13291" s="324" t="s">
        <v>1731</v>
      </c>
    </row>
    <row r="13292" customFormat="false" ht="15" hidden="false" customHeight="false" outlineLevel="0" collapsed="false">
      <c r="A13292" s="1" t="n">
        <v>4082</v>
      </c>
      <c r="B13292" s="1" t="s">
        <v>20749</v>
      </c>
      <c r="D13292" s="324" t="s">
        <v>20750</v>
      </c>
      <c r="E13292" s="0" t="s">
        <v>590</v>
      </c>
    </row>
    <row r="13293" customFormat="false" ht="15" hidden="false" customHeight="false" outlineLevel="0" collapsed="false">
      <c r="A13293" s="1" t="n">
        <v>4081</v>
      </c>
      <c r="B13293" s="1" t="s">
        <v>20751</v>
      </c>
      <c r="C13293" s="324" t="s">
        <v>20752</v>
      </c>
      <c r="D13293" s="1" t="s">
        <v>4022</v>
      </c>
      <c r="E13293" s="0" t="s">
        <v>485</v>
      </c>
    </row>
    <row r="13294" customFormat="false" ht="15" hidden="false" customHeight="false" outlineLevel="0" collapsed="false">
      <c r="A13294" s="1" t="n">
        <v>4080</v>
      </c>
      <c r="B13294" s="1" t="s">
        <v>20753</v>
      </c>
      <c r="C13294" s="1" t="s">
        <v>20753</v>
      </c>
      <c r="D13294" s="324" t="s">
        <v>20754</v>
      </c>
      <c r="E13294" s="0" t="s">
        <v>590</v>
      </c>
    </row>
    <row r="13295" customFormat="false" ht="15" hidden="false" customHeight="false" outlineLevel="0" collapsed="false">
      <c r="A13295" s="1" t="n">
        <v>4079</v>
      </c>
      <c r="B13295" s="1" t="s">
        <v>20755</v>
      </c>
      <c r="C13295" s="1" t="s">
        <v>20755</v>
      </c>
      <c r="D13295" s="1" t="s">
        <v>499</v>
      </c>
      <c r="E13295" s="324" t="s">
        <v>500</v>
      </c>
    </row>
    <row r="13296" customFormat="false" ht="15" hidden="false" customHeight="false" outlineLevel="0" collapsed="false">
      <c r="A13296" s="1" t="n">
        <v>4078</v>
      </c>
      <c r="B13296" s="1" t="s">
        <v>20756</v>
      </c>
      <c r="D13296" s="1" t="s">
        <v>499</v>
      </c>
      <c r="E13296" s="324" t="s">
        <v>550</v>
      </c>
    </row>
    <row r="13297" customFormat="false" ht="15" hidden="false" customHeight="false" outlineLevel="0" collapsed="false">
      <c r="A13297" s="1" t="n">
        <v>4077</v>
      </c>
      <c r="B13297" s="1" t="s">
        <v>20757</v>
      </c>
      <c r="D13297" s="324" t="s">
        <v>13431</v>
      </c>
      <c r="E13297" s="0" t="s">
        <v>11079</v>
      </c>
    </row>
    <row r="13298" customFormat="false" ht="15" hidden="false" customHeight="false" outlineLevel="0" collapsed="false">
      <c r="A13298" s="1" t="n">
        <v>4076</v>
      </c>
      <c r="B13298" s="1" t="s">
        <v>20758</v>
      </c>
      <c r="D13298" s="324" t="s">
        <v>20688</v>
      </c>
      <c r="E13298" s="324" t="s">
        <v>12278</v>
      </c>
    </row>
    <row r="13299" customFormat="false" ht="15" hidden="false" customHeight="false" outlineLevel="0" collapsed="false">
      <c r="A13299" s="1" t="n">
        <v>4075</v>
      </c>
      <c r="B13299" s="1" t="s">
        <v>20759</v>
      </c>
      <c r="D13299" s="324" t="s">
        <v>20688</v>
      </c>
      <c r="E13299" s="324" t="s">
        <v>11268</v>
      </c>
    </row>
    <row r="13300" customFormat="false" ht="15" hidden="false" customHeight="false" outlineLevel="0" collapsed="false">
      <c r="A13300" s="1" t="n">
        <v>4074</v>
      </c>
      <c r="B13300" s="1" t="s">
        <v>20760</v>
      </c>
      <c r="C13300" s="1" t="s">
        <v>20761</v>
      </c>
      <c r="D13300" s="1" t="s">
        <v>10984</v>
      </c>
      <c r="E13300" s="0" t="s">
        <v>1088</v>
      </c>
    </row>
    <row r="13301" customFormat="false" ht="15" hidden="false" customHeight="false" outlineLevel="0" collapsed="false">
      <c r="A13301" s="1" t="n">
        <v>4073</v>
      </c>
      <c r="B13301" s="1" t="s">
        <v>20762</v>
      </c>
      <c r="D13301" s="324" t="s">
        <v>11657</v>
      </c>
      <c r="E13301" s="0" t="s">
        <v>590</v>
      </c>
    </row>
    <row r="13302" customFormat="false" ht="15" hidden="false" customHeight="false" outlineLevel="0" collapsed="false">
      <c r="A13302" s="1" t="n">
        <v>4072</v>
      </c>
      <c r="B13302" s="1" t="s">
        <v>20763</v>
      </c>
      <c r="D13302" s="1" t="s">
        <v>499</v>
      </c>
      <c r="E13302" s="324" t="s">
        <v>10921</v>
      </c>
    </row>
    <row r="13303" customFormat="false" ht="15" hidden="false" customHeight="false" outlineLevel="0" collapsed="false">
      <c r="A13303" s="1" t="n">
        <v>4071</v>
      </c>
      <c r="B13303" s="1" t="s">
        <v>20764</v>
      </c>
      <c r="D13303" s="324" t="s">
        <v>627</v>
      </c>
      <c r="E13303" s="324" t="s">
        <v>519</v>
      </c>
    </row>
    <row r="13304" customFormat="false" ht="15" hidden="false" customHeight="false" outlineLevel="0" collapsed="false">
      <c r="A13304" s="1" t="n">
        <v>4070</v>
      </c>
      <c r="B13304" s="1" t="s">
        <v>20765</v>
      </c>
      <c r="C13304" s="1" t="s">
        <v>521</v>
      </c>
      <c r="D13304" s="324" t="s">
        <v>17694</v>
      </c>
      <c r="E13304" s="324" t="s">
        <v>548</v>
      </c>
    </row>
    <row r="13305" customFormat="false" ht="15" hidden="false" customHeight="false" outlineLevel="0" collapsed="false">
      <c r="A13305" s="1" t="n">
        <v>4069</v>
      </c>
      <c r="B13305" s="1" t="s">
        <v>20766</v>
      </c>
      <c r="C13305" s="1" t="s">
        <v>20767</v>
      </c>
      <c r="D13305" s="324" t="s">
        <v>12056</v>
      </c>
      <c r="E13305" s="324" t="s">
        <v>488</v>
      </c>
    </row>
    <row r="13306" customFormat="false" ht="15" hidden="false" customHeight="false" outlineLevel="0" collapsed="false">
      <c r="A13306" s="1" t="n">
        <v>4068</v>
      </c>
      <c r="B13306" s="1" t="s">
        <v>16177</v>
      </c>
      <c r="D13306" s="324" t="s">
        <v>643</v>
      </c>
      <c r="E13306" s="324" t="s">
        <v>519</v>
      </c>
    </row>
    <row r="13307" customFormat="false" ht="15" hidden="false" customHeight="false" outlineLevel="0" collapsed="false">
      <c r="A13307" s="1" t="n">
        <v>4067</v>
      </c>
      <c r="B13307" s="1" t="s">
        <v>20768</v>
      </c>
      <c r="D13307" s="324" t="s">
        <v>1749</v>
      </c>
      <c r="E13307" s="0" t="s">
        <v>590</v>
      </c>
    </row>
    <row r="13308" customFormat="false" ht="15" hidden="false" customHeight="false" outlineLevel="0" collapsed="false">
      <c r="A13308" s="1" t="n">
        <v>4066</v>
      </c>
      <c r="B13308" s="1" t="s">
        <v>20769</v>
      </c>
      <c r="D13308" s="324" t="s">
        <v>20479</v>
      </c>
      <c r="E13308" s="324" t="s">
        <v>11102</v>
      </c>
    </row>
    <row r="13309" customFormat="false" ht="15" hidden="false" customHeight="false" outlineLevel="0" collapsed="false">
      <c r="A13309" s="1" t="n">
        <v>4065</v>
      </c>
      <c r="B13309" s="1" t="s">
        <v>20770</v>
      </c>
      <c r="D13309" s="1" t="s">
        <v>1787</v>
      </c>
      <c r="E13309" s="324" t="s">
        <v>548</v>
      </c>
    </row>
    <row r="13310" customFormat="false" ht="15" hidden="false" customHeight="false" outlineLevel="0" collapsed="false">
      <c r="A13310" s="1" t="n">
        <v>4064</v>
      </c>
      <c r="B13310" s="1" t="s">
        <v>20771</v>
      </c>
      <c r="C13310" s="324" t="s">
        <v>20772</v>
      </c>
      <c r="D13310" s="1" t="s">
        <v>510</v>
      </c>
      <c r="E13310" s="0" t="s">
        <v>485</v>
      </c>
    </row>
    <row r="13311" customFormat="false" ht="15" hidden="false" customHeight="false" outlineLevel="0" collapsed="false">
      <c r="A13311" s="1" t="n">
        <v>4063</v>
      </c>
      <c r="B13311" s="1" t="s">
        <v>20773</v>
      </c>
      <c r="C13311" s="324" t="s">
        <v>20774</v>
      </c>
      <c r="D13311" s="324" t="s">
        <v>20775</v>
      </c>
      <c r="E13311" s="324" t="s">
        <v>494</v>
      </c>
    </row>
    <row r="13312" customFormat="false" ht="15" hidden="false" customHeight="false" outlineLevel="0" collapsed="false">
      <c r="A13312" s="1" t="n">
        <v>4062</v>
      </c>
      <c r="B13312" s="1" t="s">
        <v>20776</v>
      </c>
      <c r="C13312" s="1" t="s">
        <v>20777</v>
      </c>
      <c r="D13312" s="1" t="s">
        <v>499</v>
      </c>
      <c r="E13312" s="0" t="s">
        <v>590</v>
      </c>
    </row>
    <row r="13313" customFormat="false" ht="15" hidden="false" customHeight="false" outlineLevel="0" collapsed="false">
      <c r="A13313" s="1" t="n">
        <v>4061</v>
      </c>
      <c r="B13313" s="1" t="s">
        <v>20778</v>
      </c>
      <c r="C13313" s="1" t="s">
        <v>20779</v>
      </c>
      <c r="D13313" s="324" t="s">
        <v>528</v>
      </c>
      <c r="E13313" s="324" t="s">
        <v>500</v>
      </c>
    </row>
    <row r="13314" customFormat="false" ht="15" hidden="false" customHeight="false" outlineLevel="0" collapsed="false">
      <c r="A13314" s="1" t="n">
        <v>4060</v>
      </c>
      <c r="B13314" s="1" t="s">
        <v>20780</v>
      </c>
      <c r="C13314" s="1" t="s">
        <v>20781</v>
      </c>
      <c r="D13314" s="324" t="s">
        <v>528</v>
      </c>
      <c r="E13314" s="324" t="s">
        <v>500</v>
      </c>
    </row>
    <row r="13315" customFormat="false" ht="15" hidden="false" customHeight="false" outlineLevel="0" collapsed="false">
      <c r="A13315" s="1" t="n">
        <v>4059</v>
      </c>
      <c r="B13315" s="1" t="s">
        <v>20782</v>
      </c>
      <c r="C13315" s="1" t="s">
        <v>20783</v>
      </c>
      <c r="D13315" s="324" t="s">
        <v>528</v>
      </c>
      <c r="E13315" s="324" t="s">
        <v>500</v>
      </c>
    </row>
    <row r="13316" customFormat="false" ht="15" hidden="false" customHeight="false" outlineLevel="0" collapsed="false">
      <c r="A13316" s="1" t="n">
        <v>4058</v>
      </c>
      <c r="B13316" s="1" t="s">
        <v>20784</v>
      </c>
      <c r="C13316" s="1" t="s">
        <v>20785</v>
      </c>
      <c r="D13316" s="324" t="s">
        <v>528</v>
      </c>
      <c r="E13316" s="324" t="s">
        <v>500</v>
      </c>
    </row>
    <row r="13317" customFormat="false" ht="15" hidden="false" customHeight="false" outlineLevel="0" collapsed="false">
      <c r="A13317" s="1" t="n">
        <v>4057</v>
      </c>
      <c r="B13317" s="1" t="s">
        <v>20786</v>
      </c>
      <c r="C13317" s="1" t="s">
        <v>20787</v>
      </c>
      <c r="D13317" s="324" t="s">
        <v>528</v>
      </c>
      <c r="E13317" s="324" t="s">
        <v>500</v>
      </c>
    </row>
    <row r="13318" customFormat="false" ht="15" hidden="false" customHeight="false" outlineLevel="0" collapsed="false">
      <c r="A13318" s="1" t="n">
        <v>4056</v>
      </c>
      <c r="B13318" s="1" t="s">
        <v>20788</v>
      </c>
      <c r="C13318" s="1" t="s">
        <v>20789</v>
      </c>
      <c r="D13318" s="324" t="s">
        <v>528</v>
      </c>
      <c r="E13318" s="324" t="s">
        <v>500</v>
      </c>
    </row>
    <row r="13319" customFormat="false" ht="15" hidden="false" customHeight="false" outlineLevel="0" collapsed="false">
      <c r="A13319" s="1" t="n">
        <v>4055</v>
      </c>
      <c r="B13319" s="1" t="s">
        <v>20790</v>
      </c>
      <c r="C13319" s="324" t="s">
        <v>20791</v>
      </c>
      <c r="D13319" s="1" t="s">
        <v>499</v>
      </c>
      <c r="E13319" s="0" t="s">
        <v>590</v>
      </c>
    </row>
    <row r="13320" customFormat="false" ht="15" hidden="false" customHeight="false" outlineLevel="0" collapsed="false">
      <c r="A13320" s="1" t="n">
        <v>4054</v>
      </c>
      <c r="B13320" s="1" t="s">
        <v>20792</v>
      </c>
      <c r="C13320" s="1" t="s">
        <v>20793</v>
      </c>
      <c r="D13320" s="324" t="s">
        <v>528</v>
      </c>
      <c r="E13320" s="324" t="s">
        <v>500</v>
      </c>
    </row>
    <row r="13321" customFormat="false" ht="15" hidden="false" customHeight="false" outlineLevel="0" collapsed="false">
      <c r="A13321" s="1" t="n">
        <v>4053</v>
      </c>
      <c r="B13321" s="1" t="s">
        <v>20794</v>
      </c>
      <c r="C13321" s="324" t="s">
        <v>20795</v>
      </c>
      <c r="D13321" s="324" t="s">
        <v>586</v>
      </c>
      <c r="E13321" s="324" t="s">
        <v>804</v>
      </c>
    </row>
    <row r="13322" customFormat="false" ht="15" hidden="false" customHeight="false" outlineLevel="0" collapsed="false">
      <c r="A13322" s="1" t="n">
        <v>4052</v>
      </c>
      <c r="B13322" s="1" t="s">
        <v>20796</v>
      </c>
      <c r="C13322" s="1" t="s">
        <v>20797</v>
      </c>
      <c r="D13322" s="324" t="s">
        <v>528</v>
      </c>
      <c r="E13322" s="324" t="s">
        <v>500</v>
      </c>
    </row>
    <row r="13323" customFormat="false" ht="15" hidden="false" customHeight="false" outlineLevel="0" collapsed="false">
      <c r="A13323" s="1" t="n">
        <v>4051</v>
      </c>
      <c r="B13323" s="1" t="s">
        <v>20798</v>
      </c>
      <c r="C13323" s="1" t="s">
        <v>20799</v>
      </c>
      <c r="D13323" s="324" t="s">
        <v>11865</v>
      </c>
      <c r="E13323" s="324" t="s">
        <v>488</v>
      </c>
    </row>
    <row r="13324" customFormat="false" ht="15" hidden="false" customHeight="false" outlineLevel="0" collapsed="false">
      <c r="A13324" s="1" t="n">
        <v>4050</v>
      </c>
      <c r="B13324" s="1" t="s">
        <v>20800</v>
      </c>
      <c r="D13324" s="1" t="s">
        <v>510</v>
      </c>
      <c r="E13324" s="324" t="s">
        <v>11232</v>
      </c>
    </row>
    <row r="13325" customFormat="false" ht="15" hidden="false" customHeight="false" outlineLevel="0" collapsed="false">
      <c r="A13325" s="1" t="n">
        <v>4049</v>
      </c>
      <c r="B13325" s="1" t="s">
        <v>20801</v>
      </c>
      <c r="D13325" s="1" t="s">
        <v>4022</v>
      </c>
      <c r="E13325" s="324" t="s">
        <v>488</v>
      </c>
    </row>
    <row r="13326" customFormat="false" ht="15" hidden="false" customHeight="false" outlineLevel="0" collapsed="false">
      <c r="A13326" s="1" t="n">
        <v>4048</v>
      </c>
      <c r="B13326" s="1" t="s">
        <v>20802</v>
      </c>
      <c r="D13326" s="324" t="s">
        <v>20803</v>
      </c>
      <c r="E13326" s="324" t="s">
        <v>500</v>
      </c>
    </row>
    <row r="13327" customFormat="false" ht="15" hidden="false" customHeight="false" outlineLevel="0" collapsed="false">
      <c r="A13327" s="1" t="n">
        <v>4047</v>
      </c>
      <c r="B13327" s="1" t="s">
        <v>20804</v>
      </c>
      <c r="D13327" s="324" t="s">
        <v>18899</v>
      </c>
      <c r="E13327" s="324" t="s">
        <v>525</v>
      </c>
    </row>
    <row r="13328" customFormat="false" ht="15" hidden="false" customHeight="false" outlineLevel="0" collapsed="false">
      <c r="A13328" s="1" t="n">
        <v>4046</v>
      </c>
      <c r="B13328" s="1" t="s">
        <v>20805</v>
      </c>
      <c r="D13328" s="1" t="s">
        <v>787</v>
      </c>
      <c r="E13328" s="0" t="s">
        <v>485</v>
      </c>
    </row>
    <row r="13329" customFormat="false" ht="15" hidden="false" customHeight="false" outlineLevel="0" collapsed="false">
      <c r="A13329" s="1" t="n">
        <v>4045</v>
      </c>
      <c r="B13329" s="1" t="s">
        <v>20806</v>
      </c>
      <c r="D13329" s="324" t="s">
        <v>20807</v>
      </c>
      <c r="E13329" s="0" t="s">
        <v>10484</v>
      </c>
    </row>
    <row r="13330" customFormat="false" ht="15" hidden="false" customHeight="false" outlineLevel="0" collapsed="false">
      <c r="A13330" s="1" t="n">
        <v>4044</v>
      </c>
      <c r="B13330" s="1" t="s">
        <v>20808</v>
      </c>
      <c r="D13330" s="324" t="s">
        <v>10968</v>
      </c>
      <c r="E13330" s="0" t="s">
        <v>485</v>
      </c>
    </row>
    <row r="13331" customFormat="false" ht="15" hidden="false" customHeight="false" outlineLevel="0" collapsed="false">
      <c r="A13331" s="1" t="n">
        <v>4043</v>
      </c>
      <c r="B13331" s="1" t="s">
        <v>20809</v>
      </c>
      <c r="D13331" s="1" t="s">
        <v>499</v>
      </c>
      <c r="E13331" s="0" t="s">
        <v>485</v>
      </c>
    </row>
    <row r="13332" customFormat="false" ht="15" hidden="false" customHeight="false" outlineLevel="0" collapsed="false">
      <c r="A13332" s="1" t="n">
        <v>4042</v>
      </c>
      <c r="B13332" s="1" t="s">
        <v>20810</v>
      </c>
      <c r="D13332" s="1" t="s">
        <v>811</v>
      </c>
      <c r="E13332" s="0" t="s">
        <v>11244</v>
      </c>
    </row>
    <row r="13333" customFormat="false" ht="15" hidden="false" customHeight="false" outlineLevel="0" collapsed="false">
      <c r="A13333" s="1" t="n">
        <v>4041</v>
      </c>
      <c r="B13333" s="1" t="s">
        <v>20811</v>
      </c>
      <c r="D13333" s="324" t="s">
        <v>20688</v>
      </c>
      <c r="E13333" s="324" t="s">
        <v>12190</v>
      </c>
    </row>
    <row r="13334" customFormat="false" ht="15" hidden="false" customHeight="false" outlineLevel="0" collapsed="false">
      <c r="A13334" s="1" t="n">
        <v>4040</v>
      </c>
      <c r="B13334" s="1" t="s">
        <v>20812</v>
      </c>
      <c r="C13334" s="1" t="s">
        <v>20813</v>
      </c>
      <c r="D13334" s="324" t="s">
        <v>20814</v>
      </c>
      <c r="E13334" s="0" t="s">
        <v>590</v>
      </c>
    </row>
    <row r="13335" customFormat="false" ht="15" hidden="false" customHeight="false" outlineLevel="0" collapsed="false">
      <c r="A13335" s="1" t="n">
        <v>4039</v>
      </c>
      <c r="B13335" s="1" t="s">
        <v>20815</v>
      </c>
      <c r="C13335" s="324" t="s">
        <v>20816</v>
      </c>
      <c r="D13335" s="324" t="s">
        <v>14437</v>
      </c>
      <c r="E13335" s="324" t="s">
        <v>1731</v>
      </c>
    </row>
    <row r="13336" customFormat="false" ht="15" hidden="false" customHeight="false" outlineLevel="0" collapsed="false">
      <c r="A13336" s="1" t="n">
        <v>4038</v>
      </c>
      <c r="B13336" s="1" t="s">
        <v>20817</v>
      </c>
      <c r="D13336" s="324" t="s">
        <v>20818</v>
      </c>
      <c r="E13336" s="324" t="s">
        <v>17278</v>
      </c>
    </row>
    <row r="13337" customFormat="false" ht="15" hidden="false" customHeight="false" outlineLevel="0" collapsed="false">
      <c r="A13337" s="1" t="n">
        <v>4037</v>
      </c>
      <c r="B13337" s="1" t="s">
        <v>20819</v>
      </c>
      <c r="D13337" s="1" t="s">
        <v>499</v>
      </c>
      <c r="E13337" s="324" t="s">
        <v>500</v>
      </c>
    </row>
    <row r="13338" customFormat="false" ht="15" hidden="false" customHeight="false" outlineLevel="0" collapsed="false">
      <c r="A13338" s="1" t="n">
        <v>4036</v>
      </c>
      <c r="B13338" s="1" t="s">
        <v>20820</v>
      </c>
      <c r="D13338" s="324" t="s">
        <v>1592</v>
      </c>
      <c r="E13338" s="0" t="s">
        <v>10484</v>
      </c>
    </row>
    <row r="13339" customFormat="false" ht="15" hidden="false" customHeight="false" outlineLevel="0" collapsed="false">
      <c r="A13339" s="1" t="n">
        <v>4035</v>
      </c>
      <c r="B13339" s="1" t="s">
        <v>20821</v>
      </c>
      <c r="D13339" s="324" t="s">
        <v>1592</v>
      </c>
      <c r="E13339" s="0" t="s">
        <v>10484</v>
      </c>
    </row>
    <row r="13340" customFormat="false" ht="15" hidden="false" customHeight="false" outlineLevel="0" collapsed="false">
      <c r="A13340" s="1" t="n">
        <v>4034</v>
      </c>
      <c r="B13340" s="1" t="s">
        <v>20822</v>
      </c>
      <c r="D13340" s="324" t="s">
        <v>11779</v>
      </c>
      <c r="E13340" s="0" t="s">
        <v>609</v>
      </c>
    </row>
    <row r="13341" customFormat="false" ht="15" hidden="false" customHeight="false" outlineLevel="0" collapsed="false">
      <c r="A13341" s="1" t="n">
        <v>4033</v>
      </c>
      <c r="B13341" s="1" t="s">
        <v>20823</v>
      </c>
      <c r="D13341" s="1" t="s">
        <v>499</v>
      </c>
      <c r="E13341" s="324" t="s">
        <v>11000</v>
      </c>
    </row>
    <row r="13342" customFormat="false" ht="15" hidden="false" customHeight="false" outlineLevel="0" collapsed="false">
      <c r="A13342" s="1" t="n">
        <v>4032</v>
      </c>
      <c r="B13342" s="1" t="s">
        <v>20824</v>
      </c>
      <c r="D13342" s="324" t="s">
        <v>14505</v>
      </c>
      <c r="E13342" s="0" t="s">
        <v>11053</v>
      </c>
    </row>
    <row r="13343" customFormat="false" ht="15" hidden="false" customHeight="false" outlineLevel="0" collapsed="false">
      <c r="A13343" s="1" t="n">
        <v>4031</v>
      </c>
      <c r="B13343" s="1" t="s">
        <v>20825</v>
      </c>
      <c r="C13343" s="1" t="s">
        <v>20826</v>
      </c>
      <c r="D13343" s="1" t="s">
        <v>499</v>
      </c>
      <c r="E13343" s="0" t="s">
        <v>10484</v>
      </c>
    </row>
    <row r="13344" customFormat="false" ht="15" hidden="false" customHeight="false" outlineLevel="0" collapsed="false">
      <c r="A13344" s="1" t="n">
        <v>4030</v>
      </c>
      <c r="B13344" s="1" t="s">
        <v>20827</v>
      </c>
      <c r="D13344" s="324" t="s">
        <v>20828</v>
      </c>
      <c r="E13344" s="324" t="s">
        <v>10921</v>
      </c>
    </row>
    <row r="13345" customFormat="false" ht="15" hidden="false" customHeight="false" outlineLevel="0" collapsed="false">
      <c r="A13345" s="1" t="n">
        <v>4029</v>
      </c>
      <c r="B13345" s="1" t="s">
        <v>20829</v>
      </c>
      <c r="D13345" s="324" t="s">
        <v>1328</v>
      </c>
      <c r="E13345" s="0" t="s">
        <v>485</v>
      </c>
    </row>
    <row r="13346" customFormat="false" ht="15" hidden="false" customHeight="false" outlineLevel="0" collapsed="false">
      <c r="A13346" s="1" t="n">
        <v>4028</v>
      </c>
      <c r="B13346" s="1" t="s">
        <v>20830</v>
      </c>
      <c r="D13346" s="324" t="s">
        <v>586</v>
      </c>
      <c r="E13346" s="324" t="s">
        <v>12102</v>
      </c>
    </row>
    <row r="13347" customFormat="false" ht="15" hidden="false" customHeight="false" outlineLevel="0" collapsed="false">
      <c r="A13347" s="1" t="n">
        <v>4027</v>
      </c>
      <c r="B13347" s="1" t="s">
        <v>20831</v>
      </c>
      <c r="C13347" s="1" t="s">
        <v>20832</v>
      </c>
      <c r="D13347" s="1" t="s">
        <v>499</v>
      </c>
      <c r="E13347" s="324" t="s">
        <v>10997</v>
      </c>
    </row>
    <row r="13348" customFormat="false" ht="15" hidden="false" customHeight="false" outlineLevel="0" collapsed="false">
      <c r="A13348" s="1" t="n">
        <v>4026</v>
      </c>
      <c r="B13348" s="1" t="s">
        <v>20833</v>
      </c>
      <c r="D13348" s="324" t="s">
        <v>670</v>
      </c>
      <c r="E13348" s="324" t="s">
        <v>519</v>
      </c>
    </row>
    <row r="13349" customFormat="false" ht="15" hidden="false" customHeight="false" outlineLevel="0" collapsed="false">
      <c r="A13349" s="1" t="n">
        <v>4025</v>
      </c>
      <c r="B13349" s="1" t="s">
        <v>20834</v>
      </c>
      <c r="C13349" s="324" t="s">
        <v>20835</v>
      </c>
      <c r="D13349" s="1" t="s">
        <v>499</v>
      </c>
      <c r="E13349" s="0" t="s">
        <v>590</v>
      </c>
    </row>
    <row r="13350" customFormat="false" ht="15" hidden="false" customHeight="false" outlineLevel="0" collapsed="false">
      <c r="A13350" s="1" t="n">
        <v>4024</v>
      </c>
      <c r="B13350" s="1" t="s">
        <v>20836</v>
      </c>
      <c r="D13350" s="324" t="s">
        <v>11556</v>
      </c>
      <c r="E13350" s="324" t="s">
        <v>10921</v>
      </c>
    </row>
    <row r="13351" customFormat="false" ht="15" hidden="false" customHeight="false" outlineLevel="0" collapsed="false">
      <c r="A13351" s="1" t="n">
        <v>4023</v>
      </c>
      <c r="B13351" s="1" t="s">
        <v>20837</v>
      </c>
      <c r="D13351" s="324" t="s">
        <v>11556</v>
      </c>
      <c r="E13351" s="324" t="s">
        <v>10921</v>
      </c>
    </row>
    <row r="13352" customFormat="false" ht="15" hidden="false" customHeight="false" outlineLevel="0" collapsed="false">
      <c r="A13352" s="1" t="n">
        <v>4022</v>
      </c>
      <c r="B13352" s="1" t="s">
        <v>20838</v>
      </c>
      <c r="D13352" s="324" t="s">
        <v>11556</v>
      </c>
      <c r="E13352" s="324" t="s">
        <v>10921</v>
      </c>
    </row>
    <row r="13353" customFormat="false" ht="15" hidden="false" customHeight="false" outlineLevel="0" collapsed="false">
      <c r="A13353" s="1" t="n">
        <v>4021</v>
      </c>
      <c r="B13353" s="1" t="s">
        <v>20839</v>
      </c>
      <c r="D13353" s="324" t="s">
        <v>11556</v>
      </c>
      <c r="E13353" s="324" t="s">
        <v>10921</v>
      </c>
    </row>
    <row r="13354" customFormat="false" ht="15" hidden="false" customHeight="false" outlineLevel="0" collapsed="false">
      <c r="A13354" s="1" t="n">
        <v>4020</v>
      </c>
      <c r="B13354" s="1" t="s">
        <v>20840</v>
      </c>
      <c r="D13354" s="324" t="s">
        <v>11556</v>
      </c>
      <c r="E13354" s="324" t="s">
        <v>10921</v>
      </c>
    </row>
    <row r="13355" customFormat="false" ht="15" hidden="false" customHeight="false" outlineLevel="0" collapsed="false">
      <c r="A13355" s="1" t="n">
        <v>4019</v>
      </c>
      <c r="B13355" s="1" t="s">
        <v>20841</v>
      </c>
      <c r="D13355" s="324" t="s">
        <v>11556</v>
      </c>
      <c r="E13355" s="324" t="s">
        <v>10921</v>
      </c>
    </row>
    <row r="13356" customFormat="false" ht="15" hidden="false" customHeight="false" outlineLevel="0" collapsed="false">
      <c r="A13356" s="1" t="n">
        <v>4018</v>
      </c>
      <c r="B13356" s="1" t="s">
        <v>20842</v>
      </c>
      <c r="D13356" s="324" t="s">
        <v>11556</v>
      </c>
      <c r="E13356" s="324" t="s">
        <v>10921</v>
      </c>
    </row>
    <row r="13357" customFormat="false" ht="15" hidden="false" customHeight="false" outlineLevel="0" collapsed="false">
      <c r="A13357" s="1" t="n">
        <v>4017</v>
      </c>
      <c r="B13357" s="1" t="s">
        <v>20843</v>
      </c>
      <c r="D13357" s="324" t="s">
        <v>11556</v>
      </c>
      <c r="E13357" s="324" t="s">
        <v>10921</v>
      </c>
    </row>
    <row r="13358" customFormat="false" ht="15" hidden="false" customHeight="false" outlineLevel="0" collapsed="false">
      <c r="A13358" s="1" t="n">
        <v>4016</v>
      </c>
      <c r="B13358" s="1" t="s">
        <v>20844</v>
      </c>
      <c r="D13358" s="324" t="s">
        <v>11556</v>
      </c>
      <c r="E13358" s="324" t="s">
        <v>10921</v>
      </c>
    </row>
    <row r="13359" customFormat="false" ht="15" hidden="false" customHeight="false" outlineLevel="0" collapsed="false">
      <c r="A13359" s="1" t="n">
        <v>4015</v>
      </c>
      <c r="B13359" s="1" t="s">
        <v>20845</v>
      </c>
      <c r="D13359" s="324" t="s">
        <v>11556</v>
      </c>
      <c r="E13359" s="324" t="s">
        <v>11279</v>
      </c>
    </row>
    <row r="13360" customFormat="false" ht="15" hidden="false" customHeight="false" outlineLevel="0" collapsed="false">
      <c r="A13360" s="1" t="n">
        <v>4014</v>
      </c>
      <c r="B13360" s="1" t="s">
        <v>20846</v>
      </c>
      <c r="D13360" s="324" t="s">
        <v>11505</v>
      </c>
      <c r="E13360" s="324" t="s">
        <v>10921</v>
      </c>
    </row>
    <row r="13361" customFormat="false" ht="15" hidden="false" customHeight="false" outlineLevel="0" collapsed="false">
      <c r="A13361" s="1" t="n">
        <v>4013</v>
      </c>
      <c r="B13361" s="1" t="s">
        <v>20847</v>
      </c>
      <c r="C13361" s="1" t="s">
        <v>20847</v>
      </c>
      <c r="D13361" s="1" t="s">
        <v>499</v>
      </c>
      <c r="E13361" s="0" t="s">
        <v>590</v>
      </c>
    </row>
    <row r="13362" customFormat="false" ht="15" hidden="false" customHeight="false" outlineLevel="0" collapsed="false">
      <c r="A13362" s="1" t="n">
        <v>4012</v>
      </c>
      <c r="B13362" s="1" t="s">
        <v>20848</v>
      </c>
      <c r="C13362" s="1" t="s">
        <v>20848</v>
      </c>
      <c r="D13362" s="1" t="s">
        <v>499</v>
      </c>
      <c r="E13362" s="0" t="s">
        <v>590</v>
      </c>
    </row>
    <row r="13363" customFormat="false" ht="15" hidden="false" customHeight="false" outlineLevel="0" collapsed="false">
      <c r="A13363" s="1" t="n">
        <v>4011</v>
      </c>
      <c r="B13363" s="1" t="s">
        <v>20849</v>
      </c>
      <c r="C13363" s="1" t="s">
        <v>20849</v>
      </c>
      <c r="D13363" s="1" t="s">
        <v>499</v>
      </c>
      <c r="E13363" s="0" t="s">
        <v>590</v>
      </c>
    </row>
    <row r="13364" customFormat="false" ht="15" hidden="false" customHeight="false" outlineLevel="0" collapsed="false">
      <c r="A13364" s="1" t="n">
        <v>4010</v>
      </c>
      <c r="B13364" s="1" t="s">
        <v>20850</v>
      </c>
      <c r="C13364" s="1" t="s">
        <v>20850</v>
      </c>
      <c r="D13364" s="1" t="s">
        <v>499</v>
      </c>
      <c r="E13364" s="0" t="s">
        <v>590</v>
      </c>
    </row>
    <row r="13365" customFormat="false" ht="15" hidden="false" customHeight="false" outlineLevel="0" collapsed="false">
      <c r="A13365" s="1" t="n">
        <v>4009</v>
      </c>
      <c r="B13365" s="1" t="s">
        <v>20851</v>
      </c>
      <c r="C13365" s="1" t="s">
        <v>20852</v>
      </c>
      <c r="D13365" s="324" t="s">
        <v>758</v>
      </c>
      <c r="E13365" s="324" t="s">
        <v>548</v>
      </c>
    </row>
    <row r="13366" customFormat="false" ht="15" hidden="false" customHeight="false" outlineLevel="0" collapsed="false">
      <c r="A13366" s="1" t="n">
        <v>4008</v>
      </c>
      <c r="B13366" s="1" t="s">
        <v>20853</v>
      </c>
      <c r="C13366" s="1" t="s">
        <v>20854</v>
      </c>
      <c r="D13366" s="324" t="s">
        <v>11556</v>
      </c>
      <c r="E13366" s="0" t="s">
        <v>576</v>
      </c>
    </row>
    <row r="13367" customFormat="false" ht="15" hidden="false" customHeight="false" outlineLevel="0" collapsed="false">
      <c r="A13367" s="1" t="n">
        <v>4007</v>
      </c>
      <c r="B13367" s="1" t="s">
        <v>20855</v>
      </c>
      <c r="C13367" s="1" t="s">
        <v>20856</v>
      </c>
      <c r="D13367" s="324" t="s">
        <v>11556</v>
      </c>
      <c r="E13367" s="0" t="s">
        <v>576</v>
      </c>
    </row>
    <row r="13368" customFormat="false" ht="15" hidden="false" customHeight="false" outlineLevel="0" collapsed="false">
      <c r="A13368" s="1" t="n">
        <v>4006</v>
      </c>
      <c r="B13368" s="1" t="s">
        <v>20857</v>
      </c>
      <c r="C13368" s="1" t="s">
        <v>20858</v>
      </c>
      <c r="D13368" s="324" t="s">
        <v>20859</v>
      </c>
      <c r="E13368" s="0" t="s">
        <v>590</v>
      </c>
    </row>
    <row r="13369" customFormat="false" ht="15" hidden="false" customHeight="false" outlineLevel="0" collapsed="false">
      <c r="A13369" s="1" t="n">
        <v>4005</v>
      </c>
      <c r="B13369" s="1" t="s">
        <v>20860</v>
      </c>
      <c r="C13369" s="1" t="s">
        <v>20861</v>
      </c>
      <c r="D13369" s="324" t="s">
        <v>19150</v>
      </c>
      <c r="E13369" s="324" t="s">
        <v>10994</v>
      </c>
    </row>
    <row r="13370" customFormat="false" ht="15" hidden="false" customHeight="false" outlineLevel="0" collapsed="false">
      <c r="A13370" s="1" t="n">
        <v>4004</v>
      </c>
      <c r="B13370" s="1" t="s">
        <v>20862</v>
      </c>
      <c r="D13370" s="1" t="s">
        <v>1821</v>
      </c>
      <c r="E13370" s="324" t="s">
        <v>20863</v>
      </c>
    </row>
    <row r="13371" customFormat="false" ht="15" hidden="false" customHeight="false" outlineLevel="0" collapsed="false">
      <c r="A13371" s="1" t="n">
        <v>4003</v>
      </c>
      <c r="B13371" s="1" t="s">
        <v>20864</v>
      </c>
      <c r="C13371" s="1" t="s">
        <v>20865</v>
      </c>
      <c r="D13371" s="324" t="s">
        <v>20866</v>
      </c>
      <c r="E13371" s="324" t="s">
        <v>548</v>
      </c>
    </row>
    <row r="13372" customFormat="false" ht="15" hidden="false" customHeight="false" outlineLevel="0" collapsed="false">
      <c r="A13372" s="1" t="n">
        <v>4002</v>
      </c>
      <c r="B13372" s="1" t="s">
        <v>20867</v>
      </c>
      <c r="C13372" s="324" t="s">
        <v>20868</v>
      </c>
      <c r="D13372" s="324" t="s">
        <v>12189</v>
      </c>
      <c r="E13372" s="324" t="s">
        <v>10923</v>
      </c>
    </row>
    <row r="13373" customFormat="false" ht="15" hidden="false" customHeight="false" outlineLevel="0" collapsed="false">
      <c r="A13373" s="1" t="n">
        <v>4001</v>
      </c>
      <c r="B13373" s="1" t="s">
        <v>20869</v>
      </c>
      <c r="C13373" s="1" t="s">
        <v>20870</v>
      </c>
      <c r="D13373" s="324" t="s">
        <v>18493</v>
      </c>
      <c r="E13373" s="0" t="s">
        <v>576</v>
      </c>
    </row>
    <row r="13374" customFormat="false" ht="15" hidden="false" customHeight="false" outlineLevel="0" collapsed="false">
      <c r="A13374" s="1" t="n">
        <v>4000</v>
      </c>
      <c r="B13374" s="1" t="s">
        <v>20871</v>
      </c>
      <c r="D13374" s="324" t="s">
        <v>11505</v>
      </c>
      <c r="E13374" s="0" t="s">
        <v>590</v>
      </c>
    </row>
    <row r="13375" customFormat="false" ht="15" hidden="false" customHeight="false" outlineLevel="0" collapsed="false">
      <c r="A13375" s="1" t="n">
        <v>3999</v>
      </c>
      <c r="B13375" s="1" t="s">
        <v>20872</v>
      </c>
      <c r="D13375" s="324" t="s">
        <v>17694</v>
      </c>
      <c r="E13375" s="324" t="s">
        <v>548</v>
      </c>
    </row>
    <row r="13376" customFormat="false" ht="15" hidden="false" customHeight="false" outlineLevel="0" collapsed="false">
      <c r="A13376" s="1" t="n">
        <v>3998</v>
      </c>
      <c r="B13376" s="1" t="s">
        <v>20873</v>
      </c>
      <c r="D13376" s="324" t="s">
        <v>620</v>
      </c>
      <c r="E13376" s="0" t="s">
        <v>590</v>
      </c>
    </row>
    <row r="13377" customFormat="false" ht="15" hidden="false" customHeight="false" outlineLevel="0" collapsed="false">
      <c r="A13377" s="1" t="n">
        <v>3997</v>
      </c>
      <c r="B13377" s="1" t="s">
        <v>20874</v>
      </c>
      <c r="C13377" s="1" t="s">
        <v>4678</v>
      </c>
      <c r="D13377" s="1" t="s">
        <v>499</v>
      </c>
      <c r="E13377" s="0" t="s">
        <v>10484</v>
      </c>
    </row>
    <row r="13378" customFormat="false" ht="15" hidden="false" customHeight="false" outlineLevel="0" collapsed="false">
      <c r="A13378" s="1" t="n">
        <v>3996</v>
      </c>
      <c r="B13378" s="1" t="s">
        <v>20875</v>
      </c>
      <c r="C13378" s="1" t="s">
        <v>521</v>
      </c>
      <c r="D13378" s="324" t="s">
        <v>695</v>
      </c>
      <c r="E13378" s="0" t="s">
        <v>590</v>
      </c>
    </row>
    <row r="13379" customFormat="false" ht="15" hidden="false" customHeight="false" outlineLevel="0" collapsed="false">
      <c r="A13379" s="1" t="n">
        <v>3995</v>
      </c>
      <c r="B13379" s="1" t="s">
        <v>20876</v>
      </c>
      <c r="D13379" s="1" t="s">
        <v>499</v>
      </c>
      <c r="E13379" s="0" t="s">
        <v>576</v>
      </c>
    </row>
    <row r="13380" customFormat="false" ht="15" hidden="false" customHeight="false" outlineLevel="0" collapsed="false">
      <c r="A13380" s="1" t="n">
        <v>3994</v>
      </c>
      <c r="B13380" s="1" t="s">
        <v>20877</v>
      </c>
      <c r="D13380" s="1" t="s">
        <v>499</v>
      </c>
      <c r="E13380" s="324" t="s">
        <v>550</v>
      </c>
    </row>
    <row r="13381" customFormat="false" ht="15" hidden="false" customHeight="false" outlineLevel="0" collapsed="false">
      <c r="A13381" s="1" t="n">
        <v>3993</v>
      </c>
      <c r="B13381" s="1" t="s">
        <v>20878</v>
      </c>
      <c r="C13381" s="1" t="s">
        <v>20879</v>
      </c>
      <c r="D13381" s="324" t="s">
        <v>20880</v>
      </c>
      <c r="E13381" s="324" t="s">
        <v>11390</v>
      </c>
    </row>
    <row r="13382" customFormat="false" ht="15" hidden="false" customHeight="false" outlineLevel="0" collapsed="false">
      <c r="A13382" s="1" t="n">
        <v>3992</v>
      </c>
      <c r="B13382" s="1" t="s">
        <v>20881</v>
      </c>
      <c r="C13382" s="1" t="s">
        <v>20882</v>
      </c>
      <c r="D13382" s="1" t="s">
        <v>11909</v>
      </c>
      <c r="E13382" s="324" t="s">
        <v>10994</v>
      </c>
    </row>
    <row r="13383" customFormat="false" ht="15" hidden="false" customHeight="false" outlineLevel="0" collapsed="false">
      <c r="A13383" s="1" t="n">
        <v>3991</v>
      </c>
      <c r="B13383" s="1" t="s">
        <v>20883</v>
      </c>
      <c r="D13383" s="1" t="s">
        <v>499</v>
      </c>
      <c r="E13383" s="0" t="s">
        <v>590</v>
      </c>
    </row>
    <row r="13384" customFormat="false" ht="15" hidden="false" customHeight="false" outlineLevel="0" collapsed="false">
      <c r="A13384" s="1" t="n">
        <v>3990</v>
      </c>
      <c r="B13384" s="1" t="s">
        <v>20884</v>
      </c>
      <c r="D13384" s="1" t="s">
        <v>499</v>
      </c>
      <c r="E13384" s="0" t="s">
        <v>590</v>
      </c>
    </row>
    <row r="13385" customFormat="false" ht="15" hidden="false" customHeight="false" outlineLevel="0" collapsed="false">
      <c r="A13385" s="1" t="n">
        <v>3989</v>
      </c>
      <c r="B13385" s="1" t="s">
        <v>20885</v>
      </c>
      <c r="D13385" s="1" t="s">
        <v>499</v>
      </c>
      <c r="E13385" s="0" t="s">
        <v>590</v>
      </c>
    </row>
    <row r="13386" customFormat="false" ht="15" hidden="false" customHeight="false" outlineLevel="0" collapsed="false">
      <c r="A13386" s="1" t="n">
        <v>3988</v>
      </c>
      <c r="B13386" s="1" t="s">
        <v>20886</v>
      </c>
      <c r="D13386" s="1" t="s">
        <v>499</v>
      </c>
      <c r="E13386" s="324" t="s">
        <v>10954</v>
      </c>
    </row>
    <row r="13387" customFormat="false" ht="15" hidden="false" customHeight="false" outlineLevel="0" collapsed="false">
      <c r="A13387" s="1" t="n">
        <v>3987</v>
      </c>
      <c r="B13387" s="1" t="s">
        <v>20887</v>
      </c>
      <c r="C13387" s="1" t="s">
        <v>20888</v>
      </c>
      <c r="D13387" s="324" t="s">
        <v>3323</v>
      </c>
      <c r="E13387" s="324" t="s">
        <v>1731</v>
      </c>
    </row>
    <row r="13388" customFormat="false" ht="15" hidden="false" customHeight="false" outlineLevel="0" collapsed="false">
      <c r="A13388" s="1" t="n">
        <v>3986</v>
      </c>
      <c r="B13388" s="1" t="s">
        <v>20889</v>
      </c>
      <c r="C13388" s="324" t="s">
        <v>20890</v>
      </c>
      <c r="D13388" s="1" t="s">
        <v>499</v>
      </c>
      <c r="E13388" s="324" t="s">
        <v>500</v>
      </c>
    </row>
    <row r="13389" customFormat="false" ht="15" hidden="false" customHeight="false" outlineLevel="0" collapsed="false">
      <c r="A13389" s="1" t="n">
        <v>3985</v>
      </c>
      <c r="B13389" s="1" t="s">
        <v>20891</v>
      </c>
      <c r="D13389" s="324" t="s">
        <v>11630</v>
      </c>
      <c r="E13389" s="324" t="s">
        <v>1731</v>
      </c>
    </row>
    <row r="13390" customFormat="false" ht="15" hidden="false" customHeight="false" outlineLevel="0" collapsed="false">
      <c r="A13390" s="1" t="n">
        <v>3984</v>
      </c>
      <c r="B13390" s="1" t="s">
        <v>19630</v>
      </c>
      <c r="D13390" s="324" t="s">
        <v>11630</v>
      </c>
      <c r="E13390" s="324" t="s">
        <v>1731</v>
      </c>
    </row>
    <row r="13391" customFormat="false" ht="15" hidden="false" customHeight="false" outlineLevel="0" collapsed="false">
      <c r="A13391" s="1" t="n">
        <v>3983</v>
      </c>
      <c r="B13391" s="1" t="s">
        <v>20892</v>
      </c>
      <c r="D13391" s="1" t="s">
        <v>499</v>
      </c>
      <c r="E13391" s="0" t="s">
        <v>590</v>
      </c>
    </row>
    <row r="13392" customFormat="false" ht="15" hidden="false" customHeight="false" outlineLevel="0" collapsed="false">
      <c r="A13392" s="1" t="n">
        <v>3982</v>
      </c>
      <c r="B13392" s="1" t="s">
        <v>20893</v>
      </c>
      <c r="D13392" s="324" t="s">
        <v>19697</v>
      </c>
      <c r="E13392" s="324" t="s">
        <v>550</v>
      </c>
    </row>
    <row r="13393" customFormat="false" ht="15" hidden="false" customHeight="false" outlineLevel="0" collapsed="false">
      <c r="A13393" s="1" t="n">
        <v>3981</v>
      </c>
      <c r="B13393" s="1" t="s">
        <v>18983</v>
      </c>
      <c r="D13393" s="324" t="s">
        <v>678</v>
      </c>
      <c r="E13393" s="0" t="s">
        <v>590</v>
      </c>
    </row>
    <row r="13394" customFormat="false" ht="15" hidden="false" customHeight="false" outlineLevel="0" collapsed="false">
      <c r="A13394" s="1" t="n">
        <v>3980</v>
      </c>
      <c r="B13394" s="1" t="s">
        <v>20894</v>
      </c>
      <c r="D13394" s="1" t="s">
        <v>499</v>
      </c>
      <c r="E13394" s="0" t="s">
        <v>11053</v>
      </c>
    </row>
    <row r="13395" customFormat="false" ht="15" hidden="false" customHeight="false" outlineLevel="0" collapsed="false">
      <c r="A13395" s="1" t="n">
        <v>3979</v>
      </c>
      <c r="B13395" s="1" t="s">
        <v>20895</v>
      </c>
      <c r="C13395" s="1" t="s">
        <v>20896</v>
      </c>
      <c r="D13395" s="1" t="s">
        <v>499</v>
      </c>
      <c r="E13395" s="0" t="s">
        <v>576</v>
      </c>
    </row>
    <row r="13396" customFormat="false" ht="15" hidden="false" customHeight="false" outlineLevel="0" collapsed="false">
      <c r="A13396" s="1" t="n">
        <v>3978</v>
      </c>
      <c r="B13396" s="1" t="s">
        <v>20897</v>
      </c>
      <c r="C13396" s="1" t="s">
        <v>20897</v>
      </c>
      <c r="D13396" s="1" t="s">
        <v>499</v>
      </c>
      <c r="E13396" s="324" t="s">
        <v>500</v>
      </c>
    </row>
    <row r="13397" customFormat="false" ht="15" hidden="false" customHeight="false" outlineLevel="0" collapsed="false">
      <c r="A13397" s="1" t="n">
        <v>3977</v>
      </c>
      <c r="B13397" s="1" t="s">
        <v>20898</v>
      </c>
      <c r="C13397" s="1" t="s">
        <v>20899</v>
      </c>
      <c r="D13397" s="324" t="s">
        <v>611</v>
      </c>
      <c r="E13397" s="0" t="s">
        <v>576</v>
      </c>
    </row>
    <row r="13398" customFormat="false" ht="15" hidden="false" customHeight="false" outlineLevel="0" collapsed="false">
      <c r="A13398" s="1" t="n">
        <v>3976</v>
      </c>
      <c r="B13398" s="1" t="s">
        <v>20900</v>
      </c>
      <c r="C13398" s="1" t="s">
        <v>20901</v>
      </c>
      <c r="D13398" s="324" t="s">
        <v>7400</v>
      </c>
      <c r="E13398" s="324" t="s">
        <v>587</v>
      </c>
    </row>
    <row r="13399" customFormat="false" ht="15" hidden="false" customHeight="false" outlineLevel="0" collapsed="false">
      <c r="A13399" s="1" t="n">
        <v>3975</v>
      </c>
      <c r="B13399" s="1" t="s">
        <v>20902</v>
      </c>
      <c r="C13399" s="1" t="s">
        <v>20903</v>
      </c>
      <c r="D13399" s="324" t="s">
        <v>645</v>
      </c>
      <c r="E13399" s="324" t="s">
        <v>488</v>
      </c>
    </row>
    <row r="13400" customFormat="false" ht="15" hidden="false" customHeight="false" outlineLevel="0" collapsed="false">
      <c r="A13400" s="1" t="n">
        <v>3974</v>
      </c>
      <c r="B13400" s="1" t="s">
        <v>20904</v>
      </c>
      <c r="C13400" s="1" t="s">
        <v>20905</v>
      </c>
      <c r="D13400" s="1" t="s">
        <v>499</v>
      </c>
      <c r="E13400" s="0" t="s">
        <v>485</v>
      </c>
    </row>
    <row r="13401" customFormat="false" ht="15" hidden="false" customHeight="false" outlineLevel="0" collapsed="false">
      <c r="A13401" s="1" t="n">
        <v>3973</v>
      </c>
      <c r="B13401" s="1" t="s">
        <v>20906</v>
      </c>
      <c r="C13401" s="1" t="s">
        <v>20907</v>
      </c>
      <c r="D13401" s="324" t="s">
        <v>695</v>
      </c>
      <c r="E13401" s="324" t="s">
        <v>11177</v>
      </c>
    </row>
    <row r="13402" customFormat="false" ht="15" hidden="false" customHeight="false" outlineLevel="0" collapsed="false">
      <c r="A13402" s="1" t="n">
        <v>3972</v>
      </c>
      <c r="B13402" s="1" t="s">
        <v>20908</v>
      </c>
      <c r="C13402" s="1" t="s">
        <v>20909</v>
      </c>
      <c r="D13402" s="324" t="s">
        <v>528</v>
      </c>
      <c r="E13402" s="324" t="s">
        <v>500</v>
      </c>
    </row>
    <row r="13403" customFormat="false" ht="15" hidden="false" customHeight="false" outlineLevel="0" collapsed="false">
      <c r="A13403" s="1" t="n">
        <v>3971</v>
      </c>
      <c r="B13403" s="1" t="s">
        <v>20910</v>
      </c>
      <c r="C13403" s="324" t="s">
        <v>20911</v>
      </c>
      <c r="D13403" s="1" t="s">
        <v>499</v>
      </c>
      <c r="E13403" s="324" t="s">
        <v>10994</v>
      </c>
    </row>
    <row r="13404" customFormat="false" ht="15" hidden="false" customHeight="false" outlineLevel="0" collapsed="false">
      <c r="A13404" s="1" t="n">
        <v>3970</v>
      </c>
      <c r="B13404" s="1" t="s">
        <v>20912</v>
      </c>
      <c r="C13404" s="1" t="s">
        <v>20912</v>
      </c>
      <c r="D13404" s="324" t="s">
        <v>678</v>
      </c>
      <c r="E13404" s="324" t="s">
        <v>550</v>
      </c>
    </row>
    <row r="13405" customFormat="false" ht="15" hidden="false" customHeight="false" outlineLevel="0" collapsed="false">
      <c r="A13405" s="1" t="n">
        <v>3969</v>
      </c>
      <c r="B13405" s="1" t="s">
        <v>20913</v>
      </c>
      <c r="D13405" s="1" t="s">
        <v>499</v>
      </c>
      <c r="E13405" s="0" t="s">
        <v>590</v>
      </c>
    </row>
    <row r="13406" customFormat="false" ht="15" hidden="false" customHeight="false" outlineLevel="0" collapsed="false">
      <c r="A13406" s="1" t="n">
        <v>3968</v>
      </c>
      <c r="B13406" s="1" t="s">
        <v>20914</v>
      </c>
      <c r="D13406" s="1" t="s">
        <v>499</v>
      </c>
      <c r="E13406" s="0" t="s">
        <v>590</v>
      </c>
    </row>
    <row r="13407" customFormat="false" ht="15" hidden="false" customHeight="false" outlineLevel="0" collapsed="false">
      <c r="A13407" s="1" t="n">
        <v>3967</v>
      </c>
      <c r="B13407" s="1" t="s">
        <v>20915</v>
      </c>
      <c r="D13407" s="1" t="s">
        <v>499</v>
      </c>
      <c r="E13407" s="0" t="s">
        <v>590</v>
      </c>
    </row>
    <row r="13408" customFormat="false" ht="15" hidden="false" customHeight="false" outlineLevel="0" collapsed="false">
      <c r="A13408" s="1" t="n">
        <v>3966</v>
      </c>
      <c r="B13408" s="1" t="s">
        <v>20916</v>
      </c>
      <c r="D13408" s="1" t="s">
        <v>499</v>
      </c>
      <c r="E13408" s="0" t="s">
        <v>590</v>
      </c>
    </row>
    <row r="13409" customFormat="false" ht="15" hidden="false" customHeight="false" outlineLevel="0" collapsed="false">
      <c r="A13409" s="1" t="n">
        <v>3965</v>
      </c>
      <c r="B13409" s="1" t="s">
        <v>20917</v>
      </c>
      <c r="D13409" s="324" t="s">
        <v>17325</v>
      </c>
      <c r="E13409" s="0" t="s">
        <v>11205</v>
      </c>
    </row>
    <row r="13410" customFormat="false" ht="15" hidden="false" customHeight="false" outlineLevel="0" collapsed="false">
      <c r="A13410" s="1" t="n">
        <v>3964</v>
      </c>
      <c r="B13410" s="1" t="s">
        <v>20918</v>
      </c>
      <c r="D13410" s="1" t="s">
        <v>499</v>
      </c>
      <c r="E13410" s="0" t="s">
        <v>590</v>
      </c>
    </row>
    <row r="13411" customFormat="false" ht="15" hidden="false" customHeight="false" outlineLevel="0" collapsed="false">
      <c r="A13411" s="1" t="n">
        <v>3963</v>
      </c>
      <c r="B13411" s="1" t="s">
        <v>20919</v>
      </c>
      <c r="D13411" s="1" t="s">
        <v>499</v>
      </c>
      <c r="E13411" s="0" t="s">
        <v>590</v>
      </c>
    </row>
    <row r="13412" customFormat="false" ht="15" hidden="false" customHeight="false" outlineLevel="0" collapsed="false">
      <c r="A13412" s="1" t="n">
        <v>3962</v>
      </c>
      <c r="B13412" s="1" t="s">
        <v>20920</v>
      </c>
      <c r="D13412" s="1" t="s">
        <v>499</v>
      </c>
      <c r="E13412" s="0" t="s">
        <v>590</v>
      </c>
    </row>
    <row r="13413" customFormat="false" ht="15" hidden="false" customHeight="false" outlineLevel="0" collapsed="false">
      <c r="A13413" s="1" t="n">
        <v>3961</v>
      </c>
      <c r="B13413" s="1" t="s">
        <v>20921</v>
      </c>
      <c r="D13413" s="1" t="s">
        <v>499</v>
      </c>
      <c r="E13413" s="0" t="s">
        <v>590</v>
      </c>
    </row>
    <row r="13414" customFormat="false" ht="15" hidden="false" customHeight="false" outlineLevel="0" collapsed="false">
      <c r="A13414" s="1" t="n">
        <v>3960</v>
      </c>
      <c r="B13414" s="1" t="s">
        <v>20922</v>
      </c>
      <c r="D13414" s="1" t="s">
        <v>499</v>
      </c>
      <c r="E13414" s="0" t="s">
        <v>590</v>
      </c>
    </row>
    <row r="13415" customFormat="false" ht="15" hidden="false" customHeight="false" outlineLevel="0" collapsed="false">
      <c r="A13415" s="1" t="n">
        <v>3959</v>
      </c>
      <c r="B13415" s="1" t="s">
        <v>20923</v>
      </c>
      <c r="D13415" s="1" t="s">
        <v>499</v>
      </c>
      <c r="E13415" s="0" t="s">
        <v>590</v>
      </c>
    </row>
    <row r="13416" customFormat="false" ht="15" hidden="false" customHeight="false" outlineLevel="0" collapsed="false">
      <c r="A13416" s="1" t="n">
        <v>3958</v>
      </c>
      <c r="B13416" s="1" t="s">
        <v>20924</v>
      </c>
      <c r="D13416" s="1" t="s">
        <v>499</v>
      </c>
      <c r="E13416" s="0" t="s">
        <v>590</v>
      </c>
    </row>
    <row r="13417" customFormat="false" ht="15" hidden="false" customHeight="false" outlineLevel="0" collapsed="false">
      <c r="A13417" s="1" t="n">
        <v>3957</v>
      </c>
      <c r="B13417" s="1" t="s">
        <v>20925</v>
      </c>
      <c r="D13417" s="1" t="s">
        <v>499</v>
      </c>
      <c r="E13417" s="0" t="s">
        <v>590</v>
      </c>
    </row>
    <row r="13418" customFormat="false" ht="15" hidden="false" customHeight="false" outlineLevel="0" collapsed="false">
      <c r="A13418" s="1" t="n">
        <v>3956</v>
      </c>
      <c r="B13418" s="1" t="s">
        <v>20926</v>
      </c>
      <c r="D13418" s="1" t="s">
        <v>499</v>
      </c>
      <c r="E13418" s="0" t="s">
        <v>590</v>
      </c>
    </row>
    <row r="13419" customFormat="false" ht="15" hidden="false" customHeight="false" outlineLevel="0" collapsed="false">
      <c r="A13419" s="1" t="n">
        <v>3955</v>
      </c>
      <c r="B13419" s="1" t="s">
        <v>20927</v>
      </c>
      <c r="D13419" s="324" t="s">
        <v>522</v>
      </c>
      <c r="E13419" s="0" t="s">
        <v>11205</v>
      </c>
    </row>
    <row r="13420" customFormat="false" ht="15" hidden="false" customHeight="false" outlineLevel="0" collapsed="false">
      <c r="A13420" s="1" t="n">
        <v>3954</v>
      </c>
      <c r="B13420" s="1" t="s">
        <v>20928</v>
      </c>
      <c r="D13420" s="324" t="s">
        <v>522</v>
      </c>
      <c r="E13420" s="0" t="s">
        <v>11205</v>
      </c>
    </row>
    <row r="13421" customFormat="false" ht="15" hidden="false" customHeight="false" outlineLevel="0" collapsed="false">
      <c r="A13421" s="1" t="n">
        <v>3953</v>
      </c>
      <c r="B13421" s="1" t="s">
        <v>20929</v>
      </c>
      <c r="D13421" s="1" t="s">
        <v>499</v>
      </c>
      <c r="E13421" s="0" t="s">
        <v>590</v>
      </c>
    </row>
    <row r="13422" customFormat="false" ht="15" hidden="false" customHeight="false" outlineLevel="0" collapsed="false">
      <c r="A13422" s="1" t="n">
        <v>3952</v>
      </c>
      <c r="B13422" s="1" t="s">
        <v>20930</v>
      </c>
      <c r="D13422" s="1" t="s">
        <v>499</v>
      </c>
      <c r="E13422" s="0" t="s">
        <v>590</v>
      </c>
    </row>
    <row r="13423" customFormat="false" ht="15" hidden="false" customHeight="false" outlineLevel="0" collapsed="false">
      <c r="A13423" s="1" t="n">
        <v>3951</v>
      </c>
      <c r="B13423" s="1" t="s">
        <v>20931</v>
      </c>
      <c r="D13423" s="1" t="s">
        <v>499</v>
      </c>
      <c r="E13423" s="0" t="s">
        <v>590</v>
      </c>
    </row>
    <row r="13424" customFormat="false" ht="15" hidden="false" customHeight="false" outlineLevel="0" collapsed="false">
      <c r="A13424" s="1" t="n">
        <v>3950</v>
      </c>
      <c r="B13424" s="1" t="s">
        <v>20932</v>
      </c>
      <c r="D13424" s="1" t="s">
        <v>499</v>
      </c>
      <c r="E13424" s="0" t="s">
        <v>590</v>
      </c>
    </row>
    <row r="13425" customFormat="false" ht="15" hidden="false" customHeight="false" outlineLevel="0" collapsed="false">
      <c r="A13425" s="1" t="n">
        <v>3949</v>
      </c>
      <c r="B13425" s="1" t="s">
        <v>20933</v>
      </c>
      <c r="C13425" s="1" t="s">
        <v>521</v>
      </c>
      <c r="D13425" s="324" t="s">
        <v>1592</v>
      </c>
      <c r="E13425" s="0" t="s">
        <v>576</v>
      </c>
    </row>
    <row r="13426" customFormat="false" ht="15" hidden="false" customHeight="false" outlineLevel="0" collapsed="false">
      <c r="A13426" s="1" t="n">
        <v>3948</v>
      </c>
      <c r="B13426" s="1" t="s">
        <v>20934</v>
      </c>
      <c r="C13426" s="1" t="s">
        <v>521</v>
      </c>
      <c r="D13426" s="324" t="s">
        <v>1592</v>
      </c>
      <c r="E13426" s="0" t="s">
        <v>576</v>
      </c>
    </row>
    <row r="13427" customFormat="false" ht="15" hidden="false" customHeight="false" outlineLevel="0" collapsed="false">
      <c r="A13427" s="1" t="n">
        <v>3947</v>
      </c>
      <c r="B13427" s="1" t="s">
        <v>20935</v>
      </c>
      <c r="C13427" s="1" t="s">
        <v>521</v>
      </c>
      <c r="D13427" s="324" t="s">
        <v>1592</v>
      </c>
      <c r="E13427" s="0" t="s">
        <v>576</v>
      </c>
    </row>
    <row r="13428" customFormat="false" ht="15" hidden="false" customHeight="false" outlineLevel="0" collapsed="false">
      <c r="A13428" s="1" t="n">
        <v>3946</v>
      </c>
      <c r="B13428" s="1" t="s">
        <v>20936</v>
      </c>
      <c r="C13428" s="1" t="s">
        <v>521</v>
      </c>
      <c r="D13428" s="324" t="s">
        <v>1592</v>
      </c>
      <c r="E13428" s="0" t="s">
        <v>576</v>
      </c>
    </row>
    <row r="13429" customFormat="false" ht="15" hidden="false" customHeight="false" outlineLevel="0" collapsed="false">
      <c r="A13429" s="1" t="n">
        <v>3945</v>
      </c>
      <c r="B13429" s="1" t="s">
        <v>20937</v>
      </c>
      <c r="C13429" s="1" t="s">
        <v>521</v>
      </c>
      <c r="D13429" s="324" t="s">
        <v>1592</v>
      </c>
      <c r="E13429" s="0" t="s">
        <v>576</v>
      </c>
    </row>
    <row r="13430" customFormat="false" ht="15" hidden="false" customHeight="false" outlineLevel="0" collapsed="false">
      <c r="A13430" s="1" t="n">
        <v>3944</v>
      </c>
      <c r="B13430" s="1" t="s">
        <v>20938</v>
      </c>
      <c r="C13430" s="1" t="s">
        <v>521</v>
      </c>
      <c r="D13430" s="324" t="s">
        <v>1592</v>
      </c>
      <c r="E13430" s="0" t="s">
        <v>576</v>
      </c>
    </row>
    <row r="13431" customFormat="false" ht="15" hidden="false" customHeight="false" outlineLevel="0" collapsed="false">
      <c r="A13431" s="1" t="n">
        <v>3943</v>
      </c>
      <c r="B13431" s="1" t="s">
        <v>20939</v>
      </c>
      <c r="C13431" s="1" t="s">
        <v>521</v>
      </c>
      <c r="D13431" s="324" t="s">
        <v>1592</v>
      </c>
      <c r="E13431" s="0" t="s">
        <v>576</v>
      </c>
    </row>
    <row r="13432" customFormat="false" ht="15" hidden="false" customHeight="false" outlineLevel="0" collapsed="false">
      <c r="A13432" s="1" t="n">
        <v>3942</v>
      </c>
      <c r="B13432" s="1" t="s">
        <v>20940</v>
      </c>
      <c r="C13432" s="1" t="s">
        <v>521</v>
      </c>
      <c r="D13432" s="324" t="s">
        <v>1592</v>
      </c>
      <c r="E13432" s="0" t="s">
        <v>576</v>
      </c>
    </row>
    <row r="13433" customFormat="false" ht="15" hidden="false" customHeight="false" outlineLevel="0" collapsed="false">
      <c r="A13433" s="1" t="n">
        <v>3941</v>
      </c>
      <c r="B13433" s="1" t="s">
        <v>20941</v>
      </c>
      <c r="C13433" s="1" t="s">
        <v>521</v>
      </c>
      <c r="D13433" s="324" t="s">
        <v>1592</v>
      </c>
      <c r="E13433" s="0" t="s">
        <v>576</v>
      </c>
    </row>
    <row r="13434" customFormat="false" ht="15" hidden="false" customHeight="false" outlineLevel="0" collapsed="false">
      <c r="A13434" s="1" t="n">
        <v>3940</v>
      </c>
      <c r="B13434" s="1" t="s">
        <v>20942</v>
      </c>
      <c r="C13434" s="1" t="s">
        <v>521</v>
      </c>
      <c r="D13434" s="324" t="s">
        <v>1592</v>
      </c>
      <c r="E13434" s="0" t="s">
        <v>576</v>
      </c>
    </row>
    <row r="13435" customFormat="false" ht="15" hidden="false" customHeight="false" outlineLevel="0" collapsed="false">
      <c r="A13435" s="1" t="n">
        <v>3939</v>
      </c>
      <c r="B13435" s="1" t="s">
        <v>20943</v>
      </c>
      <c r="C13435" s="1" t="s">
        <v>521</v>
      </c>
      <c r="D13435" s="324" t="s">
        <v>1592</v>
      </c>
      <c r="E13435" s="0" t="s">
        <v>576</v>
      </c>
    </row>
    <row r="13436" customFormat="false" ht="15" hidden="false" customHeight="false" outlineLevel="0" collapsed="false">
      <c r="A13436" s="1" t="n">
        <v>3938</v>
      </c>
      <c r="B13436" s="1" t="s">
        <v>20944</v>
      </c>
      <c r="C13436" s="1" t="s">
        <v>521</v>
      </c>
      <c r="D13436" s="324" t="s">
        <v>1592</v>
      </c>
      <c r="E13436" s="0" t="s">
        <v>576</v>
      </c>
    </row>
    <row r="13437" customFormat="false" ht="15" hidden="false" customHeight="false" outlineLevel="0" collapsed="false">
      <c r="A13437" s="1" t="n">
        <v>3937</v>
      </c>
      <c r="B13437" s="1" t="s">
        <v>20945</v>
      </c>
      <c r="C13437" s="1" t="s">
        <v>521</v>
      </c>
      <c r="D13437" s="324" t="s">
        <v>1592</v>
      </c>
      <c r="E13437" s="0" t="s">
        <v>576</v>
      </c>
    </row>
    <row r="13438" customFormat="false" ht="15" hidden="false" customHeight="false" outlineLevel="0" collapsed="false">
      <c r="A13438" s="1" t="n">
        <v>3936</v>
      </c>
      <c r="B13438" s="1" t="s">
        <v>20946</v>
      </c>
      <c r="C13438" s="1" t="s">
        <v>521</v>
      </c>
      <c r="D13438" s="324" t="s">
        <v>1592</v>
      </c>
      <c r="E13438" s="0" t="s">
        <v>576</v>
      </c>
    </row>
    <row r="13439" customFormat="false" ht="15" hidden="false" customHeight="false" outlineLevel="0" collapsed="false">
      <c r="A13439" s="1" t="n">
        <v>3935</v>
      </c>
      <c r="B13439" s="1" t="s">
        <v>20947</v>
      </c>
      <c r="C13439" s="1" t="s">
        <v>521</v>
      </c>
      <c r="D13439" s="324" t="s">
        <v>1592</v>
      </c>
      <c r="E13439" s="0" t="s">
        <v>576</v>
      </c>
    </row>
    <row r="13440" customFormat="false" ht="15" hidden="false" customHeight="false" outlineLevel="0" collapsed="false">
      <c r="A13440" s="1" t="n">
        <v>3934</v>
      </c>
      <c r="B13440" s="1" t="s">
        <v>20948</v>
      </c>
      <c r="C13440" s="1" t="s">
        <v>521</v>
      </c>
      <c r="D13440" s="324" t="s">
        <v>1592</v>
      </c>
      <c r="E13440" s="0" t="s">
        <v>576</v>
      </c>
    </row>
    <row r="13441" customFormat="false" ht="15" hidden="false" customHeight="false" outlineLevel="0" collapsed="false">
      <c r="A13441" s="1" t="n">
        <v>3933</v>
      </c>
      <c r="B13441" s="1" t="s">
        <v>20949</v>
      </c>
      <c r="D13441" s="1" t="s">
        <v>5618</v>
      </c>
      <c r="E13441" s="0" t="s">
        <v>485</v>
      </c>
    </row>
    <row r="13442" customFormat="false" ht="15" hidden="false" customHeight="false" outlineLevel="0" collapsed="false">
      <c r="A13442" s="1" t="n">
        <v>3932</v>
      </c>
      <c r="B13442" s="1" t="s">
        <v>20950</v>
      </c>
      <c r="D13442" s="1" t="s">
        <v>10212</v>
      </c>
      <c r="E13442" s="0" t="s">
        <v>576</v>
      </c>
    </row>
    <row r="13443" customFormat="false" ht="15" hidden="false" customHeight="false" outlineLevel="0" collapsed="false">
      <c r="A13443" s="1" t="n">
        <v>3931</v>
      </c>
      <c r="B13443" s="1" t="s">
        <v>20951</v>
      </c>
      <c r="D13443" s="1" t="s">
        <v>6225</v>
      </c>
      <c r="E13443" s="0" t="s">
        <v>10484</v>
      </c>
    </row>
    <row r="13444" customFormat="false" ht="15" hidden="false" customHeight="false" outlineLevel="0" collapsed="false">
      <c r="A13444" s="1" t="n">
        <v>3930</v>
      </c>
      <c r="B13444" s="1" t="s">
        <v>20952</v>
      </c>
      <c r="C13444" s="324" t="s">
        <v>20953</v>
      </c>
      <c r="D13444" s="1" t="s">
        <v>558</v>
      </c>
      <c r="E13444" s="0" t="s">
        <v>485</v>
      </c>
    </row>
    <row r="13445" customFormat="false" ht="15" hidden="false" customHeight="false" outlineLevel="0" collapsed="false">
      <c r="A13445" s="1" t="n">
        <v>3929</v>
      </c>
      <c r="B13445" s="1" t="s">
        <v>20954</v>
      </c>
      <c r="D13445" s="324" t="s">
        <v>528</v>
      </c>
      <c r="E13445" s="324" t="s">
        <v>500</v>
      </c>
    </row>
    <row r="13446" customFormat="false" ht="15" hidden="false" customHeight="false" outlineLevel="0" collapsed="false">
      <c r="A13446" s="1" t="n">
        <v>3928</v>
      </c>
      <c r="B13446" s="1" t="s">
        <v>20955</v>
      </c>
      <c r="D13446" s="1" t="s">
        <v>499</v>
      </c>
      <c r="E13446" s="0" t="s">
        <v>590</v>
      </c>
    </row>
    <row r="13447" customFormat="false" ht="15" hidden="false" customHeight="false" outlineLevel="0" collapsed="false">
      <c r="A13447" s="1" t="n">
        <v>3927</v>
      </c>
      <c r="B13447" s="1" t="s">
        <v>20956</v>
      </c>
      <c r="C13447" s="1" t="s">
        <v>20957</v>
      </c>
      <c r="D13447" s="1" t="s">
        <v>1222</v>
      </c>
      <c r="E13447" s="0" t="s">
        <v>590</v>
      </c>
    </row>
    <row r="13448" customFormat="false" ht="15" hidden="false" customHeight="false" outlineLevel="0" collapsed="false">
      <c r="A13448" s="1" t="n">
        <v>3926</v>
      </c>
      <c r="B13448" s="1" t="s">
        <v>20958</v>
      </c>
      <c r="D13448" s="1" t="s">
        <v>754</v>
      </c>
      <c r="E13448" s="324" t="s">
        <v>525</v>
      </c>
    </row>
    <row r="13449" customFormat="false" ht="15" hidden="false" customHeight="false" outlineLevel="0" collapsed="false">
      <c r="A13449" s="1" t="n">
        <v>3925</v>
      </c>
      <c r="B13449" s="1" t="s">
        <v>20959</v>
      </c>
      <c r="C13449" s="1" t="s">
        <v>20960</v>
      </c>
      <c r="D13449" s="324" t="s">
        <v>528</v>
      </c>
      <c r="E13449" s="324" t="s">
        <v>500</v>
      </c>
    </row>
    <row r="13450" customFormat="false" ht="15" hidden="false" customHeight="false" outlineLevel="0" collapsed="false">
      <c r="A13450" s="1" t="n">
        <v>3924</v>
      </c>
      <c r="B13450" s="1" t="s">
        <v>20961</v>
      </c>
      <c r="D13450" s="324" t="s">
        <v>528</v>
      </c>
      <c r="E13450" s="324" t="s">
        <v>500</v>
      </c>
    </row>
    <row r="13451" customFormat="false" ht="15" hidden="false" customHeight="false" outlineLevel="0" collapsed="false">
      <c r="A13451" s="1" t="n">
        <v>3923</v>
      </c>
      <c r="B13451" s="1" t="s">
        <v>20962</v>
      </c>
      <c r="C13451" s="1" t="s">
        <v>20963</v>
      </c>
      <c r="D13451" s="324" t="s">
        <v>528</v>
      </c>
      <c r="E13451" s="324" t="s">
        <v>500</v>
      </c>
    </row>
    <row r="13452" customFormat="false" ht="15" hidden="false" customHeight="false" outlineLevel="0" collapsed="false">
      <c r="A13452" s="1" t="n">
        <v>3922</v>
      </c>
      <c r="B13452" s="1" t="s">
        <v>20964</v>
      </c>
      <c r="D13452" s="324" t="s">
        <v>528</v>
      </c>
      <c r="E13452" s="324" t="s">
        <v>500</v>
      </c>
    </row>
    <row r="13453" customFormat="false" ht="15" hidden="false" customHeight="false" outlineLevel="0" collapsed="false">
      <c r="A13453" s="1" t="n">
        <v>3921</v>
      </c>
      <c r="B13453" s="1" t="s">
        <v>20965</v>
      </c>
      <c r="C13453" s="1" t="s">
        <v>20966</v>
      </c>
      <c r="D13453" s="324" t="s">
        <v>528</v>
      </c>
      <c r="E13453" s="324" t="s">
        <v>500</v>
      </c>
    </row>
    <row r="13454" customFormat="false" ht="15" hidden="false" customHeight="false" outlineLevel="0" collapsed="false">
      <c r="A13454" s="1" t="n">
        <v>3920</v>
      </c>
      <c r="B13454" s="1" t="s">
        <v>20967</v>
      </c>
      <c r="C13454" s="1" t="s">
        <v>20968</v>
      </c>
      <c r="D13454" s="324" t="s">
        <v>528</v>
      </c>
      <c r="E13454" s="324" t="s">
        <v>500</v>
      </c>
    </row>
    <row r="13455" customFormat="false" ht="15" hidden="false" customHeight="false" outlineLevel="0" collapsed="false">
      <c r="A13455" s="1" t="n">
        <v>3919</v>
      </c>
      <c r="B13455" s="1" t="s">
        <v>20969</v>
      </c>
      <c r="D13455" s="1" t="s">
        <v>811</v>
      </c>
      <c r="E13455" s="324" t="s">
        <v>772</v>
      </c>
    </row>
    <row r="13456" customFormat="false" ht="15" hidden="false" customHeight="false" outlineLevel="0" collapsed="false">
      <c r="A13456" s="1" t="n">
        <v>3918</v>
      </c>
      <c r="B13456" s="1" t="s">
        <v>20970</v>
      </c>
      <c r="D13456" s="1" t="s">
        <v>10212</v>
      </c>
      <c r="E13456" s="0" t="s">
        <v>590</v>
      </c>
    </row>
    <row r="13457" customFormat="false" ht="15" hidden="false" customHeight="false" outlineLevel="0" collapsed="false">
      <c r="A13457" s="1" t="n">
        <v>3917</v>
      </c>
      <c r="B13457" s="1" t="s">
        <v>20971</v>
      </c>
      <c r="C13457" s="1" t="s">
        <v>20972</v>
      </c>
      <c r="D13457" s="1" t="s">
        <v>811</v>
      </c>
      <c r="E13457" s="324" t="s">
        <v>772</v>
      </c>
    </row>
    <row r="13458" customFormat="false" ht="15" hidden="false" customHeight="false" outlineLevel="0" collapsed="false">
      <c r="A13458" s="1" t="n">
        <v>3916</v>
      </c>
      <c r="B13458" s="1" t="s">
        <v>20973</v>
      </c>
      <c r="C13458" s="1" t="s">
        <v>20974</v>
      </c>
      <c r="D13458" s="1" t="s">
        <v>558</v>
      </c>
      <c r="E13458" s="0" t="s">
        <v>485</v>
      </c>
    </row>
    <row r="13459" customFormat="false" ht="15" hidden="false" customHeight="false" outlineLevel="0" collapsed="false">
      <c r="A13459" s="1" t="n">
        <v>3915</v>
      </c>
      <c r="B13459" s="1" t="s">
        <v>20975</v>
      </c>
      <c r="C13459" s="1" t="s">
        <v>20975</v>
      </c>
      <c r="D13459" s="324" t="s">
        <v>528</v>
      </c>
      <c r="E13459" s="324" t="s">
        <v>500</v>
      </c>
    </row>
    <row r="13460" customFormat="false" ht="15" hidden="false" customHeight="false" outlineLevel="0" collapsed="false">
      <c r="A13460" s="1" t="n">
        <v>3914</v>
      </c>
      <c r="B13460" s="1" t="s">
        <v>20976</v>
      </c>
      <c r="C13460" s="1" t="s">
        <v>20977</v>
      </c>
      <c r="D13460" s="324" t="s">
        <v>7293</v>
      </c>
      <c r="E13460" s="0" t="s">
        <v>576</v>
      </c>
    </row>
    <row r="13461" customFormat="false" ht="15" hidden="false" customHeight="false" outlineLevel="0" collapsed="false">
      <c r="A13461" s="1" t="n">
        <v>3913</v>
      </c>
      <c r="B13461" s="1" t="s">
        <v>20978</v>
      </c>
      <c r="C13461" s="324" t="s">
        <v>20979</v>
      </c>
      <c r="D13461" s="1" t="s">
        <v>484</v>
      </c>
      <c r="E13461" s="0" t="s">
        <v>485</v>
      </c>
    </row>
    <row r="13462" customFormat="false" ht="15" hidden="false" customHeight="false" outlineLevel="0" collapsed="false">
      <c r="A13462" s="1" t="n">
        <v>3912</v>
      </c>
      <c r="B13462" s="1" t="s">
        <v>20980</v>
      </c>
      <c r="C13462" s="1" t="s">
        <v>20981</v>
      </c>
      <c r="D13462" s="1" t="s">
        <v>496</v>
      </c>
      <c r="E13462" s="0" t="s">
        <v>485</v>
      </c>
    </row>
    <row r="13463" customFormat="false" ht="15" hidden="false" customHeight="false" outlineLevel="0" collapsed="false">
      <c r="A13463" s="1" t="n">
        <v>3911</v>
      </c>
      <c r="B13463" s="1" t="s">
        <v>20982</v>
      </c>
      <c r="C13463" s="324" t="s">
        <v>20983</v>
      </c>
      <c r="D13463" s="324" t="s">
        <v>20984</v>
      </c>
      <c r="E13463" s="324" t="s">
        <v>20985</v>
      </c>
    </row>
    <row r="13464" customFormat="false" ht="15" hidden="false" customHeight="false" outlineLevel="0" collapsed="false">
      <c r="A13464" s="1" t="n">
        <v>3910</v>
      </c>
      <c r="B13464" s="1" t="s">
        <v>20986</v>
      </c>
      <c r="D13464" s="324" t="s">
        <v>5196</v>
      </c>
      <c r="E13464" s="324" t="s">
        <v>494</v>
      </c>
    </row>
    <row r="13465" customFormat="false" ht="15" hidden="false" customHeight="false" outlineLevel="0" collapsed="false">
      <c r="A13465" s="1" t="n">
        <v>3909</v>
      </c>
      <c r="B13465" s="1" t="s">
        <v>20987</v>
      </c>
      <c r="C13465" s="1" t="s">
        <v>20988</v>
      </c>
      <c r="D13465" s="1" t="s">
        <v>499</v>
      </c>
      <c r="E13465" s="324" t="s">
        <v>20989</v>
      </c>
    </row>
    <row r="13466" customFormat="false" ht="15" hidden="false" customHeight="false" outlineLevel="0" collapsed="false">
      <c r="A13466" s="1" t="n">
        <v>3908</v>
      </c>
      <c r="B13466" s="1" t="s">
        <v>20990</v>
      </c>
      <c r="C13466" s="1" t="s">
        <v>20991</v>
      </c>
      <c r="D13466" s="324" t="s">
        <v>20992</v>
      </c>
      <c r="E13466" s="0" t="s">
        <v>590</v>
      </c>
    </row>
    <row r="13467" customFormat="false" ht="15" hidden="false" customHeight="false" outlineLevel="0" collapsed="false">
      <c r="A13467" s="1" t="n">
        <v>3907</v>
      </c>
      <c r="B13467" s="1" t="s">
        <v>20993</v>
      </c>
      <c r="D13467" s="1" t="s">
        <v>10212</v>
      </c>
      <c r="E13467" s="0" t="s">
        <v>590</v>
      </c>
    </row>
    <row r="13468" customFormat="false" ht="15" hidden="false" customHeight="false" outlineLevel="0" collapsed="false">
      <c r="A13468" s="1" t="n">
        <v>3906</v>
      </c>
      <c r="B13468" s="1" t="s">
        <v>20994</v>
      </c>
      <c r="C13468" s="1" t="s">
        <v>20995</v>
      </c>
      <c r="D13468" s="324" t="s">
        <v>758</v>
      </c>
      <c r="E13468" s="324" t="s">
        <v>519</v>
      </c>
    </row>
    <row r="13469" customFormat="false" ht="15" hidden="false" customHeight="false" outlineLevel="0" collapsed="false">
      <c r="A13469" s="1" t="n">
        <v>3905</v>
      </c>
      <c r="B13469" s="1" t="s">
        <v>20996</v>
      </c>
      <c r="D13469" s="1" t="s">
        <v>10212</v>
      </c>
      <c r="E13469" s="0" t="s">
        <v>590</v>
      </c>
    </row>
    <row r="13470" customFormat="false" ht="15" hidden="false" customHeight="false" outlineLevel="0" collapsed="false">
      <c r="A13470" s="1" t="n">
        <v>3904</v>
      </c>
      <c r="B13470" s="1" t="s">
        <v>20997</v>
      </c>
      <c r="D13470" s="1" t="s">
        <v>499</v>
      </c>
      <c r="E13470" s="0" t="s">
        <v>10484</v>
      </c>
    </row>
    <row r="13471" customFormat="false" ht="15" hidden="false" customHeight="false" outlineLevel="0" collapsed="false">
      <c r="A13471" s="1" t="n">
        <v>3903</v>
      </c>
      <c r="B13471" s="1" t="s">
        <v>20998</v>
      </c>
      <c r="C13471" s="1" t="s">
        <v>20999</v>
      </c>
      <c r="D13471" s="1" t="s">
        <v>776</v>
      </c>
      <c r="E13471" s="324" t="s">
        <v>519</v>
      </c>
    </row>
    <row r="13472" customFormat="false" ht="15" hidden="false" customHeight="false" outlineLevel="0" collapsed="false">
      <c r="A13472" s="1" t="n">
        <v>3902</v>
      </c>
      <c r="B13472" s="1" t="s">
        <v>21000</v>
      </c>
      <c r="D13472" s="324" t="s">
        <v>11405</v>
      </c>
      <c r="E13472" s="0" t="s">
        <v>590</v>
      </c>
    </row>
    <row r="13473" customFormat="false" ht="15" hidden="false" customHeight="false" outlineLevel="0" collapsed="false">
      <c r="A13473" s="1" t="n">
        <v>3901</v>
      </c>
      <c r="B13473" s="1" t="s">
        <v>21001</v>
      </c>
      <c r="D13473" s="1" t="s">
        <v>499</v>
      </c>
      <c r="E13473" s="0" t="s">
        <v>590</v>
      </c>
    </row>
    <row r="13474" customFormat="false" ht="15" hidden="false" customHeight="false" outlineLevel="0" collapsed="false">
      <c r="A13474" s="1" t="n">
        <v>3900</v>
      </c>
      <c r="B13474" s="1" t="s">
        <v>21002</v>
      </c>
      <c r="C13474" s="1" t="s">
        <v>21003</v>
      </c>
      <c r="D13474" s="1" t="s">
        <v>1222</v>
      </c>
      <c r="E13474" s="324" t="s">
        <v>550</v>
      </c>
    </row>
    <row r="13475" customFormat="false" ht="15" hidden="false" customHeight="false" outlineLevel="0" collapsed="false">
      <c r="A13475" s="1" t="n">
        <v>3899</v>
      </c>
      <c r="B13475" s="1" t="s">
        <v>21004</v>
      </c>
      <c r="C13475" s="1" t="s">
        <v>21005</v>
      </c>
      <c r="D13475" s="1" t="s">
        <v>10212</v>
      </c>
      <c r="E13475" s="0" t="s">
        <v>576</v>
      </c>
    </row>
    <row r="13476" customFormat="false" ht="15" hidden="false" customHeight="false" outlineLevel="0" collapsed="false">
      <c r="A13476" s="1" t="n">
        <v>3898</v>
      </c>
      <c r="B13476" s="1" t="s">
        <v>21006</v>
      </c>
      <c r="C13476" s="1" t="s">
        <v>21007</v>
      </c>
      <c r="D13476" s="1" t="s">
        <v>10212</v>
      </c>
      <c r="E13476" s="0" t="s">
        <v>576</v>
      </c>
    </row>
    <row r="13477" customFormat="false" ht="15" hidden="false" customHeight="false" outlineLevel="0" collapsed="false">
      <c r="A13477" s="1" t="n">
        <v>3897</v>
      </c>
      <c r="B13477" s="1" t="s">
        <v>21008</v>
      </c>
      <c r="D13477" s="1" t="s">
        <v>510</v>
      </c>
      <c r="E13477" s="324" t="s">
        <v>11232</v>
      </c>
    </row>
    <row r="13478" customFormat="false" ht="15" hidden="false" customHeight="false" outlineLevel="0" collapsed="false">
      <c r="A13478" s="1" t="n">
        <v>3896</v>
      </c>
      <c r="B13478" s="1" t="s">
        <v>21009</v>
      </c>
      <c r="D13478" s="324" t="s">
        <v>7185</v>
      </c>
      <c r="E13478" s="0" t="s">
        <v>10484</v>
      </c>
    </row>
    <row r="13479" customFormat="false" ht="15" hidden="false" customHeight="false" outlineLevel="0" collapsed="false">
      <c r="A13479" s="1" t="n">
        <v>3895</v>
      </c>
      <c r="B13479" s="1" t="s">
        <v>21010</v>
      </c>
      <c r="D13479" s="324" t="s">
        <v>21011</v>
      </c>
      <c r="E13479" s="0" t="s">
        <v>576</v>
      </c>
    </row>
    <row r="13480" customFormat="false" ht="15" hidden="false" customHeight="false" outlineLevel="0" collapsed="false">
      <c r="A13480" s="1" t="n">
        <v>3894</v>
      </c>
      <c r="B13480" s="1" t="s">
        <v>21012</v>
      </c>
      <c r="D13480" s="1" t="s">
        <v>906</v>
      </c>
      <c r="E13480" s="0" t="s">
        <v>1088</v>
      </c>
    </row>
    <row r="13481" customFormat="false" ht="15" hidden="false" customHeight="false" outlineLevel="0" collapsed="false">
      <c r="A13481" s="1" t="n">
        <v>3893</v>
      </c>
      <c r="B13481" s="1" t="s">
        <v>21013</v>
      </c>
      <c r="D13481" s="1" t="s">
        <v>811</v>
      </c>
      <c r="E13481" s="324" t="s">
        <v>772</v>
      </c>
    </row>
    <row r="13482" customFormat="false" ht="15" hidden="false" customHeight="false" outlineLevel="0" collapsed="false">
      <c r="A13482" s="1" t="n">
        <v>3892</v>
      </c>
      <c r="B13482" s="1" t="s">
        <v>21014</v>
      </c>
      <c r="D13482" s="1" t="s">
        <v>811</v>
      </c>
      <c r="E13482" s="324" t="s">
        <v>1731</v>
      </c>
    </row>
    <row r="13483" customFormat="false" ht="15" hidden="false" customHeight="false" outlineLevel="0" collapsed="false">
      <c r="A13483" s="1" t="n">
        <v>3891</v>
      </c>
      <c r="B13483" s="1" t="s">
        <v>21015</v>
      </c>
      <c r="D13483" s="1" t="s">
        <v>10920</v>
      </c>
      <c r="E13483" s="324" t="s">
        <v>1731</v>
      </c>
    </row>
    <row r="13484" customFormat="false" ht="15" hidden="false" customHeight="false" outlineLevel="0" collapsed="false">
      <c r="A13484" s="1" t="n">
        <v>3890</v>
      </c>
      <c r="B13484" s="1" t="s">
        <v>21016</v>
      </c>
      <c r="C13484" s="324" t="s">
        <v>21017</v>
      </c>
      <c r="D13484" s="1" t="s">
        <v>510</v>
      </c>
      <c r="E13484" s="0" t="s">
        <v>590</v>
      </c>
    </row>
    <row r="13485" customFormat="false" ht="15" hidden="false" customHeight="false" outlineLevel="0" collapsed="false">
      <c r="A13485" s="1" t="n">
        <v>3889</v>
      </c>
      <c r="B13485" s="1" t="s">
        <v>21018</v>
      </c>
      <c r="C13485" s="1" t="s">
        <v>21019</v>
      </c>
      <c r="D13485" s="324" t="s">
        <v>21020</v>
      </c>
      <c r="E13485" s="324" t="s">
        <v>14135</v>
      </c>
    </row>
    <row r="13486" customFormat="false" ht="15" hidden="false" customHeight="false" outlineLevel="0" collapsed="false">
      <c r="A13486" s="1" t="n">
        <v>3888</v>
      </c>
      <c r="B13486" s="1" t="s">
        <v>21021</v>
      </c>
      <c r="C13486" s="324" t="s">
        <v>21022</v>
      </c>
      <c r="D13486" s="1" t="s">
        <v>11129</v>
      </c>
      <c r="E13486" s="324" t="s">
        <v>13676</v>
      </c>
    </row>
    <row r="13487" customFormat="false" ht="15" hidden="false" customHeight="false" outlineLevel="0" collapsed="false">
      <c r="A13487" s="1" t="n">
        <v>3887</v>
      </c>
      <c r="B13487" s="1" t="s">
        <v>21023</v>
      </c>
      <c r="C13487" s="324" t="s">
        <v>21024</v>
      </c>
      <c r="D13487" s="324" t="s">
        <v>11340</v>
      </c>
      <c r="E13487" s="324" t="s">
        <v>488</v>
      </c>
    </row>
    <row r="13488" customFormat="false" ht="15" hidden="false" customHeight="false" outlineLevel="0" collapsed="false">
      <c r="A13488" s="1" t="n">
        <v>3886</v>
      </c>
      <c r="B13488" s="1" t="s">
        <v>21025</v>
      </c>
      <c r="C13488" s="1" t="s">
        <v>21026</v>
      </c>
      <c r="D13488" s="324" t="s">
        <v>11340</v>
      </c>
      <c r="E13488" s="324" t="s">
        <v>488</v>
      </c>
    </row>
    <row r="13489" customFormat="false" ht="15" hidden="false" customHeight="false" outlineLevel="0" collapsed="false">
      <c r="A13489" s="1" t="n">
        <v>3885</v>
      </c>
      <c r="B13489" s="1" t="s">
        <v>21027</v>
      </c>
      <c r="C13489" s="324" t="s">
        <v>21028</v>
      </c>
      <c r="D13489" s="324" t="s">
        <v>611</v>
      </c>
      <c r="E13489" s="324" t="s">
        <v>494</v>
      </c>
    </row>
    <row r="13490" customFormat="false" ht="15" hidden="false" customHeight="false" outlineLevel="0" collapsed="false">
      <c r="A13490" s="1" t="n">
        <v>3884</v>
      </c>
      <c r="B13490" s="1" t="s">
        <v>21029</v>
      </c>
      <c r="D13490" s="1" t="s">
        <v>647</v>
      </c>
      <c r="E13490" s="0" t="s">
        <v>485</v>
      </c>
    </row>
    <row r="13491" customFormat="false" ht="15" hidden="false" customHeight="false" outlineLevel="0" collapsed="false">
      <c r="A13491" s="1" t="n">
        <v>3883</v>
      </c>
      <c r="B13491" s="1" t="s">
        <v>21030</v>
      </c>
      <c r="D13491" s="1" t="s">
        <v>647</v>
      </c>
      <c r="E13491" s="0" t="s">
        <v>485</v>
      </c>
    </row>
    <row r="13492" customFormat="false" ht="15" hidden="false" customHeight="false" outlineLevel="0" collapsed="false">
      <c r="A13492" s="1" t="n">
        <v>3882</v>
      </c>
      <c r="B13492" s="1" t="s">
        <v>21031</v>
      </c>
      <c r="C13492" s="1" t="s">
        <v>21032</v>
      </c>
      <c r="D13492" s="324" t="s">
        <v>21033</v>
      </c>
      <c r="E13492" s="324" t="s">
        <v>1731</v>
      </c>
    </row>
    <row r="13493" customFormat="false" ht="15" hidden="false" customHeight="false" outlineLevel="0" collapsed="false">
      <c r="A13493" s="1" t="n">
        <v>3881</v>
      </c>
      <c r="B13493" s="1" t="s">
        <v>21034</v>
      </c>
      <c r="C13493" s="1" t="s">
        <v>546</v>
      </c>
      <c r="D13493" s="324" t="s">
        <v>11899</v>
      </c>
      <c r="E13493" s="324" t="s">
        <v>11140</v>
      </c>
    </row>
    <row r="13494" customFormat="false" ht="15" hidden="false" customHeight="false" outlineLevel="0" collapsed="false">
      <c r="A13494" s="1" t="n">
        <v>3880</v>
      </c>
      <c r="B13494" s="1" t="s">
        <v>21035</v>
      </c>
      <c r="C13494" s="1" t="s">
        <v>546</v>
      </c>
      <c r="D13494" s="324" t="s">
        <v>11899</v>
      </c>
      <c r="E13494" s="324" t="s">
        <v>11140</v>
      </c>
    </row>
    <row r="13495" customFormat="false" ht="15" hidden="false" customHeight="false" outlineLevel="0" collapsed="false">
      <c r="A13495" s="1" t="n">
        <v>3879</v>
      </c>
      <c r="B13495" s="1" t="s">
        <v>21036</v>
      </c>
      <c r="C13495" s="1" t="s">
        <v>21037</v>
      </c>
      <c r="D13495" s="1" t="s">
        <v>499</v>
      </c>
      <c r="E13495" s="0" t="s">
        <v>590</v>
      </c>
    </row>
    <row r="13496" customFormat="false" ht="15" hidden="false" customHeight="false" outlineLevel="0" collapsed="false">
      <c r="A13496" s="1" t="n">
        <v>3878</v>
      </c>
      <c r="B13496" s="1" t="s">
        <v>21038</v>
      </c>
      <c r="C13496" s="1" t="s">
        <v>521</v>
      </c>
      <c r="D13496" s="324" t="s">
        <v>7185</v>
      </c>
      <c r="E13496" s="0" t="s">
        <v>609</v>
      </c>
    </row>
    <row r="13497" customFormat="false" ht="15" hidden="false" customHeight="false" outlineLevel="0" collapsed="false">
      <c r="A13497" s="1" t="n">
        <v>3877</v>
      </c>
      <c r="B13497" s="1" t="s">
        <v>21039</v>
      </c>
      <c r="C13497" s="1" t="s">
        <v>21040</v>
      </c>
      <c r="D13497" s="1" t="s">
        <v>11129</v>
      </c>
      <c r="E13497" s="0" t="s">
        <v>609</v>
      </c>
    </row>
    <row r="13498" customFormat="false" ht="15" hidden="false" customHeight="false" outlineLevel="0" collapsed="false">
      <c r="A13498" s="1" t="n">
        <v>3876</v>
      </c>
      <c r="B13498" s="1" t="s">
        <v>21041</v>
      </c>
      <c r="D13498" s="1" t="s">
        <v>499</v>
      </c>
      <c r="E13498" s="0" t="s">
        <v>576</v>
      </c>
    </row>
    <row r="13499" customFormat="false" ht="15" hidden="false" customHeight="false" outlineLevel="0" collapsed="false">
      <c r="A13499" s="1" t="n">
        <v>3875</v>
      </c>
      <c r="B13499" s="1" t="s">
        <v>21042</v>
      </c>
      <c r="C13499" s="324" t="s">
        <v>21043</v>
      </c>
      <c r="D13499" s="1" t="s">
        <v>499</v>
      </c>
      <c r="E13499" s="0" t="s">
        <v>590</v>
      </c>
    </row>
    <row r="13500" customFormat="false" ht="15" hidden="false" customHeight="false" outlineLevel="0" collapsed="false">
      <c r="A13500" s="1" t="n">
        <v>3874</v>
      </c>
      <c r="B13500" s="1" t="s">
        <v>21044</v>
      </c>
      <c r="C13500" s="1" t="s">
        <v>21045</v>
      </c>
      <c r="D13500" s="324" t="s">
        <v>15207</v>
      </c>
      <c r="E13500" s="324" t="s">
        <v>519</v>
      </c>
    </row>
    <row r="13501" customFormat="false" ht="15" hidden="false" customHeight="false" outlineLevel="0" collapsed="false">
      <c r="A13501" s="1" t="n">
        <v>3873</v>
      </c>
      <c r="B13501" s="1" t="s">
        <v>21046</v>
      </c>
      <c r="C13501" s="1" t="s">
        <v>21047</v>
      </c>
      <c r="D13501" s="1" t="s">
        <v>499</v>
      </c>
      <c r="E13501" s="0" t="s">
        <v>590</v>
      </c>
    </row>
    <row r="13502" customFormat="false" ht="15" hidden="false" customHeight="false" outlineLevel="0" collapsed="false">
      <c r="A13502" s="1" t="n">
        <v>3872</v>
      </c>
      <c r="B13502" s="1" t="s">
        <v>21048</v>
      </c>
      <c r="D13502" s="324" t="s">
        <v>12189</v>
      </c>
      <c r="E13502" s="324" t="s">
        <v>11184</v>
      </c>
    </row>
    <row r="13503" customFormat="false" ht="15" hidden="false" customHeight="false" outlineLevel="0" collapsed="false">
      <c r="A13503" s="1" t="n">
        <v>3871</v>
      </c>
      <c r="B13503" s="1" t="s">
        <v>21049</v>
      </c>
      <c r="C13503" s="1" t="s">
        <v>21050</v>
      </c>
      <c r="D13503" s="1" t="s">
        <v>1222</v>
      </c>
      <c r="E13503" s="0" t="s">
        <v>10484</v>
      </c>
    </row>
    <row r="13504" customFormat="false" ht="15" hidden="false" customHeight="false" outlineLevel="0" collapsed="false">
      <c r="A13504" s="1" t="n">
        <v>3870</v>
      </c>
      <c r="B13504" s="1" t="s">
        <v>21051</v>
      </c>
      <c r="C13504" s="1" t="s">
        <v>21052</v>
      </c>
      <c r="D13504" s="324" t="s">
        <v>11340</v>
      </c>
      <c r="E13504" s="324" t="s">
        <v>488</v>
      </c>
    </row>
    <row r="13505" customFormat="false" ht="15" hidden="false" customHeight="false" outlineLevel="0" collapsed="false">
      <c r="A13505" s="1" t="n">
        <v>3869</v>
      </c>
      <c r="B13505" s="1" t="s">
        <v>21053</v>
      </c>
      <c r="C13505" s="1" t="s">
        <v>21054</v>
      </c>
      <c r="D13505" s="1" t="s">
        <v>499</v>
      </c>
      <c r="E13505" s="0" t="s">
        <v>590</v>
      </c>
    </row>
    <row r="13506" customFormat="false" ht="15" hidden="false" customHeight="false" outlineLevel="0" collapsed="false">
      <c r="A13506" s="1" t="n">
        <v>3868</v>
      </c>
      <c r="B13506" s="1" t="s">
        <v>21055</v>
      </c>
      <c r="D13506" s="1" t="s">
        <v>11129</v>
      </c>
      <c r="E13506" s="324" t="s">
        <v>10923</v>
      </c>
    </row>
    <row r="13507" customFormat="false" ht="15" hidden="false" customHeight="false" outlineLevel="0" collapsed="false">
      <c r="A13507" s="1" t="n">
        <v>3867</v>
      </c>
      <c r="B13507" s="1" t="s">
        <v>21056</v>
      </c>
      <c r="D13507" s="1" t="s">
        <v>510</v>
      </c>
      <c r="E13507" s="0" t="s">
        <v>485</v>
      </c>
    </row>
    <row r="13508" customFormat="false" ht="15" hidden="false" customHeight="false" outlineLevel="0" collapsed="false">
      <c r="A13508" s="1" t="n">
        <v>3866</v>
      </c>
      <c r="B13508" s="1" t="s">
        <v>21057</v>
      </c>
      <c r="D13508" s="324" t="s">
        <v>11899</v>
      </c>
      <c r="E13508" s="0" t="s">
        <v>11079</v>
      </c>
    </row>
    <row r="13509" customFormat="false" ht="15" hidden="false" customHeight="false" outlineLevel="0" collapsed="false">
      <c r="A13509" s="1" t="n">
        <v>3865</v>
      </c>
      <c r="B13509" s="1" t="s">
        <v>21058</v>
      </c>
      <c r="D13509" s="324" t="s">
        <v>11505</v>
      </c>
      <c r="E13509" s="0" t="s">
        <v>590</v>
      </c>
    </row>
    <row r="13510" customFormat="false" ht="15" hidden="false" customHeight="false" outlineLevel="0" collapsed="false">
      <c r="A13510" s="1" t="n">
        <v>3864</v>
      </c>
      <c r="B13510" s="1" t="s">
        <v>21059</v>
      </c>
      <c r="C13510" s="1" t="s">
        <v>21060</v>
      </c>
      <c r="D13510" s="1" t="s">
        <v>558</v>
      </c>
      <c r="E13510" s="324" t="s">
        <v>10997</v>
      </c>
    </row>
    <row r="13511" customFormat="false" ht="15" hidden="false" customHeight="false" outlineLevel="0" collapsed="false">
      <c r="A13511" s="1" t="n">
        <v>3863</v>
      </c>
      <c r="B13511" s="1" t="s">
        <v>21061</v>
      </c>
      <c r="C13511" s="1" t="s">
        <v>21062</v>
      </c>
      <c r="D13511" s="1" t="s">
        <v>510</v>
      </c>
      <c r="E13511" s="0" t="s">
        <v>609</v>
      </c>
    </row>
    <row r="13512" customFormat="false" ht="15" hidden="false" customHeight="false" outlineLevel="0" collapsed="false">
      <c r="A13512" s="1" t="n">
        <v>3862</v>
      </c>
      <c r="B13512" s="1" t="s">
        <v>21063</v>
      </c>
      <c r="D13512" s="324" t="s">
        <v>11556</v>
      </c>
      <c r="E13512" s="0" t="s">
        <v>590</v>
      </c>
    </row>
    <row r="13513" customFormat="false" ht="15" hidden="false" customHeight="false" outlineLevel="0" collapsed="false">
      <c r="A13513" s="1" t="n">
        <v>3861</v>
      </c>
      <c r="B13513" s="1" t="s">
        <v>21064</v>
      </c>
      <c r="C13513" s="324" t="s">
        <v>21065</v>
      </c>
      <c r="D13513" s="1" t="s">
        <v>499</v>
      </c>
      <c r="E13513" s="0" t="s">
        <v>590</v>
      </c>
    </row>
    <row r="13514" customFormat="false" ht="15" hidden="false" customHeight="false" outlineLevel="0" collapsed="false">
      <c r="A13514" s="1" t="n">
        <v>3860</v>
      </c>
      <c r="B13514" s="1" t="s">
        <v>21066</v>
      </c>
      <c r="C13514" s="1" t="s">
        <v>21067</v>
      </c>
      <c r="D13514" s="324" t="s">
        <v>17594</v>
      </c>
      <c r="E13514" s="324" t="s">
        <v>12190</v>
      </c>
    </row>
    <row r="13515" customFormat="false" ht="15" hidden="false" customHeight="false" outlineLevel="0" collapsed="false">
      <c r="A13515" s="1" t="n">
        <v>3859</v>
      </c>
      <c r="B13515" s="1" t="s">
        <v>21068</v>
      </c>
      <c r="D13515" s="324" t="s">
        <v>7941</v>
      </c>
      <c r="E13515" s="324" t="s">
        <v>13147</v>
      </c>
    </row>
    <row r="13516" customFormat="false" ht="15" hidden="false" customHeight="false" outlineLevel="0" collapsed="false">
      <c r="A13516" s="1" t="n">
        <v>3858</v>
      </c>
      <c r="B13516" s="1" t="s">
        <v>21069</v>
      </c>
      <c r="D13516" s="1" t="s">
        <v>499</v>
      </c>
      <c r="E13516" s="0" t="s">
        <v>576</v>
      </c>
    </row>
    <row r="13517" customFormat="false" ht="15" hidden="false" customHeight="false" outlineLevel="0" collapsed="false">
      <c r="A13517" s="1" t="n">
        <v>3857</v>
      </c>
      <c r="B13517" s="1" t="s">
        <v>21070</v>
      </c>
      <c r="C13517" s="1" t="s">
        <v>21071</v>
      </c>
      <c r="D13517" s="1" t="s">
        <v>499</v>
      </c>
      <c r="E13517" s="0" t="s">
        <v>590</v>
      </c>
    </row>
    <row r="13518" customFormat="false" ht="15" hidden="false" customHeight="false" outlineLevel="0" collapsed="false">
      <c r="A13518" s="1" t="n">
        <v>3856</v>
      </c>
      <c r="B13518" s="1" t="s">
        <v>21072</v>
      </c>
      <c r="C13518" s="1" t="s">
        <v>21073</v>
      </c>
      <c r="D13518" s="324" t="s">
        <v>21074</v>
      </c>
      <c r="E13518" s="324" t="s">
        <v>21075</v>
      </c>
    </row>
    <row r="13519" customFormat="false" ht="15" hidden="false" customHeight="false" outlineLevel="0" collapsed="false">
      <c r="A13519" s="1" t="n">
        <v>3855</v>
      </c>
      <c r="B13519" s="1" t="s">
        <v>21076</v>
      </c>
      <c r="D13519" s="324" t="s">
        <v>21077</v>
      </c>
      <c r="E13519" s="0" t="s">
        <v>485</v>
      </c>
    </row>
    <row r="13520" customFormat="false" ht="15" hidden="false" customHeight="false" outlineLevel="0" collapsed="false">
      <c r="A13520" s="1" t="n">
        <v>3854</v>
      </c>
      <c r="B13520" s="1" t="s">
        <v>21078</v>
      </c>
      <c r="D13520" s="1" t="s">
        <v>499</v>
      </c>
      <c r="E13520" s="0" t="s">
        <v>576</v>
      </c>
    </row>
    <row r="13521" customFormat="false" ht="15" hidden="false" customHeight="false" outlineLevel="0" collapsed="false">
      <c r="A13521" s="1" t="n">
        <v>3853</v>
      </c>
      <c r="B13521" s="1" t="s">
        <v>21079</v>
      </c>
      <c r="D13521" s="1" t="s">
        <v>11084</v>
      </c>
      <c r="E13521" s="0" t="s">
        <v>11053</v>
      </c>
    </row>
    <row r="13522" customFormat="false" ht="15" hidden="false" customHeight="false" outlineLevel="0" collapsed="false">
      <c r="A13522" s="1" t="n">
        <v>3852</v>
      </c>
      <c r="B13522" s="1" t="s">
        <v>21080</v>
      </c>
      <c r="D13522" s="1" t="s">
        <v>11084</v>
      </c>
      <c r="E13522" s="0" t="s">
        <v>11053</v>
      </c>
    </row>
    <row r="13523" customFormat="false" ht="15" hidden="false" customHeight="false" outlineLevel="0" collapsed="false">
      <c r="A13523" s="1" t="n">
        <v>3851</v>
      </c>
      <c r="B13523" s="1" t="s">
        <v>21081</v>
      </c>
      <c r="D13523" s="1" t="s">
        <v>11084</v>
      </c>
      <c r="E13523" s="0" t="s">
        <v>11053</v>
      </c>
    </row>
    <row r="13524" customFormat="false" ht="15" hidden="false" customHeight="false" outlineLevel="0" collapsed="false">
      <c r="A13524" s="1" t="n">
        <v>3850</v>
      </c>
      <c r="B13524" s="1" t="s">
        <v>21082</v>
      </c>
      <c r="C13524" s="1" t="s">
        <v>21082</v>
      </c>
      <c r="D13524" s="1" t="s">
        <v>11084</v>
      </c>
      <c r="E13524" s="0" t="s">
        <v>11053</v>
      </c>
    </row>
    <row r="13525" customFormat="false" ht="15" hidden="false" customHeight="false" outlineLevel="0" collapsed="false">
      <c r="A13525" s="1" t="n">
        <v>3849</v>
      </c>
      <c r="B13525" s="1" t="s">
        <v>21083</v>
      </c>
      <c r="C13525" s="1" t="s">
        <v>21083</v>
      </c>
      <c r="D13525" s="1" t="s">
        <v>11084</v>
      </c>
      <c r="E13525" s="0" t="s">
        <v>11053</v>
      </c>
    </row>
    <row r="13526" customFormat="false" ht="15" hidden="false" customHeight="false" outlineLevel="0" collapsed="false">
      <c r="A13526" s="1" t="n">
        <v>3848</v>
      </c>
      <c r="B13526" s="1" t="s">
        <v>21084</v>
      </c>
      <c r="D13526" s="324" t="s">
        <v>620</v>
      </c>
      <c r="E13526" s="0" t="s">
        <v>590</v>
      </c>
    </row>
    <row r="13527" customFormat="false" ht="15" hidden="false" customHeight="false" outlineLevel="0" collapsed="false">
      <c r="A13527" s="1" t="n">
        <v>3847</v>
      </c>
      <c r="B13527" s="1" t="s">
        <v>21085</v>
      </c>
      <c r="D13527" s="324" t="s">
        <v>11505</v>
      </c>
      <c r="E13527" s="0" t="s">
        <v>590</v>
      </c>
    </row>
    <row r="13528" customFormat="false" ht="15" hidden="false" customHeight="false" outlineLevel="0" collapsed="false">
      <c r="A13528" s="1" t="n">
        <v>3846</v>
      </c>
      <c r="B13528" s="1" t="s">
        <v>21086</v>
      </c>
      <c r="C13528" s="1" t="s">
        <v>21087</v>
      </c>
      <c r="D13528" s="1" t="s">
        <v>499</v>
      </c>
      <c r="E13528" s="0" t="s">
        <v>485</v>
      </c>
    </row>
    <row r="13529" customFormat="false" ht="15" hidden="false" customHeight="false" outlineLevel="0" collapsed="false">
      <c r="A13529" s="1" t="n">
        <v>3845</v>
      </c>
      <c r="B13529" s="1" t="s">
        <v>21088</v>
      </c>
      <c r="D13529" s="1" t="s">
        <v>484</v>
      </c>
      <c r="E13529" s="0" t="s">
        <v>485</v>
      </c>
    </row>
    <row r="13530" customFormat="false" ht="15" hidden="false" customHeight="false" outlineLevel="0" collapsed="false">
      <c r="A13530" s="1" t="n">
        <v>3844</v>
      </c>
      <c r="B13530" s="1" t="s">
        <v>21089</v>
      </c>
      <c r="D13530" s="324" t="s">
        <v>5528</v>
      </c>
      <c r="E13530" s="0" t="s">
        <v>590</v>
      </c>
    </row>
    <row r="13531" customFormat="false" ht="15" hidden="false" customHeight="false" outlineLevel="0" collapsed="false">
      <c r="A13531" s="1" t="n">
        <v>3843</v>
      </c>
      <c r="B13531" s="1" t="s">
        <v>21090</v>
      </c>
      <c r="D13531" s="1" t="s">
        <v>10212</v>
      </c>
      <c r="E13531" s="0" t="s">
        <v>609</v>
      </c>
    </row>
    <row r="13532" customFormat="false" ht="15" hidden="false" customHeight="false" outlineLevel="0" collapsed="false">
      <c r="A13532" s="1" t="n">
        <v>3842</v>
      </c>
      <c r="B13532" s="1" t="s">
        <v>21091</v>
      </c>
      <c r="C13532" s="1" t="s">
        <v>21092</v>
      </c>
      <c r="D13532" s="1" t="s">
        <v>510</v>
      </c>
      <c r="E13532" s="0" t="s">
        <v>485</v>
      </c>
    </row>
    <row r="13533" customFormat="false" ht="15" hidden="false" customHeight="false" outlineLevel="0" collapsed="false">
      <c r="A13533" s="1" t="n">
        <v>3841</v>
      </c>
      <c r="B13533" s="1" t="s">
        <v>21093</v>
      </c>
      <c r="D13533" s="1" t="s">
        <v>10212</v>
      </c>
      <c r="E13533" s="0" t="s">
        <v>576</v>
      </c>
    </row>
    <row r="13534" customFormat="false" ht="15" hidden="false" customHeight="false" outlineLevel="0" collapsed="false">
      <c r="A13534" s="1" t="n">
        <v>3840</v>
      </c>
      <c r="B13534" s="1" t="s">
        <v>21094</v>
      </c>
      <c r="D13534" s="1" t="s">
        <v>499</v>
      </c>
      <c r="E13534" s="0" t="s">
        <v>609</v>
      </c>
    </row>
    <row r="13535" customFormat="false" ht="15" hidden="false" customHeight="false" outlineLevel="0" collapsed="false">
      <c r="A13535" s="1" t="n">
        <v>3839</v>
      </c>
      <c r="B13535" s="1" t="s">
        <v>21095</v>
      </c>
      <c r="C13535" s="1" t="s">
        <v>21095</v>
      </c>
      <c r="D13535" s="1" t="s">
        <v>499</v>
      </c>
      <c r="E13535" s="0" t="s">
        <v>11053</v>
      </c>
    </row>
    <row r="13536" customFormat="false" ht="15" hidden="false" customHeight="false" outlineLevel="0" collapsed="false">
      <c r="A13536" s="1" t="n">
        <v>3838</v>
      </c>
      <c r="B13536" s="1" t="s">
        <v>21096</v>
      </c>
      <c r="D13536" s="324" t="s">
        <v>11556</v>
      </c>
      <c r="E13536" s="324" t="s">
        <v>12151</v>
      </c>
    </row>
    <row r="13537" customFormat="false" ht="15" hidden="false" customHeight="false" outlineLevel="0" collapsed="false">
      <c r="A13537" s="1" t="n">
        <v>3837</v>
      </c>
      <c r="B13537" s="1" t="s">
        <v>21097</v>
      </c>
      <c r="C13537" s="1" t="s">
        <v>21098</v>
      </c>
      <c r="D13537" s="324" t="s">
        <v>528</v>
      </c>
      <c r="E13537" s="324" t="s">
        <v>500</v>
      </c>
    </row>
    <row r="13538" customFormat="false" ht="15" hidden="false" customHeight="false" outlineLevel="0" collapsed="false">
      <c r="A13538" s="1" t="n">
        <v>3836</v>
      </c>
      <c r="B13538" s="1" t="s">
        <v>21099</v>
      </c>
      <c r="C13538" s="1" t="s">
        <v>21100</v>
      </c>
      <c r="D13538" s="324" t="s">
        <v>11843</v>
      </c>
      <c r="E13538" s="0" t="s">
        <v>590</v>
      </c>
    </row>
    <row r="13539" customFormat="false" ht="15" hidden="false" customHeight="false" outlineLevel="0" collapsed="false">
      <c r="A13539" s="1" t="n">
        <v>3835</v>
      </c>
      <c r="B13539" s="1" t="s">
        <v>21101</v>
      </c>
      <c r="C13539" s="1" t="s">
        <v>21102</v>
      </c>
      <c r="D13539" s="1" t="s">
        <v>499</v>
      </c>
      <c r="E13539" s="0" t="s">
        <v>590</v>
      </c>
    </row>
    <row r="13540" customFormat="false" ht="15" hidden="false" customHeight="false" outlineLevel="0" collapsed="false">
      <c r="A13540" s="1" t="n">
        <v>3834</v>
      </c>
      <c r="B13540" s="1" t="s">
        <v>21103</v>
      </c>
      <c r="C13540" s="1" t="s">
        <v>21104</v>
      </c>
      <c r="D13540" s="1" t="s">
        <v>499</v>
      </c>
      <c r="E13540" s="0" t="s">
        <v>590</v>
      </c>
    </row>
    <row r="13541" customFormat="false" ht="15" hidden="false" customHeight="false" outlineLevel="0" collapsed="false">
      <c r="A13541" s="1" t="n">
        <v>3833</v>
      </c>
      <c r="B13541" s="1" t="s">
        <v>21105</v>
      </c>
      <c r="C13541" s="1" t="s">
        <v>21106</v>
      </c>
      <c r="D13541" s="1" t="s">
        <v>499</v>
      </c>
      <c r="E13541" s="0" t="s">
        <v>590</v>
      </c>
    </row>
    <row r="13542" customFormat="false" ht="15" hidden="false" customHeight="false" outlineLevel="0" collapsed="false">
      <c r="A13542" s="1" t="n">
        <v>3832</v>
      </c>
      <c r="B13542" s="1" t="s">
        <v>21107</v>
      </c>
      <c r="C13542" s="1" t="s">
        <v>21108</v>
      </c>
      <c r="D13542" s="1" t="s">
        <v>499</v>
      </c>
      <c r="E13542" s="0" t="s">
        <v>590</v>
      </c>
    </row>
    <row r="13543" customFormat="false" ht="15" hidden="false" customHeight="false" outlineLevel="0" collapsed="false">
      <c r="A13543" s="1" t="n">
        <v>3831</v>
      </c>
      <c r="B13543" s="1" t="s">
        <v>21109</v>
      </c>
      <c r="C13543" s="1" t="s">
        <v>21110</v>
      </c>
      <c r="D13543" s="1" t="s">
        <v>499</v>
      </c>
      <c r="E13543" s="0" t="s">
        <v>590</v>
      </c>
    </row>
    <row r="13544" customFormat="false" ht="15" hidden="false" customHeight="false" outlineLevel="0" collapsed="false">
      <c r="A13544" s="1" t="n">
        <v>3830</v>
      </c>
      <c r="B13544" s="1" t="s">
        <v>21111</v>
      </c>
      <c r="C13544" s="1" t="s">
        <v>21112</v>
      </c>
      <c r="D13544" s="324" t="s">
        <v>13337</v>
      </c>
      <c r="E13544" s="0" t="s">
        <v>590</v>
      </c>
    </row>
    <row r="13545" customFormat="false" ht="15" hidden="false" customHeight="false" outlineLevel="0" collapsed="false">
      <c r="A13545" s="1" t="n">
        <v>3829</v>
      </c>
      <c r="B13545" s="1" t="s">
        <v>21113</v>
      </c>
      <c r="C13545" s="1" t="s">
        <v>21114</v>
      </c>
      <c r="D13545" s="324" t="s">
        <v>21115</v>
      </c>
      <c r="E13545" s="0" t="s">
        <v>590</v>
      </c>
    </row>
    <row r="13546" customFormat="false" ht="15" hidden="false" customHeight="false" outlineLevel="0" collapsed="false">
      <c r="A13546" s="1" t="n">
        <v>3828</v>
      </c>
      <c r="B13546" s="1" t="s">
        <v>21116</v>
      </c>
      <c r="C13546" s="1" t="s">
        <v>21117</v>
      </c>
      <c r="D13546" s="1" t="s">
        <v>499</v>
      </c>
      <c r="E13546" s="0" t="s">
        <v>590</v>
      </c>
    </row>
    <row r="13547" customFormat="false" ht="15" hidden="false" customHeight="false" outlineLevel="0" collapsed="false">
      <c r="A13547" s="1" t="n">
        <v>3827</v>
      </c>
      <c r="B13547" s="1" t="s">
        <v>21118</v>
      </c>
      <c r="C13547" s="1" t="s">
        <v>21119</v>
      </c>
      <c r="D13547" s="1" t="s">
        <v>499</v>
      </c>
      <c r="E13547" s="0" t="s">
        <v>590</v>
      </c>
    </row>
    <row r="13548" customFormat="false" ht="15" hidden="false" customHeight="false" outlineLevel="0" collapsed="false">
      <c r="A13548" s="1" t="n">
        <v>3826</v>
      </c>
      <c r="B13548" s="1" t="s">
        <v>21120</v>
      </c>
      <c r="C13548" s="1" t="s">
        <v>21121</v>
      </c>
      <c r="D13548" s="1" t="s">
        <v>499</v>
      </c>
      <c r="E13548" s="0" t="s">
        <v>590</v>
      </c>
    </row>
    <row r="13549" customFormat="false" ht="15" hidden="false" customHeight="false" outlineLevel="0" collapsed="false">
      <c r="A13549" s="1" t="n">
        <v>3825</v>
      </c>
      <c r="B13549" s="1" t="s">
        <v>21122</v>
      </c>
      <c r="C13549" s="1" t="s">
        <v>21123</v>
      </c>
      <c r="D13549" s="324" t="s">
        <v>11630</v>
      </c>
      <c r="E13549" s="0" t="s">
        <v>590</v>
      </c>
    </row>
    <row r="13550" customFormat="false" ht="15" hidden="false" customHeight="false" outlineLevel="0" collapsed="false">
      <c r="A13550" s="1" t="n">
        <v>3824</v>
      </c>
      <c r="B13550" s="1" t="s">
        <v>21124</v>
      </c>
      <c r="C13550" s="1" t="s">
        <v>21125</v>
      </c>
      <c r="D13550" s="324" t="s">
        <v>11630</v>
      </c>
      <c r="E13550" s="0" t="s">
        <v>576</v>
      </c>
    </row>
    <row r="13551" customFormat="false" ht="15" hidden="false" customHeight="false" outlineLevel="0" collapsed="false">
      <c r="A13551" s="1" t="n">
        <v>3823</v>
      </c>
      <c r="B13551" s="1" t="s">
        <v>21126</v>
      </c>
      <c r="C13551" s="1" t="s">
        <v>21127</v>
      </c>
      <c r="D13551" s="1" t="s">
        <v>499</v>
      </c>
      <c r="E13551" s="0" t="s">
        <v>576</v>
      </c>
    </row>
    <row r="13552" customFormat="false" ht="15" hidden="false" customHeight="false" outlineLevel="0" collapsed="false">
      <c r="A13552" s="1" t="n">
        <v>3822</v>
      </c>
      <c r="B13552" s="1" t="s">
        <v>21128</v>
      </c>
      <c r="C13552" s="1" t="s">
        <v>21129</v>
      </c>
      <c r="D13552" s="1" t="s">
        <v>499</v>
      </c>
      <c r="E13552" s="0" t="s">
        <v>576</v>
      </c>
    </row>
    <row r="13553" customFormat="false" ht="15" hidden="false" customHeight="false" outlineLevel="0" collapsed="false">
      <c r="A13553" s="1" t="n">
        <v>3821</v>
      </c>
      <c r="B13553" s="1" t="s">
        <v>21130</v>
      </c>
      <c r="C13553" s="1" t="s">
        <v>21131</v>
      </c>
      <c r="D13553" s="1" t="s">
        <v>499</v>
      </c>
      <c r="E13553" s="0" t="s">
        <v>576</v>
      </c>
    </row>
    <row r="13554" customFormat="false" ht="15" hidden="false" customHeight="false" outlineLevel="0" collapsed="false">
      <c r="A13554" s="1" t="n">
        <v>3820</v>
      </c>
      <c r="B13554" s="1" t="s">
        <v>21132</v>
      </c>
      <c r="C13554" s="1" t="s">
        <v>21133</v>
      </c>
      <c r="D13554" s="1" t="s">
        <v>499</v>
      </c>
      <c r="E13554" s="0" t="s">
        <v>576</v>
      </c>
    </row>
    <row r="13555" customFormat="false" ht="15" hidden="false" customHeight="false" outlineLevel="0" collapsed="false">
      <c r="A13555" s="1" t="n">
        <v>3819</v>
      </c>
      <c r="B13555" s="1" t="s">
        <v>21134</v>
      </c>
      <c r="C13555" s="324" t="s">
        <v>21135</v>
      </c>
      <c r="D13555" s="324" t="s">
        <v>11657</v>
      </c>
      <c r="E13555" s="324" t="s">
        <v>10994</v>
      </c>
    </row>
    <row r="13556" customFormat="false" ht="15" hidden="false" customHeight="false" outlineLevel="0" collapsed="false">
      <c r="A13556" s="1" t="n">
        <v>3818</v>
      </c>
      <c r="B13556" s="1" t="s">
        <v>21136</v>
      </c>
      <c r="D13556" s="1" t="s">
        <v>10212</v>
      </c>
      <c r="E13556" s="0" t="s">
        <v>590</v>
      </c>
    </row>
    <row r="13557" customFormat="false" ht="15" hidden="false" customHeight="false" outlineLevel="0" collapsed="false">
      <c r="A13557" s="1" t="n">
        <v>3817</v>
      </c>
      <c r="B13557" s="1" t="s">
        <v>21137</v>
      </c>
      <c r="C13557" s="1" t="s">
        <v>521</v>
      </c>
      <c r="D13557" s="324" t="s">
        <v>1587</v>
      </c>
      <c r="E13557" s="0" t="s">
        <v>590</v>
      </c>
    </row>
    <row r="13558" customFormat="false" ht="15" hidden="false" customHeight="false" outlineLevel="0" collapsed="false">
      <c r="A13558" s="1" t="n">
        <v>3816</v>
      </c>
      <c r="B13558" s="1" t="s">
        <v>21138</v>
      </c>
      <c r="C13558" s="1" t="s">
        <v>21139</v>
      </c>
      <c r="D13558" s="324" t="s">
        <v>11630</v>
      </c>
      <c r="E13558" s="324" t="s">
        <v>21140</v>
      </c>
    </row>
    <row r="13559" customFormat="false" ht="15" hidden="false" customHeight="false" outlineLevel="0" collapsed="false">
      <c r="A13559" s="1" t="n">
        <v>3815</v>
      </c>
      <c r="B13559" s="1" t="s">
        <v>21141</v>
      </c>
      <c r="D13559" s="324" t="s">
        <v>670</v>
      </c>
      <c r="E13559" s="0" t="s">
        <v>590</v>
      </c>
    </row>
    <row r="13560" customFormat="false" ht="15" hidden="false" customHeight="false" outlineLevel="0" collapsed="false">
      <c r="A13560" s="1" t="n">
        <v>3814</v>
      </c>
      <c r="B13560" s="1" t="s">
        <v>21142</v>
      </c>
      <c r="D13560" s="1" t="s">
        <v>499</v>
      </c>
      <c r="E13560" s="0" t="s">
        <v>10484</v>
      </c>
    </row>
    <row r="13561" customFormat="false" ht="15" hidden="false" customHeight="false" outlineLevel="0" collapsed="false">
      <c r="A13561" s="1" t="n">
        <v>3813</v>
      </c>
      <c r="B13561" s="1" t="s">
        <v>21143</v>
      </c>
      <c r="D13561" s="324" t="s">
        <v>20222</v>
      </c>
      <c r="E13561" s="324" t="s">
        <v>11102</v>
      </c>
    </row>
    <row r="13562" customFormat="false" ht="15" hidden="false" customHeight="false" outlineLevel="0" collapsed="false">
      <c r="A13562" s="1" t="n">
        <v>3812</v>
      </c>
      <c r="B13562" s="1" t="s">
        <v>21144</v>
      </c>
      <c r="D13562" s="1" t="s">
        <v>811</v>
      </c>
      <c r="E13562" s="0" t="s">
        <v>590</v>
      </c>
    </row>
    <row r="13563" customFormat="false" ht="15" hidden="false" customHeight="false" outlineLevel="0" collapsed="false">
      <c r="A13563" s="1" t="n">
        <v>3811</v>
      </c>
      <c r="B13563" s="1" t="s">
        <v>21145</v>
      </c>
      <c r="C13563" s="1" t="s">
        <v>21146</v>
      </c>
      <c r="D13563" s="1" t="s">
        <v>510</v>
      </c>
      <c r="E13563" s="324" t="s">
        <v>10893</v>
      </c>
    </row>
    <row r="13564" customFormat="false" ht="15" hidden="false" customHeight="false" outlineLevel="0" collapsed="false">
      <c r="A13564" s="1" t="n">
        <v>3810</v>
      </c>
      <c r="B13564" s="1" t="s">
        <v>21147</v>
      </c>
      <c r="C13564" s="324" t="s">
        <v>21148</v>
      </c>
      <c r="D13564" s="1" t="s">
        <v>499</v>
      </c>
      <c r="E13564" s="0" t="s">
        <v>590</v>
      </c>
    </row>
    <row r="13565" customFormat="false" ht="15" hidden="false" customHeight="false" outlineLevel="0" collapsed="false">
      <c r="A13565" s="1" t="n">
        <v>3809</v>
      </c>
      <c r="B13565" s="1" t="s">
        <v>21149</v>
      </c>
      <c r="D13565" s="1" t="s">
        <v>510</v>
      </c>
      <c r="E13565" s="0" t="s">
        <v>609</v>
      </c>
    </row>
    <row r="13566" customFormat="false" ht="15" hidden="false" customHeight="false" outlineLevel="0" collapsed="false">
      <c r="A13566" s="1" t="n">
        <v>3808</v>
      </c>
      <c r="B13566" s="1" t="s">
        <v>21150</v>
      </c>
      <c r="C13566" s="1" t="s">
        <v>21151</v>
      </c>
      <c r="D13566" s="324" t="s">
        <v>21152</v>
      </c>
      <c r="E13566" s="324" t="s">
        <v>10923</v>
      </c>
    </row>
    <row r="13567" customFormat="false" ht="15" hidden="false" customHeight="false" outlineLevel="0" collapsed="false">
      <c r="A13567" s="1" t="n">
        <v>3807</v>
      </c>
      <c r="B13567" s="1" t="s">
        <v>21153</v>
      </c>
      <c r="C13567" s="1" t="s">
        <v>21154</v>
      </c>
      <c r="D13567" s="324" t="s">
        <v>11630</v>
      </c>
      <c r="E13567" s="324" t="s">
        <v>12459</v>
      </c>
    </row>
    <row r="13568" customFormat="false" ht="15" hidden="false" customHeight="false" outlineLevel="0" collapsed="false">
      <c r="A13568" s="1" t="n">
        <v>3806</v>
      </c>
      <c r="B13568" s="1" t="s">
        <v>21155</v>
      </c>
      <c r="C13568" s="324" t="s">
        <v>21156</v>
      </c>
      <c r="D13568" s="324" t="s">
        <v>15406</v>
      </c>
      <c r="E13568" s="324" t="s">
        <v>10994</v>
      </c>
    </row>
    <row r="13569" customFormat="false" ht="15" hidden="false" customHeight="false" outlineLevel="0" collapsed="false">
      <c r="A13569" s="1" t="n">
        <v>3805</v>
      </c>
      <c r="B13569" s="1" t="s">
        <v>21157</v>
      </c>
      <c r="C13569" s="324" t="s">
        <v>21158</v>
      </c>
      <c r="D13569" s="324" t="s">
        <v>649</v>
      </c>
      <c r="E13569" s="0" t="s">
        <v>590</v>
      </c>
    </row>
    <row r="13570" customFormat="false" ht="15" hidden="false" customHeight="false" outlineLevel="0" collapsed="false">
      <c r="A13570" s="1" t="n">
        <v>3804</v>
      </c>
      <c r="B13570" s="1" t="s">
        <v>21159</v>
      </c>
      <c r="C13570" s="324" t="s">
        <v>21160</v>
      </c>
      <c r="D13570" s="324" t="s">
        <v>5433</v>
      </c>
      <c r="E13570" s="324" t="s">
        <v>500</v>
      </c>
    </row>
    <row r="13571" customFormat="false" ht="15" hidden="false" customHeight="false" outlineLevel="0" collapsed="false">
      <c r="A13571" s="1" t="n">
        <v>3803</v>
      </c>
      <c r="B13571" s="1" t="s">
        <v>21161</v>
      </c>
      <c r="C13571" s="1" t="s">
        <v>21162</v>
      </c>
      <c r="D13571" s="1" t="s">
        <v>499</v>
      </c>
      <c r="E13571" s="0" t="s">
        <v>590</v>
      </c>
    </row>
    <row r="13572" customFormat="false" ht="15" hidden="false" customHeight="false" outlineLevel="0" collapsed="false">
      <c r="A13572" s="1" t="n">
        <v>3802</v>
      </c>
      <c r="B13572" s="1" t="s">
        <v>21163</v>
      </c>
      <c r="C13572" s="1" t="s">
        <v>21164</v>
      </c>
      <c r="D13572" s="1" t="s">
        <v>499</v>
      </c>
      <c r="E13572" s="0" t="s">
        <v>590</v>
      </c>
    </row>
    <row r="13573" customFormat="false" ht="15" hidden="false" customHeight="false" outlineLevel="0" collapsed="false">
      <c r="A13573" s="1" t="n">
        <v>3801</v>
      </c>
      <c r="B13573" s="1" t="s">
        <v>21165</v>
      </c>
      <c r="C13573" s="1" t="s">
        <v>546</v>
      </c>
      <c r="D13573" s="1" t="s">
        <v>685</v>
      </c>
      <c r="E13573" s="0" t="s">
        <v>686</v>
      </c>
    </row>
    <row r="13574" customFormat="false" ht="15" hidden="false" customHeight="false" outlineLevel="0" collapsed="false">
      <c r="A13574" s="1" t="n">
        <v>3800</v>
      </c>
      <c r="B13574" s="1" t="s">
        <v>21166</v>
      </c>
      <c r="D13574" s="324" t="s">
        <v>528</v>
      </c>
      <c r="E13574" s="324" t="s">
        <v>500</v>
      </c>
    </row>
    <row r="13575" customFormat="false" ht="15" hidden="false" customHeight="false" outlineLevel="0" collapsed="false">
      <c r="A13575" s="1" t="n">
        <v>3799</v>
      </c>
      <c r="B13575" s="1" t="s">
        <v>21167</v>
      </c>
      <c r="D13575" s="324" t="s">
        <v>1587</v>
      </c>
      <c r="E13575" s="0" t="s">
        <v>590</v>
      </c>
    </row>
    <row r="13576" customFormat="false" ht="15" hidden="false" customHeight="false" outlineLevel="0" collapsed="false">
      <c r="A13576" s="1" t="n">
        <v>3798</v>
      </c>
      <c r="B13576" s="1" t="s">
        <v>21168</v>
      </c>
      <c r="C13576" s="1" t="s">
        <v>21169</v>
      </c>
      <c r="D13576" s="324" t="s">
        <v>3180</v>
      </c>
      <c r="E13576" s="324" t="s">
        <v>550</v>
      </c>
    </row>
    <row r="13577" customFormat="false" ht="15" hidden="false" customHeight="false" outlineLevel="0" collapsed="false">
      <c r="A13577" s="1" t="n">
        <v>3797</v>
      </c>
      <c r="B13577" s="1" t="s">
        <v>21170</v>
      </c>
      <c r="D13577" s="324" t="s">
        <v>21171</v>
      </c>
      <c r="E13577" s="324" t="s">
        <v>21172</v>
      </c>
    </row>
    <row r="13578" customFormat="false" ht="15" hidden="false" customHeight="false" outlineLevel="0" collapsed="false">
      <c r="A13578" s="1" t="n">
        <v>3796</v>
      </c>
      <c r="B13578" s="1" t="s">
        <v>21173</v>
      </c>
      <c r="D13578" s="1" t="s">
        <v>1798</v>
      </c>
      <c r="E13578" s="0" t="s">
        <v>544</v>
      </c>
    </row>
    <row r="13579" customFormat="false" ht="15" hidden="false" customHeight="false" outlineLevel="0" collapsed="false">
      <c r="A13579" s="1" t="n">
        <v>3795</v>
      </c>
      <c r="B13579" s="1" t="s">
        <v>21174</v>
      </c>
      <c r="D13579" s="324" t="s">
        <v>620</v>
      </c>
      <c r="E13579" s="0" t="s">
        <v>609</v>
      </c>
    </row>
    <row r="13580" customFormat="false" ht="15" hidden="false" customHeight="false" outlineLevel="0" collapsed="false">
      <c r="A13580" s="1" t="n">
        <v>3794</v>
      </c>
      <c r="B13580" s="1" t="s">
        <v>21175</v>
      </c>
      <c r="C13580" s="324" t="s">
        <v>21176</v>
      </c>
      <c r="D13580" s="324" t="s">
        <v>21177</v>
      </c>
      <c r="E13580" s="0" t="s">
        <v>485</v>
      </c>
    </row>
    <row r="13581" customFormat="false" ht="15" hidden="false" customHeight="false" outlineLevel="0" collapsed="false">
      <c r="A13581" s="1" t="n">
        <v>3793</v>
      </c>
      <c r="B13581" s="1" t="s">
        <v>21178</v>
      </c>
      <c r="D13581" s="324" t="s">
        <v>1587</v>
      </c>
      <c r="E13581" s="0" t="s">
        <v>590</v>
      </c>
    </row>
    <row r="13582" customFormat="false" ht="15" hidden="false" customHeight="false" outlineLevel="0" collapsed="false">
      <c r="A13582" s="1" t="n">
        <v>3792</v>
      </c>
      <c r="B13582" s="1" t="s">
        <v>21179</v>
      </c>
      <c r="D13582" s="324" t="s">
        <v>11630</v>
      </c>
      <c r="E13582" s="0" t="s">
        <v>590</v>
      </c>
    </row>
    <row r="13583" customFormat="false" ht="15" hidden="false" customHeight="false" outlineLevel="0" collapsed="false">
      <c r="A13583" s="1" t="n">
        <v>3791</v>
      </c>
      <c r="B13583" s="1" t="s">
        <v>21180</v>
      </c>
      <c r="D13583" s="324" t="s">
        <v>21181</v>
      </c>
      <c r="E13583" s="324" t="s">
        <v>550</v>
      </c>
    </row>
    <row r="13584" customFormat="false" ht="15" hidden="false" customHeight="false" outlineLevel="0" collapsed="false">
      <c r="A13584" s="1" t="n">
        <v>3790</v>
      </c>
      <c r="B13584" s="1" t="s">
        <v>21182</v>
      </c>
      <c r="D13584" s="324" t="s">
        <v>11505</v>
      </c>
      <c r="E13584" s="0" t="s">
        <v>576</v>
      </c>
    </row>
    <row r="13585" customFormat="false" ht="15" hidden="false" customHeight="false" outlineLevel="0" collapsed="false">
      <c r="A13585" s="1" t="n">
        <v>3789</v>
      </c>
      <c r="B13585" s="1" t="s">
        <v>21183</v>
      </c>
      <c r="D13585" s="324" t="s">
        <v>645</v>
      </c>
      <c r="E13585" s="0" t="s">
        <v>485</v>
      </c>
    </row>
    <row r="13586" customFormat="false" ht="15" hidden="false" customHeight="false" outlineLevel="0" collapsed="false">
      <c r="A13586" s="1" t="n">
        <v>3788</v>
      </c>
      <c r="B13586" s="1" t="s">
        <v>21184</v>
      </c>
      <c r="C13586" s="1" t="s">
        <v>21185</v>
      </c>
      <c r="D13586" s="324" t="s">
        <v>21186</v>
      </c>
      <c r="E13586" s="0" t="s">
        <v>590</v>
      </c>
    </row>
    <row r="13587" customFormat="false" ht="15" hidden="false" customHeight="false" outlineLevel="0" collapsed="false">
      <c r="A13587" s="1" t="n">
        <v>3787</v>
      </c>
      <c r="B13587" s="1" t="s">
        <v>21187</v>
      </c>
      <c r="D13587" s="1" t="s">
        <v>499</v>
      </c>
      <c r="E13587" s="0" t="s">
        <v>590</v>
      </c>
    </row>
    <row r="13588" customFormat="false" ht="15" hidden="false" customHeight="false" outlineLevel="0" collapsed="false">
      <c r="A13588" s="1" t="n">
        <v>3786</v>
      </c>
      <c r="B13588" s="1" t="s">
        <v>21188</v>
      </c>
      <c r="D13588" s="1" t="s">
        <v>499</v>
      </c>
      <c r="E13588" s="0" t="s">
        <v>590</v>
      </c>
    </row>
    <row r="13589" customFormat="false" ht="15" hidden="false" customHeight="false" outlineLevel="0" collapsed="false">
      <c r="A13589" s="1" t="n">
        <v>3785</v>
      </c>
      <c r="B13589" s="1" t="s">
        <v>21189</v>
      </c>
      <c r="C13589" s="1" t="s">
        <v>21189</v>
      </c>
      <c r="D13589" s="1" t="s">
        <v>499</v>
      </c>
      <c r="E13589" s="0" t="s">
        <v>576</v>
      </c>
    </row>
    <row r="13590" customFormat="false" ht="15" hidden="false" customHeight="false" outlineLevel="0" collapsed="false">
      <c r="A13590" s="1" t="n">
        <v>3784</v>
      </c>
      <c r="B13590" s="1" t="s">
        <v>21190</v>
      </c>
      <c r="C13590" s="1" t="s">
        <v>21191</v>
      </c>
      <c r="D13590" s="1" t="s">
        <v>7889</v>
      </c>
      <c r="E13590" s="0" t="s">
        <v>485</v>
      </c>
    </row>
    <row r="13591" customFormat="false" ht="15" hidden="false" customHeight="false" outlineLevel="0" collapsed="false">
      <c r="A13591" s="1" t="n">
        <v>3783</v>
      </c>
      <c r="B13591" s="1" t="s">
        <v>21192</v>
      </c>
      <c r="C13591" s="324" t="s">
        <v>21193</v>
      </c>
      <c r="D13591" s="1" t="s">
        <v>927</v>
      </c>
      <c r="E13591" s="324" t="s">
        <v>500</v>
      </c>
    </row>
    <row r="13592" customFormat="false" ht="15" hidden="false" customHeight="false" outlineLevel="0" collapsed="false">
      <c r="A13592" s="1" t="n">
        <v>3782</v>
      </c>
      <c r="B13592" s="1" t="s">
        <v>21194</v>
      </c>
      <c r="D13592" s="1" t="s">
        <v>496</v>
      </c>
      <c r="E13592" s="0" t="s">
        <v>485</v>
      </c>
    </row>
    <row r="13593" customFormat="false" ht="15" hidden="false" customHeight="false" outlineLevel="0" collapsed="false">
      <c r="A13593" s="1" t="n">
        <v>3781</v>
      </c>
      <c r="B13593" s="1" t="s">
        <v>21195</v>
      </c>
      <c r="D13593" s="1" t="s">
        <v>484</v>
      </c>
      <c r="E13593" s="0" t="s">
        <v>485</v>
      </c>
    </row>
    <row r="13594" customFormat="false" ht="15" hidden="false" customHeight="false" outlineLevel="0" collapsed="false">
      <c r="A13594" s="1" t="n">
        <v>3780</v>
      </c>
      <c r="B13594" s="1" t="s">
        <v>21196</v>
      </c>
      <c r="D13594" s="324" t="s">
        <v>673</v>
      </c>
      <c r="E13594" s="0" t="s">
        <v>11053</v>
      </c>
    </row>
    <row r="13595" customFormat="false" ht="15" hidden="false" customHeight="false" outlineLevel="0" collapsed="false">
      <c r="A13595" s="1" t="n">
        <v>3779</v>
      </c>
      <c r="B13595" s="1" t="s">
        <v>21197</v>
      </c>
      <c r="D13595" s="324" t="s">
        <v>21198</v>
      </c>
      <c r="E13595" s="0" t="s">
        <v>609</v>
      </c>
    </row>
    <row r="13596" customFormat="false" ht="15" hidden="false" customHeight="false" outlineLevel="0" collapsed="false">
      <c r="A13596" s="1" t="n">
        <v>3778</v>
      </c>
      <c r="B13596" s="1" t="s">
        <v>21199</v>
      </c>
      <c r="C13596" s="1" t="s">
        <v>21200</v>
      </c>
      <c r="D13596" s="324" t="s">
        <v>21201</v>
      </c>
      <c r="E13596" s="0" t="s">
        <v>576</v>
      </c>
    </row>
    <row r="13597" customFormat="false" ht="15" hidden="false" customHeight="false" outlineLevel="0" collapsed="false">
      <c r="A13597" s="1" t="n">
        <v>3777</v>
      </c>
      <c r="B13597" s="1" t="s">
        <v>21202</v>
      </c>
      <c r="C13597" s="1" t="s">
        <v>21202</v>
      </c>
      <c r="D13597" s="324" t="s">
        <v>528</v>
      </c>
      <c r="E13597" s="324" t="s">
        <v>500</v>
      </c>
    </row>
    <row r="13598" customFormat="false" ht="15" hidden="false" customHeight="false" outlineLevel="0" collapsed="false">
      <c r="A13598" s="1" t="n">
        <v>3776</v>
      </c>
      <c r="B13598" s="1" t="s">
        <v>21203</v>
      </c>
      <c r="C13598" s="1" t="s">
        <v>21204</v>
      </c>
      <c r="D13598" s="324" t="s">
        <v>11505</v>
      </c>
      <c r="E13598" s="324" t="s">
        <v>21205</v>
      </c>
    </row>
    <row r="13599" customFormat="false" ht="15" hidden="false" customHeight="false" outlineLevel="0" collapsed="false">
      <c r="A13599" s="1" t="n">
        <v>3775</v>
      </c>
      <c r="B13599" s="1" t="s">
        <v>21206</v>
      </c>
      <c r="C13599" s="1" t="s">
        <v>21207</v>
      </c>
      <c r="D13599" s="324" t="s">
        <v>13946</v>
      </c>
      <c r="E13599" s="324" t="s">
        <v>13464</v>
      </c>
    </row>
    <row r="13600" customFormat="false" ht="15" hidden="false" customHeight="false" outlineLevel="0" collapsed="false">
      <c r="A13600" s="1" t="n">
        <v>3774</v>
      </c>
      <c r="B13600" s="1" t="s">
        <v>21208</v>
      </c>
      <c r="D13600" s="324" t="s">
        <v>21209</v>
      </c>
      <c r="E13600" s="324" t="s">
        <v>10997</v>
      </c>
    </row>
    <row r="13601" customFormat="false" ht="15" hidden="false" customHeight="false" outlineLevel="0" collapsed="false">
      <c r="A13601" s="1" t="n">
        <v>3773</v>
      </c>
      <c r="B13601" s="1" t="s">
        <v>21210</v>
      </c>
      <c r="C13601" s="324" t="s">
        <v>21211</v>
      </c>
      <c r="D13601" s="324" t="s">
        <v>11169</v>
      </c>
      <c r="E13601" s="0" t="s">
        <v>590</v>
      </c>
    </row>
    <row r="13602" customFormat="false" ht="15" hidden="false" customHeight="false" outlineLevel="0" collapsed="false">
      <c r="A13602" s="1" t="n">
        <v>3772</v>
      </c>
      <c r="B13602" s="1" t="s">
        <v>21212</v>
      </c>
      <c r="C13602" s="1" t="s">
        <v>21213</v>
      </c>
      <c r="D13602" s="1" t="s">
        <v>499</v>
      </c>
      <c r="E13602" s="324" t="s">
        <v>10923</v>
      </c>
    </row>
    <row r="13603" customFormat="false" ht="15" hidden="false" customHeight="false" outlineLevel="0" collapsed="false">
      <c r="A13603" s="1" t="n">
        <v>3771</v>
      </c>
      <c r="B13603" s="1" t="s">
        <v>21214</v>
      </c>
      <c r="D13603" s="324" t="s">
        <v>17594</v>
      </c>
      <c r="E13603" s="324" t="s">
        <v>11184</v>
      </c>
    </row>
    <row r="13604" customFormat="false" ht="15" hidden="false" customHeight="false" outlineLevel="0" collapsed="false">
      <c r="A13604" s="1" t="n">
        <v>3770</v>
      </c>
      <c r="B13604" s="1" t="s">
        <v>21215</v>
      </c>
      <c r="D13604" s="324" t="s">
        <v>15880</v>
      </c>
      <c r="E13604" s="324" t="s">
        <v>1731</v>
      </c>
    </row>
    <row r="13605" customFormat="false" ht="15" hidden="false" customHeight="false" outlineLevel="0" collapsed="false">
      <c r="A13605" s="1" t="n">
        <v>3769</v>
      </c>
      <c r="B13605" s="1" t="s">
        <v>21216</v>
      </c>
      <c r="D13605" s="1" t="s">
        <v>741</v>
      </c>
      <c r="E13605" s="0" t="s">
        <v>485</v>
      </c>
    </row>
    <row r="13606" customFormat="false" ht="15" hidden="false" customHeight="false" outlineLevel="0" collapsed="false">
      <c r="A13606" s="1" t="n">
        <v>3768</v>
      </c>
      <c r="B13606" s="1" t="s">
        <v>21217</v>
      </c>
      <c r="C13606" s="324" t="s">
        <v>21218</v>
      </c>
      <c r="D13606" s="324" t="s">
        <v>21219</v>
      </c>
      <c r="E13606" s="324" t="s">
        <v>11500</v>
      </c>
    </row>
    <row r="13607" customFormat="false" ht="15" hidden="false" customHeight="false" outlineLevel="0" collapsed="false">
      <c r="A13607" s="1" t="n">
        <v>3767</v>
      </c>
      <c r="B13607" s="1" t="s">
        <v>21220</v>
      </c>
      <c r="C13607" s="324" t="s">
        <v>21221</v>
      </c>
      <c r="D13607" s="324" t="s">
        <v>11556</v>
      </c>
      <c r="E13607" s="0" t="s">
        <v>576</v>
      </c>
    </row>
    <row r="13608" customFormat="false" ht="15" hidden="false" customHeight="false" outlineLevel="0" collapsed="false">
      <c r="A13608" s="1" t="n">
        <v>3766</v>
      </c>
      <c r="B13608" s="1" t="s">
        <v>16215</v>
      </c>
      <c r="D13608" s="324" t="s">
        <v>11630</v>
      </c>
      <c r="E13608" s="324" t="s">
        <v>1731</v>
      </c>
    </row>
    <row r="13609" customFormat="false" ht="15" hidden="false" customHeight="false" outlineLevel="0" collapsed="false">
      <c r="A13609" s="1" t="n">
        <v>3765</v>
      </c>
      <c r="B13609" s="1" t="s">
        <v>21222</v>
      </c>
      <c r="D13609" s="324" t="s">
        <v>7400</v>
      </c>
      <c r="E13609" s="0" t="s">
        <v>485</v>
      </c>
    </row>
    <row r="13610" customFormat="false" ht="15" hidden="false" customHeight="false" outlineLevel="0" collapsed="false">
      <c r="A13610" s="1" t="n">
        <v>3764</v>
      </c>
      <c r="B13610" s="1" t="s">
        <v>21223</v>
      </c>
      <c r="C13610" s="1" t="s">
        <v>21224</v>
      </c>
      <c r="D13610" s="324" t="s">
        <v>11505</v>
      </c>
      <c r="E13610" s="0" t="s">
        <v>10484</v>
      </c>
    </row>
    <row r="13611" customFormat="false" ht="15" hidden="false" customHeight="false" outlineLevel="0" collapsed="false">
      <c r="A13611" s="1" t="n">
        <v>3763</v>
      </c>
      <c r="B13611" s="1" t="s">
        <v>21225</v>
      </c>
      <c r="C13611" s="1" t="s">
        <v>21226</v>
      </c>
      <c r="D13611" s="1" t="s">
        <v>11129</v>
      </c>
      <c r="E13611" s="0" t="s">
        <v>609</v>
      </c>
    </row>
    <row r="13612" customFormat="false" ht="15" hidden="false" customHeight="false" outlineLevel="0" collapsed="false">
      <c r="A13612" s="1" t="n">
        <v>3762</v>
      </c>
      <c r="B13612" s="1" t="s">
        <v>21227</v>
      </c>
      <c r="C13612" s="1" t="s">
        <v>21228</v>
      </c>
      <c r="D13612" s="324" t="s">
        <v>21229</v>
      </c>
      <c r="E13612" s="324" t="s">
        <v>13594</v>
      </c>
    </row>
    <row r="13613" customFormat="false" ht="15" hidden="false" customHeight="false" outlineLevel="0" collapsed="false">
      <c r="A13613" s="1" t="n">
        <v>3761</v>
      </c>
      <c r="B13613" s="1" t="s">
        <v>21230</v>
      </c>
      <c r="C13613" s="1" t="s">
        <v>21231</v>
      </c>
      <c r="D13613" s="1" t="s">
        <v>811</v>
      </c>
      <c r="E13613" s="0" t="s">
        <v>609</v>
      </c>
    </row>
    <row r="13614" customFormat="false" ht="15" hidden="false" customHeight="false" outlineLevel="0" collapsed="false">
      <c r="A13614" s="1" t="n">
        <v>3760</v>
      </c>
      <c r="B13614" s="1" t="s">
        <v>21232</v>
      </c>
      <c r="D13614" s="1" t="s">
        <v>11084</v>
      </c>
      <c r="E13614" s="0" t="s">
        <v>18636</v>
      </c>
    </row>
    <row r="13615" customFormat="false" ht="15" hidden="false" customHeight="false" outlineLevel="0" collapsed="false">
      <c r="A13615" s="1" t="n">
        <v>3759</v>
      </c>
      <c r="B13615" s="1" t="s">
        <v>21233</v>
      </c>
      <c r="D13615" s="324" t="s">
        <v>21234</v>
      </c>
      <c r="E13615" s="324" t="s">
        <v>500</v>
      </c>
    </row>
    <row r="13616" customFormat="false" ht="15" hidden="false" customHeight="false" outlineLevel="0" collapsed="false">
      <c r="A13616" s="1" t="n">
        <v>3758</v>
      </c>
      <c r="B13616" s="1" t="s">
        <v>21235</v>
      </c>
      <c r="D13616" s="1" t="s">
        <v>11084</v>
      </c>
      <c r="E13616" s="0" t="s">
        <v>18636</v>
      </c>
    </row>
    <row r="13617" customFormat="false" ht="15" hidden="false" customHeight="false" outlineLevel="0" collapsed="false">
      <c r="A13617" s="1" t="n">
        <v>3757</v>
      </c>
      <c r="B13617" s="1" t="s">
        <v>21236</v>
      </c>
      <c r="D13617" s="324" t="s">
        <v>14289</v>
      </c>
      <c r="E13617" s="0" t="s">
        <v>590</v>
      </c>
    </row>
    <row r="13618" customFormat="false" ht="15" hidden="false" customHeight="false" outlineLevel="0" collapsed="false">
      <c r="A13618" s="1" t="n">
        <v>3756</v>
      </c>
      <c r="B13618" s="1" t="s">
        <v>21237</v>
      </c>
      <c r="C13618" s="1" t="s">
        <v>21238</v>
      </c>
      <c r="D13618" s="324" t="s">
        <v>11505</v>
      </c>
      <c r="E13618" s="0" t="s">
        <v>10484</v>
      </c>
    </row>
    <row r="13619" customFormat="false" ht="15" hidden="false" customHeight="false" outlineLevel="0" collapsed="false">
      <c r="A13619" s="1" t="n">
        <v>3755</v>
      </c>
      <c r="B13619" s="1" t="s">
        <v>21239</v>
      </c>
      <c r="C13619" s="1" t="s">
        <v>21240</v>
      </c>
      <c r="D13619" s="324" t="s">
        <v>586</v>
      </c>
      <c r="E13619" s="0" t="s">
        <v>590</v>
      </c>
    </row>
    <row r="13620" customFormat="false" ht="15" hidden="false" customHeight="false" outlineLevel="0" collapsed="false">
      <c r="A13620" s="1" t="n">
        <v>3754</v>
      </c>
      <c r="B13620" s="1" t="s">
        <v>21241</v>
      </c>
      <c r="C13620" s="1" t="s">
        <v>21242</v>
      </c>
      <c r="D13620" s="324" t="s">
        <v>7395</v>
      </c>
      <c r="E13620" s="0" t="s">
        <v>590</v>
      </c>
    </row>
    <row r="13621" customFormat="false" ht="15" hidden="false" customHeight="false" outlineLevel="0" collapsed="false">
      <c r="A13621" s="1" t="n">
        <v>3753</v>
      </c>
      <c r="B13621" s="1" t="s">
        <v>21243</v>
      </c>
      <c r="C13621" s="1" t="s">
        <v>21244</v>
      </c>
      <c r="D13621" s="324" t="s">
        <v>17288</v>
      </c>
      <c r="E13621" s="324" t="s">
        <v>10997</v>
      </c>
    </row>
    <row r="13622" customFormat="false" ht="15" hidden="false" customHeight="false" outlineLevel="0" collapsed="false">
      <c r="A13622" s="1" t="n">
        <v>3752</v>
      </c>
      <c r="B13622" s="1" t="s">
        <v>21245</v>
      </c>
      <c r="C13622" s="1" t="s">
        <v>21246</v>
      </c>
      <c r="D13622" s="324" t="s">
        <v>21247</v>
      </c>
      <c r="E13622" s="0" t="s">
        <v>590</v>
      </c>
    </row>
    <row r="13623" customFormat="false" ht="15" hidden="false" customHeight="false" outlineLevel="0" collapsed="false">
      <c r="A13623" s="1" t="n">
        <v>3751</v>
      </c>
      <c r="B13623" s="1" t="s">
        <v>21248</v>
      </c>
      <c r="C13623" s="1" t="s">
        <v>21249</v>
      </c>
      <c r="D13623" s="1" t="s">
        <v>685</v>
      </c>
      <c r="E13623" s="0" t="s">
        <v>686</v>
      </c>
    </row>
    <row r="13624" customFormat="false" ht="15" hidden="false" customHeight="false" outlineLevel="0" collapsed="false">
      <c r="A13624" s="1" t="n">
        <v>3750</v>
      </c>
      <c r="B13624" s="1" t="s">
        <v>21250</v>
      </c>
      <c r="D13624" s="324" t="s">
        <v>21251</v>
      </c>
      <c r="E13624" s="0" t="s">
        <v>10484</v>
      </c>
    </row>
    <row r="13625" customFormat="false" ht="15" hidden="false" customHeight="false" outlineLevel="0" collapsed="false">
      <c r="A13625" s="1" t="n">
        <v>3749</v>
      </c>
      <c r="B13625" s="1" t="s">
        <v>21252</v>
      </c>
      <c r="D13625" s="324" t="s">
        <v>21253</v>
      </c>
      <c r="E13625" s="0" t="s">
        <v>485</v>
      </c>
    </row>
    <row r="13626" customFormat="false" ht="15" hidden="false" customHeight="false" outlineLevel="0" collapsed="false">
      <c r="A13626" s="1" t="n">
        <v>3748</v>
      </c>
      <c r="B13626" s="1" t="s">
        <v>21254</v>
      </c>
      <c r="C13626" s="1" t="s">
        <v>21255</v>
      </c>
      <c r="D13626" s="324" t="s">
        <v>11505</v>
      </c>
      <c r="E13626" s="0" t="s">
        <v>590</v>
      </c>
    </row>
    <row r="13627" customFormat="false" ht="15" hidden="false" customHeight="false" outlineLevel="0" collapsed="false">
      <c r="A13627" s="1" t="n">
        <v>3747</v>
      </c>
      <c r="B13627" s="1" t="s">
        <v>21256</v>
      </c>
      <c r="D13627" s="1" t="s">
        <v>499</v>
      </c>
      <c r="E13627" s="0" t="s">
        <v>590</v>
      </c>
    </row>
    <row r="13628" customFormat="false" ht="15" hidden="false" customHeight="false" outlineLevel="0" collapsed="false">
      <c r="A13628" s="1" t="n">
        <v>3746</v>
      </c>
      <c r="B13628" s="1" t="s">
        <v>21257</v>
      </c>
      <c r="D13628" s="324" t="s">
        <v>673</v>
      </c>
      <c r="E13628" s="324" t="s">
        <v>1965</v>
      </c>
    </row>
    <row r="13629" customFormat="false" ht="15" hidden="false" customHeight="false" outlineLevel="0" collapsed="false">
      <c r="A13629" s="1" t="n">
        <v>3745</v>
      </c>
      <c r="B13629" s="1" t="s">
        <v>21258</v>
      </c>
      <c r="D13629" s="324" t="s">
        <v>11505</v>
      </c>
      <c r="E13629" s="0" t="s">
        <v>10484</v>
      </c>
    </row>
    <row r="13630" customFormat="false" ht="15" hidden="false" customHeight="false" outlineLevel="0" collapsed="false">
      <c r="A13630" s="1" t="n">
        <v>3744</v>
      </c>
      <c r="B13630" s="1" t="s">
        <v>21259</v>
      </c>
      <c r="C13630" s="1" t="s">
        <v>21260</v>
      </c>
      <c r="D13630" s="1" t="s">
        <v>510</v>
      </c>
      <c r="E13630" s="0" t="s">
        <v>11079</v>
      </c>
    </row>
    <row r="13631" customFormat="false" ht="15" hidden="false" customHeight="false" outlineLevel="0" collapsed="false">
      <c r="A13631" s="1" t="n">
        <v>3743</v>
      </c>
      <c r="B13631" s="1" t="s">
        <v>21261</v>
      </c>
      <c r="D13631" s="1" t="s">
        <v>575</v>
      </c>
      <c r="E13631" s="0" t="s">
        <v>485</v>
      </c>
    </row>
    <row r="13632" customFormat="false" ht="15" hidden="false" customHeight="false" outlineLevel="0" collapsed="false">
      <c r="A13632" s="1" t="n">
        <v>3742</v>
      </c>
      <c r="B13632" s="1" t="s">
        <v>21262</v>
      </c>
      <c r="D13632" s="324" t="s">
        <v>2628</v>
      </c>
      <c r="E13632" s="0" t="s">
        <v>609</v>
      </c>
    </row>
    <row r="13633" customFormat="false" ht="15" hidden="false" customHeight="false" outlineLevel="0" collapsed="false">
      <c r="A13633" s="1" t="n">
        <v>3741</v>
      </c>
      <c r="B13633" s="1" t="s">
        <v>21263</v>
      </c>
      <c r="C13633" s="1" t="s">
        <v>21264</v>
      </c>
      <c r="D13633" s="324" t="s">
        <v>890</v>
      </c>
      <c r="E13633" s="0" t="s">
        <v>590</v>
      </c>
    </row>
    <row r="13634" customFormat="false" ht="15" hidden="false" customHeight="false" outlineLevel="0" collapsed="false">
      <c r="A13634" s="1" t="n">
        <v>3740</v>
      </c>
      <c r="B13634" s="1" t="s">
        <v>21265</v>
      </c>
      <c r="D13634" s="1" t="s">
        <v>510</v>
      </c>
      <c r="E13634" s="0" t="s">
        <v>590</v>
      </c>
    </row>
    <row r="13635" customFormat="false" ht="15" hidden="false" customHeight="false" outlineLevel="0" collapsed="false">
      <c r="A13635" s="1" t="n">
        <v>3739</v>
      </c>
      <c r="B13635" s="1" t="s">
        <v>21266</v>
      </c>
      <c r="D13635" s="324" t="s">
        <v>13053</v>
      </c>
      <c r="E13635" s="324" t="s">
        <v>550</v>
      </c>
    </row>
    <row r="13636" customFormat="false" ht="15" hidden="false" customHeight="false" outlineLevel="0" collapsed="false">
      <c r="A13636" s="1" t="n">
        <v>3738</v>
      </c>
      <c r="B13636" s="1" t="s">
        <v>21267</v>
      </c>
      <c r="D13636" s="324" t="s">
        <v>11556</v>
      </c>
      <c r="E13636" s="324" t="s">
        <v>10923</v>
      </c>
    </row>
    <row r="13637" customFormat="false" ht="15" hidden="false" customHeight="false" outlineLevel="0" collapsed="false">
      <c r="A13637" s="1" t="n">
        <v>3737</v>
      </c>
      <c r="B13637" s="1" t="s">
        <v>21268</v>
      </c>
      <c r="D13637" s="324" t="s">
        <v>19142</v>
      </c>
      <c r="E13637" s="324" t="s">
        <v>20329</v>
      </c>
    </row>
    <row r="13638" customFormat="false" ht="15" hidden="false" customHeight="false" outlineLevel="0" collapsed="false">
      <c r="A13638" s="1" t="n">
        <v>3736</v>
      </c>
      <c r="B13638" s="1" t="s">
        <v>21269</v>
      </c>
      <c r="D13638" s="324" t="s">
        <v>1246</v>
      </c>
      <c r="E13638" s="0" t="s">
        <v>485</v>
      </c>
    </row>
    <row r="13639" customFormat="false" ht="15" hidden="false" customHeight="false" outlineLevel="0" collapsed="false">
      <c r="A13639" s="1" t="n">
        <v>3735</v>
      </c>
      <c r="B13639" s="1" t="s">
        <v>21270</v>
      </c>
      <c r="D13639" s="324" t="s">
        <v>11556</v>
      </c>
      <c r="E13639" s="324" t="s">
        <v>10923</v>
      </c>
    </row>
    <row r="13640" customFormat="false" ht="15" hidden="false" customHeight="false" outlineLevel="0" collapsed="false">
      <c r="A13640" s="1" t="n">
        <v>3734</v>
      </c>
      <c r="B13640" s="1" t="s">
        <v>21271</v>
      </c>
      <c r="C13640" s="1" t="s">
        <v>21272</v>
      </c>
      <c r="D13640" s="1" t="s">
        <v>499</v>
      </c>
      <c r="E13640" s="0" t="s">
        <v>576</v>
      </c>
    </row>
    <row r="13641" customFormat="false" ht="15" hidden="false" customHeight="false" outlineLevel="0" collapsed="false">
      <c r="A13641" s="1" t="n">
        <v>3733</v>
      </c>
      <c r="B13641" s="1" t="s">
        <v>21273</v>
      </c>
      <c r="C13641" s="324" t="s">
        <v>21274</v>
      </c>
      <c r="D13641" s="1" t="s">
        <v>754</v>
      </c>
      <c r="E13641" s="324" t="s">
        <v>525</v>
      </c>
    </row>
    <row r="13642" customFormat="false" ht="15" hidden="false" customHeight="false" outlineLevel="0" collapsed="false">
      <c r="A13642" s="1" t="n">
        <v>3732</v>
      </c>
      <c r="B13642" s="1" t="s">
        <v>21275</v>
      </c>
      <c r="C13642" s="1" t="s">
        <v>21276</v>
      </c>
      <c r="D13642" s="1" t="s">
        <v>499</v>
      </c>
      <c r="E13642" s="0" t="s">
        <v>485</v>
      </c>
    </row>
    <row r="13643" customFormat="false" ht="15" hidden="false" customHeight="false" outlineLevel="0" collapsed="false">
      <c r="A13643" s="1" t="n">
        <v>3731</v>
      </c>
      <c r="B13643" s="1" t="s">
        <v>21277</v>
      </c>
      <c r="D13643" s="1" t="s">
        <v>5618</v>
      </c>
      <c r="E13643" s="0" t="s">
        <v>485</v>
      </c>
    </row>
    <row r="13644" customFormat="false" ht="15" hidden="false" customHeight="false" outlineLevel="0" collapsed="false">
      <c r="A13644" s="1" t="n">
        <v>3730</v>
      </c>
      <c r="B13644" s="1" t="s">
        <v>21278</v>
      </c>
      <c r="D13644" s="1" t="s">
        <v>651</v>
      </c>
      <c r="E13644" s="0" t="s">
        <v>590</v>
      </c>
    </row>
    <row r="13645" customFormat="false" ht="15" hidden="false" customHeight="false" outlineLevel="0" collapsed="false">
      <c r="A13645" s="1" t="n">
        <v>3729</v>
      </c>
      <c r="B13645" s="1" t="s">
        <v>21279</v>
      </c>
      <c r="D13645" s="324" t="s">
        <v>11779</v>
      </c>
      <c r="E13645" s="0" t="s">
        <v>590</v>
      </c>
    </row>
    <row r="13646" customFormat="false" ht="15" hidden="false" customHeight="false" outlineLevel="0" collapsed="false">
      <c r="A13646" s="1" t="n">
        <v>3728</v>
      </c>
      <c r="B13646" s="1" t="s">
        <v>21280</v>
      </c>
      <c r="C13646" s="324" t="s">
        <v>21281</v>
      </c>
      <c r="D13646" s="324" t="s">
        <v>21282</v>
      </c>
      <c r="E13646" s="324" t="s">
        <v>21283</v>
      </c>
    </row>
    <row r="13647" customFormat="false" ht="15" hidden="false" customHeight="false" outlineLevel="0" collapsed="false">
      <c r="A13647" s="1" t="n">
        <v>3727</v>
      </c>
      <c r="B13647" s="1" t="s">
        <v>21284</v>
      </c>
      <c r="D13647" s="324" t="s">
        <v>11630</v>
      </c>
      <c r="E13647" s="324" t="s">
        <v>1731</v>
      </c>
    </row>
    <row r="13648" customFormat="false" ht="15" hidden="false" customHeight="false" outlineLevel="0" collapsed="false">
      <c r="A13648" s="1" t="n">
        <v>3726</v>
      </c>
      <c r="B13648" s="1" t="s">
        <v>21285</v>
      </c>
      <c r="D13648" s="324" t="s">
        <v>4536</v>
      </c>
      <c r="E13648" s="324" t="s">
        <v>548</v>
      </c>
    </row>
    <row r="13649" customFormat="false" ht="15" hidden="false" customHeight="false" outlineLevel="0" collapsed="false">
      <c r="A13649" s="1" t="n">
        <v>3725</v>
      </c>
      <c r="B13649" s="1" t="s">
        <v>21286</v>
      </c>
      <c r="D13649" s="324" t="s">
        <v>11630</v>
      </c>
      <c r="E13649" s="324" t="s">
        <v>1731</v>
      </c>
    </row>
    <row r="13650" customFormat="false" ht="15" hidden="false" customHeight="false" outlineLevel="0" collapsed="false">
      <c r="A13650" s="1" t="n">
        <v>3724</v>
      </c>
      <c r="B13650" s="1" t="s">
        <v>21287</v>
      </c>
      <c r="D13650" s="324" t="s">
        <v>11630</v>
      </c>
      <c r="E13650" s="324" t="s">
        <v>1731</v>
      </c>
    </row>
    <row r="13651" customFormat="false" ht="15" hidden="false" customHeight="false" outlineLevel="0" collapsed="false">
      <c r="A13651" s="1" t="n">
        <v>3723</v>
      </c>
      <c r="B13651" s="1" t="s">
        <v>21288</v>
      </c>
      <c r="D13651" s="1" t="s">
        <v>10212</v>
      </c>
      <c r="E13651" s="0" t="s">
        <v>576</v>
      </c>
    </row>
    <row r="13652" customFormat="false" ht="15" hidden="false" customHeight="false" outlineLevel="0" collapsed="false">
      <c r="A13652" s="1" t="n">
        <v>3722</v>
      </c>
      <c r="B13652" s="1" t="s">
        <v>21289</v>
      </c>
      <c r="C13652" s="1" t="s">
        <v>21290</v>
      </c>
      <c r="D13652" s="1" t="s">
        <v>961</v>
      </c>
      <c r="E13652" s="324" t="s">
        <v>548</v>
      </c>
    </row>
    <row r="13653" customFormat="false" ht="15" hidden="false" customHeight="false" outlineLevel="0" collapsed="false">
      <c r="A13653" s="1" t="n">
        <v>3721</v>
      </c>
      <c r="B13653" s="1" t="s">
        <v>21291</v>
      </c>
      <c r="D13653" s="324" t="s">
        <v>11630</v>
      </c>
      <c r="E13653" s="324" t="s">
        <v>1731</v>
      </c>
    </row>
    <row r="13654" customFormat="false" ht="15" hidden="false" customHeight="false" outlineLevel="0" collapsed="false">
      <c r="A13654" s="1" t="n">
        <v>3720</v>
      </c>
      <c r="B13654" s="1" t="s">
        <v>21292</v>
      </c>
      <c r="D13654" s="324" t="s">
        <v>11630</v>
      </c>
      <c r="E13654" s="324" t="s">
        <v>1731</v>
      </c>
    </row>
    <row r="13655" customFormat="false" ht="15" hidden="false" customHeight="false" outlineLevel="0" collapsed="false">
      <c r="A13655" s="1" t="n">
        <v>3719</v>
      </c>
      <c r="B13655" s="1" t="s">
        <v>21293</v>
      </c>
      <c r="D13655" s="324" t="s">
        <v>11630</v>
      </c>
      <c r="E13655" s="324" t="s">
        <v>1731</v>
      </c>
    </row>
    <row r="13656" customFormat="false" ht="15" hidden="false" customHeight="false" outlineLevel="0" collapsed="false">
      <c r="A13656" s="1" t="n">
        <v>3718</v>
      </c>
      <c r="B13656" s="1" t="s">
        <v>21294</v>
      </c>
      <c r="D13656" s="324" t="s">
        <v>11630</v>
      </c>
      <c r="E13656" s="324" t="s">
        <v>1731</v>
      </c>
    </row>
    <row r="13657" customFormat="false" ht="15" hidden="false" customHeight="false" outlineLevel="0" collapsed="false">
      <c r="A13657" s="1" t="n">
        <v>3717</v>
      </c>
      <c r="B13657" s="1" t="s">
        <v>21295</v>
      </c>
      <c r="D13657" s="324" t="s">
        <v>11630</v>
      </c>
      <c r="E13657" s="324" t="s">
        <v>1731</v>
      </c>
    </row>
    <row r="13658" customFormat="false" ht="15" hidden="false" customHeight="false" outlineLevel="0" collapsed="false">
      <c r="A13658" s="1" t="n">
        <v>3716</v>
      </c>
      <c r="B13658" s="1" t="s">
        <v>17577</v>
      </c>
      <c r="D13658" s="324" t="s">
        <v>11630</v>
      </c>
      <c r="E13658" s="324" t="s">
        <v>1731</v>
      </c>
    </row>
    <row r="13659" customFormat="false" ht="15" hidden="false" customHeight="false" outlineLevel="0" collapsed="false">
      <c r="A13659" s="1" t="n">
        <v>3715</v>
      </c>
      <c r="B13659" s="1" t="s">
        <v>21296</v>
      </c>
      <c r="D13659" s="324" t="s">
        <v>11630</v>
      </c>
      <c r="E13659" s="324" t="s">
        <v>1731</v>
      </c>
    </row>
    <row r="13660" customFormat="false" ht="15" hidden="false" customHeight="false" outlineLevel="0" collapsed="false">
      <c r="A13660" s="1" t="n">
        <v>3714</v>
      </c>
      <c r="B13660" s="1" t="s">
        <v>21297</v>
      </c>
      <c r="D13660" s="324" t="s">
        <v>11630</v>
      </c>
      <c r="E13660" s="324" t="s">
        <v>1731</v>
      </c>
    </row>
    <row r="13661" customFormat="false" ht="15" hidden="false" customHeight="false" outlineLevel="0" collapsed="false">
      <c r="A13661" s="1" t="n">
        <v>3713</v>
      </c>
      <c r="B13661" s="1" t="s">
        <v>21298</v>
      </c>
      <c r="D13661" s="324" t="s">
        <v>5430</v>
      </c>
      <c r="E13661" s="324" t="s">
        <v>500</v>
      </c>
    </row>
    <row r="13662" customFormat="false" ht="15" hidden="false" customHeight="false" outlineLevel="0" collapsed="false">
      <c r="A13662" s="1" t="n">
        <v>3712</v>
      </c>
      <c r="B13662" s="1" t="s">
        <v>21299</v>
      </c>
      <c r="D13662" s="324" t="s">
        <v>11899</v>
      </c>
      <c r="E13662" s="324" t="s">
        <v>11232</v>
      </c>
    </row>
    <row r="13663" customFormat="false" ht="15" hidden="false" customHeight="false" outlineLevel="0" collapsed="false">
      <c r="A13663" s="1" t="n">
        <v>3711</v>
      </c>
      <c r="B13663" s="1" t="s">
        <v>21300</v>
      </c>
      <c r="D13663" s="324" t="s">
        <v>11630</v>
      </c>
      <c r="E13663" s="324" t="s">
        <v>1731</v>
      </c>
    </row>
    <row r="13664" customFormat="false" ht="15" hidden="false" customHeight="false" outlineLevel="0" collapsed="false">
      <c r="A13664" s="1" t="n">
        <v>3710</v>
      </c>
      <c r="B13664" s="1" t="s">
        <v>21301</v>
      </c>
      <c r="D13664" s="324" t="s">
        <v>11630</v>
      </c>
      <c r="E13664" s="324" t="s">
        <v>1731</v>
      </c>
    </row>
    <row r="13665" customFormat="false" ht="15" hidden="false" customHeight="false" outlineLevel="0" collapsed="false">
      <c r="A13665" s="1" t="n">
        <v>3709</v>
      </c>
      <c r="B13665" s="1" t="s">
        <v>21302</v>
      </c>
      <c r="D13665" s="324" t="s">
        <v>11630</v>
      </c>
      <c r="E13665" s="324" t="s">
        <v>1731</v>
      </c>
    </row>
    <row r="13666" customFormat="false" ht="15" hidden="false" customHeight="false" outlineLevel="0" collapsed="false">
      <c r="A13666" s="1" t="n">
        <v>3708</v>
      </c>
      <c r="B13666" s="1" t="s">
        <v>21303</v>
      </c>
      <c r="D13666" s="324" t="s">
        <v>11630</v>
      </c>
      <c r="E13666" s="324" t="s">
        <v>1731</v>
      </c>
    </row>
    <row r="13667" customFormat="false" ht="15" hidden="false" customHeight="false" outlineLevel="0" collapsed="false">
      <c r="A13667" s="1" t="n">
        <v>3707</v>
      </c>
      <c r="B13667" s="1" t="s">
        <v>21304</v>
      </c>
      <c r="D13667" s="324" t="s">
        <v>11630</v>
      </c>
      <c r="E13667" s="324" t="s">
        <v>1731</v>
      </c>
    </row>
    <row r="13668" customFormat="false" ht="15" hidden="false" customHeight="false" outlineLevel="0" collapsed="false">
      <c r="A13668" s="1" t="n">
        <v>3706</v>
      </c>
      <c r="B13668" s="1" t="s">
        <v>21305</v>
      </c>
      <c r="D13668" s="324" t="s">
        <v>11630</v>
      </c>
      <c r="E13668" s="324" t="s">
        <v>1731</v>
      </c>
    </row>
    <row r="13669" customFormat="false" ht="15" hidden="false" customHeight="false" outlineLevel="0" collapsed="false">
      <c r="A13669" s="1" t="n">
        <v>3705</v>
      </c>
      <c r="B13669" s="1" t="s">
        <v>21306</v>
      </c>
      <c r="D13669" s="324" t="s">
        <v>11630</v>
      </c>
      <c r="E13669" s="324" t="s">
        <v>1731</v>
      </c>
    </row>
    <row r="13670" customFormat="false" ht="15" hidden="false" customHeight="false" outlineLevel="0" collapsed="false">
      <c r="A13670" s="1" t="n">
        <v>3704</v>
      </c>
      <c r="B13670" s="1" t="s">
        <v>21307</v>
      </c>
      <c r="D13670" s="324" t="s">
        <v>11630</v>
      </c>
      <c r="E13670" s="324" t="s">
        <v>1731</v>
      </c>
    </row>
    <row r="13671" customFormat="false" ht="15" hidden="false" customHeight="false" outlineLevel="0" collapsed="false">
      <c r="A13671" s="1" t="n">
        <v>3703</v>
      </c>
      <c r="B13671" s="1" t="s">
        <v>21308</v>
      </c>
      <c r="D13671" s="324" t="s">
        <v>11630</v>
      </c>
      <c r="E13671" s="324" t="s">
        <v>1731</v>
      </c>
    </row>
    <row r="13672" customFormat="false" ht="15" hidden="false" customHeight="false" outlineLevel="0" collapsed="false">
      <c r="A13672" s="1" t="n">
        <v>3702</v>
      </c>
      <c r="B13672" s="1" t="s">
        <v>21309</v>
      </c>
      <c r="C13672" s="1" t="s">
        <v>21310</v>
      </c>
      <c r="D13672" s="1" t="s">
        <v>499</v>
      </c>
      <c r="E13672" s="0" t="s">
        <v>590</v>
      </c>
    </row>
    <row r="13673" customFormat="false" ht="15" hidden="false" customHeight="false" outlineLevel="0" collapsed="false">
      <c r="A13673" s="1" t="n">
        <v>3701</v>
      </c>
      <c r="B13673" s="1" t="s">
        <v>21311</v>
      </c>
      <c r="D13673" s="324" t="s">
        <v>11630</v>
      </c>
      <c r="E13673" s="324" t="s">
        <v>1731</v>
      </c>
    </row>
    <row r="13674" customFormat="false" ht="15" hidden="false" customHeight="false" outlineLevel="0" collapsed="false">
      <c r="A13674" s="1" t="n">
        <v>3700</v>
      </c>
      <c r="B13674" s="1" t="s">
        <v>21312</v>
      </c>
      <c r="C13674" s="1" t="s">
        <v>21313</v>
      </c>
      <c r="D13674" s="1" t="s">
        <v>499</v>
      </c>
      <c r="E13674" s="0" t="s">
        <v>590</v>
      </c>
    </row>
    <row r="13675" customFormat="false" ht="15" hidden="false" customHeight="false" outlineLevel="0" collapsed="false">
      <c r="A13675" s="1" t="n">
        <v>3699</v>
      </c>
      <c r="B13675" s="1" t="s">
        <v>21314</v>
      </c>
      <c r="D13675" s="1" t="s">
        <v>499</v>
      </c>
      <c r="E13675" s="0" t="s">
        <v>590</v>
      </c>
    </row>
    <row r="13676" customFormat="false" ht="15" hidden="false" customHeight="false" outlineLevel="0" collapsed="false">
      <c r="A13676" s="1" t="n">
        <v>3698</v>
      </c>
      <c r="B13676" s="1" t="s">
        <v>21315</v>
      </c>
      <c r="D13676" s="324" t="s">
        <v>21316</v>
      </c>
      <c r="E13676" s="324" t="s">
        <v>494</v>
      </c>
    </row>
    <row r="13677" customFormat="false" ht="15" hidden="false" customHeight="false" outlineLevel="0" collapsed="false">
      <c r="A13677" s="1" t="n">
        <v>3697</v>
      </c>
      <c r="B13677" s="1" t="s">
        <v>21317</v>
      </c>
      <c r="C13677" s="1" t="s">
        <v>21318</v>
      </c>
      <c r="D13677" s="1" t="s">
        <v>1470</v>
      </c>
      <c r="E13677" s="324" t="s">
        <v>488</v>
      </c>
    </row>
    <row r="13678" customFormat="false" ht="15" hidden="false" customHeight="false" outlineLevel="0" collapsed="false">
      <c r="A13678" s="1" t="n">
        <v>3696</v>
      </c>
      <c r="B13678" s="1" t="s">
        <v>21319</v>
      </c>
      <c r="D13678" s="324" t="s">
        <v>21320</v>
      </c>
      <c r="E13678" s="0" t="s">
        <v>485</v>
      </c>
    </row>
    <row r="13679" customFormat="false" ht="15" hidden="false" customHeight="false" outlineLevel="0" collapsed="false">
      <c r="A13679" s="1" t="n">
        <v>3695</v>
      </c>
      <c r="B13679" s="1" t="s">
        <v>21321</v>
      </c>
      <c r="D13679" s="324" t="s">
        <v>944</v>
      </c>
      <c r="E13679" s="324" t="s">
        <v>488</v>
      </c>
    </row>
    <row r="13680" customFormat="false" ht="15" hidden="false" customHeight="false" outlineLevel="0" collapsed="false">
      <c r="A13680" s="1" t="n">
        <v>3694</v>
      </c>
      <c r="B13680" s="1" t="s">
        <v>21322</v>
      </c>
      <c r="D13680" s="324" t="s">
        <v>21323</v>
      </c>
      <c r="E13680" s="324" t="s">
        <v>10424</v>
      </c>
    </row>
    <row r="13681" customFormat="false" ht="15" hidden="false" customHeight="false" outlineLevel="0" collapsed="false">
      <c r="A13681" s="1" t="n">
        <v>3693</v>
      </c>
      <c r="B13681" s="1" t="s">
        <v>21324</v>
      </c>
      <c r="D13681" s="324" t="s">
        <v>6177</v>
      </c>
      <c r="E13681" s="324" t="s">
        <v>500</v>
      </c>
    </row>
    <row r="13682" customFormat="false" ht="15" hidden="false" customHeight="false" outlineLevel="0" collapsed="false">
      <c r="A13682" s="1" t="n">
        <v>3692</v>
      </c>
      <c r="B13682" s="1" t="s">
        <v>21325</v>
      </c>
      <c r="D13682" s="324" t="s">
        <v>21326</v>
      </c>
      <c r="E13682" s="324" t="s">
        <v>13029</v>
      </c>
    </row>
    <row r="13683" customFormat="false" ht="15" hidden="false" customHeight="false" outlineLevel="0" collapsed="false">
      <c r="A13683" s="1" t="n">
        <v>3691</v>
      </c>
      <c r="B13683" s="1" t="s">
        <v>21327</v>
      </c>
      <c r="C13683" s="1" t="s">
        <v>21328</v>
      </c>
      <c r="D13683" s="324" t="s">
        <v>2101</v>
      </c>
      <c r="E13683" s="0" t="s">
        <v>544</v>
      </c>
    </row>
    <row r="13684" customFormat="false" ht="15" hidden="false" customHeight="false" outlineLevel="0" collapsed="false">
      <c r="A13684" s="1" t="n">
        <v>3690</v>
      </c>
      <c r="B13684" s="1" t="s">
        <v>21329</v>
      </c>
      <c r="C13684" s="1" t="s">
        <v>21330</v>
      </c>
      <c r="D13684" s="324" t="s">
        <v>21331</v>
      </c>
      <c r="E13684" s="0" t="s">
        <v>544</v>
      </c>
    </row>
    <row r="13685" customFormat="false" ht="15" hidden="false" customHeight="false" outlineLevel="0" collapsed="false">
      <c r="A13685" s="1" t="n">
        <v>3689</v>
      </c>
      <c r="B13685" s="1" t="s">
        <v>21332</v>
      </c>
      <c r="C13685" s="1" t="s">
        <v>21333</v>
      </c>
      <c r="D13685" s="324" t="s">
        <v>21334</v>
      </c>
      <c r="E13685" s="324" t="s">
        <v>11158</v>
      </c>
    </row>
    <row r="13686" customFormat="false" ht="15" hidden="false" customHeight="false" outlineLevel="0" collapsed="false">
      <c r="A13686" s="1" t="n">
        <v>3688</v>
      </c>
      <c r="B13686" s="1" t="s">
        <v>21335</v>
      </c>
      <c r="D13686" s="324" t="s">
        <v>21336</v>
      </c>
      <c r="E13686" s="324" t="s">
        <v>500</v>
      </c>
    </row>
    <row r="13687" customFormat="false" ht="15" hidden="false" customHeight="false" outlineLevel="0" collapsed="false">
      <c r="A13687" s="1" t="n">
        <v>3687</v>
      </c>
      <c r="B13687" s="1" t="s">
        <v>21337</v>
      </c>
      <c r="D13687" s="324" t="s">
        <v>18412</v>
      </c>
      <c r="E13687" s="0" t="s">
        <v>544</v>
      </c>
    </row>
    <row r="13688" customFormat="false" ht="15" hidden="false" customHeight="false" outlineLevel="0" collapsed="false">
      <c r="A13688" s="1" t="n">
        <v>3686</v>
      </c>
      <c r="B13688" s="1" t="s">
        <v>21338</v>
      </c>
      <c r="C13688" s="1" t="s">
        <v>21339</v>
      </c>
      <c r="D13688" s="324" t="s">
        <v>1841</v>
      </c>
      <c r="E13688" s="324" t="s">
        <v>587</v>
      </c>
    </row>
    <row r="13689" customFormat="false" ht="15" hidden="false" customHeight="false" outlineLevel="0" collapsed="false">
      <c r="A13689" s="1" t="n">
        <v>3685</v>
      </c>
      <c r="B13689" s="1" t="s">
        <v>21340</v>
      </c>
      <c r="D13689" s="324" t="s">
        <v>21152</v>
      </c>
      <c r="E13689" s="0" t="s">
        <v>10484</v>
      </c>
    </row>
    <row r="13690" customFormat="false" ht="15" hidden="false" customHeight="false" outlineLevel="0" collapsed="false">
      <c r="A13690" s="1" t="n">
        <v>3684</v>
      </c>
      <c r="B13690" s="1" t="s">
        <v>21341</v>
      </c>
      <c r="C13690" s="1" t="s">
        <v>21342</v>
      </c>
      <c r="D13690" s="324" t="s">
        <v>1587</v>
      </c>
      <c r="E13690" s="0" t="s">
        <v>11244</v>
      </c>
    </row>
    <row r="13691" customFormat="false" ht="15" hidden="false" customHeight="false" outlineLevel="0" collapsed="false">
      <c r="A13691" s="1" t="n">
        <v>3683</v>
      </c>
      <c r="B13691" s="1" t="s">
        <v>21343</v>
      </c>
      <c r="D13691" s="324" t="s">
        <v>21344</v>
      </c>
      <c r="E13691" s="0" t="s">
        <v>11053</v>
      </c>
    </row>
    <row r="13692" customFormat="false" ht="15" hidden="false" customHeight="false" outlineLevel="0" collapsed="false">
      <c r="A13692" s="1" t="n">
        <v>3682</v>
      </c>
      <c r="B13692" s="1" t="s">
        <v>21345</v>
      </c>
      <c r="C13692" s="1" t="s">
        <v>21346</v>
      </c>
      <c r="D13692" s="1" t="s">
        <v>499</v>
      </c>
      <c r="E13692" s="0" t="s">
        <v>590</v>
      </c>
    </row>
    <row r="13693" customFormat="false" ht="15" hidden="false" customHeight="false" outlineLevel="0" collapsed="false">
      <c r="A13693" s="1" t="n">
        <v>3681</v>
      </c>
      <c r="B13693" s="1" t="s">
        <v>21347</v>
      </c>
      <c r="C13693" s="1" t="s">
        <v>21348</v>
      </c>
      <c r="D13693" s="324" t="s">
        <v>12189</v>
      </c>
      <c r="E13693" s="324" t="s">
        <v>550</v>
      </c>
    </row>
    <row r="13694" customFormat="false" ht="15" hidden="false" customHeight="false" outlineLevel="0" collapsed="false">
      <c r="A13694" s="1" t="n">
        <v>3680</v>
      </c>
      <c r="B13694" s="1" t="s">
        <v>21349</v>
      </c>
      <c r="D13694" s="1" t="s">
        <v>499</v>
      </c>
      <c r="E13694" s="324" t="s">
        <v>1731</v>
      </c>
    </row>
    <row r="13695" customFormat="false" ht="15" hidden="false" customHeight="false" outlineLevel="0" collapsed="false">
      <c r="A13695" s="1" t="n">
        <v>3679</v>
      </c>
      <c r="B13695" s="1" t="s">
        <v>21350</v>
      </c>
      <c r="D13695" s="324" t="s">
        <v>528</v>
      </c>
      <c r="E13695" s="324" t="s">
        <v>500</v>
      </c>
    </row>
    <row r="13696" customFormat="false" ht="15" hidden="false" customHeight="false" outlineLevel="0" collapsed="false">
      <c r="A13696" s="1" t="n">
        <v>3678</v>
      </c>
      <c r="B13696" s="1" t="s">
        <v>21351</v>
      </c>
      <c r="D13696" s="1" t="s">
        <v>499</v>
      </c>
      <c r="E13696" s="324" t="s">
        <v>1731</v>
      </c>
    </row>
    <row r="13697" customFormat="false" ht="15" hidden="false" customHeight="false" outlineLevel="0" collapsed="false">
      <c r="A13697" s="1" t="n">
        <v>3677</v>
      </c>
      <c r="B13697" s="1" t="s">
        <v>21352</v>
      </c>
      <c r="C13697" s="1" t="s">
        <v>21353</v>
      </c>
      <c r="D13697" s="324" t="s">
        <v>21354</v>
      </c>
      <c r="E13697" s="324" t="s">
        <v>14135</v>
      </c>
    </row>
    <row r="13698" customFormat="false" ht="15" hidden="false" customHeight="false" outlineLevel="0" collapsed="false">
      <c r="A13698" s="1" t="n">
        <v>3676</v>
      </c>
      <c r="B13698" s="1" t="s">
        <v>21355</v>
      </c>
      <c r="C13698" s="1" t="s">
        <v>21356</v>
      </c>
      <c r="D13698" s="1" t="s">
        <v>499</v>
      </c>
      <c r="E13698" s="0" t="s">
        <v>576</v>
      </c>
    </row>
    <row r="13699" customFormat="false" ht="15" hidden="false" customHeight="false" outlineLevel="0" collapsed="false">
      <c r="A13699" s="1" t="n">
        <v>3675</v>
      </c>
      <c r="B13699" s="1" t="s">
        <v>21357</v>
      </c>
      <c r="D13699" s="324" t="s">
        <v>21358</v>
      </c>
      <c r="E13699" s="0" t="s">
        <v>609</v>
      </c>
    </row>
    <row r="13700" customFormat="false" ht="15" hidden="false" customHeight="false" outlineLevel="0" collapsed="false">
      <c r="A13700" s="1" t="n">
        <v>3674</v>
      </c>
      <c r="B13700" s="1" t="s">
        <v>21359</v>
      </c>
      <c r="D13700" s="1" t="s">
        <v>811</v>
      </c>
      <c r="E13700" s="0" t="s">
        <v>576</v>
      </c>
    </row>
    <row r="13701" customFormat="false" ht="15" hidden="false" customHeight="false" outlineLevel="0" collapsed="false">
      <c r="A13701" s="1" t="n">
        <v>3673</v>
      </c>
      <c r="B13701" s="1" t="s">
        <v>21360</v>
      </c>
      <c r="D13701" s="1" t="s">
        <v>2278</v>
      </c>
      <c r="E13701" s="0" t="s">
        <v>485</v>
      </c>
    </row>
    <row r="13702" customFormat="false" ht="15" hidden="false" customHeight="false" outlineLevel="0" collapsed="false">
      <c r="A13702" s="1" t="n">
        <v>3672</v>
      </c>
      <c r="B13702" s="1" t="s">
        <v>21361</v>
      </c>
      <c r="C13702" s="324" t="s">
        <v>21362</v>
      </c>
      <c r="D13702" s="324" t="s">
        <v>12091</v>
      </c>
      <c r="E13702" s="324" t="s">
        <v>21363</v>
      </c>
    </row>
    <row r="13703" customFormat="false" ht="15" hidden="false" customHeight="false" outlineLevel="0" collapsed="false">
      <c r="A13703" s="1" t="n">
        <v>3671</v>
      </c>
      <c r="B13703" s="1" t="s">
        <v>21364</v>
      </c>
      <c r="D13703" s="1" t="s">
        <v>10212</v>
      </c>
      <c r="E13703" s="0" t="s">
        <v>590</v>
      </c>
    </row>
    <row r="13704" customFormat="false" ht="15" hidden="false" customHeight="false" outlineLevel="0" collapsed="false">
      <c r="A13704" s="1" t="n">
        <v>3670</v>
      </c>
      <c r="B13704" s="1" t="s">
        <v>21365</v>
      </c>
      <c r="D13704" s="1" t="s">
        <v>510</v>
      </c>
      <c r="E13704" s="324" t="s">
        <v>15676</v>
      </c>
    </row>
    <row r="13705" customFormat="false" ht="15" hidden="false" customHeight="false" outlineLevel="0" collapsed="false">
      <c r="A13705" s="1" t="n">
        <v>3669</v>
      </c>
      <c r="B13705" s="1" t="s">
        <v>21366</v>
      </c>
      <c r="C13705" s="1" t="s">
        <v>21367</v>
      </c>
      <c r="D13705" s="1" t="s">
        <v>499</v>
      </c>
      <c r="E13705" s="324" t="s">
        <v>550</v>
      </c>
    </row>
    <row r="13706" customFormat="false" ht="15" hidden="false" customHeight="false" outlineLevel="0" collapsed="false">
      <c r="A13706" s="1" t="n">
        <v>3668</v>
      </c>
      <c r="B13706" s="1" t="s">
        <v>21368</v>
      </c>
      <c r="C13706" s="1" t="s">
        <v>21369</v>
      </c>
      <c r="D13706" s="324" t="s">
        <v>528</v>
      </c>
      <c r="E13706" s="324" t="s">
        <v>500</v>
      </c>
    </row>
    <row r="13707" customFormat="false" ht="15" hidden="false" customHeight="false" outlineLevel="0" collapsed="false">
      <c r="A13707" s="1" t="n">
        <v>3667</v>
      </c>
      <c r="B13707" s="1" t="s">
        <v>21370</v>
      </c>
      <c r="D13707" s="1" t="s">
        <v>3662</v>
      </c>
      <c r="E13707" s="0" t="s">
        <v>485</v>
      </c>
    </row>
    <row r="13708" customFormat="false" ht="15" hidden="false" customHeight="false" outlineLevel="0" collapsed="false">
      <c r="A13708" s="1" t="n">
        <v>3666</v>
      </c>
      <c r="B13708" s="1" t="s">
        <v>21371</v>
      </c>
      <c r="C13708" s="324" t="s">
        <v>21372</v>
      </c>
      <c r="D13708" s="1" t="s">
        <v>10212</v>
      </c>
      <c r="E13708" s="0" t="s">
        <v>10484</v>
      </c>
    </row>
    <row r="13709" customFormat="false" ht="15" hidden="false" customHeight="false" outlineLevel="0" collapsed="false">
      <c r="A13709" s="1" t="n">
        <v>3665</v>
      </c>
      <c r="B13709" s="1" t="s">
        <v>21373</v>
      </c>
      <c r="C13709" s="1" t="s">
        <v>4678</v>
      </c>
      <c r="D13709" s="1" t="s">
        <v>11129</v>
      </c>
      <c r="E13709" s="0" t="s">
        <v>11053</v>
      </c>
    </row>
    <row r="13710" customFormat="false" ht="15" hidden="false" customHeight="false" outlineLevel="0" collapsed="false">
      <c r="A13710" s="1" t="n">
        <v>3664</v>
      </c>
      <c r="B13710" s="1" t="s">
        <v>21374</v>
      </c>
      <c r="D13710" s="324" t="s">
        <v>528</v>
      </c>
      <c r="E13710" s="324" t="s">
        <v>500</v>
      </c>
    </row>
    <row r="13711" customFormat="false" ht="15" hidden="false" customHeight="false" outlineLevel="0" collapsed="false">
      <c r="A13711" s="1" t="n">
        <v>3663</v>
      </c>
      <c r="B13711" s="1" t="s">
        <v>21375</v>
      </c>
      <c r="C13711" s="1" t="s">
        <v>21376</v>
      </c>
      <c r="D13711" s="1" t="s">
        <v>499</v>
      </c>
      <c r="E13711" s="324" t="s">
        <v>11102</v>
      </c>
    </row>
    <row r="13712" customFormat="false" ht="15" hidden="false" customHeight="false" outlineLevel="0" collapsed="false">
      <c r="A13712" s="1" t="n">
        <v>3662</v>
      </c>
      <c r="B13712" s="1" t="s">
        <v>21377</v>
      </c>
      <c r="D13712" s="1" t="s">
        <v>10212</v>
      </c>
      <c r="E13712" s="0" t="s">
        <v>11079</v>
      </c>
    </row>
    <row r="13713" customFormat="false" ht="15" hidden="false" customHeight="false" outlineLevel="0" collapsed="false">
      <c r="A13713" s="1" t="n">
        <v>3661</v>
      </c>
      <c r="B13713" s="1" t="s">
        <v>21378</v>
      </c>
      <c r="D13713" s="1" t="s">
        <v>10212</v>
      </c>
      <c r="E13713" s="0" t="s">
        <v>11079</v>
      </c>
    </row>
    <row r="13714" customFormat="false" ht="15" hidden="false" customHeight="false" outlineLevel="0" collapsed="false">
      <c r="A13714" s="1" t="n">
        <v>3660</v>
      </c>
      <c r="B13714" s="1" t="s">
        <v>21379</v>
      </c>
      <c r="D13714" s="1" t="s">
        <v>10212</v>
      </c>
      <c r="E13714" s="0" t="s">
        <v>11079</v>
      </c>
    </row>
    <row r="13715" customFormat="false" ht="15" hidden="false" customHeight="false" outlineLevel="0" collapsed="false">
      <c r="A13715" s="1" t="n">
        <v>3659</v>
      </c>
      <c r="B13715" s="1" t="s">
        <v>21380</v>
      </c>
      <c r="D13715" s="1" t="s">
        <v>10212</v>
      </c>
      <c r="E13715" s="0" t="s">
        <v>11079</v>
      </c>
    </row>
    <row r="13716" customFormat="false" ht="15" hidden="false" customHeight="false" outlineLevel="0" collapsed="false">
      <c r="A13716" s="1" t="n">
        <v>3658</v>
      </c>
      <c r="B13716" s="1" t="s">
        <v>21381</v>
      </c>
      <c r="D13716" s="1" t="s">
        <v>10212</v>
      </c>
      <c r="E13716" s="0" t="s">
        <v>11079</v>
      </c>
    </row>
    <row r="13717" customFormat="false" ht="15" hidden="false" customHeight="false" outlineLevel="0" collapsed="false">
      <c r="A13717" s="1" t="n">
        <v>3657</v>
      </c>
      <c r="B13717" s="1" t="s">
        <v>21382</v>
      </c>
      <c r="D13717" s="1" t="s">
        <v>10212</v>
      </c>
      <c r="E13717" s="0" t="s">
        <v>11079</v>
      </c>
    </row>
    <row r="13718" customFormat="false" ht="15" hidden="false" customHeight="false" outlineLevel="0" collapsed="false">
      <c r="A13718" s="1" t="n">
        <v>3656</v>
      </c>
      <c r="B13718" s="1" t="s">
        <v>21383</v>
      </c>
      <c r="D13718" s="1" t="s">
        <v>10212</v>
      </c>
      <c r="E13718" s="0" t="s">
        <v>11079</v>
      </c>
    </row>
    <row r="13719" customFormat="false" ht="15" hidden="false" customHeight="false" outlineLevel="0" collapsed="false">
      <c r="A13719" s="1" t="n">
        <v>3655</v>
      </c>
      <c r="B13719" s="1" t="s">
        <v>21384</v>
      </c>
      <c r="D13719" s="1" t="s">
        <v>10212</v>
      </c>
      <c r="E13719" s="0" t="s">
        <v>11079</v>
      </c>
    </row>
    <row r="13720" customFormat="false" ht="15" hidden="false" customHeight="false" outlineLevel="0" collapsed="false">
      <c r="A13720" s="1" t="n">
        <v>3654</v>
      </c>
      <c r="B13720" s="1" t="s">
        <v>21385</v>
      </c>
      <c r="D13720" s="1" t="s">
        <v>10212</v>
      </c>
      <c r="E13720" s="0" t="s">
        <v>11079</v>
      </c>
    </row>
    <row r="13721" customFormat="false" ht="15" hidden="false" customHeight="false" outlineLevel="0" collapsed="false">
      <c r="A13721" s="1" t="n">
        <v>3653</v>
      </c>
      <c r="B13721" s="1" t="s">
        <v>21386</v>
      </c>
      <c r="D13721" s="1" t="s">
        <v>10212</v>
      </c>
      <c r="E13721" s="0" t="s">
        <v>11079</v>
      </c>
    </row>
    <row r="13722" customFormat="false" ht="15" hidden="false" customHeight="false" outlineLevel="0" collapsed="false">
      <c r="A13722" s="1" t="n">
        <v>3652</v>
      </c>
      <c r="B13722" s="1" t="s">
        <v>21387</v>
      </c>
      <c r="D13722" s="1" t="s">
        <v>10212</v>
      </c>
      <c r="E13722" s="0" t="s">
        <v>11079</v>
      </c>
    </row>
    <row r="13723" customFormat="false" ht="15" hidden="false" customHeight="false" outlineLevel="0" collapsed="false">
      <c r="A13723" s="1" t="n">
        <v>3651</v>
      </c>
      <c r="B13723" s="1" t="s">
        <v>21388</v>
      </c>
      <c r="D13723" s="1" t="s">
        <v>10212</v>
      </c>
      <c r="E13723" s="0" t="s">
        <v>11079</v>
      </c>
    </row>
    <row r="13724" customFormat="false" ht="15" hidden="false" customHeight="false" outlineLevel="0" collapsed="false">
      <c r="A13724" s="1" t="n">
        <v>3650</v>
      </c>
      <c r="B13724" s="1" t="s">
        <v>21389</v>
      </c>
      <c r="D13724" s="1" t="s">
        <v>10212</v>
      </c>
      <c r="E13724" s="0" t="s">
        <v>11079</v>
      </c>
    </row>
    <row r="13725" customFormat="false" ht="15" hidden="false" customHeight="false" outlineLevel="0" collapsed="false">
      <c r="A13725" s="1" t="n">
        <v>3649</v>
      </c>
      <c r="B13725" s="1" t="s">
        <v>21390</v>
      </c>
      <c r="D13725" s="1" t="s">
        <v>10212</v>
      </c>
      <c r="E13725" s="0" t="s">
        <v>11079</v>
      </c>
    </row>
    <row r="13726" customFormat="false" ht="15" hidden="false" customHeight="false" outlineLevel="0" collapsed="false">
      <c r="A13726" s="1" t="n">
        <v>3648</v>
      </c>
      <c r="B13726" s="1" t="s">
        <v>21391</v>
      </c>
      <c r="D13726" s="1" t="s">
        <v>10212</v>
      </c>
      <c r="E13726" s="0" t="s">
        <v>11079</v>
      </c>
    </row>
    <row r="13727" customFormat="false" ht="15" hidden="false" customHeight="false" outlineLevel="0" collapsed="false">
      <c r="A13727" s="1" t="n">
        <v>3647</v>
      </c>
      <c r="B13727" s="1" t="s">
        <v>21392</v>
      </c>
      <c r="C13727" s="1" t="s">
        <v>187</v>
      </c>
      <c r="D13727" s="1" t="s">
        <v>499</v>
      </c>
      <c r="E13727" s="0" t="s">
        <v>590</v>
      </c>
    </row>
    <row r="13728" customFormat="false" ht="15" hidden="false" customHeight="false" outlineLevel="0" collapsed="false">
      <c r="A13728" s="1" t="n">
        <v>3646</v>
      </c>
      <c r="B13728" s="1" t="s">
        <v>21393</v>
      </c>
      <c r="C13728" s="1" t="s">
        <v>187</v>
      </c>
      <c r="D13728" s="1" t="s">
        <v>499</v>
      </c>
      <c r="E13728" s="0" t="s">
        <v>590</v>
      </c>
    </row>
    <row r="13729" customFormat="false" ht="15" hidden="false" customHeight="false" outlineLevel="0" collapsed="false">
      <c r="A13729" s="1" t="n">
        <v>3645</v>
      </c>
      <c r="B13729" s="1" t="s">
        <v>21394</v>
      </c>
      <c r="D13729" s="324" t="s">
        <v>21395</v>
      </c>
      <c r="E13729" s="0" t="s">
        <v>609</v>
      </c>
    </row>
    <row r="13730" customFormat="false" ht="15" hidden="false" customHeight="false" outlineLevel="0" collapsed="false">
      <c r="A13730" s="1" t="n">
        <v>3644</v>
      </c>
      <c r="B13730" s="1" t="s">
        <v>21396</v>
      </c>
      <c r="C13730" s="1" t="s">
        <v>21397</v>
      </c>
      <c r="D13730" s="1" t="s">
        <v>10212</v>
      </c>
      <c r="E13730" s="0" t="s">
        <v>576</v>
      </c>
    </row>
    <row r="13731" customFormat="false" ht="15" hidden="false" customHeight="false" outlineLevel="0" collapsed="false">
      <c r="A13731" s="1" t="n">
        <v>3643</v>
      </c>
      <c r="B13731" s="1" t="s">
        <v>21398</v>
      </c>
      <c r="D13731" s="1" t="s">
        <v>21399</v>
      </c>
      <c r="E13731" s="0" t="s">
        <v>590</v>
      </c>
    </row>
    <row r="13732" customFormat="false" ht="15" hidden="false" customHeight="false" outlineLevel="0" collapsed="false">
      <c r="A13732" s="1" t="n">
        <v>3642</v>
      </c>
      <c r="B13732" s="1" t="s">
        <v>21400</v>
      </c>
      <c r="C13732" s="1" t="s">
        <v>21401</v>
      </c>
      <c r="D13732" s="324" t="s">
        <v>13322</v>
      </c>
      <c r="E13732" s="324" t="s">
        <v>550</v>
      </c>
    </row>
    <row r="13733" customFormat="false" ht="15" hidden="false" customHeight="false" outlineLevel="0" collapsed="false">
      <c r="A13733" s="1" t="n">
        <v>3641</v>
      </c>
      <c r="B13733" s="1" t="s">
        <v>21402</v>
      </c>
      <c r="C13733" s="1" t="s">
        <v>21403</v>
      </c>
      <c r="D13733" s="1" t="s">
        <v>11084</v>
      </c>
      <c r="E13733" s="0" t="s">
        <v>576</v>
      </c>
    </row>
    <row r="13734" customFormat="false" ht="15" hidden="false" customHeight="false" outlineLevel="0" collapsed="false">
      <c r="A13734" s="1" t="n">
        <v>3640</v>
      </c>
      <c r="B13734" s="1" t="s">
        <v>21404</v>
      </c>
      <c r="C13734" s="324" t="s">
        <v>21405</v>
      </c>
      <c r="D13734" s="1" t="s">
        <v>558</v>
      </c>
      <c r="E13734" s="0" t="s">
        <v>485</v>
      </c>
    </row>
    <row r="13735" customFormat="false" ht="15" hidden="false" customHeight="false" outlineLevel="0" collapsed="false">
      <c r="A13735" s="1" t="n">
        <v>3639</v>
      </c>
      <c r="B13735" s="1" t="s">
        <v>21406</v>
      </c>
      <c r="D13735" s="324" t="s">
        <v>11505</v>
      </c>
      <c r="E13735" s="324" t="s">
        <v>10997</v>
      </c>
    </row>
    <row r="13736" customFormat="false" ht="15" hidden="false" customHeight="false" outlineLevel="0" collapsed="false">
      <c r="A13736" s="1" t="n">
        <v>3638</v>
      </c>
      <c r="B13736" s="1" t="s">
        <v>21407</v>
      </c>
      <c r="D13736" s="324" t="s">
        <v>11556</v>
      </c>
      <c r="E13736" s="0" t="s">
        <v>11079</v>
      </c>
    </row>
    <row r="13737" customFormat="false" ht="15" hidden="false" customHeight="false" outlineLevel="0" collapsed="false">
      <c r="A13737" s="1" t="n">
        <v>3637</v>
      </c>
      <c r="B13737" s="1" t="s">
        <v>21408</v>
      </c>
      <c r="D13737" s="324" t="s">
        <v>1587</v>
      </c>
      <c r="E13737" s="0" t="s">
        <v>609</v>
      </c>
    </row>
    <row r="13738" customFormat="false" ht="15" hidden="false" customHeight="false" outlineLevel="0" collapsed="false">
      <c r="A13738" s="1" t="n">
        <v>3636</v>
      </c>
      <c r="B13738" s="1" t="s">
        <v>21409</v>
      </c>
      <c r="C13738" s="1" t="s">
        <v>21410</v>
      </c>
      <c r="D13738" s="1" t="s">
        <v>10984</v>
      </c>
      <c r="E13738" s="0" t="s">
        <v>576</v>
      </c>
    </row>
    <row r="13739" customFormat="false" ht="15" hidden="false" customHeight="false" outlineLevel="0" collapsed="false">
      <c r="A13739" s="1" t="n">
        <v>3635</v>
      </c>
      <c r="B13739" s="1" t="s">
        <v>21411</v>
      </c>
      <c r="C13739" s="1" t="s">
        <v>21412</v>
      </c>
      <c r="D13739" s="324" t="s">
        <v>528</v>
      </c>
      <c r="E13739" s="324" t="s">
        <v>500</v>
      </c>
    </row>
    <row r="13740" customFormat="false" ht="15" hidden="false" customHeight="false" outlineLevel="0" collapsed="false">
      <c r="A13740" s="1" t="n">
        <v>3634</v>
      </c>
      <c r="B13740" s="1" t="s">
        <v>21413</v>
      </c>
      <c r="D13740" s="324" t="s">
        <v>11505</v>
      </c>
      <c r="E13740" s="324" t="s">
        <v>10923</v>
      </c>
    </row>
    <row r="13741" customFormat="false" ht="15" hidden="false" customHeight="false" outlineLevel="0" collapsed="false">
      <c r="A13741" s="1" t="n">
        <v>3633</v>
      </c>
      <c r="B13741" s="1" t="s">
        <v>21414</v>
      </c>
      <c r="C13741" s="1" t="s">
        <v>21415</v>
      </c>
      <c r="D13741" s="324" t="s">
        <v>620</v>
      </c>
      <c r="E13741" s="324" t="s">
        <v>1731</v>
      </c>
    </row>
    <row r="13742" customFormat="false" ht="15" hidden="false" customHeight="false" outlineLevel="0" collapsed="false">
      <c r="A13742" s="1" t="n">
        <v>3632</v>
      </c>
      <c r="B13742" s="1" t="s">
        <v>21416</v>
      </c>
      <c r="C13742" s="1" t="s">
        <v>21417</v>
      </c>
      <c r="D13742" s="324" t="s">
        <v>21418</v>
      </c>
      <c r="E13742" s="0" t="s">
        <v>590</v>
      </c>
    </row>
    <row r="13743" customFormat="false" ht="15" hidden="false" customHeight="false" outlineLevel="0" collapsed="false">
      <c r="A13743" s="1" t="n">
        <v>3631</v>
      </c>
      <c r="B13743" s="1" t="s">
        <v>21419</v>
      </c>
      <c r="D13743" s="324" t="s">
        <v>21209</v>
      </c>
      <c r="E13743" s="324" t="s">
        <v>11610</v>
      </c>
    </row>
    <row r="13744" customFormat="false" ht="15" hidden="false" customHeight="false" outlineLevel="0" collapsed="false">
      <c r="A13744" s="1" t="n">
        <v>3630</v>
      </c>
      <c r="B13744" s="1" t="s">
        <v>21420</v>
      </c>
      <c r="C13744" s="324" t="s">
        <v>21421</v>
      </c>
      <c r="D13744" s="1" t="s">
        <v>575</v>
      </c>
      <c r="E13744" s="324" t="s">
        <v>548</v>
      </c>
    </row>
    <row r="13745" customFormat="false" ht="15" hidden="false" customHeight="false" outlineLevel="0" collapsed="false">
      <c r="A13745" s="1" t="n">
        <v>3629</v>
      </c>
      <c r="B13745" s="1" t="s">
        <v>21422</v>
      </c>
      <c r="C13745" s="1" t="s">
        <v>21423</v>
      </c>
      <c r="D13745" s="324" t="s">
        <v>17606</v>
      </c>
      <c r="E13745" s="0" t="s">
        <v>576</v>
      </c>
    </row>
    <row r="13746" customFormat="false" ht="15" hidden="false" customHeight="false" outlineLevel="0" collapsed="false">
      <c r="A13746" s="1" t="n">
        <v>3628</v>
      </c>
      <c r="B13746" s="1" t="s">
        <v>21424</v>
      </c>
      <c r="D13746" s="324" t="s">
        <v>11630</v>
      </c>
      <c r="E13746" s="324" t="s">
        <v>10923</v>
      </c>
    </row>
    <row r="13747" customFormat="false" ht="15" hidden="false" customHeight="false" outlineLevel="0" collapsed="false">
      <c r="A13747" s="1" t="n">
        <v>3627</v>
      </c>
      <c r="B13747" s="1" t="s">
        <v>21425</v>
      </c>
      <c r="C13747" s="1" t="s">
        <v>521</v>
      </c>
      <c r="D13747" s="1" t="s">
        <v>10212</v>
      </c>
      <c r="E13747" s="0" t="s">
        <v>576</v>
      </c>
    </row>
    <row r="13748" customFormat="false" ht="15" hidden="false" customHeight="false" outlineLevel="0" collapsed="false">
      <c r="A13748" s="1" t="n">
        <v>3626</v>
      </c>
      <c r="B13748" s="1" t="s">
        <v>21426</v>
      </c>
      <c r="C13748" s="1" t="s">
        <v>21427</v>
      </c>
      <c r="D13748" s="324" t="s">
        <v>11556</v>
      </c>
      <c r="E13748" s="0" t="s">
        <v>590</v>
      </c>
    </row>
    <row r="13749" customFormat="false" ht="15" hidden="false" customHeight="false" outlineLevel="0" collapsed="false">
      <c r="A13749" s="1" t="n">
        <v>3625</v>
      </c>
      <c r="B13749" s="1" t="s">
        <v>21428</v>
      </c>
      <c r="C13749" s="324" t="s">
        <v>21429</v>
      </c>
      <c r="D13749" s="1" t="s">
        <v>499</v>
      </c>
      <c r="E13749" s="324" t="s">
        <v>10994</v>
      </c>
    </row>
    <row r="13750" customFormat="false" ht="15" hidden="false" customHeight="false" outlineLevel="0" collapsed="false">
      <c r="A13750" s="1" t="n">
        <v>3624</v>
      </c>
      <c r="B13750" s="1" t="s">
        <v>21430</v>
      </c>
      <c r="D13750" s="324" t="s">
        <v>21431</v>
      </c>
      <c r="E13750" s="324" t="s">
        <v>10923</v>
      </c>
    </row>
    <row r="13751" customFormat="false" ht="15" hidden="false" customHeight="false" outlineLevel="0" collapsed="false">
      <c r="A13751" s="1" t="n">
        <v>3623</v>
      </c>
      <c r="B13751" s="1" t="s">
        <v>21432</v>
      </c>
      <c r="C13751" s="1" t="s">
        <v>521</v>
      </c>
      <c r="D13751" s="1" t="s">
        <v>499</v>
      </c>
      <c r="E13751" s="0" t="s">
        <v>10484</v>
      </c>
    </row>
    <row r="13752" customFormat="false" ht="15" hidden="false" customHeight="false" outlineLevel="0" collapsed="false">
      <c r="A13752" s="1" t="n">
        <v>3622</v>
      </c>
      <c r="B13752" s="1" t="s">
        <v>21433</v>
      </c>
      <c r="C13752" s="324" t="s">
        <v>21434</v>
      </c>
      <c r="D13752" s="324" t="s">
        <v>21435</v>
      </c>
      <c r="E13752" s="324" t="s">
        <v>550</v>
      </c>
    </row>
    <row r="13753" customFormat="false" ht="15" hidden="false" customHeight="false" outlineLevel="0" collapsed="false">
      <c r="A13753" s="1" t="n">
        <v>3621</v>
      </c>
      <c r="B13753" s="1" t="s">
        <v>21436</v>
      </c>
      <c r="D13753" s="1" t="s">
        <v>510</v>
      </c>
      <c r="E13753" s="0" t="s">
        <v>609</v>
      </c>
    </row>
    <row r="13754" customFormat="false" ht="15" hidden="false" customHeight="false" outlineLevel="0" collapsed="false">
      <c r="A13754" s="1" t="n">
        <v>3620</v>
      </c>
      <c r="B13754" s="1" t="s">
        <v>21437</v>
      </c>
      <c r="D13754" s="324" t="s">
        <v>21438</v>
      </c>
      <c r="E13754" s="324" t="s">
        <v>12437</v>
      </c>
    </row>
    <row r="13755" customFormat="false" ht="15" hidden="false" customHeight="false" outlineLevel="0" collapsed="false">
      <c r="A13755" s="1" t="n">
        <v>3619</v>
      </c>
      <c r="B13755" s="1" t="s">
        <v>21439</v>
      </c>
      <c r="D13755" s="1" t="s">
        <v>484</v>
      </c>
      <c r="E13755" s="0" t="s">
        <v>485</v>
      </c>
    </row>
    <row r="13756" customFormat="false" ht="15" hidden="false" customHeight="false" outlineLevel="0" collapsed="false">
      <c r="A13756" s="1" t="n">
        <v>3618</v>
      </c>
      <c r="B13756" s="1" t="s">
        <v>21440</v>
      </c>
      <c r="D13756" s="1" t="s">
        <v>499</v>
      </c>
      <c r="E13756" s="324" t="s">
        <v>1731</v>
      </c>
    </row>
    <row r="13757" customFormat="false" ht="15" hidden="false" customHeight="false" outlineLevel="0" collapsed="false">
      <c r="A13757" s="1" t="n">
        <v>3617</v>
      </c>
      <c r="B13757" s="1" t="s">
        <v>21441</v>
      </c>
      <c r="C13757" s="1" t="s">
        <v>21442</v>
      </c>
      <c r="D13757" s="1" t="s">
        <v>499</v>
      </c>
      <c r="E13757" s="0" t="s">
        <v>590</v>
      </c>
    </row>
    <row r="13758" customFormat="false" ht="15" hidden="false" customHeight="false" outlineLevel="0" collapsed="false">
      <c r="A13758" s="1" t="n">
        <v>3616</v>
      </c>
      <c r="B13758" s="1" t="s">
        <v>21443</v>
      </c>
      <c r="C13758" s="324" t="s">
        <v>21444</v>
      </c>
      <c r="D13758" s="324" t="s">
        <v>12762</v>
      </c>
      <c r="E13758" s="324" t="s">
        <v>772</v>
      </c>
    </row>
    <row r="13759" customFormat="false" ht="15" hidden="false" customHeight="false" outlineLevel="0" collapsed="false">
      <c r="A13759" s="1" t="n">
        <v>3615</v>
      </c>
      <c r="B13759" s="1" t="s">
        <v>21445</v>
      </c>
      <c r="C13759" s="1" t="s">
        <v>21446</v>
      </c>
      <c r="D13759" s="1" t="s">
        <v>499</v>
      </c>
      <c r="E13759" s="0" t="s">
        <v>590</v>
      </c>
    </row>
    <row r="13760" customFormat="false" ht="15" hidden="false" customHeight="false" outlineLevel="0" collapsed="false">
      <c r="A13760" s="1" t="n">
        <v>3614</v>
      </c>
      <c r="B13760" s="1" t="s">
        <v>21447</v>
      </c>
      <c r="D13760" s="324" t="s">
        <v>11556</v>
      </c>
      <c r="E13760" s="0" t="s">
        <v>590</v>
      </c>
    </row>
    <row r="13761" customFormat="false" ht="15" hidden="false" customHeight="false" outlineLevel="0" collapsed="false">
      <c r="A13761" s="1" t="n">
        <v>3613</v>
      </c>
      <c r="B13761" s="1" t="s">
        <v>21448</v>
      </c>
      <c r="C13761" s="324" t="s">
        <v>21449</v>
      </c>
      <c r="D13761" s="324" t="s">
        <v>528</v>
      </c>
      <c r="E13761" s="324" t="s">
        <v>500</v>
      </c>
    </row>
    <row r="13762" customFormat="false" ht="15" hidden="false" customHeight="false" outlineLevel="0" collapsed="false">
      <c r="A13762" s="1" t="n">
        <v>3612</v>
      </c>
      <c r="B13762" s="1" t="s">
        <v>21450</v>
      </c>
      <c r="D13762" s="324" t="s">
        <v>528</v>
      </c>
      <c r="E13762" s="324" t="s">
        <v>500</v>
      </c>
    </row>
    <row r="13763" customFormat="false" ht="15" hidden="false" customHeight="false" outlineLevel="0" collapsed="false">
      <c r="A13763" s="1" t="n">
        <v>3611</v>
      </c>
      <c r="B13763" s="1" t="s">
        <v>21451</v>
      </c>
      <c r="C13763" s="1" t="s">
        <v>21452</v>
      </c>
      <c r="D13763" s="324" t="s">
        <v>11657</v>
      </c>
      <c r="E13763" s="0" t="s">
        <v>11053</v>
      </c>
    </row>
    <row r="13764" customFormat="false" ht="15" hidden="false" customHeight="false" outlineLevel="0" collapsed="false">
      <c r="A13764" s="1" t="n">
        <v>3610</v>
      </c>
      <c r="B13764" s="1" t="s">
        <v>21453</v>
      </c>
      <c r="C13764" s="1" t="s">
        <v>21454</v>
      </c>
      <c r="D13764" s="1" t="s">
        <v>17186</v>
      </c>
      <c r="E13764" s="0" t="s">
        <v>10484</v>
      </c>
    </row>
    <row r="13765" customFormat="false" ht="15" hidden="false" customHeight="false" outlineLevel="0" collapsed="false">
      <c r="A13765" s="1" t="n">
        <v>3609</v>
      </c>
      <c r="B13765" s="1" t="s">
        <v>21455</v>
      </c>
      <c r="C13765" s="324" t="s">
        <v>21456</v>
      </c>
      <c r="D13765" s="1" t="s">
        <v>17186</v>
      </c>
      <c r="E13765" s="0" t="s">
        <v>10484</v>
      </c>
    </row>
    <row r="13766" customFormat="false" ht="15" hidden="false" customHeight="false" outlineLevel="0" collapsed="false">
      <c r="A13766" s="1" t="n">
        <v>3608</v>
      </c>
      <c r="B13766" s="1" t="s">
        <v>21457</v>
      </c>
      <c r="C13766" s="1" t="s">
        <v>21458</v>
      </c>
      <c r="D13766" s="1" t="s">
        <v>17186</v>
      </c>
      <c r="E13766" s="0" t="s">
        <v>10484</v>
      </c>
    </row>
    <row r="13767" customFormat="false" ht="15" hidden="false" customHeight="false" outlineLevel="0" collapsed="false">
      <c r="A13767" s="1" t="n">
        <v>3607</v>
      </c>
      <c r="B13767" s="1" t="s">
        <v>21459</v>
      </c>
      <c r="C13767" s="324" t="s">
        <v>21460</v>
      </c>
      <c r="D13767" s="1" t="s">
        <v>17186</v>
      </c>
      <c r="E13767" s="0" t="s">
        <v>10484</v>
      </c>
    </row>
    <row r="13768" customFormat="false" ht="15" hidden="false" customHeight="false" outlineLevel="0" collapsed="false">
      <c r="A13768" s="1" t="n">
        <v>3606</v>
      </c>
      <c r="B13768" s="1" t="s">
        <v>21461</v>
      </c>
      <c r="C13768" s="324" t="s">
        <v>21462</v>
      </c>
      <c r="D13768" s="324" t="s">
        <v>620</v>
      </c>
      <c r="E13768" s="0" t="s">
        <v>609</v>
      </c>
    </row>
    <row r="13769" customFormat="false" ht="15" hidden="false" customHeight="false" outlineLevel="0" collapsed="false">
      <c r="A13769" s="1" t="n">
        <v>3605</v>
      </c>
      <c r="B13769" s="1" t="s">
        <v>21463</v>
      </c>
      <c r="D13769" s="324" t="s">
        <v>11779</v>
      </c>
      <c r="E13769" s="324" t="s">
        <v>11102</v>
      </c>
    </row>
    <row r="13770" customFormat="false" ht="15" hidden="false" customHeight="false" outlineLevel="0" collapsed="false">
      <c r="A13770" s="1" t="n">
        <v>3604</v>
      </c>
      <c r="B13770" s="1" t="s">
        <v>21464</v>
      </c>
      <c r="D13770" s="324" t="s">
        <v>11556</v>
      </c>
      <c r="E13770" s="324" t="s">
        <v>10923</v>
      </c>
    </row>
    <row r="13771" customFormat="false" ht="15" hidden="false" customHeight="false" outlineLevel="0" collapsed="false">
      <c r="A13771" s="1" t="n">
        <v>3603</v>
      </c>
      <c r="B13771" s="1" t="s">
        <v>21465</v>
      </c>
      <c r="D13771" s="324" t="s">
        <v>21466</v>
      </c>
      <c r="E13771" s="0" t="s">
        <v>485</v>
      </c>
    </row>
    <row r="13772" customFormat="false" ht="15" hidden="false" customHeight="false" outlineLevel="0" collapsed="false">
      <c r="A13772" s="1" t="n">
        <v>3602</v>
      </c>
      <c r="B13772" s="1" t="s">
        <v>21467</v>
      </c>
      <c r="C13772" s="1" t="s">
        <v>21467</v>
      </c>
      <c r="D13772" s="1" t="s">
        <v>10984</v>
      </c>
      <c r="E13772" s="0" t="s">
        <v>1088</v>
      </c>
    </row>
    <row r="13773" customFormat="false" ht="15" hidden="false" customHeight="false" outlineLevel="0" collapsed="false">
      <c r="A13773" s="1" t="n">
        <v>3601</v>
      </c>
      <c r="B13773" s="1" t="s">
        <v>21468</v>
      </c>
      <c r="D13773" s="1" t="s">
        <v>787</v>
      </c>
      <c r="E13773" s="0" t="s">
        <v>485</v>
      </c>
    </row>
    <row r="13774" customFormat="false" ht="15" hidden="false" customHeight="false" outlineLevel="0" collapsed="false">
      <c r="A13774" s="1" t="n">
        <v>3600</v>
      </c>
      <c r="B13774" s="1" t="s">
        <v>21469</v>
      </c>
      <c r="D13774" s="324" t="s">
        <v>21470</v>
      </c>
      <c r="E13774" s="324" t="s">
        <v>21471</v>
      </c>
    </row>
    <row r="13775" customFormat="false" ht="15" hidden="false" customHeight="false" outlineLevel="0" collapsed="false">
      <c r="A13775" s="1" t="n">
        <v>3599</v>
      </c>
      <c r="B13775" s="1" t="s">
        <v>21472</v>
      </c>
      <c r="C13775" s="1" t="s">
        <v>21473</v>
      </c>
      <c r="D13775" s="1" t="s">
        <v>12034</v>
      </c>
      <c r="E13775" s="324" t="s">
        <v>17276</v>
      </c>
    </row>
    <row r="13776" customFormat="false" ht="15" hidden="false" customHeight="false" outlineLevel="0" collapsed="false">
      <c r="A13776" s="1" t="n">
        <v>3598</v>
      </c>
      <c r="B13776" s="1" t="s">
        <v>21474</v>
      </c>
      <c r="C13776" s="1" t="s">
        <v>21475</v>
      </c>
      <c r="D13776" s="324" t="s">
        <v>586</v>
      </c>
      <c r="E13776" s="0" t="s">
        <v>11053</v>
      </c>
    </row>
    <row r="13777" customFormat="false" ht="15" hidden="false" customHeight="false" outlineLevel="0" collapsed="false">
      <c r="A13777" s="1" t="n">
        <v>3597</v>
      </c>
      <c r="B13777" s="1" t="s">
        <v>21476</v>
      </c>
      <c r="D13777" s="324" t="s">
        <v>11505</v>
      </c>
      <c r="E13777" s="0" t="s">
        <v>10484</v>
      </c>
    </row>
    <row r="13778" customFormat="false" ht="15" hidden="false" customHeight="false" outlineLevel="0" collapsed="false">
      <c r="A13778" s="1" t="n">
        <v>3596</v>
      </c>
      <c r="B13778" s="1" t="s">
        <v>21477</v>
      </c>
      <c r="D13778" s="324" t="s">
        <v>11556</v>
      </c>
      <c r="E13778" s="0" t="s">
        <v>576</v>
      </c>
    </row>
    <row r="13779" customFormat="false" ht="15" hidden="false" customHeight="false" outlineLevel="0" collapsed="false">
      <c r="A13779" s="1" t="n">
        <v>3595</v>
      </c>
      <c r="B13779" s="1" t="s">
        <v>21478</v>
      </c>
      <c r="D13779" s="1" t="s">
        <v>17186</v>
      </c>
      <c r="E13779" s="0" t="s">
        <v>609</v>
      </c>
    </row>
    <row r="13780" customFormat="false" ht="15" hidden="false" customHeight="false" outlineLevel="0" collapsed="false">
      <c r="A13780" s="1" t="n">
        <v>3594</v>
      </c>
      <c r="B13780" s="1" t="s">
        <v>21479</v>
      </c>
      <c r="D13780" s="1" t="s">
        <v>11084</v>
      </c>
      <c r="E13780" s="324" t="s">
        <v>21363</v>
      </c>
    </row>
    <row r="13781" customFormat="false" ht="15" hidden="false" customHeight="false" outlineLevel="0" collapsed="false">
      <c r="A13781" s="1" t="n">
        <v>3593</v>
      </c>
      <c r="B13781" s="1" t="s">
        <v>11465</v>
      </c>
      <c r="D13781" s="1" t="s">
        <v>1681</v>
      </c>
      <c r="E13781" s="0" t="s">
        <v>485</v>
      </c>
    </row>
    <row r="13782" customFormat="false" ht="15" hidden="false" customHeight="false" outlineLevel="0" collapsed="false">
      <c r="A13782" s="1" t="n">
        <v>3592</v>
      </c>
      <c r="B13782" s="1" t="s">
        <v>21480</v>
      </c>
      <c r="D13782" s="1" t="s">
        <v>510</v>
      </c>
      <c r="E13782" s="324" t="s">
        <v>11177</v>
      </c>
    </row>
    <row r="13783" customFormat="false" ht="15" hidden="false" customHeight="false" outlineLevel="0" collapsed="false">
      <c r="A13783" s="1" t="n">
        <v>3591</v>
      </c>
      <c r="B13783" s="1" t="s">
        <v>21481</v>
      </c>
      <c r="D13783" s="324" t="s">
        <v>528</v>
      </c>
      <c r="E13783" s="324" t="s">
        <v>500</v>
      </c>
    </row>
    <row r="13784" customFormat="false" ht="15" hidden="false" customHeight="false" outlineLevel="0" collapsed="false">
      <c r="A13784" s="1" t="n">
        <v>3590</v>
      </c>
      <c r="B13784" s="1" t="s">
        <v>21482</v>
      </c>
      <c r="C13784" s="1" t="s">
        <v>21483</v>
      </c>
      <c r="D13784" s="1" t="s">
        <v>499</v>
      </c>
      <c r="E13784" s="0" t="s">
        <v>590</v>
      </c>
    </row>
    <row r="13785" customFormat="false" ht="15" hidden="false" customHeight="false" outlineLevel="0" collapsed="false">
      <c r="A13785" s="1" t="n">
        <v>3589</v>
      </c>
      <c r="B13785" s="1" t="s">
        <v>21484</v>
      </c>
      <c r="D13785" s="1" t="s">
        <v>499</v>
      </c>
      <c r="E13785" s="0" t="s">
        <v>11053</v>
      </c>
    </row>
    <row r="13786" customFormat="false" ht="15" hidden="false" customHeight="false" outlineLevel="0" collapsed="false">
      <c r="A13786" s="1" t="n">
        <v>3588</v>
      </c>
      <c r="B13786" s="1" t="s">
        <v>21485</v>
      </c>
      <c r="C13786" s="1" t="s">
        <v>21485</v>
      </c>
      <c r="D13786" s="324" t="s">
        <v>1147</v>
      </c>
      <c r="E13786" s="324" t="s">
        <v>488</v>
      </c>
    </row>
    <row r="13787" customFormat="false" ht="15" hidden="false" customHeight="false" outlineLevel="0" collapsed="false">
      <c r="A13787" s="1" t="n">
        <v>3587</v>
      </c>
      <c r="B13787" s="1" t="s">
        <v>21486</v>
      </c>
      <c r="C13787" s="1" t="s">
        <v>521</v>
      </c>
      <c r="D13787" s="324" t="s">
        <v>1147</v>
      </c>
      <c r="E13787" s="324" t="s">
        <v>488</v>
      </c>
    </row>
    <row r="13788" customFormat="false" ht="15" hidden="false" customHeight="false" outlineLevel="0" collapsed="false">
      <c r="A13788" s="1" t="n">
        <v>3586</v>
      </c>
      <c r="B13788" s="1" t="s">
        <v>21487</v>
      </c>
      <c r="C13788" s="1" t="s">
        <v>521</v>
      </c>
      <c r="D13788" s="324" t="s">
        <v>1147</v>
      </c>
      <c r="E13788" s="324" t="s">
        <v>488</v>
      </c>
    </row>
    <row r="13789" customFormat="false" ht="15" hidden="false" customHeight="false" outlineLevel="0" collapsed="false">
      <c r="A13789" s="1" t="n">
        <v>3585</v>
      </c>
      <c r="B13789" s="1" t="s">
        <v>21488</v>
      </c>
      <c r="C13789" s="1" t="s">
        <v>21489</v>
      </c>
      <c r="D13789" s="324" t="s">
        <v>16341</v>
      </c>
      <c r="E13789" s="0" t="s">
        <v>576</v>
      </c>
    </row>
    <row r="13790" customFormat="false" ht="15" hidden="false" customHeight="false" outlineLevel="0" collapsed="false">
      <c r="A13790" s="1" t="n">
        <v>3584</v>
      </c>
      <c r="B13790" s="1" t="s">
        <v>21490</v>
      </c>
      <c r="C13790" s="1" t="s">
        <v>521</v>
      </c>
      <c r="D13790" s="324" t="s">
        <v>1147</v>
      </c>
      <c r="E13790" s="324" t="s">
        <v>488</v>
      </c>
    </row>
    <row r="13791" customFormat="false" ht="15" hidden="false" customHeight="false" outlineLevel="0" collapsed="false">
      <c r="A13791" s="1" t="n">
        <v>3583</v>
      </c>
      <c r="B13791" s="1" t="s">
        <v>21491</v>
      </c>
      <c r="D13791" s="324" t="s">
        <v>1147</v>
      </c>
      <c r="E13791" s="324" t="s">
        <v>488</v>
      </c>
    </row>
    <row r="13792" customFormat="false" ht="15" hidden="false" customHeight="false" outlineLevel="0" collapsed="false">
      <c r="A13792" s="1" t="n">
        <v>3582</v>
      </c>
      <c r="B13792" s="1" t="s">
        <v>21492</v>
      </c>
      <c r="D13792" s="324" t="s">
        <v>21493</v>
      </c>
      <c r="E13792" s="0" t="s">
        <v>485</v>
      </c>
    </row>
    <row r="13793" customFormat="false" ht="15" hidden="false" customHeight="false" outlineLevel="0" collapsed="false">
      <c r="A13793" s="1" t="n">
        <v>3581</v>
      </c>
      <c r="B13793" s="1" t="s">
        <v>21494</v>
      </c>
      <c r="C13793" s="1" t="s">
        <v>546</v>
      </c>
      <c r="D13793" s="324" t="s">
        <v>21495</v>
      </c>
      <c r="E13793" s="324" t="s">
        <v>21496</v>
      </c>
    </row>
    <row r="13794" customFormat="false" ht="15" hidden="false" customHeight="false" outlineLevel="0" collapsed="false">
      <c r="A13794" s="1" t="n">
        <v>3580</v>
      </c>
      <c r="B13794" s="1" t="s">
        <v>21497</v>
      </c>
      <c r="D13794" s="324" t="s">
        <v>21498</v>
      </c>
      <c r="E13794" s="324" t="s">
        <v>11158</v>
      </c>
    </row>
    <row r="13795" customFormat="false" ht="15" hidden="false" customHeight="false" outlineLevel="0" collapsed="false">
      <c r="A13795" s="1" t="n">
        <v>3579</v>
      </c>
      <c r="B13795" s="1" t="s">
        <v>21499</v>
      </c>
      <c r="D13795" s="1" t="s">
        <v>484</v>
      </c>
      <c r="E13795" s="0" t="s">
        <v>485</v>
      </c>
    </row>
    <row r="13796" customFormat="false" ht="15" hidden="false" customHeight="false" outlineLevel="0" collapsed="false">
      <c r="A13796" s="1" t="n">
        <v>3578</v>
      </c>
      <c r="B13796" s="1" t="s">
        <v>21500</v>
      </c>
      <c r="C13796" s="1" t="s">
        <v>4678</v>
      </c>
      <c r="D13796" s="324" t="s">
        <v>21501</v>
      </c>
      <c r="E13796" s="324" t="s">
        <v>11366</v>
      </c>
    </row>
    <row r="13797" customFormat="false" ht="15" hidden="false" customHeight="false" outlineLevel="0" collapsed="false">
      <c r="A13797" s="1" t="n">
        <v>3577</v>
      </c>
      <c r="B13797" s="1" t="s">
        <v>21502</v>
      </c>
      <c r="C13797" s="1" t="s">
        <v>21503</v>
      </c>
      <c r="D13797" s="324" t="s">
        <v>5899</v>
      </c>
      <c r="E13797" s="324" t="s">
        <v>494</v>
      </c>
    </row>
    <row r="13798" customFormat="false" ht="15" hidden="false" customHeight="false" outlineLevel="0" collapsed="false">
      <c r="A13798" s="1" t="n">
        <v>3576</v>
      </c>
      <c r="B13798" s="1" t="s">
        <v>21504</v>
      </c>
      <c r="D13798" s="324" t="s">
        <v>21505</v>
      </c>
      <c r="E13798" s="0" t="s">
        <v>485</v>
      </c>
    </row>
    <row r="13799" customFormat="false" ht="15" hidden="false" customHeight="false" outlineLevel="0" collapsed="false">
      <c r="A13799" s="1" t="n">
        <v>3575</v>
      </c>
      <c r="B13799" s="1" t="s">
        <v>21506</v>
      </c>
      <c r="D13799" s="324" t="s">
        <v>10946</v>
      </c>
      <c r="E13799" s="0" t="s">
        <v>11053</v>
      </c>
    </row>
    <row r="13800" customFormat="false" ht="15" hidden="false" customHeight="false" outlineLevel="0" collapsed="false">
      <c r="A13800" s="1" t="n">
        <v>3574</v>
      </c>
      <c r="B13800" s="1" t="s">
        <v>21507</v>
      </c>
      <c r="D13800" s="324" t="s">
        <v>13431</v>
      </c>
      <c r="E13800" s="324" t="s">
        <v>10997</v>
      </c>
    </row>
    <row r="13801" customFormat="false" ht="15" hidden="false" customHeight="false" outlineLevel="0" collapsed="false">
      <c r="A13801" s="1" t="n">
        <v>3573</v>
      </c>
      <c r="B13801" s="1" t="s">
        <v>21508</v>
      </c>
      <c r="C13801" s="1" t="s">
        <v>21509</v>
      </c>
      <c r="D13801" s="324" t="s">
        <v>1809</v>
      </c>
      <c r="E13801" s="324" t="s">
        <v>519</v>
      </c>
    </row>
    <row r="13802" customFormat="false" ht="15" hidden="false" customHeight="false" outlineLevel="0" collapsed="false">
      <c r="A13802" s="1" t="n">
        <v>3572</v>
      </c>
      <c r="B13802" s="1" t="s">
        <v>21510</v>
      </c>
      <c r="D13802" s="324" t="s">
        <v>21511</v>
      </c>
      <c r="E13802" s="0" t="s">
        <v>485</v>
      </c>
    </row>
    <row r="13803" customFormat="false" ht="15" hidden="false" customHeight="false" outlineLevel="0" collapsed="false">
      <c r="A13803" s="1" t="n">
        <v>3571</v>
      </c>
      <c r="B13803" s="1" t="s">
        <v>21512</v>
      </c>
      <c r="C13803" s="1" t="s">
        <v>21513</v>
      </c>
      <c r="D13803" s="1" t="s">
        <v>484</v>
      </c>
      <c r="E13803" s="0" t="s">
        <v>485</v>
      </c>
    </row>
    <row r="13804" customFormat="false" ht="15" hidden="false" customHeight="false" outlineLevel="0" collapsed="false">
      <c r="A13804" s="1" t="n">
        <v>3570</v>
      </c>
      <c r="B13804" s="1" t="s">
        <v>21514</v>
      </c>
      <c r="C13804" s="1" t="s">
        <v>21515</v>
      </c>
      <c r="D13804" s="1" t="s">
        <v>499</v>
      </c>
      <c r="E13804" s="0" t="s">
        <v>590</v>
      </c>
    </row>
    <row r="13805" customFormat="false" ht="15" hidden="false" customHeight="false" outlineLevel="0" collapsed="false">
      <c r="A13805" s="1" t="n">
        <v>3569</v>
      </c>
      <c r="B13805" s="1" t="s">
        <v>21516</v>
      </c>
      <c r="D13805" s="1" t="s">
        <v>1222</v>
      </c>
      <c r="E13805" s="324" t="s">
        <v>488</v>
      </c>
    </row>
    <row r="13806" customFormat="false" ht="15" hidden="false" customHeight="false" outlineLevel="0" collapsed="false">
      <c r="A13806" s="1" t="n">
        <v>3568</v>
      </c>
      <c r="B13806" s="1" t="s">
        <v>21517</v>
      </c>
      <c r="C13806" s="1" t="s">
        <v>21518</v>
      </c>
      <c r="D13806" s="1" t="s">
        <v>10212</v>
      </c>
      <c r="E13806" s="0" t="s">
        <v>10484</v>
      </c>
    </row>
    <row r="13807" customFormat="false" ht="15" hidden="false" customHeight="false" outlineLevel="0" collapsed="false">
      <c r="A13807" s="1" t="n">
        <v>3567</v>
      </c>
      <c r="B13807" s="1" t="s">
        <v>21519</v>
      </c>
      <c r="C13807" s="324" t="s">
        <v>21520</v>
      </c>
      <c r="D13807" s="1" t="s">
        <v>10212</v>
      </c>
      <c r="E13807" s="324" t="s">
        <v>21521</v>
      </c>
    </row>
    <row r="13808" customFormat="false" ht="15" hidden="false" customHeight="false" outlineLevel="0" collapsed="false">
      <c r="A13808" s="1" t="n">
        <v>3566</v>
      </c>
      <c r="B13808" s="1" t="s">
        <v>21522</v>
      </c>
      <c r="C13808" s="1" t="s">
        <v>21523</v>
      </c>
      <c r="D13808" s="324" t="s">
        <v>5702</v>
      </c>
      <c r="E13808" s="0" t="s">
        <v>485</v>
      </c>
    </row>
    <row r="13809" customFormat="false" ht="15" hidden="false" customHeight="false" outlineLevel="0" collapsed="false">
      <c r="A13809" s="1" t="n">
        <v>3565</v>
      </c>
      <c r="B13809" s="1" t="s">
        <v>21524</v>
      </c>
      <c r="C13809" s="1" t="s">
        <v>21525</v>
      </c>
      <c r="D13809" s="1" t="s">
        <v>10212</v>
      </c>
      <c r="E13809" s="324" t="s">
        <v>550</v>
      </c>
    </row>
    <row r="13810" customFormat="false" ht="15" hidden="false" customHeight="false" outlineLevel="0" collapsed="false">
      <c r="A13810" s="1" t="n">
        <v>3564</v>
      </c>
      <c r="B13810" s="1" t="s">
        <v>21526</v>
      </c>
      <c r="C13810" s="1" t="s">
        <v>21527</v>
      </c>
      <c r="D13810" s="324" t="s">
        <v>1865</v>
      </c>
      <c r="E13810" s="324" t="s">
        <v>500</v>
      </c>
    </row>
    <row r="13811" customFormat="false" ht="15" hidden="false" customHeight="false" outlineLevel="0" collapsed="false">
      <c r="A13811" s="1" t="n">
        <v>3563</v>
      </c>
      <c r="B13811" s="1" t="s">
        <v>21528</v>
      </c>
      <c r="D13811" s="1" t="s">
        <v>499</v>
      </c>
      <c r="E13811" s="0" t="s">
        <v>485</v>
      </c>
    </row>
    <row r="13812" customFormat="false" ht="15" hidden="false" customHeight="false" outlineLevel="0" collapsed="false">
      <c r="A13812" s="1" t="n">
        <v>3562</v>
      </c>
      <c r="B13812" s="1" t="s">
        <v>21529</v>
      </c>
      <c r="D13812" s="324" t="s">
        <v>21530</v>
      </c>
      <c r="E13812" s="0" t="s">
        <v>485</v>
      </c>
    </row>
    <row r="13813" customFormat="false" ht="15" hidden="false" customHeight="false" outlineLevel="0" collapsed="false">
      <c r="A13813" s="1" t="n">
        <v>3561</v>
      </c>
      <c r="B13813" s="1" t="s">
        <v>21531</v>
      </c>
      <c r="C13813" s="324" t="s">
        <v>21532</v>
      </c>
      <c r="D13813" s="324" t="s">
        <v>586</v>
      </c>
      <c r="E13813" s="0" t="s">
        <v>590</v>
      </c>
    </row>
    <row r="13814" customFormat="false" ht="15" hidden="false" customHeight="false" outlineLevel="0" collapsed="false">
      <c r="A13814" s="1" t="n">
        <v>3560</v>
      </c>
      <c r="B13814" s="1" t="s">
        <v>21533</v>
      </c>
      <c r="D13814" s="1" t="s">
        <v>10972</v>
      </c>
      <c r="E13814" s="0" t="s">
        <v>11244</v>
      </c>
    </row>
    <row r="13815" customFormat="false" ht="15" hidden="false" customHeight="false" outlineLevel="0" collapsed="false">
      <c r="A13815" s="1" t="n">
        <v>3559</v>
      </c>
      <c r="B13815" s="1" t="s">
        <v>21534</v>
      </c>
      <c r="D13815" s="324" t="s">
        <v>528</v>
      </c>
      <c r="E13815" s="324" t="s">
        <v>500</v>
      </c>
    </row>
    <row r="13816" customFormat="false" ht="15" hidden="false" customHeight="false" outlineLevel="0" collapsed="false">
      <c r="A13816" s="1" t="n">
        <v>3558</v>
      </c>
      <c r="B13816" s="1" t="s">
        <v>21535</v>
      </c>
      <c r="C13816" s="1" t="s">
        <v>2358</v>
      </c>
      <c r="D13816" s="1" t="s">
        <v>17186</v>
      </c>
      <c r="E13816" s="0" t="s">
        <v>590</v>
      </c>
    </row>
    <row r="13817" customFormat="false" ht="15" hidden="false" customHeight="false" outlineLevel="0" collapsed="false">
      <c r="A13817" s="1" t="n">
        <v>3557</v>
      </c>
      <c r="B13817" s="1" t="s">
        <v>21536</v>
      </c>
      <c r="D13817" s="324" t="s">
        <v>11505</v>
      </c>
      <c r="E13817" s="324" t="s">
        <v>10921</v>
      </c>
    </row>
    <row r="13818" customFormat="false" ht="15" hidden="false" customHeight="false" outlineLevel="0" collapsed="false">
      <c r="A13818" s="1" t="n">
        <v>3556</v>
      </c>
      <c r="B13818" s="1" t="s">
        <v>21537</v>
      </c>
      <c r="C13818" s="1" t="s">
        <v>21538</v>
      </c>
      <c r="D13818" s="324" t="s">
        <v>21539</v>
      </c>
      <c r="E13818" s="0" t="s">
        <v>11436</v>
      </c>
    </row>
    <row r="13819" customFormat="false" ht="15" hidden="false" customHeight="false" outlineLevel="0" collapsed="false">
      <c r="A13819" s="1" t="n">
        <v>3555</v>
      </c>
      <c r="B13819" s="1" t="s">
        <v>21540</v>
      </c>
      <c r="D13819" s="1" t="s">
        <v>484</v>
      </c>
      <c r="E13819" s="0" t="s">
        <v>485</v>
      </c>
    </row>
    <row r="13820" customFormat="false" ht="15" hidden="false" customHeight="false" outlineLevel="0" collapsed="false">
      <c r="A13820" s="1" t="n">
        <v>3554</v>
      </c>
      <c r="B13820" s="1" t="s">
        <v>21541</v>
      </c>
      <c r="D13820" s="1" t="s">
        <v>1318</v>
      </c>
      <c r="E13820" s="0" t="s">
        <v>485</v>
      </c>
    </row>
    <row r="13821" customFormat="false" ht="15" hidden="false" customHeight="false" outlineLevel="0" collapsed="false">
      <c r="A13821" s="1" t="n">
        <v>3553</v>
      </c>
      <c r="B13821" s="1" t="s">
        <v>21542</v>
      </c>
      <c r="C13821" s="1" t="s">
        <v>21542</v>
      </c>
      <c r="D13821" s="1" t="s">
        <v>811</v>
      </c>
      <c r="E13821" s="324" t="s">
        <v>1731</v>
      </c>
    </row>
    <row r="13822" customFormat="false" ht="15" hidden="false" customHeight="false" outlineLevel="0" collapsed="false">
      <c r="A13822" s="1" t="n">
        <v>3552</v>
      </c>
      <c r="B13822" s="1" t="s">
        <v>21543</v>
      </c>
      <c r="C13822" s="1" t="s">
        <v>21543</v>
      </c>
      <c r="D13822" s="1" t="s">
        <v>499</v>
      </c>
      <c r="E13822" s="0" t="s">
        <v>590</v>
      </c>
    </row>
    <row r="13823" customFormat="false" ht="15" hidden="false" customHeight="false" outlineLevel="0" collapsed="false">
      <c r="A13823" s="1" t="n">
        <v>3551</v>
      </c>
      <c r="B13823" s="1" t="s">
        <v>21544</v>
      </c>
      <c r="C13823" s="1" t="s">
        <v>21544</v>
      </c>
      <c r="D13823" s="1" t="s">
        <v>499</v>
      </c>
      <c r="E13823" s="0" t="s">
        <v>590</v>
      </c>
    </row>
    <row r="13824" customFormat="false" ht="15" hidden="false" customHeight="false" outlineLevel="0" collapsed="false">
      <c r="A13824" s="1" t="n">
        <v>3550</v>
      </c>
      <c r="B13824" s="1" t="s">
        <v>21545</v>
      </c>
      <c r="C13824" s="1" t="s">
        <v>21545</v>
      </c>
      <c r="D13824" s="1" t="s">
        <v>499</v>
      </c>
      <c r="E13824" s="0" t="s">
        <v>590</v>
      </c>
    </row>
    <row r="13825" customFormat="false" ht="15" hidden="false" customHeight="false" outlineLevel="0" collapsed="false">
      <c r="A13825" s="1" t="n">
        <v>3549</v>
      </c>
      <c r="B13825" s="1" t="s">
        <v>21546</v>
      </c>
      <c r="C13825" s="1" t="s">
        <v>21546</v>
      </c>
      <c r="D13825" s="1" t="s">
        <v>499</v>
      </c>
      <c r="E13825" s="0" t="s">
        <v>590</v>
      </c>
    </row>
    <row r="13826" customFormat="false" ht="15" hidden="false" customHeight="false" outlineLevel="0" collapsed="false">
      <c r="A13826" s="1" t="n">
        <v>3548</v>
      </c>
      <c r="B13826" s="1" t="s">
        <v>21547</v>
      </c>
      <c r="C13826" s="1" t="s">
        <v>21547</v>
      </c>
      <c r="D13826" s="1" t="s">
        <v>499</v>
      </c>
      <c r="E13826" s="0" t="s">
        <v>590</v>
      </c>
    </row>
    <row r="13827" customFormat="false" ht="15" hidden="false" customHeight="false" outlineLevel="0" collapsed="false">
      <c r="A13827" s="1" t="n">
        <v>3547</v>
      </c>
      <c r="B13827" s="1" t="s">
        <v>21548</v>
      </c>
      <c r="C13827" s="1" t="s">
        <v>21548</v>
      </c>
      <c r="D13827" s="1" t="s">
        <v>499</v>
      </c>
      <c r="E13827" s="0" t="s">
        <v>590</v>
      </c>
    </row>
    <row r="13828" customFormat="false" ht="15" hidden="false" customHeight="false" outlineLevel="0" collapsed="false">
      <c r="A13828" s="1" t="n">
        <v>3546</v>
      </c>
      <c r="B13828" s="1" t="s">
        <v>21549</v>
      </c>
      <c r="D13828" s="324" t="s">
        <v>13391</v>
      </c>
      <c r="E13828" s="0" t="s">
        <v>11244</v>
      </c>
    </row>
    <row r="13829" customFormat="false" ht="15" hidden="false" customHeight="false" outlineLevel="0" collapsed="false">
      <c r="A13829" s="1" t="n">
        <v>3545</v>
      </c>
      <c r="B13829" s="1" t="s">
        <v>21550</v>
      </c>
      <c r="C13829" s="1" t="s">
        <v>21551</v>
      </c>
      <c r="D13829" s="1" t="s">
        <v>10212</v>
      </c>
      <c r="E13829" s="0" t="s">
        <v>590</v>
      </c>
    </row>
    <row r="13830" customFormat="false" ht="15" hidden="false" customHeight="false" outlineLevel="0" collapsed="false">
      <c r="A13830" s="1" t="n">
        <v>3544</v>
      </c>
      <c r="B13830" s="1" t="s">
        <v>21552</v>
      </c>
      <c r="C13830" s="1" t="s">
        <v>21552</v>
      </c>
      <c r="D13830" s="1" t="s">
        <v>499</v>
      </c>
      <c r="E13830" s="0" t="s">
        <v>590</v>
      </c>
    </row>
    <row r="13831" customFormat="false" ht="15" hidden="false" customHeight="false" outlineLevel="0" collapsed="false">
      <c r="A13831" s="1" t="n">
        <v>3543</v>
      </c>
      <c r="B13831" s="1" t="s">
        <v>21553</v>
      </c>
      <c r="C13831" s="1" t="s">
        <v>21553</v>
      </c>
      <c r="D13831" s="1" t="s">
        <v>499</v>
      </c>
      <c r="E13831" s="0" t="s">
        <v>590</v>
      </c>
    </row>
    <row r="13832" customFormat="false" ht="15" hidden="false" customHeight="false" outlineLevel="0" collapsed="false">
      <c r="A13832" s="1" t="n">
        <v>3542</v>
      </c>
      <c r="B13832" s="1" t="s">
        <v>21554</v>
      </c>
      <c r="C13832" s="1" t="s">
        <v>21554</v>
      </c>
      <c r="D13832" s="1" t="s">
        <v>499</v>
      </c>
      <c r="E13832" s="0" t="s">
        <v>590</v>
      </c>
    </row>
    <row r="13833" customFormat="false" ht="15" hidden="false" customHeight="false" outlineLevel="0" collapsed="false">
      <c r="A13833" s="1" t="n">
        <v>3541</v>
      </c>
      <c r="B13833" s="1" t="s">
        <v>21555</v>
      </c>
      <c r="D13833" s="1" t="s">
        <v>575</v>
      </c>
      <c r="E13833" s="324" t="s">
        <v>548</v>
      </c>
    </row>
    <row r="13834" customFormat="false" ht="15" hidden="false" customHeight="false" outlineLevel="0" collapsed="false">
      <c r="A13834" s="1" t="n">
        <v>3540</v>
      </c>
      <c r="B13834" s="1" t="s">
        <v>21556</v>
      </c>
      <c r="C13834" s="1" t="s">
        <v>21556</v>
      </c>
      <c r="D13834" s="1" t="s">
        <v>510</v>
      </c>
      <c r="E13834" s="0" t="s">
        <v>11053</v>
      </c>
    </row>
    <row r="13835" customFormat="false" ht="15" hidden="false" customHeight="false" outlineLevel="0" collapsed="false">
      <c r="A13835" s="1" t="n">
        <v>3539</v>
      </c>
      <c r="B13835" s="1" t="s">
        <v>21557</v>
      </c>
      <c r="D13835" s="1" t="s">
        <v>720</v>
      </c>
      <c r="E13835" s="0" t="s">
        <v>485</v>
      </c>
    </row>
    <row r="13836" customFormat="false" ht="15" hidden="false" customHeight="false" outlineLevel="0" collapsed="false">
      <c r="A13836" s="1" t="n">
        <v>3538</v>
      </c>
      <c r="B13836" s="1" t="s">
        <v>21558</v>
      </c>
      <c r="D13836" s="1" t="s">
        <v>499</v>
      </c>
      <c r="E13836" s="0" t="s">
        <v>590</v>
      </c>
    </row>
    <row r="13837" customFormat="false" ht="15" hidden="false" customHeight="false" outlineLevel="0" collapsed="false">
      <c r="A13837" s="1" t="n">
        <v>3537</v>
      </c>
      <c r="B13837" s="1" t="s">
        <v>21559</v>
      </c>
      <c r="D13837" s="324" t="s">
        <v>21560</v>
      </c>
      <c r="E13837" s="324" t="s">
        <v>1127</v>
      </c>
    </row>
    <row r="13838" customFormat="false" ht="15" hidden="false" customHeight="false" outlineLevel="0" collapsed="false">
      <c r="A13838" s="1" t="n">
        <v>3536</v>
      </c>
      <c r="B13838" s="1" t="s">
        <v>21561</v>
      </c>
      <c r="C13838" s="324" t="s">
        <v>21562</v>
      </c>
      <c r="D13838" s="324" t="s">
        <v>21563</v>
      </c>
      <c r="E13838" s="0" t="s">
        <v>686</v>
      </c>
    </row>
    <row r="13839" customFormat="false" ht="15" hidden="false" customHeight="false" outlineLevel="0" collapsed="false">
      <c r="A13839" s="1" t="n">
        <v>3535</v>
      </c>
      <c r="B13839" s="1" t="s">
        <v>21564</v>
      </c>
      <c r="C13839" s="1" t="s">
        <v>21565</v>
      </c>
      <c r="D13839" s="324" t="s">
        <v>11657</v>
      </c>
      <c r="E13839" s="0" t="s">
        <v>11079</v>
      </c>
    </row>
    <row r="13840" customFormat="false" ht="15" hidden="false" customHeight="false" outlineLevel="0" collapsed="false">
      <c r="A13840" s="1" t="n">
        <v>3534</v>
      </c>
      <c r="B13840" s="1" t="s">
        <v>21566</v>
      </c>
      <c r="D13840" s="324" t="s">
        <v>21567</v>
      </c>
      <c r="E13840" s="324" t="s">
        <v>21568</v>
      </c>
    </row>
    <row r="13841" customFormat="false" ht="15" hidden="false" customHeight="false" outlineLevel="0" collapsed="false">
      <c r="A13841" s="1" t="n">
        <v>3533</v>
      </c>
      <c r="B13841" s="1" t="s">
        <v>21569</v>
      </c>
      <c r="D13841" s="324" t="s">
        <v>21570</v>
      </c>
      <c r="E13841" s="0" t="s">
        <v>11053</v>
      </c>
    </row>
    <row r="13842" customFormat="false" ht="15" hidden="false" customHeight="false" outlineLevel="0" collapsed="false">
      <c r="A13842" s="1" t="n">
        <v>3532</v>
      </c>
      <c r="B13842" s="1" t="s">
        <v>21571</v>
      </c>
      <c r="D13842" s="324" t="s">
        <v>14505</v>
      </c>
      <c r="E13842" s="0" t="s">
        <v>609</v>
      </c>
    </row>
    <row r="13843" customFormat="false" ht="15" hidden="false" customHeight="false" outlineLevel="0" collapsed="false">
      <c r="A13843" s="1" t="n">
        <v>3531</v>
      </c>
      <c r="B13843" s="1" t="s">
        <v>21572</v>
      </c>
      <c r="C13843" s="1" t="s">
        <v>21573</v>
      </c>
      <c r="D13843" s="324" t="s">
        <v>21574</v>
      </c>
      <c r="E13843" s="324" t="s">
        <v>494</v>
      </c>
    </row>
    <row r="13844" customFormat="false" ht="15" hidden="false" customHeight="false" outlineLevel="0" collapsed="false">
      <c r="A13844" s="1" t="n">
        <v>3530</v>
      </c>
      <c r="B13844" s="1" t="s">
        <v>21575</v>
      </c>
      <c r="C13844" s="1" t="s">
        <v>21576</v>
      </c>
      <c r="D13844" s="1" t="s">
        <v>499</v>
      </c>
      <c r="E13844" s="0" t="s">
        <v>590</v>
      </c>
    </row>
    <row r="13845" customFormat="false" ht="15" hidden="false" customHeight="false" outlineLevel="0" collapsed="false">
      <c r="A13845" s="1" t="n">
        <v>3529</v>
      </c>
      <c r="B13845" s="1" t="s">
        <v>21577</v>
      </c>
      <c r="D13845" s="324" t="s">
        <v>7395</v>
      </c>
      <c r="E13845" s="324" t="s">
        <v>10923</v>
      </c>
    </row>
    <row r="13846" customFormat="false" ht="15" hidden="false" customHeight="false" outlineLevel="0" collapsed="false">
      <c r="A13846" s="1" t="n">
        <v>3528</v>
      </c>
      <c r="B13846" s="1" t="s">
        <v>21578</v>
      </c>
      <c r="D13846" s="324" t="s">
        <v>10946</v>
      </c>
      <c r="E13846" s="324" t="s">
        <v>11184</v>
      </c>
    </row>
    <row r="13847" customFormat="false" ht="15" hidden="false" customHeight="false" outlineLevel="0" collapsed="false">
      <c r="A13847" s="1" t="n">
        <v>3527</v>
      </c>
      <c r="B13847" s="1" t="s">
        <v>21579</v>
      </c>
      <c r="C13847" s="324" t="s">
        <v>21580</v>
      </c>
      <c r="D13847" s="324" t="s">
        <v>21581</v>
      </c>
      <c r="E13847" s="324" t="s">
        <v>519</v>
      </c>
    </row>
    <row r="13848" customFormat="false" ht="15" hidden="false" customHeight="false" outlineLevel="0" collapsed="false">
      <c r="A13848" s="1" t="n">
        <v>3526</v>
      </c>
      <c r="B13848" s="1" t="s">
        <v>21582</v>
      </c>
      <c r="D13848" s="1" t="s">
        <v>484</v>
      </c>
      <c r="E13848" s="0" t="s">
        <v>485</v>
      </c>
    </row>
    <row r="13849" customFormat="false" ht="15" hidden="false" customHeight="false" outlineLevel="0" collapsed="false">
      <c r="A13849" s="1" t="n">
        <v>3525</v>
      </c>
      <c r="B13849" s="1" t="s">
        <v>21583</v>
      </c>
      <c r="D13849" s="324" t="s">
        <v>21584</v>
      </c>
      <c r="E13849" s="324" t="s">
        <v>494</v>
      </c>
    </row>
    <row r="13850" customFormat="false" ht="15" hidden="false" customHeight="false" outlineLevel="0" collapsed="false">
      <c r="A13850" s="1" t="n">
        <v>3524</v>
      </c>
      <c r="B13850" s="1" t="s">
        <v>21585</v>
      </c>
      <c r="D13850" s="1" t="s">
        <v>10212</v>
      </c>
      <c r="E13850" s="324" t="s">
        <v>10923</v>
      </c>
    </row>
    <row r="13851" customFormat="false" ht="15" hidden="false" customHeight="false" outlineLevel="0" collapsed="false">
      <c r="A13851" s="1" t="n">
        <v>3523</v>
      </c>
      <c r="B13851" s="1" t="s">
        <v>21586</v>
      </c>
      <c r="D13851" s="1" t="s">
        <v>10984</v>
      </c>
      <c r="E13851" s="0" t="s">
        <v>576</v>
      </c>
    </row>
    <row r="13852" customFormat="false" ht="15" hidden="false" customHeight="false" outlineLevel="0" collapsed="false">
      <c r="A13852" s="1" t="n">
        <v>3522</v>
      </c>
      <c r="B13852" s="1" t="s">
        <v>21587</v>
      </c>
      <c r="D13852" s="1" t="s">
        <v>499</v>
      </c>
      <c r="E13852" s="324" t="s">
        <v>11232</v>
      </c>
    </row>
    <row r="13853" customFormat="false" ht="15" hidden="false" customHeight="false" outlineLevel="0" collapsed="false">
      <c r="A13853" s="1" t="n">
        <v>3521</v>
      </c>
      <c r="B13853" s="1" t="s">
        <v>21588</v>
      </c>
      <c r="D13853" s="324" t="s">
        <v>21589</v>
      </c>
      <c r="E13853" s="324" t="s">
        <v>1127</v>
      </c>
    </row>
    <row r="13854" customFormat="false" ht="15" hidden="false" customHeight="false" outlineLevel="0" collapsed="false">
      <c r="A13854" s="1" t="n">
        <v>3520</v>
      </c>
      <c r="B13854" s="1" t="s">
        <v>21590</v>
      </c>
      <c r="D13854" s="1" t="s">
        <v>499</v>
      </c>
      <c r="E13854" s="0" t="s">
        <v>590</v>
      </c>
    </row>
    <row r="13855" customFormat="false" ht="15" hidden="false" customHeight="false" outlineLevel="0" collapsed="false">
      <c r="A13855" s="1" t="n">
        <v>3519</v>
      </c>
      <c r="B13855" s="1" t="s">
        <v>21591</v>
      </c>
      <c r="D13855" s="1" t="s">
        <v>499</v>
      </c>
      <c r="E13855" s="0" t="s">
        <v>590</v>
      </c>
    </row>
    <row r="13856" customFormat="false" ht="15" hidden="false" customHeight="false" outlineLevel="0" collapsed="false">
      <c r="A13856" s="1" t="n">
        <v>3518</v>
      </c>
      <c r="B13856" s="1" t="s">
        <v>21592</v>
      </c>
      <c r="D13856" s="1" t="s">
        <v>499</v>
      </c>
      <c r="E13856" s="324" t="s">
        <v>500</v>
      </c>
    </row>
    <row r="13857" customFormat="false" ht="15" hidden="false" customHeight="false" outlineLevel="0" collapsed="false">
      <c r="A13857" s="1" t="n">
        <v>3517</v>
      </c>
      <c r="B13857" s="1" t="s">
        <v>21593</v>
      </c>
      <c r="D13857" s="1" t="s">
        <v>10212</v>
      </c>
      <c r="E13857" s="324" t="s">
        <v>11390</v>
      </c>
    </row>
    <row r="13858" customFormat="false" ht="15" hidden="false" customHeight="false" outlineLevel="0" collapsed="false">
      <c r="A13858" s="1" t="n">
        <v>3516</v>
      </c>
      <c r="B13858" s="1" t="s">
        <v>21594</v>
      </c>
      <c r="C13858" s="1" t="s">
        <v>21595</v>
      </c>
      <c r="D13858" s="1" t="s">
        <v>499</v>
      </c>
      <c r="E13858" s="324" t="s">
        <v>500</v>
      </c>
    </row>
    <row r="13859" customFormat="false" ht="15" hidden="false" customHeight="false" outlineLevel="0" collapsed="false">
      <c r="A13859" s="1" t="n">
        <v>3515</v>
      </c>
      <c r="B13859" s="1" t="s">
        <v>21596</v>
      </c>
      <c r="D13859" s="324" t="s">
        <v>15750</v>
      </c>
      <c r="E13859" s="0" t="s">
        <v>609</v>
      </c>
    </row>
    <row r="13860" customFormat="false" ht="15" hidden="false" customHeight="false" outlineLevel="0" collapsed="false">
      <c r="A13860" s="1" t="n">
        <v>3514</v>
      </c>
      <c r="B13860" s="1" t="s">
        <v>21597</v>
      </c>
      <c r="D13860" s="324" t="s">
        <v>528</v>
      </c>
      <c r="E13860" s="324" t="s">
        <v>550</v>
      </c>
    </row>
    <row r="13861" customFormat="false" ht="15" hidden="false" customHeight="false" outlineLevel="0" collapsed="false">
      <c r="A13861" s="1" t="n">
        <v>3513</v>
      </c>
      <c r="B13861" s="1" t="s">
        <v>21598</v>
      </c>
      <c r="D13861" s="324" t="s">
        <v>21599</v>
      </c>
      <c r="E13861" s="324" t="s">
        <v>11140</v>
      </c>
    </row>
    <row r="13862" customFormat="false" ht="15" hidden="false" customHeight="false" outlineLevel="0" collapsed="false">
      <c r="A13862" s="1" t="n">
        <v>3512</v>
      </c>
      <c r="B13862" s="1" t="s">
        <v>21600</v>
      </c>
      <c r="D13862" s="324" t="s">
        <v>1430</v>
      </c>
      <c r="E13862" s="0" t="s">
        <v>590</v>
      </c>
    </row>
    <row r="13863" customFormat="false" ht="15" hidden="false" customHeight="false" outlineLevel="0" collapsed="false">
      <c r="A13863" s="1" t="n">
        <v>3511</v>
      </c>
      <c r="B13863" s="1" t="s">
        <v>21601</v>
      </c>
      <c r="D13863" s="324" t="s">
        <v>1430</v>
      </c>
      <c r="E13863" s="0" t="s">
        <v>590</v>
      </c>
    </row>
    <row r="13864" customFormat="false" ht="15" hidden="false" customHeight="false" outlineLevel="0" collapsed="false">
      <c r="A13864" s="1" t="n">
        <v>3510</v>
      </c>
      <c r="B13864" s="1" t="s">
        <v>21602</v>
      </c>
      <c r="D13864" s="324" t="s">
        <v>1430</v>
      </c>
      <c r="E13864" s="0" t="s">
        <v>590</v>
      </c>
    </row>
    <row r="13865" customFormat="false" ht="15" hidden="false" customHeight="false" outlineLevel="0" collapsed="false">
      <c r="A13865" s="1" t="n">
        <v>3509</v>
      </c>
      <c r="B13865" s="1" t="s">
        <v>21603</v>
      </c>
      <c r="D13865" s="324" t="s">
        <v>1430</v>
      </c>
      <c r="E13865" s="0" t="s">
        <v>590</v>
      </c>
    </row>
    <row r="13866" customFormat="false" ht="15" hidden="false" customHeight="false" outlineLevel="0" collapsed="false">
      <c r="A13866" s="1" t="n">
        <v>3508</v>
      </c>
      <c r="B13866" s="1" t="s">
        <v>21604</v>
      </c>
      <c r="D13866" s="324" t="s">
        <v>1430</v>
      </c>
      <c r="E13866" s="0" t="s">
        <v>590</v>
      </c>
    </row>
    <row r="13867" customFormat="false" ht="15" hidden="false" customHeight="false" outlineLevel="0" collapsed="false">
      <c r="A13867" s="1" t="n">
        <v>3507</v>
      </c>
      <c r="B13867" s="1" t="s">
        <v>21605</v>
      </c>
      <c r="D13867" s="324" t="s">
        <v>11657</v>
      </c>
      <c r="E13867" s="0" t="s">
        <v>590</v>
      </c>
    </row>
    <row r="13868" customFormat="false" ht="15" hidden="false" customHeight="false" outlineLevel="0" collapsed="false">
      <c r="A13868" s="1" t="n">
        <v>3506</v>
      </c>
      <c r="B13868" s="1" t="s">
        <v>21606</v>
      </c>
      <c r="D13868" s="324" t="s">
        <v>1430</v>
      </c>
      <c r="E13868" s="0" t="s">
        <v>590</v>
      </c>
    </row>
    <row r="13869" customFormat="false" ht="15" hidden="false" customHeight="false" outlineLevel="0" collapsed="false">
      <c r="A13869" s="1" t="n">
        <v>3505</v>
      </c>
      <c r="B13869" s="1" t="s">
        <v>21607</v>
      </c>
      <c r="C13869" s="1" t="s">
        <v>21607</v>
      </c>
      <c r="D13869" s="324" t="s">
        <v>21608</v>
      </c>
      <c r="E13869" s="324" t="s">
        <v>21609</v>
      </c>
    </row>
    <row r="13870" customFormat="false" ht="15" hidden="false" customHeight="false" outlineLevel="0" collapsed="false">
      <c r="A13870" s="1" t="n">
        <v>3504</v>
      </c>
      <c r="B13870" s="1" t="s">
        <v>21610</v>
      </c>
      <c r="D13870" s="1" t="s">
        <v>499</v>
      </c>
      <c r="E13870" s="324" t="s">
        <v>500</v>
      </c>
    </row>
    <row r="13871" customFormat="false" ht="15" hidden="false" customHeight="false" outlineLevel="0" collapsed="false">
      <c r="A13871" s="1" t="n">
        <v>3503</v>
      </c>
      <c r="B13871" s="1" t="s">
        <v>21611</v>
      </c>
      <c r="C13871" s="1" t="s">
        <v>21612</v>
      </c>
      <c r="D13871" s="1" t="s">
        <v>1222</v>
      </c>
      <c r="E13871" s="0" t="s">
        <v>485</v>
      </c>
    </row>
    <row r="13872" customFormat="false" ht="15" hidden="false" customHeight="false" outlineLevel="0" collapsed="false">
      <c r="A13872" s="1" t="n">
        <v>3502</v>
      </c>
      <c r="B13872" s="1" t="s">
        <v>21613</v>
      </c>
      <c r="C13872" s="1" t="s">
        <v>21614</v>
      </c>
      <c r="D13872" s="324" t="s">
        <v>13140</v>
      </c>
      <c r="E13872" s="0" t="s">
        <v>10484</v>
      </c>
    </row>
    <row r="13873" customFormat="false" ht="15" hidden="false" customHeight="false" outlineLevel="0" collapsed="false">
      <c r="A13873" s="1" t="n">
        <v>3501</v>
      </c>
      <c r="B13873" s="1" t="s">
        <v>21615</v>
      </c>
      <c r="C13873" s="324" t="s">
        <v>21616</v>
      </c>
      <c r="D13873" s="324" t="s">
        <v>528</v>
      </c>
      <c r="E13873" s="324" t="s">
        <v>500</v>
      </c>
    </row>
    <row r="13874" customFormat="false" ht="15" hidden="false" customHeight="false" outlineLevel="0" collapsed="false">
      <c r="A13874" s="1" t="n">
        <v>3500</v>
      </c>
      <c r="B13874" s="1" t="s">
        <v>21617</v>
      </c>
      <c r="C13874" s="324" t="s">
        <v>21618</v>
      </c>
      <c r="D13874" s="324" t="s">
        <v>13909</v>
      </c>
      <c r="E13874" s="0" t="s">
        <v>576</v>
      </c>
    </row>
    <row r="13875" customFormat="false" ht="15" hidden="false" customHeight="false" outlineLevel="0" collapsed="false">
      <c r="A13875" s="1" t="n">
        <v>3499</v>
      </c>
      <c r="B13875" s="1" t="s">
        <v>21619</v>
      </c>
      <c r="D13875" s="324" t="s">
        <v>21620</v>
      </c>
      <c r="E13875" s="0" t="s">
        <v>590</v>
      </c>
    </row>
    <row r="13876" customFormat="false" ht="15" hidden="false" customHeight="false" outlineLevel="0" collapsed="false">
      <c r="A13876" s="1" t="n">
        <v>3498</v>
      </c>
      <c r="B13876" s="1" t="s">
        <v>21621</v>
      </c>
      <c r="D13876" s="1" t="s">
        <v>4754</v>
      </c>
      <c r="E13876" s="324" t="s">
        <v>500</v>
      </c>
    </row>
    <row r="13877" customFormat="false" ht="15" hidden="false" customHeight="false" outlineLevel="0" collapsed="false">
      <c r="A13877" s="1" t="n">
        <v>3497</v>
      </c>
      <c r="B13877" s="1" t="s">
        <v>21622</v>
      </c>
      <c r="D13877" s="1" t="s">
        <v>484</v>
      </c>
      <c r="E13877" s="0" t="s">
        <v>485</v>
      </c>
    </row>
    <row r="13878" customFormat="false" ht="15" hidden="false" customHeight="false" outlineLevel="0" collapsed="false">
      <c r="A13878" s="1" t="n">
        <v>3496</v>
      </c>
      <c r="B13878" s="1" t="s">
        <v>21623</v>
      </c>
      <c r="C13878" s="1" t="s">
        <v>21624</v>
      </c>
      <c r="D13878" s="324" t="s">
        <v>758</v>
      </c>
      <c r="E13878" s="324" t="s">
        <v>519</v>
      </c>
    </row>
    <row r="13879" customFormat="false" ht="15" hidden="false" customHeight="false" outlineLevel="0" collapsed="false">
      <c r="A13879" s="1" t="n">
        <v>3495</v>
      </c>
      <c r="B13879" s="1" t="s">
        <v>21625</v>
      </c>
      <c r="C13879" s="1" t="s">
        <v>21625</v>
      </c>
      <c r="D13879" s="324" t="s">
        <v>10946</v>
      </c>
      <c r="E13879" s="324" t="s">
        <v>11776</v>
      </c>
    </row>
    <row r="13880" customFormat="false" ht="15" hidden="false" customHeight="false" outlineLevel="0" collapsed="false">
      <c r="A13880" s="1" t="n">
        <v>3494</v>
      </c>
      <c r="B13880" s="1" t="s">
        <v>21626</v>
      </c>
      <c r="C13880" s="1" t="s">
        <v>21627</v>
      </c>
      <c r="D13880" s="324" t="s">
        <v>21628</v>
      </c>
      <c r="E13880" s="324" t="s">
        <v>11102</v>
      </c>
    </row>
    <row r="13881" customFormat="false" ht="15" hidden="false" customHeight="false" outlineLevel="0" collapsed="false">
      <c r="A13881" s="1" t="n">
        <v>3493</v>
      </c>
      <c r="B13881" s="1" t="s">
        <v>21629</v>
      </c>
      <c r="C13881" s="1" t="s">
        <v>21630</v>
      </c>
      <c r="D13881" s="1" t="s">
        <v>499</v>
      </c>
      <c r="E13881" s="0" t="s">
        <v>590</v>
      </c>
    </row>
    <row r="13882" customFormat="false" ht="15" hidden="false" customHeight="false" outlineLevel="0" collapsed="false">
      <c r="A13882" s="1" t="n">
        <v>3492</v>
      </c>
      <c r="B13882" s="1" t="s">
        <v>21631</v>
      </c>
      <c r="C13882" s="324" t="s">
        <v>21632</v>
      </c>
      <c r="D13882" s="324" t="s">
        <v>21633</v>
      </c>
      <c r="E13882" s="324" t="s">
        <v>16185</v>
      </c>
    </row>
    <row r="13883" customFormat="false" ht="15" hidden="false" customHeight="false" outlineLevel="0" collapsed="false">
      <c r="A13883" s="1" t="n">
        <v>3491</v>
      </c>
      <c r="B13883" s="1" t="s">
        <v>21634</v>
      </c>
      <c r="D13883" s="1" t="s">
        <v>10212</v>
      </c>
      <c r="E13883" s="0" t="s">
        <v>576</v>
      </c>
    </row>
    <row r="13884" customFormat="false" ht="15" hidden="false" customHeight="false" outlineLevel="0" collapsed="false">
      <c r="A13884" s="1" t="n">
        <v>3490</v>
      </c>
      <c r="B13884" s="1" t="s">
        <v>21635</v>
      </c>
      <c r="C13884" s="1" t="s">
        <v>21636</v>
      </c>
      <c r="D13884" s="1" t="s">
        <v>637</v>
      </c>
      <c r="E13884" s="0" t="s">
        <v>485</v>
      </c>
    </row>
    <row r="13885" customFormat="false" ht="15" hidden="false" customHeight="false" outlineLevel="0" collapsed="false">
      <c r="A13885" s="1" t="n">
        <v>3489</v>
      </c>
      <c r="B13885" s="1" t="s">
        <v>21637</v>
      </c>
      <c r="C13885" s="1" t="s">
        <v>21638</v>
      </c>
      <c r="D13885" s="1" t="s">
        <v>637</v>
      </c>
      <c r="E13885" s="0" t="s">
        <v>485</v>
      </c>
    </row>
    <row r="13886" customFormat="false" ht="15" hidden="false" customHeight="false" outlineLevel="0" collapsed="false">
      <c r="A13886" s="1" t="n">
        <v>3488</v>
      </c>
      <c r="B13886" s="1" t="s">
        <v>21639</v>
      </c>
      <c r="C13886" s="1" t="s">
        <v>521</v>
      </c>
      <c r="D13886" s="1" t="s">
        <v>10984</v>
      </c>
      <c r="E13886" s="0" t="s">
        <v>576</v>
      </c>
    </row>
    <row r="13887" customFormat="false" ht="15" hidden="false" customHeight="false" outlineLevel="0" collapsed="false">
      <c r="A13887" s="1" t="n">
        <v>3487</v>
      </c>
      <c r="B13887" s="1" t="s">
        <v>21640</v>
      </c>
      <c r="C13887" s="1" t="s">
        <v>21641</v>
      </c>
      <c r="D13887" s="1" t="s">
        <v>647</v>
      </c>
      <c r="E13887" s="0" t="s">
        <v>485</v>
      </c>
    </row>
    <row r="13888" customFormat="false" ht="15" hidden="false" customHeight="false" outlineLevel="0" collapsed="false">
      <c r="A13888" s="1" t="n">
        <v>3486</v>
      </c>
      <c r="B13888" s="1" t="s">
        <v>21642</v>
      </c>
      <c r="C13888" s="324" t="s">
        <v>21643</v>
      </c>
      <c r="D13888" s="324" t="s">
        <v>7293</v>
      </c>
      <c r="E13888" s="324" t="s">
        <v>548</v>
      </c>
    </row>
    <row r="13889" customFormat="false" ht="15" hidden="false" customHeight="false" outlineLevel="0" collapsed="false">
      <c r="A13889" s="1" t="n">
        <v>3485</v>
      </c>
      <c r="B13889" s="1" t="s">
        <v>21644</v>
      </c>
      <c r="C13889" s="1" t="s">
        <v>21645</v>
      </c>
      <c r="D13889" s="324" t="s">
        <v>528</v>
      </c>
      <c r="E13889" s="324" t="s">
        <v>21646</v>
      </c>
    </row>
    <row r="13890" customFormat="false" ht="15" hidden="false" customHeight="false" outlineLevel="0" collapsed="false">
      <c r="A13890" s="1" t="n">
        <v>3484</v>
      </c>
      <c r="B13890" s="1" t="s">
        <v>21647</v>
      </c>
      <c r="D13890" s="324" t="s">
        <v>21648</v>
      </c>
      <c r="E13890" s="0" t="s">
        <v>10484</v>
      </c>
    </row>
    <row r="13891" customFormat="false" ht="15" hidden="false" customHeight="false" outlineLevel="0" collapsed="false">
      <c r="A13891" s="1" t="n">
        <v>3483</v>
      </c>
      <c r="B13891" s="1" t="s">
        <v>21649</v>
      </c>
      <c r="D13891" s="324" t="s">
        <v>21650</v>
      </c>
      <c r="E13891" s="0" t="s">
        <v>609</v>
      </c>
    </row>
    <row r="13892" customFormat="false" ht="15" hidden="false" customHeight="false" outlineLevel="0" collapsed="false">
      <c r="A13892" s="1" t="n">
        <v>3482</v>
      </c>
      <c r="B13892" s="1" t="s">
        <v>21651</v>
      </c>
      <c r="C13892" s="1" t="s">
        <v>21652</v>
      </c>
      <c r="D13892" s="1" t="s">
        <v>10212</v>
      </c>
      <c r="E13892" s="324" t="s">
        <v>13147</v>
      </c>
    </row>
    <row r="13893" customFormat="false" ht="15" hidden="false" customHeight="false" outlineLevel="0" collapsed="false">
      <c r="A13893" s="1" t="n">
        <v>3481</v>
      </c>
      <c r="B13893" s="1" t="s">
        <v>21653</v>
      </c>
      <c r="C13893" s="324" t="s">
        <v>21654</v>
      </c>
      <c r="D13893" s="1" t="s">
        <v>720</v>
      </c>
      <c r="E13893" s="0" t="s">
        <v>485</v>
      </c>
    </row>
    <row r="13894" customFormat="false" ht="15" hidden="false" customHeight="false" outlineLevel="0" collapsed="false">
      <c r="A13894" s="1" t="n">
        <v>3480</v>
      </c>
      <c r="B13894" s="1" t="s">
        <v>21655</v>
      </c>
      <c r="C13894" s="1" t="s">
        <v>21656</v>
      </c>
      <c r="D13894" s="324" t="s">
        <v>13955</v>
      </c>
      <c r="E13894" s="0" t="s">
        <v>576</v>
      </c>
    </row>
    <row r="13895" customFormat="false" ht="15" hidden="false" customHeight="false" outlineLevel="0" collapsed="false">
      <c r="A13895" s="1" t="n">
        <v>3479</v>
      </c>
      <c r="B13895" s="1" t="s">
        <v>21657</v>
      </c>
      <c r="C13895" s="1" t="s">
        <v>21658</v>
      </c>
      <c r="D13895" s="324" t="s">
        <v>21659</v>
      </c>
      <c r="E13895" s="324" t="s">
        <v>21660</v>
      </c>
    </row>
    <row r="13896" customFormat="false" ht="15" hidden="false" customHeight="false" outlineLevel="0" collapsed="false">
      <c r="A13896" s="1" t="n">
        <v>3478</v>
      </c>
      <c r="B13896" s="1" t="s">
        <v>21661</v>
      </c>
      <c r="D13896" s="324" t="s">
        <v>21662</v>
      </c>
      <c r="E13896" s="324" t="s">
        <v>488</v>
      </c>
    </row>
    <row r="13897" customFormat="false" ht="15" hidden="false" customHeight="false" outlineLevel="0" collapsed="false">
      <c r="A13897" s="1" t="n">
        <v>3477</v>
      </c>
      <c r="B13897" s="1" t="s">
        <v>21663</v>
      </c>
      <c r="C13897" s="324" t="s">
        <v>21664</v>
      </c>
      <c r="D13897" s="324" t="s">
        <v>21665</v>
      </c>
      <c r="E13897" s="324" t="s">
        <v>488</v>
      </c>
    </row>
    <row r="13898" customFormat="false" ht="15" hidden="false" customHeight="false" outlineLevel="0" collapsed="false">
      <c r="A13898" s="1" t="n">
        <v>3476</v>
      </c>
      <c r="B13898" s="1" t="s">
        <v>21666</v>
      </c>
      <c r="D13898" s="1" t="s">
        <v>510</v>
      </c>
      <c r="E13898" s="324" t="s">
        <v>1473</v>
      </c>
    </row>
    <row r="13899" customFormat="false" ht="15" hidden="false" customHeight="false" outlineLevel="0" collapsed="false">
      <c r="A13899" s="1" t="n">
        <v>3475</v>
      </c>
      <c r="B13899" s="1" t="s">
        <v>21667</v>
      </c>
      <c r="C13899" s="324" t="s">
        <v>21668</v>
      </c>
      <c r="D13899" s="324" t="s">
        <v>16527</v>
      </c>
      <c r="E13899" s="324" t="s">
        <v>548</v>
      </c>
    </row>
    <row r="13900" customFormat="false" ht="15" hidden="false" customHeight="false" outlineLevel="0" collapsed="false">
      <c r="A13900" s="1" t="n">
        <v>3474</v>
      </c>
      <c r="B13900" s="1" t="s">
        <v>21669</v>
      </c>
      <c r="C13900" s="1" t="s">
        <v>21670</v>
      </c>
      <c r="D13900" s="1" t="s">
        <v>499</v>
      </c>
      <c r="E13900" s="324" t="s">
        <v>21671</v>
      </c>
    </row>
    <row r="13901" customFormat="false" ht="15" hidden="false" customHeight="false" outlineLevel="0" collapsed="false">
      <c r="A13901" s="1" t="n">
        <v>3473</v>
      </c>
      <c r="B13901" s="1" t="s">
        <v>21672</v>
      </c>
      <c r="C13901" s="1" t="s">
        <v>21673</v>
      </c>
      <c r="D13901" s="1" t="s">
        <v>499</v>
      </c>
      <c r="E13901" s="0" t="s">
        <v>590</v>
      </c>
    </row>
    <row r="13902" customFormat="false" ht="15" hidden="false" customHeight="false" outlineLevel="0" collapsed="false">
      <c r="A13902" s="1" t="n">
        <v>3472</v>
      </c>
      <c r="B13902" s="1" t="s">
        <v>21674</v>
      </c>
      <c r="C13902" s="1" t="s">
        <v>21675</v>
      </c>
      <c r="D13902" s="324" t="s">
        <v>11556</v>
      </c>
      <c r="E13902" s="324" t="s">
        <v>11140</v>
      </c>
    </row>
    <row r="13903" customFormat="false" ht="15" hidden="false" customHeight="false" outlineLevel="0" collapsed="false">
      <c r="A13903" s="1" t="n">
        <v>3471</v>
      </c>
      <c r="B13903" s="1" t="s">
        <v>21676</v>
      </c>
      <c r="C13903" s="1" t="s">
        <v>21677</v>
      </c>
      <c r="D13903" s="324" t="s">
        <v>11556</v>
      </c>
      <c r="E13903" s="324" t="s">
        <v>11140</v>
      </c>
    </row>
    <row r="13904" customFormat="false" ht="15" hidden="false" customHeight="false" outlineLevel="0" collapsed="false">
      <c r="A13904" s="1" t="n">
        <v>3470</v>
      </c>
      <c r="B13904" s="1" t="s">
        <v>21678</v>
      </c>
      <c r="C13904" s="324" t="s">
        <v>21679</v>
      </c>
      <c r="D13904" s="324" t="s">
        <v>21680</v>
      </c>
      <c r="E13904" s="324" t="s">
        <v>500</v>
      </c>
    </row>
    <row r="13905" customFormat="false" ht="15" hidden="false" customHeight="false" outlineLevel="0" collapsed="false">
      <c r="A13905" s="1" t="n">
        <v>3469</v>
      </c>
      <c r="B13905" s="1" t="s">
        <v>21681</v>
      </c>
      <c r="C13905" s="1" t="s">
        <v>21681</v>
      </c>
      <c r="D13905" s="1" t="s">
        <v>499</v>
      </c>
      <c r="E13905" s="0" t="s">
        <v>590</v>
      </c>
    </row>
    <row r="13906" customFormat="false" ht="15" hidden="false" customHeight="false" outlineLevel="0" collapsed="false">
      <c r="A13906" s="1" t="n">
        <v>3468</v>
      </c>
      <c r="B13906" s="1" t="s">
        <v>21682</v>
      </c>
      <c r="C13906" s="1" t="s">
        <v>21682</v>
      </c>
      <c r="D13906" s="1" t="s">
        <v>499</v>
      </c>
      <c r="E13906" s="0" t="s">
        <v>590</v>
      </c>
    </row>
    <row r="13907" customFormat="false" ht="15" hidden="false" customHeight="false" outlineLevel="0" collapsed="false">
      <c r="A13907" s="1" t="n">
        <v>3467</v>
      </c>
      <c r="B13907" s="1" t="s">
        <v>21683</v>
      </c>
      <c r="D13907" s="1" t="s">
        <v>811</v>
      </c>
      <c r="E13907" s="0" t="s">
        <v>896</v>
      </c>
    </row>
    <row r="13908" customFormat="false" ht="15" hidden="false" customHeight="false" outlineLevel="0" collapsed="false">
      <c r="A13908" s="1" t="n">
        <v>3466</v>
      </c>
      <c r="B13908" s="1" t="s">
        <v>21684</v>
      </c>
      <c r="D13908" s="324" t="s">
        <v>21685</v>
      </c>
      <c r="E13908" s="324" t="s">
        <v>10923</v>
      </c>
    </row>
    <row r="13909" customFormat="false" ht="15" hidden="false" customHeight="false" outlineLevel="0" collapsed="false">
      <c r="A13909" s="1" t="n">
        <v>3465</v>
      </c>
      <c r="B13909" s="1" t="s">
        <v>21686</v>
      </c>
      <c r="C13909" s="1" t="s">
        <v>21687</v>
      </c>
      <c r="D13909" s="324" t="s">
        <v>19161</v>
      </c>
      <c r="E13909" s="324" t="s">
        <v>14102</v>
      </c>
    </row>
    <row r="13910" customFormat="false" ht="15" hidden="false" customHeight="false" outlineLevel="0" collapsed="false">
      <c r="A13910" s="1" t="n">
        <v>3464</v>
      </c>
      <c r="B13910" s="1" t="s">
        <v>21688</v>
      </c>
      <c r="D13910" s="1" t="s">
        <v>499</v>
      </c>
      <c r="E13910" s="324" t="s">
        <v>500</v>
      </c>
    </row>
    <row r="13911" customFormat="false" ht="15" hidden="false" customHeight="false" outlineLevel="0" collapsed="false">
      <c r="A13911" s="1" t="n">
        <v>3463</v>
      </c>
      <c r="B13911" s="1" t="s">
        <v>21689</v>
      </c>
      <c r="D13911" s="324" t="s">
        <v>1749</v>
      </c>
      <c r="E13911" s="0" t="s">
        <v>609</v>
      </c>
    </row>
    <row r="13912" customFormat="false" ht="15" hidden="false" customHeight="false" outlineLevel="0" collapsed="false">
      <c r="A13912" s="1" t="n">
        <v>3462</v>
      </c>
      <c r="B13912" s="1" t="s">
        <v>21690</v>
      </c>
      <c r="C13912" s="1" t="s">
        <v>21691</v>
      </c>
      <c r="D13912" s="324" t="s">
        <v>21692</v>
      </c>
      <c r="E13912" s="324" t="s">
        <v>10893</v>
      </c>
    </row>
    <row r="13913" customFormat="false" ht="15" hidden="false" customHeight="false" outlineLevel="0" collapsed="false">
      <c r="A13913" s="1" t="n">
        <v>3461</v>
      </c>
      <c r="B13913" s="1" t="s">
        <v>21693</v>
      </c>
      <c r="C13913" s="1" t="s">
        <v>521</v>
      </c>
      <c r="D13913" s="324" t="s">
        <v>21694</v>
      </c>
      <c r="E13913" s="324" t="s">
        <v>21695</v>
      </c>
    </row>
    <row r="13914" customFormat="false" ht="15" hidden="false" customHeight="false" outlineLevel="0" collapsed="false">
      <c r="A13914" s="1" t="n">
        <v>3460</v>
      </c>
      <c r="B13914" s="1" t="s">
        <v>21696</v>
      </c>
      <c r="D13914" s="1" t="s">
        <v>499</v>
      </c>
      <c r="E13914" s="324" t="s">
        <v>500</v>
      </c>
    </row>
    <row r="13915" customFormat="false" ht="15" hidden="false" customHeight="false" outlineLevel="0" collapsed="false">
      <c r="A13915" s="1" t="n">
        <v>3459</v>
      </c>
      <c r="B13915" s="1" t="s">
        <v>21697</v>
      </c>
      <c r="C13915" s="1" t="s">
        <v>21698</v>
      </c>
      <c r="D13915" s="1" t="s">
        <v>1739</v>
      </c>
      <c r="E13915" s="324" t="s">
        <v>488</v>
      </c>
    </row>
    <row r="13916" customFormat="false" ht="15" hidden="false" customHeight="false" outlineLevel="0" collapsed="false">
      <c r="A13916" s="1" t="n">
        <v>3458</v>
      </c>
      <c r="B13916" s="1" t="s">
        <v>21699</v>
      </c>
      <c r="D13916" s="1" t="s">
        <v>510</v>
      </c>
      <c r="E13916" s="324" t="s">
        <v>508</v>
      </c>
    </row>
    <row r="13917" customFormat="false" ht="15" hidden="false" customHeight="false" outlineLevel="0" collapsed="false">
      <c r="A13917" s="1" t="n">
        <v>3457</v>
      </c>
      <c r="B13917" s="1" t="s">
        <v>21700</v>
      </c>
      <c r="D13917" s="1" t="s">
        <v>499</v>
      </c>
      <c r="E13917" s="324" t="s">
        <v>10954</v>
      </c>
    </row>
    <row r="13918" customFormat="false" ht="15" hidden="false" customHeight="false" outlineLevel="0" collapsed="false">
      <c r="A13918" s="1" t="n">
        <v>3456</v>
      </c>
      <c r="B13918" s="1" t="s">
        <v>21701</v>
      </c>
      <c r="C13918" s="324" t="s">
        <v>21702</v>
      </c>
      <c r="D13918" s="1" t="s">
        <v>499</v>
      </c>
      <c r="E13918" s="0" t="s">
        <v>576</v>
      </c>
    </row>
    <row r="13919" customFormat="false" ht="15" hidden="false" customHeight="false" outlineLevel="0" collapsed="false">
      <c r="A13919" s="1" t="n">
        <v>3455</v>
      </c>
      <c r="B13919" s="1" t="s">
        <v>21703</v>
      </c>
      <c r="D13919" s="324" t="s">
        <v>16246</v>
      </c>
      <c r="E13919" s="0" t="s">
        <v>576</v>
      </c>
    </row>
    <row r="13920" customFormat="false" ht="15" hidden="false" customHeight="false" outlineLevel="0" collapsed="false">
      <c r="A13920" s="1" t="n">
        <v>3454</v>
      </c>
      <c r="B13920" s="1" t="s">
        <v>21704</v>
      </c>
      <c r="D13920" s="324" t="s">
        <v>21705</v>
      </c>
      <c r="E13920" s="324" t="s">
        <v>12151</v>
      </c>
    </row>
    <row r="13921" customFormat="false" ht="15" hidden="false" customHeight="false" outlineLevel="0" collapsed="false">
      <c r="A13921" s="1" t="n">
        <v>3453</v>
      </c>
      <c r="B13921" s="1" t="s">
        <v>21706</v>
      </c>
      <c r="D13921" s="1" t="s">
        <v>499</v>
      </c>
      <c r="E13921" s="0" t="s">
        <v>10484</v>
      </c>
    </row>
    <row r="13922" customFormat="false" ht="15" hidden="false" customHeight="false" outlineLevel="0" collapsed="false">
      <c r="A13922" s="1" t="n">
        <v>3452</v>
      </c>
      <c r="B13922" s="1" t="s">
        <v>21707</v>
      </c>
      <c r="D13922" s="1" t="s">
        <v>499</v>
      </c>
      <c r="E13922" s="324" t="s">
        <v>550</v>
      </c>
    </row>
    <row r="13923" customFormat="false" ht="15" hidden="false" customHeight="false" outlineLevel="0" collapsed="false">
      <c r="A13923" s="1" t="n">
        <v>3451</v>
      </c>
      <c r="B13923" s="1" t="s">
        <v>21708</v>
      </c>
      <c r="D13923" s="1" t="s">
        <v>499</v>
      </c>
      <c r="E13923" s="0" t="s">
        <v>590</v>
      </c>
    </row>
    <row r="13924" customFormat="false" ht="15" hidden="false" customHeight="false" outlineLevel="0" collapsed="false">
      <c r="A13924" s="1" t="n">
        <v>3450</v>
      </c>
      <c r="B13924" s="1" t="s">
        <v>21709</v>
      </c>
      <c r="C13924" s="1" t="s">
        <v>21710</v>
      </c>
      <c r="D13924" s="1" t="s">
        <v>499</v>
      </c>
      <c r="E13924" s="0" t="s">
        <v>576</v>
      </c>
    </row>
    <row r="13925" customFormat="false" ht="15" hidden="false" customHeight="false" outlineLevel="0" collapsed="false">
      <c r="A13925" s="1" t="n">
        <v>3449</v>
      </c>
      <c r="B13925" s="1" t="s">
        <v>21711</v>
      </c>
      <c r="D13925" s="1" t="s">
        <v>499</v>
      </c>
      <c r="E13925" s="0" t="s">
        <v>10484</v>
      </c>
    </row>
    <row r="13926" customFormat="false" ht="15" hidden="false" customHeight="false" outlineLevel="0" collapsed="false">
      <c r="A13926" s="1" t="n">
        <v>3448</v>
      </c>
      <c r="B13926" s="1" t="s">
        <v>21712</v>
      </c>
      <c r="D13926" s="1" t="s">
        <v>499</v>
      </c>
      <c r="E13926" s="0" t="s">
        <v>10484</v>
      </c>
    </row>
    <row r="13927" customFormat="false" ht="15" hidden="false" customHeight="false" outlineLevel="0" collapsed="false">
      <c r="A13927" s="1" t="n">
        <v>3447</v>
      </c>
      <c r="B13927" s="1" t="s">
        <v>21713</v>
      </c>
      <c r="C13927" s="1" t="s">
        <v>21714</v>
      </c>
      <c r="D13927" s="1" t="s">
        <v>499</v>
      </c>
      <c r="E13927" s="0" t="s">
        <v>576</v>
      </c>
    </row>
    <row r="13928" customFormat="false" ht="15" hidden="false" customHeight="false" outlineLevel="0" collapsed="false">
      <c r="A13928" s="1" t="n">
        <v>3446</v>
      </c>
      <c r="B13928" s="1" t="s">
        <v>21715</v>
      </c>
      <c r="C13928" s="1" t="s">
        <v>21716</v>
      </c>
      <c r="D13928" s="1" t="s">
        <v>499</v>
      </c>
      <c r="E13928" s="0" t="s">
        <v>576</v>
      </c>
    </row>
    <row r="13929" customFormat="false" ht="15" hidden="false" customHeight="false" outlineLevel="0" collapsed="false">
      <c r="A13929" s="1" t="n">
        <v>3445</v>
      </c>
      <c r="B13929" s="1" t="s">
        <v>21717</v>
      </c>
      <c r="C13929" s="1" t="s">
        <v>21718</v>
      </c>
      <c r="D13929" s="324" t="s">
        <v>1751</v>
      </c>
      <c r="E13929" s="324" t="s">
        <v>804</v>
      </c>
    </row>
    <row r="13930" customFormat="false" ht="15" hidden="false" customHeight="false" outlineLevel="0" collapsed="false">
      <c r="A13930" s="1" t="n">
        <v>3444</v>
      </c>
      <c r="B13930" s="1" t="s">
        <v>21719</v>
      </c>
      <c r="C13930" s="1" t="s">
        <v>21720</v>
      </c>
      <c r="D13930" s="324" t="s">
        <v>1751</v>
      </c>
      <c r="E13930" s="324" t="s">
        <v>804</v>
      </c>
    </row>
    <row r="13931" customFormat="false" ht="15" hidden="false" customHeight="false" outlineLevel="0" collapsed="false">
      <c r="A13931" s="1" t="n">
        <v>3443</v>
      </c>
      <c r="B13931" s="1" t="s">
        <v>21721</v>
      </c>
      <c r="D13931" s="324" t="s">
        <v>5528</v>
      </c>
      <c r="E13931" s="0" t="s">
        <v>590</v>
      </c>
    </row>
    <row r="13932" customFormat="false" ht="15" hidden="false" customHeight="false" outlineLevel="0" collapsed="false">
      <c r="A13932" s="1" t="n">
        <v>3442</v>
      </c>
      <c r="B13932" s="1" t="s">
        <v>21722</v>
      </c>
      <c r="C13932" s="324" t="s">
        <v>21723</v>
      </c>
      <c r="D13932" s="324" t="s">
        <v>21724</v>
      </c>
      <c r="E13932" s="0" t="s">
        <v>485</v>
      </c>
    </row>
    <row r="13933" customFormat="false" ht="15" hidden="false" customHeight="false" outlineLevel="0" collapsed="false">
      <c r="A13933" s="1" t="n">
        <v>3441</v>
      </c>
      <c r="B13933" s="1" t="s">
        <v>21725</v>
      </c>
      <c r="D13933" s="324" t="s">
        <v>2478</v>
      </c>
      <c r="E13933" s="0" t="s">
        <v>485</v>
      </c>
    </row>
    <row r="13934" customFormat="false" ht="15" hidden="false" customHeight="false" outlineLevel="0" collapsed="false">
      <c r="A13934" s="1" t="n">
        <v>3440</v>
      </c>
      <c r="B13934" s="1" t="s">
        <v>21726</v>
      </c>
      <c r="D13934" s="1" t="s">
        <v>499</v>
      </c>
      <c r="E13934" s="0" t="s">
        <v>590</v>
      </c>
    </row>
    <row r="13935" customFormat="false" ht="15" hidden="false" customHeight="false" outlineLevel="0" collapsed="false">
      <c r="A13935" s="1" t="n">
        <v>3439</v>
      </c>
      <c r="B13935" s="1" t="s">
        <v>21727</v>
      </c>
      <c r="D13935" s="1" t="s">
        <v>499</v>
      </c>
      <c r="E13935" s="0" t="s">
        <v>590</v>
      </c>
    </row>
    <row r="13936" customFormat="false" ht="15" hidden="false" customHeight="false" outlineLevel="0" collapsed="false">
      <c r="A13936" s="1" t="n">
        <v>3438</v>
      </c>
      <c r="B13936" s="1" t="s">
        <v>21728</v>
      </c>
      <c r="D13936" s="1" t="s">
        <v>499</v>
      </c>
      <c r="E13936" s="0" t="s">
        <v>590</v>
      </c>
    </row>
    <row r="13937" customFormat="false" ht="15" hidden="false" customHeight="false" outlineLevel="0" collapsed="false">
      <c r="A13937" s="1" t="n">
        <v>3437</v>
      </c>
      <c r="B13937" s="1" t="s">
        <v>21729</v>
      </c>
      <c r="D13937" s="1" t="s">
        <v>499</v>
      </c>
      <c r="E13937" s="0" t="s">
        <v>590</v>
      </c>
    </row>
    <row r="13938" customFormat="false" ht="15" hidden="false" customHeight="false" outlineLevel="0" collapsed="false">
      <c r="A13938" s="1" t="n">
        <v>3436</v>
      </c>
      <c r="B13938" s="1" t="s">
        <v>21730</v>
      </c>
      <c r="D13938" s="1" t="s">
        <v>499</v>
      </c>
      <c r="E13938" s="0" t="s">
        <v>590</v>
      </c>
    </row>
    <row r="13939" customFormat="false" ht="15" hidden="false" customHeight="false" outlineLevel="0" collapsed="false">
      <c r="A13939" s="1" t="n">
        <v>3435</v>
      </c>
      <c r="B13939" s="1" t="s">
        <v>21731</v>
      </c>
      <c r="D13939" s="1" t="s">
        <v>499</v>
      </c>
      <c r="E13939" s="0" t="s">
        <v>590</v>
      </c>
    </row>
    <row r="13940" customFormat="false" ht="15" hidden="false" customHeight="false" outlineLevel="0" collapsed="false">
      <c r="A13940" s="1" t="n">
        <v>3434</v>
      </c>
      <c r="B13940" s="1" t="s">
        <v>21732</v>
      </c>
      <c r="D13940" s="1" t="s">
        <v>499</v>
      </c>
      <c r="E13940" s="0" t="s">
        <v>590</v>
      </c>
    </row>
    <row r="13941" customFormat="false" ht="15" hidden="false" customHeight="false" outlineLevel="0" collapsed="false">
      <c r="A13941" s="1" t="n">
        <v>3433</v>
      </c>
      <c r="B13941" s="1" t="s">
        <v>21733</v>
      </c>
      <c r="D13941" s="1" t="s">
        <v>499</v>
      </c>
      <c r="E13941" s="0" t="s">
        <v>590</v>
      </c>
    </row>
    <row r="13942" customFormat="false" ht="15" hidden="false" customHeight="false" outlineLevel="0" collapsed="false">
      <c r="A13942" s="1" t="n">
        <v>3432</v>
      </c>
      <c r="B13942" s="1" t="s">
        <v>21734</v>
      </c>
      <c r="D13942" s="1" t="s">
        <v>499</v>
      </c>
      <c r="E13942" s="0" t="s">
        <v>576</v>
      </c>
    </row>
    <row r="13943" customFormat="false" ht="15" hidden="false" customHeight="false" outlineLevel="0" collapsed="false">
      <c r="A13943" s="1" t="n">
        <v>3431</v>
      </c>
      <c r="B13943" s="1" t="s">
        <v>21735</v>
      </c>
      <c r="D13943" s="1" t="s">
        <v>499</v>
      </c>
      <c r="E13943" s="0" t="s">
        <v>576</v>
      </c>
    </row>
    <row r="13944" customFormat="false" ht="15" hidden="false" customHeight="false" outlineLevel="0" collapsed="false">
      <c r="A13944" s="1" t="n">
        <v>3430</v>
      </c>
      <c r="B13944" s="1" t="s">
        <v>21736</v>
      </c>
      <c r="D13944" s="1" t="s">
        <v>499</v>
      </c>
      <c r="E13944" s="0" t="s">
        <v>576</v>
      </c>
    </row>
    <row r="13945" customFormat="false" ht="15" hidden="false" customHeight="false" outlineLevel="0" collapsed="false">
      <c r="A13945" s="1" t="n">
        <v>3429</v>
      </c>
      <c r="B13945" s="1" t="s">
        <v>21737</v>
      </c>
      <c r="D13945" s="1" t="s">
        <v>499</v>
      </c>
      <c r="E13945" s="0" t="s">
        <v>576</v>
      </c>
    </row>
    <row r="13946" customFormat="false" ht="15" hidden="false" customHeight="false" outlineLevel="0" collapsed="false">
      <c r="A13946" s="1" t="n">
        <v>3428</v>
      </c>
      <c r="B13946" s="1" t="s">
        <v>21738</v>
      </c>
      <c r="D13946" s="1" t="s">
        <v>499</v>
      </c>
      <c r="E13946" s="0" t="s">
        <v>576</v>
      </c>
    </row>
    <row r="13947" customFormat="false" ht="15" hidden="false" customHeight="false" outlineLevel="0" collapsed="false">
      <c r="A13947" s="1" t="n">
        <v>3427</v>
      </c>
      <c r="B13947" s="1" t="s">
        <v>21739</v>
      </c>
      <c r="D13947" s="1" t="s">
        <v>499</v>
      </c>
      <c r="E13947" s="0" t="s">
        <v>576</v>
      </c>
    </row>
    <row r="13948" customFormat="false" ht="15" hidden="false" customHeight="false" outlineLevel="0" collapsed="false">
      <c r="A13948" s="1" t="n">
        <v>3426</v>
      </c>
      <c r="B13948" s="1" t="s">
        <v>21740</v>
      </c>
      <c r="C13948" s="1" t="s">
        <v>21741</v>
      </c>
      <c r="D13948" s="1" t="s">
        <v>499</v>
      </c>
      <c r="E13948" s="0" t="s">
        <v>485</v>
      </c>
    </row>
    <row r="13949" customFormat="false" ht="15" hidden="false" customHeight="false" outlineLevel="0" collapsed="false">
      <c r="A13949" s="1" t="n">
        <v>3425</v>
      </c>
      <c r="B13949" s="1" t="s">
        <v>21742</v>
      </c>
      <c r="C13949" s="1" t="s">
        <v>21743</v>
      </c>
      <c r="D13949" s="1" t="s">
        <v>10212</v>
      </c>
      <c r="E13949" s="0" t="s">
        <v>11053</v>
      </c>
    </row>
    <row r="13950" customFormat="false" ht="15" hidden="false" customHeight="false" outlineLevel="0" collapsed="false">
      <c r="A13950" s="1" t="n">
        <v>3424</v>
      </c>
      <c r="B13950" s="1" t="s">
        <v>9126</v>
      </c>
      <c r="C13950" s="1" t="s">
        <v>9127</v>
      </c>
      <c r="D13950" s="324" t="s">
        <v>9112</v>
      </c>
      <c r="E13950" s="0" t="s">
        <v>485</v>
      </c>
    </row>
    <row r="13951" customFormat="false" ht="15" hidden="false" customHeight="false" outlineLevel="0" collapsed="false">
      <c r="A13951" s="1" t="n">
        <v>3423</v>
      </c>
      <c r="B13951" s="1" t="s">
        <v>21744</v>
      </c>
      <c r="D13951" s="324" t="s">
        <v>16600</v>
      </c>
      <c r="E13951" s="0" t="s">
        <v>11053</v>
      </c>
    </row>
    <row r="13952" customFormat="false" ht="15" hidden="false" customHeight="false" outlineLevel="0" collapsed="false">
      <c r="A13952" s="1" t="n">
        <v>3422</v>
      </c>
      <c r="B13952" s="1" t="s">
        <v>21745</v>
      </c>
      <c r="D13952" s="1" t="s">
        <v>776</v>
      </c>
      <c r="E13952" s="324" t="s">
        <v>548</v>
      </c>
    </row>
    <row r="13953" customFormat="false" ht="15" hidden="false" customHeight="false" outlineLevel="0" collapsed="false">
      <c r="A13953" s="1" t="n">
        <v>3421</v>
      </c>
      <c r="B13953" s="1" t="s">
        <v>21746</v>
      </c>
      <c r="D13953" s="1" t="s">
        <v>11084</v>
      </c>
      <c r="E13953" s="0" t="s">
        <v>590</v>
      </c>
    </row>
    <row r="13954" customFormat="false" ht="15" hidden="false" customHeight="false" outlineLevel="0" collapsed="false">
      <c r="A13954" s="1" t="n">
        <v>3420</v>
      </c>
      <c r="B13954" s="1" t="s">
        <v>21747</v>
      </c>
      <c r="C13954" s="1" t="s">
        <v>21748</v>
      </c>
      <c r="D13954" s="324" t="s">
        <v>12189</v>
      </c>
      <c r="E13954" s="324" t="s">
        <v>550</v>
      </c>
    </row>
    <row r="13955" customFormat="false" ht="15" hidden="false" customHeight="false" outlineLevel="0" collapsed="false">
      <c r="A13955" s="1" t="n">
        <v>3419</v>
      </c>
      <c r="B13955" s="1" t="s">
        <v>21749</v>
      </c>
      <c r="C13955" s="1" t="s">
        <v>21750</v>
      </c>
      <c r="D13955" s="324" t="s">
        <v>11505</v>
      </c>
      <c r="E13955" s="0" t="s">
        <v>590</v>
      </c>
    </row>
    <row r="13956" customFormat="false" ht="15" hidden="false" customHeight="false" outlineLevel="0" collapsed="false">
      <c r="A13956" s="1" t="n">
        <v>3418</v>
      </c>
      <c r="B13956" s="1" t="s">
        <v>21751</v>
      </c>
      <c r="C13956" s="1" t="s">
        <v>21752</v>
      </c>
      <c r="D13956" s="1" t="s">
        <v>499</v>
      </c>
      <c r="E13956" s="0" t="s">
        <v>590</v>
      </c>
    </row>
    <row r="13957" customFormat="false" ht="15" hidden="false" customHeight="false" outlineLevel="0" collapsed="false">
      <c r="A13957" s="1" t="n">
        <v>3417</v>
      </c>
      <c r="B13957" s="1" t="s">
        <v>21753</v>
      </c>
      <c r="C13957" s="324" t="s">
        <v>21754</v>
      </c>
      <c r="D13957" s="1" t="s">
        <v>499</v>
      </c>
      <c r="E13957" s="0" t="s">
        <v>590</v>
      </c>
    </row>
    <row r="13958" customFormat="false" ht="15" hidden="false" customHeight="false" outlineLevel="0" collapsed="false">
      <c r="A13958" s="1" t="n">
        <v>3416</v>
      </c>
      <c r="B13958" s="1" t="s">
        <v>21755</v>
      </c>
      <c r="C13958" s="1" t="s">
        <v>21756</v>
      </c>
      <c r="D13958" s="1" t="s">
        <v>499</v>
      </c>
      <c r="E13958" s="0" t="s">
        <v>590</v>
      </c>
    </row>
    <row r="13959" customFormat="false" ht="15" hidden="false" customHeight="false" outlineLevel="0" collapsed="false">
      <c r="A13959" s="1" t="n">
        <v>3415</v>
      </c>
      <c r="B13959" s="1" t="s">
        <v>21757</v>
      </c>
      <c r="C13959" s="1" t="s">
        <v>21758</v>
      </c>
      <c r="D13959" s="1" t="s">
        <v>499</v>
      </c>
      <c r="E13959" s="0" t="s">
        <v>590</v>
      </c>
    </row>
    <row r="13960" customFormat="false" ht="15" hidden="false" customHeight="false" outlineLevel="0" collapsed="false">
      <c r="A13960" s="1" t="n">
        <v>3414</v>
      </c>
      <c r="B13960" s="1" t="s">
        <v>21759</v>
      </c>
      <c r="C13960" s="1" t="s">
        <v>21760</v>
      </c>
      <c r="D13960" s="1" t="s">
        <v>499</v>
      </c>
      <c r="E13960" s="0" t="s">
        <v>590</v>
      </c>
    </row>
    <row r="13961" customFormat="false" ht="15" hidden="false" customHeight="false" outlineLevel="0" collapsed="false">
      <c r="A13961" s="1" t="n">
        <v>3413</v>
      </c>
      <c r="B13961" s="1" t="s">
        <v>21761</v>
      </c>
      <c r="C13961" s="324" t="s">
        <v>21762</v>
      </c>
      <c r="D13961" s="324" t="s">
        <v>15207</v>
      </c>
      <c r="E13961" s="324" t="s">
        <v>519</v>
      </c>
    </row>
    <row r="13962" customFormat="false" ht="15" hidden="false" customHeight="false" outlineLevel="0" collapsed="false">
      <c r="A13962" s="1" t="n">
        <v>3412</v>
      </c>
      <c r="B13962" s="1" t="s">
        <v>21763</v>
      </c>
      <c r="C13962" s="1" t="s">
        <v>21764</v>
      </c>
      <c r="D13962" s="324" t="s">
        <v>528</v>
      </c>
      <c r="E13962" s="324" t="s">
        <v>500</v>
      </c>
    </row>
    <row r="13963" customFormat="false" ht="15" hidden="false" customHeight="false" outlineLevel="0" collapsed="false">
      <c r="A13963" s="1" t="n">
        <v>3411</v>
      </c>
      <c r="B13963" s="1" t="s">
        <v>21765</v>
      </c>
      <c r="C13963" s="1" t="s">
        <v>521</v>
      </c>
      <c r="D13963" s="324" t="s">
        <v>11779</v>
      </c>
      <c r="E13963" s="324" t="s">
        <v>11257</v>
      </c>
    </row>
    <row r="13964" customFormat="false" ht="15" hidden="false" customHeight="false" outlineLevel="0" collapsed="false">
      <c r="A13964" s="1" t="n">
        <v>3410</v>
      </c>
      <c r="B13964" s="1" t="s">
        <v>21766</v>
      </c>
      <c r="C13964" s="1" t="s">
        <v>521</v>
      </c>
      <c r="D13964" s="1" t="s">
        <v>510</v>
      </c>
      <c r="E13964" s="324" t="s">
        <v>11232</v>
      </c>
    </row>
    <row r="13965" customFormat="false" ht="15" hidden="false" customHeight="false" outlineLevel="0" collapsed="false">
      <c r="A13965" s="1" t="n">
        <v>3409</v>
      </c>
      <c r="B13965" s="1" t="s">
        <v>21767</v>
      </c>
      <c r="C13965" s="1" t="s">
        <v>187</v>
      </c>
      <c r="D13965" s="324" t="s">
        <v>601</v>
      </c>
      <c r="E13965" s="0" t="s">
        <v>590</v>
      </c>
    </row>
    <row r="13966" customFormat="false" ht="15" hidden="false" customHeight="false" outlineLevel="0" collapsed="false">
      <c r="A13966" s="1" t="n">
        <v>3408</v>
      </c>
      <c r="B13966" s="1" t="s">
        <v>21768</v>
      </c>
      <c r="D13966" s="324" t="s">
        <v>13431</v>
      </c>
      <c r="E13966" s="0" t="s">
        <v>590</v>
      </c>
    </row>
    <row r="13967" customFormat="false" ht="15" hidden="false" customHeight="false" outlineLevel="0" collapsed="false">
      <c r="A13967" s="1" t="n">
        <v>3407</v>
      </c>
      <c r="B13967" s="1" t="s">
        <v>21769</v>
      </c>
      <c r="D13967" s="324" t="s">
        <v>13431</v>
      </c>
      <c r="E13967" s="0" t="s">
        <v>590</v>
      </c>
    </row>
    <row r="13968" customFormat="false" ht="15" hidden="false" customHeight="false" outlineLevel="0" collapsed="false">
      <c r="A13968" s="1" t="n">
        <v>3406</v>
      </c>
      <c r="B13968" s="1" t="s">
        <v>21770</v>
      </c>
      <c r="D13968" s="324" t="s">
        <v>11556</v>
      </c>
      <c r="E13968" s="324" t="s">
        <v>10890</v>
      </c>
    </row>
    <row r="13969" customFormat="false" ht="15" hidden="false" customHeight="false" outlineLevel="0" collapsed="false">
      <c r="A13969" s="1" t="n">
        <v>3405</v>
      </c>
      <c r="B13969" s="1" t="s">
        <v>21771</v>
      </c>
      <c r="D13969" s="324" t="s">
        <v>11556</v>
      </c>
      <c r="E13969" s="324" t="s">
        <v>10890</v>
      </c>
    </row>
    <row r="13970" customFormat="false" ht="15" hidden="false" customHeight="false" outlineLevel="0" collapsed="false">
      <c r="A13970" s="1" t="n">
        <v>3404</v>
      </c>
      <c r="B13970" s="1" t="s">
        <v>21772</v>
      </c>
      <c r="D13970" s="324" t="s">
        <v>11556</v>
      </c>
      <c r="E13970" s="324" t="s">
        <v>10890</v>
      </c>
    </row>
    <row r="13971" customFormat="false" ht="15" hidden="false" customHeight="false" outlineLevel="0" collapsed="false">
      <c r="A13971" s="1" t="n">
        <v>3403</v>
      </c>
      <c r="B13971" s="1" t="s">
        <v>21773</v>
      </c>
      <c r="D13971" s="324" t="s">
        <v>11556</v>
      </c>
      <c r="E13971" s="324" t="s">
        <v>10890</v>
      </c>
    </row>
    <row r="13972" customFormat="false" ht="15" hidden="false" customHeight="false" outlineLevel="0" collapsed="false">
      <c r="A13972" s="1" t="n">
        <v>3402</v>
      </c>
      <c r="B13972" s="1" t="s">
        <v>21774</v>
      </c>
      <c r="D13972" s="324" t="s">
        <v>11556</v>
      </c>
      <c r="E13972" s="324" t="s">
        <v>10890</v>
      </c>
    </row>
    <row r="13973" customFormat="false" ht="15" hidden="false" customHeight="false" outlineLevel="0" collapsed="false">
      <c r="A13973" s="1" t="n">
        <v>3401</v>
      </c>
      <c r="B13973" s="1" t="s">
        <v>21775</v>
      </c>
      <c r="C13973" s="324" t="s">
        <v>21776</v>
      </c>
      <c r="D13973" s="324" t="s">
        <v>21777</v>
      </c>
      <c r="E13973" s="0" t="s">
        <v>11079</v>
      </c>
    </row>
    <row r="13974" customFormat="false" ht="15" hidden="false" customHeight="false" outlineLevel="0" collapsed="false">
      <c r="A13974" s="1" t="n">
        <v>3400</v>
      </c>
      <c r="B13974" s="1" t="s">
        <v>21778</v>
      </c>
      <c r="D13974" s="1" t="s">
        <v>5618</v>
      </c>
      <c r="E13974" s="0" t="s">
        <v>485</v>
      </c>
    </row>
    <row r="13975" customFormat="false" ht="15" hidden="false" customHeight="false" outlineLevel="0" collapsed="false">
      <c r="A13975" s="1" t="n">
        <v>3399</v>
      </c>
      <c r="B13975" s="1" t="s">
        <v>21779</v>
      </c>
      <c r="D13975" s="324" t="s">
        <v>21780</v>
      </c>
      <c r="E13975" s="324" t="s">
        <v>500</v>
      </c>
    </row>
    <row r="13976" customFormat="false" ht="15" hidden="false" customHeight="false" outlineLevel="0" collapsed="false">
      <c r="A13976" s="1" t="n">
        <v>3398</v>
      </c>
      <c r="B13976" s="1" t="s">
        <v>21781</v>
      </c>
      <c r="D13976" s="1" t="s">
        <v>499</v>
      </c>
      <c r="E13976" s="0" t="s">
        <v>590</v>
      </c>
    </row>
    <row r="13977" customFormat="false" ht="15" hidden="false" customHeight="false" outlineLevel="0" collapsed="false">
      <c r="A13977" s="1" t="n">
        <v>3397</v>
      </c>
      <c r="B13977" s="1" t="s">
        <v>21782</v>
      </c>
      <c r="D13977" s="324" t="s">
        <v>2602</v>
      </c>
      <c r="E13977" s="324" t="s">
        <v>500</v>
      </c>
    </row>
    <row r="13978" customFormat="false" ht="15" hidden="false" customHeight="false" outlineLevel="0" collapsed="false">
      <c r="A13978" s="1" t="n">
        <v>3396</v>
      </c>
      <c r="B13978" s="1" t="s">
        <v>21783</v>
      </c>
      <c r="C13978" s="1" t="s">
        <v>521</v>
      </c>
      <c r="D13978" s="324" t="s">
        <v>21784</v>
      </c>
      <c r="E13978" s="0" t="s">
        <v>576</v>
      </c>
    </row>
    <row r="13979" customFormat="false" ht="15" hidden="false" customHeight="false" outlineLevel="0" collapsed="false">
      <c r="A13979" s="1" t="n">
        <v>3395</v>
      </c>
      <c r="B13979" s="1" t="s">
        <v>21785</v>
      </c>
      <c r="D13979" s="324" t="s">
        <v>5433</v>
      </c>
      <c r="E13979" s="0" t="s">
        <v>590</v>
      </c>
    </row>
    <row r="13980" customFormat="false" ht="15" hidden="false" customHeight="false" outlineLevel="0" collapsed="false">
      <c r="A13980" s="1" t="n">
        <v>3394</v>
      </c>
      <c r="B13980" s="1" t="s">
        <v>21786</v>
      </c>
      <c r="D13980" s="1" t="s">
        <v>499</v>
      </c>
      <c r="E13980" s="0" t="s">
        <v>590</v>
      </c>
    </row>
    <row r="13981" customFormat="false" ht="15" hidden="false" customHeight="false" outlineLevel="0" collapsed="false">
      <c r="A13981" s="1" t="n">
        <v>3393</v>
      </c>
      <c r="B13981" s="1" t="s">
        <v>21787</v>
      </c>
      <c r="D13981" s="1" t="s">
        <v>499</v>
      </c>
      <c r="E13981" s="0" t="s">
        <v>590</v>
      </c>
    </row>
    <row r="13982" customFormat="false" ht="15" hidden="false" customHeight="false" outlineLevel="0" collapsed="false">
      <c r="A13982" s="1" t="n">
        <v>3392</v>
      </c>
      <c r="B13982" s="1" t="s">
        <v>21788</v>
      </c>
      <c r="D13982" s="1" t="s">
        <v>499</v>
      </c>
      <c r="E13982" s="0" t="s">
        <v>590</v>
      </c>
    </row>
    <row r="13983" customFormat="false" ht="15" hidden="false" customHeight="false" outlineLevel="0" collapsed="false">
      <c r="A13983" s="1" t="n">
        <v>3391</v>
      </c>
      <c r="B13983" s="1" t="s">
        <v>21789</v>
      </c>
      <c r="D13983" s="1" t="s">
        <v>499</v>
      </c>
      <c r="E13983" s="0" t="s">
        <v>590</v>
      </c>
    </row>
    <row r="13984" customFormat="false" ht="15" hidden="false" customHeight="false" outlineLevel="0" collapsed="false">
      <c r="A13984" s="1" t="n">
        <v>3390</v>
      </c>
      <c r="B13984" s="1" t="s">
        <v>21790</v>
      </c>
      <c r="D13984" s="1" t="s">
        <v>499</v>
      </c>
      <c r="E13984" s="0" t="s">
        <v>590</v>
      </c>
    </row>
    <row r="13985" customFormat="false" ht="15" hidden="false" customHeight="false" outlineLevel="0" collapsed="false">
      <c r="A13985" s="1" t="n">
        <v>3389</v>
      </c>
      <c r="B13985" s="1" t="s">
        <v>21791</v>
      </c>
      <c r="D13985" s="1" t="s">
        <v>499</v>
      </c>
      <c r="E13985" s="0" t="s">
        <v>590</v>
      </c>
    </row>
    <row r="13986" customFormat="false" ht="15" hidden="false" customHeight="false" outlineLevel="0" collapsed="false">
      <c r="A13986" s="1" t="n">
        <v>3388</v>
      </c>
      <c r="B13986" s="1" t="s">
        <v>21792</v>
      </c>
      <c r="C13986" s="1" t="s">
        <v>21793</v>
      </c>
      <c r="D13986" s="324" t="s">
        <v>17978</v>
      </c>
      <c r="E13986" s="324" t="s">
        <v>494</v>
      </c>
    </row>
    <row r="13987" customFormat="false" ht="15" hidden="false" customHeight="false" outlineLevel="0" collapsed="false">
      <c r="A13987" s="1" t="n">
        <v>3387</v>
      </c>
      <c r="B13987" s="1" t="s">
        <v>21794</v>
      </c>
      <c r="C13987" s="1" t="s">
        <v>21795</v>
      </c>
      <c r="D13987" s="324" t="s">
        <v>7542</v>
      </c>
      <c r="E13987" s="324" t="s">
        <v>500</v>
      </c>
    </row>
    <row r="13988" customFormat="false" ht="15" hidden="false" customHeight="false" outlineLevel="0" collapsed="false">
      <c r="A13988" s="1" t="n">
        <v>3386</v>
      </c>
      <c r="B13988" s="1" t="s">
        <v>21796</v>
      </c>
      <c r="C13988" s="1" t="s">
        <v>21797</v>
      </c>
      <c r="D13988" s="324" t="s">
        <v>7542</v>
      </c>
      <c r="E13988" s="324" t="s">
        <v>500</v>
      </c>
    </row>
    <row r="13989" customFormat="false" ht="15" hidden="false" customHeight="false" outlineLevel="0" collapsed="false">
      <c r="A13989" s="1" t="n">
        <v>3385</v>
      </c>
      <c r="B13989" s="1" t="s">
        <v>21798</v>
      </c>
      <c r="C13989" s="1" t="s">
        <v>21799</v>
      </c>
      <c r="D13989" s="1" t="s">
        <v>1318</v>
      </c>
      <c r="E13989" s="324" t="s">
        <v>488</v>
      </c>
    </row>
    <row r="13990" customFormat="false" ht="15" hidden="false" customHeight="false" outlineLevel="0" collapsed="false">
      <c r="A13990" s="1" t="n">
        <v>3384</v>
      </c>
      <c r="B13990" s="1" t="s">
        <v>21800</v>
      </c>
      <c r="D13990" s="324" t="s">
        <v>678</v>
      </c>
      <c r="E13990" s="324" t="s">
        <v>21801</v>
      </c>
    </row>
    <row r="13991" customFormat="false" ht="15" hidden="false" customHeight="false" outlineLevel="0" collapsed="false">
      <c r="A13991" s="1" t="n">
        <v>3383</v>
      </c>
      <c r="B13991" s="1" t="s">
        <v>21802</v>
      </c>
      <c r="D13991" s="1" t="s">
        <v>2438</v>
      </c>
      <c r="E13991" s="324" t="s">
        <v>488</v>
      </c>
    </row>
    <row r="13992" customFormat="false" ht="15" hidden="false" customHeight="false" outlineLevel="0" collapsed="false">
      <c r="A13992" s="1" t="n">
        <v>3382</v>
      </c>
      <c r="B13992" s="1" t="s">
        <v>21803</v>
      </c>
      <c r="D13992" s="324" t="s">
        <v>21804</v>
      </c>
      <c r="E13992" s="0" t="s">
        <v>11053</v>
      </c>
    </row>
    <row r="13993" customFormat="false" ht="15" hidden="false" customHeight="false" outlineLevel="0" collapsed="false">
      <c r="A13993" s="1" t="n">
        <v>3381</v>
      </c>
      <c r="B13993" s="1" t="s">
        <v>21805</v>
      </c>
      <c r="C13993" s="1" t="s">
        <v>21806</v>
      </c>
      <c r="D13993" s="324" t="s">
        <v>7748</v>
      </c>
      <c r="E13993" s="324" t="s">
        <v>11334</v>
      </c>
    </row>
    <row r="13994" customFormat="false" ht="15" hidden="false" customHeight="false" outlineLevel="0" collapsed="false">
      <c r="A13994" s="1" t="n">
        <v>3380</v>
      </c>
      <c r="B13994" s="1" t="s">
        <v>21807</v>
      </c>
      <c r="D13994" s="324" t="s">
        <v>21808</v>
      </c>
      <c r="E13994" s="0" t="s">
        <v>485</v>
      </c>
    </row>
    <row r="13995" customFormat="false" ht="15" hidden="false" customHeight="false" outlineLevel="0" collapsed="false">
      <c r="A13995" s="1" t="n">
        <v>3379</v>
      </c>
      <c r="B13995" s="1" t="s">
        <v>21809</v>
      </c>
      <c r="C13995" s="324" t="s">
        <v>21810</v>
      </c>
      <c r="D13995" s="324" t="s">
        <v>4623</v>
      </c>
      <c r="E13995" s="324" t="s">
        <v>1361</v>
      </c>
    </row>
    <row r="13996" customFormat="false" ht="15" hidden="false" customHeight="false" outlineLevel="0" collapsed="false">
      <c r="A13996" s="1" t="n">
        <v>3378</v>
      </c>
      <c r="B13996" s="1" t="s">
        <v>21811</v>
      </c>
      <c r="C13996" s="1" t="s">
        <v>21812</v>
      </c>
      <c r="D13996" s="324" t="s">
        <v>7542</v>
      </c>
      <c r="E13996" s="324" t="s">
        <v>500</v>
      </c>
    </row>
    <row r="13997" customFormat="false" ht="15" hidden="false" customHeight="false" outlineLevel="0" collapsed="false">
      <c r="A13997" s="1" t="n">
        <v>3377</v>
      </c>
      <c r="B13997" s="1" t="s">
        <v>21813</v>
      </c>
      <c r="C13997" s="1" t="s">
        <v>21814</v>
      </c>
      <c r="D13997" s="1" t="s">
        <v>11084</v>
      </c>
      <c r="E13997" s="0" t="s">
        <v>590</v>
      </c>
    </row>
    <row r="13998" customFormat="false" ht="15" hidden="false" customHeight="false" outlineLevel="0" collapsed="false">
      <c r="A13998" s="1" t="n">
        <v>3376</v>
      </c>
      <c r="B13998" s="1" t="s">
        <v>21815</v>
      </c>
      <c r="C13998" s="1" t="s">
        <v>21816</v>
      </c>
      <c r="D13998" s="1" t="s">
        <v>11129</v>
      </c>
      <c r="E13998" s="0" t="s">
        <v>590</v>
      </c>
    </row>
    <row r="13999" customFormat="false" ht="15" hidden="false" customHeight="false" outlineLevel="0" collapsed="false">
      <c r="A13999" s="1" t="n">
        <v>3375</v>
      </c>
      <c r="B13999" s="1" t="s">
        <v>21817</v>
      </c>
      <c r="C13999" s="1" t="s">
        <v>187</v>
      </c>
      <c r="D13999" s="324" t="s">
        <v>21818</v>
      </c>
      <c r="E13999" s="324" t="s">
        <v>516</v>
      </c>
    </row>
    <row r="14000" customFormat="false" ht="15" hidden="false" customHeight="false" outlineLevel="0" collapsed="false">
      <c r="A14000" s="1" t="n">
        <v>3374</v>
      </c>
      <c r="B14000" s="1" t="s">
        <v>21819</v>
      </c>
      <c r="C14000" s="1" t="s">
        <v>21820</v>
      </c>
      <c r="D14000" s="324" t="s">
        <v>21821</v>
      </c>
      <c r="E14000" s="324" t="s">
        <v>525</v>
      </c>
    </row>
    <row r="14001" customFormat="false" ht="15" hidden="false" customHeight="false" outlineLevel="0" collapsed="false">
      <c r="A14001" s="1" t="n">
        <v>3373</v>
      </c>
      <c r="B14001" s="1" t="s">
        <v>21822</v>
      </c>
      <c r="C14001" s="1" t="s">
        <v>21822</v>
      </c>
      <c r="D14001" s="324" t="s">
        <v>794</v>
      </c>
      <c r="E14001" s="0" t="s">
        <v>590</v>
      </c>
    </row>
    <row r="14002" customFormat="false" ht="15" hidden="false" customHeight="false" outlineLevel="0" collapsed="false">
      <c r="A14002" s="1" t="n">
        <v>3372</v>
      </c>
      <c r="B14002" s="1" t="s">
        <v>21823</v>
      </c>
      <c r="D14002" s="324" t="s">
        <v>7185</v>
      </c>
      <c r="E14002" s="0" t="s">
        <v>609</v>
      </c>
    </row>
    <row r="14003" customFormat="false" ht="15" hidden="false" customHeight="false" outlineLevel="0" collapsed="false">
      <c r="A14003" s="1" t="n">
        <v>3371</v>
      </c>
      <c r="B14003" s="1" t="s">
        <v>21824</v>
      </c>
      <c r="C14003" s="1" t="s">
        <v>21825</v>
      </c>
      <c r="D14003" s="1" t="s">
        <v>811</v>
      </c>
      <c r="E14003" s="0" t="s">
        <v>10484</v>
      </c>
    </row>
    <row r="14004" customFormat="false" ht="15" hidden="false" customHeight="false" outlineLevel="0" collapsed="false">
      <c r="A14004" s="1" t="n">
        <v>3370</v>
      </c>
      <c r="B14004" s="1" t="s">
        <v>21826</v>
      </c>
      <c r="D14004" s="1" t="s">
        <v>510</v>
      </c>
      <c r="E14004" s="0" t="s">
        <v>10484</v>
      </c>
    </row>
    <row r="14005" customFormat="false" ht="15" hidden="false" customHeight="false" outlineLevel="0" collapsed="false">
      <c r="A14005" s="1" t="n">
        <v>3369</v>
      </c>
      <c r="B14005" s="1" t="s">
        <v>21827</v>
      </c>
      <c r="C14005" s="324" t="s">
        <v>21828</v>
      </c>
      <c r="D14005" s="1" t="s">
        <v>2351</v>
      </c>
      <c r="E14005" s="324" t="s">
        <v>488</v>
      </c>
    </row>
    <row r="14006" customFormat="false" ht="15" hidden="false" customHeight="false" outlineLevel="0" collapsed="false">
      <c r="A14006" s="1" t="n">
        <v>3368</v>
      </c>
      <c r="B14006" s="1" t="s">
        <v>21829</v>
      </c>
      <c r="D14006" s="1" t="s">
        <v>543</v>
      </c>
      <c r="E14006" s="0" t="s">
        <v>544</v>
      </c>
    </row>
    <row r="14007" customFormat="false" ht="15" hidden="false" customHeight="false" outlineLevel="0" collapsed="false">
      <c r="A14007" s="1" t="n">
        <v>3367</v>
      </c>
      <c r="B14007" s="1" t="s">
        <v>21830</v>
      </c>
      <c r="C14007" s="1" t="s">
        <v>21831</v>
      </c>
      <c r="D14007" s="1" t="s">
        <v>651</v>
      </c>
      <c r="E14007" s="324" t="s">
        <v>16251</v>
      </c>
    </row>
    <row r="14008" customFormat="false" ht="15" hidden="false" customHeight="false" outlineLevel="0" collapsed="false">
      <c r="A14008" s="1" t="n">
        <v>3366</v>
      </c>
      <c r="B14008" s="1" t="s">
        <v>21832</v>
      </c>
      <c r="C14008" s="1" t="s">
        <v>21833</v>
      </c>
      <c r="D14008" s="1" t="s">
        <v>10984</v>
      </c>
      <c r="E14008" s="324" t="s">
        <v>10890</v>
      </c>
    </row>
    <row r="14009" customFormat="false" ht="15" hidden="false" customHeight="false" outlineLevel="0" collapsed="false">
      <c r="A14009" s="1" t="n">
        <v>3365</v>
      </c>
      <c r="B14009" s="1" t="s">
        <v>21834</v>
      </c>
      <c r="D14009" s="1" t="s">
        <v>484</v>
      </c>
      <c r="E14009" s="0" t="s">
        <v>485</v>
      </c>
    </row>
    <row r="14010" customFormat="false" ht="15" hidden="false" customHeight="false" outlineLevel="0" collapsed="false">
      <c r="A14010" s="1" t="n">
        <v>3364</v>
      </c>
      <c r="B14010" s="1" t="s">
        <v>21835</v>
      </c>
      <c r="C14010" s="1" t="s">
        <v>21836</v>
      </c>
      <c r="D14010" s="324" t="s">
        <v>1972</v>
      </c>
      <c r="E14010" s="324" t="s">
        <v>500</v>
      </c>
    </row>
    <row r="14011" customFormat="false" ht="15" hidden="false" customHeight="false" outlineLevel="0" collapsed="false">
      <c r="A14011" s="1" t="n">
        <v>3363</v>
      </c>
      <c r="B14011" s="1" t="s">
        <v>21837</v>
      </c>
      <c r="D14011" s="1" t="s">
        <v>499</v>
      </c>
      <c r="E14011" s="0" t="s">
        <v>609</v>
      </c>
    </row>
    <row r="14012" customFormat="false" ht="15" hidden="false" customHeight="false" outlineLevel="0" collapsed="false">
      <c r="A14012" s="1" t="n">
        <v>3362</v>
      </c>
      <c r="B14012" s="1" t="s">
        <v>21838</v>
      </c>
      <c r="D14012" s="1" t="s">
        <v>499</v>
      </c>
      <c r="E14012" s="0" t="s">
        <v>590</v>
      </c>
    </row>
    <row r="14013" customFormat="false" ht="15" hidden="false" customHeight="false" outlineLevel="0" collapsed="false">
      <c r="A14013" s="1" t="n">
        <v>3361</v>
      </c>
      <c r="B14013" s="1" t="s">
        <v>21839</v>
      </c>
      <c r="D14013" s="324" t="s">
        <v>21840</v>
      </c>
      <c r="E14013" s="324" t="s">
        <v>10890</v>
      </c>
    </row>
    <row r="14014" customFormat="false" ht="15" hidden="false" customHeight="false" outlineLevel="0" collapsed="false">
      <c r="A14014" s="1" t="n">
        <v>3360</v>
      </c>
      <c r="B14014" s="1" t="s">
        <v>21841</v>
      </c>
      <c r="D14014" s="1" t="s">
        <v>499</v>
      </c>
      <c r="E14014" s="0" t="s">
        <v>590</v>
      </c>
    </row>
    <row r="14015" customFormat="false" ht="15" hidden="false" customHeight="false" outlineLevel="0" collapsed="false">
      <c r="A14015" s="1" t="n">
        <v>3359</v>
      </c>
      <c r="B14015" s="1" t="s">
        <v>21842</v>
      </c>
      <c r="C14015" s="1" t="s">
        <v>21843</v>
      </c>
      <c r="D14015" s="324" t="s">
        <v>4289</v>
      </c>
      <c r="E14015" s="0" t="s">
        <v>590</v>
      </c>
    </row>
    <row r="14016" customFormat="false" ht="15" hidden="false" customHeight="false" outlineLevel="0" collapsed="false">
      <c r="A14016" s="1" t="n">
        <v>3358</v>
      </c>
      <c r="B14016" s="1" t="s">
        <v>21844</v>
      </c>
      <c r="C14016" s="1" t="s">
        <v>21845</v>
      </c>
      <c r="D14016" s="1" t="s">
        <v>10212</v>
      </c>
      <c r="E14016" s="324" t="s">
        <v>13147</v>
      </c>
    </row>
    <row r="14017" customFormat="false" ht="15" hidden="false" customHeight="false" outlineLevel="0" collapsed="false">
      <c r="A14017" s="1" t="n">
        <v>3357</v>
      </c>
      <c r="B14017" s="1" t="s">
        <v>21846</v>
      </c>
      <c r="C14017" s="1" t="s">
        <v>21847</v>
      </c>
      <c r="D14017" s="1" t="s">
        <v>499</v>
      </c>
      <c r="E14017" s="0" t="s">
        <v>590</v>
      </c>
    </row>
    <row r="14018" customFormat="false" ht="15" hidden="false" customHeight="false" outlineLevel="0" collapsed="false">
      <c r="A14018" s="1" t="n">
        <v>3356</v>
      </c>
      <c r="B14018" s="1" t="s">
        <v>21848</v>
      </c>
      <c r="D14018" s="324" t="s">
        <v>528</v>
      </c>
      <c r="E14018" s="0" t="s">
        <v>485</v>
      </c>
    </row>
    <row r="14019" customFormat="false" ht="15" hidden="false" customHeight="false" outlineLevel="0" collapsed="false">
      <c r="A14019" s="1" t="n">
        <v>3355</v>
      </c>
      <c r="B14019" s="1" t="s">
        <v>21849</v>
      </c>
      <c r="C14019" s="1" t="s">
        <v>21850</v>
      </c>
      <c r="D14019" s="324" t="s">
        <v>21851</v>
      </c>
      <c r="E14019" s="0" t="s">
        <v>11244</v>
      </c>
    </row>
    <row r="14020" customFormat="false" ht="15" hidden="false" customHeight="false" outlineLevel="0" collapsed="false">
      <c r="A14020" s="1" t="n">
        <v>3354</v>
      </c>
      <c r="B14020" s="1" t="s">
        <v>21852</v>
      </c>
      <c r="D14020" s="1" t="s">
        <v>499</v>
      </c>
      <c r="E14020" s="324" t="s">
        <v>21853</v>
      </c>
    </row>
    <row r="14021" customFormat="false" ht="15" hidden="false" customHeight="false" outlineLevel="0" collapsed="false">
      <c r="A14021" s="1" t="n">
        <v>3353</v>
      </c>
      <c r="B14021" s="1" t="s">
        <v>21854</v>
      </c>
      <c r="D14021" s="324" t="s">
        <v>8369</v>
      </c>
      <c r="E14021" s="0" t="s">
        <v>485</v>
      </c>
    </row>
    <row r="14022" customFormat="false" ht="15" hidden="false" customHeight="false" outlineLevel="0" collapsed="false">
      <c r="A14022" s="1" t="n">
        <v>3352</v>
      </c>
      <c r="B14022" s="1" t="s">
        <v>21855</v>
      </c>
      <c r="C14022" s="1" t="s">
        <v>521</v>
      </c>
      <c r="D14022" s="324" t="s">
        <v>21856</v>
      </c>
      <c r="E14022" s="324" t="s">
        <v>10923</v>
      </c>
    </row>
    <row r="14023" customFormat="false" ht="15" hidden="false" customHeight="false" outlineLevel="0" collapsed="false">
      <c r="A14023" s="1" t="n">
        <v>3351</v>
      </c>
      <c r="B14023" s="1" t="s">
        <v>21857</v>
      </c>
      <c r="C14023" s="1" t="s">
        <v>21858</v>
      </c>
      <c r="D14023" s="1" t="s">
        <v>811</v>
      </c>
      <c r="E14023" s="0" t="s">
        <v>590</v>
      </c>
    </row>
    <row r="14024" customFormat="false" ht="15" hidden="false" customHeight="false" outlineLevel="0" collapsed="false">
      <c r="A14024" s="1" t="n">
        <v>3350</v>
      </c>
      <c r="B14024" s="1" t="s">
        <v>21859</v>
      </c>
      <c r="C14024" s="1" t="s">
        <v>21860</v>
      </c>
      <c r="D14024" s="1" t="s">
        <v>906</v>
      </c>
      <c r="E14024" s="0" t="s">
        <v>1088</v>
      </c>
    </row>
    <row r="14025" customFormat="false" ht="15" hidden="false" customHeight="false" outlineLevel="0" collapsed="false">
      <c r="A14025" s="1" t="n">
        <v>3349</v>
      </c>
      <c r="B14025" s="1" t="s">
        <v>21861</v>
      </c>
      <c r="D14025" s="324" t="s">
        <v>522</v>
      </c>
      <c r="E14025" s="324" t="s">
        <v>500</v>
      </c>
    </row>
    <row r="14026" customFormat="false" ht="15" hidden="false" customHeight="false" outlineLevel="0" collapsed="false">
      <c r="A14026" s="1" t="n">
        <v>3348</v>
      </c>
      <c r="B14026" s="1" t="s">
        <v>21862</v>
      </c>
      <c r="D14026" s="324" t="s">
        <v>21863</v>
      </c>
      <c r="E14026" s="0" t="s">
        <v>485</v>
      </c>
    </row>
    <row r="14027" customFormat="false" ht="15" hidden="false" customHeight="false" outlineLevel="0" collapsed="false">
      <c r="A14027" s="1" t="n">
        <v>3347</v>
      </c>
      <c r="B14027" s="1" t="s">
        <v>21864</v>
      </c>
      <c r="C14027" s="324" t="s">
        <v>21865</v>
      </c>
      <c r="D14027" s="324" t="s">
        <v>528</v>
      </c>
      <c r="E14027" s="324" t="s">
        <v>500</v>
      </c>
    </row>
    <row r="14028" customFormat="false" ht="15" hidden="false" customHeight="false" outlineLevel="0" collapsed="false">
      <c r="A14028" s="1" t="n">
        <v>3346</v>
      </c>
      <c r="B14028" s="1" t="s">
        <v>21866</v>
      </c>
      <c r="C14028" s="1" t="s">
        <v>21867</v>
      </c>
      <c r="D14028" s="324" t="s">
        <v>1972</v>
      </c>
      <c r="E14028" s="0" t="s">
        <v>485</v>
      </c>
    </row>
    <row r="14029" customFormat="false" ht="15" hidden="false" customHeight="false" outlineLevel="0" collapsed="false">
      <c r="A14029" s="1" t="n">
        <v>3345</v>
      </c>
      <c r="B14029" s="1" t="s">
        <v>21868</v>
      </c>
      <c r="C14029" s="324" t="s">
        <v>21869</v>
      </c>
      <c r="D14029" s="324" t="s">
        <v>21870</v>
      </c>
      <c r="E14029" s="324" t="s">
        <v>1731</v>
      </c>
    </row>
    <row r="14030" customFormat="false" ht="15" hidden="false" customHeight="false" outlineLevel="0" collapsed="false">
      <c r="A14030" s="1" t="n">
        <v>3344</v>
      </c>
      <c r="B14030" s="1" t="s">
        <v>21871</v>
      </c>
      <c r="D14030" s="324" t="s">
        <v>528</v>
      </c>
      <c r="E14030" s="324" t="s">
        <v>500</v>
      </c>
    </row>
    <row r="14031" customFormat="false" ht="15" hidden="false" customHeight="false" outlineLevel="0" collapsed="false">
      <c r="A14031" s="1" t="n">
        <v>3343</v>
      </c>
      <c r="B14031" s="1" t="s">
        <v>21872</v>
      </c>
      <c r="D14031" s="1" t="s">
        <v>14233</v>
      </c>
      <c r="E14031" s="0" t="s">
        <v>1088</v>
      </c>
    </row>
    <row r="14032" customFormat="false" ht="15" hidden="false" customHeight="false" outlineLevel="0" collapsed="false">
      <c r="A14032" s="1" t="n">
        <v>3342</v>
      </c>
      <c r="B14032" s="1" t="s">
        <v>21873</v>
      </c>
      <c r="D14032" s="324" t="s">
        <v>11505</v>
      </c>
      <c r="E14032" s="0" t="s">
        <v>10484</v>
      </c>
    </row>
    <row r="14033" customFormat="false" ht="15" hidden="false" customHeight="false" outlineLevel="0" collapsed="false">
      <c r="A14033" s="1" t="n">
        <v>3341</v>
      </c>
      <c r="B14033" s="1" t="s">
        <v>21874</v>
      </c>
      <c r="D14033" s="324" t="s">
        <v>1489</v>
      </c>
      <c r="E14033" s="324" t="s">
        <v>488</v>
      </c>
    </row>
    <row r="14034" customFormat="false" ht="15" hidden="false" customHeight="false" outlineLevel="0" collapsed="false">
      <c r="A14034" s="1" t="n">
        <v>3340</v>
      </c>
      <c r="B14034" s="1" t="s">
        <v>21875</v>
      </c>
      <c r="C14034" s="1" t="s">
        <v>21876</v>
      </c>
      <c r="D14034" s="324" t="s">
        <v>586</v>
      </c>
      <c r="E14034" s="0" t="s">
        <v>590</v>
      </c>
    </row>
    <row r="14035" customFormat="false" ht="15" hidden="false" customHeight="false" outlineLevel="0" collapsed="false">
      <c r="A14035" s="1" t="n">
        <v>3339</v>
      </c>
      <c r="B14035" s="1" t="s">
        <v>21877</v>
      </c>
      <c r="C14035" s="324" t="s">
        <v>21878</v>
      </c>
      <c r="D14035" s="1" t="s">
        <v>499</v>
      </c>
      <c r="E14035" s="0" t="s">
        <v>10484</v>
      </c>
    </row>
    <row r="14036" customFormat="false" ht="15" hidden="false" customHeight="false" outlineLevel="0" collapsed="false">
      <c r="A14036" s="1" t="n">
        <v>3338</v>
      </c>
      <c r="B14036" s="1" t="s">
        <v>21879</v>
      </c>
      <c r="D14036" s="324" t="s">
        <v>7941</v>
      </c>
      <c r="E14036" s="324" t="s">
        <v>13147</v>
      </c>
    </row>
    <row r="14037" customFormat="false" ht="15" hidden="false" customHeight="false" outlineLevel="0" collapsed="false">
      <c r="A14037" s="1" t="n">
        <v>3337</v>
      </c>
      <c r="B14037" s="1" t="s">
        <v>21880</v>
      </c>
      <c r="D14037" s="1" t="s">
        <v>510</v>
      </c>
      <c r="E14037" s="0" t="s">
        <v>576</v>
      </c>
    </row>
    <row r="14038" customFormat="false" ht="15" hidden="false" customHeight="false" outlineLevel="0" collapsed="false">
      <c r="A14038" s="1" t="n">
        <v>3336</v>
      </c>
      <c r="B14038" s="1" t="s">
        <v>21881</v>
      </c>
      <c r="C14038" s="1" t="s">
        <v>187</v>
      </c>
      <c r="D14038" s="324" t="s">
        <v>21882</v>
      </c>
      <c r="E14038" s="324" t="s">
        <v>21883</v>
      </c>
    </row>
    <row r="14039" customFormat="false" ht="15" hidden="false" customHeight="false" outlineLevel="0" collapsed="false">
      <c r="A14039" s="1" t="n">
        <v>3335</v>
      </c>
      <c r="B14039" s="1" t="s">
        <v>21884</v>
      </c>
      <c r="D14039" s="1" t="s">
        <v>499</v>
      </c>
      <c r="E14039" s="0" t="s">
        <v>576</v>
      </c>
    </row>
    <row r="14040" customFormat="false" ht="15" hidden="false" customHeight="false" outlineLevel="0" collapsed="false">
      <c r="A14040" s="1" t="n">
        <v>3334</v>
      </c>
      <c r="B14040" s="1" t="s">
        <v>21885</v>
      </c>
      <c r="C14040" s="1" t="s">
        <v>21886</v>
      </c>
      <c r="D14040" s="324" t="s">
        <v>1622</v>
      </c>
      <c r="E14040" s="0" t="s">
        <v>590</v>
      </c>
    </row>
    <row r="14041" customFormat="false" ht="15" hidden="false" customHeight="false" outlineLevel="0" collapsed="false">
      <c r="A14041" s="1" t="n">
        <v>3333</v>
      </c>
      <c r="B14041" s="1" t="s">
        <v>21887</v>
      </c>
      <c r="C14041" s="1" t="s">
        <v>21888</v>
      </c>
      <c r="D14041" s="1" t="s">
        <v>499</v>
      </c>
      <c r="E14041" s="324" t="s">
        <v>14135</v>
      </c>
    </row>
    <row r="14042" customFormat="false" ht="15" hidden="false" customHeight="false" outlineLevel="0" collapsed="false">
      <c r="A14042" s="1" t="n">
        <v>3332</v>
      </c>
      <c r="B14042" s="1" t="s">
        <v>21889</v>
      </c>
      <c r="C14042" s="1" t="s">
        <v>21890</v>
      </c>
      <c r="D14042" s="1" t="s">
        <v>11084</v>
      </c>
      <c r="E14042" s="324" t="s">
        <v>10893</v>
      </c>
    </row>
    <row r="14043" customFormat="false" ht="15" hidden="false" customHeight="false" outlineLevel="0" collapsed="false">
      <c r="A14043" s="1" t="n">
        <v>3331</v>
      </c>
      <c r="B14043" s="1" t="s">
        <v>21891</v>
      </c>
      <c r="D14043" s="324" t="s">
        <v>21892</v>
      </c>
      <c r="E14043" s="324" t="s">
        <v>21893</v>
      </c>
    </row>
    <row r="14044" customFormat="false" ht="15" hidden="false" customHeight="false" outlineLevel="0" collapsed="false">
      <c r="A14044" s="1" t="n">
        <v>3330</v>
      </c>
      <c r="B14044" s="1" t="s">
        <v>21894</v>
      </c>
      <c r="C14044" s="324" t="s">
        <v>21895</v>
      </c>
      <c r="D14044" s="324" t="s">
        <v>528</v>
      </c>
      <c r="E14044" s="324" t="s">
        <v>500</v>
      </c>
    </row>
    <row r="14045" customFormat="false" ht="15" hidden="false" customHeight="false" outlineLevel="0" collapsed="false">
      <c r="A14045" s="1" t="n">
        <v>3329</v>
      </c>
      <c r="B14045" s="1" t="s">
        <v>21896</v>
      </c>
      <c r="C14045" s="1" t="s">
        <v>21897</v>
      </c>
      <c r="D14045" s="1" t="s">
        <v>811</v>
      </c>
      <c r="E14045" s="324" t="s">
        <v>13676</v>
      </c>
    </row>
    <row r="14046" customFormat="false" ht="15" hidden="false" customHeight="false" outlineLevel="0" collapsed="false">
      <c r="A14046" s="1" t="n">
        <v>3328</v>
      </c>
      <c r="B14046" s="1" t="s">
        <v>21898</v>
      </c>
      <c r="D14046" s="1" t="s">
        <v>6225</v>
      </c>
      <c r="E14046" s="324" t="s">
        <v>10890</v>
      </c>
    </row>
    <row r="14047" customFormat="false" ht="15" hidden="false" customHeight="false" outlineLevel="0" collapsed="false">
      <c r="A14047" s="1" t="n">
        <v>3327</v>
      </c>
      <c r="B14047" s="1" t="s">
        <v>21899</v>
      </c>
      <c r="C14047" s="324" t="s">
        <v>21900</v>
      </c>
      <c r="D14047" s="324" t="s">
        <v>21901</v>
      </c>
      <c r="E14047" s="0" t="s">
        <v>590</v>
      </c>
    </row>
    <row r="14048" customFormat="false" ht="15" hidden="false" customHeight="false" outlineLevel="0" collapsed="false">
      <c r="A14048" s="1" t="n">
        <v>3326</v>
      </c>
      <c r="B14048" s="1" t="s">
        <v>21902</v>
      </c>
      <c r="C14048" s="324" t="s">
        <v>21903</v>
      </c>
      <c r="D14048" s="324" t="s">
        <v>21901</v>
      </c>
      <c r="E14048" s="0" t="s">
        <v>590</v>
      </c>
    </row>
    <row r="14049" customFormat="false" ht="15" hidden="false" customHeight="false" outlineLevel="0" collapsed="false">
      <c r="A14049" s="1" t="n">
        <v>3325</v>
      </c>
      <c r="B14049" s="1" t="s">
        <v>21904</v>
      </c>
      <c r="C14049" s="1" t="s">
        <v>21905</v>
      </c>
      <c r="D14049" s="1" t="s">
        <v>11129</v>
      </c>
      <c r="E14049" s="0" t="s">
        <v>590</v>
      </c>
    </row>
    <row r="14050" customFormat="false" ht="15" hidden="false" customHeight="false" outlineLevel="0" collapsed="false">
      <c r="A14050" s="1" t="n">
        <v>3324</v>
      </c>
      <c r="B14050" s="1" t="s">
        <v>21906</v>
      </c>
      <c r="D14050" s="324" t="s">
        <v>19810</v>
      </c>
      <c r="E14050" s="0" t="s">
        <v>609</v>
      </c>
    </row>
    <row r="14051" customFormat="false" ht="15" hidden="false" customHeight="false" outlineLevel="0" collapsed="false">
      <c r="A14051" s="1" t="n">
        <v>3323</v>
      </c>
      <c r="B14051" s="1" t="s">
        <v>21907</v>
      </c>
      <c r="D14051" s="324" t="s">
        <v>1749</v>
      </c>
      <c r="E14051" s="0" t="s">
        <v>590</v>
      </c>
    </row>
    <row r="14052" customFormat="false" ht="15" hidden="false" customHeight="false" outlineLevel="0" collapsed="false">
      <c r="A14052" s="1" t="n">
        <v>3322</v>
      </c>
      <c r="B14052" s="1" t="s">
        <v>21908</v>
      </c>
      <c r="C14052" s="1" t="s">
        <v>21909</v>
      </c>
      <c r="D14052" s="324" t="s">
        <v>21910</v>
      </c>
      <c r="E14052" s="324" t="s">
        <v>550</v>
      </c>
    </row>
    <row r="14053" customFormat="false" ht="15" hidden="false" customHeight="false" outlineLevel="0" collapsed="false">
      <c r="A14053" s="1" t="n">
        <v>3321</v>
      </c>
      <c r="B14053" s="1" t="s">
        <v>21911</v>
      </c>
      <c r="D14053" s="324" t="s">
        <v>21912</v>
      </c>
      <c r="E14053" s="324" t="s">
        <v>11390</v>
      </c>
    </row>
    <row r="14054" customFormat="false" ht="15" hidden="false" customHeight="false" outlineLevel="0" collapsed="false">
      <c r="A14054" s="1" t="n">
        <v>3320</v>
      </c>
      <c r="B14054" s="1" t="s">
        <v>21913</v>
      </c>
      <c r="D14054" s="324" t="s">
        <v>21914</v>
      </c>
      <c r="E14054" s="324" t="s">
        <v>548</v>
      </c>
    </row>
    <row r="14055" customFormat="false" ht="15" hidden="false" customHeight="false" outlineLevel="0" collapsed="false">
      <c r="A14055" s="1" t="n">
        <v>3319</v>
      </c>
      <c r="B14055" s="1" t="s">
        <v>21915</v>
      </c>
      <c r="C14055" s="324" t="s">
        <v>21916</v>
      </c>
      <c r="D14055" s="324" t="s">
        <v>21917</v>
      </c>
      <c r="E14055" s="324" t="s">
        <v>11140</v>
      </c>
    </row>
    <row r="14056" customFormat="false" ht="15" hidden="false" customHeight="false" outlineLevel="0" collapsed="false">
      <c r="A14056" s="1" t="n">
        <v>3318</v>
      </c>
      <c r="B14056" s="1" t="s">
        <v>21918</v>
      </c>
      <c r="C14056" s="324" t="s">
        <v>21919</v>
      </c>
      <c r="D14056" s="324" t="s">
        <v>21917</v>
      </c>
      <c r="E14056" s="324" t="s">
        <v>11140</v>
      </c>
    </row>
    <row r="14057" customFormat="false" ht="15" hidden="false" customHeight="false" outlineLevel="0" collapsed="false">
      <c r="A14057" s="1" t="n">
        <v>3317</v>
      </c>
      <c r="B14057" s="1" t="s">
        <v>21920</v>
      </c>
      <c r="C14057" s="324" t="s">
        <v>21921</v>
      </c>
      <c r="D14057" s="324" t="s">
        <v>21922</v>
      </c>
      <c r="E14057" s="324" t="s">
        <v>11140</v>
      </c>
    </row>
    <row r="14058" customFormat="false" ht="15" hidden="false" customHeight="false" outlineLevel="0" collapsed="false">
      <c r="A14058" s="1" t="n">
        <v>3316</v>
      </c>
      <c r="B14058" s="1" t="s">
        <v>21923</v>
      </c>
      <c r="C14058" s="324" t="s">
        <v>21924</v>
      </c>
      <c r="D14058" s="324" t="s">
        <v>21925</v>
      </c>
      <c r="E14058" s="324" t="s">
        <v>4007</v>
      </c>
    </row>
    <row r="14059" customFormat="false" ht="15" hidden="false" customHeight="false" outlineLevel="0" collapsed="false">
      <c r="A14059" s="1" t="n">
        <v>3315</v>
      </c>
      <c r="B14059" s="1" t="s">
        <v>21926</v>
      </c>
      <c r="D14059" s="324" t="s">
        <v>21927</v>
      </c>
      <c r="E14059" s="324" t="s">
        <v>21928</v>
      </c>
    </row>
    <row r="14060" customFormat="false" ht="15" hidden="false" customHeight="false" outlineLevel="0" collapsed="false">
      <c r="A14060" s="1" t="n">
        <v>3314</v>
      </c>
      <c r="B14060" s="1" t="s">
        <v>21929</v>
      </c>
      <c r="D14060" s="324" t="s">
        <v>21930</v>
      </c>
      <c r="E14060" s="324" t="s">
        <v>21928</v>
      </c>
    </row>
    <row r="14061" customFormat="false" ht="15" hidden="false" customHeight="false" outlineLevel="0" collapsed="false">
      <c r="A14061" s="1" t="n">
        <v>3313</v>
      </c>
      <c r="B14061" s="1" t="s">
        <v>21931</v>
      </c>
      <c r="C14061" s="1" t="s">
        <v>21932</v>
      </c>
      <c r="D14061" s="1" t="s">
        <v>811</v>
      </c>
      <c r="E14061" s="324" t="s">
        <v>21933</v>
      </c>
    </row>
    <row r="14062" customFormat="false" ht="15" hidden="false" customHeight="false" outlineLevel="0" collapsed="false">
      <c r="A14062" s="1" t="n">
        <v>3312</v>
      </c>
      <c r="B14062" s="1" t="s">
        <v>21934</v>
      </c>
      <c r="C14062" s="1" t="s">
        <v>21935</v>
      </c>
      <c r="D14062" s="1" t="s">
        <v>499</v>
      </c>
      <c r="E14062" s="0" t="s">
        <v>590</v>
      </c>
    </row>
    <row r="14063" customFormat="false" ht="15" hidden="false" customHeight="false" outlineLevel="0" collapsed="false">
      <c r="A14063" s="1" t="n">
        <v>3311</v>
      </c>
      <c r="B14063" s="1" t="s">
        <v>21936</v>
      </c>
      <c r="D14063" s="1" t="s">
        <v>499</v>
      </c>
      <c r="E14063" s="0" t="s">
        <v>10484</v>
      </c>
    </row>
    <row r="14064" customFormat="false" ht="15" hidden="false" customHeight="false" outlineLevel="0" collapsed="false">
      <c r="A14064" s="1" t="n">
        <v>3310</v>
      </c>
      <c r="B14064" s="1" t="s">
        <v>21937</v>
      </c>
      <c r="C14064" s="324" t="s">
        <v>21938</v>
      </c>
      <c r="D14064" s="324" t="s">
        <v>21939</v>
      </c>
      <c r="E14064" s="324" t="s">
        <v>519</v>
      </c>
    </row>
    <row r="14065" customFormat="false" ht="15" hidden="false" customHeight="false" outlineLevel="0" collapsed="false">
      <c r="A14065" s="1" t="n">
        <v>3309</v>
      </c>
      <c r="B14065" s="1" t="s">
        <v>21940</v>
      </c>
      <c r="D14065" s="324" t="s">
        <v>528</v>
      </c>
      <c r="E14065" s="324" t="s">
        <v>500</v>
      </c>
    </row>
    <row r="14066" customFormat="false" ht="15" hidden="false" customHeight="false" outlineLevel="0" collapsed="false">
      <c r="A14066" s="1" t="n">
        <v>3308</v>
      </c>
      <c r="B14066" s="1" t="s">
        <v>21941</v>
      </c>
      <c r="C14066" s="1" t="s">
        <v>521</v>
      </c>
      <c r="D14066" s="1" t="s">
        <v>510</v>
      </c>
      <c r="E14066" s="324" t="s">
        <v>10997</v>
      </c>
    </row>
    <row r="14067" customFormat="false" ht="15" hidden="false" customHeight="false" outlineLevel="0" collapsed="false">
      <c r="A14067" s="1" t="n">
        <v>3307</v>
      </c>
      <c r="B14067" s="1" t="s">
        <v>21942</v>
      </c>
      <c r="D14067" s="324" t="s">
        <v>20053</v>
      </c>
      <c r="E14067" s="324" t="s">
        <v>500</v>
      </c>
    </row>
    <row r="14068" customFormat="false" ht="15" hidden="false" customHeight="false" outlineLevel="0" collapsed="false">
      <c r="A14068" s="1" t="n">
        <v>3306</v>
      </c>
      <c r="B14068" s="1" t="s">
        <v>21943</v>
      </c>
      <c r="C14068" s="1" t="s">
        <v>21944</v>
      </c>
      <c r="D14068" s="324" t="s">
        <v>21945</v>
      </c>
      <c r="E14068" s="324" t="s">
        <v>4061</v>
      </c>
    </row>
    <row r="14069" customFormat="false" ht="15" hidden="false" customHeight="false" outlineLevel="0" collapsed="false">
      <c r="A14069" s="1" t="n">
        <v>3305</v>
      </c>
      <c r="B14069" s="1" t="s">
        <v>21946</v>
      </c>
      <c r="C14069" s="1" t="s">
        <v>21947</v>
      </c>
      <c r="D14069" s="1" t="s">
        <v>499</v>
      </c>
      <c r="E14069" s="324" t="s">
        <v>11610</v>
      </c>
    </row>
    <row r="14070" customFormat="false" ht="15" hidden="false" customHeight="false" outlineLevel="0" collapsed="false">
      <c r="A14070" s="1" t="n">
        <v>3304</v>
      </c>
      <c r="B14070" s="1" t="s">
        <v>21948</v>
      </c>
      <c r="C14070" s="1" t="s">
        <v>4678</v>
      </c>
      <c r="D14070" s="1" t="s">
        <v>17641</v>
      </c>
      <c r="E14070" s="0" t="s">
        <v>686</v>
      </c>
    </row>
    <row r="14071" customFormat="false" ht="15" hidden="false" customHeight="false" outlineLevel="0" collapsed="false">
      <c r="A14071" s="1" t="n">
        <v>3303</v>
      </c>
      <c r="B14071" s="1" t="s">
        <v>21949</v>
      </c>
      <c r="D14071" s="324" t="s">
        <v>528</v>
      </c>
      <c r="E14071" s="324" t="s">
        <v>500</v>
      </c>
    </row>
    <row r="14072" customFormat="false" ht="15" hidden="false" customHeight="false" outlineLevel="0" collapsed="false">
      <c r="A14072" s="1" t="n">
        <v>3302</v>
      </c>
      <c r="B14072" s="1" t="s">
        <v>21950</v>
      </c>
      <c r="C14072" s="324" t="s">
        <v>21951</v>
      </c>
      <c r="D14072" s="324" t="s">
        <v>21952</v>
      </c>
      <c r="E14072" s="324" t="s">
        <v>519</v>
      </c>
    </row>
    <row r="14073" customFormat="false" ht="15" hidden="false" customHeight="false" outlineLevel="0" collapsed="false">
      <c r="A14073" s="1" t="n">
        <v>3301</v>
      </c>
      <c r="B14073" s="1" t="s">
        <v>21953</v>
      </c>
      <c r="D14073" s="324" t="s">
        <v>16826</v>
      </c>
      <c r="E14073" s="324" t="s">
        <v>500</v>
      </c>
    </row>
    <row r="14074" customFormat="false" ht="15" hidden="false" customHeight="false" outlineLevel="0" collapsed="false">
      <c r="A14074" s="1" t="n">
        <v>3300</v>
      </c>
      <c r="B14074" s="1" t="s">
        <v>21954</v>
      </c>
      <c r="D14074" s="324" t="s">
        <v>15696</v>
      </c>
      <c r="E14074" s="324" t="s">
        <v>500</v>
      </c>
    </row>
    <row r="14075" customFormat="false" ht="15" hidden="false" customHeight="false" outlineLevel="0" collapsed="false">
      <c r="A14075" s="1" t="n">
        <v>3299</v>
      </c>
      <c r="B14075" s="1" t="s">
        <v>21955</v>
      </c>
      <c r="D14075" s="324" t="s">
        <v>4361</v>
      </c>
      <c r="E14075" s="324" t="s">
        <v>500</v>
      </c>
    </row>
    <row r="14076" customFormat="false" ht="15" hidden="false" customHeight="false" outlineLevel="0" collapsed="false">
      <c r="A14076" s="1" t="n">
        <v>3298</v>
      </c>
      <c r="B14076" s="1" t="s">
        <v>21956</v>
      </c>
      <c r="D14076" s="1" t="s">
        <v>499</v>
      </c>
      <c r="E14076" s="324" t="s">
        <v>500</v>
      </c>
    </row>
    <row r="14077" customFormat="false" ht="15" hidden="false" customHeight="false" outlineLevel="0" collapsed="false">
      <c r="A14077" s="1" t="n">
        <v>3297</v>
      </c>
      <c r="B14077" s="1" t="s">
        <v>21957</v>
      </c>
      <c r="D14077" s="1" t="s">
        <v>10920</v>
      </c>
      <c r="E14077" s="0" t="s">
        <v>609</v>
      </c>
    </row>
    <row r="14078" customFormat="false" ht="15" hidden="false" customHeight="false" outlineLevel="0" collapsed="false">
      <c r="A14078" s="1" t="n">
        <v>3296</v>
      </c>
      <c r="B14078" s="1" t="s">
        <v>21958</v>
      </c>
      <c r="D14078" s="1" t="s">
        <v>811</v>
      </c>
      <c r="E14078" s="0" t="s">
        <v>11244</v>
      </c>
    </row>
    <row r="14079" customFormat="false" ht="15" hidden="false" customHeight="false" outlineLevel="0" collapsed="false">
      <c r="A14079" s="1" t="n">
        <v>3295</v>
      </c>
      <c r="B14079" s="1" t="s">
        <v>21959</v>
      </c>
      <c r="C14079" s="1" t="s">
        <v>21960</v>
      </c>
      <c r="D14079" s="1" t="s">
        <v>499</v>
      </c>
      <c r="E14079" s="0" t="s">
        <v>590</v>
      </c>
    </row>
    <row r="14080" customFormat="false" ht="15" hidden="false" customHeight="false" outlineLevel="0" collapsed="false">
      <c r="A14080" s="1" t="n">
        <v>3294</v>
      </c>
      <c r="B14080" s="1" t="s">
        <v>21961</v>
      </c>
      <c r="D14080" s="1" t="s">
        <v>499</v>
      </c>
      <c r="E14080" s="0" t="s">
        <v>10484</v>
      </c>
    </row>
    <row r="14081" customFormat="false" ht="15" hidden="false" customHeight="false" outlineLevel="0" collapsed="false">
      <c r="A14081" s="1" t="n">
        <v>3293</v>
      </c>
      <c r="B14081" s="1" t="s">
        <v>21962</v>
      </c>
      <c r="D14081" s="1" t="s">
        <v>499</v>
      </c>
      <c r="E14081" s="0" t="s">
        <v>590</v>
      </c>
    </row>
    <row r="14082" customFormat="false" ht="15" hidden="false" customHeight="false" outlineLevel="0" collapsed="false">
      <c r="A14082" s="1" t="n">
        <v>3292</v>
      </c>
      <c r="B14082" s="1" t="s">
        <v>21963</v>
      </c>
      <c r="D14082" s="1" t="s">
        <v>499</v>
      </c>
      <c r="E14082" s="0" t="s">
        <v>590</v>
      </c>
    </row>
    <row r="14083" customFormat="false" ht="15" hidden="false" customHeight="false" outlineLevel="0" collapsed="false">
      <c r="A14083" s="1" t="n">
        <v>3291</v>
      </c>
      <c r="B14083" s="1" t="s">
        <v>21964</v>
      </c>
      <c r="C14083" s="1" t="s">
        <v>21965</v>
      </c>
      <c r="D14083" s="1" t="s">
        <v>499</v>
      </c>
      <c r="E14083" s="0" t="s">
        <v>590</v>
      </c>
    </row>
    <row r="14084" customFormat="false" ht="15" hidden="false" customHeight="false" outlineLevel="0" collapsed="false">
      <c r="A14084" s="1" t="n">
        <v>3290</v>
      </c>
      <c r="B14084" s="1" t="s">
        <v>21966</v>
      </c>
      <c r="D14084" s="324" t="s">
        <v>620</v>
      </c>
      <c r="E14084" s="0" t="s">
        <v>10484</v>
      </c>
    </row>
    <row r="14085" customFormat="false" ht="15" hidden="false" customHeight="false" outlineLevel="0" collapsed="false">
      <c r="A14085" s="1" t="n">
        <v>3289</v>
      </c>
      <c r="B14085" s="1" t="s">
        <v>21967</v>
      </c>
      <c r="C14085" s="1" t="s">
        <v>21968</v>
      </c>
      <c r="D14085" s="1" t="s">
        <v>11084</v>
      </c>
      <c r="E14085" s="0" t="s">
        <v>590</v>
      </c>
    </row>
    <row r="14086" customFormat="false" ht="15" hidden="false" customHeight="false" outlineLevel="0" collapsed="false">
      <c r="A14086" s="1" t="n">
        <v>3288</v>
      </c>
      <c r="B14086" s="1" t="s">
        <v>21969</v>
      </c>
      <c r="C14086" s="324" t="s">
        <v>21970</v>
      </c>
      <c r="D14086" s="1" t="s">
        <v>11084</v>
      </c>
      <c r="E14086" s="0" t="s">
        <v>590</v>
      </c>
    </row>
    <row r="14087" customFormat="false" ht="15" hidden="false" customHeight="false" outlineLevel="0" collapsed="false">
      <c r="A14087" s="1" t="n">
        <v>3287</v>
      </c>
      <c r="B14087" s="1" t="s">
        <v>21971</v>
      </c>
      <c r="C14087" s="1" t="s">
        <v>21972</v>
      </c>
      <c r="D14087" s="1" t="s">
        <v>11084</v>
      </c>
      <c r="E14087" s="0" t="s">
        <v>590</v>
      </c>
    </row>
    <row r="14088" customFormat="false" ht="15" hidden="false" customHeight="false" outlineLevel="0" collapsed="false">
      <c r="A14088" s="1" t="n">
        <v>3286</v>
      </c>
      <c r="B14088" s="1" t="s">
        <v>21973</v>
      </c>
      <c r="C14088" s="324" t="s">
        <v>21974</v>
      </c>
      <c r="D14088" s="324" t="s">
        <v>620</v>
      </c>
      <c r="E14088" s="0" t="s">
        <v>590</v>
      </c>
    </row>
    <row r="14089" customFormat="false" ht="15" hidden="false" customHeight="false" outlineLevel="0" collapsed="false">
      <c r="A14089" s="1" t="n">
        <v>3285</v>
      </c>
      <c r="B14089" s="1" t="s">
        <v>6545</v>
      </c>
      <c r="C14089" s="1" t="s">
        <v>21975</v>
      </c>
      <c r="D14089" s="1" t="s">
        <v>499</v>
      </c>
      <c r="E14089" s="0" t="s">
        <v>10484</v>
      </c>
    </row>
    <row r="14090" customFormat="false" ht="15" hidden="false" customHeight="false" outlineLevel="0" collapsed="false">
      <c r="A14090" s="1" t="n">
        <v>3284</v>
      </c>
      <c r="B14090" s="1" t="s">
        <v>21976</v>
      </c>
      <c r="C14090" s="1" t="s">
        <v>21977</v>
      </c>
      <c r="D14090" s="1" t="s">
        <v>510</v>
      </c>
      <c r="E14090" s="324" t="s">
        <v>10923</v>
      </c>
    </row>
    <row r="14091" customFormat="false" ht="15" hidden="false" customHeight="false" outlineLevel="0" collapsed="false">
      <c r="A14091" s="1" t="n">
        <v>3283</v>
      </c>
      <c r="B14091" s="1" t="s">
        <v>21978</v>
      </c>
      <c r="D14091" s="324" t="s">
        <v>21979</v>
      </c>
      <c r="E14091" s="324" t="s">
        <v>17276</v>
      </c>
    </row>
    <row r="14092" customFormat="false" ht="15" hidden="false" customHeight="false" outlineLevel="0" collapsed="false">
      <c r="A14092" s="1" t="n">
        <v>3282</v>
      </c>
      <c r="B14092" s="1" t="s">
        <v>21980</v>
      </c>
      <c r="D14092" s="1" t="s">
        <v>510</v>
      </c>
      <c r="E14092" s="0" t="s">
        <v>590</v>
      </c>
    </row>
    <row r="14093" customFormat="false" ht="15" hidden="false" customHeight="false" outlineLevel="0" collapsed="false">
      <c r="A14093" s="1" t="n">
        <v>3281</v>
      </c>
      <c r="B14093" s="1" t="s">
        <v>21981</v>
      </c>
      <c r="D14093" s="1" t="s">
        <v>510</v>
      </c>
      <c r="E14093" s="0" t="s">
        <v>590</v>
      </c>
    </row>
    <row r="14094" customFormat="false" ht="15" hidden="false" customHeight="false" outlineLevel="0" collapsed="false">
      <c r="A14094" s="1" t="n">
        <v>3280</v>
      </c>
      <c r="B14094" s="1" t="s">
        <v>21982</v>
      </c>
      <c r="D14094" s="1" t="s">
        <v>787</v>
      </c>
      <c r="E14094" s="0" t="s">
        <v>485</v>
      </c>
    </row>
    <row r="14095" customFormat="false" ht="15" hidden="false" customHeight="false" outlineLevel="0" collapsed="false">
      <c r="A14095" s="1" t="n">
        <v>3279</v>
      </c>
      <c r="B14095" s="1" t="s">
        <v>21983</v>
      </c>
      <c r="C14095" s="1" t="s">
        <v>21984</v>
      </c>
      <c r="D14095" s="1" t="s">
        <v>510</v>
      </c>
      <c r="E14095" s="0" t="s">
        <v>609</v>
      </c>
    </row>
    <row r="14096" customFormat="false" ht="15" hidden="false" customHeight="false" outlineLevel="0" collapsed="false">
      <c r="A14096" s="1" t="n">
        <v>3278</v>
      </c>
      <c r="B14096" s="1" t="s">
        <v>21985</v>
      </c>
      <c r="D14096" s="324" t="s">
        <v>11899</v>
      </c>
      <c r="E14096" s="324" t="s">
        <v>12459</v>
      </c>
    </row>
    <row r="14097" customFormat="false" ht="15" hidden="false" customHeight="false" outlineLevel="0" collapsed="false">
      <c r="A14097" s="1" t="n">
        <v>3277</v>
      </c>
      <c r="B14097" s="1" t="s">
        <v>21986</v>
      </c>
      <c r="C14097" s="324" t="s">
        <v>21987</v>
      </c>
      <c r="D14097" s="1" t="s">
        <v>1318</v>
      </c>
      <c r="E14097" s="324" t="s">
        <v>488</v>
      </c>
    </row>
    <row r="14098" customFormat="false" ht="15" hidden="false" customHeight="false" outlineLevel="0" collapsed="false">
      <c r="A14098" s="1" t="n">
        <v>3276</v>
      </c>
      <c r="B14098" s="1" t="s">
        <v>21988</v>
      </c>
      <c r="C14098" s="1" t="s">
        <v>21989</v>
      </c>
      <c r="D14098" s="1" t="s">
        <v>787</v>
      </c>
      <c r="E14098" s="0" t="s">
        <v>485</v>
      </c>
    </row>
    <row r="14099" customFormat="false" ht="15" hidden="false" customHeight="false" outlineLevel="0" collapsed="false">
      <c r="A14099" s="1" t="n">
        <v>3275</v>
      </c>
      <c r="B14099" s="1" t="s">
        <v>21990</v>
      </c>
      <c r="D14099" s="1" t="s">
        <v>510</v>
      </c>
      <c r="E14099" s="0" t="s">
        <v>590</v>
      </c>
    </row>
    <row r="14100" customFormat="false" ht="15" hidden="false" customHeight="false" outlineLevel="0" collapsed="false">
      <c r="A14100" s="1" t="n">
        <v>3274</v>
      </c>
      <c r="B14100" s="1" t="s">
        <v>21991</v>
      </c>
      <c r="D14100" s="1" t="s">
        <v>510</v>
      </c>
      <c r="E14100" s="0" t="s">
        <v>590</v>
      </c>
    </row>
    <row r="14101" customFormat="false" ht="15" hidden="false" customHeight="false" outlineLevel="0" collapsed="false">
      <c r="A14101" s="1" t="n">
        <v>3273</v>
      </c>
      <c r="B14101" s="1" t="s">
        <v>21992</v>
      </c>
      <c r="D14101" s="324" t="s">
        <v>21993</v>
      </c>
      <c r="E14101" s="0" t="s">
        <v>590</v>
      </c>
    </row>
    <row r="14102" customFormat="false" ht="15" hidden="false" customHeight="false" outlineLevel="0" collapsed="false">
      <c r="A14102" s="1" t="n">
        <v>3272</v>
      </c>
      <c r="B14102" s="1" t="s">
        <v>21994</v>
      </c>
      <c r="D14102" s="1" t="s">
        <v>499</v>
      </c>
      <c r="E14102" s="324" t="s">
        <v>10923</v>
      </c>
    </row>
    <row r="14103" customFormat="false" ht="15" hidden="false" customHeight="false" outlineLevel="0" collapsed="false">
      <c r="A14103" s="1" t="n">
        <v>3271</v>
      </c>
      <c r="B14103" s="1" t="s">
        <v>21995</v>
      </c>
      <c r="D14103" s="1" t="s">
        <v>499</v>
      </c>
      <c r="E14103" s="324" t="s">
        <v>10923</v>
      </c>
    </row>
    <row r="14104" customFormat="false" ht="15" hidden="false" customHeight="false" outlineLevel="0" collapsed="false">
      <c r="A14104" s="1" t="n">
        <v>3270</v>
      </c>
      <c r="B14104" s="1" t="s">
        <v>21996</v>
      </c>
      <c r="D14104" s="1" t="s">
        <v>499</v>
      </c>
      <c r="E14104" s="324" t="s">
        <v>10923</v>
      </c>
    </row>
    <row r="14105" customFormat="false" ht="15" hidden="false" customHeight="false" outlineLevel="0" collapsed="false">
      <c r="A14105" s="1" t="n">
        <v>3269</v>
      </c>
      <c r="B14105" s="1" t="s">
        <v>21997</v>
      </c>
      <c r="C14105" s="324" t="s">
        <v>21998</v>
      </c>
      <c r="D14105" s="1" t="s">
        <v>10984</v>
      </c>
      <c r="E14105" s="324" t="s">
        <v>10890</v>
      </c>
    </row>
    <row r="14106" customFormat="false" ht="15" hidden="false" customHeight="false" outlineLevel="0" collapsed="false">
      <c r="A14106" s="1" t="n">
        <v>3268</v>
      </c>
      <c r="B14106" s="1" t="s">
        <v>21999</v>
      </c>
      <c r="D14106" s="1" t="s">
        <v>499</v>
      </c>
      <c r="E14106" s="324" t="s">
        <v>10923</v>
      </c>
    </row>
    <row r="14107" customFormat="false" ht="15" hidden="false" customHeight="false" outlineLevel="0" collapsed="false">
      <c r="A14107" s="1" t="n">
        <v>3267</v>
      </c>
      <c r="B14107" s="1" t="s">
        <v>22000</v>
      </c>
      <c r="D14107" s="1" t="s">
        <v>499</v>
      </c>
      <c r="E14107" s="324" t="s">
        <v>10923</v>
      </c>
    </row>
    <row r="14108" customFormat="false" ht="15" hidden="false" customHeight="false" outlineLevel="0" collapsed="false">
      <c r="A14108" s="1" t="n">
        <v>3266</v>
      </c>
      <c r="B14108" s="1" t="s">
        <v>22001</v>
      </c>
      <c r="C14108" s="1" t="s">
        <v>22002</v>
      </c>
      <c r="D14108" s="1" t="s">
        <v>17186</v>
      </c>
      <c r="E14108" s="0" t="s">
        <v>609</v>
      </c>
    </row>
    <row r="14109" customFormat="false" ht="15" hidden="false" customHeight="false" outlineLevel="0" collapsed="false">
      <c r="A14109" s="1" t="n">
        <v>3265</v>
      </c>
      <c r="B14109" s="1" t="s">
        <v>22003</v>
      </c>
      <c r="C14109" s="1" t="s">
        <v>22004</v>
      </c>
      <c r="D14109" s="1" t="s">
        <v>17186</v>
      </c>
      <c r="E14109" s="0" t="s">
        <v>590</v>
      </c>
    </row>
    <row r="14110" customFormat="false" ht="15" hidden="false" customHeight="false" outlineLevel="0" collapsed="false">
      <c r="A14110" s="1" t="n">
        <v>3264</v>
      </c>
      <c r="B14110" s="1" t="s">
        <v>22005</v>
      </c>
      <c r="D14110" s="1" t="s">
        <v>499</v>
      </c>
      <c r="E14110" s="324" t="s">
        <v>10923</v>
      </c>
    </row>
    <row r="14111" customFormat="false" ht="15" hidden="false" customHeight="false" outlineLevel="0" collapsed="false">
      <c r="A14111" s="1" t="n">
        <v>3263</v>
      </c>
      <c r="B14111" s="1" t="s">
        <v>22006</v>
      </c>
      <c r="C14111" s="1" t="s">
        <v>22007</v>
      </c>
      <c r="D14111" s="1" t="s">
        <v>17186</v>
      </c>
      <c r="E14111" s="0" t="s">
        <v>609</v>
      </c>
    </row>
    <row r="14112" customFormat="false" ht="15" hidden="false" customHeight="false" outlineLevel="0" collapsed="false">
      <c r="A14112" s="1" t="n">
        <v>3262</v>
      </c>
      <c r="B14112" s="1" t="s">
        <v>22008</v>
      </c>
      <c r="D14112" s="1" t="s">
        <v>499</v>
      </c>
      <c r="E14112" s="324" t="s">
        <v>10923</v>
      </c>
    </row>
    <row r="14113" customFormat="false" ht="15" hidden="false" customHeight="false" outlineLevel="0" collapsed="false">
      <c r="A14113" s="1" t="n">
        <v>3261</v>
      </c>
      <c r="B14113" s="1" t="s">
        <v>22009</v>
      </c>
      <c r="D14113" s="1" t="s">
        <v>17186</v>
      </c>
      <c r="E14113" s="0" t="s">
        <v>590</v>
      </c>
    </row>
    <row r="14114" customFormat="false" ht="15" hidden="false" customHeight="false" outlineLevel="0" collapsed="false">
      <c r="A14114" s="1" t="n">
        <v>3260</v>
      </c>
      <c r="B14114" s="1" t="s">
        <v>22010</v>
      </c>
      <c r="C14114" s="1" t="s">
        <v>22011</v>
      </c>
      <c r="D14114" s="1" t="s">
        <v>499</v>
      </c>
      <c r="E14114" s="0" t="s">
        <v>576</v>
      </c>
    </row>
    <row r="14115" customFormat="false" ht="15" hidden="false" customHeight="false" outlineLevel="0" collapsed="false">
      <c r="A14115" s="1" t="n">
        <v>3259</v>
      </c>
      <c r="B14115" s="1" t="s">
        <v>22012</v>
      </c>
      <c r="D14115" s="1" t="s">
        <v>17186</v>
      </c>
      <c r="E14115" s="0" t="s">
        <v>609</v>
      </c>
    </row>
    <row r="14116" customFormat="false" ht="15" hidden="false" customHeight="false" outlineLevel="0" collapsed="false">
      <c r="A14116" s="1" t="n">
        <v>3258</v>
      </c>
      <c r="B14116" s="1" t="s">
        <v>22013</v>
      </c>
      <c r="D14116" s="1" t="s">
        <v>17186</v>
      </c>
      <c r="E14116" s="0" t="s">
        <v>11053</v>
      </c>
    </row>
    <row r="14117" customFormat="false" ht="15" hidden="false" customHeight="false" outlineLevel="0" collapsed="false">
      <c r="A14117" s="1" t="n">
        <v>3257</v>
      </c>
      <c r="B14117" s="1" t="s">
        <v>22014</v>
      </c>
      <c r="D14117" s="1" t="s">
        <v>17186</v>
      </c>
      <c r="E14117" s="0" t="s">
        <v>11053</v>
      </c>
    </row>
    <row r="14118" customFormat="false" ht="15" hidden="false" customHeight="false" outlineLevel="0" collapsed="false">
      <c r="A14118" s="1" t="n">
        <v>3256</v>
      </c>
      <c r="B14118" s="1" t="s">
        <v>22015</v>
      </c>
      <c r="C14118" s="1" t="s">
        <v>22016</v>
      </c>
      <c r="D14118" s="1" t="s">
        <v>17186</v>
      </c>
      <c r="E14118" s="0" t="s">
        <v>590</v>
      </c>
    </row>
    <row r="14119" customFormat="false" ht="15" hidden="false" customHeight="false" outlineLevel="0" collapsed="false">
      <c r="A14119" s="1" t="n">
        <v>3255</v>
      </c>
      <c r="B14119" s="1" t="s">
        <v>22017</v>
      </c>
      <c r="D14119" s="1" t="s">
        <v>17186</v>
      </c>
      <c r="E14119" s="0" t="s">
        <v>11053</v>
      </c>
    </row>
    <row r="14120" customFormat="false" ht="15" hidden="false" customHeight="false" outlineLevel="0" collapsed="false">
      <c r="A14120" s="1" t="n">
        <v>3254</v>
      </c>
      <c r="B14120" s="1" t="s">
        <v>22018</v>
      </c>
      <c r="D14120" s="1" t="s">
        <v>17186</v>
      </c>
      <c r="E14120" s="0" t="s">
        <v>11053</v>
      </c>
    </row>
    <row r="14121" customFormat="false" ht="15" hidden="false" customHeight="false" outlineLevel="0" collapsed="false">
      <c r="A14121" s="1" t="n">
        <v>3253</v>
      </c>
      <c r="B14121" s="1" t="s">
        <v>22019</v>
      </c>
      <c r="D14121" s="1" t="s">
        <v>499</v>
      </c>
      <c r="E14121" s="324" t="s">
        <v>10923</v>
      </c>
    </row>
    <row r="14122" customFormat="false" ht="15" hidden="false" customHeight="false" outlineLevel="0" collapsed="false">
      <c r="A14122" s="1" t="n">
        <v>3252</v>
      </c>
      <c r="B14122" s="1" t="s">
        <v>22020</v>
      </c>
      <c r="D14122" s="324" t="s">
        <v>13391</v>
      </c>
      <c r="E14122" s="0" t="s">
        <v>11244</v>
      </c>
    </row>
    <row r="14123" customFormat="false" ht="15" hidden="false" customHeight="false" outlineLevel="0" collapsed="false">
      <c r="A14123" s="1" t="n">
        <v>3251</v>
      </c>
      <c r="B14123" s="1" t="s">
        <v>22021</v>
      </c>
      <c r="C14123" s="1" t="s">
        <v>22022</v>
      </c>
      <c r="D14123" s="1" t="s">
        <v>499</v>
      </c>
      <c r="E14123" s="324" t="s">
        <v>10923</v>
      </c>
    </row>
    <row r="14124" customFormat="false" ht="15" hidden="false" customHeight="false" outlineLevel="0" collapsed="false">
      <c r="A14124" s="1" t="n">
        <v>3250</v>
      </c>
      <c r="B14124" s="1" t="s">
        <v>22023</v>
      </c>
      <c r="C14124" s="1" t="s">
        <v>22024</v>
      </c>
      <c r="D14124" s="1" t="s">
        <v>499</v>
      </c>
      <c r="E14124" s="324" t="s">
        <v>10923</v>
      </c>
    </row>
    <row r="14125" customFormat="false" ht="15" hidden="false" customHeight="false" outlineLevel="0" collapsed="false">
      <c r="A14125" s="1" t="n">
        <v>3249</v>
      </c>
      <c r="B14125" s="1" t="s">
        <v>22025</v>
      </c>
      <c r="C14125" s="1" t="s">
        <v>22026</v>
      </c>
      <c r="D14125" s="1" t="s">
        <v>499</v>
      </c>
      <c r="E14125" s="324" t="s">
        <v>10923</v>
      </c>
    </row>
    <row r="14126" customFormat="false" ht="15" hidden="false" customHeight="false" outlineLevel="0" collapsed="false">
      <c r="A14126" s="1" t="n">
        <v>3248</v>
      </c>
      <c r="B14126" s="1" t="s">
        <v>22027</v>
      </c>
      <c r="C14126" s="1" t="s">
        <v>22028</v>
      </c>
      <c r="D14126" s="1" t="s">
        <v>499</v>
      </c>
      <c r="E14126" s="324" t="s">
        <v>10923</v>
      </c>
    </row>
    <row r="14127" customFormat="false" ht="15" hidden="false" customHeight="false" outlineLevel="0" collapsed="false">
      <c r="A14127" s="1" t="n">
        <v>3247</v>
      </c>
      <c r="B14127" s="1" t="s">
        <v>22029</v>
      </c>
      <c r="C14127" s="1" t="s">
        <v>22030</v>
      </c>
      <c r="D14127" s="1" t="s">
        <v>10984</v>
      </c>
      <c r="E14127" s="324" t="s">
        <v>11232</v>
      </c>
    </row>
    <row r="14128" customFormat="false" ht="15" hidden="false" customHeight="false" outlineLevel="0" collapsed="false">
      <c r="A14128" s="1" t="n">
        <v>3246</v>
      </c>
      <c r="B14128" s="1" t="s">
        <v>22031</v>
      </c>
      <c r="C14128" s="1" t="s">
        <v>22032</v>
      </c>
      <c r="D14128" s="1" t="s">
        <v>499</v>
      </c>
      <c r="E14128" s="324" t="s">
        <v>10923</v>
      </c>
    </row>
    <row r="14129" customFormat="false" ht="15" hidden="false" customHeight="false" outlineLevel="0" collapsed="false">
      <c r="A14129" s="1" t="n">
        <v>3245</v>
      </c>
      <c r="B14129" s="1" t="s">
        <v>22033</v>
      </c>
      <c r="C14129" s="1" t="s">
        <v>22034</v>
      </c>
      <c r="D14129" s="1" t="s">
        <v>499</v>
      </c>
      <c r="E14129" s="324" t="s">
        <v>10923</v>
      </c>
    </row>
    <row r="14130" customFormat="false" ht="15" hidden="false" customHeight="false" outlineLevel="0" collapsed="false">
      <c r="A14130" s="1" t="n">
        <v>3244</v>
      </c>
      <c r="B14130" s="1" t="s">
        <v>22035</v>
      </c>
      <c r="C14130" s="324" t="s">
        <v>22036</v>
      </c>
      <c r="D14130" s="324" t="s">
        <v>22037</v>
      </c>
      <c r="E14130" s="324" t="s">
        <v>12703</v>
      </c>
    </row>
    <row r="14131" customFormat="false" ht="15" hidden="false" customHeight="false" outlineLevel="0" collapsed="false">
      <c r="A14131" s="1" t="n">
        <v>3243</v>
      </c>
      <c r="B14131" s="1" t="s">
        <v>22038</v>
      </c>
      <c r="D14131" s="1" t="s">
        <v>499</v>
      </c>
      <c r="E14131" s="324" t="s">
        <v>10923</v>
      </c>
    </row>
    <row r="14132" customFormat="false" ht="15" hidden="false" customHeight="false" outlineLevel="0" collapsed="false">
      <c r="A14132" s="1" t="n">
        <v>3242</v>
      </c>
      <c r="B14132" s="1" t="s">
        <v>22039</v>
      </c>
      <c r="C14132" s="1" t="s">
        <v>521</v>
      </c>
      <c r="D14132" s="324" t="s">
        <v>1147</v>
      </c>
      <c r="E14132" s="324" t="s">
        <v>488</v>
      </c>
    </row>
    <row r="14133" customFormat="false" ht="15" hidden="false" customHeight="false" outlineLevel="0" collapsed="false">
      <c r="A14133" s="1" t="n">
        <v>3241</v>
      </c>
      <c r="B14133" s="1" t="s">
        <v>22040</v>
      </c>
      <c r="C14133" s="1" t="s">
        <v>22041</v>
      </c>
      <c r="D14133" s="1" t="s">
        <v>1222</v>
      </c>
      <c r="E14133" s="0" t="s">
        <v>590</v>
      </c>
    </row>
    <row r="14134" customFormat="false" ht="15" hidden="false" customHeight="false" outlineLevel="0" collapsed="false">
      <c r="A14134" s="1" t="n">
        <v>3240</v>
      </c>
      <c r="B14134" s="1" t="s">
        <v>22042</v>
      </c>
      <c r="C14134" s="1" t="s">
        <v>22043</v>
      </c>
      <c r="D14134" s="1" t="s">
        <v>1821</v>
      </c>
      <c r="E14134" s="324" t="s">
        <v>1443</v>
      </c>
    </row>
    <row r="14135" customFormat="false" ht="15" hidden="false" customHeight="false" outlineLevel="0" collapsed="false">
      <c r="A14135" s="1" t="n">
        <v>3239</v>
      </c>
      <c r="B14135" s="1" t="s">
        <v>22044</v>
      </c>
      <c r="C14135" s="1" t="s">
        <v>22045</v>
      </c>
      <c r="D14135" s="324" t="s">
        <v>22046</v>
      </c>
      <c r="E14135" s="324" t="s">
        <v>804</v>
      </c>
    </row>
    <row r="14136" customFormat="false" ht="15" hidden="false" customHeight="false" outlineLevel="0" collapsed="false">
      <c r="A14136" s="1" t="n">
        <v>3238</v>
      </c>
      <c r="B14136" s="1" t="s">
        <v>22047</v>
      </c>
      <c r="C14136" s="1" t="s">
        <v>22048</v>
      </c>
      <c r="D14136" s="324" t="s">
        <v>522</v>
      </c>
      <c r="E14136" s="324" t="s">
        <v>500</v>
      </c>
    </row>
    <row r="14137" customFormat="false" ht="15" hidden="false" customHeight="false" outlineLevel="0" collapsed="false">
      <c r="A14137" s="1" t="n">
        <v>3237</v>
      </c>
      <c r="B14137" s="1" t="s">
        <v>22049</v>
      </c>
      <c r="D14137" s="1" t="s">
        <v>1798</v>
      </c>
      <c r="E14137" s="324" t="s">
        <v>3694</v>
      </c>
    </row>
    <row r="14138" customFormat="false" ht="15" hidden="false" customHeight="false" outlineLevel="0" collapsed="false">
      <c r="A14138" s="1" t="n">
        <v>3236</v>
      </c>
      <c r="B14138" s="1" t="s">
        <v>22050</v>
      </c>
      <c r="D14138" s="1" t="s">
        <v>6225</v>
      </c>
      <c r="E14138" s="0" t="s">
        <v>11244</v>
      </c>
    </row>
    <row r="14139" customFormat="false" ht="15" hidden="false" customHeight="false" outlineLevel="0" collapsed="false">
      <c r="A14139" s="1" t="n">
        <v>3235</v>
      </c>
      <c r="B14139" s="1" t="s">
        <v>22051</v>
      </c>
      <c r="D14139" s="1" t="s">
        <v>6225</v>
      </c>
      <c r="E14139" s="0" t="s">
        <v>11244</v>
      </c>
    </row>
    <row r="14140" customFormat="false" ht="15" hidden="false" customHeight="false" outlineLevel="0" collapsed="false">
      <c r="A14140" s="1" t="n">
        <v>3234</v>
      </c>
      <c r="B14140" s="1" t="s">
        <v>22052</v>
      </c>
      <c r="D14140" s="1" t="s">
        <v>10984</v>
      </c>
      <c r="E14140" s="324" t="s">
        <v>10954</v>
      </c>
    </row>
    <row r="14141" customFormat="false" ht="15" hidden="false" customHeight="false" outlineLevel="0" collapsed="false">
      <c r="A14141" s="1" t="n">
        <v>3233</v>
      </c>
      <c r="B14141" s="1" t="s">
        <v>22053</v>
      </c>
      <c r="C14141" s="1" t="s">
        <v>22054</v>
      </c>
      <c r="D14141" s="324" t="s">
        <v>22055</v>
      </c>
      <c r="E14141" s="324" t="s">
        <v>14102</v>
      </c>
    </row>
    <row r="14142" customFormat="false" ht="15" hidden="false" customHeight="false" outlineLevel="0" collapsed="false">
      <c r="A14142" s="1" t="n">
        <v>3232</v>
      </c>
      <c r="B14142" s="1" t="s">
        <v>22056</v>
      </c>
      <c r="D14142" s="324" t="s">
        <v>22057</v>
      </c>
      <c r="E14142" s="0" t="s">
        <v>485</v>
      </c>
    </row>
    <row r="14143" customFormat="false" ht="15" hidden="false" customHeight="false" outlineLevel="0" collapsed="false">
      <c r="A14143" s="1" t="n">
        <v>3231</v>
      </c>
      <c r="B14143" s="1" t="s">
        <v>22058</v>
      </c>
      <c r="D14143" s="324" t="s">
        <v>11657</v>
      </c>
      <c r="E14143" s="0" t="s">
        <v>576</v>
      </c>
    </row>
    <row r="14144" customFormat="false" ht="15" hidden="false" customHeight="false" outlineLevel="0" collapsed="false">
      <c r="A14144" s="1" t="n">
        <v>3230</v>
      </c>
      <c r="B14144" s="1" t="s">
        <v>22059</v>
      </c>
      <c r="C14144" s="1" t="s">
        <v>22060</v>
      </c>
      <c r="D14144" s="1" t="s">
        <v>10212</v>
      </c>
      <c r="E14144" s="324" t="s">
        <v>13626</v>
      </c>
    </row>
    <row r="14145" customFormat="false" ht="15" hidden="false" customHeight="false" outlineLevel="0" collapsed="false">
      <c r="A14145" s="1" t="n">
        <v>3229</v>
      </c>
      <c r="B14145" s="1" t="s">
        <v>22061</v>
      </c>
      <c r="C14145" s="1" t="s">
        <v>22062</v>
      </c>
      <c r="D14145" s="324" t="s">
        <v>13955</v>
      </c>
      <c r="E14145" s="0" t="s">
        <v>576</v>
      </c>
    </row>
    <row r="14146" customFormat="false" ht="15" hidden="false" customHeight="false" outlineLevel="0" collapsed="false">
      <c r="A14146" s="1" t="n">
        <v>3228</v>
      </c>
      <c r="B14146" s="1" t="s">
        <v>22063</v>
      </c>
      <c r="C14146" s="1" t="s">
        <v>22064</v>
      </c>
      <c r="D14146" s="1" t="s">
        <v>6169</v>
      </c>
      <c r="E14146" s="0" t="s">
        <v>485</v>
      </c>
    </row>
    <row r="14147" customFormat="false" ht="15" hidden="false" customHeight="false" outlineLevel="0" collapsed="false">
      <c r="A14147" s="1" t="n">
        <v>3227</v>
      </c>
      <c r="B14147" s="1" t="s">
        <v>22065</v>
      </c>
      <c r="C14147" s="1" t="s">
        <v>22066</v>
      </c>
      <c r="D14147" s="324" t="s">
        <v>528</v>
      </c>
      <c r="E14147" s="324" t="s">
        <v>500</v>
      </c>
    </row>
    <row r="14148" customFormat="false" ht="15" hidden="false" customHeight="false" outlineLevel="0" collapsed="false">
      <c r="A14148" s="1" t="n">
        <v>3226</v>
      </c>
      <c r="B14148" s="1" t="s">
        <v>22067</v>
      </c>
      <c r="D14148" s="1" t="s">
        <v>17641</v>
      </c>
      <c r="E14148" s="0" t="s">
        <v>686</v>
      </c>
    </row>
    <row r="14149" customFormat="false" ht="15" hidden="false" customHeight="false" outlineLevel="0" collapsed="false">
      <c r="A14149" s="1" t="n">
        <v>3225</v>
      </c>
      <c r="B14149" s="1" t="s">
        <v>22068</v>
      </c>
      <c r="D14149" s="324" t="s">
        <v>22069</v>
      </c>
      <c r="E14149" s="324" t="s">
        <v>550</v>
      </c>
    </row>
    <row r="14150" customFormat="false" ht="15" hidden="false" customHeight="false" outlineLevel="0" collapsed="false">
      <c r="A14150" s="1" t="n">
        <v>3224</v>
      </c>
      <c r="B14150" s="1" t="s">
        <v>22070</v>
      </c>
      <c r="D14150" s="324" t="s">
        <v>17594</v>
      </c>
      <c r="E14150" s="324" t="s">
        <v>18864</v>
      </c>
    </row>
    <row r="14151" customFormat="false" ht="15" hidden="false" customHeight="false" outlineLevel="0" collapsed="false">
      <c r="A14151" s="1" t="n">
        <v>3223</v>
      </c>
      <c r="B14151" s="1" t="s">
        <v>22071</v>
      </c>
      <c r="D14151" s="324" t="s">
        <v>11556</v>
      </c>
      <c r="E14151" s="324" t="s">
        <v>10921</v>
      </c>
    </row>
    <row r="14152" customFormat="false" ht="15" hidden="false" customHeight="false" outlineLevel="0" collapsed="false">
      <c r="A14152" s="1" t="n">
        <v>3222</v>
      </c>
      <c r="B14152" s="1" t="s">
        <v>22072</v>
      </c>
      <c r="D14152" s="324" t="s">
        <v>11556</v>
      </c>
      <c r="E14152" s="324" t="s">
        <v>10921</v>
      </c>
    </row>
    <row r="14153" customFormat="false" ht="15" hidden="false" customHeight="false" outlineLevel="0" collapsed="false">
      <c r="A14153" s="1" t="n">
        <v>3221</v>
      </c>
      <c r="B14153" s="1" t="s">
        <v>22073</v>
      </c>
      <c r="D14153" s="324" t="s">
        <v>11556</v>
      </c>
      <c r="E14153" s="324" t="s">
        <v>10921</v>
      </c>
    </row>
    <row r="14154" customFormat="false" ht="15" hidden="false" customHeight="false" outlineLevel="0" collapsed="false">
      <c r="A14154" s="1" t="n">
        <v>3220</v>
      </c>
      <c r="B14154" s="1" t="s">
        <v>22074</v>
      </c>
      <c r="D14154" s="324" t="s">
        <v>11556</v>
      </c>
      <c r="E14154" s="324" t="s">
        <v>10921</v>
      </c>
    </row>
    <row r="14155" customFormat="false" ht="15" hidden="false" customHeight="false" outlineLevel="0" collapsed="false">
      <c r="A14155" s="1" t="n">
        <v>3219</v>
      </c>
      <c r="B14155" s="1" t="s">
        <v>22075</v>
      </c>
      <c r="D14155" s="324" t="s">
        <v>11556</v>
      </c>
      <c r="E14155" s="324" t="s">
        <v>10921</v>
      </c>
    </row>
    <row r="14156" customFormat="false" ht="15" hidden="false" customHeight="false" outlineLevel="0" collapsed="false">
      <c r="A14156" s="1" t="n">
        <v>3218</v>
      </c>
      <c r="B14156" s="1" t="s">
        <v>22076</v>
      </c>
      <c r="D14156" s="324" t="s">
        <v>11556</v>
      </c>
      <c r="E14156" s="324" t="s">
        <v>10921</v>
      </c>
    </row>
    <row r="14157" customFormat="false" ht="15" hidden="false" customHeight="false" outlineLevel="0" collapsed="false">
      <c r="A14157" s="1" t="n">
        <v>3217</v>
      </c>
      <c r="B14157" s="1" t="s">
        <v>22077</v>
      </c>
      <c r="D14157" s="324" t="s">
        <v>11556</v>
      </c>
      <c r="E14157" s="324" t="s">
        <v>10921</v>
      </c>
    </row>
    <row r="14158" customFormat="false" ht="15" hidden="false" customHeight="false" outlineLevel="0" collapsed="false">
      <c r="A14158" s="1" t="n">
        <v>3216</v>
      </c>
      <c r="B14158" s="1" t="s">
        <v>22078</v>
      </c>
      <c r="D14158" s="324" t="s">
        <v>11556</v>
      </c>
      <c r="E14158" s="324" t="s">
        <v>10921</v>
      </c>
    </row>
    <row r="14159" customFormat="false" ht="15" hidden="false" customHeight="false" outlineLevel="0" collapsed="false">
      <c r="A14159" s="1" t="n">
        <v>3215</v>
      </c>
      <c r="B14159" s="1" t="s">
        <v>22079</v>
      </c>
      <c r="D14159" s="324" t="s">
        <v>11556</v>
      </c>
      <c r="E14159" s="324" t="s">
        <v>10921</v>
      </c>
    </row>
    <row r="14160" customFormat="false" ht="15" hidden="false" customHeight="false" outlineLevel="0" collapsed="false">
      <c r="A14160" s="1" t="n">
        <v>3214</v>
      </c>
      <c r="B14160" s="1" t="s">
        <v>22080</v>
      </c>
      <c r="D14160" s="324" t="s">
        <v>11556</v>
      </c>
      <c r="E14160" s="324" t="s">
        <v>10921</v>
      </c>
    </row>
    <row r="14161" customFormat="false" ht="15" hidden="false" customHeight="false" outlineLevel="0" collapsed="false">
      <c r="A14161" s="1" t="n">
        <v>3213</v>
      </c>
      <c r="B14161" s="1" t="s">
        <v>22081</v>
      </c>
      <c r="D14161" s="324" t="s">
        <v>11556</v>
      </c>
      <c r="E14161" s="324" t="s">
        <v>10921</v>
      </c>
    </row>
    <row r="14162" customFormat="false" ht="15" hidden="false" customHeight="false" outlineLevel="0" collapsed="false">
      <c r="A14162" s="1" t="n">
        <v>3212</v>
      </c>
      <c r="B14162" s="1" t="s">
        <v>22082</v>
      </c>
      <c r="D14162" s="324" t="s">
        <v>11556</v>
      </c>
      <c r="E14162" s="324" t="s">
        <v>10921</v>
      </c>
    </row>
    <row r="14163" customFormat="false" ht="15" hidden="false" customHeight="false" outlineLevel="0" collapsed="false">
      <c r="A14163" s="1" t="n">
        <v>3211</v>
      </c>
      <c r="B14163" s="1" t="s">
        <v>22083</v>
      </c>
      <c r="D14163" s="324" t="s">
        <v>11556</v>
      </c>
      <c r="E14163" s="324" t="s">
        <v>10921</v>
      </c>
    </row>
    <row r="14164" customFormat="false" ht="15" hidden="false" customHeight="false" outlineLevel="0" collapsed="false">
      <c r="A14164" s="1" t="n">
        <v>3210</v>
      </c>
      <c r="B14164" s="1" t="s">
        <v>22084</v>
      </c>
      <c r="D14164" s="1" t="s">
        <v>496</v>
      </c>
      <c r="E14164" s="0" t="s">
        <v>485</v>
      </c>
    </row>
    <row r="14165" customFormat="false" ht="15" hidden="false" customHeight="false" outlineLevel="0" collapsed="false">
      <c r="A14165" s="1" t="n">
        <v>3209</v>
      </c>
      <c r="B14165" s="1" t="s">
        <v>22085</v>
      </c>
      <c r="C14165" s="1" t="s">
        <v>22086</v>
      </c>
      <c r="D14165" s="1" t="s">
        <v>499</v>
      </c>
      <c r="E14165" s="0" t="s">
        <v>10484</v>
      </c>
    </row>
    <row r="14166" customFormat="false" ht="15" hidden="false" customHeight="false" outlineLevel="0" collapsed="false">
      <c r="A14166" s="1" t="n">
        <v>3208</v>
      </c>
      <c r="B14166" s="1" t="s">
        <v>22087</v>
      </c>
      <c r="C14166" s="1" t="s">
        <v>22088</v>
      </c>
      <c r="D14166" s="1" t="s">
        <v>499</v>
      </c>
      <c r="E14166" s="0" t="s">
        <v>10484</v>
      </c>
    </row>
    <row r="14167" customFormat="false" ht="15" hidden="false" customHeight="false" outlineLevel="0" collapsed="false">
      <c r="A14167" s="1" t="n">
        <v>3207</v>
      </c>
      <c r="B14167" s="1" t="s">
        <v>22089</v>
      </c>
      <c r="C14167" s="1" t="s">
        <v>22090</v>
      </c>
      <c r="D14167" s="1" t="s">
        <v>499</v>
      </c>
      <c r="E14167" s="0" t="s">
        <v>10484</v>
      </c>
    </row>
    <row r="14168" customFormat="false" ht="15" hidden="false" customHeight="false" outlineLevel="0" collapsed="false">
      <c r="A14168" s="1" t="n">
        <v>3206</v>
      </c>
      <c r="B14168" s="1" t="s">
        <v>22091</v>
      </c>
      <c r="C14168" s="1" t="s">
        <v>22092</v>
      </c>
      <c r="D14168" s="1" t="s">
        <v>499</v>
      </c>
      <c r="E14168" s="0" t="s">
        <v>10484</v>
      </c>
    </row>
    <row r="14169" customFormat="false" ht="15" hidden="false" customHeight="false" outlineLevel="0" collapsed="false">
      <c r="A14169" s="1" t="n">
        <v>3205</v>
      </c>
      <c r="B14169" s="1" t="s">
        <v>22093</v>
      </c>
      <c r="D14169" s="1" t="s">
        <v>499</v>
      </c>
      <c r="E14169" s="324" t="s">
        <v>10923</v>
      </c>
    </row>
    <row r="14170" customFormat="false" ht="15" hidden="false" customHeight="false" outlineLevel="0" collapsed="false">
      <c r="A14170" s="1" t="n">
        <v>3204</v>
      </c>
      <c r="B14170" s="1" t="s">
        <v>22094</v>
      </c>
      <c r="C14170" s="1" t="s">
        <v>22095</v>
      </c>
      <c r="D14170" s="1" t="s">
        <v>499</v>
      </c>
      <c r="E14170" s="0" t="s">
        <v>609</v>
      </c>
    </row>
    <row r="14171" customFormat="false" ht="15" hidden="false" customHeight="false" outlineLevel="0" collapsed="false">
      <c r="A14171" s="1" t="n">
        <v>3203</v>
      </c>
      <c r="B14171" s="1" t="s">
        <v>22096</v>
      </c>
      <c r="C14171" s="324" t="s">
        <v>22097</v>
      </c>
      <c r="D14171" s="1" t="s">
        <v>499</v>
      </c>
      <c r="E14171" s="0" t="s">
        <v>10484</v>
      </c>
    </row>
    <row r="14172" customFormat="false" ht="15" hidden="false" customHeight="false" outlineLevel="0" collapsed="false">
      <c r="A14172" s="1" t="n">
        <v>3202</v>
      </c>
      <c r="B14172" s="1" t="s">
        <v>22098</v>
      </c>
      <c r="D14172" s="1" t="s">
        <v>499</v>
      </c>
      <c r="E14172" s="0" t="s">
        <v>590</v>
      </c>
    </row>
    <row r="14173" customFormat="false" ht="15" hidden="false" customHeight="false" outlineLevel="0" collapsed="false">
      <c r="A14173" s="1" t="n">
        <v>3201</v>
      </c>
      <c r="B14173" s="1" t="s">
        <v>22099</v>
      </c>
      <c r="C14173" s="324" t="s">
        <v>22100</v>
      </c>
      <c r="D14173" s="1" t="s">
        <v>499</v>
      </c>
      <c r="E14173" s="0" t="s">
        <v>590</v>
      </c>
    </row>
    <row r="14174" customFormat="false" ht="15" hidden="false" customHeight="false" outlineLevel="0" collapsed="false">
      <c r="A14174" s="1" t="n">
        <v>3200</v>
      </c>
      <c r="B14174" s="1" t="s">
        <v>22101</v>
      </c>
      <c r="C14174" s="1" t="s">
        <v>726</v>
      </c>
      <c r="D14174" s="1" t="s">
        <v>499</v>
      </c>
      <c r="E14174" s="0" t="s">
        <v>590</v>
      </c>
    </row>
    <row r="14175" customFormat="false" ht="15" hidden="false" customHeight="false" outlineLevel="0" collapsed="false">
      <c r="A14175" s="1" t="n">
        <v>3199</v>
      </c>
      <c r="B14175" s="1" t="s">
        <v>22102</v>
      </c>
      <c r="C14175" s="324" t="s">
        <v>22103</v>
      </c>
      <c r="D14175" s="324" t="s">
        <v>22104</v>
      </c>
      <c r="E14175" s="324" t="s">
        <v>22105</v>
      </c>
    </row>
    <row r="14176" customFormat="false" ht="15" hidden="false" customHeight="false" outlineLevel="0" collapsed="false">
      <c r="A14176" s="1" t="n">
        <v>3198</v>
      </c>
      <c r="B14176" s="1" t="s">
        <v>22106</v>
      </c>
      <c r="D14176" s="324" t="s">
        <v>11556</v>
      </c>
      <c r="E14176" s="324" t="s">
        <v>10954</v>
      </c>
    </row>
    <row r="14177" customFormat="false" ht="15" hidden="false" customHeight="false" outlineLevel="0" collapsed="false">
      <c r="A14177" s="1" t="n">
        <v>3197</v>
      </c>
      <c r="B14177" s="1" t="s">
        <v>22107</v>
      </c>
      <c r="C14177" s="1" t="s">
        <v>22108</v>
      </c>
      <c r="D14177" s="324" t="s">
        <v>643</v>
      </c>
      <c r="E14177" s="324" t="s">
        <v>519</v>
      </c>
    </row>
    <row r="14178" customFormat="false" ht="15" hidden="false" customHeight="false" outlineLevel="0" collapsed="false">
      <c r="A14178" s="1" t="n">
        <v>3196</v>
      </c>
      <c r="B14178" s="1" t="s">
        <v>22109</v>
      </c>
      <c r="D14178" s="324" t="s">
        <v>643</v>
      </c>
      <c r="E14178" s="324" t="s">
        <v>519</v>
      </c>
    </row>
    <row r="14179" customFormat="false" ht="15" hidden="false" customHeight="false" outlineLevel="0" collapsed="false">
      <c r="A14179" s="1" t="n">
        <v>3195</v>
      </c>
      <c r="B14179" s="1" t="s">
        <v>22110</v>
      </c>
      <c r="D14179" s="324" t="s">
        <v>643</v>
      </c>
      <c r="E14179" s="324" t="s">
        <v>519</v>
      </c>
    </row>
    <row r="14180" customFormat="false" ht="15" hidden="false" customHeight="false" outlineLevel="0" collapsed="false">
      <c r="A14180" s="1" t="n">
        <v>3194</v>
      </c>
      <c r="B14180" s="1" t="s">
        <v>22111</v>
      </c>
      <c r="D14180" s="324" t="s">
        <v>643</v>
      </c>
      <c r="E14180" s="324" t="s">
        <v>519</v>
      </c>
    </row>
    <row r="14181" customFormat="false" ht="15" hidden="false" customHeight="false" outlineLevel="0" collapsed="false">
      <c r="A14181" s="1" t="n">
        <v>3193</v>
      </c>
      <c r="B14181" s="1" t="s">
        <v>22112</v>
      </c>
      <c r="D14181" s="324" t="s">
        <v>643</v>
      </c>
      <c r="E14181" s="324" t="s">
        <v>519</v>
      </c>
    </row>
    <row r="14182" customFormat="false" ht="15" hidden="false" customHeight="false" outlineLevel="0" collapsed="false">
      <c r="A14182" s="1" t="n">
        <v>3192</v>
      </c>
      <c r="B14182" s="1" t="s">
        <v>22113</v>
      </c>
      <c r="D14182" s="324" t="s">
        <v>11556</v>
      </c>
      <c r="E14182" s="324" t="s">
        <v>10954</v>
      </c>
    </row>
    <row r="14183" customFormat="false" ht="15" hidden="false" customHeight="false" outlineLevel="0" collapsed="false">
      <c r="A14183" s="1" t="n">
        <v>3191</v>
      </c>
      <c r="B14183" s="1" t="s">
        <v>22114</v>
      </c>
      <c r="C14183" s="1" t="s">
        <v>22115</v>
      </c>
      <c r="D14183" s="1" t="s">
        <v>512</v>
      </c>
      <c r="E14183" s="0" t="s">
        <v>590</v>
      </c>
    </row>
    <row r="14184" customFormat="false" ht="15" hidden="false" customHeight="false" outlineLevel="0" collapsed="false">
      <c r="A14184" s="1" t="n">
        <v>3190</v>
      </c>
      <c r="B14184" s="1" t="s">
        <v>22116</v>
      </c>
      <c r="D14184" s="324" t="s">
        <v>22117</v>
      </c>
      <c r="E14184" s="0" t="s">
        <v>576</v>
      </c>
    </row>
    <row r="14185" customFormat="false" ht="15" hidden="false" customHeight="false" outlineLevel="0" collapsed="false">
      <c r="A14185" s="1" t="n">
        <v>3189</v>
      </c>
      <c r="B14185" s="1" t="s">
        <v>22118</v>
      </c>
      <c r="D14185" s="324" t="s">
        <v>11505</v>
      </c>
      <c r="E14185" s="0" t="s">
        <v>576</v>
      </c>
    </row>
    <row r="14186" customFormat="false" ht="15" hidden="false" customHeight="false" outlineLevel="0" collapsed="false">
      <c r="A14186" s="1" t="n">
        <v>3188</v>
      </c>
      <c r="B14186" s="1" t="s">
        <v>22119</v>
      </c>
      <c r="C14186" s="1" t="s">
        <v>22120</v>
      </c>
      <c r="D14186" s="1" t="s">
        <v>499</v>
      </c>
      <c r="E14186" s="324" t="s">
        <v>10923</v>
      </c>
    </row>
    <row r="14187" customFormat="false" ht="15" hidden="false" customHeight="false" outlineLevel="0" collapsed="false">
      <c r="A14187" s="1" t="n">
        <v>3187</v>
      </c>
      <c r="B14187" s="1" t="s">
        <v>22121</v>
      </c>
      <c r="D14187" s="324" t="s">
        <v>643</v>
      </c>
      <c r="E14187" s="324" t="s">
        <v>519</v>
      </c>
    </row>
    <row r="14188" customFormat="false" ht="15" hidden="false" customHeight="false" outlineLevel="0" collapsed="false">
      <c r="A14188" s="1" t="n">
        <v>3186</v>
      </c>
      <c r="B14188" s="1" t="s">
        <v>22122</v>
      </c>
      <c r="D14188" s="324" t="s">
        <v>643</v>
      </c>
      <c r="E14188" s="324" t="s">
        <v>519</v>
      </c>
    </row>
    <row r="14189" customFormat="false" ht="15" hidden="false" customHeight="false" outlineLevel="0" collapsed="false">
      <c r="A14189" s="1" t="n">
        <v>3185</v>
      </c>
      <c r="B14189" s="1" t="s">
        <v>22123</v>
      </c>
      <c r="C14189" s="1" t="s">
        <v>22124</v>
      </c>
      <c r="D14189" s="1" t="s">
        <v>787</v>
      </c>
      <c r="E14189" s="324" t="s">
        <v>488</v>
      </c>
    </row>
    <row r="14190" customFormat="false" ht="15" hidden="false" customHeight="false" outlineLevel="0" collapsed="false">
      <c r="A14190" s="1" t="n">
        <v>3184</v>
      </c>
      <c r="B14190" s="1" t="s">
        <v>22125</v>
      </c>
      <c r="D14190" s="1" t="s">
        <v>499</v>
      </c>
      <c r="E14190" s="0" t="s">
        <v>10484</v>
      </c>
    </row>
    <row r="14191" customFormat="false" ht="15" hidden="false" customHeight="false" outlineLevel="0" collapsed="false">
      <c r="A14191" s="1" t="n">
        <v>3183</v>
      </c>
      <c r="B14191" s="1" t="s">
        <v>22126</v>
      </c>
      <c r="C14191" s="1" t="s">
        <v>22127</v>
      </c>
      <c r="D14191" s="324" t="s">
        <v>670</v>
      </c>
      <c r="E14191" s="324" t="s">
        <v>519</v>
      </c>
    </row>
    <row r="14192" customFormat="false" ht="15" hidden="false" customHeight="false" outlineLevel="0" collapsed="false">
      <c r="A14192" s="1" t="n">
        <v>3182</v>
      </c>
      <c r="B14192" s="1" t="s">
        <v>22128</v>
      </c>
      <c r="D14192" s="324" t="s">
        <v>22129</v>
      </c>
      <c r="E14192" s="0" t="s">
        <v>609</v>
      </c>
    </row>
    <row r="14193" customFormat="false" ht="15" hidden="false" customHeight="false" outlineLevel="0" collapsed="false">
      <c r="A14193" s="1" t="n">
        <v>3181</v>
      </c>
      <c r="B14193" s="1" t="s">
        <v>22130</v>
      </c>
      <c r="C14193" s="1" t="s">
        <v>22131</v>
      </c>
      <c r="D14193" s="324" t="s">
        <v>794</v>
      </c>
      <c r="E14193" s="0" t="s">
        <v>11079</v>
      </c>
    </row>
    <row r="14194" customFormat="false" ht="15" hidden="false" customHeight="false" outlineLevel="0" collapsed="false">
      <c r="A14194" s="1" t="n">
        <v>3180</v>
      </c>
      <c r="B14194" s="1" t="s">
        <v>22132</v>
      </c>
      <c r="C14194" s="1" t="s">
        <v>22133</v>
      </c>
      <c r="D14194" s="1" t="s">
        <v>499</v>
      </c>
      <c r="E14194" s="324" t="s">
        <v>1731</v>
      </c>
    </row>
    <row r="14195" customFormat="false" ht="15" hidden="false" customHeight="false" outlineLevel="0" collapsed="false">
      <c r="A14195" s="1" t="n">
        <v>3179</v>
      </c>
      <c r="B14195" s="1" t="s">
        <v>22134</v>
      </c>
      <c r="C14195" s="324" t="s">
        <v>22135</v>
      </c>
      <c r="D14195" s="1" t="s">
        <v>499</v>
      </c>
      <c r="E14195" s="324" t="s">
        <v>1731</v>
      </c>
    </row>
    <row r="14196" customFormat="false" ht="15" hidden="false" customHeight="false" outlineLevel="0" collapsed="false">
      <c r="A14196" s="1" t="n">
        <v>3178</v>
      </c>
      <c r="B14196" s="1" t="s">
        <v>22136</v>
      </c>
      <c r="D14196" s="1" t="s">
        <v>496</v>
      </c>
      <c r="E14196" s="0" t="s">
        <v>485</v>
      </c>
    </row>
    <row r="14197" customFormat="false" ht="15" hidden="false" customHeight="false" outlineLevel="0" collapsed="false">
      <c r="A14197" s="1" t="n">
        <v>3177</v>
      </c>
      <c r="B14197" s="1" t="s">
        <v>22137</v>
      </c>
      <c r="D14197" s="1" t="s">
        <v>499</v>
      </c>
      <c r="E14197" s="0" t="s">
        <v>576</v>
      </c>
    </row>
    <row r="14198" customFormat="false" ht="15" hidden="false" customHeight="false" outlineLevel="0" collapsed="false">
      <c r="A14198" s="1" t="n">
        <v>3176</v>
      </c>
      <c r="B14198" s="1" t="s">
        <v>22138</v>
      </c>
      <c r="D14198" s="1" t="s">
        <v>16758</v>
      </c>
      <c r="E14198" s="324" t="s">
        <v>525</v>
      </c>
    </row>
    <row r="14199" customFormat="false" ht="15" hidden="false" customHeight="false" outlineLevel="0" collapsed="false">
      <c r="A14199" s="1" t="n">
        <v>3175</v>
      </c>
      <c r="B14199" s="1" t="s">
        <v>22139</v>
      </c>
      <c r="C14199" s="1" t="s">
        <v>22140</v>
      </c>
      <c r="D14199" s="1" t="s">
        <v>11129</v>
      </c>
      <c r="E14199" s="0" t="s">
        <v>590</v>
      </c>
    </row>
    <row r="14200" customFormat="false" ht="15" hidden="false" customHeight="false" outlineLevel="0" collapsed="false">
      <c r="A14200" s="1" t="n">
        <v>3174</v>
      </c>
      <c r="B14200" s="1" t="s">
        <v>22141</v>
      </c>
      <c r="C14200" s="324" t="s">
        <v>22142</v>
      </c>
      <c r="D14200" s="1" t="s">
        <v>11129</v>
      </c>
      <c r="E14200" s="0" t="s">
        <v>590</v>
      </c>
    </row>
    <row r="14201" customFormat="false" ht="15" hidden="false" customHeight="false" outlineLevel="0" collapsed="false">
      <c r="A14201" s="1" t="n">
        <v>3173</v>
      </c>
      <c r="B14201" s="1" t="s">
        <v>22143</v>
      </c>
      <c r="C14201" s="324" t="s">
        <v>22144</v>
      </c>
      <c r="D14201" s="324" t="s">
        <v>22145</v>
      </c>
      <c r="E14201" s="324" t="s">
        <v>22146</v>
      </c>
    </row>
    <row r="14202" customFormat="false" ht="15" hidden="false" customHeight="false" outlineLevel="0" collapsed="false">
      <c r="A14202" s="1" t="n">
        <v>3172</v>
      </c>
      <c r="B14202" s="1" t="s">
        <v>22147</v>
      </c>
      <c r="C14202" s="1" t="s">
        <v>22148</v>
      </c>
      <c r="D14202" s="324" t="s">
        <v>22149</v>
      </c>
      <c r="E14202" s="0" t="s">
        <v>485</v>
      </c>
    </row>
    <row r="14203" customFormat="false" ht="15" hidden="false" customHeight="false" outlineLevel="0" collapsed="false">
      <c r="A14203" s="1" t="n">
        <v>3171</v>
      </c>
      <c r="B14203" s="1" t="s">
        <v>22150</v>
      </c>
      <c r="C14203" s="1" t="s">
        <v>22150</v>
      </c>
      <c r="D14203" s="1" t="s">
        <v>499</v>
      </c>
      <c r="E14203" s="0" t="s">
        <v>590</v>
      </c>
    </row>
    <row r="14204" customFormat="false" ht="15" hidden="false" customHeight="false" outlineLevel="0" collapsed="false">
      <c r="A14204" s="1" t="n">
        <v>3170</v>
      </c>
      <c r="B14204" s="1" t="s">
        <v>22151</v>
      </c>
      <c r="D14204" s="1" t="s">
        <v>787</v>
      </c>
      <c r="E14204" s="0" t="s">
        <v>485</v>
      </c>
    </row>
    <row r="14205" customFormat="false" ht="15" hidden="false" customHeight="false" outlineLevel="0" collapsed="false">
      <c r="A14205" s="1" t="n">
        <v>3169</v>
      </c>
      <c r="B14205" s="1" t="s">
        <v>22152</v>
      </c>
      <c r="C14205" s="324" t="s">
        <v>22153</v>
      </c>
      <c r="D14205" s="1" t="s">
        <v>499</v>
      </c>
      <c r="E14205" s="0" t="s">
        <v>10484</v>
      </c>
    </row>
    <row r="14206" customFormat="false" ht="15" hidden="false" customHeight="false" outlineLevel="0" collapsed="false">
      <c r="A14206" s="1" t="n">
        <v>3168</v>
      </c>
      <c r="B14206" s="1" t="s">
        <v>22154</v>
      </c>
      <c r="D14206" s="1" t="s">
        <v>499</v>
      </c>
      <c r="E14206" s="0" t="s">
        <v>576</v>
      </c>
    </row>
    <row r="14207" customFormat="false" ht="15" hidden="false" customHeight="false" outlineLevel="0" collapsed="false">
      <c r="A14207" s="1" t="n">
        <v>3167</v>
      </c>
      <c r="B14207" s="1" t="s">
        <v>22155</v>
      </c>
      <c r="D14207" s="1" t="s">
        <v>499</v>
      </c>
      <c r="E14207" s="0" t="s">
        <v>590</v>
      </c>
    </row>
    <row r="14208" customFormat="false" ht="15" hidden="false" customHeight="false" outlineLevel="0" collapsed="false">
      <c r="A14208" s="1" t="n">
        <v>3166</v>
      </c>
      <c r="B14208" s="1" t="s">
        <v>22156</v>
      </c>
      <c r="D14208" s="1" t="s">
        <v>499</v>
      </c>
      <c r="E14208" s="0" t="s">
        <v>576</v>
      </c>
    </row>
    <row r="14209" customFormat="false" ht="15" hidden="false" customHeight="false" outlineLevel="0" collapsed="false">
      <c r="A14209" s="1" t="n">
        <v>3165</v>
      </c>
      <c r="B14209" s="1" t="s">
        <v>22157</v>
      </c>
      <c r="C14209" s="1" t="s">
        <v>22158</v>
      </c>
      <c r="D14209" s="1" t="s">
        <v>499</v>
      </c>
      <c r="E14209" s="0" t="s">
        <v>576</v>
      </c>
    </row>
    <row r="14210" customFormat="false" ht="15" hidden="false" customHeight="false" outlineLevel="0" collapsed="false">
      <c r="A14210" s="1" t="n">
        <v>3164</v>
      </c>
      <c r="B14210" s="1" t="s">
        <v>22159</v>
      </c>
      <c r="C14210" s="1" t="s">
        <v>22160</v>
      </c>
      <c r="D14210" s="1" t="s">
        <v>499</v>
      </c>
      <c r="E14210" s="0" t="s">
        <v>576</v>
      </c>
    </row>
    <row r="14211" customFormat="false" ht="15" hidden="false" customHeight="false" outlineLevel="0" collapsed="false">
      <c r="A14211" s="1" t="n">
        <v>3163</v>
      </c>
      <c r="B14211" s="1" t="s">
        <v>22161</v>
      </c>
      <c r="D14211" s="1" t="s">
        <v>499</v>
      </c>
      <c r="E14211" s="0" t="s">
        <v>576</v>
      </c>
    </row>
    <row r="14212" customFormat="false" ht="15" hidden="false" customHeight="false" outlineLevel="0" collapsed="false">
      <c r="A14212" s="1" t="n">
        <v>3162</v>
      </c>
      <c r="B14212" s="1" t="s">
        <v>22162</v>
      </c>
      <c r="D14212" s="1" t="s">
        <v>499</v>
      </c>
      <c r="E14212" s="0" t="s">
        <v>576</v>
      </c>
    </row>
    <row r="14213" customFormat="false" ht="15" hidden="false" customHeight="false" outlineLevel="0" collapsed="false">
      <c r="A14213" s="1" t="n">
        <v>3161</v>
      </c>
      <c r="B14213" s="1" t="s">
        <v>22163</v>
      </c>
      <c r="C14213" s="1" t="s">
        <v>546</v>
      </c>
      <c r="D14213" s="1" t="s">
        <v>499</v>
      </c>
      <c r="E14213" s="0" t="s">
        <v>576</v>
      </c>
    </row>
    <row r="14214" customFormat="false" ht="15" hidden="false" customHeight="false" outlineLevel="0" collapsed="false">
      <c r="A14214" s="1" t="n">
        <v>3160</v>
      </c>
      <c r="B14214" s="1" t="s">
        <v>22164</v>
      </c>
      <c r="C14214" s="1" t="s">
        <v>22165</v>
      </c>
      <c r="D14214" s="1" t="s">
        <v>499</v>
      </c>
      <c r="E14214" s="324" t="s">
        <v>11498</v>
      </c>
    </row>
    <row r="14215" customFormat="false" ht="15" hidden="false" customHeight="false" outlineLevel="0" collapsed="false">
      <c r="A14215" s="1" t="n">
        <v>3159</v>
      </c>
      <c r="B14215" s="1" t="s">
        <v>22166</v>
      </c>
      <c r="C14215" s="1" t="s">
        <v>22167</v>
      </c>
      <c r="D14215" s="1" t="s">
        <v>499</v>
      </c>
      <c r="E14215" s="324" t="s">
        <v>11268</v>
      </c>
    </row>
    <row r="14216" customFormat="false" ht="15" hidden="false" customHeight="false" outlineLevel="0" collapsed="false">
      <c r="A14216" s="1" t="n">
        <v>3158</v>
      </c>
      <c r="B14216" s="1" t="s">
        <v>22168</v>
      </c>
      <c r="C14216" s="324" t="s">
        <v>22169</v>
      </c>
      <c r="D14216" s="1" t="s">
        <v>10212</v>
      </c>
      <c r="E14216" s="324" t="s">
        <v>12151</v>
      </c>
    </row>
    <row r="14217" customFormat="false" ht="15" hidden="false" customHeight="false" outlineLevel="0" collapsed="false">
      <c r="A14217" s="1" t="n">
        <v>3157</v>
      </c>
      <c r="B14217" s="1" t="s">
        <v>22170</v>
      </c>
      <c r="C14217" s="1" t="s">
        <v>22171</v>
      </c>
      <c r="D14217" s="1" t="s">
        <v>510</v>
      </c>
      <c r="E14217" s="324" t="s">
        <v>10921</v>
      </c>
    </row>
    <row r="14218" customFormat="false" ht="15" hidden="false" customHeight="false" outlineLevel="0" collapsed="false">
      <c r="A14218" s="1" t="n">
        <v>3156</v>
      </c>
      <c r="B14218" s="1" t="s">
        <v>22172</v>
      </c>
      <c r="C14218" s="324" t="s">
        <v>22173</v>
      </c>
      <c r="D14218" s="1" t="s">
        <v>499</v>
      </c>
      <c r="E14218" s="324" t="s">
        <v>10921</v>
      </c>
    </row>
    <row r="14219" customFormat="false" ht="15" hidden="false" customHeight="false" outlineLevel="0" collapsed="false">
      <c r="A14219" s="1" t="n">
        <v>3155</v>
      </c>
      <c r="B14219" s="1" t="s">
        <v>22174</v>
      </c>
      <c r="C14219" s="1" t="s">
        <v>22175</v>
      </c>
      <c r="D14219" s="1" t="s">
        <v>510</v>
      </c>
      <c r="E14219" s="324" t="s">
        <v>10921</v>
      </c>
    </row>
    <row r="14220" customFormat="false" ht="15" hidden="false" customHeight="false" outlineLevel="0" collapsed="false">
      <c r="A14220" s="1" t="n">
        <v>3154</v>
      </c>
      <c r="B14220" s="1" t="s">
        <v>22176</v>
      </c>
      <c r="C14220" s="1" t="s">
        <v>22177</v>
      </c>
      <c r="D14220" s="1" t="s">
        <v>499</v>
      </c>
      <c r="E14220" s="324" t="s">
        <v>10921</v>
      </c>
    </row>
    <row r="14221" customFormat="false" ht="15" hidden="false" customHeight="false" outlineLevel="0" collapsed="false">
      <c r="A14221" s="1" t="n">
        <v>3153</v>
      </c>
      <c r="B14221" s="1" t="s">
        <v>22178</v>
      </c>
      <c r="C14221" s="324" t="s">
        <v>22179</v>
      </c>
      <c r="D14221" s="1" t="s">
        <v>499</v>
      </c>
      <c r="E14221" s="324" t="s">
        <v>10921</v>
      </c>
    </row>
    <row r="14222" customFormat="false" ht="15" hidden="false" customHeight="false" outlineLevel="0" collapsed="false">
      <c r="A14222" s="1" t="n">
        <v>3152</v>
      </c>
      <c r="B14222" s="1" t="s">
        <v>22180</v>
      </c>
      <c r="C14222" s="1" t="s">
        <v>22181</v>
      </c>
      <c r="D14222" s="1" t="s">
        <v>510</v>
      </c>
      <c r="E14222" s="324" t="s">
        <v>10921</v>
      </c>
    </row>
    <row r="14223" customFormat="false" ht="15" hidden="false" customHeight="false" outlineLevel="0" collapsed="false">
      <c r="A14223" s="1" t="n">
        <v>3151</v>
      </c>
      <c r="B14223" s="1" t="s">
        <v>22182</v>
      </c>
      <c r="C14223" s="1" t="s">
        <v>22183</v>
      </c>
      <c r="D14223" s="1" t="s">
        <v>927</v>
      </c>
      <c r="E14223" s="0" t="s">
        <v>590</v>
      </c>
    </row>
    <row r="14224" customFormat="false" ht="15" hidden="false" customHeight="false" outlineLevel="0" collapsed="false">
      <c r="A14224" s="1" t="n">
        <v>3150</v>
      </c>
      <c r="B14224" s="1" t="s">
        <v>22184</v>
      </c>
      <c r="C14224" s="324" t="s">
        <v>22185</v>
      </c>
      <c r="D14224" s="1" t="s">
        <v>510</v>
      </c>
      <c r="E14224" s="324" t="s">
        <v>10921</v>
      </c>
    </row>
    <row r="14225" customFormat="false" ht="15" hidden="false" customHeight="false" outlineLevel="0" collapsed="false">
      <c r="A14225" s="1" t="n">
        <v>3149</v>
      </c>
      <c r="B14225" s="1" t="s">
        <v>22186</v>
      </c>
      <c r="C14225" s="1" t="s">
        <v>22187</v>
      </c>
      <c r="D14225" s="324" t="s">
        <v>22188</v>
      </c>
      <c r="E14225" s="0" t="s">
        <v>10484</v>
      </c>
    </row>
    <row r="14226" customFormat="false" ht="15" hidden="false" customHeight="false" outlineLevel="0" collapsed="false">
      <c r="A14226" s="1" t="n">
        <v>3148</v>
      </c>
      <c r="B14226" s="1" t="s">
        <v>22189</v>
      </c>
      <c r="D14226" s="1" t="s">
        <v>499</v>
      </c>
      <c r="E14226" s="324" t="s">
        <v>10890</v>
      </c>
    </row>
    <row r="14227" customFormat="false" ht="15" hidden="false" customHeight="false" outlineLevel="0" collapsed="false">
      <c r="A14227" s="1" t="n">
        <v>3147</v>
      </c>
      <c r="B14227" s="1" t="s">
        <v>22190</v>
      </c>
      <c r="D14227" s="1" t="s">
        <v>499</v>
      </c>
      <c r="E14227" s="0" t="s">
        <v>590</v>
      </c>
    </row>
    <row r="14228" customFormat="false" ht="15" hidden="false" customHeight="false" outlineLevel="0" collapsed="false">
      <c r="A14228" s="1" t="n">
        <v>3146</v>
      </c>
      <c r="B14228" s="1" t="s">
        <v>22191</v>
      </c>
      <c r="C14228" s="1" t="s">
        <v>22192</v>
      </c>
      <c r="D14228" s="1" t="s">
        <v>741</v>
      </c>
      <c r="E14228" s="0" t="s">
        <v>485</v>
      </c>
    </row>
    <row r="14229" customFormat="false" ht="15" hidden="false" customHeight="false" outlineLevel="0" collapsed="false">
      <c r="A14229" s="1" t="n">
        <v>3145</v>
      </c>
      <c r="B14229" s="1" t="s">
        <v>22193</v>
      </c>
      <c r="C14229" s="1" t="s">
        <v>22194</v>
      </c>
      <c r="D14229" s="1" t="s">
        <v>499</v>
      </c>
      <c r="E14229" s="0" t="s">
        <v>590</v>
      </c>
    </row>
    <row r="14230" customFormat="false" ht="15" hidden="false" customHeight="false" outlineLevel="0" collapsed="false">
      <c r="A14230" s="1" t="n">
        <v>3144</v>
      </c>
      <c r="B14230" s="1" t="s">
        <v>22195</v>
      </c>
      <c r="C14230" s="1" t="s">
        <v>22196</v>
      </c>
      <c r="D14230" s="1" t="s">
        <v>499</v>
      </c>
      <c r="E14230" s="0" t="s">
        <v>590</v>
      </c>
    </row>
    <row r="14231" customFormat="false" ht="15" hidden="false" customHeight="false" outlineLevel="0" collapsed="false">
      <c r="A14231" s="1" t="n">
        <v>3143</v>
      </c>
      <c r="B14231" s="1" t="s">
        <v>22197</v>
      </c>
      <c r="C14231" s="1" t="s">
        <v>22198</v>
      </c>
      <c r="D14231" s="1" t="s">
        <v>499</v>
      </c>
      <c r="E14231" s="0" t="s">
        <v>590</v>
      </c>
    </row>
    <row r="14232" customFormat="false" ht="15" hidden="false" customHeight="false" outlineLevel="0" collapsed="false">
      <c r="A14232" s="1" t="n">
        <v>3142</v>
      </c>
      <c r="B14232" s="1" t="s">
        <v>22199</v>
      </c>
      <c r="C14232" s="1" t="s">
        <v>22200</v>
      </c>
      <c r="D14232" s="1" t="s">
        <v>499</v>
      </c>
      <c r="E14232" s="0" t="s">
        <v>590</v>
      </c>
    </row>
    <row r="14233" customFormat="false" ht="15" hidden="false" customHeight="false" outlineLevel="0" collapsed="false">
      <c r="A14233" s="1" t="n">
        <v>3141</v>
      </c>
      <c r="B14233" s="1" t="s">
        <v>22201</v>
      </c>
      <c r="C14233" s="1" t="s">
        <v>22202</v>
      </c>
      <c r="D14233" s="1" t="s">
        <v>499</v>
      </c>
      <c r="E14233" s="0" t="s">
        <v>590</v>
      </c>
    </row>
    <row r="14234" customFormat="false" ht="15" hidden="false" customHeight="false" outlineLevel="0" collapsed="false">
      <c r="A14234" s="1" t="n">
        <v>3140</v>
      </c>
      <c r="B14234" s="1" t="s">
        <v>22203</v>
      </c>
      <c r="C14234" s="1" t="s">
        <v>22204</v>
      </c>
      <c r="D14234" s="1" t="s">
        <v>499</v>
      </c>
      <c r="E14234" s="0" t="s">
        <v>590</v>
      </c>
    </row>
    <row r="14235" customFormat="false" ht="15" hidden="false" customHeight="false" outlineLevel="0" collapsed="false">
      <c r="A14235" s="1" t="n">
        <v>3139</v>
      </c>
      <c r="B14235" s="1" t="s">
        <v>22205</v>
      </c>
      <c r="C14235" s="1" t="s">
        <v>22206</v>
      </c>
      <c r="D14235" s="1" t="s">
        <v>10212</v>
      </c>
      <c r="E14235" s="324" t="s">
        <v>1731</v>
      </c>
    </row>
    <row r="14236" customFormat="false" ht="15" hidden="false" customHeight="false" outlineLevel="0" collapsed="false">
      <c r="A14236" s="1" t="n">
        <v>3138</v>
      </c>
      <c r="B14236" s="1" t="s">
        <v>22207</v>
      </c>
      <c r="D14236" s="324" t="s">
        <v>20440</v>
      </c>
      <c r="E14236" s="324" t="s">
        <v>519</v>
      </c>
    </row>
    <row r="14237" customFormat="false" ht="15" hidden="false" customHeight="false" outlineLevel="0" collapsed="false">
      <c r="A14237" s="1" t="n">
        <v>3137</v>
      </c>
      <c r="B14237" s="1" t="s">
        <v>22208</v>
      </c>
      <c r="D14237" s="324" t="s">
        <v>11442</v>
      </c>
      <c r="E14237" s="324" t="s">
        <v>550</v>
      </c>
    </row>
    <row r="14238" customFormat="false" ht="15" hidden="false" customHeight="false" outlineLevel="0" collapsed="false">
      <c r="A14238" s="1" t="n">
        <v>3136</v>
      </c>
      <c r="B14238" s="1" t="s">
        <v>22209</v>
      </c>
      <c r="D14238" s="324" t="s">
        <v>12570</v>
      </c>
      <c r="E14238" s="0" t="s">
        <v>590</v>
      </c>
    </row>
    <row r="14239" customFormat="false" ht="15" hidden="false" customHeight="false" outlineLevel="0" collapsed="false">
      <c r="A14239" s="1" t="n">
        <v>3135</v>
      </c>
      <c r="B14239" s="1" t="s">
        <v>22210</v>
      </c>
      <c r="D14239" s="324" t="s">
        <v>10946</v>
      </c>
      <c r="E14239" s="324" t="s">
        <v>10923</v>
      </c>
    </row>
    <row r="14240" customFormat="false" ht="15" hidden="false" customHeight="false" outlineLevel="0" collapsed="false">
      <c r="A14240" s="1" t="n">
        <v>3134</v>
      </c>
      <c r="B14240" s="1" t="s">
        <v>22211</v>
      </c>
      <c r="C14240" s="1" t="s">
        <v>22212</v>
      </c>
      <c r="D14240" s="1" t="s">
        <v>499</v>
      </c>
      <c r="E14240" s="0" t="s">
        <v>609</v>
      </c>
    </row>
    <row r="14241" customFormat="false" ht="15" hidden="false" customHeight="false" outlineLevel="0" collapsed="false">
      <c r="A14241" s="1" t="n">
        <v>3133</v>
      </c>
      <c r="B14241" s="1" t="s">
        <v>22213</v>
      </c>
      <c r="C14241" s="1" t="s">
        <v>22214</v>
      </c>
      <c r="D14241" s="324" t="s">
        <v>7400</v>
      </c>
      <c r="E14241" s="324" t="s">
        <v>1357</v>
      </c>
    </row>
    <row r="14242" customFormat="false" ht="15" hidden="false" customHeight="false" outlineLevel="0" collapsed="false">
      <c r="A14242" s="1" t="n">
        <v>3132</v>
      </c>
      <c r="B14242" s="1" t="s">
        <v>22215</v>
      </c>
      <c r="C14242" s="1" t="s">
        <v>22216</v>
      </c>
      <c r="D14242" s="1" t="s">
        <v>499</v>
      </c>
      <c r="E14242" s="0" t="s">
        <v>590</v>
      </c>
    </row>
    <row r="14243" customFormat="false" ht="15" hidden="false" customHeight="false" outlineLevel="0" collapsed="false">
      <c r="A14243" s="1" t="n">
        <v>3131</v>
      </c>
      <c r="B14243" s="1" t="s">
        <v>22217</v>
      </c>
      <c r="C14243" s="324" t="s">
        <v>22218</v>
      </c>
      <c r="D14243" s="1" t="s">
        <v>499</v>
      </c>
      <c r="E14243" s="0" t="s">
        <v>590</v>
      </c>
    </row>
    <row r="14244" customFormat="false" ht="15" hidden="false" customHeight="false" outlineLevel="0" collapsed="false">
      <c r="A14244" s="1" t="n">
        <v>3130</v>
      </c>
      <c r="B14244" s="1" t="s">
        <v>22219</v>
      </c>
      <c r="C14244" s="1" t="s">
        <v>22220</v>
      </c>
      <c r="D14244" s="324" t="s">
        <v>22221</v>
      </c>
      <c r="E14244" s="324" t="s">
        <v>494</v>
      </c>
    </row>
    <row r="14245" customFormat="false" ht="15" hidden="false" customHeight="false" outlineLevel="0" collapsed="false">
      <c r="A14245" s="1" t="n">
        <v>3129</v>
      </c>
      <c r="B14245" s="1" t="s">
        <v>9470</v>
      </c>
      <c r="D14245" s="1" t="s">
        <v>510</v>
      </c>
      <c r="E14245" s="0" t="s">
        <v>609</v>
      </c>
    </row>
    <row r="14246" customFormat="false" ht="15" hidden="false" customHeight="false" outlineLevel="0" collapsed="false">
      <c r="A14246" s="1" t="n">
        <v>3128</v>
      </c>
      <c r="B14246" s="1" t="s">
        <v>22222</v>
      </c>
      <c r="C14246" s="324" t="s">
        <v>22223</v>
      </c>
      <c r="D14246" s="324" t="s">
        <v>528</v>
      </c>
      <c r="E14246" s="324" t="s">
        <v>500</v>
      </c>
    </row>
    <row r="14247" customFormat="false" ht="15" hidden="false" customHeight="false" outlineLevel="0" collapsed="false">
      <c r="A14247" s="1" t="n">
        <v>3127</v>
      </c>
      <c r="B14247" s="1" t="s">
        <v>22224</v>
      </c>
      <c r="D14247" s="324" t="s">
        <v>13431</v>
      </c>
      <c r="E14247" s="0" t="s">
        <v>590</v>
      </c>
    </row>
    <row r="14248" customFormat="false" ht="15" hidden="false" customHeight="false" outlineLevel="0" collapsed="false">
      <c r="A14248" s="1" t="n">
        <v>3126</v>
      </c>
      <c r="B14248" s="1" t="s">
        <v>22225</v>
      </c>
      <c r="D14248" s="324" t="s">
        <v>13431</v>
      </c>
      <c r="E14248" s="0" t="s">
        <v>590</v>
      </c>
    </row>
    <row r="14249" customFormat="false" ht="15" hidden="false" customHeight="false" outlineLevel="0" collapsed="false">
      <c r="A14249" s="1" t="n">
        <v>3125</v>
      </c>
      <c r="B14249" s="1" t="s">
        <v>22226</v>
      </c>
      <c r="D14249" s="1" t="s">
        <v>10984</v>
      </c>
      <c r="E14249" s="324" t="s">
        <v>10890</v>
      </c>
    </row>
    <row r="14250" customFormat="false" ht="15" hidden="false" customHeight="false" outlineLevel="0" collapsed="false">
      <c r="A14250" s="1" t="n">
        <v>3124</v>
      </c>
      <c r="B14250" s="1" t="s">
        <v>22227</v>
      </c>
      <c r="C14250" s="1" t="s">
        <v>22228</v>
      </c>
      <c r="D14250" s="1" t="s">
        <v>811</v>
      </c>
      <c r="E14250" s="0" t="s">
        <v>10484</v>
      </c>
    </row>
    <row r="14251" customFormat="false" ht="15" hidden="false" customHeight="false" outlineLevel="0" collapsed="false">
      <c r="A14251" s="1" t="n">
        <v>3123</v>
      </c>
      <c r="B14251" s="1" t="s">
        <v>22229</v>
      </c>
      <c r="C14251" s="1" t="s">
        <v>22230</v>
      </c>
      <c r="D14251" s="1" t="s">
        <v>499</v>
      </c>
      <c r="E14251" s="0" t="s">
        <v>609</v>
      </c>
    </row>
    <row r="14252" customFormat="false" ht="15" hidden="false" customHeight="false" outlineLevel="0" collapsed="false">
      <c r="A14252" s="1" t="n">
        <v>3122</v>
      </c>
      <c r="B14252" s="1" t="s">
        <v>22231</v>
      </c>
      <c r="C14252" s="324" t="s">
        <v>22232</v>
      </c>
      <c r="D14252" s="1" t="s">
        <v>1511</v>
      </c>
      <c r="E14252" s="0" t="s">
        <v>485</v>
      </c>
    </row>
    <row r="14253" customFormat="false" ht="15" hidden="false" customHeight="false" outlineLevel="0" collapsed="false">
      <c r="A14253" s="1" t="n">
        <v>3121</v>
      </c>
      <c r="B14253" s="1" t="s">
        <v>22233</v>
      </c>
      <c r="D14253" s="324" t="s">
        <v>22234</v>
      </c>
      <c r="E14253" s="324" t="s">
        <v>10921</v>
      </c>
    </row>
    <row r="14254" customFormat="false" ht="15" hidden="false" customHeight="false" outlineLevel="0" collapsed="false">
      <c r="A14254" s="1" t="n">
        <v>3120</v>
      </c>
      <c r="B14254" s="1" t="s">
        <v>18838</v>
      </c>
      <c r="D14254" s="324" t="s">
        <v>11657</v>
      </c>
      <c r="E14254" s="0" t="s">
        <v>576</v>
      </c>
    </row>
    <row r="14255" customFormat="false" ht="15" hidden="false" customHeight="false" outlineLevel="0" collapsed="false">
      <c r="A14255" s="1" t="n">
        <v>3119</v>
      </c>
      <c r="B14255" s="1" t="s">
        <v>22235</v>
      </c>
      <c r="C14255" s="324" t="s">
        <v>22236</v>
      </c>
      <c r="D14255" s="1" t="s">
        <v>484</v>
      </c>
      <c r="E14255" s="0" t="s">
        <v>485</v>
      </c>
    </row>
    <row r="14256" customFormat="false" ht="15" hidden="false" customHeight="false" outlineLevel="0" collapsed="false">
      <c r="A14256" s="1" t="n">
        <v>3118</v>
      </c>
      <c r="B14256" s="1" t="s">
        <v>22237</v>
      </c>
      <c r="C14256" s="1" t="s">
        <v>22238</v>
      </c>
      <c r="D14256" s="1" t="s">
        <v>720</v>
      </c>
      <c r="E14256" s="0" t="s">
        <v>485</v>
      </c>
    </row>
    <row r="14257" customFormat="false" ht="15" hidden="false" customHeight="false" outlineLevel="0" collapsed="false">
      <c r="A14257" s="1" t="n">
        <v>3117</v>
      </c>
      <c r="B14257" s="1" t="s">
        <v>22239</v>
      </c>
      <c r="D14257" s="1" t="s">
        <v>22240</v>
      </c>
      <c r="E14257" s="324" t="s">
        <v>550</v>
      </c>
    </row>
    <row r="14258" customFormat="false" ht="15" hidden="false" customHeight="false" outlineLevel="0" collapsed="false">
      <c r="A14258" s="1" t="n">
        <v>3116</v>
      </c>
      <c r="B14258" s="1" t="s">
        <v>22241</v>
      </c>
      <c r="C14258" s="1" t="s">
        <v>22242</v>
      </c>
      <c r="D14258" s="324" t="s">
        <v>11169</v>
      </c>
      <c r="E14258" s="324" t="s">
        <v>10954</v>
      </c>
    </row>
    <row r="14259" customFormat="false" ht="15" hidden="false" customHeight="false" outlineLevel="0" collapsed="false">
      <c r="A14259" s="1" t="n">
        <v>3115</v>
      </c>
      <c r="B14259" s="1" t="s">
        <v>22243</v>
      </c>
      <c r="D14259" s="1" t="s">
        <v>499</v>
      </c>
      <c r="E14259" s="0" t="s">
        <v>576</v>
      </c>
    </row>
    <row r="14260" customFormat="false" ht="15" hidden="false" customHeight="false" outlineLevel="0" collapsed="false">
      <c r="A14260" s="1" t="n">
        <v>3114</v>
      </c>
      <c r="B14260" s="1" t="s">
        <v>22244</v>
      </c>
      <c r="D14260" s="1" t="s">
        <v>10212</v>
      </c>
      <c r="E14260" s="0" t="s">
        <v>576</v>
      </c>
    </row>
    <row r="14261" customFormat="false" ht="15" hidden="false" customHeight="false" outlineLevel="0" collapsed="false">
      <c r="A14261" s="1" t="n">
        <v>3113</v>
      </c>
      <c r="B14261" s="1" t="s">
        <v>22245</v>
      </c>
      <c r="D14261" s="1" t="s">
        <v>499</v>
      </c>
      <c r="E14261" s="324" t="s">
        <v>550</v>
      </c>
    </row>
    <row r="14262" customFormat="false" ht="15" hidden="false" customHeight="false" outlineLevel="0" collapsed="false">
      <c r="A14262" s="1" t="n">
        <v>3112</v>
      </c>
      <c r="B14262" s="1" t="s">
        <v>22246</v>
      </c>
      <c r="D14262" s="324" t="s">
        <v>11779</v>
      </c>
      <c r="E14262" s="0" t="s">
        <v>11053</v>
      </c>
    </row>
    <row r="14263" customFormat="false" ht="15" hidden="false" customHeight="false" outlineLevel="0" collapsed="false">
      <c r="A14263" s="1" t="n">
        <v>3111</v>
      </c>
      <c r="B14263" s="1" t="s">
        <v>22247</v>
      </c>
      <c r="C14263" s="1" t="s">
        <v>22248</v>
      </c>
      <c r="D14263" s="324" t="s">
        <v>12429</v>
      </c>
      <c r="E14263" s="324" t="s">
        <v>11140</v>
      </c>
    </row>
    <row r="14264" customFormat="false" ht="15" hidden="false" customHeight="false" outlineLevel="0" collapsed="false">
      <c r="A14264" s="1" t="n">
        <v>3110</v>
      </c>
      <c r="B14264" s="1" t="s">
        <v>22249</v>
      </c>
      <c r="C14264" s="1" t="s">
        <v>22250</v>
      </c>
      <c r="D14264" s="324" t="s">
        <v>10195</v>
      </c>
      <c r="E14264" s="324" t="s">
        <v>11140</v>
      </c>
    </row>
    <row r="14265" customFormat="false" ht="15" hidden="false" customHeight="false" outlineLevel="0" collapsed="false">
      <c r="A14265" s="1" t="n">
        <v>3109</v>
      </c>
      <c r="B14265" s="1" t="s">
        <v>22251</v>
      </c>
      <c r="C14265" s="1" t="s">
        <v>22252</v>
      </c>
      <c r="D14265" s="324" t="s">
        <v>10195</v>
      </c>
      <c r="E14265" s="324" t="s">
        <v>11140</v>
      </c>
    </row>
    <row r="14266" customFormat="false" ht="15" hidden="false" customHeight="false" outlineLevel="0" collapsed="false">
      <c r="A14266" s="1" t="n">
        <v>3108</v>
      </c>
      <c r="B14266" s="1" t="s">
        <v>22253</v>
      </c>
      <c r="C14266" s="1" t="s">
        <v>22254</v>
      </c>
      <c r="D14266" s="324" t="s">
        <v>10946</v>
      </c>
      <c r="E14266" s="0" t="s">
        <v>590</v>
      </c>
    </row>
    <row r="14267" customFormat="false" ht="15" hidden="false" customHeight="false" outlineLevel="0" collapsed="false">
      <c r="A14267" s="1" t="n">
        <v>3107</v>
      </c>
      <c r="B14267" s="1" t="s">
        <v>22255</v>
      </c>
      <c r="C14267" s="1" t="s">
        <v>22256</v>
      </c>
      <c r="D14267" s="324" t="s">
        <v>10195</v>
      </c>
      <c r="E14267" s="0" t="s">
        <v>485</v>
      </c>
    </row>
    <row r="14268" customFormat="false" ht="15" hidden="false" customHeight="false" outlineLevel="0" collapsed="false">
      <c r="A14268" s="1" t="n">
        <v>3106</v>
      </c>
      <c r="B14268" s="1" t="s">
        <v>22257</v>
      </c>
      <c r="C14268" s="1" t="s">
        <v>22258</v>
      </c>
      <c r="D14268" s="324" t="s">
        <v>10195</v>
      </c>
      <c r="E14268" s="0" t="s">
        <v>485</v>
      </c>
    </row>
    <row r="14269" customFormat="false" ht="15" hidden="false" customHeight="false" outlineLevel="0" collapsed="false">
      <c r="A14269" s="1" t="n">
        <v>3105</v>
      </c>
      <c r="B14269" s="1" t="s">
        <v>22259</v>
      </c>
      <c r="C14269" s="1" t="s">
        <v>22260</v>
      </c>
      <c r="D14269" s="324" t="s">
        <v>10195</v>
      </c>
      <c r="E14269" s="324" t="s">
        <v>11140</v>
      </c>
    </row>
    <row r="14270" customFormat="false" ht="15" hidden="false" customHeight="false" outlineLevel="0" collapsed="false">
      <c r="A14270" s="1" t="n">
        <v>3104</v>
      </c>
      <c r="B14270" s="1" t="s">
        <v>22261</v>
      </c>
      <c r="C14270" s="1" t="s">
        <v>22262</v>
      </c>
      <c r="D14270" s="324" t="s">
        <v>13729</v>
      </c>
      <c r="E14270" s="324" t="s">
        <v>11140</v>
      </c>
    </row>
    <row r="14271" customFormat="false" ht="15" hidden="false" customHeight="false" outlineLevel="0" collapsed="false">
      <c r="A14271" s="1" t="n">
        <v>3103</v>
      </c>
      <c r="B14271" s="1" t="s">
        <v>22263</v>
      </c>
      <c r="C14271" s="1" t="s">
        <v>22264</v>
      </c>
      <c r="D14271" s="324" t="s">
        <v>13729</v>
      </c>
      <c r="E14271" s="324" t="s">
        <v>11140</v>
      </c>
    </row>
    <row r="14272" customFormat="false" ht="15" hidden="false" customHeight="false" outlineLevel="0" collapsed="false">
      <c r="A14272" s="1" t="n">
        <v>3102</v>
      </c>
      <c r="B14272" s="1" t="s">
        <v>22265</v>
      </c>
      <c r="C14272" s="1" t="s">
        <v>22266</v>
      </c>
      <c r="D14272" s="324" t="s">
        <v>13729</v>
      </c>
      <c r="E14272" s="324" t="s">
        <v>11140</v>
      </c>
    </row>
    <row r="14273" customFormat="false" ht="15" hidden="false" customHeight="false" outlineLevel="0" collapsed="false">
      <c r="A14273" s="1" t="n">
        <v>3101</v>
      </c>
      <c r="B14273" s="1" t="s">
        <v>22267</v>
      </c>
      <c r="D14273" s="1" t="s">
        <v>776</v>
      </c>
      <c r="E14273" s="0" t="s">
        <v>485</v>
      </c>
    </row>
    <row r="14274" customFormat="false" ht="15" hidden="false" customHeight="false" outlineLevel="0" collapsed="false">
      <c r="A14274" s="1" t="n">
        <v>3100</v>
      </c>
      <c r="B14274" s="1" t="s">
        <v>22268</v>
      </c>
      <c r="C14274" s="1" t="s">
        <v>22269</v>
      </c>
      <c r="D14274" s="324" t="s">
        <v>13729</v>
      </c>
      <c r="E14274" s="324" t="s">
        <v>11140</v>
      </c>
    </row>
    <row r="14275" customFormat="false" ht="15" hidden="false" customHeight="false" outlineLevel="0" collapsed="false">
      <c r="A14275" s="1" t="n">
        <v>3099</v>
      </c>
      <c r="B14275" s="1" t="s">
        <v>22270</v>
      </c>
      <c r="C14275" s="1" t="s">
        <v>22271</v>
      </c>
      <c r="D14275" s="324" t="s">
        <v>10195</v>
      </c>
      <c r="E14275" s="324" t="s">
        <v>11140</v>
      </c>
    </row>
    <row r="14276" customFormat="false" ht="15" hidden="false" customHeight="false" outlineLevel="0" collapsed="false">
      <c r="A14276" s="1" t="n">
        <v>3098</v>
      </c>
      <c r="B14276" s="1" t="s">
        <v>22272</v>
      </c>
      <c r="C14276" s="1" t="s">
        <v>22273</v>
      </c>
      <c r="D14276" s="324" t="s">
        <v>13729</v>
      </c>
      <c r="E14276" s="324" t="s">
        <v>11140</v>
      </c>
    </row>
    <row r="14277" customFormat="false" ht="15" hidden="false" customHeight="false" outlineLevel="0" collapsed="false">
      <c r="A14277" s="1" t="n">
        <v>3097</v>
      </c>
      <c r="B14277" s="1" t="s">
        <v>22274</v>
      </c>
      <c r="C14277" s="1" t="s">
        <v>22275</v>
      </c>
      <c r="D14277" s="324" t="s">
        <v>13729</v>
      </c>
      <c r="E14277" s="324" t="s">
        <v>11140</v>
      </c>
    </row>
    <row r="14278" customFormat="false" ht="15" hidden="false" customHeight="false" outlineLevel="0" collapsed="false">
      <c r="A14278" s="1" t="n">
        <v>3096</v>
      </c>
      <c r="B14278" s="1" t="s">
        <v>22276</v>
      </c>
      <c r="C14278" s="1" t="s">
        <v>22277</v>
      </c>
      <c r="D14278" s="324" t="s">
        <v>10195</v>
      </c>
      <c r="E14278" s="324" t="s">
        <v>11140</v>
      </c>
    </row>
    <row r="14279" customFormat="false" ht="15" hidden="false" customHeight="false" outlineLevel="0" collapsed="false">
      <c r="A14279" s="1" t="n">
        <v>3095</v>
      </c>
      <c r="B14279" s="1" t="s">
        <v>22278</v>
      </c>
      <c r="C14279" s="1" t="s">
        <v>22279</v>
      </c>
      <c r="D14279" s="324" t="s">
        <v>13729</v>
      </c>
      <c r="E14279" s="324" t="s">
        <v>11140</v>
      </c>
    </row>
    <row r="14280" customFormat="false" ht="15" hidden="false" customHeight="false" outlineLevel="0" collapsed="false">
      <c r="A14280" s="1" t="n">
        <v>3094</v>
      </c>
      <c r="B14280" s="1" t="s">
        <v>22280</v>
      </c>
      <c r="C14280" s="1" t="s">
        <v>22281</v>
      </c>
      <c r="D14280" s="324" t="s">
        <v>12303</v>
      </c>
      <c r="E14280" s="0" t="s">
        <v>576</v>
      </c>
    </row>
    <row r="14281" customFormat="false" ht="15" hidden="false" customHeight="false" outlineLevel="0" collapsed="false">
      <c r="A14281" s="1" t="n">
        <v>3093</v>
      </c>
      <c r="B14281" s="1" t="s">
        <v>22282</v>
      </c>
      <c r="D14281" s="1" t="s">
        <v>499</v>
      </c>
      <c r="E14281" s="0" t="s">
        <v>590</v>
      </c>
    </row>
    <row r="14282" customFormat="false" ht="15" hidden="false" customHeight="false" outlineLevel="0" collapsed="false">
      <c r="A14282" s="1" t="n">
        <v>3092</v>
      </c>
      <c r="B14282" s="1" t="s">
        <v>22283</v>
      </c>
      <c r="C14282" s="1" t="s">
        <v>521</v>
      </c>
      <c r="D14282" s="1" t="s">
        <v>811</v>
      </c>
      <c r="E14282" s="324" t="s">
        <v>10923</v>
      </c>
    </row>
    <row r="14283" customFormat="false" ht="15" hidden="false" customHeight="false" outlineLevel="0" collapsed="false">
      <c r="A14283" s="1" t="n">
        <v>3091</v>
      </c>
      <c r="B14283" s="1" t="s">
        <v>22284</v>
      </c>
      <c r="C14283" s="324" t="s">
        <v>22285</v>
      </c>
      <c r="D14283" s="1" t="s">
        <v>512</v>
      </c>
      <c r="E14283" s="324" t="s">
        <v>500</v>
      </c>
    </row>
    <row r="14284" customFormat="false" ht="15" hidden="false" customHeight="false" outlineLevel="0" collapsed="false">
      <c r="A14284" s="1" t="n">
        <v>3090</v>
      </c>
      <c r="B14284" s="1" t="s">
        <v>22286</v>
      </c>
      <c r="C14284" s="324" t="s">
        <v>22287</v>
      </c>
      <c r="D14284" s="1" t="s">
        <v>783</v>
      </c>
      <c r="E14284" s="0" t="s">
        <v>485</v>
      </c>
    </row>
    <row r="14285" customFormat="false" ht="15" hidden="false" customHeight="false" outlineLevel="0" collapsed="false">
      <c r="A14285" s="1" t="n">
        <v>3089</v>
      </c>
      <c r="B14285" s="1" t="s">
        <v>22288</v>
      </c>
      <c r="D14285" s="1" t="s">
        <v>510</v>
      </c>
      <c r="E14285" s="0" t="s">
        <v>590</v>
      </c>
    </row>
    <row r="14286" customFormat="false" ht="15" hidden="false" customHeight="false" outlineLevel="0" collapsed="false">
      <c r="A14286" s="1" t="n">
        <v>3088</v>
      </c>
      <c r="B14286" s="1" t="s">
        <v>22289</v>
      </c>
      <c r="C14286" s="1" t="s">
        <v>22290</v>
      </c>
      <c r="D14286" s="324" t="s">
        <v>503</v>
      </c>
      <c r="E14286" s="0" t="s">
        <v>485</v>
      </c>
    </row>
    <row r="14287" customFormat="false" ht="15" hidden="false" customHeight="false" outlineLevel="0" collapsed="false">
      <c r="A14287" s="1" t="n">
        <v>3087</v>
      </c>
      <c r="B14287" s="1" t="s">
        <v>22291</v>
      </c>
      <c r="C14287" s="324" t="s">
        <v>22292</v>
      </c>
      <c r="D14287" s="1" t="s">
        <v>499</v>
      </c>
      <c r="E14287" s="0" t="s">
        <v>576</v>
      </c>
    </row>
    <row r="14288" customFormat="false" ht="15" hidden="false" customHeight="false" outlineLevel="0" collapsed="false">
      <c r="A14288" s="1" t="n">
        <v>3086</v>
      </c>
      <c r="B14288" s="1" t="s">
        <v>22293</v>
      </c>
      <c r="D14288" s="1" t="s">
        <v>484</v>
      </c>
      <c r="E14288" s="0" t="s">
        <v>485</v>
      </c>
    </row>
    <row r="14289" customFormat="false" ht="15" hidden="false" customHeight="false" outlineLevel="0" collapsed="false">
      <c r="A14289" s="1" t="n">
        <v>3085</v>
      </c>
      <c r="B14289" s="1" t="s">
        <v>22294</v>
      </c>
      <c r="C14289" s="1" t="s">
        <v>22295</v>
      </c>
      <c r="D14289" s="324" t="s">
        <v>10946</v>
      </c>
      <c r="E14289" s="324" t="s">
        <v>11158</v>
      </c>
    </row>
    <row r="14290" customFormat="false" ht="15" hidden="false" customHeight="false" outlineLevel="0" collapsed="false">
      <c r="A14290" s="1" t="n">
        <v>3084</v>
      </c>
      <c r="B14290" s="1" t="s">
        <v>22296</v>
      </c>
      <c r="C14290" s="1" t="s">
        <v>22297</v>
      </c>
      <c r="D14290" s="1" t="s">
        <v>499</v>
      </c>
      <c r="E14290" s="0" t="s">
        <v>590</v>
      </c>
    </row>
    <row r="14291" customFormat="false" ht="15" hidden="false" customHeight="false" outlineLevel="0" collapsed="false">
      <c r="A14291" s="1" t="n">
        <v>3083</v>
      </c>
      <c r="B14291" s="1" t="s">
        <v>22298</v>
      </c>
      <c r="D14291" s="1" t="s">
        <v>1233</v>
      </c>
      <c r="E14291" s="0" t="s">
        <v>576</v>
      </c>
    </row>
    <row r="14292" customFormat="false" ht="15" hidden="false" customHeight="false" outlineLevel="0" collapsed="false">
      <c r="A14292" s="1" t="n">
        <v>3082</v>
      </c>
      <c r="B14292" s="1" t="s">
        <v>22299</v>
      </c>
      <c r="D14292" s="1" t="s">
        <v>12034</v>
      </c>
      <c r="E14292" s="0" t="s">
        <v>576</v>
      </c>
    </row>
    <row r="14293" customFormat="false" ht="15" hidden="false" customHeight="false" outlineLevel="0" collapsed="false">
      <c r="A14293" s="1" t="n">
        <v>3081</v>
      </c>
      <c r="B14293" s="1" t="s">
        <v>22300</v>
      </c>
      <c r="D14293" s="1" t="s">
        <v>2278</v>
      </c>
      <c r="E14293" s="0" t="s">
        <v>485</v>
      </c>
    </row>
    <row r="14294" customFormat="false" ht="15" hidden="false" customHeight="false" outlineLevel="0" collapsed="false">
      <c r="A14294" s="1" t="n">
        <v>3080</v>
      </c>
      <c r="B14294" s="1" t="s">
        <v>22301</v>
      </c>
      <c r="D14294" s="324" t="s">
        <v>22302</v>
      </c>
      <c r="E14294" s="324" t="s">
        <v>500</v>
      </c>
    </row>
    <row r="14295" customFormat="false" ht="15" hidden="false" customHeight="false" outlineLevel="0" collapsed="false">
      <c r="A14295" s="1" t="n">
        <v>3079</v>
      </c>
      <c r="B14295" s="1" t="s">
        <v>22303</v>
      </c>
      <c r="C14295" s="324" t="s">
        <v>22304</v>
      </c>
      <c r="D14295" s="1" t="s">
        <v>499</v>
      </c>
      <c r="E14295" s="324" t="s">
        <v>11399</v>
      </c>
    </row>
    <row r="14296" customFormat="false" ht="15" hidden="false" customHeight="false" outlineLevel="0" collapsed="false">
      <c r="A14296" s="1" t="n">
        <v>3078</v>
      </c>
      <c r="B14296" s="1" t="s">
        <v>22305</v>
      </c>
      <c r="D14296" s="1" t="s">
        <v>10920</v>
      </c>
      <c r="E14296" s="0" t="s">
        <v>11244</v>
      </c>
    </row>
    <row r="14297" customFormat="false" ht="15" hidden="false" customHeight="false" outlineLevel="0" collapsed="false">
      <c r="A14297" s="1" t="n">
        <v>3077</v>
      </c>
      <c r="B14297" s="1" t="s">
        <v>22306</v>
      </c>
      <c r="D14297" s="1" t="s">
        <v>499</v>
      </c>
      <c r="E14297" s="0" t="s">
        <v>590</v>
      </c>
    </row>
    <row r="14298" customFormat="false" ht="15" hidden="false" customHeight="false" outlineLevel="0" collapsed="false">
      <c r="A14298" s="1" t="n">
        <v>3076</v>
      </c>
      <c r="B14298" s="1" t="s">
        <v>22307</v>
      </c>
      <c r="D14298" s="324" t="s">
        <v>7293</v>
      </c>
      <c r="E14298" s="324" t="s">
        <v>548</v>
      </c>
    </row>
    <row r="14299" customFormat="false" ht="15" hidden="false" customHeight="false" outlineLevel="0" collapsed="false">
      <c r="A14299" s="1" t="n">
        <v>3075</v>
      </c>
      <c r="B14299" s="1" t="s">
        <v>22308</v>
      </c>
      <c r="C14299" s="1" t="s">
        <v>22309</v>
      </c>
      <c r="D14299" s="1" t="s">
        <v>12034</v>
      </c>
      <c r="E14299" s="324" t="s">
        <v>10954</v>
      </c>
    </row>
    <row r="14300" customFormat="false" ht="15" hidden="false" customHeight="false" outlineLevel="0" collapsed="false">
      <c r="A14300" s="1" t="n">
        <v>3074</v>
      </c>
      <c r="B14300" s="1" t="s">
        <v>22310</v>
      </c>
      <c r="D14300" s="1" t="s">
        <v>499</v>
      </c>
      <c r="E14300" s="324" t="s">
        <v>11251</v>
      </c>
    </row>
    <row r="14301" customFormat="false" ht="15" hidden="false" customHeight="false" outlineLevel="0" collapsed="false">
      <c r="A14301" s="1" t="n">
        <v>3073</v>
      </c>
      <c r="B14301" s="1" t="s">
        <v>22311</v>
      </c>
      <c r="D14301" s="1" t="s">
        <v>510</v>
      </c>
      <c r="E14301" s="324" t="s">
        <v>10884</v>
      </c>
    </row>
    <row r="14302" customFormat="false" ht="15" hidden="false" customHeight="false" outlineLevel="0" collapsed="false">
      <c r="A14302" s="1" t="n">
        <v>3072</v>
      </c>
      <c r="B14302" s="1" t="s">
        <v>21422</v>
      </c>
      <c r="C14302" s="324" t="s">
        <v>22312</v>
      </c>
      <c r="D14302" s="1" t="s">
        <v>12680</v>
      </c>
      <c r="E14302" s="0" t="s">
        <v>576</v>
      </c>
    </row>
    <row r="14303" customFormat="false" ht="15" hidden="false" customHeight="false" outlineLevel="0" collapsed="false">
      <c r="A14303" s="1" t="n">
        <v>3071</v>
      </c>
      <c r="B14303" s="1" t="s">
        <v>22313</v>
      </c>
      <c r="C14303" s="1" t="s">
        <v>521</v>
      </c>
      <c r="D14303" s="1" t="s">
        <v>10212</v>
      </c>
      <c r="E14303" s="0" t="s">
        <v>576</v>
      </c>
    </row>
    <row r="14304" customFormat="false" ht="15" hidden="false" customHeight="false" outlineLevel="0" collapsed="false">
      <c r="A14304" s="1" t="n">
        <v>3070</v>
      </c>
      <c r="B14304" s="1" t="s">
        <v>22314</v>
      </c>
      <c r="D14304" s="324" t="s">
        <v>22315</v>
      </c>
      <c r="E14304" s="0" t="s">
        <v>590</v>
      </c>
    </row>
    <row r="14305" customFormat="false" ht="15" hidden="false" customHeight="false" outlineLevel="0" collapsed="false">
      <c r="A14305" s="1" t="n">
        <v>3069</v>
      </c>
      <c r="B14305" s="1" t="s">
        <v>22316</v>
      </c>
      <c r="C14305" s="1" t="s">
        <v>22317</v>
      </c>
      <c r="D14305" s="324" t="s">
        <v>611</v>
      </c>
      <c r="E14305" s="324" t="s">
        <v>500</v>
      </c>
    </row>
    <row r="14306" customFormat="false" ht="15" hidden="false" customHeight="false" outlineLevel="0" collapsed="false">
      <c r="A14306" s="1" t="n">
        <v>3068</v>
      </c>
      <c r="B14306" s="1" t="s">
        <v>22318</v>
      </c>
      <c r="D14306" s="1" t="s">
        <v>496</v>
      </c>
      <c r="E14306" s="0" t="s">
        <v>485</v>
      </c>
    </row>
    <row r="14307" customFormat="false" ht="15" hidden="false" customHeight="false" outlineLevel="0" collapsed="false">
      <c r="A14307" s="1" t="n">
        <v>3067</v>
      </c>
      <c r="B14307" s="1" t="s">
        <v>22319</v>
      </c>
      <c r="D14307" s="324" t="s">
        <v>11174</v>
      </c>
      <c r="E14307" s="0" t="s">
        <v>590</v>
      </c>
    </row>
    <row r="14308" customFormat="false" ht="15" hidden="false" customHeight="false" outlineLevel="0" collapsed="false">
      <c r="A14308" s="1" t="n">
        <v>3066</v>
      </c>
      <c r="B14308" s="1" t="s">
        <v>22320</v>
      </c>
      <c r="C14308" s="1" t="s">
        <v>22321</v>
      </c>
      <c r="D14308" s="1" t="s">
        <v>499</v>
      </c>
      <c r="E14308" s="324" t="s">
        <v>500</v>
      </c>
    </row>
    <row r="14309" customFormat="false" ht="15" hidden="false" customHeight="false" outlineLevel="0" collapsed="false">
      <c r="A14309" s="1" t="n">
        <v>3065</v>
      </c>
      <c r="B14309" s="1" t="s">
        <v>22322</v>
      </c>
      <c r="C14309" s="324" t="s">
        <v>22323</v>
      </c>
      <c r="D14309" s="324" t="s">
        <v>15900</v>
      </c>
      <c r="E14309" s="0" t="s">
        <v>485</v>
      </c>
    </row>
    <row r="14310" customFormat="false" ht="15" hidden="false" customHeight="false" outlineLevel="0" collapsed="false">
      <c r="A14310" s="1" t="n">
        <v>3064</v>
      </c>
      <c r="B14310" s="1" t="s">
        <v>22324</v>
      </c>
      <c r="C14310" s="324" t="s">
        <v>22325</v>
      </c>
      <c r="D14310" s="324" t="s">
        <v>22326</v>
      </c>
      <c r="E14310" s="324" t="s">
        <v>500</v>
      </c>
    </row>
    <row r="14311" customFormat="false" ht="15" hidden="false" customHeight="false" outlineLevel="0" collapsed="false">
      <c r="A14311" s="1" t="n">
        <v>3063</v>
      </c>
      <c r="B14311" s="1" t="s">
        <v>22327</v>
      </c>
      <c r="C14311" s="1" t="s">
        <v>22328</v>
      </c>
      <c r="D14311" s="1" t="s">
        <v>12680</v>
      </c>
      <c r="E14311" s="0" t="s">
        <v>576</v>
      </c>
    </row>
    <row r="14312" customFormat="false" ht="15" hidden="false" customHeight="false" outlineLevel="0" collapsed="false">
      <c r="A14312" s="1" t="n">
        <v>3062</v>
      </c>
      <c r="B14312" s="1" t="s">
        <v>22329</v>
      </c>
      <c r="C14312" s="324" t="s">
        <v>22330</v>
      </c>
      <c r="D14312" s="324" t="s">
        <v>1587</v>
      </c>
      <c r="E14312" s="324" t="s">
        <v>10997</v>
      </c>
    </row>
    <row r="14313" customFormat="false" ht="15" hidden="false" customHeight="false" outlineLevel="0" collapsed="false">
      <c r="A14313" s="1" t="n">
        <v>3061</v>
      </c>
      <c r="B14313" s="1" t="s">
        <v>22331</v>
      </c>
      <c r="C14313" s="1" t="s">
        <v>22332</v>
      </c>
      <c r="D14313" s="324" t="s">
        <v>11657</v>
      </c>
      <c r="E14313" s="0" t="s">
        <v>590</v>
      </c>
    </row>
    <row r="14314" customFormat="false" ht="15" hidden="false" customHeight="false" outlineLevel="0" collapsed="false">
      <c r="A14314" s="1" t="n">
        <v>3060</v>
      </c>
      <c r="B14314" s="1" t="s">
        <v>22333</v>
      </c>
      <c r="C14314" s="324" t="s">
        <v>22334</v>
      </c>
      <c r="D14314" s="324" t="s">
        <v>11657</v>
      </c>
      <c r="E14314" s="0" t="s">
        <v>590</v>
      </c>
    </row>
    <row r="14315" customFormat="false" ht="15" hidden="false" customHeight="false" outlineLevel="0" collapsed="false">
      <c r="A14315" s="1" t="n">
        <v>3059</v>
      </c>
      <c r="B14315" s="1" t="s">
        <v>22335</v>
      </c>
      <c r="D14315" s="324" t="s">
        <v>701</v>
      </c>
      <c r="E14315" s="0" t="s">
        <v>485</v>
      </c>
    </row>
    <row r="14316" customFormat="false" ht="15" hidden="false" customHeight="false" outlineLevel="0" collapsed="false">
      <c r="A14316" s="1" t="n">
        <v>3058</v>
      </c>
      <c r="B14316" s="1" t="s">
        <v>22336</v>
      </c>
      <c r="D14316" s="1" t="s">
        <v>10212</v>
      </c>
      <c r="E14316" s="0" t="s">
        <v>576</v>
      </c>
    </row>
    <row r="14317" customFormat="false" ht="15" hidden="false" customHeight="false" outlineLevel="0" collapsed="false">
      <c r="A14317" s="1" t="n">
        <v>3057</v>
      </c>
      <c r="B14317" s="1" t="s">
        <v>22337</v>
      </c>
      <c r="C14317" s="324" t="s">
        <v>22338</v>
      </c>
      <c r="D14317" s="1" t="s">
        <v>499</v>
      </c>
      <c r="E14317" s="0" t="s">
        <v>590</v>
      </c>
    </row>
    <row r="14318" customFormat="false" ht="15" hidden="false" customHeight="false" outlineLevel="0" collapsed="false">
      <c r="A14318" s="1" t="n">
        <v>3056</v>
      </c>
      <c r="B14318" s="1" t="s">
        <v>22339</v>
      </c>
      <c r="D14318" s="324" t="s">
        <v>22340</v>
      </c>
      <c r="E14318" s="0" t="s">
        <v>11079</v>
      </c>
    </row>
    <row r="14319" customFormat="false" ht="15" hidden="false" customHeight="false" outlineLevel="0" collapsed="false">
      <c r="A14319" s="1" t="n">
        <v>3055</v>
      </c>
      <c r="B14319" s="1" t="s">
        <v>22341</v>
      </c>
      <c r="D14319" s="1" t="s">
        <v>499</v>
      </c>
      <c r="E14319" s="324" t="s">
        <v>10923</v>
      </c>
    </row>
    <row r="14320" customFormat="false" ht="15" hidden="false" customHeight="false" outlineLevel="0" collapsed="false">
      <c r="A14320" s="1" t="n">
        <v>3054</v>
      </c>
      <c r="B14320" s="1" t="s">
        <v>22342</v>
      </c>
      <c r="C14320" s="1" t="s">
        <v>22343</v>
      </c>
      <c r="D14320" s="324" t="s">
        <v>11779</v>
      </c>
      <c r="E14320" s="324" t="s">
        <v>10923</v>
      </c>
    </row>
    <row r="14321" customFormat="false" ht="15" hidden="false" customHeight="false" outlineLevel="0" collapsed="false">
      <c r="A14321" s="1" t="n">
        <v>3053</v>
      </c>
      <c r="B14321" s="1" t="s">
        <v>22344</v>
      </c>
      <c r="D14321" s="1" t="s">
        <v>10212</v>
      </c>
      <c r="E14321" s="0" t="s">
        <v>576</v>
      </c>
    </row>
    <row r="14322" customFormat="false" ht="15" hidden="false" customHeight="false" outlineLevel="0" collapsed="false">
      <c r="A14322" s="1" t="n">
        <v>3052</v>
      </c>
      <c r="B14322" s="1" t="s">
        <v>22345</v>
      </c>
      <c r="D14322" s="1" t="s">
        <v>499</v>
      </c>
      <c r="E14322" s="324" t="s">
        <v>500</v>
      </c>
    </row>
    <row r="14323" customFormat="false" ht="15" hidden="false" customHeight="false" outlineLevel="0" collapsed="false">
      <c r="A14323" s="1" t="n">
        <v>3051</v>
      </c>
      <c r="B14323" s="1" t="s">
        <v>22346</v>
      </c>
      <c r="C14323" s="1" t="s">
        <v>22347</v>
      </c>
      <c r="D14323" s="1" t="s">
        <v>11084</v>
      </c>
      <c r="E14323" s="0" t="s">
        <v>576</v>
      </c>
    </row>
    <row r="14324" customFormat="false" ht="15" hidden="false" customHeight="false" outlineLevel="0" collapsed="false">
      <c r="A14324" s="1" t="n">
        <v>3050</v>
      </c>
      <c r="B14324" s="1" t="s">
        <v>22348</v>
      </c>
      <c r="D14324" s="1" t="s">
        <v>499</v>
      </c>
      <c r="E14324" s="324" t="s">
        <v>500</v>
      </c>
    </row>
    <row r="14325" customFormat="false" ht="15" hidden="false" customHeight="false" outlineLevel="0" collapsed="false">
      <c r="A14325" s="1" t="n">
        <v>3049</v>
      </c>
      <c r="B14325" s="1" t="s">
        <v>22349</v>
      </c>
      <c r="C14325" s="1" t="s">
        <v>22350</v>
      </c>
      <c r="D14325" s="324" t="s">
        <v>11779</v>
      </c>
      <c r="E14325" s="324" t="s">
        <v>10923</v>
      </c>
    </row>
    <row r="14326" customFormat="false" ht="15" hidden="false" customHeight="false" outlineLevel="0" collapsed="false">
      <c r="A14326" s="1" t="n">
        <v>3048</v>
      </c>
      <c r="B14326" s="1" t="s">
        <v>22351</v>
      </c>
      <c r="D14326" s="324" t="s">
        <v>8161</v>
      </c>
      <c r="E14326" s="0" t="s">
        <v>485</v>
      </c>
    </row>
    <row r="14327" customFormat="false" ht="15" hidden="false" customHeight="false" outlineLevel="0" collapsed="false">
      <c r="A14327" s="1" t="n">
        <v>3047</v>
      </c>
      <c r="B14327" s="1" t="s">
        <v>22352</v>
      </c>
      <c r="D14327" s="324" t="s">
        <v>22353</v>
      </c>
      <c r="E14327" s="0" t="s">
        <v>590</v>
      </c>
    </row>
    <row r="14328" customFormat="false" ht="15" hidden="false" customHeight="false" outlineLevel="0" collapsed="false">
      <c r="A14328" s="1" t="n">
        <v>3046</v>
      </c>
      <c r="B14328" s="1" t="s">
        <v>22354</v>
      </c>
      <c r="D14328" s="324" t="s">
        <v>11779</v>
      </c>
      <c r="E14328" s="324" t="s">
        <v>10923</v>
      </c>
    </row>
    <row r="14329" customFormat="false" ht="15" hidden="false" customHeight="false" outlineLevel="0" collapsed="false">
      <c r="A14329" s="1" t="n">
        <v>3045</v>
      </c>
      <c r="B14329" s="1" t="s">
        <v>22355</v>
      </c>
      <c r="C14329" s="1" t="s">
        <v>22356</v>
      </c>
      <c r="D14329" s="324" t="s">
        <v>11779</v>
      </c>
      <c r="E14329" s="324" t="s">
        <v>10923</v>
      </c>
    </row>
    <row r="14330" customFormat="false" ht="15" hidden="false" customHeight="false" outlineLevel="0" collapsed="false">
      <c r="A14330" s="1" t="n">
        <v>3044</v>
      </c>
      <c r="B14330" s="1" t="s">
        <v>22357</v>
      </c>
      <c r="C14330" s="324" t="s">
        <v>22358</v>
      </c>
      <c r="D14330" s="324" t="s">
        <v>528</v>
      </c>
      <c r="E14330" s="324" t="s">
        <v>500</v>
      </c>
    </row>
    <row r="14331" customFormat="false" ht="15" hidden="false" customHeight="false" outlineLevel="0" collapsed="false">
      <c r="A14331" s="1" t="n">
        <v>3043</v>
      </c>
      <c r="B14331" s="1" t="s">
        <v>22359</v>
      </c>
      <c r="D14331" s="324" t="s">
        <v>528</v>
      </c>
      <c r="E14331" s="324" t="s">
        <v>500</v>
      </c>
    </row>
    <row r="14332" customFormat="false" ht="15" hidden="false" customHeight="false" outlineLevel="0" collapsed="false">
      <c r="A14332" s="1" t="n">
        <v>3042</v>
      </c>
      <c r="B14332" s="1" t="s">
        <v>22360</v>
      </c>
      <c r="D14332" s="324" t="s">
        <v>11556</v>
      </c>
      <c r="E14332" s="0" t="s">
        <v>576</v>
      </c>
    </row>
    <row r="14333" customFormat="false" ht="15" hidden="false" customHeight="false" outlineLevel="0" collapsed="false">
      <c r="A14333" s="1" t="n">
        <v>3041</v>
      </c>
      <c r="B14333" s="1" t="s">
        <v>22361</v>
      </c>
      <c r="D14333" s="1" t="s">
        <v>499</v>
      </c>
      <c r="E14333" s="0" t="s">
        <v>590</v>
      </c>
    </row>
    <row r="14334" customFormat="false" ht="15" hidden="false" customHeight="false" outlineLevel="0" collapsed="false">
      <c r="A14334" s="1" t="n">
        <v>3040</v>
      </c>
      <c r="B14334" s="1" t="s">
        <v>22362</v>
      </c>
      <c r="D14334" s="324" t="s">
        <v>2402</v>
      </c>
      <c r="E14334" s="324" t="s">
        <v>500</v>
      </c>
    </row>
    <row r="14335" customFormat="false" ht="15" hidden="false" customHeight="false" outlineLevel="0" collapsed="false">
      <c r="A14335" s="1" t="n">
        <v>3039</v>
      </c>
      <c r="B14335" s="1" t="s">
        <v>22363</v>
      </c>
      <c r="D14335" s="324" t="s">
        <v>2716</v>
      </c>
      <c r="E14335" s="324" t="s">
        <v>519</v>
      </c>
    </row>
    <row r="14336" customFormat="false" ht="15" hidden="false" customHeight="false" outlineLevel="0" collapsed="false">
      <c r="A14336" s="1" t="n">
        <v>3038</v>
      </c>
      <c r="B14336" s="1" t="s">
        <v>22364</v>
      </c>
      <c r="D14336" s="324" t="s">
        <v>3885</v>
      </c>
      <c r="E14336" s="324" t="s">
        <v>500</v>
      </c>
    </row>
    <row r="14337" customFormat="false" ht="15" hidden="false" customHeight="false" outlineLevel="0" collapsed="false">
      <c r="A14337" s="1" t="n">
        <v>3037</v>
      </c>
      <c r="B14337" s="1" t="s">
        <v>22365</v>
      </c>
      <c r="D14337" s="324" t="s">
        <v>1333</v>
      </c>
      <c r="E14337" s="324" t="s">
        <v>500</v>
      </c>
    </row>
    <row r="14338" customFormat="false" ht="15" hidden="false" customHeight="false" outlineLevel="0" collapsed="false">
      <c r="A14338" s="1" t="n">
        <v>3036</v>
      </c>
      <c r="B14338" s="1" t="s">
        <v>22366</v>
      </c>
      <c r="D14338" s="324" t="s">
        <v>11657</v>
      </c>
      <c r="E14338" s="0" t="s">
        <v>590</v>
      </c>
    </row>
    <row r="14339" customFormat="false" ht="15" hidden="false" customHeight="false" outlineLevel="0" collapsed="false">
      <c r="A14339" s="1" t="n">
        <v>3035</v>
      </c>
      <c r="B14339" s="1" t="s">
        <v>22367</v>
      </c>
      <c r="D14339" s="324" t="s">
        <v>1333</v>
      </c>
      <c r="E14339" s="324" t="s">
        <v>500</v>
      </c>
    </row>
    <row r="14340" customFormat="false" ht="15" hidden="false" customHeight="false" outlineLevel="0" collapsed="false">
      <c r="A14340" s="1" t="n">
        <v>3034</v>
      </c>
      <c r="B14340" s="1" t="s">
        <v>22368</v>
      </c>
      <c r="C14340" s="324" t="s">
        <v>22369</v>
      </c>
      <c r="D14340" s="1" t="s">
        <v>6169</v>
      </c>
      <c r="E14340" s="0" t="s">
        <v>485</v>
      </c>
    </row>
    <row r="14341" customFormat="false" ht="15" hidden="false" customHeight="false" outlineLevel="0" collapsed="false">
      <c r="A14341" s="1" t="n">
        <v>3033</v>
      </c>
      <c r="B14341" s="1" t="s">
        <v>22370</v>
      </c>
      <c r="D14341" s="324" t="s">
        <v>11505</v>
      </c>
      <c r="E14341" s="0" t="s">
        <v>590</v>
      </c>
    </row>
    <row r="14342" customFormat="false" ht="15" hidden="false" customHeight="false" outlineLevel="0" collapsed="false">
      <c r="A14342" s="1" t="n">
        <v>3032</v>
      </c>
      <c r="B14342" s="1" t="s">
        <v>22371</v>
      </c>
      <c r="D14342" s="1" t="s">
        <v>1798</v>
      </c>
      <c r="E14342" s="0" t="s">
        <v>544</v>
      </c>
    </row>
    <row r="14343" customFormat="false" ht="15" hidden="false" customHeight="false" outlineLevel="0" collapsed="false">
      <c r="A14343" s="1" t="n">
        <v>3031</v>
      </c>
      <c r="B14343" s="1" t="s">
        <v>22372</v>
      </c>
      <c r="C14343" s="1" t="s">
        <v>22373</v>
      </c>
      <c r="D14343" s="324" t="s">
        <v>11556</v>
      </c>
      <c r="E14343" s="0" t="s">
        <v>10484</v>
      </c>
    </row>
    <row r="14344" customFormat="false" ht="15" hidden="false" customHeight="false" outlineLevel="0" collapsed="false">
      <c r="A14344" s="1" t="n">
        <v>3030</v>
      </c>
      <c r="B14344" s="1" t="s">
        <v>22374</v>
      </c>
      <c r="D14344" s="324" t="s">
        <v>2402</v>
      </c>
      <c r="E14344" s="324" t="s">
        <v>500</v>
      </c>
    </row>
    <row r="14345" customFormat="false" ht="15" hidden="false" customHeight="false" outlineLevel="0" collapsed="false">
      <c r="A14345" s="1" t="n">
        <v>3029</v>
      </c>
      <c r="B14345" s="1" t="s">
        <v>22375</v>
      </c>
      <c r="D14345" s="1" t="s">
        <v>499</v>
      </c>
      <c r="E14345" s="324" t="s">
        <v>500</v>
      </c>
    </row>
    <row r="14346" customFormat="false" ht="15" hidden="false" customHeight="false" outlineLevel="0" collapsed="false">
      <c r="A14346" s="1" t="n">
        <v>3028</v>
      </c>
      <c r="B14346" s="1" t="s">
        <v>22376</v>
      </c>
      <c r="D14346" s="324" t="s">
        <v>809</v>
      </c>
      <c r="E14346" s="324" t="s">
        <v>500</v>
      </c>
    </row>
    <row r="14347" customFormat="false" ht="15" hidden="false" customHeight="false" outlineLevel="0" collapsed="false">
      <c r="A14347" s="1" t="n">
        <v>3027</v>
      </c>
      <c r="B14347" s="1" t="s">
        <v>22377</v>
      </c>
      <c r="D14347" s="324" t="s">
        <v>586</v>
      </c>
      <c r="E14347" s="324" t="s">
        <v>587</v>
      </c>
    </row>
    <row r="14348" customFormat="false" ht="15" hidden="false" customHeight="false" outlineLevel="0" collapsed="false">
      <c r="A14348" s="1" t="n">
        <v>3026</v>
      </c>
      <c r="B14348" s="1" t="s">
        <v>22378</v>
      </c>
      <c r="C14348" s="324" t="s">
        <v>22379</v>
      </c>
      <c r="D14348" s="324" t="s">
        <v>620</v>
      </c>
      <c r="E14348" s="0" t="s">
        <v>11053</v>
      </c>
    </row>
    <row r="14349" customFormat="false" ht="15" hidden="false" customHeight="false" outlineLevel="0" collapsed="false">
      <c r="A14349" s="1" t="n">
        <v>3025</v>
      </c>
      <c r="B14349" s="1" t="s">
        <v>22380</v>
      </c>
      <c r="D14349" s="1" t="s">
        <v>1798</v>
      </c>
      <c r="E14349" s="0" t="s">
        <v>544</v>
      </c>
    </row>
    <row r="14350" customFormat="false" ht="15" hidden="false" customHeight="false" outlineLevel="0" collapsed="false">
      <c r="A14350" s="1" t="n">
        <v>3024</v>
      </c>
      <c r="B14350" s="1" t="s">
        <v>22381</v>
      </c>
      <c r="C14350" s="1" t="s">
        <v>22382</v>
      </c>
      <c r="D14350" s="1" t="s">
        <v>11084</v>
      </c>
      <c r="E14350" s="324" t="s">
        <v>11158</v>
      </c>
    </row>
    <row r="14351" customFormat="false" ht="15" hidden="false" customHeight="false" outlineLevel="0" collapsed="false">
      <c r="A14351" s="1" t="n">
        <v>3023</v>
      </c>
      <c r="B14351" s="1" t="s">
        <v>22383</v>
      </c>
      <c r="C14351" s="1" t="s">
        <v>22384</v>
      </c>
      <c r="D14351" s="324" t="s">
        <v>22385</v>
      </c>
      <c r="E14351" s="324" t="s">
        <v>13029</v>
      </c>
    </row>
    <row r="14352" customFormat="false" ht="15" hidden="false" customHeight="false" outlineLevel="0" collapsed="false">
      <c r="A14352" s="1" t="n">
        <v>3022</v>
      </c>
      <c r="B14352" s="1" t="s">
        <v>22386</v>
      </c>
      <c r="C14352" s="324" t="s">
        <v>22387</v>
      </c>
      <c r="D14352" s="1" t="s">
        <v>499</v>
      </c>
      <c r="E14352" s="324" t="s">
        <v>500</v>
      </c>
    </row>
    <row r="14353" customFormat="false" ht="15" hidden="false" customHeight="false" outlineLevel="0" collapsed="false">
      <c r="A14353" s="1" t="n">
        <v>3021</v>
      </c>
      <c r="B14353" s="1" t="s">
        <v>22388</v>
      </c>
      <c r="D14353" s="324" t="s">
        <v>22389</v>
      </c>
      <c r="E14353" s="0" t="s">
        <v>11079</v>
      </c>
    </row>
    <row r="14354" customFormat="false" ht="15" hidden="false" customHeight="false" outlineLevel="0" collapsed="false">
      <c r="A14354" s="1" t="n">
        <v>3020</v>
      </c>
      <c r="B14354" s="1" t="s">
        <v>22390</v>
      </c>
      <c r="D14354" s="324" t="s">
        <v>7025</v>
      </c>
      <c r="E14354" s="324" t="s">
        <v>500</v>
      </c>
    </row>
    <row r="14355" customFormat="false" ht="15" hidden="false" customHeight="false" outlineLevel="0" collapsed="false">
      <c r="A14355" s="1" t="n">
        <v>3019</v>
      </c>
      <c r="B14355" s="1" t="s">
        <v>22391</v>
      </c>
      <c r="D14355" s="324" t="s">
        <v>11657</v>
      </c>
      <c r="E14355" s="0" t="s">
        <v>609</v>
      </c>
    </row>
    <row r="14356" customFormat="false" ht="15" hidden="false" customHeight="false" outlineLevel="0" collapsed="false">
      <c r="A14356" s="1" t="n">
        <v>3018</v>
      </c>
      <c r="B14356" s="1" t="s">
        <v>22392</v>
      </c>
      <c r="D14356" s="324" t="s">
        <v>528</v>
      </c>
      <c r="E14356" s="324" t="s">
        <v>500</v>
      </c>
    </row>
    <row r="14357" customFormat="false" ht="15" hidden="false" customHeight="false" outlineLevel="0" collapsed="false">
      <c r="A14357" s="1" t="n">
        <v>3017</v>
      </c>
      <c r="B14357" s="1" t="s">
        <v>22393</v>
      </c>
      <c r="D14357" s="324" t="s">
        <v>528</v>
      </c>
      <c r="E14357" s="324" t="s">
        <v>500</v>
      </c>
    </row>
    <row r="14358" customFormat="false" ht="15" hidden="false" customHeight="false" outlineLevel="0" collapsed="false">
      <c r="A14358" s="1" t="n">
        <v>3016</v>
      </c>
      <c r="B14358" s="1" t="s">
        <v>22394</v>
      </c>
      <c r="D14358" s="1" t="s">
        <v>499</v>
      </c>
      <c r="E14358" s="0" t="s">
        <v>11244</v>
      </c>
    </row>
    <row r="14359" customFormat="false" ht="15" hidden="false" customHeight="false" outlineLevel="0" collapsed="false">
      <c r="A14359" s="1" t="n">
        <v>3015</v>
      </c>
      <c r="B14359" s="1" t="s">
        <v>22395</v>
      </c>
      <c r="C14359" s="1" t="s">
        <v>22396</v>
      </c>
      <c r="D14359" s="1" t="s">
        <v>499</v>
      </c>
      <c r="E14359" s="324" t="s">
        <v>14135</v>
      </c>
    </row>
    <row r="14360" customFormat="false" ht="15" hidden="false" customHeight="false" outlineLevel="0" collapsed="false">
      <c r="A14360" s="1" t="n">
        <v>3014</v>
      </c>
      <c r="B14360" s="1" t="s">
        <v>22397</v>
      </c>
      <c r="C14360" s="324" t="s">
        <v>22398</v>
      </c>
      <c r="D14360" s="1" t="s">
        <v>499</v>
      </c>
      <c r="E14360" s="0" t="s">
        <v>590</v>
      </c>
    </row>
    <row r="14361" customFormat="false" ht="15" hidden="false" customHeight="false" outlineLevel="0" collapsed="false">
      <c r="A14361" s="1" t="n">
        <v>3013</v>
      </c>
      <c r="B14361" s="1" t="s">
        <v>22399</v>
      </c>
      <c r="D14361" s="1" t="s">
        <v>499</v>
      </c>
      <c r="E14361" s="324" t="s">
        <v>550</v>
      </c>
    </row>
    <row r="14362" customFormat="false" ht="15" hidden="false" customHeight="false" outlineLevel="0" collapsed="false">
      <c r="A14362" s="1" t="n">
        <v>3012</v>
      </c>
      <c r="B14362" s="1" t="s">
        <v>22400</v>
      </c>
      <c r="C14362" s="324" t="s">
        <v>22401</v>
      </c>
      <c r="D14362" s="324" t="s">
        <v>11505</v>
      </c>
      <c r="E14362" s="0" t="s">
        <v>10484</v>
      </c>
    </row>
    <row r="14363" customFormat="false" ht="15" hidden="false" customHeight="false" outlineLevel="0" collapsed="false">
      <c r="A14363" s="1" t="n">
        <v>3011</v>
      </c>
      <c r="B14363" s="1" t="s">
        <v>22402</v>
      </c>
      <c r="C14363" s="1" t="s">
        <v>22403</v>
      </c>
      <c r="D14363" s="1" t="s">
        <v>4893</v>
      </c>
      <c r="E14363" s="0" t="s">
        <v>883</v>
      </c>
    </row>
    <row r="14364" customFormat="false" ht="15" hidden="false" customHeight="false" outlineLevel="0" collapsed="false">
      <c r="A14364" s="1" t="n">
        <v>3010</v>
      </c>
      <c r="B14364" s="1" t="s">
        <v>22404</v>
      </c>
      <c r="D14364" s="1" t="s">
        <v>499</v>
      </c>
      <c r="E14364" s="0" t="s">
        <v>576</v>
      </c>
    </row>
    <row r="14365" customFormat="false" ht="15" hidden="false" customHeight="false" outlineLevel="0" collapsed="false">
      <c r="A14365" s="1" t="n">
        <v>3009</v>
      </c>
      <c r="B14365" s="1" t="s">
        <v>22405</v>
      </c>
      <c r="C14365" s="324" t="s">
        <v>22406</v>
      </c>
      <c r="D14365" s="1" t="s">
        <v>17186</v>
      </c>
      <c r="E14365" s="324" t="s">
        <v>13029</v>
      </c>
    </row>
    <row r="14366" customFormat="false" ht="15" hidden="false" customHeight="false" outlineLevel="0" collapsed="false">
      <c r="A14366" s="1" t="n">
        <v>3008</v>
      </c>
      <c r="B14366" s="1" t="s">
        <v>22407</v>
      </c>
      <c r="C14366" s="324" t="s">
        <v>22408</v>
      </c>
      <c r="D14366" s="324" t="s">
        <v>11556</v>
      </c>
      <c r="E14366" s="0" t="s">
        <v>590</v>
      </c>
    </row>
    <row r="14367" customFormat="false" ht="15" hidden="false" customHeight="false" outlineLevel="0" collapsed="false">
      <c r="A14367" s="1" t="n">
        <v>3007</v>
      </c>
      <c r="B14367" s="1" t="s">
        <v>22409</v>
      </c>
      <c r="C14367" s="1" t="s">
        <v>22410</v>
      </c>
      <c r="D14367" s="1" t="s">
        <v>499</v>
      </c>
      <c r="E14367" s="0" t="s">
        <v>590</v>
      </c>
    </row>
    <row r="14368" customFormat="false" ht="15" hidden="false" customHeight="false" outlineLevel="0" collapsed="false">
      <c r="A14368" s="1" t="n">
        <v>3006</v>
      </c>
      <c r="B14368" s="1" t="s">
        <v>22411</v>
      </c>
      <c r="C14368" s="324" t="s">
        <v>22412</v>
      </c>
      <c r="D14368" s="1" t="s">
        <v>17186</v>
      </c>
      <c r="E14368" s="324" t="s">
        <v>13029</v>
      </c>
    </row>
    <row r="14369" customFormat="false" ht="15" hidden="false" customHeight="false" outlineLevel="0" collapsed="false">
      <c r="A14369" s="1" t="n">
        <v>3005</v>
      </c>
      <c r="B14369" s="1" t="s">
        <v>22413</v>
      </c>
      <c r="C14369" s="1" t="s">
        <v>22414</v>
      </c>
      <c r="D14369" s="1" t="s">
        <v>499</v>
      </c>
      <c r="E14369" s="0" t="s">
        <v>590</v>
      </c>
    </row>
    <row r="14370" customFormat="false" ht="15" hidden="false" customHeight="false" outlineLevel="0" collapsed="false">
      <c r="A14370" s="1" t="n">
        <v>3004</v>
      </c>
      <c r="B14370" s="1" t="s">
        <v>22415</v>
      </c>
      <c r="D14370" s="1" t="s">
        <v>499</v>
      </c>
      <c r="E14370" s="0" t="s">
        <v>576</v>
      </c>
    </row>
    <row r="14371" customFormat="false" ht="15" hidden="false" customHeight="false" outlineLevel="0" collapsed="false">
      <c r="A14371" s="1" t="n">
        <v>3003</v>
      </c>
      <c r="B14371" s="1" t="s">
        <v>22416</v>
      </c>
      <c r="C14371" s="324" t="s">
        <v>22417</v>
      </c>
      <c r="D14371" s="1" t="s">
        <v>499</v>
      </c>
      <c r="E14371" s="0" t="s">
        <v>590</v>
      </c>
    </row>
    <row r="14372" customFormat="false" ht="15" hidden="false" customHeight="false" outlineLevel="0" collapsed="false">
      <c r="A14372" s="1" t="n">
        <v>3002</v>
      </c>
      <c r="B14372" s="1" t="s">
        <v>22418</v>
      </c>
      <c r="C14372" s="324" t="s">
        <v>22419</v>
      </c>
      <c r="D14372" s="324" t="s">
        <v>11779</v>
      </c>
      <c r="E14372" s="0" t="s">
        <v>11053</v>
      </c>
    </row>
    <row r="14373" customFormat="false" ht="15" hidden="false" customHeight="false" outlineLevel="0" collapsed="false">
      <c r="A14373" s="1" t="n">
        <v>3001</v>
      </c>
      <c r="B14373" s="1" t="s">
        <v>22420</v>
      </c>
      <c r="C14373" s="324" t="s">
        <v>22421</v>
      </c>
      <c r="D14373" s="324" t="s">
        <v>22422</v>
      </c>
      <c r="E14373" s="324" t="s">
        <v>13029</v>
      </c>
    </row>
    <row r="14374" customFormat="false" ht="15" hidden="false" customHeight="false" outlineLevel="0" collapsed="false">
      <c r="A14374" s="1" t="n">
        <v>3000</v>
      </c>
      <c r="B14374" s="1" t="s">
        <v>22423</v>
      </c>
      <c r="D14374" s="324" t="s">
        <v>599</v>
      </c>
      <c r="E14374" s="324" t="s">
        <v>500</v>
      </c>
    </row>
    <row r="14375" customFormat="false" ht="15" hidden="false" customHeight="false" outlineLevel="0" collapsed="false">
      <c r="A14375" s="1" t="n">
        <v>2999</v>
      </c>
      <c r="B14375" s="1" t="s">
        <v>22424</v>
      </c>
      <c r="C14375" s="1" t="s">
        <v>22425</v>
      </c>
      <c r="D14375" s="324" t="s">
        <v>22422</v>
      </c>
      <c r="E14375" s="324" t="s">
        <v>13029</v>
      </c>
    </row>
    <row r="14376" customFormat="false" ht="15" hidden="false" customHeight="false" outlineLevel="0" collapsed="false">
      <c r="A14376" s="1" t="n">
        <v>2998</v>
      </c>
      <c r="B14376" s="1" t="s">
        <v>22426</v>
      </c>
      <c r="D14376" s="324" t="s">
        <v>11779</v>
      </c>
      <c r="E14376" s="0" t="s">
        <v>590</v>
      </c>
    </row>
    <row r="14377" customFormat="false" ht="15" hidden="false" customHeight="false" outlineLevel="0" collapsed="false">
      <c r="A14377" s="1" t="n">
        <v>2997</v>
      </c>
      <c r="B14377" s="1" t="s">
        <v>22427</v>
      </c>
      <c r="D14377" s="324" t="s">
        <v>6544</v>
      </c>
      <c r="E14377" s="324" t="s">
        <v>500</v>
      </c>
    </row>
    <row r="14378" customFormat="false" ht="15" hidden="false" customHeight="false" outlineLevel="0" collapsed="false">
      <c r="A14378" s="1" t="n">
        <v>2996</v>
      </c>
      <c r="B14378" s="1" t="s">
        <v>22428</v>
      </c>
      <c r="D14378" s="324" t="s">
        <v>11505</v>
      </c>
      <c r="E14378" s="324" t="s">
        <v>12620</v>
      </c>
    </row>
    <row r="14379" customFormat="false" ht="15" hidden="false" customHeight="false" outlineLevel="0" collapsed="false">
      <c r="A14379" s="1" t="n">
        <v>2995</v>
      </c>
      <c r="B14379" s="1" t="s">
        <v>22429</v>
      </c>
      <c r="C14379" s="324" t="s">
        <v>22430</v>
      </c>
      <c r="D14379" s="324" t="s">
        <v>1751</v>
      </c>
      <c r="E14379" s="324" t="s">
        <v>804</v>
      </c>
    </row>
    <row r="14380" customFormat="false" ht="15" hidden="false" customHeight="false" outlineLevel="0" collapsed="false">
      <c r="A14380" s="1" t="n">
        <v>2994</v>
      </c>
      <c r="B14380" s="1" t="s">
        <v>22431</v>
      </c>
      <c r="D14380" s="1" t="s">
        <v>1109</v>
      </c>
      <c r="E14380" s="0" t="s">
        <v>485</v>
      </c>
    </row>
    <row r="14381" customFormat="false" ht="15" hidden="false" customHeight="false" outlineLevel="0" collapsed="false">
      <c r="A14381" s="1" t="n">
        <v>2993</v>
      </c>
      <c r="B14381" s="1" t="s">
        <v>22432</v>
      </c>
      <c r="C14381" s="1" t="s">
        <v>22433</v>
      </c>
      <c r="D14381" s="324" t="s">
        <v>22434</v>
      </c>
      <c r="E14381" s="324" t="s">
        <v>14135</v>
      </c>
    </row>
    <row r="14382" customFormat="false" ht="15" hidden="false" customHeight="false" outlineLevel="0" collapsed="false">
      <c r="A14382" s="1" t="n">
        <v>2992</v>
      </c>
      <c r="B14382" s="1" t="s">
        <v>22435</v>
      </c>
      <c r="C14382" s="1" t="s">
        <v>22436</v>
      </c>
      <c r="D14382" s="324" t="s">
        <v>22437</v>
      </c>
      <c r="E14382" s="0" t="s">
        <v>11244</v>
      </c>
    </row>
    <row r="14383" customFormat="false" ht="15" hidden="false" customHeight="false" outlineLevel="0" collapsed="false">
      <c r="A14383" s="1" t="n">
        <v>2991</v>
      </c>
      <c r="B14383" s="1" t="s">
        <v>22438</v>
      </c>
      <c r="D14383" s="324" t="s">
        <v>22439</v>
      </c>
      <c r="E14383" s="0" t="s">
        <v>576</v>
      </c>
    </row>
    <row r="14384" customFormat="false" ht="15" hidden="false" customHeight="false" outlineLevel="0" collapsed="false">
      <c r="A14384" s="1" t="n">
        <v>2990</v>
      </c>
      <c r="B14384" s="1" t="s">
        <v>22440</v>
      </c>
      <c r="C14384" s="1" t="s">
        <v>22441</v>
      </c>
      <c r="D14384" s="324" t="s">
        <v>528</v>
      </c>
      <c r="E14384" s="324" t="s">
        <v>500</v>
      </c>
    </row>
    <row r="14385" customFormat="false" ht="15" hidden="false" customHeight="false" outlineLevel="0" collapsed="false">
      <c r="A14385" s="1" t="n">
        <v>2989</v>
      </c>
      <c r="B14385" s="1" t="s">
        <v>22442</v>
      </c>
      <c r="C14385" s="324" t="s">
        <v>22443</v>
      </c>
      <c r="D14385" s="324" t="s">
        <v>22444</v>
      </c>
      <c r="E14385" s="0" t="s">
        <v>576</v>
      </c>
    </row>
    <row r="14386" customFormat="false" ht="15" hidden="false" customHeight="false" outlineLevel="0" collapsed="false">
      <c r="A14386" s="1" t="n">
        <v>2988</v>
      </c>
      <c r="B14386" s="1" t="s">
        <v>22445</v>
      </c>
      <c r="D14386" s="1" t="s">
        <v>1187</v>
      </c>
      <c r="E14386" s="0" t="s">
        <v>485</v>
      </c>
    </row>
    <row r="14387" customFormat="false" ht="15" hidden="false" customHeight="false" outlineLevel="0" collapsed="false">
      <c r="A14387" s="1" t="n">
        <v>2987</v>
      </c>
      <c r="B14387" s="1" t="s">
        <v>22446</v>
      </c>
      <c r="D14387" s="1" t="s">
        <v>1187</v>
      </c>
      <c r="E14387" s="0" t="s">
        <v>485</v>
      </c>
    </row>
    <row r="14388" customFormat="false" ht="15" hidden="false" customHeight="false" outlineLevel="0" collapsed="false">
      <c r="A14388" s="1" t="n">
        <v>2986</v>
      </c>
      <c r="B14388" s="1" t="s">
        <v>22447</v>
      </c>
      <c r="D14388" s="324" t="s">
        <v>620</v>
      </c>
      <c r="E14388" s="0" t="s">
        <v>609</v>
      </c>
    </row>
    <row r="14389" customFormat="false" ht="15" hidden="false" customHeight="false" outlineLevel="0" collapsed="false">
      <c r="A14389" s="1" t="n">
        <v>2985</v>
      </c>
      <c r="B14389" s="1" t="s">
        <v>22448</v>
      </c>
      <c r="D14389" s="1" t="s">
        <v>1187</v>
      </c>
      <c r="E14389" s="0" t="s">
        <v>485</v>
      </c>
    </row>
    <row r="14390" customFormat="false" ht="15" hidden="false" customHeight="false" outlineLevel="0" collapsed="false">
      <c r="A14390" s="1" t="n">
        <v>2984</v>
      </c>
      <c r="B14390" s="1" t="s">
        <v>22449</v>
      </c>
      <c r="D14390" s="1" t="s">
        <v>1187</v>
      </c>
      <c r="E14390" s="0" t="s">
        <v>485</v>
      </c>
    </row>
    <row r="14391" customFormat="false" ht="15" hidden="false" customHeight="false" outlineLevel="0" collapsed="false">
      <c r="A14391" s="1" t="n">
        <v>2983</v>
      </c>
      <c r="B14391" s="1" t="s">
        <v>22450</v>
      </c>
      <c r="D14391" s="1" t="s">
        <v>1739</v>
      </c>
      <c r="E14391" s="0" t="s">
        <v>485</v>
      </c>
    </row>
    <row r="14392" customFormat="false" ht="15" hidden="false" customHeight="false" outlineLevel="0" collapsed="false">
      <c r="A14392" s="1" t="n">
        <v>2982</v>
      </c>
      <c r="B14392" s="1" t="s">
        <v>22451</v>
      </c>
      <c r="D14392" s="1" t="s">
        <v>499</v>
      </c>
      <c r="E14392" s="324" t="s">
        <v>11279</v>
      </c>
    </row>
    <row r="14393" customFormat="false" ht="15" hidden="false" customHeight="false" outlineLevel="0" collapsed="false">
      <c r="A14393" s="1" t="n">
        <v>2981</v>
      </c>
      <c r="B14393" s="1" t="s">
        <v>22452</v>
      </c>
      <c r="C14393" s="1" t="s">
        <v>546</v>
      </c>
      <c r="D14393" s="1" t="s">
        <v>10212</v>
      </c>
      <c r="E14393" s="0" t="s">
        <v>590</v>
      </c>
    </row>
    <row r="14394" customFormat="false" ht="15" hidden="false" customHeight="false" outlineLevel="0" collapsed="false">
      <c r="A14394" s="1" t="n">
        <v>2980</v>
      </c>
      <c r="B14394" s="1" t="s">
        <v>22453</v>
      </c>
      <c r="C14394" s="1" t="s">
        <v>22454</v>
      </c>
      <c r="D14394" s="1" t="s">
        <v>499</v>
      </c>
      <c r="E14394" s="324" t="s">
        <v>13626</v>
      </c>
    </row>
    <row r="14395" customFormat="false" ht="15" hidden="false" customHeight="false" outlineLevel="0" collapsed="false">
      <c r="A14395" s="1" t="n">
        <v>2979</v>
      </c>
      <c r="B14395" s="1" t="s">
        <v>22455</v>
      </c>
      <c r="D14395" s="1" t="s">
        <v>741</v>
      </c>
      <c r="E14395" s="0" t="s">
        <v>485</v>
      </c>
    </row>
    <row r="14396" customFormat="false" ht="15" hidden="false" customHeight="false" outlineLevel="0" collapsed="false">
      <c r="A14396" s="1" t="n">
        <v>2978</v>
      </c>
      <c r="B14396" s="1" t="s">
        <v>22456</v>
      </c>
      <c r="D14396" s="1" t="s">
        <v>499</v>
      </c>
      <c r="E14396" s="0" t="s">
        <v>590</v>
      </c>
    </row>
    <row r="14397" customFormat="false" ht="15" hidden="false" customHeight="false" outlineLevel="0" collapsed="false">
      <c r="A14397" s="1" t="n">
        <v>2977</v>
      </c>
      <c r="B14397" s="1" t="s">
        <v>22457</v>
      </c>
      <c r="D14397" s="1" t="s">
        <v>499</v>
      </c>
      <c r="E14397" s="0" t="s">
        <v>590</v>
      </c>
    </row>
    <row r="14398" customFormat="false" ht="15" hidden="false" customHeight="false" outlineLevel="0" collapsed="false">
      <c r="A14398" s="1" t="n">
        <v>2976</v>
      </c>
      <c r="B14398" s="1" t="s">
        <v>22458</v>
      </c>
      <c r="D14398" s="1" t="s">
        <v>499</v>
      </c>
      <c r="E14398" s="0" t="s">
        <v>590</v>
      </c>
    </row>
    <row r="14399" customFormat="false" ht="15" hidden="false" customHeight="false" outlineLevel="0" collapsed="false">
      <c r="A14399" s="1" t="n">
        <v>2975</v>
      </c>
      <c r="B14399" s="1" t="s">
        <v>22459</v>
      </c>
      <c r="D14399" s="324" t="s">
        <v>528</v>
      </c>
      <c r="E14399" s="324" t="s">
        <v>500</v>
      </c>
    </row>
    <row r="14400" customFormat="false" ht="15" hidden="false" customHeight="false" outlineLevel="0" collapsed="false">
      <c r="A14400" s="1" t="n">
        <v>2974</v>
      </c>
      <c r="B14400" s="1" t="s">
        <v>22460</v>
      </c>
      <c r="D14400" s="1" t="s">
        <v>499</v>
      </c>
      <c r="E14400" s="0" t="s">
        <v>590</v>
      </c>
    </row>
    <row r="14401" customFormat="false" ht="15" hidden="false" customHeight="false" outlineLevel="0" collapsed="false">
      <c r="A14401" s="1" t="n">
        <v>2973</v>
      </c>
      <c r="B14401" s="1" t="s">
        <v>22461</v>
      </c>
      <c r="D14401" s="1" t="s">
        <v>499</v>
      </c>
      <c r="E14401" s="0" t="s">
        <v>590</v>
      </c>
    </row>
    <row r="14402" customFormat="false" ht="15" hidden="false" customHeight="false" outlineLevel="0" collapsed="false">
      <c r="A14402" s="1" t="n">
        <v>2972</v>
      </c>
      <c r="B14402" s="1" t="s">
        <v>22462</v>
      </c>
      <c r="D14402" s="1" t="s">
        <v>499</v>
      </c>
      <c r="E14402" s="0" t="s">
        <v>590</v>
      </c>
    </row>
    <row r="14403" customFormat="false" ht="15" hidden="false" customHeight="false" outlineLevel="0" collapsed="false">
      <c r="A14403" s="1" t="n">
        <v>2971</v>
      </c>
      <c r="B14403" s="1" t="s">
        <v>22463</v>
      </c>
      <c r="D14403" s="1" t="s">
        <v>484</v>
      </c>
      <c r="E14403" s="0" t="s">
        <v>485</v>
      </c>
    </row>
    <row r="14404" customFormat="false" ht="15" hidden="false" customHeight="false" outlineLevel="0" collapsed="false">
      <c r="A14404" s="1" t="n">
        <v>2970</v>
      </c>
      <c r="B14404" s="1" t="s">
        <v>22464</v>
      </c>
      <c r="C14404" s="1" t="s">
        <v>22465</v>
      </c>
      <c r="D14404" s="1" t="s">
        <v>12034</v>
      </c>
      <c r="E14404" s="0" t="s">
        <v>590</v>
      </c>
    </row>
    <row r="14405" customFormat="false" ht="15" hidden="false" customHeight="false" outlineLevel="0" collapsed="false">
      <c r="A14405" s="1" t="n">
        <v>2969</v>
      </c>
      <c r="B14405" s="1" t="s">
        <v>22466</v>
      </c>
      <c r="D14405" s="324" t="s">
        <v>10968</v>
      </c>
      <c r="E14405" s="0" t="s">
        <v>485</v>
      </c>
    </row>
    <row r="14406" customFormat="false" ht="15" hidden="false" customHeight="false" outlineLevel="0" collapsed="false">
      <c r="A14406" s="1" t="n">
        <v>2968</v>
      </c>
      <c r="B14406" s="1" t="s">
        <v>22467</v>
      </c>
      <c r="C14406" s="1" t="s">
        <v>22468</v>
      </c>
      <c r="D14406" s="1" t="s">
        <v>787</v>
      </c>
      <c r="E14406" s="324" t="s">
        <v>488</v>
      </c>
    </row>
    <row r="14407" customFormat="false" ht="15" hidden="false" customHeight="false" outlineLevel="0" collapsed="false">
      <c r="A14407" s="1" t="n">
        <v>2967</v>
      </c>
      <c r="B14407" s="1" t="s">
        <v>22469</v>
      </c>
      <c r="C14407" s="1" t="s">
        <v>22470</v>
      </c>
      <c r="D14407" s="1" t="s">
        <v>10212</v>
      </c>
      <c r="E14407" s="0" t="s">
        <v>576</v>
      </c>
    </row>
    <row r="14408" customFormat="false" ht="15" hidden="false" customHeight="false" outlineLevel="0" collapsed="false">
      <c r="A14408" s="1" t="n">
        <v>2966</v>
      </c>
      <c r="B14408" s="1" t="s">
        <v>22471</v>
      </c>
      <c r="C14408" s="1" t="s">
        <v>22471</v>
      </c>
      <c r="D14408" s="1" t="s">
        <v>10984</v>
      </c>
      <c r="E14408" s="324" t="s">
        <v>22472</v>
      </c>
    </row>
    <row r="14409" customFormat="false" ht="15" hidden="false" customHeight="false" outlineLevel="0" collapsed="false">
      <c r="A14409" s="1" t="n">
        <v>2965</v>
      </c>
      <c r="B14409" s="1" t="s">
        <v>22473</v>
      </c>
      <c r="C14409" s="1" t="s">
        <v>22474</v>
      </c>
      <c r="D14409" s="324" t="s">
        <v>22475</v>
      </c>
      <c r="E14409" s="324" t="s">
        <v>10893</v>
      </c>
    </row>
    <row r="14410" customFormat="false" ht="15" hidden="false" customHeight="false" outlineLevel="0" collapsed="false">
      <c r="A14410" s="1" t="n">
        <v>2964</v>
      </c>
      <c r="B14410" s="1" t="s">
        <v>22476</v>
      </c>
      <c r="D14410" s="1" t="s">
        <v>10212</v>
      </c>
      <c r="E14410" s="0" t="s">
        <v>576</v>
      </c>
    </row>
    <row r="14411" customFormat="false" ht="15" hidden="false" customHeight="false" outlineLevel="0" collapsed="false">
      <c r="A14411" s="1" t="n">
        <v>2963</v>
      </c>
      <c r="B14411" s="1" t="s">
        <v>22477</v>
      </c>
      <c r="D14411" s="1" t="s">
        <v>17186</v>
      </c>
      <c r="E14411" s="0" t="s">
        <v>590</v>
      </c>
    </row>
    <row r="14412" customFormat="false" ht="15" hidden="false" customHeight="false" outlineLevel="0" collapsed="false">
      <c r="A14412" s="1" t="n">
        <v>2962</v>
      </c>
      <c r="B14412" s="1" t="s">
        <v>22478</v>
      </c>
      <c r="D14412" s="1" t="s">
        <v>499</v>
      </c>
      <c r="E14412" s="0" t="s">
        <v>590</v>
      </c>
    </row>
    <row r="14413" customFormat="false" ht="15" hidden="false" customHeight="false" outlineLevel="0" collapsed="false">
      <c r="A14413" s="1" t="n">
        <v>2961</v>
      </c>
      <c r="B14413" s="1" t="s">
        <v>22479</v>
      </c>
      <c r="D14413" s="1" t="s">
        <v>10984</v>
      </c>
      <c r="E14413" s="0" t="s">
        <v>576</v>
      </c>
    </row>
    <row r="14414" customFormat="false" ht="15" hidden="false" customHeight="false" outlineLevel="0" collapsed="false">
      <c r="A14414" s="1" t="n">
        <v>2960</v>
      </c>
      <c r="B14414" s="1" t="s">
        <v>22480</v>
      </c>
      <c r="D14414" s="324" t="s">
        <v>20438</v>
      </c>
      <c r="E14414" s="324" t="s">
        <v>494</v>
      </c>
    </row>
    <row r="14415" customFormat="false" ht="15" hidden="false" customHeight="false" outlineLevel="0" collapsed="false">
      <c r="A14415" s="1" t="n">
        <v>2959</v>
      </c>
      <c r="B14415" s="1" t="s">
        <v>22481</v>
      </c>
      <c r="D14415" s="324" t="s">
        <v>22482</v>
      </c>
      <c r="E14415" s="324" t="s">
        <v>494</v>
      </c>
    </row>
    <row r="14416" customFormat="false" ht="15" hidden="false" customHeight="false" outlineLevel="0" collapsed="false">
      <c r="A14416" s="1" t="n">
        <v>2958</v>
      </c>
      <c r="B14416" s="1" t="s">
        <v>22483</v>
      </c>
      <c r="C14416" s="1" t="s">
        <v>22484</v>
      </c>
      <c r="D14416" s="1" t="s">
        <v>499</v>
      </c>
      <c r="E14416" s="324" t="s">
        <v>10923</v>
      </c>
    </row>
    <row r="14417" customFormat="false" ht="15" hidden="false" customHeight="false" outlineLevel="0" collapsed="false">
      <c r="A14417" s="1" t="n">
        <v>2957</v>
      </c>
      <c r="B14417" s="1" t="s">
        <v>9058</v>
      </c>
      <c r="C14417" s="1" t="s">
        <v>9059</v>
      </c>
      <c r="D14417" s="324" t="s">
        <v>10946</v>
      </c>
      <c r="E14417" s="0" t="s">
        <v>590</v>
      </c>
    </row>
    <row r="14418" customFormat="false" ht="15" hidden="false" customHeight="false" outlineLevel="0" collapsed="false">
      <c r="A14418" s="1" t="n">
        <v>2956</v>
      </c>
      <c r="B14418" s="1" t="s">
        <v>22485</v>
      </c>
      <c r="D14418" s="324" t="s">
        <v>15176</v>
      </c>
      <c r="E14418" s="0" t="s">
        <v>576</v>
      </c>
    </row>
    <row r="14419" customFormat="false" ht="15" hidden="false" customHeight="false" outlineLevel="0" collapsed="false">
      <c r="A14419" s="1" t="n">
        <v>2955</v>
      </c>
      <c r="B14419" s="1" t="s">
        <v>22486</v>
      </c>
      <c r="D14419" s="1" t="s">
        <v>499</v>
      </c>
      <c r="E14419" s="0" t="s">
        <v>590</v>
      </c>
    </row>
    <row r="14420" customFormat="false" ht="15" hidden="false" customHeight="false" outlineLevel="0" collapsed="false">
      <c r="A14420" s="1" t="n">
        <v>2954</v>
      </c>
      <c r="B14420" s="1" t="s">
        <v>22487</v>
      </c>
      <c r="D14420" s="324" t="s">
        <v>22488</v>
      </c>
      <c r="E14420" s="0" t="s">
        <v>576</v>
      </c>
    </row>
    <row r="14421" customFormat="false" ht="15" hidden="false" customHeight="false" outlineLevel="0" collapsed="false">
      <c r="A14421" s="1" t="n">
        <v>2953</v>
      </c>
      <c r="B14421" s="1" t="s">
        <v>22489</v>
      </c>
      <c r="D14421" s="324" t="s">
        <v>22490</v>
      </c>
      <c r="E14421" s="324" t="s">
        <v>494</v>
      </c>
    </row>
    <row r="14422" customFormat="false" ht="15" hidden="false" customHeight="false" outlineLevel="0" collapsed="false">
      <c r="A14422" s="1" t="n">
        <v>2952</v>
      </c>
      <c r="B14422" s="1" t="s">
        <v>22491</v>
      </c>
      <c r="D14422" s="1" t="s">
        <v>499</v>
      </c>
      <c r="E14422" s="0" t="s">
        <v>590</v>
      </c>
    </row>
    <row r="14423" customFormat="false" ht="15" hidden="false" customHeight="false" outlineLevel="0" collapsed="false">
      <c r="A14423" s="1" t="n">
        <v>2951</v>
      </c>
      <c r="B14423" s="1" t="s">
        <v>22492</v>
      </c>
      <c r="D14423" s="1" t="s">
        <v>1739</v>
      </c>
      <c r="E14423" s="0" t="s">
        <v>485</v>
      </c>
    </row>
    <row r="14424" customFormat="false" ht="15" hidden="false" customHeight="false" outlineLevel="0" collapsed="false">
      <c r="A14424" s="1" t="n">
        <v>2950</v>
      </c>
      <c r="B14424" s="1" t="s">
        <v>22493</v>
      </c>
      <c r="C14424" s="1" t="s">
        <v>22494</v>
      </c>
      <c r="D14424" s="1" t="s">
        <v>927</v>
      </c>
      <c r="E14424" s="0" t="s">
        <v>590</v>
      </c>
    </row>
    <row r="14425" customFormat="false" ht="15" hidden="false" customHeight="false" outlineLevel="0" collapsed="false">
      <c r="A14425" s="1" t="n">
        <v>2949</v>
      </c>
      <c r="B14425" s="1" t="s">
        <v>22495</v>
      </c>
      <c r="D14425" s="1" t="s">
        <v>17186</v>
      </c>
      <c r="E14425" s="0" t="s">
        <v>590</v>
      </c>
    </row>
    <row r="14426" customFormat="false" ht="15" hidden="false" customHeight="false" outlineLevel="0" collapsed="false">
      <c r="A14426" s="1" t="n">
        <v>2948</v>
      </c>
      <c r="B14426" s="1" t="s">
        <v>22496</v>
      </c>
      <c r="C14426" s="1" t="s">
        <v>22497</v>
      </c>
      <c r="D14426" s="1" t="s">
        <v>1511</v>
      </c>
      <c r="E14426" s="0" t="s">
        <v>485</v>
      </c>
    </row>
    <row r="14427" customFormat="false" ht="15" hidden="false" customHeight="false" outlineLevel="0" collapsed="false">
      <c r="A14427" s="1" t="n">
        <v>2947</v>
      </c>
      <c r="B14427" s="1" t="s">
        <v>22498</v>
      </c>
      <c r="C14427" s="1" t="s">
        <v>22499</v>
      </c>
      <c r="D14427" s="1" t="s">
        <v>575</v>
      </c>
      <c r="E14427" s="0" t="s">
        <v>576</v>
      </c>
    </row>
    <row r="14428" customFormat="false" ht="15" hidden="false" customHeight="false" outlineLevel="0" collapsed="false">
      <c r="A14428" s="1" t="n">
        <v>2946</v>
      </c>
      <c r="B14428" s="1" t="s">
        <v>22500</v>
      </c>
      <c r="C14428" s="1" t="s">
        <v>22501</v>
      </c>
      <c r="D14428" s="1" t="s">
        <v>17186</v>
      </c>
      <c r="E14428" s="0" t="s">
        <v>576</v>
      </c>
    </row>
    <row r="14429" customFormat="false" ht="15" hidden="false" customHeight="false" outlineLevel="0" collapsed="false">
      <c r="A14429" s="1" t="n">
        <v>2945</v>
      </c>
      <c r="B14429" s="1" t="s">
        <v>22502</v>
      </c>
      <c r="D14429" s="1" t="s">
        <v>499</v>
      </c>
      <c r="E14429" s="0" t="s">
        <v>10484</v>
      </c>
    </row>
    <row r="14430" customFormat="false" ht="15" hidden="false" customHeight="false" outlineLevel="0" collapsed="false">
      <c r="A14430" s="1" t="n">
        <v>2944</v>
      </c>
      <c r="B14430" s="1" t="s">
        <v>22503</v>
      </c>
      <c r="C14430" s="324" t="s">
        <v>22504</v>
      </c>
      <c r="D14430" s="1" t="s">
        <v>499</v>
      </c>
      <c r="E14430" s="324" t="s">
        <v>10994</v>
      </c>
    </row>
    <row r="14431" customFormat="false" ht="15" hidden="false" customHeight="false" outlineLevel="0" collapsed="false">
      <c r="A14431" s="1" t="n">
        <v>2943</v>
      </c>
      <c r="B14431" s="1" t="s">
        <v>22505</v>
      </c>
      <c r="C14431" s="1" t="s">
        <v>546</v>
      </c>
      <c r="D14431" s="324" t="s">
        <v>21418</v>
      </c>
      <c r="E14431" s="324" t="s">
        <v>11184</v>
      </c>
    </row>
    <row r="14432" customFormat="false" ht="15" hidden="false" customHeight="false" outlineLevel="0" collapsed="false">
      <c r="A14432" s="1" t="n">
        <v>2942</v>
      </c>
      <c r="B14432" s="1" t="s">
        <v>22506</v>
      </c>
      <c r="D14432" s="1" t="s">
        <v>499</v>
      </c>
      <c r="E14432" s="0" t="s">
        <v>590</v>
      </c>
    </row>
    <row r="14433" customFormat="false" ht="15" hidden="false" customHeight="false" outlineLevel="0" collapsed="false">
      <c r="A14433" s="1" t="n">
        <v>2941</v>
      </c>
      <c r="B14433" s="1" t="s">
        <v>22507</v>
      </c>
      <c r="C14433" s="324" t="s">
        <v>22508</v>
      </c>
      <c r="D14433" s="1" t="s">
        <v>10212</v>
      </c>
      <c r="E14433" s="324" t="s">
        <v>10890</v>
      </c>
    </row>
    <row r="14434" customFormat="false" ht="15" hidden="false" customHeight="false" outlineLevel="0" collapsed="false">
      <c r="A14434" s="1" t="n">
        <v>2940</v>
      </c>
      <c r="B14434" s="1" t="s">
        <v>22509</v>
      </c>
      <c r="C14434" s="324" t="s">
        <v>22510</v>
      </c>
      <c r="D14434" s="1" t="s">
        <v>499</v>
      </c>
      <c r="E14434" s="324" t="s">
        <v>10997</v>
      </c>
    </row>
    <row r="14435" customFormat="false" ht="15" hidden="false" customHeight="false" outlineLevel="0" collapsed="false">
      <c r="A14435" s="1" t="n">
        <v>2939</v>
      </c>
      <c r="B14435" s="1" t="s">
        <v>22511</v>
      </c>
      <c r="C14435" s="324" t="s">
        <v>22512</v>
      </c>
      <c r="D14435" s="1" t="s">
        <v>10212</v>
      </c>
      <c r="E14435" s="0" t="s">
        <v>544</v>
      </c>
    </row>
    <row r="14436" customFormat="false" ht="15" hidden="false" customHeight="false" outlineLevel="0" collapsed="false">
      <c r="A14436" s="1" t="n">
        <v>2938</v>
      </c>
      <c r="B14436" s="1" t="s">
        <v>22513</v>
      </c>
      <c r="C14436" s="324" t="s">
        <v>22514</v>
      </c>
      <c r="D14436" s="324" t="s">
        <v>22515</v>
      </c>
      <c r="E14436" s="324" t="s">
        <v>22516</v>
      </c>
    </row>
    <row r="14437" customFormat="false" ht="15" hidden="false" customHeight="false" outlineLevel="0" collapsed="false">
      <c r="A14437" s="1" t="n">
        <v>2937</v>
      </c>
      <c r="B14437" s="1" t="s">
        <v>22517</v>
      </c>
      <c r="D14437" s="1" t="s">
        <v>499</v>
      </c>
      <c r="E14437" s="0" t="s">
        <v>10484</v>
      </c>
    </row>
    <row r="14438" customFormat="false" ht="15" hidden="false" customHeight="false" outlineLevel="0" collapsed="false">
      <c r="A14438" s="1" t="n">
        <v>2936</v>
      </c>
      <c r="B14438" s="1" t="s">
        <v>22518</v>
      </c>
      <c r="D14438" s="1" t="s">
        <v>499</v>
      </c>
      <c r="E14438" s="0" t="s">
        <v>590</v>
      </c>
    </row>
    <row r="14439" customFormat="false" ht="15" hidden="false" customHeight="false" outlineLevel="0" collapsed="false">
      <c r="A14439" s="1" t="n">
        <v>2935</v>
      </c>
      <c r="B14439" s="1" t="s">
        <v>22519</v>
      </c>
      <c r="D14439" s="324" t="s">
        <v>22520</v>
      </c>
      <c r="E14439" s="0" t="s">
        <v>485</v>
      </c>
    </row>
    <row r="14440" customFormat="false" ht="15" hidden="false" customHeight="false" outlineLevel="0" collapsed="false">
      <c r="A14440" s="1" t="n">
        <v>2934</v>
      </c>
      <c r="B14440" s="1" t="s">
        <v>22521</v>
      </c>
      <c r="D14440" s="324" t="s">
        <v>627</v>
      </c>
      <c r="E14440" s="324" t="s">
        <v>519</v>
      </c>
    </row>
    <row r="14441" customFormat="false" ht="15" hidden="false" customHeight="false" outlineLevel="0" collapsed="false">
      <c r="A14441" s="1" t="n">
        <v>2933</v>
      </c>
      <c r="B14441" s="1" t="s">
        <v>22522</v>
      </c>
      <c r="C14441" s="1" t="s">
        <v>22523</v>
      </c>
      <c r="D14441" s="1" t="s">
        <v>12034</v>
      </c>
      <c r="E14441" s="0" t="s">
        <v>590</v>
      </c>
    </row>
    <row r="14442" customFormat="false" ht="15" hidden="false" customHeight="false" outlineLevel="0" collapsed="false">
      <c r="A14442" s="1" t="n">
        <v>2932</v>
      </c>
      <c r="B14442" s="1" t="s">
        <v>22524</v>
      </c>
      <c r="D14442" s="1" t="s">
        <v>499</v>
      </c>
      <c r="E14442" s="0" t="s">
        <v>485</v>
      </c>
    </row>
    <row r="14443" customFormat="false" ht="15" hidden="false" customHeight="false" outlineLevel="0" collapsed="false">
      <c r="A14443" s="1" t="n">
        <v>2931</v>
      </c>
      <c r="B14443" s="1" t="s">
        <v>22525</v>
      </c>
      <c r="C14443" s="324" t="s">
        <v>22526</v>
      </c>
      <c r="D14443" s="1" t="s">
        <v>499</v>
      </c>
      <c r="E14443" s="324" t="s">
        <v>10997</v>
      </c>
    </row>
    <row r="14444" customFormat="false" ht="15" hidden="false" customHeight="false" outlineLevel="0" collapsed="false">
      <c r="A14444" s="1" t="n">
        <v>2930</v>
      </c>
      <c r="B14444" s="1" t="s">
        <v>22527</v>
      </c>
      <c r="C14444" s="324" t="s">
        <v>22528</v>
      </c>
      <c r="D14444" s="1" t="s">
        <v>499</v>
      </c>
      <c r="E14444" s="324" t="s">
        <v>10997</v>
      </c>
    </row>
    <row r="14445" customFormat="false" ht="15" hidden="false" customHeight="false" outlineLevel="0" collapsed="false">
      <c r="A14445" s="1" t="n">
        <v>2929</v>
      </c>
      <c r="B14445" s="1" t="s">
        <v>22529</v>
      </c>
      <c r="C14445" s="1" t="s">
        <v>22529</v>
      </c>
      <c r="D14445" s="1" t="s">
        <v>499</v>
      </c>
      <c r="E14445" s="0" t="s">
        <v>590</v>
      </c>
    </row>
    <row r="14446" customFormat="false" ht="15" hidden="false" customHeight="false" outlineLevel="0" collapsed="false">
      <c r="A14446" s="1" t="n">
        <v>2928</v>
      </c>
      <c r="B14446" s="1" t="s">
        <v>22530</v>
      </c>
      <c r="C14446" s="1" t="s">
        <v>22531</v>
      </c>
      <c r="D14446" s="1" t="s">
        <v>499</v>
      </c>
      <c r="E14446" s="0" t="s">
        <v>590</v>
      </c>
    </row>
    <row r="14447" customFormat="false" ht="15" hidden="false" customHeight="false" outlineLevel="0" collapsed="false">
      <c r="A14447" s="1" t="n">
        <v>2927</v>
      </c>
      <c r="B14447" s="1" t="s">
        <v>22532</v>
      </c>
      <c r="C14447" s="1" t="s">
        <v>22531</v>
      </c>
      <c r="D14447" s="1" t="s">
        <v>499</v>
      </c>
      <c r="E14447" s="0" t="s">
        <v>590</v>
      </c>
    </row>
    <row r="14448" customFormat="false" ht="15" hidden="false" customHeight="false" outlineLevel="0" collapsed="false">
      <c r="A14448" s="1" t="n">
        <v>2926</v>
      </c>
      <c r="B14448" s="1" t="s">
        <v>22533</v>
      </c>
      <c r="C14448" s="1" t="s">
        <v>22531</v>
      </c>
      <c r="D14448" s="1" t="s">
        <v>499</v>
      </c>
      <c r="E14448" s="0" t="s">
        <v>590</v>
      </c>
    </row>
    <row r="14449" customFormat="false" ht="15" hidden="false" customHeight="false" outlineLevel="0" collapsed="false">
      <c r="A14449" s="1" t="n">
        <v>2925</v>
      </c>
      <c r="B14449" s="1" t="s">
        <v>22534</v>
      </c>
      <c r="C14449" s="1" t="s">
        <v>22534</v>
      </c>
      <c r="D14449" s="1" t="s">
        <v>499</v>
      </c>
      <c r="E14449" s="0" t="s">
        <v>590</v>
      </c>
    </row>
    <row r="14450" customFormat="false" ht="15" hidden="false" customHeight="false" outlineLevel="0" collapsed="false">
      <c r="A14450" s="1" t="n">
        <v>2924</v>
      </c>
      <c r="B14450" s="1" t="s">
        <v>22535</v>
      </c>
      <c r="C14450" s="1" t="s">
        <v>22535</v>
      </c>
      <c r="D14450" s="1" t="s">
        <v>499</v>
      </c>
      <c r="E14450" s="0" t="s">
        <v>590</v>
      </c>
    </row>
    <row r="14451" customFormat="false" ht="15" hidden="false" customHeight="false" outlineLevel="0" collapsed="false">
      <c r="A14451" s="1" t="n">
        <v>2923</v>
      </c>
      <c r="B14451" s="1" t="s">
        <v>22536</v>
      </c>
      <c r="C14451" s="1" t="s">
        <v>22537</v>
      </c>
      <c r="D14451" s="1" t="s">
        <v>499</v>
      </c>
      <c r="E14451" s="0" t="s">
        <v>590</v>
      </c>
    </row>
    <row r="14452" customFormat="false" ht="15" hidden="false" customHeight="false" outlineLevel="0" collapsed="false">
      <c r="A14452" s="1" t="n">
        <v>2922</v>
      </c>
      <c r="B14452" s="1" t="s">
        <v>22538</v>
      </c>
      <c r="C14452" s="324" t="s">
        <v>22539</v>
      </c>
      <c r="D14452" s="1" t="s">
        <v>499</v>
      </c>
      <c r="E14452" s="0" t="s">
        <v>11079</v>
      </c>
    </row>
    <row r="14453" customFormat="false" ht="15" hidden="false" customHeight="false" outlineLevel="0" collapsed="false">
      <c r="A14453" s="1" t="n">
        <v>2921</v>
      </c>
      <c r="B14453" s="1" t="s">
        <v>22540</v>
      </c>
      <c r="D14453" s="324" t="s">
        <v>528</v>
      </c>
      <c r="E14453" s="324" t="s">
        <v>500</v>
      </c>
    </row>
    <row r="14454" customFormat="false" ht="15" hidden="false" customHeight="false" outlineLevel="0" collapsed="false">
      <c r="A14454" s="1" t="n">
        <v>2920</v>
      </c>
      <c r="B14454" s="1" t="s">
        <v>22541</v>
      </c>
      <c r="D14454" s="1" t="s">
        <v>2874</v>
      </c>
      <c r="E14454" s="0" t="s">
        <v>485</v>
      </c>
    </row>
    <row r="14455" customFormat="false" ht="15" hidden="false" customHeight="false" outlineLevel="0" collapsed="false">
      <c r="A14455" s="1" t="n">
        <v>2919</v>
      </c>
      <c r="B14455" s="1" t="s">
        <v>22542</v>
      </c>
      <c r="D14455" s="1" t="s">
        <v>499</v>
      </c>
      <c r="E14455" s="0" t="s">
        <v>10484</v>
      </c>
    </row>
    <row r="14456" customFormat="false" ht="15" hidden="false" customHeight="false" outlineLevel="0" collapsed="false">
      <c r="A14456" s="1" t="n">
        <v>2918</v>
      </c>
      <c r="B14456" s="1" t="s">
        <v>22543</v>
      </c>
      <c r="C14456" s="1" t="s">
        <v>22543</v>
      </c>
      <c r="D14456" s="1" t="s">
        <v>499</v>
      </c>
      <c r="E14456" s="0" t="s">
        <v>590</v>
      </c>
    </row>
    <row r="14457" customFormat="false" ht="15" hidden="false" customHeight="false" outlineLevel="0" collapsed="false">
      <c r="A14457" s="1" t="n">
        <v>2917</v>
      </c>
      <c r="B14457" s="1" t="s">
        <v>22544</v>
      </c>
      <c r="C14457" s="1" t="s">
        <v>22531</v>
      </c>
      <c r="D14457" s="1" t="s">
        <v>499</v>
      </c>
      <c r="E14457" s="0" t="s">
        <v>590</v>
      </c>
    </row>
    <row r="14458" customFormat="false" ht="15" hidden="false" customHeight="false" outlineLevel="0" collapsed="false">
      <c r="A14458" s="1" t="n">
        <v>2916</v>
      </c>
      <c r="B14458" s="1" t="s">
        <v>22545</v>
      </c>
      <c r="C14458" s="1" t="s">
        <v>22531</v>
      </c>
      <c r="D14458" s="1" t="s">
        <v>499</v>
      </c>
      <c r="E14458" s="0" t="s">
        <v>590</v>
      </c>
    </row>
    <row r="14459" customFormat="false" ht="15" hidden="false" customHeight="false" outlineLevel="0" collapsed="false">
      <c r="A14459" s="1" t="n">
        <v>2915</v>
      </c>
      <c r="B14459" s="1" t="s">
        <v>22546</v>
      </c>
      <c r="C14459" s="1" t="s">
        <v>22546</v>
      </c>
      <c r="D14459" s="1" t="s">
        <v>499</v>
      </c>
      <c r="E14459" s="0" t="s">
        <v>590</v>
      </c>
    </row>
    <row r="14460" customFormat="false" ht="15" hidden="false" customHeight="false" outlineLevel="0" collapsed="false">
      <c r="A14460" s="1" t="n">
        <v>2914</v>
      </c>
      <c r="B14460" s="1" t="s">
        <v>22283</v>
      </c>
      <c r="C14460" s="1" t="s">
        <v>521</v>
      </c>
      <c r="D14460" s="1" t="s">
        <v>776</v>
      </c>
      <c r="E14460" s="0" t="s">
        <v>576</v>
      </c>
    </row>
    <row r="14461" customFormat="false" ht="15" hidden="false" customHeight="false" outlineLevel="0" collapsed="false">
      <c r="A14461" s="1" t="n">
        <v>2913</v>
      </c>
      <c r="B14461" s="1" t="s">
        <v>22547</v>
      </c>
      <c r="D14461" s="324" t="s">
        <v>643</v>
      </c>
      <c r="E14461" s="324" t="s">
        <v>519</v>
      </c>
    </row>
    <row r="14462" customFormat="false" ht="15" hidden="false" customHeight="false" outlineLevel="0" collapsed="false">
      <c r="A14462" s="1" t="n">
        <v>2912</v>
      </c>
      <c r="B14462" s="1" t="s">
        <v>22548</v>
      </c>
      <c r="D14462" s="324" t="s">
        <v>643</v>
      </c>
      <c r="E14462" s="324" t="s">
        <v>519</v>
      </c>
    </row>
    <row r="14463" customFormat="false" ht="15" hidden="false" customHeight="false" outlineLevel="0" collapsed="false">
      <c r="A14463" s="1" t="n">
        <v>2911</v>
      </c>
      <c r="B14463" s="1" t="s">
        <v>22549</v>
      </c>
      <c r="D14463" s="324" t="s">
        <v>643</v>
      </c>
      <c r="E14463" s="324" t="s">
        <v>519</v>
      </c>
    </row>
    <row r="14464" customFormat="false" ht="15" hidden="false" customHeight="false" outlineLevel="0" collapsed="false">
      <c r="A14464" s="1" t="n">
        <v>2910</v>
      </c>
      <c r="B14464" s="1" t="s">
        <v>22550</v>
      </c>
      <c r="D14464" s="324" t="s">
        <v>18899</v>
      </c>
      <c r="E14464" s="324" t="s">
        <v>525</v>
      </c>
    </row>
    <row r="14465" customFormat="false" ht="15" hidden="false" customHeight="false" outlineLevel="0" collapsed="false">
      <c r="A14465" s="1" t="n">
        <v>2909</v>
      </c>
      <c r="B14465" s="1" t="s">
        <v>22551</v>
      </c>
      <c r="D14465" s="324" t="s">
        <v>22552</v>
      </c>
      <c r="E14465" s="0" t="s">
        <v>485</v>
      </c>
    </row>
    <row r="14466" customFormat="false" ht="15" hidden="false" customHeight="false" outlineLevel="0" collapsed="false">
      <c r="A14466" s="1" t="n">
        <v>2908</v>
      </c>
      <c r="B14466" s="1" t="s">
        <v>22553</v>
      </c>
      <c r="D14466" s="1" t="s">
        <v>499</v>
      </c>
      <c r="E14466" s="0" t="s">
        <v>590</v>
      </c>
    </row>
    <row r="14467" customFormat="false" ht="15" hidden="false" customHeight="false" outlineLevel="0" collapsed="false">
      <c r="A14467" s="1" t="n">
        <v>2907</v>
      </c>
      <c r="B14467" s="1" t="s">
        <v>22554</v>
      </c>
      <c r="D14467" s="1" t="s">
        <v>499</v>
      </c>
      <c r="E14467" s="0" t="s">
        <v>590</v>
      </c>
    </row>
    <row r="14468" customFormat="false" ht="15" hidden="false" customHeight="false" outlineLevel="0" collapsed="false">
      <c r="A14468" s="1" t="n">
        <v>2906</v>
      </c>
      <c r="B14468" s="1" t="s">
        <v>22555</v>
      </c>
      <c r="C14468" s="324" t="s">
        <v>22556</v>
      </c>
      <c r="D14468" s="324" t="s">
        <v>11109</v>
      </c>
      <c r="E14468" s="0" t="s">
        <v>544</v>
      </c>
    </row>
    <row r="14469" customFormat="false" ht="15" hidden="false" customHeight="false" outlineLevel="0" collapsed="false">
      <c r="A14469" s="1" t="n">
        <v>2905</v>
      </c>
      <c r="B14469" s="1" t="s">
        <v>22557</v>
      </c>
      <c r="C14469" s="324" t="s">
        <v>22558</v>
      </c>
      <c r="D14469" s="324" t="s">
        <v>11109</v>
      </c>
      <c r="E14469" s="0" t="s">
        <v>544</v>
      </c>
    </row>
    <row r="14470" customFormat="false" ht="15" hidden="false" customHeight="false" outlineLevel="0" collapsed="false">
      <c r="A14470" s="1" t="n">
        <v>2904</v>
      </c>
      <c r="B14470" s="1" t="s">
        <v>22559</v>
      </c>
      <c r="C14470" s="1" t="s">
        <v>22560</v>
      </c>
      <c r="D14470" s="324" t="s">
        <v>4055</v>
      </c>
      <c r="E14470" s="0" t="s">
        <v>544</v>
      </c>
    </row>
    <row r="14471" customFormat="false" ht="15" hidden="false" customHeight="false" outlineLevel="0" collapsed="false">
      <c r="A14471" s="1" t="n">
        <v>2903</v>
      </c>
      <c r="B14471" s="1" t="s">
        <v>22561</v>
      </c>
      <c r="D14471" s="324" t="s">
        <v>22562</v>
      </c>
      <c r="E14471" s="324" t="s">
        <v>500</v>
      </c>
    </row>
    <row r="14472" customFormat="false" ht="15" hidden="false" customHeight="false" outlineLevel="0" collapsed="false">
      <c r="A14472" s="1" t="n">
        <v>2902</v>
      </c>
      <c r="B14472" s="1" t="s">
        <v>22563</v>
      </c>
      <c r="C14472" s="1" t="s">
        <v>22564</v>
      </c>
      <c r="D14472" s="324" t="s">
        <v>22565</v>
      </c>
      <c r="E14472" s="0" t="s">
        <v>485</v>
      </c>
    </row>
    <row r="14473" customFormat="false" ht="15" hidden="false" customHeight="false" outlineLevel="0" collapsed="false">
      <c r="A14473" s="1" t="n">
        <v>2901</v>
      </c>
      <c r="B14473" s="1" t="s">
        <v>22566</v>
      </c>
      <c r="C14473" s="1" t="s">
        <v>22567</v>
      </c>
      <c r="D14473" s="324" t="s">
        <v>11505</v>
      </c>
      <c r="E14473" s="0" t="s">
        <v>576</v>
      </c>
    </row>
    <row r="14474" customFormat="false" ht="15" hidden="false" customHeight="false" outlineLevel="0" collapsed="false">
      <c r="A14474" s="1" t="n">
        <v>2900</v>
      </c>
      <c r="B14474" s="1" t="s">
        <v>22568</v>
      </c>
      <c r="D14474" s="1" t="s">
        <v>499</v>
      </c>
      <c r="E14474" s="0" t="s">
        <v>590</v>
      </c>
    </row>
    <row r="14475" customFormat="false" ht="15" hidden="false" customHeight="false" outlineLevel="0" collapsed="false">
      <c r="A14475" s="1" t="n">
        <v>2899</v>
      </c>
      <c r="B14475" s="1" t="s">
        <v>22569</v>
      </c>
      <c r="D14475" s="1" t="s">
        <v>499</v>
      </c>
      <c r="E14475" s="0" t="s">
        <v>590</v>
      </c>
    </row>
    <row r="14476" customFormat="false" ht="15" hidden="false" customHeight="false" outlineLevel="0" collapsed="false">
      <c r="A14476" s="1" t="n">
        <v>2898</v>
      </c>
      <c r="B14476" s="1" t="s">
        <v>22570</v>
      </c>
      <c r="D14476" s="1" t="s">
        <v>499</v>
      </c>
      <c r="E14476" s="0" t="s">
        <v>590</v>
      </c>
    </row>
    <row r="14477" customFormat="false" ht="15" hidden="false" customHeight="false" outlineLevel="0" collapsed="false">
      <c r="A14477" s="1" t="n">
        <v>2897</v>
      </c>
      <c r="B14477" s="1" t="s">
        <v>22571</v>
      </c>
      <c r="D14477" s="1" t="s">
        <v>499</v>
      </c>
      <c r="E14477" s="0" t="s">
        <v>590</v>
      </c>
    </row>
    <row r="14478" customFormat="false" ht="15" hidden="false" customHeight="false" outlineLevel="0" collapsed="false">
      <c r="A14478" s="1" t="n">
        <v>2896</v>
      </c>
      <c r="B14478" s="1" t="s">
        <v>22572</v>
      </c>
      <c r="C14478" s="324" t="s">
        <v>22573</v>
      </c>
      <c r="D14478" s="1" t="s">
        <v>10972</v>
      </c>
      <c r="E14478" s="0" t="s">
        <v>686</v>
      </c>
    </row>
    <row r="14479" customFormat="false" ht="15" hidden="false" customHeight="false" outlineLevel="0" collapsed="false">
      <c r="A14479" s="1" t="n">
        <v>2895</v>
      </c>
      <c r="B14479" s="1" t="s">
        <v>22574</v>
      </c>
      <c r="C14479" s="324" t="s">
        <v>22575</v>
      </c>
      <c r="D14479" s="324" t="s">
        <v>14427</v>
      </c>
      <c r="E14479" s="0" t="s">
        <v>576</v>
      </c>
    </row>
    <row r="14480" customFormat="false" ht="15" hidden="false" customHeight="false" outlineLevel="0" collapsed="false">
      <c r="A14480" s="1" t="n">
        <v>2894</v>
      </c>
      <c r="B14480" s="1" t="s">
        <v>22576</v>
      </c>
      <c r="C14480" s="1" t="s">
        <v>4678</v>
      </c>
      <c r="D14480" s="1" t="s">
        <v>499</v>
      </c>
      <c r="E14480" s="0" t="s">
        <v>485</v>
      </c>
    </row>
    <row r="14481" customFormat="false" ht="15" hidden="false" customHeight="false" outlineLevel="0" collapsed="false">
      <c r="A14481" s="1" t="n">
        <v>2893</v>
      </c>
      <c r="B14481" s="1" t="s">
        <v>22577</v>
      </c>
      <c r="C14481" s="1" t="s">
        <v>4678</v>
      </c>
      <c r="D14481" s="1" t="s">
        <v>499</v>
      </c>
      <c r="E14481" s="0" t="s">
        <v>485</v>
      </c>
    </row>
    <row r="14482" customFormat="false" ht="15" hidden="false" customHeight="false" outlineLevel="0" collapsed="false">
      <c r="A14482" s="1" t="n">
        <v>2892</v>
      </c>
      <c r="B14482" s="1" t="s">
        <v>22578</v>
      </c>
      <c r="C14482" s="1" t="s">
        <v>22579</v>
      </c>
      <c r="D14482" s="324" t="s">
        <v>11775</v>
      </c>
      <c r="E14482" s="324" t="s">
        <v>12190</v>
      </c>
    </row>
    <row r="14483" customFormat="false" ht="15" hidden="false" customHeight="false" outlineLevel="0" collapsed="false">
      <c r="A14483" s="1" t="n">
        <v>2891</v>
      </c>
      <c r="B14483" s="1" t="s">
        <v>22580</v>
      </c>
      <c r="C14483" s="1" t="s">
        <v>22581</v>
      </c>
      <c r="D14483" s="324" t="s">
        <v>13053</v>
      </c>
      <c r="E14483" s="324" t="s">
        <v>1731</v>
      </c>
    </row>
    <row r="14484" customFormat="false" ht="15" hidden="false" customHeight="false" outlineLevel="0" collapsed="false">
      <c r="A14484" s="1" t="n">
        <v>2890</v>
      </c>
      <c r="B14484" s="1" t="s">
        <v>22582</v>
      </c>
      <c r="C14484" s="1" t="s">
        <v>521</v>
      </c>
      <c r="D14484" s="1" t="s">
        <v>12034</v>
      </c>
      <c r="E14484" s="0" t="s">
        <v>576</v>
      </c>
    </row>
    <row r="14485" customFormat="false" ht="15" hidden="false" customHeight="false" outlineLevel="0" collapsed="false">
      <c r="A14485" s="1" t="n">
        <v>2889</v>
      </c>
      <c r="B14485" s="1" t="s">
        <v>22583</v>
      </c>
      <c r="C14485" s="1" t="s">
        <v>22584</v>
      </c>
      <c r="D14485" s="1" t="s">
        <v>499</v>
      </c>
      <c r="E14485" s="0" t="s">
        <v>590</v>
      </c>
    </row>
    <row r="14486" customFormat="false" ht="15" hidden="false" customHeight="false" outlineLevel="0" collapsed="false">
      <c r="A14486" s="1" t="n">
        <v>2888</v>
      </c>
      <c r="B14486" s="1" t="s">
        <v>22585</v>
      </c>
      <c r="D14486" s="324" t="s">
        <v>22586</v>
      </c>
      <c r="E14486" s="324" t="s">
        <v>1361</v>
      </c>
    </row>
    <row r="14487" customFormat="false" ht="15" hidden="false" customHeight="false" outlineLevel="0" collapsed="false">
      <c r="A14487" s="1" t="n">
        <v>2887</v>
      </c>
      <c r="B14487" s="1" t="s">
        <v>22587</v>
      </c>
      <c r="D14487" s="324" t="s">
        <v>7025</v>
      </c>
      <c r="E14487" s="324" t="s">
        <v>500</v>
      </c>
    </row>
    <row r="14488" customFormat="false" ht="15" hidden="false" customHeight="false" outlineLevel="0" collapsed="false">
      <c r="A14488" s="1" t="n">
        <v>2886</v>
      </c>
      <c r="B14488" s="1" t="s">
        <v>22588</v>
      </c>
      <c r="D14488" s="1" t="s">
        <v>499</v>
      </c>
      <c r="E14488" s="324" t="s">
        <v>500</v>
      </c>
    </row>
    <row r="14489" customFormat="false" ht="15" hidden="false" customHeight="false" outlineLevel="0" collapsed="false">
      <c r="A14489" s="1" t="n">
        <v>2885</v>
      </c>
      <c r="B14489" s="1" t="s">
        <v>22589</v>
      </c>
      <c r="C14489" s="1" t="s">
        <v>22590</v>
      </c>
      <c r="D14489" s="1" t="s">
        <v>499</v>
      </c>
      <c r="E14489" s="0" t="s">
        <v>590</v>
      </c>
    </row>
    <row r="14490" customFormat="false" ht="15" hidden="false" customHeight="false" outlineLevel="0" collapsed="false">
      <c r="A14490" s="1" t="n">
        <v>2884</v>
      </c>
      <c r="B14490" s="1" t="s">
        <v>22591</v>
      </c>
      <c r="D14490" s="1" t="s">
        <v>499</v>
      </c>
      <c r="E14490" s="0" t="s">
        <v>609</v>
      </c>
    </row>
    <row r="14491" customFormat="false" ht="15" hidden="false" customHeight="false" outlineLevel="0" collapsed="false">
      <c r="A14491" s="1" t="n">
        <v>2883</v>
      </c>
      <c r="B14491" s="1" t="s">
        <v>22592</v>
      </c>
      <c r="C14491" s="1" t="s">
        <v>22593</v>
      </c>
      <c r="D14491" s="1" t="s">
        <v>499</v>
      </c>
      <c r="E14491" s="0" t="s">
        <v>10484</v>
      </c>
    </row>
    <row r="14492" customFormat="false" ht="15" hidden="false" customHeight="false" outlineLevel="0" collapsed="false">
      <c r="A14492" s="1" t="n">
        <v>2882</v>
      </c>
      <c r="B14492" s="1" t="s">
        <v>22594</v>
      </c>
      <c r="C14492" s="324" t="s">
        <v>22595</v>
      </c>
      <c r="D14492" s="324" t="s">
        <v>11351</v>
      </c>
      <c r="E14492" s="0" t="s">
        <v>11244</v>
      </c>
    </row>
    <row r="14493" customFormat="false" ht="15" hidden="false" customHeight="false" outlineLevel="0" collapsed="false">
      <c r="A14493" s="1" t="n">
        <v>2881</v>
      </c>
      <c r="B14493" s="1" t="s">
        <v>22596</v>
      </c>
      <c r="C14493" s="1" t="s">
        <v>22597</v>
      </c>
      <c r="D14493" s="1" t="s">
        <v>499</v>
      </c>
      <c r="E14493" s="0" t="s">
        <v>590</v>
      </c>
    </row>
    <row r="14494" customFormat="false" ht="15" hidden="false" customHeight="false" outlineLevel="0" collapsed="false">
      <c r="A14494" s="1" t="n">
        <v>2880</v>
      </c>
      <c r="B14494" s="1" t="s">
        <v>22598</v>
      </c>
      <c r="D14494" s="324" t="s">
        <v>20487</v>
      </c>
      <c r="E14494" s="324" t="s">
        <v>500</v>
      </c>
    </row>
    <row r="14495" customFormat="false" ht="15" hidden="false" customHeight="false" outlineLevel="0" collapsed="false">
      <c r="A14495" s="1" t="n">
        <v>2879</v>
      </c>
      <c r="B14495" s="1" t="s">
        <v>22599</v>
      </c>
      <c r="D14495" s="324" t="s">
        <v>22600</v>
      </c>
      <c r="E14495" s="324" t="s">
        <v>500</v>
      </c>
    </row>
    <row r="14496" customFormat="false" ht="15" hidden="false" customHeight="false" outlineLevel="0" collapsed="false">
      <c r="A14496" s="1" t="n">
        <v>2878</v>
      </c>
      <c r="B14496" s="1" t="s">
        <v>22601</v>
      </c>
      <c r="D14496" s="1" t="s">
        <v>1067</v>
      </c>
      <c r="E14496" s="0" t="s">
        <v>485</v>
      </c>
    </row>
    <row r="14497" customFormat="false" ht="15" hidden="false" customHeight="false" outlineLevel="0" collapsed="false">
      <c r="A14497" s="1" t="n">
        <v>2877</v>
      </c>
      <c r="B14497" s="1" t="s">
        <v>22602</v>
      </c>
      <c r="C14497" s="1" t="s">
        <v>22603</v>
      </c>
      <c r="D14497" s="1" t="s">
        <v>499</v>
      </c>
      <c r="E14497" s="0" t="s">
        <v>10484</v>
      </c>
    </row>
    <row r="14498" customFormat="false" ht="15" hidden="false" customHeight="false" outlineLevel="0" collapsed="false">
      <c r="A14498" s="1" t="n">
        <v>2876</v>
      </c>
      <c r="B14498" s="1" t="s">
        <v>22604</v>
      </c>
      <c r="C14498" s="1" t="s">
        <v>22605</v>
      </c>
      <c r="D14498" s="1" t="s">
        <v>787</v>
      </c>
      <c r="E14498" s="0" t="s">
        <v>485</v>
      </c>
    </row>
    <row r="14499" customFormat="false" ht="15" hidden="false" customHeight="false" outlineLevel="0" collapsed="false">
      <c r="A14499" s="1" t="n">
        <v>2875</v>
      </c>
      <c r="B14499" s="1" t="s">
        <v>22606</v>
      </c>
      <c r="D14499" s="324" t="s">
        <v>22607</v>
      </c>
      <c r="E14499" s="324" t="s">
        <v>11482</v>
      </c>
    </row>
    <row r="14500" customFormat="false" ht="15" hidden="false" customHeight="false" outlineLevel="0" collapsed="false">
      <c r="A14500" s="1" t="n">
        <v>2874</v>
      </c>
      <c r="B14500" s="1" t="s">
        <v>22608</v>
      </c>
      <c r="C14500" s="324" t="s">
        <v>22609</v>
      </c>
      <c r="D14500" s="324" t="s">
        <v>15345</v>
      </c>
      <c r="E14500" s="324" t="s">
        <v>488</v>
      </c>
    </row>
    <row r="14501" customFormat="false" ht="15" hidden="false" customHeight="false" outlineLevel="0" collapsed="false">
      <c r="A14501" s="1" t="n">
        <v>2873</v>
      </c>
      <c r="B14501" s="1" t="s">
        <v>22610</v>
      </c>
      <c r="C14501" s="1" t="s">
        <v>22611</v>
      </c>
      <c r="D14501" s="1" t="s">
        <v>499</v>
      </c>
      <c r="E14501" s="324" t="s">
        <v>10923</v>
      </c>
    </row>
    <row r="14502" customFormat="false" ht="15" hidden="false" customHeight="false" outlineLevel="0" collapsed="false">
      <c r="A14502" s="1" t="n">
        <v>2872</v>
      </c>
      <c r="B14502" s="1" t="s">
        <v>22612</v>
      </c>
      <c r="D14502" s="324" t="s">
        <v>11556</v>
      </c>
      <c r="E14502" s="324" t="s">
        <v>10923</v>
      </c>
    </row>
    <row r="14503" customFormat="false" ht="15" hidden="false" customHeight="false" outlineLevel="0" collapsed="false">
      <c r="A14503" s="1" t="n">
        <v>2871</v>
      </c>
      <c r="B14503" s="1" t="s">
        <v>22613</v>
      </c>
      <c r="D14503" s="324" t="s">
        <v>22614</v>
      </c>
      <c r="E14503" s="0" t="s">
        <v>576</v>
      </c>
    </row>
    <row r="14504" customFormat="false" ht="15" hidden="false" customHeight="false" outlineLevel="0" collapsed="false">
      <c r="A14504" s="1" t="n">
        <v>2870</v>
      </c>
      <c r="B14504" s="1" t="s">
        <v>22615</v>
      </c>
      <c r="C14504" s="1" t="s">
        <v>22616</v>
      </c>
      <c r="D14504" s="1" t="s">
        <v>783</v>
      </c>
      <c r="E14504" s="0" t="s">
        <v>485</v>
      </c>
    </row>
    <row r="14505" customFormat="false" ht="15" hidden="false" customHeight="false" outlineLevel="0" collapsed="false">
      <c r="A14505" s="1" t="n">
        <v>2869</v>
      </c>
      <c r="B14505" s="1" t="s">
        <v>22617</v>
      </c>
      <c r="D14505" s="1" t="s">
        <v>1681</v>
      </c>
      <c r="E14505" s="0" t="s">
        <v>485</v>
      </c>
    </row>
    <row r="14506" customFormat="false" ht="15" hidden="false" customHeight="false" outlineLevel="0" collapsed="false">
      <c r="A14506" s="1" t="n">
        <v>2868</v>
      </c>
      <c r="B14506" s="1" t="s">
        <v>22618</v>
      </c>
      <c r="D14506" s="1" t="s">
        <v>783</v>
      </c>
      <c r="E14506" s="0" t="s">
        <v>485</v>
      </c>
    </row>
    <row r="14507" customFormat="false" ht="15" hidden="false" customHeight="false" outlineLevel="0" collapsed="false">
      <c r="A14507" s="1" t="n">
        <v>2867</v>
      </c>
      <c r="B14507" s="1" t="s">
        <v>22619</v>
      </c>
      <c r="C14507" s="1" t="s">
        <v>22620</v>
      </c>
      <c r="D14507" s="1" t="s">
        <v>2351</v>
      </c>
      <c r="E14507" s="324" t="s">
        <v>11140</v>
      </c>
    </row>
    <row r="14508" customFormat="false" ht="15" hidden="false" customHeight="false" outlineLevel="0" collapsed="false">
      <c r="A14508" s="1" t="n">
        <v>2866</v>
      </c>
      <c r="B14508" s="1" t="s">
        <v>22621</v>
      </c>
      <c r="D14508" s="1" t="s">
        <v>783</v>
      </c>
      <c r="E14508" s="0" t="s">
        <v>485</v>
      </c>
    </row>
    <row r="14509" customFormat="false" ht="15" hidden="false" customHeight="false" outlineLevel="0" collapsed="false">
      <c r="A14509" s="1" t="n">
        <v>2865</v>
      </c>
      <c r="B14509" s="1" t="s">
        <v>22622</v>
      </c>
      <c r="D14509" s="1" t="s">
        <v>1681</v>
      </c>
      <c r="E14509" s="0" t="s">
        <v>590</v>
      </c>
    </row>
    <row r="14510" customFormat="false" ht="15" hidden="false" customHeight="false" outlineLevel="0" collapsed="false">
      <c r="A14510" s="1" t="n">
        <v>2864</v>
      </c>
      <c r="B14510" s="1" t="s">
        <v>22623</v>
      </c>
      <c r="D14510" s="324" t="s">
        <v>528</v>
      </c>
      <c r="E14510" s="324" t="s">
        <v>500</v>
      </c>
    </row>
    <row r="14511" customFormat="false" ht="15" hidden="false" customHeight="false" outlineLevel="0" collapsed="false">
      <c r="A14511" s="1" t="n">
        <v>2863</v>
      </c>
      <c r="B14511" s="1" t="s">
        <v>22624</v>
      </c>
      <c r="C14511" s="324" t="s">
        <v>22625</v>
      </c>
      <c r="D14511" s="1" t="s">
        <v>484</v>
      </c>
      <c r="E14511" s="0" t="s">
        <v>485</v>
      </c>
    </row>
    <row r="14512" customFormat="false" ht="15" hidden="false" customHeight="false" outlineLevel="0" collapsed="false">
      <c r="A14512" s="1" t="n">
        <v>2862</v>
      </c>
      <c r="B14512" s="1" t="s">
        <v>22626</v>
      </c>
      <c r="D14512" s="324" t="s">
        <v>20080</v>
      </c>
      <c r="E14512" s="324" t="s">
        <v>10954</v>
      </c>
    </row>
    <row r="14513" customFormat="false" ht="15" hidden="false" customHeight="false" outlineLevel="0" collapsed="false">
      <c r="A14513" s="1" t="n">
        <v>2861</v>
      </c>
      <c r="B14513" s="1" t="s">
        <v>22627</v>
      </c>
      <c r="D14513" s="1" t="s">
        <v>1293</v>
      </c>
      <c r="E14513" s="324" t="s">
        <v>548</v>
      </c>
    </row>
    <row r="14514" customFormat="false" ht="15" hidden="false" customHeight="false" outlineLevel="0" collapsed="false">
      <c r="A14514" s="1" t="n">
        <v>2860</v>
      </c>
      <c r="B14514" s="1" t="s">
        <v>22628</v>
      </c>
      <c r="D14514" s="1" t="s">
        <v>10984</v>
      </c>
      <c r="E14514" s="324" t="s">
        <v>12915</v>
      </c>
    </row>
    <row r="14515" customFormat="false" ht="15" hidden="false" customHeight="false" outlineLevel="0" collapsed="false">
      <c r="A14515" s="1" t="n">
        <v>2859</v>
      </c>
      <c r="B14515" s="1" t="s">
        <v>22629</v>
      </c>
      <c r="C14515" s="324" t="s">
        <v>22630</v>
      </c>
      <c r="D14515" s="324" t="s">
        <v>12998</v>
      </c>
      <c r="E14515" s="324" t="s">
        <v>772</v>
      </c>
    </row>
    <row r="14516" customFormat="false" ht="15" hidden="false" customHeight="false" outlineLevel="0" collapsed="false">
      <c r="A14516" s="1" t="n">
        <v>2858</v>
      </c>
      <c r="B14516" s="1" t="s">
        <v>22631</v>
      </c>
      <c r="C14516" s="1" t="s">
        <v>22632</v>
      </c>
      <c r="D14516" s="324" t="s">
        <v>22633</v>
      </c>
      <c r="E14516" s="324" t="s">
        <v>519</v>
      </c>
    </row>
    <row r="14517" customFormat="false" ht="15" hidden="false" customHeight="false" outlineLevel="0" collapsed="false">
      <c r="A14517" s="1" t="n">
        <v>2857</v>
      </c>
      <c r="B14517" s="1" t="s">
        <v>22634</v>
      </c>
      <c r="D14517" s="1" t="s">
        <v>811</v>
      </c>
      <c r="E14517" s="324" t="s">
        <v>10921</v>
      </c>
    </row>
    <row r="14518" customFormat="false" ht="15" hidden="false" customHeight="false" outlineLevel="0" collapsed="false">
      <c r="A14518" s="1" t="n">
        <v>2856</v>
      </c>
      <c r="B14518" s="1" t="s">
        <v>22635</v>
      </c>
      <c r="D14518" s="1" t="s">
        <v>499</v>
      </c>
      <c r="E14518" s="324" t="s">
        <v>10923</v>
      </c>
    </row>
    <row r="14519" customFormat="false" ht="15" hidden="false" customHeight="false" outlineLevel="0" collapsed="false">
      <c r="A14519" s="1" t="n">
        <v>2855</v>
      </c>
      <c r="B14519" s="1" t="s">
        <v>22636</v>
      </c>
      <c r="D14519" s="1" t="s">
        <v>1293</v>
      </c>
      <c r="E14519" s="324" t="s">
        <v>548</v>
      </c>
    </row>
    <row r="14520" customFormat="false" ht="15" hidden="false" customHeight="false" outlineLevel="0" collapsed="false">
      <c r="A14520" s="1" t="n">
        <v>2854</v>
      </c>
      <c r="B14520" s="1" t="s">
        <v>22637</v>
      </c>
      <c r="D14520" s="324" t="s">
        <v>528</v>
      </c>
      <c r="E14520" s="324" t="s">
        <v>500</v>
      </c>
    </row>
    <row r="14521" customFormat="false" ht="15" hidden="false" customHeight="false" outlineLevel="0" collapsed="false">
      <c r="A14521" s="1" t="n">
        <v>2853</v>
      </c>
      <c r="B14521" s="1" t="s">
        <v>22638</v>
      </c>
      <c r="D14521" s="324" t="s">
        <v>7395</v>
      </c>
      <c r="E14521" s="0" t="s">
        <v>576</v>
      </c>
    </row>
    <row r="14522" customFormat="false" ht="15" hidden="false" customHeight="false" outlineLevel="0" collapsed="false">
      <c r="A14522" s="1" t="n">
        <v>2852</v>
      </c>
      <c r="B14522" s="1" t="s">
        <v>22639</v>
      </c>
      <c r="D14522" s="324" t="s">
        <v>7395</v>
      </c>
      <c r="E14522" s="0" t="s">
        <v>10484</v>
      </c>
    </row>
    <row r="14523" customFormat="false" ht="15" hidden="false" customHeight="false" outlineLevel="0" collapsed="false">
      <c r="A14523" s="1" t="n">
        <v>2851</v>
      </c>
      <c r="B14523" s="1" t="s">
        <v>22640</v>
      </c>
      <c r="D14523" s="324" t="s">
        <v>7395</v>
      </c>
      <c r="E14523" s="0" t="s">
        <v>10484</v>
      </c>
    </row>
    <row r="14524" customFormat="false" ht="15" hidden="false" customHeight="false" outlineLevel="0" collapsed="false">
      <c r="A14524" s="1" t="n">
        <v>2850</v>
      </c>
      <c r="B14524" s="1" t="s">
        <v>22641</v>
      </c>
      <c r="D14524" s="324" t="s">
        <v>7395</v>
      </c>
      <c r="E14524" s="0" t="s">
        <v>10484</v>
      </c>
    </row>
    <row r="14525" customFormat="false" ht="15" hidden="false" customHeight="false" outlineLevel="0" collapsed="false">
      <c r="A14525" s="1" t="n">
        <v>2849</v>
      </c>
      <c r="B14525" s="1" t="s">
        <v>22642</v>
      </c>
      <c r="D14525" s="324" t="s">
        <v>7395</v>
      </c>
      <c r="E14525" s="0" t="s">
        <v>10484</v>
      </c>
    </row>
    <row r="14526" customFormat="false" ht="15" hidden="false" customHeight="false" outlineLevel="0" collapsed="false">
      <c r="A14526" s="1" t="n">
        <v>2848</v>
      </c>
      <c r="B14526" s="1" t="s">
        <v>22643</v>
      </c>
      <c r="D14526" s="1" t="s">
        <v>11687</v>
      </c>
      <c r="E14526" s="324" t="s">
        <v>10994</v>
      </c>
    </row>
    <row r="14527" customFormat="false" ht="15" hidden="false" customHeight="false" outlineLevel="0" collapsed="false">
      <c r="A14527" s="1" t="n">
        <v>2847</v>
      </c>
      <c r="B14527" s="1" t="s">
        <v>22644</v>
      </c>
      <c r="D14527" s="1" t="s">
        <v>10212</v>
      </c>
      <c r="E14527" s="0" t="s">
        <v>590</v>
      </c>
    </row>
    <row r="14528" customFormat="false" ht="15" hidden="false" customHeight="false" outlineLevel="0" collapsed="false">
      <c r="A14528" s="1" t="n">
        <v>2846</v>
      </c>
      <c r="B14528" s="1" t="s">
        <v>22645</v>
      </c>
      <c r="C14528" s="1" t="s">
        <v>22645</v>
      </c>
      <c r="D14528" s="324" t="s">
        <v>22646</v>
      </c>
      <c r="E14528" s="324" t="s">
        <v>500</v>
      </c>
    </row>
    <row r="14529" customFormat="false" ht="15" hidden="false" customHeight="false" outlineLevel="0" collapsed="false">
      <c r="A14529" s="1" t="n">
        <v>2845</v>
      </c>
      <c r="B14529" s="1" t="s">
        <v>22647</v>
      </c>
      <c r="C14529" s="324" t="s">
        <v>22648</v>
      </c>
      <c r="D14529" s="324" t="s">
        <v>9365</v>
      </c>
      <c r="E14529" s="324" t="s">
        <v>1127</v>
      </c>
    </row>
    <row r="14530" customFormat="false" ht="15" hidden="false" customHeight="false" outlineLevel="0" collapsed="false">
      <c r="A14530" s="1" t="n">
        <v>2844</v>
      </c>
      <c r="B14530" s="1" t="s">
        <v>22649</v>
      </c>
      <c r="D14530" s="324" t="s">
        <v>3650</v>
      </c>
      <c r="E14530" s="324" t="s">
        <v>500</v>
      </c>
    </row>
    <row r="14531" customFormat="false" ht="15" hidden="false" customHeight="false" outlineLevel="0" collapsed="false">
      <c r="A14531" s="1" t="n">
        <v>2843</v>
      </c>
      <c r="B14531" s="1" t="s">
        <v>22650</v>
      </c>
      <c r="D14531" s="1" t="s">
        <v>499</v>
      </c>
      <c r="E14531" s="324" t="s">
        <v>13147</v>
      </c>
    </row>
    <row r="14532" customFormat="false" ht="15" hidden="false" customHeight="false" outlineLevel="0" collapsed="false">
      <c r="A14532" s="1" t="n">
        <v>2842</v>
      </c>
      <c r="B14532" s="1" t="s">
        <v>22651</v>
      </c>
      <c r="C14532" s="324" t="s">
        <v>22652</v>
      </c>
      <c r="D14532" s="1" t="s">
        <v>10212</v>
      </c>
      <c r="E14532" s="324" t="s">
        <v>550</v>
      </c>
    </row>
    <row r="14533" customFormat="false" ht="15" hidden="false" customHeight="false" outlineLevel="0" collapsed="false">
      <c r="A14533" s="1" t="n">
        <v>2841</v>
      </c>
      <c r="B14533" s="1" t="s">
        <v>22653</v>
      </c>
      <c r="D14533" s="324" t="s">
        <v>10892</v>
      </c>
      <c r="E14533" s="324" t="s">
        <v>11140</v>
      </c>
    </row>
    <row r="14534" customFormat="false" ht="15" hidden="false" customHeight="false" outlineLevel="0" collapsed="false">
      <c r="A14534" s="1" t="n">
        <v>2840</v>
      </c>
      <c r="B14534" s="1" t="s">
        <v>22654</v>
      </c>
      <c r="C14534" s="1" t="s">
        <v>22655</v>
      </c>
      <c r="D14534" s="1" t="s">
        <v>499</v>
      </c>
      <c r="E14534" s="324" t="s">
        <v>10923</v>
      </c>
    </row>
    <row r="14535" customFormat="false" ht="15" hidden="false" customHeight="false" outlineLevel="0" collapsed="false">
      <c r="A14535" s="1" t="n">
        <v>2839</v>
      </c>
      <c r="B14535" s="1" t="s">
        <v>22656</v>
      </c>
      <c r="C14535" s="1" t="s">
        <v>22657</v>
      </c>
      <c r="D14535" s="324" t="s">
        <v>22658</v>
      </c>
      <c r="E14535" s="324" t="s">
        <v>22659</v>
      </c>
    </row>
    <row r="14536" customFormat="false" ht="15" hidden="false" customHeight="false" outlineLevel="0" collapsed="false">
      <c r="A14536" s="1" t="n">
        <v>2838</v>
      </c>
      <c r="B14536" s="1" t="s">
        <v>22660</v>
      </c>
      <c r="D14536" s="1" t="s">
        <v>10212</v>
      </c>
      <c r="E14536" s="0" t="s">
        <v>576</v>
      </c>
    </row>
    <row r="14537" customFormat="false" ht="15" hidden="false" customHeight="false" outlineLevel="0" collapsed="false">
      <c r="A14537" s="1" t="n">
        <v>2837</v>
      </c>
      <c r="B14537" s="1" t="s">
        <v>22661</v>
      </c>
      <c r="D14537" s="1" t="s">
        <v>10212</v>
      </c>
      <c r="E14537" s="0" t="s">
        <v>609</v>
      </c>
    </row>
    <row r="14538" customFormat="false" ht="15" hidden="false" customHeight="false" outlineLevel="0" collapsed="false">
      <c r="A14538" s="1" t="n">
        <v>2836</v>
      </c>
      <c r="B14538" s="1" t="s">
        <v>22662</v>
      </c>
      <c r="C14538" s="1" t="s">
        <v>22662</v>
      </c>
      <c r="D14538" s="1" t="s">
        <v>3662</v>
      </c>
      <c r="E14538" s="0" t="s">
        <v>485</v>
      </c>
    </row>
    <row r="14539" customFormat="false" ht="15" hidden="false" customHeight="false" outlineLevel="0" collapsed="false">
      <c r="A14539" s="1" t="n">
        <v>2835</v>
      </c>
      <c r="B14539" s="1" t="s">
        <v>22663</v>
      </c>
      <c r="D14539" s="324" t="s">
        <v>21584</v>
      </c>
      <c r="E14539" s="324" t="s">
        <v>494</v>
      </c>
    </row>
    <row r="14540" customFormat="false" ht="15" hidden="false" customHeight="false" outlineLevel="0" collapsed="false">
      <c r="A14540" s="1" t="n">
        <v>2834</v>
      </c>
      <c r="B14540" s="1" t="s">
        <v>22664</v>
      </c>
      <c r="D14540" s="1" t="s">
        <v>499</v>
      </c>
      <c r="E14540" s="324" t="s">
        <v>10923</v>
      </c>
    </row>
    <row r="14541" customFormat="false" ht="15" hidden="false" customHeight="false" outlineLevel="0" collapsed="false">
      <c r="A14541" s="1" t="n">
        <v>2833</v>
      </c>
      <c r="B14541" s="1" t="s">
        <v>22665</v>
      </c>
      <c r="D14541" s="324" t="s">
        <v>21584</v>
      </c>
      <c r="E14541" s="324" t="s">
        <v>494</v>
      </c>
    </row>
    <row r="14542" customFormat="false" ht="15" hidden="false" customHeight="false" outlineLevel="0" collapsed="false">
      <c r="A14542" s="1" t="n">
        <v>2832</v>
      </c>
      <c r="B14542" s="1" t="s">
        <v>22666</v>
      </c>
      <c r="D14542" s="324" t="s">
        <v>13484</v>
      </c>
      <c r="E14542" s="324" t="s">
        <v>10923</v>
      </c>
    </row>
    <row r="14543" customFormat="false" ht="15" hidden="false" customHeight="false" outlineLevel="0" collapsed="false">
      <c r="A14543" s="1" t="n">
        <v>2831</v>
      </c>
      <c r="B14543" s="1" t="s">
        <v>22667</v>
      </c>
      <c r="D14543" s="324" t="s">
        <v>22668</v>
      </c>
      <c r="E14543" s="324" t="s">
        <v>22669</v>
      </c>
    </row>
    <row r="14544" customFormat="false" ht="15" hidden="false" customHeight="false" outlineLevel="0" collapsed="false">
      <c r="A14544" s="1" t="n">
        <v>2830</v>
      </c>
      <c r="B14544" s="1" t="s">
        <v>22670</v>
      </c>
      <c r="C14544" s="1" t="s">
        <v>22671</v>
      </c>
      <c r="D14544" s="1" t="s">
        <v>10212</v>
      </c>
      <c r="E14544" s="324" t="s">
        <v>15267</v>
      </c>
    </row>
    <row r="14545" customFormat="false" ht="15" hidden="false" customHeight="false" outlineLevel="0" collapsed="false">
      <c r="A14545" s="1" t="n">
        <v>2829</v>
      </c>
      <c r="B14545" s="1" t="s">
        <v>22672</v>
      </c>
      <c r="C14545" s="1" t="s">
        <v>22672</v>
      </c>
      <c r="D14545" s="324" t="s">
        <v>10892</v>
      </c>
      <c r="E14545" s="0" t="s">
        <v>10484</v>
      </c>
    </row>
    <row r="14546" customFormat="false" ht="15" hidden="false" customHeight="false" outlineLevel="0" collapsed="false">
      <c r="A14546" s="1" t="n">
        <v>2828</v>
      </c>
      <c r="B14546" s="1" t="s">
        <v>22673</v>
      </c>
      <c r="C14546" s="1" t="s">
        <v>22674</v>
      </c>
      <c r="D14546" s="1" t="s">
        <v>1681</v>
      </c>
      <c r="E14546" s="0" t="s">
        <v>485</v>
      </c>
    </row>
    <row r="14547" customFormat="false" ht="15" hidden="false" customHeight="false" outlineLevel="0" collapsed="false">
      <c r="A14547" s="1" t="n">
        <v>2827</v>
      </c>
      <c r="B14547" s="1" t="s">
        <v>22675</v>
      </c>
      <c r="C14547" s="324" t="s">
        <v>22676</v>
      </c>
      <c r="D14547" s="324" t="s">
        <v>528</v>
      </c>
      <c r="E14547" s="324" t="s">
        <v>500</v>
      </c>
    </row>
    <row r="14548" customFormat="false" ht="15" hidden="false" customHeight="false" outlineLevel="0" collapsed="false">
      <c r="A14548" s="1" t="n">
        <v>2826</v>
      </c>
      <c r="B14548" s="1" t="s">
        <v>22677</v>
      </c>
      <c r="C14548" s="1" t="s">
        <v>22678</v>
      </c>
      <c r="D14548" s="324" t="s">
        <v>22679</v>
      </c>
      <c r="E14548" s="324" t="s">
        <v>11610</v>
      </c>
    </row>
    <row r="14549" customFormat="false" ht="15" hidden="false" customHeight="false" outlineLevel="0" collapsed="false">
      <c r="A14549" s="1" t="n">
        <v>2825</v>
      </c>
      <c r="B14549" s="1" t="s">
        <v>22680</v>
      </c>
      <c r="C14549" s="1" t="s">
        <v>22680</v>
      </c>
      <c r="D14549" s="324" t="s">
        <v>22681</v>
      </c>
      <c r="E14549" s="324" t="s">
        <v>500</v>
      </c>
    </row>
    <row r="14550" customFormat="false" ht="15" hidden="false" customHeight="false" outlineLevel="0" collapsed="false">
      <c r="A14550" s="1" t="n">
        <v>2824</v>
      </c>
      <c r="B14550" s="1" t="s">
        <v>22682</v>
      </c>
      <c r="C14550" s="1" t="s">
        <v>22682</v>
      </c>
      <c r="D14550" s="1" t="s">
        <v>484</v>
      </c>
      <c r="E14550" s="0" t="s">
        <v>485</v>
      </c>
    </row>
    <row r="14551" customFormat="false" ht="15" hidden="false" customHeight="false" outlineLevel="0" collapsed="false">
      <c r="A14551" s="1" t="n">
        <v>2823</v>
      </c>
      <c r="B14551" s="1" t="s">
        <v>22683</v>
      </c>
      <c r="C14551" s="324" t="s">
        <v>22684</v>
      </c>
      <c r="D14551" s="1" t="s">
        <v>1067</v>
      </c>
      <c r="E14551" s="0" t="s">
        <v>485</v>
      </c>
    </row>
    <row r="14552" customFormat="false" ht="15" hidden="false" customHeight="false" outlineLevel="0" collapsed="false">
      <c r="A14552" s="1" t="n">
        <v>2822</v>
      </c>
      <c r="B14552" s="1" t="s">
        <v>22685</v>
      </c>
      <c r="C14552" s="1" t="s">
        <v>22686</v>
      </c>
      <c r="D14552" s="324" t="s">
        <v>22687</v>
      </c>
      <c r="E14552" s="324" t="s">
        <v>11000</v>
      </c>
    </row>
    <row r="14553" customFormat="false" ht="15" hidden="false" customHeight="false" outlineLevel="0" collapsed="false">
      <c r="A14553" s="1" t="n">
        <v>2821</v>
      </c>
      <c r="B14553" s="1" t="s">
        <v>22688</v>
      </c>
      <c r="C14553" s="324" t="s">
        <v>22689</v>
      </c>
      <c r="D14553" s="324" t="s">
        <v>10195</v>
      </c>
      <c r="E14553" s="324" t="s">
        <v>11140</v>
      </c>
    </row>
    <row r="14554" customFormat="false" ht="15" hidden="false" customHeight="false" outlineLevel="0" collapsed="false">
      <c r="A14554" s="1" t="n">
        <v>2820</v>
      </c>
      <c r="B14554" s="1" t="s">
        <v>22690</v>
      </c>
      <c r="D14554" s="324" t="s">
        <v>22691</v>
      </c>
      <c r="E14554" s="324" t="s">
        <v>11334</v>
      </c>
    </row>
    <row r="14555" customFormat="false" ht="15" hidden="false" customHeight="false" outlineLevel="0" collapsed="false">
      <c r="A14555" s="1" t="n">
        <v>2819</v>
      </c>
      <c r="B14555" s="1" t="s">
        <v>22692</v>
      </c>
      <c r="D14555" s="324" t="s">
        <v>22691</v>
      </c>
      <c r="E14555" s="324" t="s">
        <v>11334</v>
      </c>
    </row>
    <row r="14556" customFormat="false" ht="15" hidden="false" customHeight="false" outlineLevel="0" collapsed="false">
      <c r="A14556" s="1" t="n">
        <v>2818</v>
      </c>
      <c r="B14556" s="1" t="s">
        <v>22693</v>
      </c>
      <c r="D14556" s="324" t="s">
        <v>11556</v>
      </c>
      <c r="E14556" s="324" t="s">
        <v>10923</v>
      </c>
    </row>
    <row r="14557" customFormat="false" ht="15" hidden="false" customHeight="false" outlineLevel="0" collapsed="false">
      <c r="A14557" s="1" t="n">
        <v>2817</v>
      </c>
      <c r="B14557" s="1" t="s">
        <v>22694</v>
      </c>
      <c r="D14557" s="324" t="s">
        <v>11556</v>
      </c>
      <c r="E14557" s="324" t="s">
        <v>10923</v>
      </c>
    </row>
    <row r="14558" customFormat="false" ht="15" hidden="false" customHeight="false" outlineLevel="0" collapsed="false">
      <c r="A14558" s="1" t="n">
        <v>2816</v>
      </c>
      <c r="B14558" s="1" t="s">
        <v>22695</v>
      </c>
      <c r="D14558" s="324" t="s">
        <v>11556</v>
      </c>
      <c r="E14558" s="324" t="s">
        <v>10923</v>
      </c>
    </row>
    <row r="14559" customFormat="false" ht="15" hidden="false" customHeight="false" outlineLevel="0" collapsed="false">
      <c r="A14559" s="1" t="n">
        <v>2815</v>
      </c>
      <c r="B14559" s="1" t="s">
        <v>22696</v>
      </c>
      <c r="D14559" s="324" t="s">
        <v>11556</v>
      </c>
      <c r="E14559" s="324" t="s">
        <v>10923</v>
      </c>
    </row>
    <row r="14560" customFormat="false" ht="15" hidden="false" customHeight="false" outlineLevel="0" collapsed="false">
      <c r="A14560" s="1" t="n">
        <v>2814</v>
      </c>
      <c r="B14560" s="1" t="s">
        <v>22697</v>
      </c>
      <c r="D14560" s="324" t="s">
        <v>11556</v>
      </c>
      <c r="E14560" s="324" t="s">
        <v>10923</v>
      </c>
    </row>
    <row r="14561" customFormat="false" ht="15" hidden="false" customHeight="false" outlineLevel="0" collapsed="false">
      <c r="A14561" s="1" t="n">
        <v>2813</v>
      </c>
      <c r="B14561" s="1" t="s">
        <v>22698</v>
      </c>
      <c r="D14561" s="324" t="s">
        <v>11556</v>
      </c>
      <c r="E14561" s="324" t="s">
        <v>10923</v>
      </c>
    </row>
    <row r="14562" customFormat="false" ht="15" hidden="false" customHeight="false" outlineLevel="0" collapsed="false">
      <c r="A14562" s="1" t="n">
        <v>2812</v>
      </c>
      <c r="B14562" s="1" t="s">
        <v>22699</v>
      </c>
      <c r="D14562" s="324" t="s">
        <v>11556</v>
      </c>
      <c r="E14562" s="324" t="s">
        <v>10923</v>
      </c>
    </row>
    <row r="14563" customFormat="false" ht="15" hidden="false" customHeight="false" outlineLevel="0" collapsed="false">
      <c r="A14563" s="1" t="n">
        <v>2811</v>
      </c>
      <c r="B14563" s="1" t="s">
        <v>22700</v>
      </c>
      <c r="D14563" s="324" t="s">
        <v>11556</v>
      </c>
      <c r="E14563" s="324" t="s">
        <v>10923</v>
      </c>
    </row>
    <row r="14564" customFormat="false" ht="15" hidden="false" customHeight="false" outlineLevel="0" collapsed="false">
      <c r="A14564" s="1" t="n">
        <v>2810</v>
      </c>
      <c r="B14564" s="1" t="s">
        <v>22701</v>
      </c>
      <c r="D14564" s="324" t="s">
        <v>528</v>
      </c>
      <c r="E14564" s="324" t="s">
        <v>500</v>
      </c>
    </row>
    <row r="14565" customFormat="false" ht="15" hidden="false" customHeight="false" outlineLevel="0" collapsed="false">
      <c r="A14565" s="1" t="n">
        <v>2809</v>
      </c>
      <c r="B14565" s="1" t="s">
        <v>22702</v>
      </c>
      <c r="D14565" s="324" t="s">
        <v>15710</v>
      </c>
      <c r="E14565" s="0" t="s">
        <v>590</v>
      </c>
    </row>
    <row r="14566" customFormat="false" ht="15" hidden="false" customHeight="false" outlineLevel="0" collapsed="false">
      <c r="A14566" s="1" t="n">
        <v>2808</v>
      </c>
      <c r="B14566" s="1" t="s">
        <v>22703</v>
      </c>
      <c r="D14566" s="1" t="s">
        <v>499</v>
      </c>
      <c r="E14566" s="0" t="s">
        <v>590</v>
      </c>
    </row>
    <row r="14567" customFormat="false" ht="15" hidden="false" customHeight="false" outlineLevel="0" collapsed="false">
      <c r="A14567" s="1" t="n">
        <v>2807</v>
      </c>
      <c r="B14567" s="1" t="s">
        <v>22704</v>
      </c>
      <c r="D14567" s="1" t="s">
        <v>499</v>
      </c>
      <c r="E14567" s="0" t="s">
        <v>590</v>
      </c>
    </row>
    <row r="14568" customFormat="false" ht="15" hidden="false" customHeight="false" outlineLevel="0" collapsed="false">
      <c r="A14568" s="1" t="n">
        <v>2806</v>
      </c>
      <c r="B14568" s="1" t="s">
        <v>22705</v>
      </c>
      <c r="D14568" s="324" t="s">
        <v>22706</v>
      </c>
      <c r="E14568" s="0" t="s">
        <v>11244</v>
      </c>
    </row>
    <row r="14569" customFormat="false" ht="15" hidden="false" customHeight="false" outlineLevel="0" collapsed="false">
      <c r="A14569" s="1" t="n">
        <v>2805</v>
      </c>
      <c r="B14569" s="1" t="s">
        <v>22707</v>
      </c>
      <c r="D14569" s="1" t="s">
        <v>499</v>
      </c>
      <c r="E14569" s="0" t="s">
        <v>590</v>
      </c>
    </row>
    <row r="14570" customFormat="false" ht="15" hidden="false" customHeight="false" outlineLevel="0" collapsed="false">
      <c r="A14570" s="1" t="n">
        <v>2804</v>
      </c>
      <c r="B14570" s="1" t="s">
        <v>22708</v>
      </c>
      <c r="C14570" s="324" t="s">
        <v>22709</v>
      </c>
      <c r="D14570" s="1" t="s">
        <v>1233</v>
      </c>
      <c r="E14570" s="0" t="s">
        <v>485</v>
      </c>
    </row>
    <row r="14571" customFormat="false" ht="15" hidden="false" customHeight="false" outlineLevel="0" collapsed="false">
      <c r="A14571" s="1" t="n">
        <v>2803</v>
      </c>
      <c r="B14571" s="1" t="s">
        <v>22710</v>
      </c>
      <c r="D14571" s="324" t="s">
        <v>3323</v>
      </c>
      <c r="E14571" s="324" t="s">
        <v>13147</v>
      </c>
    </row>
    <row r="14572" customFormat="false" ht="15" hidden="false" customHeight="false" outlineLevel="0" collapsed="false">
      <c r="A14572" s="1" t="n">
        <v>2802</v>
      </c>
      <c r="B14572" s="1" t="s">
        <v>22711</v>
      </c>
      <c r="C14572" s="1" t="s">
        <v>22712</v>
      </c>
      <c r="D14572" s="324" t="s">
        <v>11779</v>
      </c>
      <c r="E14572" s="324" t="s">
        <v>10923</v>
      </c>
    </row>
    <row r="14573" customFormat="false" ht="15" hidden="false" customHeight="false" outlineLevel="0" collapsed="false">
      <c r="A14573" s="1" t="n">
        <v>2801</v>
      </c>
      <c r="B14573" s="1" t="s">
        <v>22713</v>
      </c>
      <c r="D14573" s="324" t="s">
        <v>1587</v>
      </c>
      <c r="E14573" s="324" t="s">
        <v>500</v>
      </c>
    </row>
    <row r="14574" customFormat="false" ht="15" hidden="false" customHeight="false" outlineLevel="0" collapsed="false">
      <c r="A14574" s="1" t="n">
        <v>2800</v>
      </c>
      <c r="B14574" s="1" t="s">
        <v>22714</v>
      </c>
      <c r="D14574" s="1" t="s">
        <v>510</v>
      </c>
      <c r="E14574" s="324" t="s">
        <v>1473</v>
      </c>
    </row>
    <row r="14575" customFormat="false" ht="15" hidden="false" customHeight="false" outlineLevel="0" collapsed="false">
      <c r="A14575" s="1" t="n">
        <v>2799</v>
      </c>
      <c r="B14575" s="1" t="s">
        <v>22715</v>
      </c>
      <c r="D14575" s="1" t="s">
        <v>499</v>
      </c>
      <c r="E14575" s="324" t="s">
        <v>500</v>
      </c>
    </row>
    <row r="14576" customFormat="false" ht="15" hidden="false" customHeight="false" outlineLevel="0" collapsed="false">
      <c r="A14576" s="1" t="n">
        <v>2798</v>
      </c>
      <c r="B14576" s="1" t="s">
        <v>22716</v>
      </c>
      <c r="C14576" s="1" t="s">
        <v>22717</v>
      </c>
      <c r="D14576" s="324" t="s">
        <v>11340</v>
      </c>
      <c r="E14576" s="0" t="s">
        <v>485</v>
      </c>
    </row>
    <row r="14577" customFormat="false" ht="15" hidden="false" customHeight="false" outlineLevel="0" collapsed="false">
      <c r="A14577" s="1" t="n">
        <v>2797</v>
      </c>
      <c r="B14577" s="1" t="s">
        <v>22718</v>
      </c>
      <c r="D14577" s="324" t="s">
        <v>22719</v>
      </c>
      <c r="E14577" s="324" t="s">
        <v>10890</v>
      </c>
    </row>
    <row r="14578" customFormat="false" ht="15" hidden="false" customHeight="false" outlineLevel="0" collapsed="false">
      <c r="A14578" s="1" t="n">
        <v>2796</v>
      </c>
      <c r="B14578" s="1" t="s">
        <v>22720</v>
      </c>
      <c r="D14578" s="324" t="s">
        <v>22721</v>
      </c>
      <c r="E14578" s="324" t="s">
        <v>550</v>
      </c>
    </row>
    <row r="14579" customFormat="false" ht="15" hidden="false" customHeight="false" outlineLevel="0" collapsed="false">
      <c r="A14579" s="1" t="n">
        <v>2795</v>
      </c>
      <c r="B14579" s="1" t="s">
        <v>22722</v>
      </c>
      <c r="D14579" s="1" t="s">
        <v>558</v>
      </c>
      <c r="E14579" s="0" t="s">
        <v>485</v>
      </c>
    </row>
    <row r="14580" customFormat="false" ht="15" hidden="false" customHeight="false" outlineLevel="0" collapsed="false">
      <c r="A14580" s="1" t="n">
        <v>2794</v>
      </c>
      <c r="B14580" s="1" t="s">
        <v>22723</v>
      </c>
      <c r="D14580" s="1" t="s">
        <v>558</v>
      </c>
      <c r="E14580" s="0" t="s">
        <v>485</v>
      </c>
    </row>
    <row r="14581" customFormat="false" ht="15" hidden="false" customHeight="false" outlineLevel="0" collapsed="false">
      <c r="A14581" s="1" t="n">
        <v>2793</v>
      </c>
      <c r="B14581" s="1" t="s">
        <v>22724</v>
      </c>
      <c r="D14581" s="1" t="s">
        <v>499</v>
      </c>
      <c r="E14581" s="0" t="s">
        <v>11079</v>
      </c>
    </row>
    <row r="14582" customFormat="false" ht="15" hidden="false" customHeight="false" outlineLevel="0" collapsed="false">
      <c r="A14582" s="1" t="n">
        <v>2792</v>
      </c>
      <c r="B14582" s="1" t="s">
        <v>22725</v>
      </c>
      <c r="C14582" s="1" t="s">
        <v>546</v>
      </c>
      <c r="D14582" s="324" t="s">
        <v>22726</v>
      </c>
      <c r="E14582" s="324" t="s">
        <v>13626</v>
      </c>
    </row>
    <row r="14583" customFormat="false" ht="15" hidden="false" customHeight="false" outlineLevel="0" collapsed="false">
      <c r="A14583" s="1" t="n">
        <v>2791</v>
      </c>
      <c r="B14583" s="1" t="s">
        <v>22727</v>
      </c>
      <c r="D14583" s="324" t="s">
        <v>22728</v>
      </c>
      <c r="E14583" s="0" t="s">
        <v>485</v>
      </c>
    </row>
    <row r="14584" customFormat="false" ht="15" hidden="false" customHeight="false" outlineLevel="0" collapsed="false">
      <c r="A14584" s="1" t="n">
        <v>2790</v>
      </c>
      <c r="B14584" s="1" t="s">
        <v>22729</v>
      </c>
      <c r="D14584" s="1" t="s">
        <v>499</v>
      </c>
      <c r="E14584" s="0" t="s">
        <v>590</v>
      </c>
    </row>
    <row r="14585" customFormat="false" ht="15" hidden="false" customHeight="false" outlineLevel="0" collapsed="false">
      <c r="A14585" s="1" t="n">
        <v>2789</v>
      </c>
      <c r="B14585" s="1" t="s">
        <v>22730</v>
      </c>
      <c r="D14585" s="324" t="s">
        <v>13698</v>
      </c>
      <c r="E14585" s="324" t="s">
        <v>10893</v>
      </c>
    </row>
    <row r="14586" customFormat="false" ht="15" hidden="false" customHeight="false" outlineLevel="0" collapsed="false">
      <c r="A14586" s="1" t="n">
        <v>2788</v>
      </c>
      <c r="B14586" s="1" t="s">
        <v>22731</v>
      </c>
      <c r="D14586" s="324" t="s">
        <v>17594</v>
      </c>
      <c r="E14586" s="324" t="s">
        <v>18864</v>
      </c>
    </row>
    <row r="14587" customFormat="false" ht="15" hidden="false" customHeight="false" outlineLevel="0" collapsed="false">
      <c r="A14587" s="1" t="n">
        <v>2787</v>
      </c>
      <c r="B14587" s="1" t="s">
        <v>22732</v>
      </c>
      <c r="C14587" s="324" t="s">
        <v>22733</v>
      </c>
      <c r="D14587" s="324" t="s">
        <v>11556</v>
      </c>
      <c r="E14587" s="0" t="s">
        <v>10484</v>
      </c>
    </row>
    <row r="14588" customFormat="false" ht="15" hidden="false" customHeight="false" outlineLevel="0" collapsed="false">
      <c r="A14588" s="1" t="n">
        <v>2786</v>
      </c>
      <c r="B14588" s="1" t="s">
        <v>22734</v>
      </c>
      <c r="D14588" s="324" t="s">
        <v>11779</v>
      </c>
      <c r="E14588" s="0" t="s">
        <v>576</v>
      </c>
    </row>
    <row r="14589" customFormat="false" ht="15" hidden="false" customHeight="false" outlineLevel="0" collapsed="false">
      <c r="A14589" s="1" t="n">
        <v>2785</v>
      </c>
      <c r="B14589" s="1" t="s">
        <v>22735</v>
      </c>
      <c r="D14589" s="324" t="s">
        <v>643</v>
      </c>
      <c r="E14589" s="324" t="s">
        <v>519</v>
      </c>
    </row>
    <row r="14590" customFormat="false" ht="15" hidden="false" customHeight="false" outlineLevel="0" collapsed="false">
      <c r="A14590" s="1" t="n">
        <v>2784</v>
      </c>
      <c r="B14590" s="1" t="s">
        <v>22736</v>
      </c>
      <c r="D14590" s="324" t="s">
        <v>643</v>
      </c>
      <c r="E14590" s="324" t="s">
        <v>519</v>
      </c>
    </row>
    <row r="14591" customFormat="false" ht="15" hidden="false" customHeight="false" outlineLevel="0" collapsed="false">
      <c r="A14591" s="1" t="n">
        <v>2783</v>
      </c>
      <c r="B14591" s="1" t="s">
        <v>22737</v>
      </c>
      <c r="C14591" s="1" t="s">
        <v>22738</v>
      </c>
      <c r="D14591" s="1" t="s">
        <v>499</v>
      </c>
      <c r="E14591" s="324" t="s">
        <v>10923</v>
      </c>
    </row>
    <row r="14592" customFormat="false" ht="15" hidden="false" customHeight="false" outlineLevel="0" collapsed="false">
      <c r="A14592" s="1" t="n">
        <v>2782</v>
      </c>
      <c r="B14592" s="1" t="s">
        <v>22739</v>
      </c>
      <c r="C14592" s="1" t="s">
        <v>22740</v>
      </c>
      <c r="D14592" s="1" t="s">
        <v>499</v>
      </c>
      <c r="E14592" s="324" t="s">
        <v>10923</v>
      </c>
    </row>
    <row r="14593" customFormat="false" ht="15" hidden="false" customHeight="false" outlineLevel="0" collapsed="false">
      <c r="A14593" s="1" t="n">
        <v>2781</v>
      </c>
      <c r="B14593" s="1" t="s">
        <v>22741</v>
      </c>
      <c r="D14593" s="324" t="s">
        <v>12503</v>
      </c>
      <c r="E14593" s="324" t="s">
        <v>2886</v>
      </c>
    </row>
    <row r="14594" customFormat="false" ht="15" hidden="false" customHeight="false" outlineLevel="0" collapsed="false">
      <c r="A14594" s="1" t="n">
        <v>2780</v>
      </c>
      <c r="B14594" s="1" t="s">
        <v>22742</v>
      </c>
      <c r="C14594" s="1" t="s">
        <v>22743</v>
      </c>
      <c r="D14594" s="1" t="s">
        <v>499</v>
      </c>
      <c r="E14594" s="324" t="s">
        <v>10923</v>
      </c>
    </row>
    <row r="14595" customFormat="false" ht="15" hidden="false" customHeight="false" outlineLevel="0" collapsed="false">
      <c r="A14595" s="1" t="n">
        <v>2779</v>
      </c>
      <c r="B14595" s="1" t="s">
        <v>22744</v>
      </c>
      <c r="C14595" s="1" t="s">
        <v>22745</v>
      </c>
      <c r="D14595" s="1" t="s">
        <v>499</v>
      </c>
      <c r="E14595" s="324" t="s">
        <v>10923</v>
      </c>
    </row>
    <row r="14596" customFormat="false" ht="15" hidden="false" customHeight="false" outlineLevel="0" collapsed="false">
      <c r="A14596" s="1" t="n">
        <v>2778</v>
      </c>
      <c r="B14596" s="1" t="s">
        <v>22746</v>
      </c>
      <c r="C14596" s="1" t="s">
        <v>22747</v>
      </c>
      <c r="D14596" s="1" t="s">
        <v>499</v>
      </c>
      <c r="E14596" s="324" t="s">
        <v>10923</v>
      </c>
    </row>
    <row r="14597" customFormat="false" ht="15" hidden="false" customHeight="false" outlineLevel="0" collapsed="false">
      <c r="A14597" s="1" t="n">
        <v>2777</v>
      </c>
      <c r="B14597" s="1" t="s">
        <v>22748</v>
      </c>
      <c r="C14597" s="1" t="s">
        <v>22749</v>
      </c>
      <c r="D14597" s="1" t="s">
        <v>499</v>
      </c>
      <c r="E14597" s="324" t="s">
        <v>10923</v>
      </c>
    </row>
    <row r="14598" customFormat="false" ht="15" hidden="false" customHeight="false" outlineLevel="0" collapsed="false">
      <c r="A14598" s="1" t="n">
        <v>2776</v>
      </c>
      <c r="B14598" s="1" t="s">
        <v>22750</v>
      </c>
      <c r="C14598" s="1" t="s">
        <v>22751</v>
      </c>
      <c r="D14598" s="1" t="s">
        <v>499</v>
      </c>
      <c r="E14598" s="324" t="s">
        <v>10923</v>
      </c>
    </row>
    <row r="14599" customFormat="false" ht="15" hidden="false" customHeight="false" outlineLevel="0" collapsed="false">
      <c r="A14599" s="1" t="n">
        <v>2775</v>
      </c>
      <c r="B14599" s="1" t="s">
        <v>22752</v>
      </c>
      <c r="C14599" s="1" t="s">
        <v>22753</v>
      </c>
      <c r="D14599" s="1" t="s">
        <v>499</v>
      </c>
      <c r="E14599" s="324" t="s">
        <v>10923</v>
      </c>
    </row>
    <row r="14600" customFormat="false" ht="15" hidden="false" customHeight="false" outlineLevel="0" collapsed="false">
      <c r="A14600" s="1" t="n">
        <v>2774</v>
      </c>
      <c r="B14600" s="1" t="s">
        <v>22754</v>
      </c>
      <c r="C14600" s="1" t="s">
        <v>22755</v>
      </c>
      <c r="D14600" s="1" t="s">
        <v>499</v>
      </c>
      <c r="E14600" s="324" t="s">
        <v>10923</v>
      </c>
    </row>
    <row r="14601" customFormat="false" ht="15" hidden="false" customHeight="false" outlineLevel="0" collapsed="false">
      <c r="A14601" s="1" t="n">
        <v>2773</v>
      </c>
      <c r="B14601" s="1" t="s">
        <v>22756</v>
      </c>
      <c r="C14601" s="1" t="s">
        <v>22757</v>
      </c>
      <c r="D14601" s="1" t="s">
        <v>499</v>
      </c>
      <c r="E14601" s="324" t="s">
        <v>10923</v>
      </c>
    </row>
    <row r="14602" customFormat="false" ht="15" hidden="false" customHeight="false" outlineLevel="0" collapsed="false">
      <c r="A14602" s="1" t="n">
        <v>2772</v>
      </c>
      <c r="B14602" s="1" t="s">
        <v>22758</v>
      </c>
      <c r="D14602" s="324" t="s">
        <v>22759</v>
      </c>
      <c r="E14602" s="0" t="s">
        <v>609</v>
      </c>
    </row>
    <row r="14603" customFormat="false" ht="15" hidden="false" customHeight="false" outlineLevel="0" collapsed="false">
      <c r="A14603" s="1" t="n">
        <v>2771</v>
      </c>
      <c r="B14603" s="1" t="s">
        <v>22760</v>
      </c>
      <c r="C14603" s="1" t="s">
        <v>22761</v>
      </c>
      <c r="D14603" s="1" t="s">
        <v>499</v>
      </c>
      <c r="E14603" s="324" t="s">
        <v>10923</v>
      </c>
    </row>
    <row r="14604" customFormat="false" ht="15" hidden="false" customHeight="false" outlineLevel="0" collapsed="false">
      <c r="A14604" s="1" t="n">
        <v>2770</v>
      </c>
      <c r="B14604" s="1" t="s">
        <v>22762</v>
      </c>
      <c r="D14604" s="1" t="s">
        <v>11084</v>
      </c>
      <c r="E14604" s="0" t="s">
        <v>590</v>
      </c>
    </row>
    <row r="14605" customFormat="false" ht="15" hidden="false" customHeight="false" outlineLevel="0" collapsed="false">
      <c r="A14605" s="1" t="n">
        <v>2769</v>
      </c>
      <c r="B14605" s="1" t="s">
        <v>22763</v>
      </c>
      <c r="C14605" s="1" t="s">
        <v>22764</v>
      </c>
      <c r="D14605" s="1" t="s">
        <v>499</v>
      </c>
      <c r="E14605" s="0" t="s">
        <v>576</v>
      </c>
    </row>
    <row r="14606" customFormat="false" ht="15" hidden="false" customHeight="false" outlineLevel="0" collapsed="false">
      <c r="A14606" s="1" t="n">
        <v>2768</v>
      </c>
      <c r="B14606" s="1" t="s">
        <v>22765</v>
      </c>
      <c r="D14606" s="1" t="s">
        <v>11084</v>
      </c>
      <c r="E14606" s="0" t="s">
        <v>590</v>
      </c>
    </row>
    <row r="14607" customFormat="false" ht="15" hidden="false" customHeight="false" outlineLevel="0" collapsed="false">
      <c r="A14607" s="1" t="n">
        <v>2767</v>
      </c>
      <c r="B14607" s="1" t="s">
        <v>22766</v>
      </c>
      <c r="C14607" s="1" t="s">
        <v>22767</v>
      </c>
      <c r="D14607" s="1" t="s">
        <v>499</v>
      </c>
      <c r="E14607" s="324" t="s">
        <v>10923</v>
      </c>
    </row>
    <row r="14608" customFormat="false" ht="15" hidden="false" customHeight="false" outlineLevel="0" collapsed="false">
      <c r="A14608" s="1" t="n">
        <v>2766</v>
      </c>
      <c r="B14608" s="1" t="s">
        <v>22768</v>
      </c>
      <c r="C14608" s="1" t="s">
        <v>22769</v>
      </c>
      <c r="D14608" s="1" t="s">
        <v>499</v>
      </c>
      <c r="E14608" s="324" t="s">
        <v>10923</v>
      </c>
    </row>
    <row r="14609" customFormat="false" ht="15" hidden="false" customHeight="false" outlineLevel="0" collapsed="false">
      <c r="A14609" s="1" t="n">
        <v>2765</v>
      </c>
      <c r="B14609" s="1" t="s">
        <v>22770</v>
      </c>
      <c r="C14609" s="1" t="s">
        <v>22771</v>
      </c>
      <c r="D14609" s="1" t="s">
        <v>499</v>
      </c>
      <c r="E14609" s="324" t="s">
        <v>10923</v>
      </c>
    </row>
    <row r="14610" customFormat="false" ht="15" hidden="false" customHeight="false" outlineLevel="0" collapsed="false">
      <c r="A14610" s="1" t="n">
        <v>2764</v>
      </c>
      <c r="B14610" s="1" t="s">
        <v>22772</v>
      </c>
      <c r="C14610" s="1" t="s">
        <v>22773</v>
      </c>
      <c r="D14610" s="1" t="s">
        <v>499</v>
      </c>
      <c r="E14610" s="324" t="s">
        <v>10923</v>
      </c>
    </row>
    <row r="14611" customFormat="false" ht="15" hidden="false" customHeight="false" outlineLevel="0" collapsed="false">
      <c r="A14611" s="1" t="n">
        <v>2763</v>
      </c>
      <c r="B14611" s="1" t="s">
        <v>22774</v>
      </c>
      <c r="C14611" s="1" t="s">
        <v>22775</v>
      </c>
      <c r="D14611" s="1" t="s">
        <v>499</v>
      </c>
      <c r="E14611" s="324" t="s">
        <v>10923</v>
      </c>
    </row>
    <row r="14612" customFormat="false" ht="15" hidden="false" customHeight="false" outlineLevel="0" collapsed="false">
      <c r="A14612" s="1" t="n">
        <v>2762</v>
      </c>
      <c r="B14612" s="1" t="s">
        <v>22776</v>
      </c>
      <c r="C14612" s="1" t="s">
        <v>22777</v>
      </c>
      <c r="D14612" s="1" t="s">
        <v>499</v>
      </c>
      <c r="E14612" s="324" t="s">
        <v>10923</v>
      </c>
    </row>
    <row r="14613" customFormat="false" ht="15" hidden="false" customHeight="false" outlineLevel="0" collapsed="false">
      <c r="A14613" s="1" t="n">
        <v>2761</v>
      </c>
      <c r="B14613" s="1" t="s">
        <v>22778</v>
      </c>
      <c r="C14613" s="1" t="s">
        <v>22779</v>
      </c>
      <c r="D14613" s="1" t="s">
        <v>499</v>
      </c>
      <c r="E14613" s="324" t="s">
        <v>10923</v>
      </c>
    </row>
    <row r="14614" customFormat="false" ht="15" hidden="false" customHeight="false" outlineLevel="0" collapsed="false">
      <c r="A14614" s="1" t="n">
        <v>2760</v>
      </c>
      <c r="B14614" s="1" t="s">
        <v>22780</v>
      </c>
      <c r="C14614" s="1" t="s">
        <v>22781</v>
      </c>
      <c r="D14614" s="1" t="s">
        <v>499</v>
      </c>
      <c r="E14614" s="324" t="s">
        <v>10923</v>
      </c>
    </row>
    <row r="14615" customFormat="false" ht="15" hidden="false" customHeight="false" outlineLevel="0" collapsed="false">
      <c r="A14615" s="1" t="n">
        <v>2759</v>
      </c>
      <c r="B14615" s="1" t="s">
        <v>22782</v>
      </c>
      <c r="C14615" s="1" t="s">
        <v>22783</v>
      </c>
      <c r="D14615" s="1" t="s">
        <v>499</v>
      </c>
      <c r="E14615" s="324" t="s">
        <v>10923</v>
      </c>
    </row>
    <row r="14616" customFormat="false" ht="15" hidden="false" customHeight="false" outlineLevel="0" collapsed="false">
      <c r="A14616" s="1" t="n">
        <v>2758</v>
      </c>
      <c r="B14616" s="1" t="s">
        <v>22784</v>
      </c>
      <c r="C14616" s="1" t="s">
        <v>22785</v>
      </c>
      <c r="D14616" s="1" t="s">
        <v>499</v>
      </c>
      <c r="E14616" s="324" t="s">
        <v>10923</v>
      </c>
    </row>
    <row r="14617" customFormat="false" ht="15" hidden="false" customHeight="false" outlineLevel="0" collapsed="false">
      <c r="A14617" s="1" t="n">
        <v>2757</v>
      </c>
      <c r="B14617" s="1" t="s">
        <v>22786</v>
      </c>
      <c r="C14617" s="1" t="s">
        <v>22787</v>
      </c>
      <c r="D14617" s="324" t="s">
        <v>528</v>
      </c>
      <c r="E14617" s="0" t="s">
        <v>590</v>
      </c>
    </row>
    <row r="14618" customFormat="false" ht="15" hidden="false" customHeight="false" outlineLevel="0" collapsed="false">
      <c r="A14618" s="1" t="n">
        <v>2756</v>
      </c>
      <c r="B14618" s="1" t="s">
        <v>22788</v>
      </c>
      <c r="D14618" s="324" t="s">
        <v>643</v>
      </c>
      <c r="E14618" s="324" t="s">
        <v>519</v>
      </c>
    </row>
    <row r="14619" customFormat="false" ht="15" hidden="false" customHeight="false" outlineLevel="0" collapsed="false">
      <c r="A14619" s="1" t="n">
        <v>2755</v>
      </c>
      <c r="B14619" s="1" t="s">
        <v>22789</v>
      </c>
      <c r="D14619" s="324" t="s">
        <v>643</v>
      </c>
      <c r="E14619" s="324" t="s">
        <v>519</v>
      </c>
    </row>
    <row r="14620" customFormat="false" ht="15" hidden="false" customHeight="false" outlineLevel="0" collapsed="false">
      <c r="A14620" s="1" t="n">
        <v>2754</v>
      </c>
      <c r="B14620" s="1" t="s">
        <v>22790</v>
      </c>
      <c r="D14620" s="1" t="s">
        <v>510</v>
      </c>
      <c r="E14620" s="0" t="s">
        <v>10484</v>
      </c>
    </row>
    <row r="14621" customFormat="false" ht="15" hidden="false" customHeight="false" outlineLevel="0" collapsed="false">
      <c r="A14621" s="1" t="n">
        <v>2753</v>
      </c>
      <c r="B14621" s="1" t="s">
        <v>22791</v>
      </c>
      <c r="C14621" s="1" t="s">
        <v>22791</v>
      </c>
      <c r="D14621" s="324" t="s">
        <v>22792</v>
      </c>
      <c r="E14621" s="324" t="s">
        <v>22793</v>
      </c>
    </row>
    <row r="14622" customFormat="false" ht="15" hidden="false" customHeight="false" outlineLevel="0" collapsed="false">
      <c r="A14622" s="1" t="n">
        <v>2752</v>
      </c>
      <c r="B14622" s="1" t="s">
        <v>22794</v>
      </c>
      <c r="C14622" s="324" t="s">
        <v>22795</v>
      </c>
      <c r="D14622" s="324" t="s">
        <v>22796</v>
      </c>
      <c r="E14622" s="0" t="s">
        <v>609</v>
      </c>
    </row>
    <row r="14623" customFormat="false" ht="15" hidden="false" customHeight="false" outlineLevel="0" collapsed="false">
      <c r="A14623" s="1" t="n">
        <v>2751</v>
      </c>
      <c r="B14623" s="1" t="s">
        <v>22797</v>
      </c>
      <c r="C14623" s="324" t="s">
        <v>22798</v>
      </c>
      <c r="D14623" s="1" t="s">
        <v>783</v>
      </c>
      <c r="E14623" s="324" t="s">
        <v>10994</v>
      </c>
    </row>
    <row r="14624" customFormat="false" ht="15" hidden="false" customHeight="false" outlineLevel="0" collapsed="false">
      <c r="A14624" s="1" t="n">
        <v>2750</v>
      </c>
      <c r="B14624" s="1" t="s">
        <v>22799</v>
      </c>
      <c r="D14624" s="324" t="s">
        <v>643</v>
      </c>
      <c r="E14624" s="324" t="s">
        <v>519</v>
      </c>
    </row>
    <row r="14625" customFormat="false" ht="15" hidden="false" customHeight="false" outlineLevel="0" collapsed="false">
      <c r="A14625" s="1" t="n">
        <v>2749</v>
      </c>
      <c r="B14625" s="1" t="s">
        <v>22800</v>
      </c>
      <c r="D14625" s="324" t="s">
        <v>11556</v>
      </c>
      <c r="E14625" s="324" t="s">
        <v>11506</v>
      </c>
    </row>
    <row r="14626" customFormat="false" ht="15" hidden="false" customHeight="false" outlineLevel="0" collapsed="false">
      <c r="A14626" s="1" t="n">
        <v>2748</v>
      </c>
      <c r="B14626" s="1" t="s">
        <v>22801</v>
      </c>
      <c r="D14626" s="324" t="s">
        <v>643</v>
      </c>
      <c r="E14626" s="324" t="s">
        <v>519</v>
      </c>
    </row>
    <row r="14627" customFormat="false" ht="15" hidden="false" customHeight="false" outlineLevel="0" collapsed="false">
      <c r="A14627" s="1" t="n">
        <v>2747</v>
      </c>
      <c r="B14627" s="1" t="s">
        <v>22802</v>
      </c>
      <c r="D14627" s="1" t="s">
        <v>11084</v>
      </c>
      <c r="E14627" s="0" t="s">
        <v>590</v>
      </c>
    </row>
    <row r="14628" customFormat="false" ht="15" hidden="false" customHeight="false" outlineLevel="0" collapsed="false">
      <c r="A14628" s="1" t="n">
        <v>2746</v>
      </c>
      <c r="B14628" s="1" t="s">
        <v>22803</v>
      </c>
      <c r="D14628" s="324" t="s">
        <v>643</v>
      </c>
      <c r="E14628" s="324" t="s">
        <v>519</v>
      </c>
    </row>
    <row r="14629" customFormat="false" ht="15" hidden="false" customHeight="false" outlineLevel="0" collapsed="false">
      <c r="A14629" s="1" t="n">
        <v>2745</v>
      </c>
      <c r="B14629" s="1" t="s">
        <v>22804</v>
      </c>
      <c r="C14629" s="1" t="s">
        <v>22805</v>
      </c>
      <c r="D14629" s="1" t="s">
        <v>811</v>
      </c>
      <c r="E14629" s="0" t="s">
        <v>11079</v>
      </c>
    </row>
    <row r="14630" customFormat="false" ht="15" hidden="false" customHeight="false" outlineLevel="0" collapsed="false">
      <c r="A14630" s="1" t="n">
        <v>2744</v>
      </c>
      <c r="B14630" s="1" t="s">
        <v>22806</v>
      </c>
      <c r="D14630" s="1" t="s">
        <v>499</v>
      </c>
      <c r="E14630" s="324" t="s">
        <v>10923</v>
      </c>
    </row>
    <row r="14631" customFormat="false" ht="15" hidden="false" customHeight="false" outlineLevel="0" collapsed="false">
      <c r="A14631" s="1" t="n">
        <v>2743</v>
      </c>
      <c r="B14631" s="1" t="s">
        <v>17922</v>
      </c>
      <c r="C14631" s="324" t="s">
        <v>17923</v>
      </c>
      <c r="D14631" s="324" t="s">
        <v>11899</v>
      </c>
      <c r="E14631" s="324" t="s">
        <v>13029</v>
      </c>
    </row>
    <row r="14632" customFormat="false" ht="15" hidden="false" customHeight="false" outlineLevel="0" collapsed="false">
      <c r="A14632" s="1" t="n">
        <v>2742</v>
      </c>
      <c r="B14632" s="1" t="s">
        <v>17920</v>
      </c>
      <c r="C14632" s="1" t="s">
        <v>17921</v>
      </c>
      <c r="D14632" s="324" t="s">
        <v>22422</v>
      </c>
      <c r="E14632" s="324" t="s">
        <v>13029</v>
      </c>
    </row>
    <row r="14633" customFormat="false" ht="15" hidden="false" customHeight="false" outlineLevel="0" collapsed="false">
      <c r="A14633" s="1" t="n">
        <v>2741</v>
      </c>
      <c r="B14633" s="1" t="s">
        <v>22807</v>
      </c>
      <c r="D14633" s="1" t="s">
        <v>499</v>
      </c>
      <c r="E14633" s="324" t="s">
        <v>10923</v>
      </c>
    </row>
    <row r="14634" customFormat="false" ht="15" hidden="false" customHeight="false" outlineLevel="0" collapsed="false">
      <c r="A14634" s="1" t="n">
        <v>2740</v>
      </c>
      <c r="B14634" s="1" t="s">
        <v>22808</v>
      </c>
      <c r="D14634" s="324" t="s">
        <v>9779</v>
      </c>
      <c r="E14634" s="0" t="s">
        <v>485</v>
      </c>
    </row>
    <row r="14635" customFormat="false" ht="15" hidden="false" customHeight="false" outlineLevel="0" collapsed="false">
      <c r="A14635" s="1" t="n">
        <v>2739</v>
      </c>
      <c r="B14635" s="1" t="s">
        <v>22809</v>
      </c>
      <c r="D14635" s="1" t="s">
        <v>499</v>
      </c>
      <c r="E14635" s="0" t="s">
        <v>590</v>
      </c>
    </row>
    <row r="14636" customFormat="false" ht="15" hidden="false" customHeight="false" outlineLevel="0" collapsed="false">
      <c r="A14636" s="1" t="n">
        <v>2738</v>
      </c>
      <c r="B14636" s="1" t="s">
        <v>22810</v>
      </c>
      <c r="D14636" s="324" t="s">
        <v>11630</v>
      </c>
      <c r="E14636" s="324" t="s">
        <v>1731</v>
      </c>
    </row>
    <row r="14637" customFormat="false" ht="15" hidden="false" customHeight="false" outlineLevel="0" collapsed="false">
      <c r="A14637" s="1" t="n">
        <v>2737</v>
      </c>
      <c r="B14637" s="1" t="s">
        <v>22811</v>
      </c>
      <c r="D14637" s="324" t="s">
        <v>2831</v>
      </c>
      <c r="E14637" s="0" t="s">
        <v>544</v>
      </c>
    </row>
    <row r="14638" customFormat="false" ht="15" hidden="false" customHeight="false" outlineLevel="0" collapsed="false">
      <c r="A14638" s="1" t="n">
        <v>2736</v>
      </c>
      <c r="B14638" s="1" t="s">
        <v>22812</v>
      </c>
      <c r="D14638" s="1" t="s">
        <v>510</v>
      </c>
      <c r="E14638" s="324" t="s">
        <v>1473</v>
      </c>
    </row>
    <row r="14639" customFormat="false" ht="15" hidden="false" customHeight="false" outlineLevel="0" collapsed="false">
      <c r="A14639" s="1" t="n">
        <v>2735</v>
      </c>
      <c r="B14639" s="1" t="s">
        <v>22813</v>
      </c>
      <c r="D14639" s="1" t="s">
        <v>510</v>
      </c>
      <c r="E14639" s="324" t="s">
        <v>1473</v>
      </c>
    </row>
    <row r="14640" customFormat="false" ht="15" hidden="false" customHeight="false" outlineLevel="0" collapsed="false">
      <c r="A14640" s="1" t="n">
        <v>2734</v>
      </c>
      <c r="B14640" s="1" t="s">
        <v>22814</v>
      </c>
      <c r="D14640" s="1" t="s">
        <v>499</v>
      </c>
      <c r="E14640" s="324" t="s">
        <v>10923</v>
      </c>
    </row>
    <row r="14641" customFormat="false" ht="15" hidden="false" customHeight="false" outlineLevel="0" collapsed="false">
      <c r="A14641" s="1" t="n">
        <v>2733</v>
      </c>
      <c r="B14641" s="1" t="s">
        <v>22815</v>
      </c>
      <c r="D14641" s="1" t="s">
        <v>499</v>
      </c>
      <c r="E14641" s="324" t="s">
        <v>10923</v>
      </c>
    </row>
    <row r="14642" customFormat="false" ht="15" hidden="false" customHeight="false" outlineLevel="0" collapsed="false">
      <c r="A14642" s="1" t="n">
        <v>2732</v>
      </c>
      <c r="B14642" s="1" t="s">
        <v>22816</v>
      </c>
      <c r="D14642" s="324" t="s">
        <v>1587</v>
      </c>
      <c r="E14642" s="324" t="s">
        <v>500</v>
      </c>
    </row>
    <row r="14643" customFormat="false" ht="15" hidden="false" customHeight="false" outlineLevel="0" collapsed="false">
      <c r="A14643" s="1" t="n">
        <v>2731</v>
      </c>
      <c r="B14643" s="1" t="s">
        <v>22817</v>
      </c>
      <c r="C14643" s="1" t="s">
        <v>22818</v>
      </c>
      <c r="D14643" s="1" t="s">
        <v>499</v>
      </c>
      <c r="E14643" s="0" t="s">
        <v>590</v>
      </c>
    </row>
    <row r="14644" customFormat="false" ht="15" hidden="false" customHeight="false" outlineLevel="0" collapsed="false">
      <c r="A14644" s="1" t="n">
        <v>2730</v>
      </c>
      <c r="B14644" s="1" t="s">
        <v>22819</v>
      </c>
      <c r="D14644" s="1" t="s">
        <v>499</v>
      </c>
      <c r="E14644" s="324" t="s">
        <v>500</v>
      </c>
    </row>
    <row r="14645" customFormat="false" ht="15" hidden="false" customHeight="false" outlineLevel="0" collapsed="false">
      <c r="A14645" s="1" t="n">
        <v>2729</v>
      </c>
      <c r="B14645" s="1" t="s">
        <v>22820</v>
      </c>
      <c r="D14645" s="1" t="s">
        <v>499</v>
      </c>
      <c r="E14645" s="324" t="s">
        <v>10923</v>
      </c>
    </row>
    <row r="14646" customFormat="false" ht="15" hidden="false" customHeight="false" outlineLevel="0" collapsed="false">
      <c r="A14646" s="1" t="n">
        <v>2728</v>
      </c>
      <c r="B14646" s="1" t="s">
        <v>22821</v>
      </c>
      <c r="D14646" s="324" t="s">
        <v>22822</v>
      </c>
      <c r="E14646" s="324" t="s">
        <v>500</v>
      </c>
    </row>
    <row r="14647" customFormat="false" ht="15" hidden="false" customHeight="false" outlineLevel="0" collapsed="false">
      <c r="A14647" s="1" t="n">
        <v>2727</v>
      </c>
      <c r="B14647" s="1" t="s">
        <v>22823</v>
      </c>
      <c r="D14647" s="1" t="s">
        <v>499</v>
      </c>
      <c r="E14647" s="324" t="s">
        <v>500</v>
      </c>
    </row>
    <row r="14648" customFormat="false" ht="15" hidden="false" customHeight="false" outlineLevel="0" collapsed="false">
      <c r="A14648" s="1" t="n">
        <v>2726</v>
      </c>
      <c r="B14648" s="1" t="s">
        <v>22824</v>
      </c>
      <c r="D14648" s="324" t="s">
        <v>21209</v>
      </c>
      <c r="E14648" s="0" t="s">
        <v>10484</v>
      </c>
    </row>
    <row r="14649" customFormat="false" ht="15" hidden="false" customHeight="false" outlineLevel="0" collapsed="false">
      <c r="A14649" s="1" t="n">
        <v>2725</v>
      </c>
      <c r="B14649" s="1" t="s">
        <v>22825</v>
      </c>
      <c r="C14649" s="1" t="s">
        <v>22826</v>
      </c>
      <c r="D14649" s="1" t="s">
        <v>499</v>
      </c>
      <c r="E14649" s="324" t="s">
        <v>10923</v>
      </c>
    </row>
    <row r="14650" customFormat="false" ht="15" hidden="false" customHeight="false" outlineLevel="0" collapsed="false">
      <c r="A14650" s="1" t="n">
        <v>2724</v>
      </c>
      <c r="B14650" s="1" t="s">
        <v>22827</v>
      </c>
      <c r="C14650" s="1" t="s">
        <v>22828</v>
      </c>
      <c r="D14650" s="1" t="s">
        <v>499</v>
      </c>
      <c r="E14650" s="324" t="s">
        <v>10923</v>
      </c>
    </row>
    <row r="14651" customFormat="false" ht="15" hidden="false" customHeight="false" outlineLevel="0" collapsed="false">
      <c r="A14651" s="1" t="n">
        <v>2723</v>
      </c>
      <c r="B14651" s="1" t="s">
        <v>22829</v>
      </c>
      <c r="C14651" s="1" t="s">
        <v>22830</v>
      </c>
      <c r="D14651" s="1" t="s">
        <v>499</v>
      </c>
      <c r="E14651" s="324" t="s">
        <v>10923</v>
      </c>
    </row>
    <row r="14652" customFormat="false" ht="15" hidden="false" customHeight="false" outlineLevel="0" collapsed="false">
      <c r="A14652" s="1" t="n">
        <v>2722</v>
      </c>
      <c r="B14652" s="1" t="s">
        <v>22831</v>
      </c>
      <c r="C14652" s="1" t="s">
        <v>22832</v>
      </c>
      <c r="D14652" s="1" t="s">
        <v>499</v>
      </c>
      <c r="E14652" s="324" t="s">
        <v>10923</v>
      </c>
    </row>
    <row r="14653" customFormat="false" ht="15" hidden="false" customHeight="false" outlineLevel="0" collapsed="false">
      <c r="A14653" s="1" t="n">
        <v>2721</v>
      </c>
      <c r="B14653" s="1" t="s">
        <v>22833</v>
      </c>
      <c r="C14653" s="1" t="s">
        <v>22834</v>
      </c>
      <c r="D14653" s="1" t="s">
        <v>499</v>
      </c>
      <c r="E14653" s="324" t="s">
        <v>10923</v>
      </c>
    </row>
    <row r="14654" customFormat="false" ht="15" hidden="false" customHeight="false" outlineLevel="0" collapsed="false">
      <c r="A14654" s="1" t="n">
        <v>2720</v>
      </c>
      <c r="B14654" s="1" t="s">
        <v>22835</v>
      </c>
      <c r="C14654" s="1" t="s">
        <v>22836</v>
      </c>
      <c r="D14654" s="1" t="s">
        <v>499</v>
      </c>
      <c r="E14654" s="324" t="s">
        <v>10923</v>
      </c>
    </row>
    <row r="14655" customFormat="false" ht="15" hidden="false" customHeight="false" outlineLevel="0" collapsed="false">
      <c r="A14655" s="1" t="n">
        <v>2719</v>
      </c>
      <c r="B14655" s="1" t="s">
        <v>22837</v>
      </c>
      <c r="C14655" s="1" t="s">
        <v>22838</v>
      </c>
      <c r="D14655" s="1" t="s">
        <v>499</v>
      </c>
      <c r="E14655" s="324" t="s">
        <v>10923</v>
      </c>
    </row>
    <row r="14656" customFormat="false" ht="15" hidden="false" customHeight="false" outlineLevel="0" collapsed="false">
      <c r="A14656" s="1" t="n">
        <v>2718</v>
      </c>
      <c r="B14656" s="1" t="s">
        <v>22839</v>
      </c>
      <c r="C14656" s="1" t="s">
        <v>22840</v>
      </c>
      <c r="D14656" s="1" t="s">
        <v>499</v>
      </c>
      <c r="E14656" s="324" t="s">
        <v>10923</v>
      </c>
    </row>
    <row r="14657" customFormat="false" ht="15" hidden="false" customHeight="false" outlineLevel="0" collapsed="false">
      <c r="A14657" s="1" t="n">
        <v>2717</v>
      </c>
      <c r="B14657" s="1" t="s">
        <v>22841</v>
      </c>
      <c r="C14657" s="1" t="s">
        <v>22842</v>
      </c>
      <c r="D14657" s="1" t="s">
        <v>499</v>
      </c>
      <c r="E14657" s="324" t="s">
        <v>10923</v>
      </c>
    </row>
    <row r="14658" customFormat="false" ht="15" hidden="false" customHeight="false" outlineLevel="0" collapsed="false">
      <c r="A14658" s="1" t="n">
        <v>2716</v>
      </c>
      <c r="B14658" s="1" t="s">
        <v>22843</v>
      </c>
      <c r="C14658" s="1" t="s">
        <v>22844</v>
      </c>
      <c r="D14658" s="1" t="s">
        <v>499</v>
      </c>
      <c r="E14658" s="324" t="s">
        <v>11251</v>
      </c>
    </row>
    <row r="14659" customFormat="false" ht="15" hidden="false" customHeight="false" outlineLevel="0" collapsed="false">
      <c r="A14659" s="1" t="n">
        <v>2715</v>
      </c>
      <c r="B14659" s="1" t="s">
        <v>22845</v>
      </c>
      <c r="C14659" s="1" t="s">
        <v>22846</v>
      </c>
      <c r="D14659" s="1" t="s">
        <v>499</v>
      </c>
      <c r="E14659" s="324" t="s">
        <v>10923</v>
      </c>
    </row>
    <row r="14660" customFormat="false" ht="15" hidden="false" customHeight="false" outlineLevel="0" collapsed="false">
      <c r="A14660" s="1" t="n">
        <v>2714</v>
      </c>
      <c r="B14660" s="1" t="s">
        <v>22847</v>
      </c>
      <c r="C14660" s="1" t="s">
        <v>22848</v>
      </c>
      <c r="D14660" s="1" t="s">
        <v>499</v>
      </c>
      <c r="E14660" s="324" t="s">
        <v>10923</v>
      </c>
    </row>
    <row r="14661" customFormat="false" ht="15" hidden="false" customHeight="false" outlineLevel="0" collapsed="false">
      <c r="A14661" s="1" t="n">
        <v>2713</v>
      </c>
      <c r="B14661" s="1" t="s">
        <v>22849</v>
      </c>
      <c r="C14661" s="1" t="s">
        <v>22850</v>
      </c>
      <c r="D14661" s="1" t="s">
        <v>499</v>
      </c>
      <c r="E14661" s="324" t="s">
        <v>10923</v>
      </c>
    </row>
    <row r="14662" customFormat="false" ht="15" hidden="false" customHeight="false" outlineLevel="0" collapsed="false">
      <c r="A14662" s="1" t="n">
        <v>2712</v>
      </c>
      <c r="B14662" s="1" t="s">
        <v>22851</v>
      </c>
      <c r="C14662" s="1" t="s">
        <v>22852</v>
      </c>
      <c r="D14662" s="1" t="s">
        <v>499</v>
      </c>
      <c r="E14662" s="324" t="s">
        <v>10923</v>
      </c>
    </row>
    <row r="14663" customFormat="false" ht="15" hidden="false" customHeight="false" outlineLevel="0" collapsed="false">
      <c r="A14663" s="1" t="n">
        <v>2711</v>
      </c>
      <c r="B14663" s="1" t="s">
        <v>22853</v>
      </c>
      <c r="C14663" s="1" t="s">
        <v>22854</v>
      </c>
      <c r="D14663" s="1" t="s">
        <v>499</v>
      </c>
      <c r="E14663" s="324" t="s">
        <v>10923</v>
      </c>
    </row>
    <row r="14664" customFormat="false" ht="15" hidden="false" customHeight="false" outlineLevel="0" collapsed="false">
      <c r="A14664" s="1" t="n">
        <v>2710</v>
      </c>
      <c r="B14664" s="1" t="s">
        <v>22855</v>
      </c>
      <c r="C14664" s="1" t="s">
        <v>22856</v>
      </c>
      <c r="D14664" s="1" t="s">
        <v>499</v>
      </c>
      <c r="E14664" s="324" t="s">
        <v>10923</v>
      </c>
    </row>
    <row r="14665" customFormat="false" ht="15" hidden="false" customHeight="false" outlineLevel="0" collapsed="false">
      <c r="A14665" s="1" t="n">
        <v>2709</v>
      </c>
      <c r="B14665" s="1" t="s">
        <v>22857</v>
      </c>
      <c r="C14665" s="1" t="s">
        <v>22858</v>
      </c>
      <c r="D14665" s="1" t="s">
        <v>499</v>
      </c>
      <c r="E14665" s="324" t="s">
        <v>10923</v>
      </c>
    </row>
    <row r="14666" customFormat="false" ht="15" hidden="false" customHeight="false" outlineLevel="0" collapsed="false">
      <c r="A14666" s="1" t="n">
        <v>2708</v>
      </c>
      <c r="B14666" s="1" t="s">
        <v>22859</v>
      </c>
      <c r="C14666" s="1" t="s">
        <v>22860</v>
      </c>
      <c r="D14666" s="1" t="s">
        <v>499</v>
      </c>
      <c r="E14666" s="324" t="s">
        <v>10923</v>
      </c>
    </row>
    <row r="14667" customFormat="false" ht="15" hidden="false" customHeight="false" outlineLevel="0" collapsed="false">
      <c r="A14667" s="1" t="n">
        <v>2707</v>
      </c>
      <c r="B14667" s="1" t="s">
        <v>22861</v>
      </c>
      <c r="C14667" s="1" t="s">
        <v>22862</v>
      </c>
      <c r="D14667" s="1" t="s">
        <v>499</v>
      </c>
      <c r="E14667" s="324" t="s">
        <v>10923</v>
      </c>
    </row>
    <row r="14668" customFormat="false" ht="15" hidden="false" customHeight="false" outlineLevel="0" collapsed="false">
      <c r="A14668" s="1" t="n">
        <v>2706</v>
      </c>
      <c r="B14668" s="1" t="s">
        <v>22863</v>
      </c>
      <c r="C14668" s="1" t="s">
        <v>22864</v>
      </c>
      <c r="D14668" s="1" t="s">
        <v>499</v>
      </c>
      <c r="E14668" s="324" t="s">
        <v>10923</v>
      </c>
    </row>
    <row r="14669" customFormat="false" ht="15" hidden="false" customHeight="false" outlineLevel="0" collapsed="false">
      <c r="A14669" s="1" t="n">
        <v>2705</v>
      </c>
      <c r="B14669" s="1" t="s">
        <v>22865</v>
      </c>
      <c r="C14669" s="1" t="s">
        <v>22866</v>
      </c>
      <c r="D14669" s="1" t="s">
        <v>499</v>
      </c>
      <c r="E14669" s="324" t="s">
        <v>10923</v>
      </c>
    </row>
    <row r="14670" customFormat="false" ht="15" hidden="false" customHeight="false" outlineLevel="0" collapsed="false">
      <c r="A14670" s="1" t="n">
        <v>2704</v>
      </c>
      <c r="B14670" s="1" t="s">
        <v>22867</v>
      </c>
      <c r="C14670" s="1" t="s">
        <v>22868</v>
      </c>
      <c r="D14670" s="1" t="s">
        <v>499</v>
      </c>
      <c r="E14670" s="324" t="s">
        <v>10923</v>
      </c>
    </row>
    <row r="14671" customFormat="false" ht="15" hidden="false" customHeight="false" outlineLevel="0" collapsed="false">
      <c r="A14671" s="1" t="n">
        <v>2703</v>
      </c>
      <c r="B14671" s="1" t="s">
        <v>22869</v>
      </c>
      <c r="C14671" s="1" t="s">
        <v>22870</v>
      </c>
      <c r="D14671" s="1" t="s">
        <v>499</v>
      </c>
      <c r="E14671" s="324" t="s">
        <v>10923</v>
      </c>
    </row>
    <row r="14672" customFormat="false" ht="15" hidden="false" customHeight="false" outlineLevel="0" collapsed="false">
      <c r="A14672" s="1" t="n">
        <v>2702</v>
      </c>
      <c r="B14672" s="1" t="s">
        <v>22871</v>
      </c>
      <c r="D14672" s="1" t="s">
        <v>499</v>
      </c>
      <c r="E14672" s="324" t="s">
        <v>10923</v>
      </c>
    </row>
    <row r="14673" customFormat="false" ht="15" hidden="false" customHeight="false" outlineLevel="0" collapsed="false">
      <c r="A14673" s="1" t="n">
        <v>2701</v>
      </c>
      <c r="B14673" s="1" t="s">
        <v>22872</v>
      </c>
      <c r="D14673" s="1" t="s">
        <v>499</v>
      </c>
      <c r="E14673" s="324" t="s">
        <v>10923</v>
      </c>
    </row>
    <row r="14674" customFormat="false" ht="15" hidden="false" customHeight="false" outlineLevel="0" collapsed="false">
      <c r="A14674" s="1" t="n">
        <v>2700</v>
      </c>
      <c r="B14674" s="1" t="s">
        <v>22873</v>
      </c>
      <c r="C14674" s="1" t="s">
        <v>22874</v>
      </c>
      <c r="D14674" s="1" t="s">
        <v>499</v>
      </c>
      <c r="E14674" s="324" t="s">
        <v>11251</v>
      </c>
    </row>
    <row r="14675" customFormat="false" ht="15" hidden="false" customHeight="false" outlineLevel="0" collapsed="false">
      <c r="A14675" s="1" t="n">
        <v>2699</v>
      </c>
      <c r="B14675" s="1" t="s">
        <v>22875</v>
      </c>
      <c r="D14675" s="1" t="s">
        <v>1031</v>
      </c>
      <c r="E14675" s="0" t="s">
        <v>485</v>
      </c>
    </row>
    <row r="14676" customFormat="false" ht="15" hidden="false" customHeight="false" outlineLevel="0" collapsed="false">
      <c r="A14676" s="1" t="n">
        <v>2698</v>
      </c>
      <c r="B14676" s="1" t="s">
        <v>22876</v>
      </c>
      <c r="D14676" s="1" t="s">
        <v>499</v>
      </c>
      <c r="E14676" s="324" t="s">
        <v>10923</v>
      </c>
    </row>
    <row r="14677" customFormat="false" ht="15" hidden="false" customHeight="false" outlineLevel="0" collapsed="false">
      <c r="A14677" s="1" t="n">
        <v>2697</v>
      </c>
      <c r="B14677" s="1" t="s">
        <v>22877</v>
      </c>
      <c r="D14677" s="1" t="s">
        <v>499</v>
      </c>
      <c r="E14677" s="324" t="s">
        <v>10923</v>
      </c>
    </row>
    <row r="14678" customFormat="false" ht="15" hidden="false" customHeight="false" outlineLevel="0" collapsed="false">
      <c r="A14678" s="1" t="n">
        <v>2696</v>
      </c>
      <c r="B14678" s="1" t="s">
        <v>22878</v>
      </c>
      <c r="D14678" s="1" t="s">
        <v>499</v>
      </c>
      <c r="E14678" s="324" t="s">
        <v>10923</v>
      </c>
    </row>
    <row r="14679" customFormat="false" ht="15" hidden="false" customHeight="false" outlineLevel="0" collapsed="false">
      <c r="A14679" s="1" t="n">
        <v>2695</v>
      </c>
      <c r="B14679" s="1" t="s">
        <v>22879</v>
      </c>
      <c r="C14679" s="1" t="s">
        <v>22880</v>
      </c>
      <c r="D14679" s="1" t="s">
        <v>499</v>
      </c>
      <c r="E14679" s="324" t="s">
        <v>10923</v>
      </c>
    </row>
    <row r="14680" customFormat="false" ht="15" hidden="false" customHeight="false" outlineLevel="0" collapsed="false">
      <c r="A14680" s="1" t="n">
        <v>2694</v>
      </c>
      <c r="B14680" s="1" t="s">
        <v>22881</v>
      </c>
      <c r="D14680" s="324" t="s">
        <v>22600</v>
      </c>
      <c r="E14680" s="324" t="s">
        <v>500</v>
      </c>
    </row>
    <row r="14681" customFormat="false" ht="15" hidden="false" customHeight="false" outlineLevel="0" collapsed="false">
      <c r="A14681" s="1" t="n">
        <v>2693</v>
      </c>
      <c r="B14681" s="1" t="s">
        <v>22882</v>
      </c>
      <c r="C14681" s="1" t="s">
        <v>22883</v>
      </c>
      <c r="D14681" s="1" t="s">
        <v>499</v>
      </c>
      <c r="E14681" s="324" t="s">
        <v>10923</v>
      </c>
    </row>
    <row r="14682" customFormat="false" ht="15" hidden="false" customHeight="false" outlineLevel="0" collapsed="false">
      <c r="A14682" s="1" t="n">
        <v>2692</v>
      </c>
      <c r="B14682" s="1" t="s">
        <v>22884</v>
      </c>
      <c r="D14682" s="1" t="s">
        <v>499</v>
      </c>
      <c r="E14682" s="324" t="s">
        <v>10923</v>
      </c>
    </row>
    <row r="14683" customFormat="false" ht="15" hidden="false" customHeight="false" outlineLevel="0" collapsed="false">
      <c r="A14683" s="1" t="n">
        <v>2691</v>
      </c>
      <c r="B14683" s="1" t="s">
        <v>22885</v>
      </c>
      <c r="D14683" s="1" t="s">
        <v>499</v>
      </c>
      <c r="E14683" s="324" t="s">
        <v>10923</v>
      </c>
    </row>
    <row r="14684" customFormat="false" ht="15" hidden="false" customHeight="false" outlineLevel="0" collapsed="false">
      <c r="A14684" s="1" t="n">
        <v>2690</v>
      </c>
      <c r="B14684" s="1" t="s">
        <v>22886</v>
      </c>
      <c r="D14684" s="1" t="s">
        <v>499</v>
      </c>
      <c r="E14684" s="324" t="s">
        <v>10923</v>
      </c>
    </row>
    <row r="14685" customFormat="false" ht="15" hidden="false" customHeight="false" outlineLevel="0" collapsed="false">
      <c r="A14685" s="1" t="n">
        <v>2689</v>
      </c>
      <c r="B14685" s="1" t="s">
        <v>22887</v>
      </c>
      <c r="D14685" s="1" t="s">
        <v>499</v>
      </c>
      <c r="E14685" s="324" t="s">
        <v>10923</v>
      </c>
    </row>
    <row r="14686" customFormat="false" ht="15" hidden="false" customHeight="false" outlineLevel="0" collapsed="false">
      <c r="A14686" s="1" t="n">
        <v>2688</v>
      </c>
      <c r="B14686" s="1" t="s">
        <v>22888</v>
      </c>
      <c r="D14686" s="1" t="s">
        <v>499</v>
      </c>
      <c r="E14686" s="324" t="s">
        <v>10923</v>
      </c>
    </row>
    <row r="14687" customFormat="false" ht="15" hidden="false" customHeight="false" outlineLevel="0" collapsed="false">
      <c r="A14687" s="1" t="n">
        <v>2687</v>
      </c>
      <c r="B14687" s="1" t="s">
        <v>22889</v>
      </c>
      <c r="C14687" s="1" t="s">
        <v>22890</v>
      </c>
      <c r="D14687" s="1" t="s">
        <v>17186</v>
      </c>
      <c r="E14687" s="0" t="s">
        <v>11053</v>
      </c>
    </row>
    <row r="14688" customFormat="false" ht="15" hidden="false" customHeight="false" outlineLevel="0" collapsed="false">
      <c r="A14688" s="1" t="n">
        <v>2686</v>
      </c>
      <c r="B14688" s="1" t="s">
        <v>22891</v>
      </c>
      <c r="D14688" s="1" t="s">
        <v>499</v>
      </c>
      <c r="E14688" s="324" t="s">
        <v>10923</v>
      </c>
    </row>
    <row r="14689" customFormat="false" ht="15" hidden="false" customHeight="false" outlineLevel="0" collapsed="false">
      <c r="A14689" s="1" t="n">
        <v>2685</v>
      </c>
      <c r="B14689" s="1" t="s">
        <v>22892</v>
      </c>
      <c r="D14689" s="1" t="s">
        <v>510</v>
      </c>
      <c r="E14689" s="0" t="s">
        <v>10484</v>
      </c>
    </row>
    <row r="14690" customFormat="false" ht="15" hidden="false" customHeight="false" outlineLevel="0" collapsed="false">
      <c r="A14690" s="1" t="n">
        <v>2684</v>
      </c>
      <c r="B14690" s="1" t="s">
        <v>22893</v>
      </c>
      <c r="C14690" s="324" t="s">
        <v>22894</v>
      </c>
      <c r="D14690" s="1" t="s">
        <v>754</v>
      </c>
      <c r="E14690" s="0" t="s">
        <v>544</v>
      </c>
    </row>
    <row r="14691" customFormat="false" ht="15" hidden="false" customHeight="false" outlineLevel="0" collapsed="false">
      <c r="A14691" s="1" t="n">
        <v>2683</v>
      </c>
      <c r="B14691" s="1" t="s">
        <v>22895</v>
      </c>
      <c r="D14691" s="1" t="s">
        <v>510</v>
      </c>
      <c r="E14691" s="0" t="s">
        <v>10484</v>
      </c>
    </row>
    <row r="14692" customFormat="false" ht="15" hidden="false" customHeight="false" outlineLevel="0" collapsed="false">
      <c r="A14692" s="1" t="n">
        <v>2682</v>
      </c>
      <c r="B14692" s="1" t="s">
        <v>22896</v>
      </c>
      <c r="C14692" s="324" t="s">
        <v>22897</v>
      </c>
      <c r="D14692" s="1" t="s">
        <v>1067</v>
      </c>
      <c r="E14692" s="0" t="s">
        <v>485</v>
      </c>
    </row>
    <row r="14693" customFormat="false" ht="15" hidden="false" customHeight="false" outlineLevel="0" collapsed="false">
      <c r="A14693" s="1" t="n">
        <v>2681</v>
      </c>
      <c r="B14693" s="1" t="s">
        <v>22898</v>
      </c>
      <c r="D14693" s="1" t="s">
        <v>499</v>
      </c>
      <c r="E14693" s="324" t="s">
        <v>10923</v>
      </c>
    </row>
    <row r="14694" customFormat="false" ht="15" hidden="false" customHeight="false" outlineLevel="0" collapsed="false">
      <c r="A14694" s="1" t="n">
        <v>2680</v>
      </c>
      <c r="B14694" s="1" t="s">
        <v>22899</v>
      </c>
      <c r="D14694" s="1" t="s">
        <v>499</v>
      </c>
      <c r="E14694" s="324" t="s">
        <v>10923</v>
      </c>
    </row>
    <row r="14695" customFormat="false" ht="15" hidden="false" customHeight="false" outlineLevel="0" collapsed="false">
      <c r="A14695" s="1" t="n">
        <v>2679</v>
      </c>
      <c r="B14695" s="1" t="s">
        <v>22900</v>
      </c>
      <c r="D14695" s="1" t="s">
        <v>499</v>
      </c>
      <c r="E14695" s="324" t="s">
        <v>10923</v>
      </c>
    </row>
    <row r="14696" customFormat="false" ht="15" hidden="false" customHeight="false" outlineLevel="0" collapsed="false">
      <c r="A14696" s="1" t="n">
        <v>2678</v>
      </c>
      <c r="B14696" s="1" t="s">
        <v>22901</v>
      </c>
      <c r="D14696" s="1" t="s">
        <v>499</v>
      </c>
      <c r="E14696" s="324" t="s">
        <v>10923</v>
      </c>
    </row>
    <row r="14697" customFormat="false" ht="15" hidden="false" customHeight="false" outlineLevel="0" collapsed="false">
      <c r="A14697" s="1" t="n">
        <v>2677</v>
      </c>
      <c r="B14697" s="1" t="s">
        <v>22902</v>
      </c>
      <c r="D14697" s="1" t="s">
        <v>499</v>
      </c>
      <c r="E14697" s="324" t="s">
        <v>10923</v>
      </c>
    </row>
    <row r="14698" customFormat="false" ht="15" hidden="false" customHeight="false" outlineLevel="0" collapsed="false">
      <c r="A14698" s="1" t="n">
        <v>2676</v>
      </c>
      <c r="B14698" s="1" t="s">
        <v>22903</v>
      </c>
      <c r="C14698" s="324" t="s">
        <v>22904</v>
      </c>
      <c r="D14698" s="1" t="s">
        <v>754</v>
      </c>
      <c r="E14698" s="0" t="s">
        <v>544</v>
      </c>
    </row>
    <row r="14699" customFormat="false" ht="15" hidden="false" customHeight="false" outlineLevel="0" collapsed="false">
      <c r="A14699" s="1" t="n">
        <v>2675</v>
      </c>
      <c r="B14699" s="1" t="s">
        <v>22905</v>
      </c>
      <c r="D14699" s="1" t="s">
        <v>11084</v>
      </c>
      <c r="E14699" s="0" t="s">
        <v>590</v>
      </c>
    </row>
    <row r="14700" customFormat="false" ht="15" hidden="false" customHeight="false" outlineLevel="0" collapsed="false">
      <c r="A14700" s="1" t="n">
        <v>2674</v>
      </c>
      <c r="B14700" s="1" t="s">
        <v>22906</v>
      </c>
      <c r="D14700" s="1" t="s">
        <v>11084</v>
      </c>
      <c r="E14700" s="0" t="s">
        <v>590</v>
      </c>
    </row>
    <row r="14701" customFormat="false" ht="15" hidden="false" customHeight="false" outlineLevel="0" collapsed="false">
      <c r="A14701" s="1" t="n">
        <v>2673</v>
      </c>
      <c r="B14701" s="1" t="s">
        <v>22907</v>
      </c>
      <c r="D14701" s="1" t="s">
        <v>499</v>
      </c>
      <c r="E14701" s="324" t="s">
        <v>10923</v>
      </c>
    </row>
    <row r="14702" customFormat="false" ht="15" hidden="false" customHeight="false" outlineLevel="0" collapsed="false">
      <c r="A14702" s="1" t="n">
        <v>2672</v>
      </c>
      <c r="B14702" s="1" t="s">
        <v>22908</v>
      </c>
      <c r="D14702" s="1" t="s">
        <v>11084</v>
      </c>
      <c r="E14702" s="0" t="s">
        <v>590</v>
      </c>
    </row>
    <row r="14703" customFormat="false" ht="15" hidden="false" customHeight="false" outlineLevel="0" collapsed="false">
      <c r="A14703" s="1" t="n">
        <v>2671</v>
      </c>
      <c r="B14703" s="1" t="s">
        <v>22909</v>
      </c>
      <c r="D14703" s="1" t="s">
        <v>11084</v>
      </c>
      <c r="E14703" s="0" t="s">
        <v>590</v>
      </c>
    </row>
    <row r="14704" customFormat="false" ht="15" hidden="false" customHeight="false" outlineLevel="0" collapsed="false">
      <c r="A14704" s="1" t="n">
        <v>2670</v>
      </c>
      <c r="B14704" s="1" t="s">
        <v>22910</v>
      </c>
      <c r="D14704" s="1" t="s">
        <v>11084</v>
      </c>
      <c r="E14704" s="0" t="s">
        <v>590</v>
      </c>
    </row>
    <row r="14705" customFormat="false" ht="15" hidden="false" customHeight="false" outlineLevel="0" collapsed="false">
      <c r="A14705" s="1" t="n">
        <v>2669</v>
      </c>
      <c r="B14705" s="1" t="s">
        <v>22911</v>
      </c>
      <c r="D14705" s="1" t="s">
        <v>11084</v>
      </c>
      <c r="E14705" s="0" t="s">
        <v>590</v>
      </c>
    </row>
    <row r="14706" customFormat="false" ht="15" hidden="false" customHeight="false" outlineLevel="0" collapsed="false">
      <c r="A14706" s="1" t="n">
        <v>2668</v>
      </c>
      <c r="B14706" s="1" t="s">
        <v>22912</v>
      </c>
      <c r="D14706" s="1" t="s">
        <v>11084</v>
      </c>
      <c r="E14706" s="0" t="s">
        <v>590</v>
      </c>
    </row>
    <row r="14707" customFormat="false" ht="15" hidden="false" customHeight="false" outlineLevel="0" collapsed="false">
      <c r="A14707" s="1" t="n">
        <v>2667</v>
      </c>
      <c r="B14707" s="1" t="s">
        <v>22913</v>
      </c>
      <c r="D14707" s="1" t="s">
        <v>11084</v>
      </c>
      <c r="E14707" s="0" t="s">
        <v>590</v>
      </c>
    </row>
    <row r="14708" customFormat="false" ht="15" hidden="false" customHeight="false" outlineLevel="0" collapsed="false">
      <c r="A14708" s="1" t="n">
        <v>2666</v>
      </c>
      <c r="B14708" s="1" t="s">
        <v>22914</v>
      </c>
      <c r="D14708" s="1" t="s">
        <v>11084</v>
      </c>
      <c r="E14708" s="0" t="s">
        <v>590</v>
      </c>
    </row>
    <row r="14709" customFormat="false" ht="15" hidden="false" customHeight="false" outlineLevel="0" collapsed="false">
      <c r="A14709" s="1" t="n">
        <v>2665</v>
      </c>
      <c r="B14709" s="1" t="s">
        <v>22915</v>
      </c>
      <c r="D14709" s="1" t="s">
        <v>499</v>
      </c>
      <c r="E14709" s="324" t="s">
        <v>10923</v>
      </c>
    </row>
    <row r="14710" customFormat="false" ht="15" hidden="false" customHeight="false" outlineLevel="0" collapsed="false">
      <c r="A14710" s="1" t="n">
        <v>2664</v>
      </c>
      <c r="B14710" s="1" t="s">
        <v>22916</v>
      </c>
      <c r="D14710" s="1" t="s">
        <v>11084</v>
      </c>
      <c r="E14710" s="0" t="s">
        <v>590</v>
      </c>
    </row>
    <row r="14711" customFormat="false" ht="15" hidden="false" customHeight="false" outlineLevel="0" collapsed="false">
      <c r="A14711" s="1" t="n">
        <v>2663</v>
      </c>
      <c r="B14711" s="1" t="s">
        <v>22917</v>
      </c>
      <c r="D14711" s="1" t="s">
        <v>11084</v>
      </c>
      <c r="E14711" s="0" t="s">
        <v>590</v>
      </c>
    </row>
    <row r="14712" customFormat="false" ht="15" hidden="false" customHeight="false" outlineLevel="0" collapsed="false">
      <c r="A14712" s="1" t="n">
        <v>2662</v>
      </c>
      <c r="B14712" s="1" t="s">
        <v>22918</v>
      </c>
      <c r="D14712" s="1" t="s">
        <v>11084</v>
      </c>
      <c r="E14712" s="0" t="s">
        <v>590</v>
      </c>
    </row>
    <row r="14713" customFormat="false" ht="15" hidden="false" customHeight="false" outlineLevel="0" collapsed="false">
      <c r="A14713" s="1" t="n">
        <v>2661</v>
      </c>
      <c r="B14713" s="1" t="s">
        <v>22919</v>
      </c>
      <c r="D14713" s="1" t="s">
        <v>11084</v>
      </c>
      <c r="E14713" s="0" t="s">
        <v>590</v>
      </c>
    </row>
    <row r="14714" customFormat="false" ht="15" hidden="false" customHeight="false" outlineLevel="0" collapsed="false">
      <c r="A14714" s="1" t="n">
        <v>2660</v>
      </c>
      <c r="B14714" s="1" t="s">
        <v>22920</v>
      </c>
      <c r="D14714" s="1" t="s">
        <v>11084</v>
      </c>
      <c r="E14714" s="0" t="s">
        <v>590</v>
      </c>
    </row>
    <row r="14715" customFormat="false" ht="15" hidden="false" customHeight="false" outlineLevel="0" collapsed="false">
      <c r="A14715" s="1" t="n">
        <v>2659</v>
      </c>
      <c r="B14715" s="1" t="s">
        <v>22921</v>
      </c>
      <c r="D14715" s="1" t="s">
        <v>11084</v>
      </c>
      <c r="E14715" s="0" t="s">
        <v>590</v>
      </c>
    </row>
    <row r="14716" customFormat="false" ht="15" hidden="false" customHeight="false" outlineLevel="0" collapsed="false">
      <c r="A14716" s="1" t="n">
        <v>2658</v>
      </c>
      <c r="B14716" s="1" t="s">
        <v>22922</v>
      </c>
      <c r="D14716" s="1" t="s">
        <v>11084</v>
      </c>
      <c r="E14716" s="0" t="s">
        <v>590</v>
      </c>
    </row>
    <row r="14717" customFormat="false" ht="15" hidden="false" customHeight="false" outlineLevel="0" collapsed="false">
      <c r="A14717" s="1" t="n">
        <v>2657</v>
      </c>
      <c r="B14717" s="1" t="s">
        <v>22923</v>
      </c>
      <c r="D14717" s="1" t="s">
        <v>11084</v>
      </c>
      <c r="E14717" s="0" t="s">
        <v>590</v>
      </c>
    </row>
    <row r="14718" customFormat="false" ht="15" hidden="false" customHeight="false" outlineLevel="0" collapsed="false">
      <c r="A14718" s="1" t="n">
        <v>2656</v>
      </c>
      <c r="B14718" s="1" t="s">
        <v>22924</v>
      </c>
      <c r="D14718" s="1" t="s">
        <v>11084</v>
      </c>
      <c r="E14718" s="0" t="s">
        <v>590</v>
      </c>
    </row>
    <row r="14719" customFormat="false" ht="15" hidden="false" customHeight="false" outlineLevel="0" collapsed="false">
      <c r="A14719" s="1" t="n">
        <v>2655</v>
      </c>
      <c r="B14719" s="1" t="s">
        <v>22925</v>
      </c>
      <c r="D14719" s="1" t="s">
        <v>11084</v>
      </c>
      <c r="E14719" s="0" t="s">
        <v>590</v>
      </c>
    </row>
    <row r="14720" customFormat="false" ht="15" hidden="false" customHeight="false" outlineLevel="0" collapsed="false">
      <c r="A14720" s="1" t="n">
        <v>2654</v>
      </c>
      <c r="B14720" s="1" t="s">
        <v>22926</v>
      </c>
      <c r="D14720" s="1" t="s">
        <v>11084</v>
      </c>
      <c r="E14720" s="0" t="s">
        <v>544</v>
      </c>
    </row>
    <row r="14721" customFormat="false" ht="15" hidden="false" customHeight="false" outlineLevel="0" collapsed="false">
      <c r="A14721" s="1" t="n">
        <v>2653</v>
      </c>
      <c r="B14721" s="1" t="s">
        <v>22927</v>
      </c>
      <c r="D14721" s="1" t="s">
        <v>11084</v>
      </c>
      <c r="E14721" s="0" t="s">
        <v>590</v>
      </c>
    </row>
    <row r="14722" customFormat="false" ht="15" hidden="false" customHeight="false" outlineLevel="0" collapsed="false">
      <c r="A14722" s="1" t="n">
        <v>2652</v>
      </c>
      <c r="B14722" s="1" t="s">
        <v>22928</v>
      </c>
      <c r="D14722" s="1" t="s">
        <v>11084</v>
      </c>
      <c r="E14722" s="0" t="s">
        <v>590</v>
      </c>
    </row>
    <row r="14723" customFormat="false" ht="15" hidden="false" customHeight="false" outlineLevel="0" collapsed="false">
      <c r="A14723" s="1" t="n">
        <v>2651</v>
      </c>
      <c r="B14723" s="1" t="s">
        <v>22929</v>
      </c>
      <c r="D14723" s="1" t="s">
        <v>11084</v>
      </c>
      <c r="E14723" s="0" t="s">
        <v>590</v>
      </c>
    </row>
    <row r="14724" customFormat="false" ht="15" hidden="false" customHeight="false" outlineLevel="0" collapsed="false">
      <c r="A14724" s="1" t="n">
        <v>2650</v>
      </c>
      <c r="B14724" s="1" t="s">
        <v>22930</v>
      </c>
      <c r="D14724" s="1" t="s">
        <v>11084</v>
      </c>
      <c r="E14724" s="0" t="s">
        <v>590</v>
      </c>
    </row>
    <row r="14725" customFormat="false" ht="15" hidden="false" customHeight="false" outlineLevel="0" collapsed="false">
      <c r="A14725" s="1" t="n">
        <v>2649</v>
      </c>
      <c r="B14725" s="1" t="s">
        <v>22931</v>
      </c>
      <c r="D14725" s="1" t="s">
        <v>11084</v>
      </c>
      <c r="E14725" s="0" t="s">
        <v>590</v>
      </c>
    </row>
    <row r="14726" customFormat="false" ht="15" hidden="false" customHeight="false" outlineLevel="0" collapsed="false">
      <c r="A14726" s="1" t="n">
        <v>2648</v>
      </c>
      <c r="B14726" s="1" t="s">
        <v>22932</v>
      </c>
      <c r="D14726" s="1" t="s">
        <v>11084</v>
      </c>
      <c r="E14726" s="0" t="s">
        <v>590</v>
      </c>
    </row>
    <row r="14727" customFormat="false" ht="15" hidden="false" customHeight="false" outlineLevel="0" collapsed="false">
      <c r="A14727" s="1" t="n">
        <v>2647</v>
      </c>
      <c r="B14727" s="1" t="s">
        <v>22933</v>
      </c>
      <c r="D14727" s="1" t="s">
        <v>11084</v>
      </c>
      <c r="E14727" s="0" t="s">
        <v>590</v>
      </c>
    </row>
    <row r="14728" customFormat="false" ht="15" hidden="false" customHeight="false" outlineLevel="0" collapsed="false">
      <c r="A14728" s="1" t="n">
        <v>2646</v>
      </c>
      <c r="B14728" s="1" t="s">
        <v>22934</v>
      </c>
      <c r="D14728" s="1" t="s">
        <v>11084</v>
      </c>
      <c r="E14728" s="0" t="s">
        <v>590</v>
      </c>
    </row>
    <row r="14729" customFormat="false" ht="15" hidden="false" customHeight="false" outlineLevel="0" collapsed="false">
      <c r="A14729" s="1" t="n">
        <v>2645</v>
      </c>
      <c r="B14729" s="1" t="s">
        <v>22935</v>
      </c>
      <c r="D14729" s="1" t="s">
        <v>11084</v>
      </c>
      <c r="E14729" s="0" t="s">
        <v>590</v>
      </c>
    </row>
    <row r="14730" customFormat="false" ht="15" hidden="false" customHeight="false" outlineLevel="0" collapsed="false">
      <c r="A14730" s="1" t="n">
        <v>2644</v>
      </c>
      <c r="B14730" s="1" t="s">
        <v>22936</v>
      </c>
      <c r="D14730" s="1" t="s">
        <v>11084</v>
      </c>
      <c r="E14730" s="0" t="s">
        <v>590</v>
      </c>
    </row>
    <row r="14731" customFormat="false" ht="15" hidden="false" customHeight="false" outlineLevel="0" collapsed="false">
      <c r="A14731" s="1" t="n">
        <v>2643</v>
      </c>
      <c r="B14731" s="1" t="s">
        <v>22937</v>
      </c>
      <c r="D14731" s="1" t="s">
        <v>11084</v>
      </c>
      <c r="E14731" s="0" t="s">
        <v>590</v>
      </c>
    </row>
    <row r="14732" customFormat="false" ht="15" hidden="false" customHeight="false" outlineLevel="0" collapsed="false">
      <c r="A14732" s="1" t="n">
        <v>2642</v>
      </c>
      <c r="B14732" s="1" t="s">
        <v>22938</v>
      </c>
      <c r="D14732" s="1" t="s">
        <v>11084</v>
      </c>
      <c r="E14732" s="0" t="s">
        <v>590</v>
      </c>
    </row>
    <row r="14733" customFormat="false" ht="15" hidden="false" customHeight="false" outlineLevel="0" collapsed="false">
      <c r="A14733" s="1" t="n">
        <v>2641</v>
      </c>
      <c r="B14733" s="1" t="s">
        <v>22939</v>
      </c>
      <c r="D14733" s="1" t="s">
        <v>11084</v>
      </c>
      <c r="E14733" s="0" t="s">
        <v>590</v>
      </c>
    </row>
    <row r="14734" customFormat="false" ht="15" hidden="false" customHeight="false" outlineLevel="0" collapsed="false">
      <c r="A14734" s="1" t="n">
        <v>2640</v>
      </c>
      <c r="B14734" s="1" t="s">
        <v>22940</v>
      </c>
      <c r="D14734" s="1" t="s">
        <v>11084</v>
      </c>
      <c r="E14734" s="0" t="s">
        <v>590</v>
      </c>
    </row>
    <row r="14735" customFormat="false" ht="15" hidden="false" customHeight="false" outlineLevel="0" collapsed="false">
      <c r="A14735" s="1" t="n">
        <v>2639</v>
      </c>
      <c r="B14735" s="1" t="s">
        <v>22941</v>
      </c>
      <c r="D14735" s="1" t="s">
        <v>11084</v>
      </c>
      <c r="E14735" s="0" t="s">
        <v>590</v>
      </c>
    </row>
    <row r="14736" customFormat="false" ht="15" hidden="false" customHeight="false" outlineLevel="0" collapsed="false">
      <c r="A14736" s="1" t="n">
        <v>2638</v>
      </c>
      <c r="B14736" s="1" t="s">
        <v>22110</v>
      </c>
      <c r="D14736" s="1" t="s">
        <v>11084</v>
      </c>
      <c r="E14736" s="0" t="s">
        <v>590</v>
      </c>
    </row>
    <row r="14737" customFormat="false" ht="15" hidden="false" customHeight="false" outlineLevel="0" collapsed="false">
      <c r="A14737" s="1" t="n">
        <v>2637</v>
      </c>
      <c r="B14737" s="1" t="s">
        <v>22942</v>
      </c>
      <c r="D14737" s="1" t="s">
        <v>11084</v>
      </c>
      <c r="E14737" s="0" t="s">
        <v>590</v>
      </c>
    </row>
    <row r="14738" customFormat="false" ht="15" hidden="false" customHeight="false" outlineLevel="0" collapsed="false">
      <c r="A14738" s="1" t="n">
        <v>2636</v>
      </c>
      <c r="B14738" s="1" t="s">
        <v>22943</v>
      </c>
      <c r="D14738" s="1" t="s">
        <v>11084</v>
      </c>
      <c r="E14738" s="0" t="s">
        <v>590</v>
      </c>
    </row>
    <row r="14739" customFormat="false" ht="15" hidden="false" customHeight="false" outlineLevel="0" collapsed="false">
      <c r="A14739" s="1" t="n">
        <v>2635</v>
      </c>
      <c r="B14739" s="1" t="s">
        <v>22944</v>
      </c>
      <c r="D14739" s="1" t="s">
        <v>11084</v>
      </c>
      <c r="E14739" s="0" t="s">
        <v>590</v>
      </c>
    </row>
    <row r="14740" customFormat="false" ht="15" hidden="false" customHeight="false" outlineLevel="0" collapsed="false">
      <c r="A14740" s="1" t="n">
        <v>2634</v>
      </c>
      <c r="B14740" s="1" t="s">
        <v>22735</v>
      </c>
      <c r="D14740" s="1" t="s">
        <v>11084</v>
      </c>
      <c r="E14740" s="0" t="s">
        <v>590</v>
      </c>
    </row>
    <row r="14741" customFormat="false" ht="15" hidden="false" customHeight="false" outlineLevel="0" collapsed="false">
      <c r="A14741" s="1" t="n">
        <v>2633</v>
      </c>
      <c r="B14741" s="1" t="s">
        <v>22945</v>
      </c>
      <c r="D14741" s="1" t="s">
        <v>11084</v>
      </c>
      <c r="E14741" s="0" t="s">
        <v>590</v>
      </c>
    </row>
    <row r="14742" customFormat="false" ht="15" hidden="false" customHeight="false" outlineLevel="0" collapsed="false">
      <c r="A14742" s="1" t="n">
        <v>2632</v>
      </c>
      <c r="B14742" s="1" t="s">
        <v>22946</v>
      </c>
      <c r="D14742" s="1" t="s">
        <v>11084</v>
      </c>
      <c r="E14742" s="0" t="s">
        <v>590</v>
      </c>
    </row>
    <row r="14743" customFormat="false" ht="15" hidden="false" customHeight="false" outlineLevel="0" collapsed="false">
      <c r="A14743" s="1" t="n">
        <v>2631</v>
      </c>
      <c r="B14743" s="1" t="s">
        <v>22947</v>
      </c>
      <c r="D14743" s="1" t="s">
        <v>11084</v>
      </c>
      <c r="E14743" s="0" t="s">
        <v>590</v>
      </c>
    </row>
    <row r="14744" customFormat="false" ht="15" hidden="false" customHeight="false" outlineLevel="0" collapsed="false">
      <c r="A14744" s="1" t="n">
        <v>2630</v>
      </c>
      <c r="B14744" s="1" t="s">
        <v>22948</v>
      </c>
      <c r="D14744" s="1" t="s">
        <v>11084</v>
      </c>
      <c r="E14744" s="0" t="s">
        <v>590</v>
      </c>
    </row>
    <row r="14745" customFormat="false" ht="15" hidden="false" customHeight="false" outlineLevel="0" collapsed="false">
      <c r="A14745" s="1" t="n">
        <v>2629</v>
      </c>
      <c r="B14745" s="1" t="s">
        <v>22949</v>
      </c>
      <c r="D14745" s="1" t="s">
        <v>11084</v>
      </c>
      <c r="E14745" s="0" t="s">
        <v>590</v>
      </c>
    </row>
    <row r="14746" customFormat="false" ht="15" hidden="false" customHeight="false" outlineLevel="0" collapsed="false">
      <c r="A14746" s="1" t="n">
        <v>2628</v>
      </c>
      <c r="B14746" s="1" t="s">
        <v>22950</v>
      </c>
      <c r="D14746" s="1" t="s">
        <v>11084</v>
      </c>
      <c r="E14746" s="0" t="s">
        <v>590</v>
      </c>
    </row>
    <row r="14747" customFormat="false" ht="15" hidden="false" customHeight="false" outlineLevel="0" collapsed="false">
      <c r="A14747" s="1" t="n">
        <v>2627</v>
      </c>
      <c r="B14747" s="1" t="s">
        <v>22951</v>
      </c>
      <c r="D14747" s="1" t="s">
        <v>11084</v>
      </c>
      <c r="E14747" s="0" t="s">
        <v>590</v>
      </c>
    </row>
    <row r="14748" customFormat="false" ht="15" hidden="false" customHeight="false" outlineLevel="0" collapsed="false">
      <c r="A14748" s="1" t="n">
        <v>2626</v>
      </c>
      <c r="B14748" s="1" t="s">
        <v>22952</v>
      </c>
      <c r="D14748" s="1" t="s">
        <v>11084</v>
      </c>
      <c r="E14748" s="0" t="s">
        <v>590</v>
      </c>
    </row>
    <row r="14749" customFormat="false" ht="15" hidden="false" customHeight="false" outlineLevel="0" collapsed="false">
      <c r="A14749" s="1" t="n">
        <v>2625</v>
      </c>
      <c r="B14749" s="1" t="s">
        <v>22953</v>
      </c>
      <c r="D14749" s="1" t="s">
        <v>11084</v>
      </c>
      <c r="E14749" s="0" t="s">
        <v>590</v>
      </c>
    </row>
    <row r="14750" customFormat="false" ht="15" hidden="false" customHeight="false" outlineLevel="0" collapsed="false">
      <c r="A14750" s="1" t="n">
        <v>2624</v>
      </c>
      <c r="B14750" s="1" t="s">
        <v>22954</v>
      </c>
      <c r="D14750" s="1" t="s">
        <v>11084</v>
      </c>
      <c r="E14750" s="0" t="s">
        <v>590</v>
      </c>
    </row>
    <row r="14751" customFormat="false" ht="15" hidden="false" customHeight="false" outlineLevel="0" collapsed="false">
      <c r="A14751" s="1" t="n">
        <v>2623</v>
      </c>
      <c r="B14751" s="1" t="s">
        <v>22955</v>
      </c>
      <c r="D14751" s="1" t="s">
        <v>11084</v>
      </c>
      <c r="E14751" s="0" t="s">
        <v>590</v>
      </c>
    </row>
    <row r="14752" customFormat="false" ht="15" hidden="false" customHeight="false" outlineLevel="0" collapsed="false">
      <c r="A14752" s="1" t="n">
        <v>2622</v>
      </c>
      <c r="B14752" s="1" t="s">
        <v>22956</v>
      </c>
      <c r="D14752" s="1" t="s">
        <v>11084</v>
      </c>
      <c r="E14752" s="0" t="s">
        <v>590</v>
      </c>
    </row>
    <row r="14753" customFormat="false" ht="15" hidden="false" customHeight="false" outlineLevel="0" collapsed="false">
      <c r="A14753" s="1" t="n">
        <v>2621</v>
      </c>
      <c r="B14753" s="1" t="s">
        <v>22957</v>
      </c>
      <c r="D14753" s="1" t="s">
        <v>11084</v>
      </c>
      <c r="E14753" s="0" t="s">
        <v>590</v>
      </c>
    </row>
    <row r="14754" customFormat="false" ht="15" hidden="false" customHeight="false" outlineLevel="0" collapsed="false">
      <c r="A14754" s="1" t="n">
        <v>2620</v>
      </c>
      <c r="B14754" s="1" t="s">
        <v>22958</v>
      </c>
      <c r="C14754" s="1" t="s">
        <v>22959</v>
      </c>
      <c r="D14754" s="1" t="s">
        <v>17186</v>
      </c>
      <c r="E14754" s="0" t="s">
        <v>590</v>
      </c>
    </row>
    <row r="14755" customFormat="false" ht="15" hidden="false" customHeight="false" outlineLevel="0" collapsed="false">
      <c r="A14755" s="1" t="n">
        <v>2619</v>
      </c>
      <c r="B14755" s="1" t="s">
        <v>22960</v>
      </c>
      <c r="C14755" s="324" t="s">
        <v>22961</v>
      </c>
      <c r="D14755" s="1" t="s">
        <v>499</v>
      </c>
      <c r="E14755" s="324" t="s">
        <v>11257</v>
      </c>
    </row>
    <row r="14756" customFormat="false" ht="15" hidden="false" customHeight="false" outlineLevel="0" collapsed="false">
      <c r="A14756" s="1" t="n">
        <v>2618</v>
      </c>
      <c r="B14756" s="1" t="s">
        <v>22962</v>
      </c>
      <c r="C14756" s="1" t="s">
        <v>22963</v>
      </c>
      <c r="D14756" s="1" t="s">
        <v>499</v>
      </c>
      <c r="E14756" s="0" t="s">
        <v>590</v>
      </c>
    </row>
    <row r="14757" customFormat="false" ht="15" hidden="false" customHeight="false" outlineLevel="0" collapsed="false">
      <c r="A14757" s="1" t="n">
        <v>2617</v>
      </c>
      <c r="B14757" s="1" t="s">
        <v>22964</v>
      </c>
      <c r="C14757" s="324" t="s">
        <v>22965</v>
      </c>
      <c r="D14757" s="1" t="s">
        <v>499</v>
      </c>
      <c r="E14757" s="0" t="s">
        <v>576</v>
      </c>
    </row>
    <row r="14758" customFormat="false" ht="15" hidden="false" customHeight="false" outlineLevel="0" collapsed="false">
      <c r="A14758" s="1" t="n">
        <v>2616</v>
      </c>
      <c r="B14758" s="1" t="s">
        <v>22966</v>
      </c>
      <c r="D14758" s="1" t="s">
        <v>499</v>
      </c>
      <c r="E14758" s="324" t="s">
        <v>10923</v>
      </c>
    </row>
    <row r="14759" customFormat="false" ht="15" hidden="false" customHeight="false" outlineLevel="0" collapsed="false">
      <c r="A14759" s="1" t="n">
        <v>2615</v>
      </c>
      <c r="B14759" s="1" t="s">
        <v>22967</v>
      </c>
      <c r="C14759" s="1" t="s">
        <v>22968</v>
      </c>
      <c r="D14759" s="1" t="s">
        <v>499</v>
      </c>
      <c r="E14759" s="0" t="s">
        <v>576</v>
      </c>
    </row>
    <row r="14760" customFormat="false" ht="15" hidden="false" customHeight="false" outlineLevel="0" collapsed="false">
      <c r="A14760" s="1" t="n">
        <v>2614</v>
      </c>
      <c r="B14760" s="1" t="s">
        <v>22969</v>
      </c>
      <c r="D14760" s="1" t="s">
        <v>499</v>
      </c>
      <c r="E14760" s="324" t="s">
        <v>10923</v>
      </c>
    </row>
    <row r="14761" customFormat="false" ht="15" hidden="false" customHeight="false" outlineLevel="0" collapsed="false">
      <c r="A14761" s="1" t="n">
        <v>2613</v>
      </c>
      <c r="B14761" s="1" t="s">
        <v>22970</v>
      </c>
      <c r="D14761" s="1" t="s">
        <v>499</v>
      </c>
      <c r="E14761" s="324" t="s">
        <v>10923</v>
      </c>
    </row>
    <row r="14762" customFormat="false" ht="15" hidden="false" customHeight="false" outlineLevel="0" collapsed="false">
      <c r="A14762" s="1" t="n">
        <v>2612</v>
      </c>
      <c r="B14762" s="1" t="s">
        <v>22971</v>
      </c>
      <c r="C14762" s="324" t="s">
        <v>22972</v>
      </c>
      <c r="D14762" s="1" t="s">
        <v>811</v>
      </c>
      <c r="E14762" s="0" t="s">
        <v>609</v>
      </c>
    </row>
    <row r="14763" customFormat="false" ht="15" hidden="false" customHeight="false" outlineLevel="0" collapsed="false">
      <c r="A14763" s="1" t="n">
        <v>2611</v>
      </c>
      <c r="B14763" s="1" t="s">
        <v>22973</v>
      </c>
      <c r="D14763" s="1" t="s">
        <v>11084</v>
      </c>
      <c r="E14763" s="0" t="s">
        <v>590</v>
      </c>
    </row>
    <row r="14764" customFormat="false" ht="15" hidden="false" customHeight="false" outlineLevel="0" collapsed="false">
      <c r="A14764" s="1" t="n">
        <v>2610</v>
      </c>
      <c r="B14764" s="1" t="s">
        <v>22974</v>
      </c>
      <c r="D14764" s="1" t="s">
        <v>499</v>
      </c>
      <c r="E14764" s="324" t="s">
        <v>10923</v>
      </c>
    </row>
    <row r="14765" customFormat="false" ht="15" hidden="false" customHeight="false" outlineLevel="0" collapsed="false">
      <c r="A14765" s="1" t="n">
        <v>2609</v>
      </c>
      <c r="B14765" s="1" t="s">
        <v>22975</v>
      </c>
      <c r="D14765" s="1" t="s">
        <v>499</v>
      </c>
      <c r="E14765" s="324" t="s">
        <v>10923</v>
      </c>
    </row>
    <row r="14766" customFormat="false" ht="15" hidden="false" customHeight="false" outlineLevel="0" collapsed="false">
      <c r="A14766" s="1" t="n">
        <v>2608</v>
      </c>
      <c r="B14766" s="1" t="s">
        <v>22976</v>
      </c>
      <c r="D14766" s="324" t="s">
        <v>11360</v>
      </c>
      <c r="E14766" s="0" t="s">
        <v>485</v>
      </c>
    </row>
    <row r="14767" customFormat="false" ht="15" hidden="false" customHeight="false" outlineLevel="0" collapsed="false">
      <c r="A14767" s="1" t="n">
        <v>2607</v>
      </c>
      <c r="B14767" s="1" t="s">
        <v>22977</v>
      </c>
      <c r="D14767" s="324" t="s">
        <v>22978</v>
      </c>
      <c r="E14767" s="324" t="s">
        <v>11334</v>
      </c>
    </row>
    <row r="14768" customFormat="false" ht="15" hidden="false" customHeight="false" outlineLevel="0" collapsed="false">
      <c r="A14768" s="1" t="n">
        <v>2606</v>
      </c>
      <c r="B14768" s="1" t="s">
        <v>22979</v>
      </c>
      <c r="D14768" s="324" t="s">
        <v>11174</v>
      </c>
      <c r="E14768" s="324" t="s">
        <v>10893</v>
      </c>
    </row>
    <row r="14769" customFormat="false" ht="15" hidden="false" customHeight="false" outlineLevel="0" collapsed="false">
      <c r="A14769" s="1" t="n">
        <v>2605</v>
      </c>
      <c r="B14769" s="1" t="s">
        <v>22980</v>
      </c>
      <c r="D14769" s="324" t="s">
        <v>22981</v>
      </c>
      <c r="E14769" s="0" t="s">
        <v>485</v>
      </c>
    </row>
    <row r="14770" customFormat="false" ht="15" hidden="false" customHeight="false" outlineLevel="0" collapsed="false">
      <c r="A14770" s="1" t="n">
        <v>2604</v>
      </c>
      <c r="B14770" s="1" t="s">
        <v>22982</v>
      </c>
      <c r="D14770" s="1" t="s">
        <v>811</v>
      </c>
      <c r="E14770" s="324" t="s">
        <v>5036</v>
      </c>
    </row>
    <row r="14771" customFormat="false" ht="15" hidden="false" customHeight="false" outlineLevel="0" collapsed="false">
      <c r="A14771" s="1" t="n">
        <v>2603</v>
      </c>
      <c r="B14771" s="1" t="s">
        <v>22983</v>
      </c>
      <c r="C14771" s="1" t="s">
        <v>521</v>
      </c>
      <c r="D14771" s="324" t="s">
        <v>22984</v>
      </c>
      <c r="E14771" s="324" t="s">
        <v>22985</v>
      </c>
    </row>
    <row r="14772" customFormat="false" ht="15" hidden="false" customHeight="false" outlineLevel="0" collapsed="false">
      <c r="A14772" s="1" t="n">
        <v>2602</v>
      </c>
      <c r="B14772" s="1" t="s">
        <v>22986</v>
      </c>
      <c r="C14772" s="1" t="s">
        <v>17848</v>
      </c>
      <c r="D14772" s="324" t="s">
        <v>10946</v>
      </c>
      <c r="E14772" s="0" t="s">
        <v>10484</v>
      </c>
    </row>
    <row r="14773" customFormat="false" ht="15" hidden="false" customHeight="false" outlineLevel="0" collapsed="false">
      <c r="A14773" s="1" t="n">
        <v>2601</v>
      </c>
      <c r="B14773" s="1" t="s">
        <v>22987</v>
      </c>
      <c r="C14773" s="1" t="s">
        <v>22988</v>
      </c>
      <c r="D14773" s="1" t="s">
        <v>499</v>
      </c>
      <c r="E14773" s="324" t="s">
        <v>10890</v>
      </c>
    </row>
    <row r="14774" customFormat="false" ht="15" hidden="false" customHeight="false" outlineLevel="0" collapsed="false">
      <c r="A14774" s="1" t="n">
        <v>2600</v>
      </c>
      <c r="B14774" s="1" t="s">
        <v>22989</v>
      </c>
      <c r="D14774" s="1" t="s">
        <v>776</v>
      </c>
      <c r="E14774" s="324" t="s">
        <v>548</v>
      </c>
    </row>
    <row r="14775" customFormat="false" ht="15" hidden="false" customHeight="false" outlineLevel="0" collapsed="false">
      <c r="A14775" s="1" t="n">
        <v>2599</v>
      </c>
      <c r="B14775" s="1" t="s">
        <v>22990</v>
      </c>
      <c r="C14775" s="1" t="s">
        <v>521</v>
      </c>
      <c r="D14775" s="1" t="s">
        <v>499</v>
      </c>
      <c r="E14775" s="324" t="s">
        <v>14691</v>
      </c>
    </row>
    <row r="14776" customFormat="false" ht="15" hidden="false" customHeight="false" outlineLevel="0" collapsed="false">
      <c r="A14776" s="1" t="n">
        <v>2598</v>
      </c>
      <c r="B14776" s="1" t="s">
        <v>22991</v>
      </c>
      <c r="D14776" s="324" t="s">
        <v>11174</v>
      </c>
      <c r="E14776" s="0" t="s">
        <v>590</v>
      </c>
    </row>
    <row r="14777" customFormat="false" ht="15" hidden="false" customHeight="false" outlineLevel="0" collapsed="false">
      <c r="A14777" s="1" t="n">
        <v>2597</v>
      </c>
      <c r="B14777" s="1" t="s">
        <v>22992</v>
      </c>
      <c r="C14777" s="1" t="s">
        <v>187</v>
      </c>
      <c r="D14777" s="1" t="s">
        <v>499</v>
      </c>
      <c r="E14777" s="324" t="s">
        <v>550</v>
      </c>
    </row>
    <row r="14778" customFormat="false" ht="15" hidden="false" customHeight="false" outlineLevel="0" collapsed="false">
      <c r="A14778" s="1" t="n">
        <v>2596</v>
      </c>
      <c r="B14778" s="1" t="s">
        <v>22993</v>
      </c>
      <c r="D14778" s="1" t="s">
        <v>499</v>
      </c>
      <c r="E14778" s="0" t="s">
        <v>590</v>
      </c>
    </row>
    <row r="14779" customFormat="false" ht="15" hidden="false" customHeight="false" outlineLevel="0" collapsed="false">
      <c r="A14779" s="1" t="n">
        <v>2595</v>
      </c>
      <c r="B14779" s="1" t="s">
        <v>22994</v>
      </c>
      <c r="C14779" s="324" t="s">
        <v>22995</v>
      </c>
      <c r="D14779" s="1" t="s">
        <v>964</v>
      </c>
      <c r="E14779" s="0" t="s">
        <v>485</v>
      </c>
    </row>
    <row r="14780" customFormat="false" ht="15" hidden="false" customHeight="false" outlineLevel="0" collapsed="false">
      <c r="A14780" s="1" t="n">
        <v>2594</v>
      </c>
      <c r="B14780" s="1" t="s">
        <v>22996</v>
      </c>
      <c r="D14780" s="1" t="s">
        <v>10212</v>
      </c>
      <c r="E14780" s="0" t="s">
        <v>576</v>
      </c>
    </row>
    <row r="14781" customFormat="false" ht="15" hidden="false" customHeight="false" outlineLevel="0" collapsed="false">
      <c r="A14781" s="1" t="n">
        <v>2593</v>
      </c>
      <c r="B14781" s="1" t="s">
        <v>22997</v>
      </c>
      <c r="D14781" s="1" t="s">
        <v>499</v>
      </c>
      <c r="E14781" s="324" t="s">
        <v>550</v>
      </c>
    </row>
    <row r="14782" customFormat="false" ht="15" hidden="false" customHeight="false" outlineLevel="0" collapsed="false">
      <c r="A14782" s="1" t="n">
        <v>2592</v>
      </c>
      <c r="B14782" s="1" t="s">
        <v>22998</v>
      </c>
      <c r="C14782" s="1" t="s">
        <v>22999</v>
      </c>
      <c r="D14782" s="1" t="s">
        <v>499</v>
      </c>
      <c r="E14782" s="0" t="s">
        <v>590</v>
      </c>
    </row>
    <row r="14783" customFormat="false" ht="15" hidden="false" customHeight="false" outlineLevel="0" collapsed="false">
      <c r="A14783" s="1" t="n">
        <v>2591</v>
      </c>
      <c r="B14783" s="1" t="s">
        <v>23000</v>
      </c>
      <c r="D14783" s="1" t="s">
        <v>10212</v>
      </c>
      <c r="E14783" s="324" t="s">
        <v>10424</v>
      </c>
    </row>
    <row r="14784" customFormat="false" ht="15" hidden="false" customHeight="false" outlineLevel="0" collapsed="false">
      <c r="A14784" s="1" t="n">
        <v>2590</v>
      </c>
      <c r="B14784" s="1" t="s">
        <v>23001</v>
      </c>
      <c r="D14784" s="324" t="s">
        <v>10946</v>
      </c>
      <c r="E14784" s="0" t="s">
        <v>576</v>
      </c>
    </row>
    <row r="14785" customFormat="false" ht="15" hidden="false" customHeight="false" outlineLevel="0" collapsed="false">
      <c r="A14785" s="1" t="n">
        <v>2589</v>
      </c>
      <c r="B14785" s="1" t="s">
        <v>23002</v>
      </c>
      <c r="D14785" s="324" t="s">
        <v>643</v>
      </c>
      <c r="E14785" s="324" t="s">
        <v>519</v>
      </c>
    </row>
    <row r="14786" customFormat="false" ht="15" hidden="false" customHeight="false" outlineLevel="0" collapsed="false">
      <c r="A14786" s="1" t="n">
        <v>2588</v>
      </c>
      <c r="B14786" s="1" t="s">
        <v>23003</v>
      </c>
      <c r="D14786" s="324" t="s">
        <v>10892</v>
      </c>
      <c r="E14786" s="324" t="s">
        <v>550</v>
      </c>
    </row>
    <row r="14787" customFormat="false" ht="15" hidden="false" customHeight="false" outlineLevel="0" collapsed="false">
      <c r="A14787" s="1" t="n">
        <v>2587</v>
      </c>
      <c r="B14787" s="1" t="s">
        <v>23004</v>
      </c>
      <c r="D14787" s="324" t="s">
        <v>643</v>
      </c>
      <c r="E14787" s="324" t="s">
        <v>519</v>
      </c>
    </row>
    <row r="14788" customFormat="false" ht="15" hidden="false" customHeight="false" outlineLevel="0" collapsed="false">
      <c r="A14788" s="1" t="n">
        <v>2586</v>
      </c>
      <c r="B14788" s="1" t="s">
        <v>23005</v>
      </c>
      <c r="D14788" s="324" t="s">
        <v>643</v>
      </c>
      <c r="E14788" s="324" t="s">
        <v>519</v>
      </c>
    </row>
    <row r="14789" customFormat="false" ht="15" hidden="false" customHeight="false" outlineLevel="0" collapsed="false">
      <c r="A14789" s="1" t="n">
        <v>2585</v>
      </c>
      <c r="B14789" s="1" t="s">
        <v>23006</v>
      </c>
      <c r="C14789" s="324" t="s">
        <v>23007</v>
      </c>
      <c r="D14789" s="1" t="s">
        <v>499</v>
      </c>
      <c r="E14789" s="324" t="s">
        <v>12278</v>
      </c>
    </row>
    <row r="14790" customFormat="false" ht="15" hidden="false" customHeight="false" outlineLevel="0" collapsed="false">
      <c r="A14790" s="1" t="n">
        <v>2584</v>
      </c>
      <c r="B14790" s="1" t="s">
        <v>23008</v>
      </c>
      <c r="D14790" s="1" t="s">
        <v>499</v>
      </c>
      <c r="E14790" s="324" t="s">
        <v>11671</v>
      </c>
    </row>
    <row r="14791" customFormat="false" ht="15" hidden="false" customHeight="false" outlineLevel="0" collapsed="false">
      <c r="A14791" s="1" t="n">
        <v>2583</v>
      </c>
      <c r="B14791" s="1" t="s">
        <v>23009</v>
      </c>
      <c r="D14791" s="324" t="s">
        <v>3768</v>
      </c>
      <c r="E14791" s="324" t="s">
        <v>500</v>
      </c>
    </row>
    <row r="14792" customFormat="false" ht="15" hidden="false" customHeight="false" outlineLevel="0" collapsed="false">
      <c r="A14792" s="1" t="n">
        <v>2582</v>
      </c>
      <c r="B14792" s="1" t="s">
        <v>23010</v>
      </c>
      <c r="D14792" s="1" t="s">
        <v>1293</v>
      </c>
      <c r="E14792" s="324" t="s">
        <v>548</v>
      </c>
    </row>
    <row r="14793" customFormat="false" ht="15" hidden="false" customHeight="false" outlineLevel="0" collapsed="false">
      <c r="A14793" s="1" t="n">
        <v>2581</v>
      </c>
      <c r="B14793" s="1" t="s">
        <v>23011</v>
      </c>
      <c r="D14793" s="324" t="s">
        <v>528</v>
      </c>
      <c r="E14793" s="324" t="s">
        <v>500</v>
      </c>
    </row>
    <row r="14794" customFormat="false" ht="15" hidden="false" customHeight="false" outlineLevel="0" collapsed="false">
      <c r="A14794" s="1" t="n">
        <v>2580</v>
      </c>
      <c r="B14794" s="1" t="s">
        <v>23012</v>
      </c>
      <c r="C14794" s="1" t="s">
        <v>23013</v>
      </c>
      <c r="D14794" s="324" t="s">
        <v>10946</v>
      </c>
      <c r="E14794" s="0" t="s">
        <v>11079</v>
      </c>
    </row>
    <row r="14795" customFormat="false" ht="15" hidden="false" customHeight="false" outlineLevel="0" collapsed="false">
      <c r="A14795" s="1" t="n">
        <v>2579</v>
      </c>
      <c r="B14795" s="1" t="s">
        <v>23014</v>
      </c>
      <c r="D14795" s="1" t="s">
        <v>811</v>
      </c>
      <c r="E14795" s="324" t="s">
        <v>10893</v>
      </c>
    </row>
    <row r="14796" customFormat="false" ht="15" hidden="false" customHeight="false" outlineLevel="0" collapsed="false">
      <c r="A14796" s="1" t="n">
        <v>2578</v>
      </c>
      <c r="B14796" s="1" t="s">
        <v>23015</v>
      </c>
      <c r="D14796" s="1" t="s">
        <v>499</v>
      </c>
      <c r="E14796" s="0" t="s">
        <v>590</v>
      </c>
    </row>
    <row r="14797" customFormat="false" ht="15" hidden="false" customHeight="false" outlineLevel="0" collapsed="false">
      <c r="A14797" s="1" t="n">
        <v>2577</v>
      </c>
      <c r="B14797" s="1" t="s">
        <v>23016</v>
      </c>
      <c r="C14797" s="1" t="s">
        <v>23017</v>
      </c>
      <c r="D14797" s="1" t="s">
        <v>1798</v>
      </c>
      <c r="E14797" s="324" t="s">
        <v>3694</v>
      </c>
    </row>
    <row r="14798" customFormat="false" ht="15" hidden="false" customHeight="false" outlineLevel="0" collapsed="false">
      <c r="A14798" s="1" t="n">
        <v>2576</v>
      </c>
      <c r="B14798" s="1" t="s">
        <v>23018</v>
      </c>
      <c r="C14798" s="1" t="s">
        <v>23019</v>
      </c>
      <c r="D14798" s="324" t="s">
        <v>11556</v>
      </c>
      <c r="E14798" s="324" t="s">
        <v>10923</v>
      </c>
    </row>
    <row r="14799" customFormat="false" ht="15" hidden="false" customHeight="false" outlineLevel="0" collapsed="false">
      <c r="A14799" s="1" t="n">
        <v>2575</v>
      </c>
      <c r="B14799" s="1" t="s">
        <v>23020</v>
      </c>
      <c r="C14799" s="324" t="s">
        <v>23021</v>
      </c>
      <c r="D14799" s="324" t="s">
        <v>13459</v>
      </c>
      <c r="E14799" s="0" t="s">
        <v>485</v>
      </c>
    </row>
    <row r="14800" customFormat="false" ht="15" hidden="false" customHeight="false" outlineLevel="0" collapsed="false">
      <c r="A14800" s="1" t="n">
        <v>2574</v>
      </c>
      <c r="B14800" s="1" t="s">
        <v>23022</v>
      </c>
      <c r="C14800" s="1" t="s">
        <v>23023</v>
      </c>
      <c r="D14800" s="1" t="s">
        <v>1681</v>
      </c>
      <c r="E14800" s="0" t="s">
        <v>485</v>
      </c>
    </row>
    <row r="14801" customFormat="false" ht="15" hidden="false" customHeight="false" outlineLevel="0" collapsed="false">
      <c r="A14801" s="1" t="n">
        <v>2573</v>
      </c>
      <c r="B14801" s="1" t="s">
        <v>23024</v>
      </c>
      <c r="D14801" s="324" t="s">
        <v>23025</v>
      </c>
      <c r="E14801" s="0" t="s">
        <v>485</v>
      </c>
    </row>
    <row r="14802" customFormat="false" ht="15" hidden="false" customHeight="false" outlineLevel="0" collapsed="false">
      <c r="A14802" s="1" t="n">
        <v>2572</v>
      </c>
      <c r="B14802" s="1" t="s">
        <v>23026</v>
      </c>
      <c r="C14802" s="1" t="s">
        <v>23026</v>
      </c>
      <c r="D14802" s="324" t="s">
        <v>1972</v>
      </c>
      <c r="E14802" s="324" t="s">
        <v>500</v>
      </c>
    </row>
    <row r="14803" customFormat="false" ht="15" hidden="false" customHeight="false" outlineLevel="0" collapsed="false">
      <c r="A14803" s="1" t="n">
        <v>2571</v>
      </c>
      <c r="B14803" s="1" t="s">
        <v>23027</v>
      </c>
      <c r="C14803" s="1" t="s">
        <v>23028</v>
      </c>
      <c r="D14803" s="324" t="s">
        <v>17594</v>
      </c>
      <c r="E14803" s="324" t="s">
        <v>12700</v>
      </c>
    </row>
    <row r="14804" customFormat="false" ht="15" hidden="false" customHeight="false" outlineLevel="0" collapsed="false">
      <c r="A14804" s="1" t="n">
        <v>2570</v>
      </c>
      <c r="B14804" s="1" t="s">
        <v>23029</v>
      </c>
      <c r="C14804" s="1" t="s">
        <v>23030</v>
      </c>
      <c r="D14804" s="1" t="s">
        <v>783</v>
      </c>
      <c r="E14804" s="0" t="s">
        <v>485</v>
      </c>
    </row>
    <row r="14805" customFormat="false" ht="15" hidden="false" customHeight="false" outlineLevel="0" collapsed="false">
      <c r="A14805" s="1" t="n">
        <v>2569</v>
      </c>
      <c r="B14805" s="1" t="s">
        <v>23031</v>
      </c>
      <c r="C14805" s="324" t="s">
        <v>23032</v>
      </c>
      <c r="D14805" s="324" t="s">
        <v>23033</v>
      </c>
      <c r="E14805" s="0" t="s">
        <v>485</v>
      </c>
    </row>
    <row r="14806" customFormat="false" ht="15" hidden="false" customHeight="false" outlineLevel="0" collapsed="false">
      <c r="A14806" s="1" t="n">
        <v>2568</v>
      </c>
      <c r="B14806" s="1" t="s">
        <v>23034</v>
      </c>
      <c r="C14806" s="1" t="s">
        <v>23035</v>
      </c>
      <c r="D14806" s="1" t="s">
        <v>499</v>
      </c>
      <c r="E14806" s="0" t="s">
        <v>590</v>
      </c>
    </row>
    <row r="14807" customFormat="false" ht="15" hidden="false" customHeight="false" outlineLevel="0" collapsed="false">
      <c r="A14807" s="1" t="n">
        <v>2567</v>
      </c>
      <c r="B14807" s="1" t="s">
        <v>23036</v>
      </c>
      <c r="D14807" s="1" t="s">
        <v>499</v>
      </c>
      <c r="E14807" s="0" t="s">
        <v>576</v>
      </c>
    </row>
    <row r="14808" customFormat="false" ht="15" hidden="false" customHeight="false" outlineLevel="0" collapsed="false">
      <c r="A14808" s="1" t="n">
        <v>2566</v>
      </c>
      <c r="B14808" s="1" t="s">
        <v>23037</v>
      </c>
      <c r="C14808" s="1" t="s">
        <v>23038</v>
      </c>
      <c r="D14808" s="324" t="s">
        <v>3144</v>
      </c>
      <c r="E14808" s="0" t="s">
        <v>485</v>
      </c>
    </row>
    <row r="14809" customFormat="false" ht="15" hidden="false" customHeight="false" outlineLevel="0" collapsed="false">
      <c r="A14809" s="1" t="n">
        <v>2565</v>
      </c>
      <c r="B14809" s="1" t="s">
        <v>23039</v>
      </c>
      <c r="C14809" s="324" t="s">
        <v>23040</v>
      </c>
      <c r="D14809" s="324" t="s">
        <v>10946</v>
      </c>
      <c r="E14809" s="324" t="s">
        <v>11232</v>
      </c>
    </row>
    <row r="14810" customFormat="false" ht="15" hidden="false" customHeight="false" outlineLevel="0" collapsed="false">
      <c r="A14810" s="1" t="n">
        <v>2564</v>
      </c>
      <c r="B14810" s="1" t="s">
        <v>23041</v>
      </c>
      <c r="D14810" s="1" t="s">
        <v>499</v>
      </c>
      <c r="E14810" s="0" t="s">
        <v>576</v>
      </c>
    </row>
    <row r="14811" customFormat="false" ht="15" hidden="false" customHeight="false" outlineLevel="0" collapsed="false">
      <c r="A14811" s="1" t="n">
        <v>2563</v>
      </c>
      <c r="B14811" s="1" t="s">
        <v>23042</v>
      </c>
      <c r="D14811" s="1" t="s">
        <v>499</v>
      </c>
      <c r="E14811" s="0" t="s">
        <v>576</v>
      </c>
    </row>
    <row r="14812" customFormat="false" ht="15" hidden="false" customHeight="false" outlineLevel="0" collapsed="false">
      <c r="A14812" s="1" t="n">
        <v>2562</v>
      </c>
      <c r="B14812" s="1" t="s">
        <v>23043</v>
      </c>
      <c r="C14812" s="324" t="s">
        <v>23044</v>
      </c>
      <c r="D14812" s="1" t="s">
        <v>499</v>
      </c>
      <c r="E14812" s="324" t="s">
        <v>1731</v>
      </c>
    </row>
    <row r="14813" customFormat="false" ht="15" hidden="false" customHeight="false" outlineLevel="0" collapsed="false">
      <c r="A14813" s="1" t="n">
        <v>2561</v>
      </c>
      <c r="B14813" s="1" t="s">
        <v>23045</v>
      </c>
      <c r="C14813" s="1" t="s">
        <v>23046</v>
      </c>
      <c r="D14813" s="1" t="s">
        <v>499</v>
      </c>
      <c r="E14813" s="0" t="s">
        <v>11079</v>
      </c>
    </row>
    <row r="14814" customFormat="false" ht="15" hidden="false" customHeight="false" outlineLevel="0" collapsed="false">
      <c r="A14814" s="1" t="n">
        <v>2560</v>
      </c>
      <c r="B14814" s="1" t="s">
        <v>23047</v>
      </c>
      <c r="C14814" s="1" t="s">
        <v>23048</v>
      </c>
      <c r="D14814" s="1" t="s">
        <v>811</v>
      </c>
      <c r="E14814" s="0" t="s">
        <v>485</v>
      </c>
    </row>
    <row r="14815" customFormat="false" ht="15" hidden="false" customHeight="false" outlineLevel="0" collapsed="false">
      <c r="A14815" s="1" t="n">
        <v>2559</v>
      </c>
      <c r="B14815" s="1" t="s">
        <v>23049</v>
      </c>
      <c r="C14815" s="1" t="s">
        <v>23049</v>
      </c>
      <c r="D14815" s="324" t="s">
        <v>23050</v>
      </c>
      <c r="E14815" s="0" t="s">
        <v>485</v>
      </c>
    </row>
    <row r="14816" customFormat="false" ht="15" hidden="false" customHeight="false" outlineLevel="0" collapsed="false">
      <c r="A14816" s="1" t="n">
        <v>2558</v>
      </c>
      <c r="B14816" s="1" t="s">
        <v>23051</v>
      </c>
      <c r="D14816" s="324" t="s">
        <v>10946</v>
      </c>
      <c r="E14816" s="0" t="s">
        <v>576</v>
      </c>
    </row>
    <row r="14817" customFormat="false" ht="15" hidden="false" customHeight="false" outlineLevel="0" collapsed="false">
      <c r="A14817" s="1" t="n">
        <v>2557</v>
      </c>
      <c r="B14817" s="1" t="s">
        <v>23052</v>
      </c>
      <c r="C14817" s="324" t="s">
        <v>23053</v>
      </c>
      <c r="D14817" s="324" t="s">
        <v>23054</v>
      </c>
      <c r="E14817" s="324" t="s">
        <v>494</v>
      </c>
    </row>
    <row r="14818" customFormat="false" ht="15" hidden="false" customHeight="false" outlineLevel="0" collapsed="false">
      <c r="A14818" s="1" t="n">
        <v>2556</v>
      </c>
      <c r="B14818" s="1" t="s">
        <v>23055</v>
      </c>
      <c r="C14818" s="1" t="s">
        <v>23056</v>
      </c>
      <c r="D14818" s="324" t="s">
        <v>11779</v>
      </c>
      <c r="E14818" s="324" t="s">
        <v>1731</v>
      </c>
    </row>
    <row r="14819" customFormat="false" ht="15" hidden="false" customHeight="false" outlineLevel="0" collapsed="false">
      <c r="A14819" s="1" t="n">
        <v>2555</v>
      </c>
      <c r="B14819" s="1" t="s">
        <v>23057</v>
      </c>
      <c r="C14819" s="324" t="s">
        <v>23058</v>
      </c>
      <c r="D14819" s="1" t="s">
        <v>10212</v>
      </c>
      <c r="E14819" s="0" t="s">
        <v>576</v>
      </c>
    </row>
    <row r="14820" customFormat="false" ht="15" hidden="false" customHeight="false" outlineLevel="0" collapsed="false">
      <c r="A14820" s="1" t="n">
        <v>2554</v>
      </c>
      <c r="B14820" s="1" t="s">
        <v>23059</v>
      </c>
      <c r="C14820" s="1" t="s">
        <v>23060</v>
      </c>
      <c r="D14820" s="1" t="s">
        <v>1222</v>
      </c>
      <c r="E14820" s="0" t="s">
        <v>590</v>
      </c>
    </row>
    <row r="14821" customFormat="false" ht="15" hidden="false" customHeight="false" outlineLevel="0" collapsed="false">
      <c r="A14821" s="1" t="n">
        <v>2553</v>
      </c>
      <c r="B14821" s="1" t="s">
        <v>23061</v>
      </c>
      <c r="D14821" s="1" t="s">
        <v>499</v>
      </c>
      <c r="E14821" s="0" t="s">
        <v>11053</v>
      </c>
    </row>
    <row r="14822" customFormat="false" ht="15" hidden="false" customHeight="false" outlineLevel="0" collapsed="false">
      <c r="A14822" s="1" t="n">
        <v>2552</v>
      </c>
      <c r="B14822" s="1" t="s">
        <v>23062</v>
      </c>
      <c r="C14822" s="1" t="s">
        <v>23063</v>
      </c>
      <c r="D14822" s="324" t="s">
        <v>10946</v>
      </c>
      <c r="E14822" s="324" t="s">
        <v>11184</v>
      </c>
    </row>
    <row r="14823" customFormat="false" ht="15" hidden="false" customHeight="false" outlineLevel="0" collapsed="false">
      <c r="A14823" s="1" t="n">
        <v>2551</v>
      </c>
      <c r="B14823" s="1" t="s">
        <v>23064</v>
      </c>
      <c r="D14823" s="324" t="s">
        <v>19181</v>
      </c>
      <c r="E14823" s="324" t="s">
        <v>12700</v>
      </c>
    </row>
    <row r="14824" customFormat="false" ht="15" hidden="false" customHeight="false" outlineLevel="0" collapsed="false">
      <c r="A14824" s="1" t="n">
        <v>2550</v>
      </c>
      <c r="B14824" s="1" t="s">
        <v>23065</v>
      </c>
      <c r="D14824" s="324" t="s">
        <v>19181</v>
      </c>
      <c r="E14824" s="324" t="s">
        <v>12700</v>
      </c>
    </row>
    <row r="14825" customFormat="false" ht="15" hidden="false" customHeight="false" outlineLevel="0" collapsed="false">
      <c r="A14825" s="1" t="n">
        <v>2549</v>
      </c>
      <c r="B14825" s="1" t="s">
        <v>23066</v>
      </c>
      <c r="D14825" s="324" t="s">
        <v>19181</v>
      </c>
      <c r="E14825" s="324" t="s">
        <v>12700</v>
      </c>
    </row>
    <row r="14826" customFormat="false" ht="15" hidden="false" customHeight="false" outlineLevel="0" collapsed="false">
      <c r="A14826" s="1" t="n">
        <v>2548</v>
      </c>
      <c r="B14826" s="1" t="s">
        <v>23067</v>
      </c>
      <c r="D14826" s="324" t="s">
        <v>643</v>
      </c>
      <c r="E14826" s="324" t="s">
        <v>519</v>
      </c>
    </row>
    <row r="14827" customFormat="false" ht="15" hidden="false" customHeight="false" outlineLevel="0" collapsed="false">
      <c r="A14827" s="1" t="n">
        <v>2547</v>
      </c>
      <c r="B14827" s="1" t="s">
        <v>23068</v>
      </c>
      <c r="D14827" s="324" t="s">
        <v>599</v>
      </c>
      <c r="E14827" s="324" t="s">
        <v>500</v>
      </c>
    </row>
    <row r="14828" customFormat="false" ht="15" hidden="false" customHeight="false" outlineLevel="0" collapsed="false">
      <c r="A14828" s="1" t="n">
        <v>2546</v>
      </c>
      <c r="B14828" s="1" t="s">
        <v>23069</v>
      </c>
      <c r="C14828" s="1" t="s">
        <v>546</v>
      </c>
      <c r="D14828" s="1" t="s">
        <v>499</v>
      </c>
      <c r="E14828" s="0" t="s">
        <v>590</v>
      </c>
    </row>
    <row r="14829" customFormat="false" ht="15" hidden="false" customHeight="false" outlineLevel="0" collapsed="false">
      <c r="A14829" s="1" t="n">
        <v>2545</v>
      </c>
      <c r="B14829" s="1" t="s">
        <v>11699</v>
      </c>
      <c r="D14829" s="1" t="s">
        <v>499</v>
      </c>
      <c r="E14829" s="324" t="s">
        <v>10890</v>
      </c>
    </row>
    <row r="14830" customFormat="false" ht="15" hidden="false" customHeight="false" outlineLevel="0" collapsed="false">
      <c r="A14830" s="1" t="n">
        <v>2544</v>
      </c>
      <c r="B14830" s="1" t="s">
        <v>23070</v>
      </c>
      <c r="D14830" s="1" t="s">
        <v>499</v>
      </c>
      <c r="E14830" s="324" t="s">
        <v>10890</v>
      </c>
    </row>
    <row r="14831" customFormat="false" ht="15" hidden="false" customHeight="false" outlineLevel="0" collapsed="false">
      <c r="A14831" s="1" t="n">
        <v>2543</v>
      </c>
      <c r="B14831" s="1" t="s">
        <v>23071</v>
      </c>
      <c r="C14831" s="324" t="s">
        <v>23072</v>
      </c>
      <c r="D14831" s="1" t="s">
        <v>499</v>
      </c>
      <c r="E14831" s="0" t="s">
        <v>485</v>
      </c>
    </row>
    <row r="14832" customFormat="false" ht="15" hidden="false" customHeight="false" outlineLevel="0" collapsed="false">
      <c r="A14832" s="1" t="n">
        <v>2542</v>
      </c>
      <c r="B14832" s="1" t="s">
        <v>23073</v>
      </c>
      <c r="C14832" s="1" t="s">
        <v>546</v>
      </c>
      <c r="D14832" s="1" t="s">
        <v>499</v>
      </c>
      <c r="E14832" s="0" t="s">
        <v>590</v>
      </c>
    </row>
    <row r="14833" customFormat="false" ht="15" hidden="false" customHeight="false" outlineLevel="0" collapsed="false">
      <c r="A14833" s="1" t="n">
        <v>2541</v>
      </c>
      <c r="B14833" s="1" t="s">
        <v>23074</v>
      </c>
      <c r="C14833" s="1" t="s">
        <v>546</v>
      </c>
      <c r="D14833" s="1" t="s">
        <v>499</v>
      </c>
      <c r="E14833" s="0" t="s">
        <v>590</v>
      </c>
    </row>
    <row r="14834" customFormat="false" ht="15" hidden="false" customHeight="false" outlineLevel="0" collapsed="false">
      <c r="A14834" s="1" t="n">
        <v>2540</v>
      </c>
      <c r="B14834" s="1" t="s">
        <v>23075</v>
      </c>
      <c r="D14834" s="324" t="s">
        <v>643</v>
      </c>
      <c r="E14834" s="324" t="s">
        <v>519</v>
      </c>
    </row>
    <row r="14835" customFormat="false" ht="15" hidden="false" customHeight="false" outlineLevel="0" collapsed="false">
      <c r="A14835" s="1" t="n">
        <v>2539</v>
      </c>
      <c r="B14835" s="1" t="s">
        <v>23076</v>
      </c>
      <c r="D14835" s="1" t="s">
        <v>499</v>
      </c>
      <c r="E14835" s="324" t="s">
        <v>550</v>
      </c>
    </row>
    <row r="14836" customFormat="false" ht="15" hidden="false" customHeight="false" outlineLevel="0" collapsed="false">
      <c r="A14836" s="1" t="n">
        <v>2538</v>
      </c>
      <c r="B14836" s="1" t="s">
        <v>23077</v>
      </c>
      <c r="D14836" s="324" t="s">
        <v>643</v>
      </c>
      <c r="E14836" s="324" t="s">
        <v>519</v>
      </c>
    </row>
    <row r="14837" customFormat="false" ht="15" hidden="false" customHeight="false" outlineLevel="0" collapsed="false">
      <c r="A14837" s="1" t="n">
        <v>2537</v>
      </c>
      <c r="B14837" s="1" t="s">
        <v>23078</v>
      </c>
      <c r="D14837" s="324" t="s">
        <v>643</v>
      </c>
      <c r="E14837" s="324" t="s">
        <v>519</v>
      </c>
    </row>
    <row r="14838" customFormat="false" ht="15" hidden="false" customHeight="false" outlineLevel="0" collapsed="false">
      <c r="A14838" s="1" t="n">
        <v>2536</v>
      </c>
      <c r="B14838" s="1" t="s">
        <v>23079</v>
      </c>
      <c r="D14838" s="1" t="s">
        <v>499</v>
      </c>
      <c r="E14838" s="0" t="s">
        <v>576</v>
      </c>
    </row>
    <row r="14839" customFormat="false" ht="15" hidden="false" customHeight="false" outlineLevel="0" collapsed="false">
      <c r="A14839" s="1" t="n">
        <v>2535</v>
      </c>
      <c r="B14839" s="1" t="s">
        <v>23080</v>
      </c>
      <c r="C14839" s="1" t="s">
        <v>23081</v>
      </c>
      <c r="D14839" s="1" t="s">
        <v>499</v>
      </c>
      <c r="E14839" s="324" t="s">
        <v>1731</v>
      </c>
    </row>
    <row r="14840" customFormat="false" ht="15" hidden="false" customHeight="false" outlineLevel="0" collapsed="false">
      <c r="A14840" s="1" t="n">
        <v>2534</v>
      </c>
      <c r="B14840" s="1" t="s">
        <v>23082</v>
      </c>
      <c r="C14840" s="1" t="s">
        <v>23083</v>
      </c>
      <c r="D14840" s="1" t="s">
        <v>10212</v>
      </c>
      <c r="E14840" s="0" t="s">
        <v>576</v>
      </c>
    </row>
    <row r="14841" customFormat="false" ht="15" hidden="false" customHeight="false" outlineLevel="0" collapsed="false">
      <c r="A14841" s="1" t="n">
        <v>2533</v>
      </c>
      <c r="B14841" s="1" t="s">
        <v>16776</v>
      </c>
      <c r="D14841" s="1" t="s">
        <v>499</v>
      </c>
      <c r="E14841" s="0" t="s">
        <v>11079</v>
      </c>
    </row>
    <row r="14842" customFormat="false" ht="15" hidden="false" customHeight="false" outlineLevel="0" collapsed="false">
      <c r="A14842" s="1" t="n">
        <v>2532</v>
      </c>
      <c r="B14842" s="1" t="s">
        <v>23084</v>
      </c>
      <c r="C14842" s="324" t="s">
        <v>23085</v>
      </c>
      <c r="D14842" s="1" t="s">
        <v>499</v>
      </c>
      <c r="E14842" s="324" t="s">
        <v>1731</v>
      </c>
    </row>
    <row r="14843" customFormat="false" ht="15" hidden="false" customHeight="false" outlineLevel="0" collapsed="false">
      <c r="A14843" s="1" t="n">
        <v>2531</v>
      </c>
      <c r="B14843" s="1" t="s">
        <v>23086</v>
      </c>
      <c r="C14843" s="1" t="s">
        <v>23087</v>
      </c>
      <c r="D14843" s="1" t="s">
        <v>499</v>
      </c>
      <c r="E14843" s="324" t="s">
        <v>1731</v>
      </c>
    </row>
    <row r="14844" customFormat="false" ht="15" hidden="false" customHeight="false" outlineLevel="0" collapsed="false">
      <c r="A14844" s="1" t="n">
        <v>2530</v>
      </c>
      <c r="B14844" s="1" t="s">
        <v>23088</v>
      </c>
      <c r="D14844" s="324" t="s">
        <v>643</v>
      </c>
      <c r="E14844" s="324" t="s">
        <v>519</v>
      </c>
    </row>
    <row r="14845" customFormat="false" ht="15" hidden="false" customHeight="false" outlineLevel="0" collapsed="false">
      <c r="A14845" s="1" t="n">
        <v>2529</v>
      </c>
      <c r="B14845" s="1" t="s">
        <v>23089</v>
      </c>
      <c r="D14845" s="324" t="s">
        <v>643</v>
      </c>
      <c r="E14845" s="324" t="s">
        <v>519</v>
      </c>
    </row>
    <row r="14846" customFormat="false" ht="15" hidden="false" customHeight="false" outlineLevel="0" collapsed="false">
      <c r="A14846" s="1" t="n">
        <v>2528</v>
      </c>
      <c r="B14846" s="1" t="s">
        <v>23090</v>
      </c>
      <c r="C14846" s="1" t="s">
        <v>23091</v>
      </c>
      <c r="D14846" s="1" t="s">
        <v>499</v>
      </c>
      <c r="E14846" s="0" t="s">
        <v>590</v>
      </c>
    </row>
    <row r="14847" customFormat="false" ht="15" hidden="false" customHeight="false" outlineLevel="0" collapsed="false">
      <c r="A14847" s="1" t="n">
        <v>2527</v>
      </c>
      <c r="B14847" s="1" t="s">
        <v>23092</v>
      </c>
      <c r="D14847" s="324" t="s">
        <v>643</v>
      </c>
      <c r="E14847" s="324" t="s">
        <v>519</v>
      </c>
    </row>
    <row r="14848" customFormat="false" ht="15" hidden="false" customHeight="false" outlineLevel="0" collapsed="false">
      <c r="A14848" s="1" t="n">
        <v>2526</v>
      </c>
      <c r="B14848" s="1" t="s">
        <v>23093</v>
      </c>
      <c r="C14848" s="324" t="s">
        <v>23094</v>
      </c>
      <c r="D14848" s="1" t="s">
        <v>12680</v>
      </c>
      <c r="E14848" s="324" t="s">
        <v>10923</v>
      </c>
    </row>
    <row r="14849" customFormat="false" ht="15" hidden="false" customHeight="false" outlineLevel="0" collapsed="false">
      <c r="A14849" s="1" t="n">
        <v>2525</v>
      </c>
      <c r="B14849" s="1" t="s">
        <v>23095</v>
      </c>
      <c r="D14849" s="1" t="s">
        <v>496</v>
      </c>
      <c r="E14849" s="0" t="s">
        <v>485</v>
      </c>
    </row>
    <row r="14850" customFormat="false" ht="15" hidden="false" customHeight="false" outlineLevel="0" collapsed="false">
      <c r="A14850" s="1" t="n">
        <v>2524</v>
      </c>
      <c r="B14850" s="1" t="s">
        <v>23096</v>
      </c>
      <c r="C14850" s="1" t="s">
        <v>23097</v>
      </c>
      <c r="D14850" s="324" t="s">
        <v>23098</v>
      </c>
      <c r="E14850" s="0" t="s">
        <v>590</v>
      </c>
    </row>
    <row r="14851" customFormat="false" ht="15" hidden="false" customHeight="false" outlineLevel="0" collapsed="false">
      <c r="A14851" s="1" t="n">
        <v>2523</v>
      </c>
      <c r="B14851" s="1" t="s">
        <v>23099</v>
      </c>
      <c r="D14851" s="324" t="s">
        <v>643</v>
      </c>
      <c r="E14851" s="324" t="s">
        <v>519</v>
      </c>
    </row>
    <row r="14852" customFormat="false" ht="15" hidden="false" customHeight="false" outlineLevel="0" collapsed="false">
      <c r="A14852" s="1" t="n">
        <v>2522</v>
      </c>
      <c r="B14852" s="1" t="s">
        <v>23100</v>
      </c>
      <c r="C14852" s="1" t="s">
        <v>23101</v>
      </c>
      <c r="D14852" s="1" t="s">
        <v>499</v>
      </c>
      <c r="E14852" s="0" t="s">
        <v>576</v>
      </c>
    </row>
    <row r="14853" customFormat="false" ht="15" hidden="false" customHeight="false" outlineLevel="0" collapsed="false">
      <c r="A14853" s="1" t="n">
        <v>2521</v>
      </c>
      <c r="B14853" s="1" t="s">
        <v>23102</v>
      </c>
      <c r="D14853" s="1" t="s">
        <v>499</v>
      </c>
      <c r="E14853" s="324" t="s">
        <v>12703</v>
      </c>
    </row>
    <row r="14854" customFormat="false" ht="15" hidden="false" customHeight="false" outlineLevel="0" collapsed="false">
      <c r="A14854" s="1" t="n">
        <v>2520</v>
      </c>
      <c r="B14854" s="1" t="s">
        <v>23103</v>
      </c>
      <c r="C14854" s="1" t="s">
        <v>23104</v>
      </c>
      <c r="D14854" s="324" t="s">
        <v>16795</v>
      </c>
      <c r="E14854" s="324" t="s">
        <v>550</v>
      </c>
    </row>
    <row r="14855" customFormat="false" ht="15" hidden="false" customHeight="false" outlineLevel="0" collapsed="false">
      <c r="A14855" s="1" t="n">
        <v>2519</v>
      </c>
      <c r="B14855" s="1" t="s">
        <v>23105</v>
      </c>
      <c r="D14855" s="1" t="s">
        <v>10920</v>
      </c>
      <c r="E14855" s="0" t="s">
        <v>576</v>
      </c>
    </row>
    <row r="14856" customFormat="false" ht="15" hidden="false" customHeight="false" outlineLevel="0" collapsed="false">
      <c r="A14856" s="1" t="n">
        <v>2518</v>
      </c>
      <c r="B14856" s="1" t="s">
        <v>23106</v>
      </c>
      <c r="C14856" s="1" t="s">
        <v>23107</v>
      </c>
      <c r="D14856" s="324" t="s">
        <v>19953</v>
      </c>
      <c r="E14856" s="324" t="s">
        <v>15312</v>
      </c>
    </row>
    <row r="14857" customFormat="false" ht="15" hidden="false" customHeight="false" outlineLevel="0" collapsed="false">
      <c r="A14857" s="1" t="n">
        <v>2517</v>
      </c>
      <c r="B14857" s="1" t="s">
        <v>23108</v>
      </c>
      <c r="D14857" s="1" t="s">
        <v>499</v>
      </c>
      <c r="E14857" s="324" t="s">
        <v>500</v>
      </c>
    </row>
    <row r="14858" customFormat="false" ht="15" hidden="false" customHeight="false" outlineLevel="0" collapsed="false">
      <c r="A14858" s="1" t="n">
        <v>2516</v>
      </c>
      <c r="B14858" s="1" t="s">
        <v>23109</v>
      </c>
      <c r="D14858" s="1" t="s">
        <v>510</v>
      </c>
      <c r="E14858" s="324" t="s">
        <v>1473</v>
      </c>
    </row>
    <row r="14859" customFormat="false" ht="15" hidden="false" customHeight="false" outlineLevel="0" collapsed="false">
      <c r="A14859" s="1" t="n">
        <v>2515</v>
      </c>
      <c r="B14859" s="1" t="s">
        <v>23110</v>
      </c>
      <c r="D14859" s="1" t="s">
        <v>1067</v>
      </c>
      <c r="E14859" s="0" t="s">
        <v>485</v>
      </c>
    </row>
    <row r="14860" customFormat="false" ht="15" hidden="false" customHeight="false" outlineLevel="0" collapsed="false">
      <c r="A14860" s="1" t="n">
        <v>2514</v>
      </c>
      <c r="B14860" s="1" t="s">
        <v>23111</v>
      </c>
      <c r="D14860" s="324" t="s">
        <v>23112</v>
      </c>
      <c r="E14860" s="324" t="s">
        <v>500</v>
      </c>
    </row>
    <row r="14861" customFormat="false" ht="15" hidden="false" customHeight="false" outlineLevel="0" collapsed="false">
      <c r="A14861" s="1" t="n">
        <v>2513</v>
      </c>
      <c r="B14861" s="1" t="s">
        <v>23113</v>
      </c>
      <c r="D14861" s="1" t="s">
        <v>1318</v>
      </c>
      <c r="E14861" s="0" t="s">
        <v>485</v>
      </c>
    </row>
    <row r="14862" customFormat="false" ht="15" hidden="false" customHeight="false" outlineLevel="0" collapsed="false">
      <c r="A14862" s="1" t="n">
        <v>2512</v>
      </c>
      <c r="B14862" s="1" t="s">
        <v>23114</v>
      </c>
      <c r="C14862" s="324" t="s">
        <v>23115</v>
      </c>
      <c r="D14862" s="324" t="s">
        <v>22385</v>
      </c>
      <c r="E14862" s="324" t="s">
        <v>13029</v>
      </c>
    </row>
    <row r="14863" customFormat="false" ht="15" hidden="false" customHeight="false" outlineLevel="0" collapsed="false">
      <c r="A14863" s="1" t="n">
        <v>2511</v>
      </c>
      <c r="B14863" s="1" t="s">
        <v>23116</v>
      </c>
      <c r="D14863" s="324" t="s">
        <v>23117</v>
      </c>
      <c r="E14863" s="324" t="s">
        <v>12437</v>
      </c>
    </row>
    <row r="14864" customFormat="false" ht="15" hidden="false" customHeight="false" outlineLevel="0" collapsed="false">
      <c r="A14864" s="1" t="n">
        <v>2510</v>
      </c>
      <c r="B14864" s="1" t="s">
        <v>23118</v>
      </c>
      <c r="C14864" s="1" t="s">
        <v>23119</v>
      </c>
      <c r="D14864" s="324" t="s">
        <v>23120</v>
      </c>
      <c r="E14864" s="324" t="s">
        <v>20210</v>
      </c>
    </row>
    <row r="14865" customFormat="false" ht="15" hidden="false" customHeight="false" outlineLevel="0" collapsed="false">
      <c r="A14865" s="1" t="n">
        <v>2509</v>
      </c>
      <c r="B14865" s="1" t="s">
        <v>23121</v>
      </c>
      <c r="D14865" s="1" t="s">
        <v>10972</v>
      </c>
      <c r="E14865" s="0" t="s">
        <v>590</v>
      </c>
    </row>
    <row r="14866" customFormat="false" ht="15" hidden="false" customHeight="false" outlineLevel="0" collapsed="false">
      <c r="A14866" s="1" t="n">
        <v>2508</v>
      </c>
      <c r="B14866" s="1" t="s">
        <v>23122</v>
      </c>
      <c r="C14866" s="324" t="s">
        <v>23123</v>
      </c>
      <c r="D14866" s="324" t="s">
        <v>22385</v>
      </c>
      <c r="E14866" s="324" t="s">
        <v>13029</v>
      </c>
    </row>
    <row r="14867" customFormat="false" ht="15" hidden="false" customHeight="false" outlineLevel="0" collapsed="false">
      <c r="A14867" s="1" t="n">
        <v>2507</v>
      </c>
      <c r="B14867" s="1" t="s">
        <v>23124</v>
      </c>
      <c r="D14867" s="324" t="s">
        <v>22706</v>
      </c>
      <c r="E14867" s="0" t="s">
        <v>10484</v>
      </c>
    </row>
    <row r="14868" customFormat="false" ht="15" hidden="false" customHeight="false" outlineLevel="0" collapsed="false">
      <c r="A14868" s="1" t="n">
        <v>2506</v>
      </c>
      <c r="B14868" s="1" t="s">
        <v>23125</v>
      </c>
      <c r="D14868" s="324" t="s">
        <v>23126</v>
      </c>
      <c r="E14868" s="0" t="s">
        <v>11053</v>
      </c>
    </row>
    <row r="14869" customFormat="false" ht="15" hidden="false" customHeight="false" outlineLevel="0" collapsed="false">
      <c r="A14869" s="1" t="n">
        <v>2505</v>
      </c>
      <c r="B14869" s="1" t="s">
        <v>23127</v>
      </c>
      <c r="C14869" s="324" t="s">
        <v>814</v>
      </c>
      <c r="D14869" s="324" t="s">
        <v>11556</v>
      </c>
      <c r="E14869" s="324" t="s">
        <v>550</v>
      </c>
    </row>
    <row r="14870" customFormat="false" ht="15" hidden="false" customHeight="false" outlineLevel="0" collapsed="false">
      <c r="A14870" s="1" t="n">
        <v>2504</v>
      </c>
      <c r="B14870" s="1" t="s">
        <v>23128</v>
      </c>
      <c r="C14870" s="1" t="s">
        <v>23129</v>
      </c>
      <c r="D14870" s="324" t="s">
        <v>23130</v>
      </c>
      <c r="E14870" s="0" t="s">
        <v>10484</v>
      </c>
    </row>
    <row r="14871" customFormat="false" ht="15" hidden="false" customHeight="false" outlineLevel="0" collapsed="false">
      <c r="A14871" s="1" t="n">
        <v>2503</v>
      </c>
      <c r="B14871" s="1" t="s">
        <v>23131</v>
      </c>
      <c r="C14871" s="1" t="s">
        <v>23131</v>
      </c>
      <c r="D14871" s="324" t="s">
        <v>586</v>
      </c>
      <c r="E14871" s="0" t="s">
        <v>590</v>
      </c>
    </row>
    <row r="14872" customFormat="false" ht="15" hidden="false" customHeight="false" outlineLevel="0" collapsed="false">
      <c r="A14872" s="1" t="n">
        <v>2502</v>
      </c>
      <c r="B14872" s="1" t="s">
        <v>23132</v>
      </c>
      <c r="C14872" s="1" t="s">
        <v>23132</v>
      </c>
      <c r="D14872" s="324" t="s">
        <v>12306</v>
      </c>
      <c r="E14872" s="0" t="s">
        <v>590</v>
      </c>
    </row>
    <row r="14873" customFormat="false" ht="15" hidden="false" customHeight="false" outlineLevel="0" collapsed="false">
      <c r="A14873" s="1" t="n">
        <v>2501</v>
      </c>
      <c r="B14873" s="1" t="s">
        <v>23133</v>
      </c>
      <c r="C14873" s="1" t="s">
        <v>23134</v>
      </c>
      <c r="D14873" s="324" t="s">
        <v>23135</v>
      </c>
      <c r="E14873" s="0" t="s">
        <v>576</v>
      </c>
    </row>
    <row r="14874" customFormat="false" ht="15" hidden="false" customHeight="false" outlineLevel="0" collapsed="false">
      <c r="A14874" s="1" t="n">
        <v>2500</v>
      </c>
      <c r="B14874" s="1" t="s">
        <v>23136</v>
      </c>
      <c r="C14874" s="1" t="s">
        <v>23137</v>
      </c>
      <c r="D14874" s="324" t="s">
        <v>23138</v>
      </c>
      <c r="E14874" s="0" t="s">
        <v>686</v>
      </c>
    </row>
    <row r="14875" customFormat="false" ht="15" hidden="false" customHeight="false" outlineLevel="0" collapsed="false">
      <c r="A14875" s="1" t="n">
        <v>2499</v>
      </c>
      <c r="B14875" s="1" t="s">
        <v>23139</v>
      </c>
      <c r="C14875" s="1" t="s">
        <v>23140</v>
      </c>
      <c r="D14875" s="324" t="s">
        <v>23141</v>
      </c>
      <c r="E14875" s="324" t="s">
        <v>10923</v>
      </c>
    </row>
    <row r="14876" customFormat="false" ht="15" hidden="false" customHeight="false" outlineLevel="0" collapsed="false">
      <c r="A14876" s="1" t="n">
        <v>2498</v>
      </c>
      <c r="B14876" s="1" t="s">
        <v>23142</v>
      </c>
      <c r="C14876" s="1" t="s">
        <v>23143</v>
      </c>
      <c r="D14876" s="324" t="s">
        <v>11657</v>
      </c>
      <c r="E14876" s="0" t="s">
        <v>590</v>
      </c>
    </row>
    <row r="14877" customFormat="false" ht="15" hidden="false" customHeight="false" outlineLevel="0" collapsed="false">
      <c r="A14877" s="1" t="n">
        <v>2497</v>
      </c>
      <c r="B14877" s="1" t="s">
        <v>23144</v>
      </c>
      <c r="D14877" s="324" t="s">
        <v>11775</v>
      </c>
      <c r="E14877" s="0" t="s">
        <v>609</v>
      </c>
    </row>
    <row r="14878" customFormat="false" ht="15" hidden="false" customHeight="false" outlineLevel="0" collapsed="false">
      <c r="A14878" s="1" t="n">
        <v>2496</v>
      </c>
      <c r="B14878" s="1" t="s">
        <v>23145</v>
      </c>
      <c r="D14878" s="324" t="s">
        <v>16246</v>
      </c>
      <c r="E14878" s="324" t="s">
        <v>17276</v>
      </c>
    </row>
    <row r="14879" customFormat="false" ht="15" hidden="false" customHeight="false" outlineLevel="0" collapsed="false">
      <c r="A14879" s="1" t="n">
        <v>2495</v>
      </c>
      <c r="B14879" s="1" t="s">
        <v>23146</v>
      </c>
      <c r="C14879" s="1" t="s">
        <v>23147</v>
      </c>
      <c r="D14879" s="324" t="s">
        <v>11657</v>
      </c>
      <c r="E14879" s="324" t="s">
        <v>10923</v>
      </c>
    </row>
    <row r="14880" customFormat="false" ht="15" hidden="false" customHeight="false" outlineLevel="0" collapsed="false">
      <c r="A14880" s="1" t="n">
        <v>2494</v>
      </c>
      <c r="B14880" s="1" t="s">
        <v>23148</v>
      </c>
      <c r="D14880" s="1" t="s">
        <v>484</v>
      </c>
      <c r="E14880" s="0" t="s">
        <v>485</v>
      </c>
    </row>
    <row r="14881" customFormat="false" ht="15" hidden="false" customHeight="false" outlineLevel="0" collapsed="false">
      <c r="A14881" s="1" t="n">
        <v>2493</v>
      </c>
      <c r="B14881" s="1" t="s">
        <v>23149</v>
      </c>
      <c r="C14881" s="1" t="s">
        <v>23150</v>
      </c>
      <c r="D14881" s="324" t="s">
        <v>21780</v>
      </c>
      <c r="E14881" s="324" t="s">
        <v>500</v>
      </c>
    </row>
    <row r="14882" customFormat="false" ht="15" hidden="false" customHeight="false" outlineLevel="0" collapsed="false">
      <c r="A14882" s="1" t="n">
        <v>2492</v>
      </c>
      <c r="B14882" s="1" t="s">
        <v>23151</v>
      </c>
      <c r="C14882" s="324" t="s">
        <v>23152</v>
      </c>
      <c r="D14882" s="324" t="s">
        <v>528</v>
      </c>
      <c r="E14882" s="324" t="s">
        <v>500</v>
      </c>
    </row>
    <row r="14883" customFormat="false" ht="15" hidden="false" customHeight="false" outlineLevel="0" collapsed="false">
      <c r="A14883" s="1" t="n">
        <v>2491</v>
      </c>
      <c r="B14883" s="1" t="s">
        <v>23153</v>
      </c>
      <c r="D14883" s="1" t="s">
        <v>11084</v>
      </c>
      <c r="E14883" s="0" t="s">
        <v>590</v>
      </c>
    </row>
    <row r="14884" customFormat="false" ht="15" hidden="false" customHeight="false" outlineLevel="0" collapsed="false">
      <c r="A14884" s="1" t="n">
        <v>2490</v>
      </c>
      <c r="B14884" s="1" t="s">
        <v>23154</v>
      </c>
      <c r="D14884" s="324" t="s">
        <v>11556</v>
      </c>
      <c r="E14884" s="0" t="s">
        <v>590</v>
      </c>
    </row>
    <row r="14885" customFormat="false" ht="15" hidden="false" customHeight="false" outlineLevel="0" collapsed="false">
      <c r="A14885" s="1" t="n">
        <v>2489</v>
      </c>
      <c r="B14885" s="1" t="s">
        <v>23155</v>
      </c>
      <c r="C14885" s="1" t="s">
        <v>23156</v>
      </c>
      <c r="D14885" s="324" t="s">
        <v>11505</v>
      </c>
      <c r="E14885" s="324" t="s">
        <v>10994</v>
      </c>
    </row>
    <row r="14886" customFormat="false" ht="15" hidden="false" customHeight="false" outlineLevel="0" collapsed="false">
      <c r="A14886" s="1" t="n">
        <v>2488</v>
      </c>
      <c r="B14886" s="1" t="s">
        <v>23157</v>
      </c>
      <c r="C14886" s="324" t="s">
        <v>23158</v>
      </c>
      <c r="D14886" s="324" t="s">
        <v>11505</v>
      </c>
      <c r="E14886" s="0" t="s">
        <v>576</v>
      </c>
    </row>
    <row r="14887" customFormat="false" ht="15" hidden="false" customHeight="false" outlineLevel="0" collapsed="false">
      <c r="A14887" s="1" t="n">
        <v>2487</v>
      </c>
      <c r="B14887" s="1" t="s">
        <v>23159</v>
      </c>
      <c r="C14887" s="1" t="s">
        <v>23160</v>
      </c>
      <c r="D14887" s="324" t="s">
        <v>23161</v>
      </c>
      <c r="E14887" s="324" t="s">
        <v>1443</v>
      </c>
    </row>
    <row r="14888" customFormat="false" ht="15" hidden="false" customHeight="false" outlineLevel="0" collapsed="false">
      <c r="A14888" s="1" t="n">
        <v>2486</v>
      </c>
      <c r="B14888" s="1" t="s">
        <v>23162</v>
      </c>
      <c r="D14888" s="324" t="s">
        <v>11657</v>
      </c>
      <c r="E14888" s="324" t="s">
        <v>10923</v>
      </c>
    </row>
    <row r="14889" customFormat="false" ht="15" hidden="false" customHeight="false" outlineLevel="0" collapsed="false">
      <c r="A14889" s="1" t="n">
        <v>2485</v>
      </c>
      <c r="B14889" s="1" t="s">
        <v>23163</v>
      </c>
      <c r="D14889" s="324" t="s">
        <v>11556</v>
      </c>
      <c r="E14889" s="0" t="s">
        <v>609</v>
      </c>
    </row>
    <row r="14890" customFormat="false" ht="15" hidden="false" customHeight="false" outlineLevel="0" collapsed="false">
      <c r="A14890" s="1" t="n">
        <v>2484</v>
      </c>
      <c r="B14890" s="1" t="s">
        <v>23164</v>
      </c>
      <c r="D14890" s="1" t="s">
        <v>964</v>
      </c>
      <c r="E14890" s="0" t="s">
        <v>485</v>
      </c>
    </row>
    <row r="14891" customFormat="false" ht="15" hidden="false" customHeight="false" outlineLevel="0" collapsed="false">
      <c r="A14891" s="1" t="n">
        <v>2483</v>
      </c>
      <c r="B14891" s="1" t="s">
        <v>23165</v>
      </c>
      <c r="C14891" s="324" t="s">
        <v>23166</v>
      </c>
      <c r="D14891" s="324" t="s">
        <v>528</v>
      </c>
      <c r="E14891" s="324" t="s">
        <v>500</v>
      </c>
    </row>
    <row r="14892" customFormat="false" ht="15" hidden="false" customHeight="false" outlineLevel="0" collapsed="false">
      <c r="A14892" s="1" t="n">
        <v>2482</v>
      </c>
      <c r="B14892" s="1" t="s">
        <v>23167</v>
      </c>
      <c r="C14892" s="1" t="s">
        <v>23168</v>
      </c>
      <c r="D14892" s="324" t="s">
        <v>23169</v>
      </c>
      <c r="E14892" s="324" t="s">
        <v>7063</v>
      </c>
    </row>
    <row r="14893" customFormat="false" ht="15" hidden="false" customHeight="false" outlineLevel="0" collapsed="false">
      <c r="A14893" s="1" t="n">
        <v>2481</v>
      </c>
      <c r="B14893" s="1" t="s">
        <v>23170</v>
      </c>
      <c r="C14893" s="1" t="s">
        <v>23171</v>
      </c>
      <c r="D14893" s="324" t="s">
        <v>23172</v>
      </c>
      <c r="E14893" s="324" t="s">
        <v>3694</v>
      </c>
    </row>
    <row r="14894" customFormat="false" ht="15" hidden="false" customHeight="false" outlineLevel="0" collapsed="false">
      <c r="A14894" s="1" t="n">
        <v>2480</v>
      </c>
      <c r="B14894" s="1" t="s">
        <v>23173</v>
      </c>
      <c r="C14894" s="324" t="s">
        <v>23174</v>
      </c>
      <c r="D14894" s="324" t="s">
        <v>23172</v>
      </c>
      <c r="E14894" s="324" t="s">
        <v>3694</v>
      </c>
    </row>
    <row r="14895" customFormat="false" ht="15" hidden="false" customHeight="false" outlineLevel="0" collapsed="false">
      <c r="A14895" s="1" t="n">
        <v>2479</v>
      </c>
      <c r="B14895" s="1" t="s">
        <v>23175</v>
      </c>
      <c r="C14895" s="1" t="s">
        <v>23176</v>
      </c>
      <c r="D14895" s="324" t="s">
        <v>11505</v>
      </c>
      <c r="E14895" s="324" t="s">
        <v>1731</v>
      </c>
    </row>
    <row r="14896" customFormat="false" ht="15" hidden="false" customHeight="false" outlineLevel="0" collapsed="false">
      <c r="A14896" s="1" t="n">
        <v>2478</v>
      </c>
      <c r="B14896" s="1" t="s">
        <v>23177</v>
      </c>
      <c r="C14896" s="324" t="s">
        <v>23178</v>
      </c>
      <c r="D14896" s="1" t="s">
        <v>499</v>
      </c>
      <c r="E14896" s="324" t="s">
        <v>18666</v>
      </c>
    </row>
    <row r="14897" customFormat="false" ht="15" hidden="false" customHeight="false" outlineLevel="0" collapsed="false">
      <c r="A14897" s="1" t="n">
        <v>2477</v>
      </c>
      <c r="B14897" s="1" t="s">
        <v>23179</v>
      </c>
      <c r="D14897" s="324" t="s">
        <v>1123</v>
      </c>
      <c r="E14897" s="0" t="s">
        <v>485</v>
      </c>
    </row>
    <row r="14898" customFormat="false" ht="15" hidden="false" customHeight="false" outlineLevel="0" collapsed="false">
      <c r="A14898" s="1" t="n">
        <v>2476</v>
      </c>
      <c r="B14898" s="1" t="s">
        <v>23180</v>
      </c>
      <c r="C14898" s="324" t="s">
        <v>23181</v>
      </c>
      <c r="D14898" s="324" t="s">
        <v>4596</v>
      </c>
      <c r="E14898" s="324" t="s">
        <v>21646</v>
      </c>
    </row>
    <row r="14899" customFormat="false" ht="15" hidden="false" customHeight="false" outlineLevel="0" collapsed="false">
      <c r="A14899" s="1" t="n">
        <v>2475</v>
      </c>
      <c r="B14899" s="1" t="s">
        <v>23182</v>
      </c>
      <c r="C14899" s="1" t="s">
        <v>23183</v>
      </c>
      <c r="D14899" s="324" t="s">
        <v>23184</v>
      </c>
      <c r="E14899" s="0" t="s">
        <v>485</v>
      </c>
    </row>
    <row r="14900" customFormat="false" ht="15" hidden="false" customHeight="false" outlineLevel="0" collapsed="false">
      <c r="A14900" s="1" t="n">
        <v>2474</v>
      </c>
      <c r="B14900" s="1" t="s">
        <v>23185</v>
      </c>
      <c r="D14900" s="1" t="s">
        <v>499</v>
      </c>
      <c r="E14900" s="0" t="s">
        <v>590</v>
      </c>
    </row>
    <row r="14901" customFormat="false" ht="15" hidden="false" customHeight="false" outlineLevel="0" collapsed="false">
      <c r="A14901" s="1" t="n">
        <v>2473</v>
      </c>
      <c r="B14901" s="1" t="s">
        <v>23186</v>
      </c>
      <c r="C14901" s="324" t="s">
        <v>23187</v>
      </c>
      <c r="D14901" s="1" t="s">
        <v>741</v>
      </c>
      <c r="E14901" s="0" t="s">
        <v>485</v>
      </c>
    </row>
    <row r="14902" customFormat="false" ht="15" hidden="false" customHeight="false" outlineLevel="0" collapsed="false">
      <c r="A14902" s="1" t="n">
        <v>2472</v>
      </c>
      <c r="B14902" s="1" t="s">
        <v>23188</v>
      </c>
      <c r="D14902" s="324" t="s">
        <v>16246</v>
      </c>
      <c r="E14902" s="0" t="s">
        <v>609</v>
      </c>
    </row>
    <row r="14903" customFormat="false" ht="15" hidden="false" customHeight="false" outlineLevel="0" collapsed="false">
      <c r="A14903" s="1" t="n">
        <v>2471</v>
      </c>
      <c r="B14903" s="1" t="s">
        <v>23189</v>
      </c>
      <c r="D14903" s="1" t="s">
        <v>491</v>
      </c>
      <c r="E14903" s="0" t="s">
        <v>883</v>
      </c>
    </row>
    <row r="14904" customFormat="false" ht="15" hidden="false" customHeight="false" outlineLevel="0" collapsed="false">
      <c r="A14904" s="1" t="n">
        <v>2470</v>
      </c>
      <c r="B14904" s="1" t="s">
        <v>23190</v>
      </c>
      <c r="D14904" s="1" t="s">
        <v>510</v>
      </c>
      <c r="E14904" s="0" t="s">
        <v>485</v>
      </c>
    </row>
    <row r="14905" customFormat="false" ht="15" hidden="false" customHeight="false" outlineLevel="0" collapsed="false">
      <c r="A14905" s="1" t="n">
        <v>2469</v>
      </c>
      <c r="B14905" s="1" t="s">
        <v>23191</v>
      </c>
      <c r="C14905" s="324" t="s">
        <v>23192</v>
      </c>
      <c r="D14905" s="324" t="s">
        <v>23193</v>
      </c>
      <c r="E14905" s="324" t="s">
        <v>19819</v>
      </c>
    </row>
    <row r="14906" customFormat="false" ht="15" hidden="false" customHeight="false" outlineLevel="0" collapsed="false">
      <c r="A14906" s="1" t="n">
        <v>2468</v>
      </c>
      <c r="B14906" s="1" t="s">
        <v>23194</v>
      </c>
      <c r="C14906" s="324" t="s">
        <v>23195</v>
      </c>
      <c r="D14906" s="1" t="s">
        <v>5117</v>
      </c>
      <c r="E14906" s="0" t="s">
        <v>485</v>
      </c>
    </row>
    <row r="14907" customFormat="false" ht="15" hidden="false" customHeight="false" outlineLevel="0" collapsed="false">
      <c r="A14907" s="1" t="n">
        <v>2467</v>
      </c>
      <c r="B14907" s="1" t="s">
        <v>23196</v>
      </c>
      <c r="C14907" s="1" t="s">
        <v>23196</v>
      </c>
      <c r="D14907" s="324" t="s">
        <v>528</v>
      </c>
      <c r="E14907" s="324" t="s">
        <v>500</v>
      </c>
    </row>
    <row r="14908" customFormat="false" ht="15" hidden="false" customHeight="false" outlineLevel="0" collapsed="false">
      <c r="A14908" s="1" t="n">
        <v>2466</v>
      </c>
      <c r="B14908" s="1" t="s">
        <v>23197</v>
      </c>
      <c r="D14908" s="324" t="s">
        <v>23198</v>
      </c>
      <c r="E14908" s="0" t="s">
        <v>576</v>
      </c>
    </row>
    <row r="14909" customFormat="false" ht="15" hidden="false" customHeight="false" outlineLevel="0" collapsed="false">
      <c r="A14909" s="1" t="n">
        <v>2465</v>
      </c>
      <c r="B14909" s="1" t="s">
        <v>23199</v>
      </c>
      <c r="D14909" s="324" t="s">
        <v>23198</v>
      </c>
      <c r="E14909" s="0" t="s">
        <v>576</v>
      </c>
    </row>
    <row r="14910" customFormat="false" ht="15" hidden="false" customHeight="false" outlineLevel="0" collapsed="false">
      <c r="A14910" s="1" t="n">
        <v>2464</v>
      </c>
      <c r="B14910" s="1" t="s">
        <v>23200</v>
      </c>
      <c r="D14910" s="324" t="s">
        <v>23198</v>
      </c>
      <c r="E14910" s="0" t="s">
        <v>576</v>
      </c>
    </row>
    <row r="14911" customFormat="false" ht="15" hidden="false" customHeight="false" outlineLevel="0" collapsed="false">
      <c r="A14911" s="1" t="n">
        <v>2463</v>
      </c>
      <c r="B14911" s="1" t="s">
        <v>23201</v>
      </c>
      <c r="D14911" s="324" t="s">
        <v>23198</v>
      </c>
      <c r="E14911" s="0" t="s">
        <v>576</v>
      </c>
    </row>
    <row r="14912" customFormat="false" ht="15" hidden="false" customHeight="false" outlineLevel="0" collapsed="false">
      <c r="A14912" s="1" t="n">
        <v>2462</v>
      </c>
      <c r="B14912" s="1" t="s">
        <v>23202</v>
      </c>
      <c r="D14912" s="1" t="s">
        <v>499</v>
      </c>
      <c r="E14912" s="0" t="s">
        <v>576</v>
      </c>
    </row>
    <row r="14913" customFormat="false" ht="15" hidden="false" customHeight="false" outlineLevel="0" collapsed="false">
      <c r="A14913" s="1" t="n">
        <v>2461</v>
      </c>
      <c r="B14913" s="1" t="s">
        <v>23203</v>
      </c>
      <c r="D14913" s="1" t="s">
        <v>10212</v>
      </c>
      <c r="E14913" s="0" t="s">
        <v>10484</v>
      </c>
    </row>
    <row r="14914" customFormat="false" ht="15" hidden="false" customHeight="false" outlineLevel="0" collapsed="false">
      <c r="A14914" s="1" t="n">
        <v>2460</v>
      </c>
      <c r="B14914" s="1" t="s">
        <v>23204</v>
      </c>
      <c r="D14914" s="1" t="s">
        <v>499</v>
      </c>
      <c r="E14914" s="0" t="s">
        <v>590</v>
      </c>
    </row>
    <row r="14915" customFormat="false" ht="15" hidden="false" customHeight="false" outlineLevel="0" collapsed="false">
      <c r="A14915" s="1" t="n">
        <v>2459</v>
      </c>
      <c r="B14915" s="1" t="s">
        <v>23205</v>
      </c>
      <c r="D14915" s="1" t="s">
        <v>499</v>
      </c>
      <c r="E14915" s="0" t="s">
        <v>590</v>
      </c>
    </row>
    <row r="14916" customFormat="false" ht="15" hidden="false" customHeight="false" outlineLevel="0" collapsed="false">
      <c r="A14916" s="1" t="n">
        <v>2458</v>
      </c>
      <c r="B14916" s="1" t="s">
        <v>23206</v>
      </c>
      <c r="C14916" s="1" t="s">
        <v>23207</v>
      </c>
      <c r="D14916" s="1" t="s">
        <v>499</v>
      </c>
      <c r="E14916" s="324" t="s">
        <v>500</v>
      </c>
    </row>
    <row r="14917" customFormat="false" ht="15" hidden="false" customHeight="false" outlineLevel="0" collapsed="false">
      <c r="A14917" s="1" t="n">
        <v>2457</v>
      </c>
      <c r="B14917" s="1" t="s">
        <v>23208</v>
      </c>
      <c r="D14917" s="1" t="s">
        <v>10212</v>
      </c>
      <c r="E14917" s="0" t="s">
        <v>576</v>
      </c>
    </row>
    <row r="14918" customFormat="false" ht="15" hidden="false" customHeight="false" outlineLevel="0" collapsed="false">
      <c r="A14918" s="1" t="n">
        <v>2456</v>
      </c>
      <c r="B14918" s="1" t="s">
        <v>23209</v>
      </c>
      <c r="D14918" s="324" t="s">
        <v>23210</v>
      </c>
      <c r="E14918" s="324" t="s">
        <v>1731</v>
      </c>
    </row>
    <row r="14919" customFormat="false" ht="15" hidden="false" customHeight="false" outlineLevel="0" collapsed="false">
      <c r="A14919" s="1" t="n">
        <v>2455</v>
      </c>
      <c r="B14919" s="1" t="s">
        <v>23211</v>
      </c>
      <c r="D14919" s="1" t="s">
        <v>776</v>
      </c>
      <c r="E14919" s="324" t="s">
        <v>548</v>
      </c>
    </row>
    <row r="14920" customFormat="false" ht="15" hidden="false" customHeight="false" outlineLevel="0" collapsed="false">
      <c r="A14920" s="1" t="n">
        <v>2454</v>
      </c>
      <c r="B14920" s="1" t="s">
        <v>23212</v>
      </c>
      <c r="D14920" s="1" t="s">
        <v>776</v>
      </c>
      <c r="E14920" s="324" t="s">
        <v>548</v>
      </c>
    </row>
    <row r="14921" customFormat="false" ht="15" hidden="false" customHeight="false" outlineLevel="0" collapsed="false">
      <c r="A14921" s="1" t="n">
        <v>2453</v>
      </c>
      <c r="B14921" s="1" t="s">
        <v>23213</v>
      </c>
      <c r="D14921" s="1" t="s">
        <v>776</v>
      </c>
      <c r="E14921" s="324" t="s">
        <v>548</v>
      </c>
    </row>
    <row r="14922" customFormat="false" ht="15" hidden="false" customHeight="false" outlineLevel="0" collapsed="false">
      <c r="A14922" s="1" t="n">
        <v>2452</v>
      </c>
      <c r="B14922" s="1" t="s">
        <v>23214</v>
      </c>
      <c r="C14922" s="1" t="s">
        <v>23215</v>
      </c>
      <c r="D14922" s="324" t="s">
        <v>4257</v>
      </c>
      <c r="E14922" s="0" t="s">
        <v>590</v>
      </c>
    </row>
    <row r="14923" customFormat="false" ht="15" hidden="false" customHeight="false" outlineLevel="0" collapsed="false">
      <c r="A14923" s="1" t="n">
        <v>2451</v>
      </c>
      <c r="B14923" s="1" t="s">
        <v>23216</v>
      </c>
      <c r="C14923" s="324" t="s">
        <v>23217</v>
      </c>
      <c r="D14923" s="324" t="s">
        <v>1865</v>
      </c>
      <c r="E14923" s="0" t="s">
        <v>590</v>
      </c>
    </row>
    <row r="14924" customFormat="false" ht="15" hidden="false" customHeight="false" outlineLevel="0" collapsed="false">
      <c r="A14924" s="1" t="n">
        <v>2450</v>
      </c>
      <c r="B14924" s="1" t="s">
        <v>23218</v>
      </c>
      <c r="C14924" s="1" t="s">
        <v>23219</v>
      </c>
      <c r="D14924" s="324" t="s">
        <v>528</v>
      </c>
      <c r="E14924" s="0" t="s">
        <v>590</v>
      </c>
    </row>
    <row r="14925" customFormat="false" ht="15" hidden="false" customHeight="false" outlineLevel="0" collapsed="false">
      <c r="A14925" s="1" t="n">
        <v>2449</v>
      </c>
      <c r="B14925" s="1" t="s">
        <v>23220</v>
      </c>
      <c r="D14925" s="1" t="s">
        <v>776</v>
      </c>
      <c r="E14925" s="324" t="s">
        <v>548</v>
      </c>
    </row>
    <row r="14926" customFormat="false" ht="15" hidden="false" customHeight="false" outlineLevel="0" collapsed="false">
      <c r="A14926" s="1" t="n">
        <v>2448</v>
      </c>
      <c r="B14926" s="1" t="s">
        <v>23221</v>
      </c>
      <c r="D14926" s="1" t="s">
        <v>776</v>
      </c>
      <c r="E14926" s="324" t="s">
        <v>548</v>
      </c>
    </row>
    <row r="14927" customFormat="false" ht="15" hidden="false" customHeight="false" outlineLevel="0" collapsed="false">
      <c r="A14927" s="1" t="n">
        <v>2447</v>
      </c>
      <c r="B14927" s="1" t="s">
        <v>23222</v>
      </c>
      <c r="D14927" s="1" t="s">
        <v>776</v>
      </c>
      <c r="E14927" s="324" t="s">
        <v>548</v>
      </c>
    </row>
    <row r="14928" customFormat="false" ht="15" hidden="false" customHeight="false" outlineLevel="0" collapsed="false">
      <c r="A14928" s="1" t="n">
        <v>2446</v>
      </c>
      <c r="B14928" s="1" t="s">
        <v>23223</v>
      </c>
      <c r="D14928" s="1" t="s">
        <v>776</v>
      </c>
      <c r="E14928" s="324" t="s">
        <v>548</v>
      </c>
    </row>
    <row r="14929" customFormat="false" ht="15" hidden="false" customHeight="false" outlineLevel="0" collapsed="false">
      <c r="A14929" s="1" t="n">
        <v>2445</v>
      </c>
      <c r="B14929" s="1" t="s">
        <v>23224</v>
      </c>
      <c r="D14929" s="1" t="s">
        <v>776</v>
      </c>
      <c r="E14929" s="324" t="s">
        <v>548</v>
      </c>
    </row>
    <row r="14930" customFormat="false" ht="15" hidden="false" customHeight="false" outlineLevel="0" collapsed="false">
      <c r="A14930" s="1" t="n">
        <v>2444</v>
      </c>
      <c r="B14930" s="1" t="s">
        <v>23225</v>
      </c>
      <c r="D14930" s="1" t="s">
        <v>776</v>
      </c>
      <c r="E14930" s="324" t="s">
        <v>548</v>
      </c>
    </row>
    <row r="14931" customFormat="false" ht="15" hidden="false" customHeight="false" outlineLevel="0" collapsed="false">
      <c r="A14931" s="1" t="n">
        <v>2443</v>
      </c>
      <c r="B14931" s="1" t="s">
        <v>23226</v>
      </c>
      <c r="D14931" s="1" t="s">
        <v>776</v>
      </c>
      <c r="E14931" s="324" t="s">
        <v>548</v>
      </c>
    </row>
    <row r="14932" customFormat="false" ht="15" hidden="false" customHeight="false" outlineLevel="0" collapsed="false">
      <c r="A14932" s="1" t="n">
        <v>2442</v>
      </c>
      <c r="B14932" s="1" t="s">
        <v>23227</v>
      </c>
      <c r="D14932" s="1" t="s">
        <v>776</v>
      </c>
      <c r="E14932" s="324" t="s">
        <v>548</v>
      </c>
    </row>
    <row r="14933" customFormat="false" ht="15" hidden="false" customHeight="false" outlineLevel="0" collapsed="false">
      <c r="A14933" s="1" t="n">
        <v>2441</v>
      </c>
      <c r="B14933" s="1" t="s">
        <v>23228</v>
      </c>
      <c r="D14933" s="1" t="s">
        <v>776</v>
      </c>
      <c r="E14933" s="324" t="s">
        <v>548</v>
      </c>
    </row>
    <row r="14934" customFormat="false" ht="15" hidden="false" customHeight="false" outlineLevel="0" collapsed="false">
      <c r="A14934" s="1" t="n">
        <v>2440</v>
      </c>
      <c r="B14934" s="1" t="s">
        <v>23229</v>
      </c>
      <c r="D14934" s="1" t="s">
        <v>776</v>
      </c>
      <c r="E14934" s="324" t="s">
        <v>548</v>
      </c>
    </row>
    <row r="14935" customFormat="false" ht="15" hidden="false" customHeight="false" outlineLevel="0" collapsed="false">
      <c r="A14935" s="1" t="n">
        <v>2439</v>
      </c>
      <c r="B14935" s="1" t="s">
        <v>23230</v>
      </c>
      <c r="D14935" s="1" t="s">
        <v>776</v>
      </c>
      <c r="E14935" s="324" t="s">
        <v>548</v>
      </c>
    </row>
    <row r="14936" customFormat="false" ht="15" hidden="false" customHeight="false" outlineLevel="0" collapsed="false">
      <c r="A14936" s="1" t="n">
        <v>2438</v>
      </c>
      <c r="B14936" s="1" t="s">
        <v>23231</v>
      </c>
      <c r="D14936" s="1" t="s">
        <v>499</v>
      </c>
      <c r="E14936" s="0" t="s">
        <v>590</v>
      </c>
    </row>
    <row r="14937" customFormat="false" ht="15" hidden="false" customHeight="false" outlineLevel="0" collapsed="false">
      <c r="A14937" s="1" t="n">
        <v>2437</v>
      </c>
      <c r="B14937" s="1" t="s">
        <v>23232</v>
      </c>
      <c r="D14937" s="1" t="s">
        <v>776</v>
      </c>
      <c r="E14937" s="324" t="s">
        <v>548</v>
      </c>
    </row>
    <row r="14938" customFormat="false" ht="15" hidden="false" customHeight="false" outlineLevel="0" collapsed="false">
      <c r="A14938" s="1" t="n">
        <v>2436</v>
      </c>
      <c r="B14938" s="1" t="s">
        <v>23233</v>
      </c>
      <c r="D14938" s="1" t="s">
        <v>776</v>
      </c>
      <c r="E14938" s="324" t="s">
        <v>548</v>
      </c>
    </row>
    <row r="14939" customFormat="false" ht="15" hidden="false" customHeight="false" outlineLevel="0" collapsed="false">
      <c r="A14939" s="1" t="n">
        <v>2435</v>
      </c>
      <c r="B14939" s="1" t="s">
        <v>23234</v>
      </c>
      <c r="D14939" s="1" t="s">
        <v>776</v>
      </c>
      <c r="E14939" s="324" t="s">
        <v>548</v>
      </c>
    </row>
    <row r="14940" customFormat="false" ht="15" hidden="false" customHeight="false" outlineLevel="0" collapsed="false">
      <c r="A14940" s="1" t="n">
        <v>2434</v>
      </c>
      <c r="B14940" s="1" t="s">
        <v>23235</v>
      </c>
      <c r="D14940" s="1" t="s">
        <v>776</v>
      </c>
      <c r="E14940" s="324" t="s">
        <v>548</v>
      </c>
    </row>
    <row r="14941" customFormat="false" ht="15" hidden="false" customHeight="false" outlineLevel="0" collapsed="false">
      <c r="A14941" s="1" t="n">
        <v>2433</v>
      </c>
      <c r="B14941" s="1" t="s">
        <v>23236</v>
      </c>
      <c r="D14941" s="1" t="s">
        <v>776</v>
      </c>
      <c r="E14941" s="324" t="s">
        <v>548</v>
      </c>
    </row>
    <row r="14942" customFormat="false" ht="15" hidden="false" customHeight="false" outlineLevel="0" collapsed="false">
      <c r="A14942" s="1" t="n">
        <v>2432</v>
      </c>
      <c r="B14942" s="1" t="s">
        <v>23237</v>
      </c>
      <c r="D14942" s="1" t="s">
        <v>776</v>
      </c>
      <c r="E14942" s="324" t="s">
        <v>548</v>
      </c>
    </row>
    <row r="14943" customFormat="false" ht="15" hidden="false" customHeight="false" outlineLevel="0" collapsed="false">
      <c r="A14943" s="1" t="n">
        <v>2431</v>
      </c>
      <c r="B14943" s="1" t="s">
        <v>23238</v>
      </c>
      <c r="D14943" s="1" t="s">
        <v>776</v>
      </c>
      <c r="E14943" s="324" t="s">
        <v>548</v>
      </c>
    </row>
    <row r="14944" customFormat="false" ht="15" hidden="false" customHeight="false" outlineLevel="0" collapsed="false">
      <c r="A14944" s="1" t="n">
        <v>2430</v>
      </c>
      <c r="B14944" s="1" t="s">
        <v>23239</v>
      </c>
      <c r="D14944" s="1" t="s">
        <v>776</v>
      </c>
      <c r="E14944" s="324" t="s">
        <v>548</v>
      </c>
    </row>
    <row r="14945" customFormat="false" ht="15" hidden="false" customHeight="false" outlineLevel="0" collapsed="false">
      <c r="A14945" s="1" t="n">
        <v>2429</v>
      </c>
      <c r="B14945" s="1" t="s">
        <v>23240</v>
      </c>
      <c r="D14945" s="1" t="s">
        <v>776</v>
      </c>
      <c r="E14945" s="324" t="s">
        <v>548</v>
      </c>
    </row>
    <row r="14946" customFormat="false" ht="15" hidden="false" customHeight="false" outlineLevel="0" collapsed="false">
      <c r="A14946" s="1" t="n">
        <v>2428</v>
      </c>
      <c r="B14946" s="1" t="s">
        <v>23241</v>
      </c>
      <c r="D14946" s="1" t="s">
        <v>776</v>
      </c>
      <c r="E14946" s="324" t="s">
        <v>548</v>
      </c>
    </row>
    <row r="14947" customFormat="false" ht="15" hidden="false" customHeight="false" outlineLevel="0" collapsed="false">
      <c r="A14947" s="1" t="n">
        <v>2427</v>
      </c>
      <c r="B14947" s="1" t="s">
        <v>23242</v>
      </c>
      <c r="D14947" s="1" t="s">
        <v>776</v>
      </c>
      <c r="E14947" s="324" t="s">
        <v>548</v>
      </c>
    </row>
    <row r="14948" customFormat="false" ht="15" hidden="false" customHeight="false" outlineLevel="0" collapsed="false">
      <c r="A14948" s="1" t="n">
        <v>2426</v>
      </c>
      <c r="B14948" s="1" t="s">
        <v>23243</v>
      </c>
      <c r="D14948" s="1" t="s">
        <v>776</v>
      </c>
      <c r="E14948" s="324" t="s">
        <v>548</v>
      </c>
    </row>
    <row r="14949" customFormat="false" ht="15" hidden="false" customHeight="false" outlineLevel="0" collapsed="false">
      <c r="A14949" s="1" t="n">
        <v>2425</v>
      </c>
      <c r="B14949" s="1" t="s">
        <v>23244</v>
      </c>
      <c r="D14949" s="1" t="s">
        <v>776</v>
      </c>
      <c r="E14949" s="324" t="s">
        <v>548</v>
      </c>
    </row>
    <row r="14950" customFormat="false" ht="15" hidden="false" customHeight="false" outlineLevel="0" collapsed="false">
      <c r="A14950" s="1" t="n">
        <v>2424</v>
      </c>
      <c r="B14950" s="1" t="s">
        <v>23245</v>
      </c>
      <c r="D14950" s="1" t="s">
        <v>776</v>
      </c>
      <c r="E14950" s="324" t="s">
        <v>548</v>
      </c>
    </row>
    <row r="14951" customFormat="false" ht="15" hidden="false" customHeight="false" outlineLevel="0" collapsed="false">
      <c r="A14951" s="1" t="n">
        <v>2423</v>
      </c>
      <c r="B14951" s="1" t="s">
        <v>23246</v>
      </c>
      <c r="D14951" s="1" t="s">
        <v>776</v>
      </c>
      <c r="E14951" s="324" t="s">
        <v>548</v>
      </c>
    </row>
    <row r="14952" customFormat="false" ht="15" hidden="false" customHeight="false" outlineLevel="0" collapsed="false">
      <c r="A14952" s="1" t="n">
        <v>2422</v>
      </c>
      <c r="B14952" s="1" t="s">
        <v>23247</v>
      </c>
      <c r="D14952" s="1" t="s">
        <v>776</v>
      </c>
      <c r="E14952" s="324" t="s">
        <v>548</v>
      </c>
    </row>
    <row r="14953" customFormat="false" ht="15" hidden="false" customHeight="false" outlineLevel="0" collapsed="false">
      <c r="A14953" s="1" t="n">
        <v>2421</v>
      </c>
      <c r="B14953" s="1" t="s">
        <v>23248</v>
      </c>
      <c r="C14953" s="1" t="s">
        <v>23249</v>
      </c>
      <c r="D14953" s="1" t="s">
        <v>776</v>
      </c>
      <c r="E14953" s="324" t="s">
        <v>548</v>
      </c>
    </row>
    <row r="14954" customFormat="false" ht="15" hidden="false" customHeight="false" outlineLevel="0" collapsed="false">
      <c r="A14954" s="1" t="n">
        <v>2420</v>
      </c>
      <c r="B14954" s="1" t="s">
        <v>23250</v>
      </c>
      <c r="D14954" s="1" t="s">
        <v>776</v>
      </c>
      <c r="E14954" s="324" t="s">
        <v>548</v>
      </c>
    </row>
    <row r="14955" customFormat="false" ht="15" hidden="false" customHeight="false" outlineLevel="0" collapsed="false">
      <c r="A14955" s="1" t="n">
        <v>2419</v>
      </c>
      <c r="B14955" s="1" t="s">
        <v>23251</v>
      </c>
      <c r="D14955" s="1" t="s">
        <v>776</v>
      </c>
      <c r="E14955" s="324" t="s">
        <v>548</v>
      </c>
    </row>
    <row r="14956" customFormat="false" ht="15" hidden="false" customHeight="false" outlineLevel="0" collapsed="false">
      <c r="A14956" s="1" t="n">
        <v>2418</v>
      </c>
      <c r="B14956" s="1" t="s">
        <v>23252</v>
      </c>
      <c r="C14956" s="1" t="s">
        <v>23253</v>
      </c>
      <c r="D14956" s="324" t="s">
        <v>11174</v>
      </c>
      <c r="E14956" s="0" t="s">
        <v>590</v>
      </c>
    </row>
    <row r="14957" customFormat="false" ht="15" hidden="false" customHeight="false" outlineLevel="0" collapsed="false">
      <c r="A14957" s="1" t="n">
        <v>2417</v>
      </c>
      <c r="B14957" s="1" t="s">
        <v>23254</v>
      </c>
      <c r="C14957" s="1" t="s">
        <v>23255</v>
      </c>
      <c r="D14957" s="324" t="s">
        <v>11174</v>
      </c>
      <c r="E14957" s="0" t="s">
        <v>590</v>
      </c>
    </row>
    <row r="14958" customFormat="false" ht="15" hidden="false" customHeight="false" outlineLevel="0" collapsed="false">
      <c r="A14958" s="1" t="n">
        <v>2416</v>
      </c>
      <c r="B14958" s="1" t="s">
        <v>23256</v>
      </c>
      <c r="D14958" s="1" t="s">
        <v>776</v>
      </c>
      <c r="E14958" s="324" t="s">
        <v>548</v>
      </c>
    </row>
    <row r="14959" customFormat="false" ht="15" hidden="false" customHeight="false" outlineLevel="0" collapsed="false">
      <c r="A14959" s="1" t="n">
        <v>2415</v>
      </c>
      <c r="B14959" s="1" t="s">
        <v>23257</v>
      </c>
      <c r="D14959" s="1" t="s">
        <v>776</v>
      </c>
      <c r="E14959" s="324" t="s">
        <v>548</v>
      </c>
    </row>
    <row r="14960" customFormat="false" ht="15" hidden="false" customHeight="false" outlineLevel="0" collapsed="false">
      <c r="A14960" s="1" t="n">
        <v>2414</v>
      </c>
      <c r="B14960" s="1" t="s">
        <v>23258</v>
      </c>
      <c r="C14960" s="1" t="s">
        <v>23259</v>
      </c>
      <c r="D14960" s="1" t="s">
        <v>776</v>
      </c>
      <c r="E14960" s="324" t="s">
        <v>548</v>
      </c>
    </row>
    <row r="14961" customFormat="false" ht="15" hidden="false" customHeight="false" outlineLevel="0" collapsed="false">
      <c r="A14961" s="1" t="n">
        <v>2413</v>
      </c>
      <c r="B14961" s="1" t="s">
        <v>23260</v>
      </c>
      <c r="D14961" s="1" t="s">
        <v>776</v>
      </c>
      <c r="E14961" s="324" t="s">
        <v>548</v>
      </c>
    </row>
    <row r="14962" customFormat="false" ht="15" hidden="false" customHeight="false" outlineLevel="0" collapsed="false">
      <c r="A14962" s="1" t="n">
        <v>2412</v>
      </c>
      <c r="B14962" s="1" t="s">
        <v>23261</v>
      </c>
      <c r="D14962" s="1" t="s">
        <v>776</v>
      </c>
      <c r="E14962" s="324" t="s">
        <v>548</v>
      </c>
    </row>
    <row r="14963" customFormat="false" ht="15" hidden="false" customHeight="false" outlineLevel="0" collapsed="false">
      <c r="A14963" s="1" t="n">
        <v>2411</v>
      </c>
      <c r="B14963" s="1" t="s">
        <v>23262</v>
      </c>
      <c r="D14963" s="1" t="s">
        <v>776</v>
      </c>
      <c r="E14963" s="324" t="s">
        <v>548</v>
      </c>
    </row>
    <row r="14964" customFormat="false" ht="15" hidden="false" customHeight="false" outlineLevel="0" collapsed="false">
      <c r="A14964" s="1" t="n">
        <v>2410</v>
      </c>
      <c r="B14964" s="1" t="s">
        <v>23263</v>
      </c>
      <c r="D14964" s="1" t="s">
        <v>776</v>
      </c>
      <c r="E14964" s="324" t="s">
        <v>548</v>
      </c>
    </row>
    <row r="14965" customFormat="false" ht="15" hidden="false" customHeight="false" outlineLevel="0" collapsed="false">
      <c r="A14965" s="1" t="n">
        <v>2409</v>
      </c>
      <c r="B14965" s="1" t="s">
        <v>23264</v>
      </c>
      <c r="D14965" s="1" t="s">
        <v>776</v>
      </c>
      <c r="E14965" s="324" t="s">
        <v>548</v>
      </c>
    </row>
    <row r="14966" customFormat="false" ht="15" hidden="false" customHeight="false" outlineLevel="0" collapsed="false">
      <c r="A14966" s="1" t="n">
        <v>2408</v>
      </c>
      <c r="B14966" s="1" t="s">
        <v>23265</v>
      </c>
      <c r="D14966" s="1" t="s">
        <v>776</v>
      </c>
      <c r="E14966" s="324" t="s">
        <v>548</v>
      </c>
    </row>
    <row r="14967" customFormat="false" ht="15" hidden="false" customHeight="false" outlineLevel="0" collapsed="false">
      <c r="A14967" s="1" t="n">
        <v>2407</v>
      </c>
      <c r="B14967" s="1" t="s">
        <v>23266</v>
      </c>
      <c r="D14967" s="1" t="s">
        <v>776</v>
      </c>
      <c r="E14967" s="324" t="s">
        <v>548</v>
      </c>
    </row>
    <row r="14968" customFormat="false" ht="15" hidden="false" customHeight="false" outlineLevel="0" collapsed="false">
      <c r="A14968" s="1" t="n">
        <v>2406</v>
      </c>
      <c r="B14968" s="1" t="s">
        <v>23267</v>
      </c>
      <c r="C14968" s="1" t="s">
        <v>23268</v>
      </c>
      <c r="D14968" s="324" t="s">
        <v>11174</v>
      </c>
      <c r="E14968" s="0" t="s">
        <v>590</v>
      </c>
    </row>
    <row r="14969" customFormat="false" ht="15" hidden="false" customHeight="false" outlineLevel="0" collapsed="false">
      <c r="A14969" s="1" t="n">
        <v>2405</v>
      </c>
      <c r="B14969" s="1" t="s">
        <v>23269</v>
      </c>
      <c r="D14969" s="1" t="s">
        <v>776</v>
      </c>
      <c r="E14969" s="324" t="s">
        <v>548</v>
      </c>
    </row>
    <row r="14970" customFormat="false" ht="15" hidden="false" customHeight="false" outlineLevel="0" collapsed="false">
      <c r="A14970" s="1" t="n">
        <v>2404</v>
      </c>
      <c r="B14970" s="1" t="s">
        <v>23270</v>
      </c>
      <c r="C14970" s="1" t="s">
        <v>23270</v>
      </c>
      <c r="D14970" s="1" t="s">
        <v>10212</v>
      </c>
      <c r="E14970" s="0" t="s">
        <v>576</v>
      </c>
    </row>
    <row r="14971" customFormat="false" ht="15" hidden="false" customHeight="false" outlineLevel="0" collapsed="false">
      <c r="A14971" s="1" t="n">
        <v>2403</v>
      </c>
      <c r="B14971" s="1" t="s">
        <v>23271</v>
      </c>
      <c r="C14971" s="1" t="s">
        <v>23271</v>
      </c>
      <c r="D14971" s="1" t="s">
        <v>10212</v>
      </c>
      <c r="E14971" s="0" t="s">
        <v>576</v>
      </c>
    </row>
    <row r="14972" customFormat="false" ht="15" hidden="false" customHeight="false" outlineLevel="0" collapsed="false">
      <c r="A14972" s="1" t="n">
        <v>2402</v>
      </c>
      <c r="B14972" s="1" t="s">
        <v>23272</v>
      </c>
      <c r="C14972" s="324" t="s">
        <v>23273</v>
      </c>
      <c r="D14972" s="324" t="s">
        <v>627</v>
      </c>
      <c r="E14972" s="324" t="s">
        <v>500</v>
      </c>
    </row>
    <row r="14973" customFormat="false" ht="15" hidden="false" customHeight="false" outlineLevel="0" collapsed="false">
      <c r="A14973" s="1" t="n">
        <v>2401</v>
      </c>
      <c r="B14973" s="1" t="s">
        <v>23274</v>
      </c>
      <c r="D14973" s="1" t="s">
        <v>909</v>
      </c>
      <c r="E14973" s="0" t="s">
        <v>485</v>
      </c>
    </row>
    <row r="14974" customFormat="false" ht="15" hidden="false" customHeight="false" outlineLevel="0" collapsed="false">
      <c r="A14974" s="1" t="n">
        <v>2400</v>
      </c>
      <c r="B14974" s="1" t="s">
        <v>23275</v>
      </c>
      <c r="D14974" s="1" t="s">
        <v>776</v>
      </c>
      <c r="E14974" s="324" t="s">
        <v>548</v>
      </c>
    </row>
    <row r="14975" customFormat="false" ht="15" hidden="false" customHeight="false" outlineLevel="0" collapsed="false">
      <c r="A14975" s="1" t="n">
        <v>2399</v>
      </c>
      <c r="B14975" s="1" t="s">
        <v>23276</v>
      </c>
      <c r="D14975" s="1" t="s">
        <v>776</v>
      </c>
      <c r="E14975" s="324" t="s">
        <v>548</v>
      </c>
    </row>
    <row r="14976" customFormat="false" ht="15" hidden="false" customHeight="false" outlineLevel="0" collapsed="false">
      <c r="A14976" s="1" t="n">
        <v>2398</v>
      </c>
      <c r="B14976" s="1" t="s">
        <v>23277</v>
      </c>
      <c r="D14976" s="1" t="s">
        <v>776</v>
      </c>
      <c r="E14976" s="324" t="s">
        <v>548</v>
      </c>
    </row>
    <row r="14977" customFormat="false" ht="15" hidden="false" customHeight="false" outlineLevel="0" collapsed="false">
      <c r="A14977" s="1" t="n">
        <v>2397</v>
      </c>
      <c r="B14977" s="1" t="s">
        <v>23278</v>
      </c>
      <c r="D14977" s="324" t="s">
        <v>12570</v>
      </c>
      <c r="E14977" s="0" t="s">
        <v>590</v>
      </c>
    </row>
    <row r="14978" customFormat="false" ht="15" hidden="false" customHeight="false" outlineLevel="0" collapsed="false">
      <c r="A14978" s="1" t="n">
        <v>2396</v>
      </c>
      <c r="B14978" s="1" t="s">
        <v>23279</v>
      </c>
      <c r="C14978" s="1" t="s">
        <v>23279</v>
      </c>
      <c r="D14978" s="1" t="s">
        <v>10212</v>
      </c>
      <c r="E14978" s="0" t="s">
        <v>576</v>
      </c>
    </row>
    <row r="14979" customFormat="false" ht="15" hidden="false" customHeight="false" outlineLevel="0" collapsed="false">
      <c r="A14979" s="1" t="n">
        <v>2395</v>
      </c>
      <c r="B14979" s="1" t="s">
        <v>23280</v>
      </c>
      <c r="D14979" s="324" t="s">
        <v>17594</v>
      </c>
      <c r="E14979" s="324" t="s">
        <v>12700</v>
      </c>
    </row>
    <row r="14980" customFormat="false" ht="15" hidden="false" customHeight="false" outlineLevel="0" collapsed="false">
      <c r="A14980" s="1" t="n">
        <v>2394</v>
      </c>
      <c r="B14980" s="1" t="s">
        <v>23281</v>
      </c>
      <c r="D14980" s="324" t="s">
        <v>16795</v>
      </c>
      <c r="E14980" s="324" t="s">
        <v>17825</v>
      </c>
    </row>
    <row r="14981" customFormat="false" ht="15" hidden="false" customHeight="false" outlineLevel="0" collapsed="false">
      <c r="A14981" s="1" t="n">
        <v>2393</v>
      </c>
      <c r="B14981" s="1" t="s">
        <v>23282</v>
      </c>
      <c r="C14981" s="1" t="s">
        <v>23283</v>
      </c>
      <c r="D14981" s="324" t="s">
        <v>23284</v>
      </c>
      <c r="E14981" s="324" t="s">
        <v>550</v>
      </c>
    </row>
    <row r="14982" customFormat="false" ht="15" hidden="false" customHeight="false" outlineLevel="0" collapsed="false">
      <c r="A14982" s="1" t="n">
        <v>2392</v>
      </c>
      <c r="B14982" s="1" t="s">
        <v>23285</v>
      </c>
      <c r="C14982" s="1" t="s">
        <v>23286</v>
      </c>
      <c r="D14982" s="1" t="s">
        <v>10212</v>
      </c>
      <c r="E14982" s="0" t="s">
        <v>576</v>
      </c>
    </row>
    <row r="14983" customFormat="false" ht="15" hidden="false" customHeight="false" outlineLevel="0" collapsed="false">
      <c r="A14983" s="1" t="n">
        <v>2391</v>
      </c>
      <c r="B14983" s="1" t="s">
        <v>23287</v>
      </c>
      <c r="C14983" s="1" t="s">
        <v>23288</v>
      </c>
      <c r="D14983" s="324" t="s">
        <v>23289</v>
      </c>
      <c r="E14983" s="324" t="s">
        <v>494</v>
      </c>
    </row>
    <row r="14984" customFormat="false" ht="15" hidden="false" customHeight="false" outlineLevel="0" collapsed="false">
      <c r="A14984" s="1" t="n">
        <v>2390</v>
      </c>
      <c r="B14984" s="1" t="s">
        <v>23290</v>
      </c>
      <c r="D14984" s="324" t="s">
        <v>23291</v>
      </c>
      <c r="E14984" s="324" t="s">
        <v>10994</v>
      </c>
    </row>
    <row r="14985" customFormat="false" ht="15" hidden="false" customHeight="false" outlineLevel="0" collapsed="false">
      <c r="A14985" s="1" t="n">
        <v>2389</v>
      </c>
      <c r="B14985" s="1" t="s">
        <v>23292</v>
      </c>
      <c r="C14985" s="324" t="s">
        <v>23293</v>
      </c>
      <c r="D14985" s="324" t="s">
        <v>21501</v>
      </c>
      <c r="E14985" s="324" t="s">
        <v>10893</v>
      </c>
    </row>
    <row r="14986" customFormat="false" ht="15" hidden="false" customHeight="false" outlineLevel="0" collapsed="false">
      <c r="A14986" s="1" t="n">
        <v>2388</v>
      </c>
      <c r="B14986" s="1" t="s">
        <v>12671</v>
      </c>
      <c r="D14986" s="1" t="s">
        <v>17186</v>
      </c>
      <c r="E14986" s="324" t="s">
        <v>10923</v>
      </c>
    </row>
    <row r="14987" customFormat="false" ht="15" hidden="false" customHeight="false" outlineLevel="0" collapsed="false">
      <c r="A14987" s="1" t="n">
        <v>2387</v>
      </c>
      <c r="B14987" s="1" t="s">
        <v>23294</v>
      </c>
      <c r="D14987" s="1" t="s">
        <v>499</v>
      </c>
      <c r="E14987" s="0" t="s">
        <v>576</v>
      </c>
    </row>
    <row r="14988" customFormat="false" ht="15" hidden="false" customHeight="false" outlineLevel="0" collapsed="false">
      <c r="A14988" s="1" t="n">
        <v>2386</v>
      </c>
      <c r="B14988" s="1" t="s">
        <v>23295</v>
      </c>
      <c r="D14988" s="1" t="s">
        <v>499</v>
      </c>
      <c r="E14988" s="0" t="s">
        <v>590</v>
      </c>
    </row>
    <row r="14989" customFormat="false" ht="15" hidden="false" customHeight="false" outlineLevel="0" collapsed="false">
      <c r="A14989" s="1" t="n">
        <v>2385</v>
      </c>
      <c r="B14989" s="1" t="s">
        <v>23296</v>
      </c>
      <c r="C14989" s="1" t="s">
        <v>23297</v>
      </c>
      <c r="D14989" s="324" t="s">
        <v>3180</v>
      </c>
      <c r="E14989" s="324" t="s">
        <v>519</v>
      </c>
    </row>
    <row r="14990" customFormat="false" ht="15" hidden="false" customHeight="false" outlineLevel="0" collapsed="false">
      <c r="A14990" s="1" t="n">
        <v>2384</v>
      </c>
      <c r="B14990" s="1" t="s">
        <v>23298</v>
      </c>
      <c r="C14990" s="324" t="s">
        <v>23299</v>
      </c>
      <c r="D14990" s="1" t="s">
        <v>499</v>
      </c>
      <c r="E14990" s="324" t="s">
        <v>500</v>
      </c>
    </row>
    <row r="14991" customFormat="false" ht="15" hidden="false" customHeight="false" outlineLevel="0" collapsed="false">
      <c r="A14991" s="1" t="n">
        <v>2383</v>
      </c>
      <c r="B14991" s="1" t="s">
        <v>23300</v>
      </c>
      <c r="D14991" s="1" t="s">
        <v>10212</v>
      </c>
      <c r="E14991" s="0" t="s">
        <v>576</v>
      </c>
    </row>
    <row r="14992" customFormat="false" ht="15" hidden="false" customHeight="false" outlineLevel="0" collapsed="false">
      <c r="A14992" s="1" t="n">
        <v>2382</v>
      </c>
      <c r="B14992" s="1" t="s">
        <v>23301</v>
      </c>
      <c r="D14992" s="1" t="s">
        <v>10212</v>
      </c>
      <c r="E14992" s="0" t="s">
        <v>576</v>
      </c>
    </row>
    <row r="14993" customFormat="false" ht="15" hidden="false" customHeight="false" outlineLevel="0" collapsed="false">
      <c r="A14993" s="1" t="n">
        <v>2381</v>
      </c>
      <c r="B14993" s="1" t="s">
        <v>23302</v>
      </c>
      <c r="D14993" s="1" t="s">
        <v>811</v>
      </c>
      <c r="E14993" s="0" t="s">
        <v>11244</v>
      </c>
    </row>
    <row r="14994" customFormat="false" ht="15" hidden="false" customHeight="false" outlineLevel="0" collapsed="false">
      <c r="A14994" s="1" t="n">
        <v>2380</v>
      </c>
      <c r="B14994" s="1" t="s">
        <v>23303</v>
      </c>
      <c r="D14994" s="324" t="s">
        <v>8544</v>
      </c>
      <c r="E14994" s="0" t="s">
        <v>485</v>
      </c>
    </row>
    <row r="14995" customFormat="false" ht="15" hidden="false" customHeight="false" outlineLevel="0" collapsed="false">
      <c r="A14995" s="1" t="n">
        <v>2379</v>
      </c>
      <c r="B14995" s="1" t="s">
        <v>23304</v>
      </c>
      <c r="D14995" s="1" t="s">
        <v>1470</v>
      </c>
      <c r="E14995" s="324" t="s">
        <v>488</v>
      </c>
    </row>
    <row r="14996" customFormat="false" ht="15" hidden="false" customHeight="false" outlineLevel="0" collapsed="false">
      <c r="A14996" s="1" t="n">
        <v>2378</v>
      </c>
      <c r="B14996" s="1" t="s">
        <v>23305</v>
      </c>
      <c r="C14996" s="324" t="s">
        <v>23306</v>
      </c>
      <c r="D14996" s="324" t="s">
        <v>12606</v>
      </c>
      <c r="E14996" s="324" t="s">
        <v>11500</v>
      </c>
    </row>
    <row r="14997" customFormat="false" ht="15" hidden="false" customHeight="false" outlineLevel="0" collapsed="false">
      <c r="A14997" s="1" t="n">
        <v>2377</v>
      </c>
      <c r="B14997" s="1" t="s">
        <v>23307</v>
      </c>
      <c r="D14997" s="324" t="s">
        <v>9078</v>
      </c>
      <c r="E14997" s="324" t="s">
        <v>500</v>
      </c>
    </row>
    <row r="14998" customFormat="false" ht="15" hidden="false" customHeight="false" outlineLevel="0" collapsed="false">
      <c r="A14998" s="1" t="n">
        <v>2376</v>
      </c>
      <c r="B14998" s="1" t="s">
        <v>23308</v>
      </c>
      <c r="D14998" s="324" t="s">
        <v>23309</v>
      </c>
      <c r="E14998" s="0" t="s">
        <v>11244</v>
      </c>
    </row>
    <row r="14999" customFormat="false" ht="15" hidden="false" customHeight="false" outlineLevel="0" collapsed="false">
      <c r="A14999" s="1" t="n">
        <v>2375</v>
      </c>
      <c r="B14999" s="1" t="s">
        <v>23310</v>
      </c>
      <c r="C14999" s="324" t="s">
        <v>23311</v>
      </c>
      <c r="D14999" s="324" t="s">
        <v>11556</v>
      </c>
      <c r="E14999" s="0" t="s">
        <v>10484</v>
      </c>
    </row>
    <row r="15000" customFormat="false" ht="15" hidden="false" customHeight="false" outlineLevel="0" collapsed="false">
      <c r="A15000" s="1" t="n">
        <v>2374</v>
      </c>
      <c r="B15000" s="1" t="s">
        <v>23312</v>
      </c>
      <c r="C15000" s="1" t="s">
        <v>23313</v>
      </c>
      <c r="D15000" s="324" t="s">
        <v>1190</v>
      </c>
      <c r="E15000" s="324" t="s">
        <v>10923</v>
      </c>
    </row>
    <row r="15001" customFormat="false" ht="15" hidden="false" customHeight="false" outlineLevel="0" collapsed="false">
      <c r="A15001" s="1" t="n">
        <v>2373</v>
      </c>
      <c r="B15001" s="1" t="s">
        <v>23314</v>
      </c>
      <c r="C15001" s="1" t="s">
        <v>23315</v>
      </c>
      <c r="D15001" s="324" t="s">
        <v>11505</v>
      </c>
      <c r="E15001" s="324" t="s">
        <v>10994</v>
      </c>
    </row>
    <row r="15002" customFormat="false" ht="15" hidden="false" customHeight="false" outlineLevel="0" collapsed="false">
      <c r="A15002" s="1" t="n">
        <v>2372</v>
      </c>
      <c r="B15002" s="1" t="s">
        <v>23316</v>
      </c>
      <c r="D15002" s="1" t="s">
        <v>12680</v>
      </c>
      <c r="E15002" s="0" t="s">
        <v>576</v>
      </c>
    </row>
    <row r="15003" customFormat="false" ht="15" hidden="false" customHeight="false" outlineLevel="0" collapsed="false">
      <c r="A15003" s="1" t="n">
        <v>2371</v>
      </c>
      <c r="B15003" s="1" t="s">
        <v>23317</v>
      </c>
      <c r="C15003" s="1" t="s">
        <v>23318</v>
      </c>
      <c r="D15003" s="324" t="s">
        <v>13698</v>
      </c>
      <c r="E15003" s="324" t="s">
        <v>1731</v>
      </c>
    </row>
    <row r="15004" customFormat="false" ht="15" hidden="false" customHeight="false" outlineLevel="0" collapsed="false">
      <c r="A15004" s="1" t="n">
        <v>2370</v>
      </c>
      <c r="B15004" s="1" t="s">
        <v>23319</v>
      </c>
      <c r="D15004" s="1" t="s">
        <v>499</v>
      </c>
      <c r="E15004" s="324" t="s">
        <v>10954</v>
      </c>
    </row>
    <row r="15005" customFormat="false" ht="15" hidden="false" customHeight="false" outlineLevel="0" collapsed="false">
      <c r="A15005" s="1" t="n">
        <v>2369</v>
      </c>
      <c r="B15005" s="1" t="s">
        <v>23320</v>
      </c>
      <c r="C15005" s="324" t="s">
        <v>23321</v>
      </c>
      <c r="D15005" s="1" t="s">
        <v>518</v>
      </c>
      <c r="E15005" s="324" t="s">
        <v>519</v>
      </c>
    </row>
    <row r="15006" customFormat="false" ht="15" hidden="false" customHeight="false" outlineLevel="0" collapsed="false">
      <c r="A15006" s="1" t="n">
        <v>2368</v>
      </c>
      <c r="B15006" s="1" t="s">
        <v>23322</v>
      </c>
      <c r="D15006" s="1" t="s">
        <v>499</v>
      </c>
      <c r="E15006" s="0" t="s">
        <v>590</v>
      </c>
    </row>
    <row r="15007" customFormat="false" ht="15" hidden="false" customHeight="false" outlineLevel="0" collapsed="false">
      <c r="A15007" s="1" t="n">
        <v>2367</v>
      </c>
      <c r="B15007" s="1" t="s">
        <v>23323</v>
      </c>
      <c r="D15007" s="1" t="s">
        <v>499</v>
      </c>
      <c r="E15007" s="0" t="s">
        <v>590</v>
      </c>
    </row>
    <row r="15008" customFormat="false" ht="15" hidden="false" customHeight="false" outlineLevel="0" collapsed="false">
      <c r="A15008" s="1" t="n">
        <v>2366</v>
      </c>
      <c r="B15008" s="1" t="s">
        <v>23324</v>
      </c>
      <c r="C15008" s="1" t="s">
        <v>23325</v>
      </c>
      <c r="D15008" s="324" t="s">
        <v>19142</v>
      </c>
      <c r="E15008" s="0" t="s">
        <v>590</v>
      </c>
    </row>
    <row r="15009" customFormat="false" ht="15" hidden="false" customHeight="false" outlineLevel="0" collapsed="false">
      <c r="A15009" s="1" t="n">
        <v>2365</v>
      </c>
      <c r="B15009" s="1" t="s">
        <v>23326</v>
      </c>
      <c r="C15009" s="1" t="s">
        <v>23327</v>
      </c>
      <c r="D15009" s="324" t="s">
        <v>19142</v>
      </c>
      <c r="E15009" s="0" t="s">
        <v>590</v>
      </c>
    </row>
    <row r="15010" customFormat="false" ht="15" hidden="false" customHeight="false" outlineLevel="0" collapsed="false">
      <c r="A15010" s="1" t="n">
        <v>2364</v>
      </c>
      <c r="B15010" s="1" t="s">
        <v>23328</v>
      </c>
      <c r="C15010" s="1" t="s">
        <v>23329</v>
      </c>
      <c r="D15010" s="1" t="s">
        <v>575</v>
      </c>
      <c r="E15010" s="0" t="s">
        <v>576</v>
      </c>
    </row>
    <row r="15011" customFormat="false" ht="15" hidden="false" customHeight="false" outlineLevel="0" collapsed="false">
      <c r="A15011" s="1" t="n">
        <v>2363</v>
      </c>
      <c r="B15011" s="1" t="s">
        <v>23330</v>
      </c>
      <c r="D15011" s="1" t="s">
        <v>499</v>
      </c>
      <c r="E15011" s="0" t="s">
        <v>590</v>
      </c>
    </row>
    <row r="15012" customFormat="false" ht="15" hidden="false" customHeight="false" outlineLevel="0" collapsed="false">
      <c r="A15012" s="1" t="n">
        <v>2362</v>
      </c>
      <c r="B15012" s="1" t="s">
        <v>23331</v>
      </c>
      <c r="D15012" s="1" t="s">
        <v>499</v>
      </c>
      <c r="E15012" s="0" t="s">
        <v>590</v>
      </c>
    </row>
    <row r="15013" customFormat="false" ht="15" hidden="false" customHeight="false" outlineLevel="0" collapsed="false">
      <c r="A15013" s="1" t="n">
        <v>2361</v>
      </c>
      <c r="B15013" s="1" t="s">
        <v>23332</v>
      </c>
      <c r="D15013" s="1" t="s">
        <v>499</v>
      </c>
      <c r="E15013" s="0" t="s">
        <v>590</v>
      </c>
    </row>
    <row r="15014" customFormat="false" ht="15" hidden="false" customHeight="false" outlineLevel="0" collapsed="false">
      <c r="A15014" s="1" t="n">
        <v>2360</v>
      </c>
      <c r="B15014" s="1" t="s">
        <v>23333</v>
      </c>
      <c r="D15014" s="1" t="s">
        <v>499</v>
      </c>
      <c r="E15014" s="0" t="s">
        <v>590</v>
      </c>
    </row>
    <row r="15015" customFormat="false" ht="15" hidden="false" customHeight="false" outlineLevel="0" collapsed="false">
      <c r="A15015" s="1" t="n">
        <v>2359</v>
      </c>
      <c r="B15015" s="1" t="s">
        <v>23334</v>
      </c>
      <c r="D15015" s="1" t="s">
        <v>499</v>
      </c>
      <c r="E15015" s="0" t="s">
        <v>590</v>
      </c>
    </row>
    <row r="15016" customFormat="false" ht="15" hidden="false" customHeight="false" outlineLevel="0" collapsed="false">
      <c r="A15016" s="1" t="n">
        <v>2358</v>
      </c>
      <c r="B15016" s="1" t="s">
        <v>23335</v>
      </c>
      <c r="C15016" s="324" t="s">
        <v>23336</v>
      </c>
      <c r="D15016" s="324" t="s">
        <v>528</v>
      </c>
      <c r="E15016" s="324" t="s">
        <v>500</v>
      </c>
    </row>
    <row r="15017" customFormat="false" ht="15" hidden="false" customHeight="false" outlineLevel="0" collapsed="false">
      <c r="A15017" s="1" t="n">
        <v>2357</v>
      </c>
      <c r="B15017" s="1" t="s">
        <v>23337</v>
      </c>
      <c r="C15017" s="324" t="s">
        <v>23338</v>
      </c>
      <c r="D15017" s="324" t="s">
        <v>528</v>
      </c>
      <c r="E15017" s="324" t="s">
        <v>500</v>
      </c>
    </row>
    <row r="15018" customFormat="false" ht="15" hidden="false" customHeight="false" outlineLevel="0" collapsed="false">
      <c r="A15018" s="1" t="n">
        <v>2356</v>
      </c>
      <c r="B15018" s="1" t="s">
        <v>23339</v>
      </c>
      <c r="C15018" s="324" t="s">
        <v>23340</v>
      </c>
      <c r="D15018" s="324" t="s">
        <v>528</v>
      </c>
      <c r="E15018" s="324" t="s">
        <v>500</v>
      </c>
    </row>
    <row r="15019" customFormat="false" ht="15" hidden="false" customHeight="false" outlineLevel="0" collapsed="false">
      <c r="A15019" s="1" t="n">
        <v>2355</v>
      </c>
      <c r="B15019" s="1" t="s">
        <v>23341</v>
      </c>
      <c r="C15019" s="324" t="s">
        <v>23342</v>
      </c>
      <c r="D15019" s="324" t="s">
        <v>528</v>
      </c>
      <c r="E15019" s="324" t="s">
        <v>500</v>
      </c>
    </row>
    <row r="15020" customFormat="false" ht="15" hidden="false" customHeight="false" outlineLevel="0" collapsed="false">
      <c r="A15020" s="1" t="n">
        <v>2354</v>
      </c>
      <c r="B15020" s="1" t="s">
        <v>23343</v>
      </c>
      <c r="D15020" s="324" t="s">
        <v>23344</v>
      </c>
      <c r="E15020" s="0" t="s">
        <v>11079</v>
      </c>
    </row>
    <row r="15021" customFormat="false" ht="15" hidden="false" customHeight="false" outlineLevel="0" collapsed="false">
      <c r="A15021" s="1" t="n">
        <v>2353</v>
      </c>
      <c r="B15021" s="1" t="s">
        <v>23345</v>
      </c>
      <c r="D15021" s="1" t="s">
        <v>499</v>
      </c>
      <c r="E15021" s="0" t="s">
        <v>590</v>
      </c>
    </row>
    <row r="15022" customFormat="false" ht="15" hidden="false" customHeight="false" outlineLevel="0" collapsed="false">
      <c r="A15022" s="1" t="n">
        <v>2352</v>
      </c>
      <c r="B15022" s="1" t="s">
        <v>23346</v>
      </c>
      <c r="C15022" s="324" t="s">
        <v>23347</v>
      </c>
      <c r="D15022" s="324" t="s">
        <v>15750</v>
      </c>
      <c r="E15022" s="324" t="s">
        <v>10884</v>
      </c>
    </row>
    <row r="15023" customFormat="false" ht="15" hidden="false" customHeight="false" outlineLevel="0" collapsed="false">
      <c r="A15023" s="1" t="n">
        <v>2351</v>
      </c>
      <c r="B15023" s="1" t="s">
        <v>23348</v>
      </c>
      <c r="D15023" s="1" t="s">
        <v>499</v>
      </c>
      <c r="E15023" s="0" t="s">
        <v>590</v>
      </c>
    </row>
    <row r="15024" customFormat="false" ht="15" hidden="false" customHeight="false" outlineLevel="0" collapsed="false">
      <c r="A15024" s="1" t="n">
        <v>2350</v>
      </c>
      <c r="B15024" s="1" t="s">
        <v>23349</v>
      </c>
      <c r="D15024" s="1" t="s">
        <v>499</v>
      </c>
      <c r="E15024" s="0" t="s">
        <v>590</v>
      </c>
    </row>
    <row r="15025" customFormat="false" ht="15" hidden="false" customHeight="false" outlineLevel="0" collapsed="false">
      <c r="A15025" s="1" t="n">
        <v>2349</v>
      </c>
      <c r="B15025" s="1" t="s">
        <v>23350</v>
      </c>
      <c r="C15025" s="1" t="s">
        <v>23351</v>
      </c>
      <c r="D15025" s="1" t="s">
        <v>499</v>
      </c>
      <c r="E15025" s="0" t="s">
        <v>590</v>
      </c>
    </row>
    <row r="15026" customFormat="false" ht="15" hidden="false" customHeight="false" outlineLevel="0" collapsed="false">
      <c r="A15026" s="1" t="n">
        <v>2348</v>
      </c>
      <c r="B15026" s="1" t="s">
        <v>23352</v>
      </c>
      <c r="C15026" s="1" t="s">
        <v>23353</v>
      </c>
      <c r="D15026" s="1" t="s">
        <v>499</v>
      </c>
      <c r="E15026" s="0" t="s">
        <v>11079</v>
      </c>
    </row>
    <row r="15027" customFormat="false" ht="15" hidden="false" customHeight="false" outlineLevel="0" collapsed="false">
      <c r="A15027" s="1" t="n">
        <v>2347</v>
      </c>
      <c r="B15027" s="1" t="s">
        <v>23354</v>
      </c>
      <c r="C15027" s="1" t="s">
        <v>23355</v>
      </c>
      <c r="D15027" s="324" t="s">
        <v>22340</v>
      </c>
      <c r="E15027" s="324" t="s">
        <v>10923</v>
      </c>
    </row>
    <row r="15028" customFormat="false" ht="15" hidden="false" customHeight="false" outlineLevel="0" collapsed="false">
      <c r="A15028" s="1" t="n">
        <v>2346</v>
      </c>
      <c r="B15028" s="1" t="s">
        <v>23356</v>
      </c>
      <c r="C15028" s="1" t="s">
        <v>23357</v>
      </c>
      <c r="D15028" s="324" t="s">
        <v>15717</v>
      </c>
      <c r="E15028" s="0" t="s">
        <v>590</v>
      </c>
    </row>
    <row r="15029" customFormat="false" ht="15" hidden="false" customHeight="false" outlineLevel="0" collapsed="false">
      <c r="A15029" s="1" t="n">
        <v>2345</v>
      </c>
      <c r="B15029" s="1" t="s">
        <v>23358</v>
      </c>
      <c r="D15029" s="1" t="s">
        <v>1067</v>
      </c>
      <c r="E15029" s="0" t="s">
        <v>883</v>
      </c>
    </row>
    <row r="15030" customFormat="false" ht="15" hidden="false" customHeight="false" outlineLevel="0" collapsed="false">
      <c r="A15030" s="1" t="n">
        <v>2344</v>
      </c>
      <c r="B15030" s="1" t="s">
        <v>23359</v>
      </c>
      <c r="C15030" s="324" t="s">
        <v>23360</v>
      </c>
      <c r="D15030" s="1" t="s">
        <v>499</v>
      </c>
      <c r="E15030" s="324" t="s">
        <v>1731</v>
      </c>
    </row>
    <row r="15031" customFormat="false" ht="15" hidden="false" customHeight="false" outlineLevel="0" collapsed="false">
      <c r="A15031" s="1" t="n">
        <v>2343</v>
      </c>
      <c r="B15031" s="1" t="s">
        <v>23361</v>
      </c>
      <c r="C15031" s="324" t="s">
        <v>23362</v>
      </c>
      <c r="D15031" s="1" t="s">
        <v>499</v>
      </c>
      <c r="E15031" s="324" t="s">
        <v>1731</v>
      </c>
    </row>
    <row r="15032" customFormat="false" ht="15" hidden="false" customHeight="false" outlineLevel="0" collapsed="false">
      <c r="A15032" s="1" t="n">
        <v>2342</v>
      </c>
      <c r="B15032" s="1" t="s">
        <v>23363</v>
      </c>
      <c r="D15032" s="1" t="s">
        <v>499</v>
      </c>
      <c r="E15032" s="0" t="s">
        <v>10484</v>
      </c>
    </row>
    <row r="15033" customFormat="false" ht="15" hidden="false" customHeight="false" outlineLevel="0" collapsed="false">
      <c r="A15033" s="1" t="n">
        <v>2341</v>
      </c>
      <c r="B15033" s="1" t="s">
        <v>23364</v>
      </c>
      <c r="C15033" s="1" t="s">
        <v>23365</v>
      </c>
      <c r="D15033" s="1" t="s">
        <v>499</v>
      </c>
      <c r="E15033" s="0" t="s">
        <v>11079</v>
      </c>
    </row>
    <row r="15034" customFormat="false" ht="15" hidden="false" customHeight="false" outlineLevel="0" collapsed="false">
      <c r="A15034" s="1" t="n">
        <v>2340</v>
      </c>
      <c r="B15034" s="1" t="s">
        <v>23366</v>
      </c>
      <c r="D15034" s="1" t="s">
        <v>2351</v>
      </c>
      <c r="E15034" s="324" t="s">
        <v>488</v>
      </c>
    </row>
    <row r="15035" customFormat="false" ht="15" hidden="false" customHeight="false" outlineLevel="0" collapsed="false">
      <c r="A15035" s="1" t="n">
        <v>2339</v>
      </c>
      <c r="B15035" s="1" t="s">
        <v>23367</v>
      </c>
      <c r="C15035" s="324" t="s">
        <v>23368</v>
      </c>
      <c r="D15035" s="1" t="s">
        <v>499</v>
      </c>
      <c r="E15035" s="324" t="s">
        <v>1731</v>
      </c>
    </row>
    <row r="15036" customFormat="false" ht="15" hidden="false" customHeight="false" outlineLevel="0" collapsed="false">
      <c r="A15036" s="1" t="n">
        <v>2338</v>
      </c>
      <c r="B15036" s="1" t="s">
        <v>23369</v>
      </c>
      <c r="D15036" s="1" t="s">
        <v>1442</v>
      </c>
      <c r="E15036" s="324" t="s">
        <v>1443</v>
      </c>
    </row>
    <row r="15037" customFormat="false" ht="15" hidden="false" customHeight="false" outlineLevel="0" collapsed="false">
      <c r="A15037" s="1" t="n">
        <v>2337</v>
      </c>
      <c r="B15037" s="1" t="s">
        <v>23370</v>
      </c>
      <c r="C15037" s="1" t="s">
        <v>23371</v>
      </c>
      <c r="D15037" s="1" t="s">
        <v>499</v>
      </c>
      <c r="E15037" s="324" t="s">
        <v>1731</v>
      </c>
    </row>
    <row r="15038" customFormat="false" ht="15" hidden="false" customHeight="false" outlineLevel="0" collapsed="false">
      <c r="A15038" s="1" t="n">
        <v>2336</v>
      </c>
      <c r="B15038" s="1" t="s">
        <v>23372</v>
      </c>
      <c r="D15038" s="1" t="s">
        <v>499</v>
      </c>
      <c r="E15038" s="0" t="s">
        <v>11079</v>
      </c>
    </row>
    <row r="15039" customFormat="false" ht="15" hidden="false" customHeight="false" outlineLevel="0" collapsed="false">
      <c r="A15039" s="1" t="n">
        <v>2335</v>
      </c>
      <c r="B15039" s="1" t="s">
        <v>23373</v>
      </c>
      <c r="C15039" s="1" t="s">
        <v>23374</v>
      </c>
      <c r="D15039" s="1" t="s">
        <v>499</v>
      </c>
      <c r="E15039" s="0" t="s">
        <v>10484</v>
      </c>
    </row>
    <row r="15040" customFormat="false" ht="15" hidden="false" customHeight="false" outlineLevel="0" collapsed="false">
      <c r="A15040" s="1" t="n">
        <v>2334</v>
      </c>
      <c r="B15040" s="1" t="s">
        <v>23375</v>
      </c>
      <c r="C15040" s="1" t="s">
        <v>23375</v>
      </c>
      <c r="D15040" s="1" t="s">
        <v>17186</v>
      </c>
      <c r="E15040" s="0" t="s">
        <v>10484</v>
      </c>
    </row>
    <row r="15041" customFormat="false" ht="15" hidden="false" customHeight="false" outlineLevel="0" collapsed="false">
      <c r="A15041" s="1" t="n">
        <v>2333</v>
      </c>
      <c r="B15041" s="1" t="s">
        <v>23376</v>
      </c>
      <c r="C15041" s="1" t="s">
        <v>23377</v>
      </c>
      <c r="D15041" s="324" t="s">
        <v>16265</v>
      </c>
      <c r="E15041" s="324" t="s">
        <v>488</v>
      </c>
    </row>
    <row r="15042" customFormat="false" ht="15" hidden="false" customHeight="false" outlineLevel="0" collapsed="false">
      <c r="A15042" s="1" t="n">
        <v>2332</v>
      </c>
      <c r="B15042" s="1" t="s">
        <v>23378</v>
      </c>
      <c r="D15042" s="1" t="s">
        <v>499</v>
      </c>
      <c r="E15042" s="0" t="s">
        <v>11079</v>
      </c>
    </row>
    <row r="15043" customFormat="false" ht="15" hidden="false" customHeight="false" outlineLevel="0" collapsed="false">
      <c r="A15043" s="1" t="n">
        <v>2331</v>
      </c>
      <c r="B15043" s="1" t="s">
        <v>23379</v>
      </c>
      <c r="D15043" s="1" t="s">
        <v>499</v>
      </c>
      <c r="E15043" s="324" t="s">
        <v>14416</v>
      </c>
    </row>
    <row r="15044" customFormat="false" ht="15" hidden="false" customHeight="false" outlineLevel="0" collapsed="false">
      <c r="A15044" s="1" t="n">
        <v>2330</v>
      </c>
      <c r="B15044" s="1" t="s">
        <v>23380</v>
      </c>
      <c r="D15044" s="324" t="s">
        <v>23381</v>
      </c>
      <c r="E15044" s="324" t="s">
        <v>494</v>
      </c>
    </row>
    <row r="15045" customFormat="false" ht="15" hidden="false" customHeight="false" outlineLevel="0" collapsed="false">
      <c r="A15045" s="1" t="n">
        <v>2329</v>
      </c>
      <c r="B15045" s="1" t="s">
        <v>23382</v>
      </c>
      <c r="D15045" s="1" t="s">
        <v>499</v>
      </c>
      <c r="E15045" s="324" t="s">
        <v>19078</v>
      </c>
    </row>
    <row r="15046" customFormat="false" ht="15" hidden="false" customHeight="false" outlineLevel="0" collapsed="false">
      <c r="A15046" s="1" t="n">
        <v>2328</v>
      </c>
      <c r="B15046" s="1" t="s">
        <v>23383</v>
      </c>
      <c r="D15046" s="1" t="s">
        <v>499</v>
      </c>
      <c r="E15046" s="0" t="s">
        <v>11079</v>
      </c>
    </row>
    <row r="15047" customFormat="false" ht="15" hidden="false" customHeight="false" outlineLevel="0" collapsed="false">
      <c r="A15047" s="1" t="n">
        <v>2327</v>
      </c>
      <c r="B15047" s="1" t="s">
        <v>23384</v>
      </c>
      <c r="C15047" s="1" t="s">
        <v>23385</v>
      </c>
      <c r="D15047" s="1" t="s">
        <v>651</v>
      </c>
      <c r="E15047" s="0" t="s">
        <v>11244</v>
      </c>
    </row>
    <row r="15048" customFormat="false" ht="15" hidden="false" customHeight="false" outlineLevel="0" collapsed="false">
      <c r="A15048" s="1" t="n">
        <v>2326</v>
      </c>
      <c r="B15048" s="1" t="s">
        <v>23386</v>
      </c>
      <c r="D15048" s="324" t="s">
        <v>12645</v>
      </c>
      <c r="E15048" s="0" t="s">
        <v>590</v>
      </c>
    </row>
    <row r="15049" customFormat="false" ht="15" hidden="false" customHeight="false" outlineLevel="0" collapsed="false">
      <c r="A15049" s="1" t="n">
        <v>2325</v>
      </c>
      <c r="B15049" s="1" t="s">
        <v>23387</v>
      </c>
      <c r="C15049" s="1" t="s">
        <v>23388</v>
      </c>
      <c r="D15049" s="324" t="s">
        <v>23389</v>
      </c>
      <c r="E15049" s="0" t="s">
        <v>576</v>
      </c>
    </row>
    <row r="15050" customFormat="false" ht="15" hidden="false" customHeight="false" outlineLevel="0" collapsed="false">
      <c r="A15050" s="1" t="n">
        <v>2324</v>
      </c>
      <c r="B15050" s="1" t="s">
        <v>23390</v>
      </c>
      <c r="C15050" s="1" t="s">
        <v>521</v>
      </c>
      <c r="D15050" s="324" t="s">
        <v>23391</v>
      </c>
      <c r="E15050" s="324" t="s">
        <v>500</v>
      </c>
    </row>
    <row r="15051" customFormat="false" ht="15" hidden="false" customHeight="false" outlineLevel="0" collapsed="false">
      <c r="A15051" s="1" t="n">
        <v>2323</v>
      </c>
      <c r="B15051" s="1" t="s">
        <v>23392</v>
      </c>
      <c r="C15051" s="324" t="s">
        <v>23393</v>
      </c>
      <c r="D15051" s="324" t="s">
        <v>11109</v>
      </c>
      <c r="E15051" s="0" t="s">
        <v>544</v>
      </c>
    </row>
    <row r="15052" customFormat="false" ht="15" hidden="false" customHeight="false" outlineLevel="0" collapsed="false">
      <c r="A15052" s="1" t="n">
        <v>2322</v>
      </c>
      <c r="B15052" s="1" t="s">
        <v>23394</v>
      </c>
      <c r="C15052" s="1" t="s">
        <v>23395</v>
      </c>
      <c r="D15052" s="324" t="s">
        <v>528</v>
      </c>
      <c r="E15052" s="324" t="s">
        <v>500</v>
      </c>
    </row>
    <row r="15053" customFormat="false" ht="15" hidden="false" customHeight="false" outlineLevel="0" collapsed="false">
      <c r="A15053" s="1" t="n">
        <v>2321</v>
      </c>
      <c r="B15053" s="1" t="s">
        <v>23396</v>
      </c>
      <c r="D15053" s="1" t="s">
        <v>651</v>
      </c>
      <c r="E15053" s="0" t="s">
        <v>544</v>
      </c>
    </row>
    <row r="15054" customFormat="false" ht="15" hidden="false" customHeight="false" outlineLevel="0" collapsed="false">
      <c r="A15054" s="1" t="n">
        <v>2320</v>
      </c>
      <c r="B15054" s="1" t="s">
        <v>23397</v>
      </c>
      <c r="D15054" s="1" t="s">
        <v>17186</v>
      </c>
      <c r="E15054" s="0" t="s">
        <v>590</v>
      </c>
    </row>
    <row r="15055" customFormat="false" ht="15" hidden="false" customHeight="false" outlineLevel="0" collapsed="false">
      <c r="A15055" s="1" t="n">
        <v>2319</v>
      </c>
      <c r="B15055" s="1" t="s">
        <v>23398</v>
      </c>
      <c r="D15055" s="1" t="s">
        <v>17186</v>
      </c>
      <c r="E15055" s="0" t="s">
        <v>590</v>
      </c>
    </row>
    <row r="15056" customFormat="false" ht="15" hidden="false" customHeight="false" outlineLevel="0" collapsed="false">
      <c r="A15056" s="1" t="n">
        <v>2318</v>
      </c>
      <c r="B15056" s="1" t="s">
        <v>23399</v>
      </c>
      <c r="C15056" s="1" t="s">
        <v>11545</v>
      </c>
      <c r="D15056" s="324" t="s">
        <v>21344</v>
      </c>
      <c r="E15056" s="0" t="s">
        <v>609</v>
      </c>
    </row>
    <row r="15057" customFormat="false" ht="15" hidden="false" customHeight="false" outlineLevel="0" collapsed="false">
      <c r="A15057" s="1" t="n">
        <v>2317</v>
      </c>
      <c r="B15057" s="1" t="s">
        <v>23400</v>
      </c>
      <c r="D15057" s="1" t="s">
        <v>10212</v>
      </c>
      <c r="E15057" s="0" t="s">
        <v>609</v>
      </c>
    </row>
    <row r="15058" customFormat="false" ht="15" hidden="false" customHeight="false" outlineLevel="0" collapsed="false">
      <c r="A15058" s="1" t="n">
        <v>2316</v>
      </c>
      <c r="B15058" s="1" t="s">
        <v>23401</v>
      </c>
      <c r="D15058" s="324" t="s">
        <v>3948</v>
      </c>
      <c r="E15058" s="0" t="s">
        <v>485</v>
      </c>
    </row>
    <row r="15059" customFormat="false" ht="15" hidden="false" customHeight="false" outlineLevel="0" collapsed="false">
      <c r="A15059" s="1" t="n">
        <v>2315</v>
      </c>
      <c r="B15059" s="1" t="s">
        <v>23402</v>
      </c>
      <c r="D15059" s="324" t="s">
        <v>23403</v>
      </c>
      <c r="E15059" s="324" t="s">
        <v>500</v>
      </c>
    </row>
    <row r="15060" customFormat="false" ht="15" hidden="false" customHeight="false" outlineLevel="0" collapsed="false">
      <c r="A15060" s="1" t="n">
        <v>2314</v>
      </c>
      <c r="B15060" s="1" t="s">
        <v>23404</v>
      </c>
      <c r="D15060" s="324" t="s">
        <v>13998</v>
      </c>
      <c r="E15060" s="324" t="s">
        <v>11279</v>
      </c>
    </row>
    <row r="15061" customFormat="false" ht="15" hidden="false" customHeight="false" outlineLevel="0" collapsed="false">
      <c r="A15061" s="1" t="n">
        <v>2313</v>
      </c>
      <c r="B15061" s="1" t="s">
        <v>23405</v>
      </c>
      <c r="D15061" s="324" t="s">
        <v>11505</v>
      </c>
      <c r="E15061" s="324" t="s">
        <v>10890</v>
      </c>
    </row>
    <row r="15062" customFormat="false" ht="15" hidden="false" customHeight="false" outlineLevel="0" collapsed="false">
      <c r="A15062" s="1" t="n">
        <v>2312</v>
      </c>
      <c r="B15062" s="1" t="s">
        <v>23406</v>
      </c>
      <c r="C15062" s="1" t="s">
        <v>23407</v>
      </c>
      <c r="D15062" s="324" t="s">
        <v>1865</v>
      </c>
      <c r="E15062" s="324" t="s">
        <v>23408</v>
      </c>
    </row>
    <row r="15063" customFormat="false" ht="15" hidden="false" customHeight="false" outlineLevel="0" collapsed="false">
      <c r="A15063" s="1" t="n">
        <v>2311</v>
      </c>
      <c r="B15063" s="1" t="s">
        <v>23409</v>
      </c>
      <c r="D15063" s="324" t="s">
        <v>8425</v>
      </c>
      <c r="E15063" s="0" t="s">
        <v>590</v>
      </c>
    </row>
    <row r="15064" customFormat="false" ht="15" hidden="false" customHeight="false" outlineLevel="0" collapsed="false">
      <c r="A15064" s="1" t="n">
        <v>2310</v>
      </c>
      <c r="B15064" s="1" t="s">
        <v>23410</v>
      </c>
      <c r="C15064" s="1" t="s">
        <v>23411</v>
      </c>
      <c r="D15064" s="324" t="s">
        <v>11556</v>
      </c>
      <c r="E15064" s="0" t="s">
        <v>590</v>
      </c>
    </row>
    <row r="15065" customFormat="false" ht="15" hidden="false" customHeight="false" outlineLevel="0" collapsed="false">
      <c r="A15065" s="1" t="n">
        <v>2309</v>
      </c>
      <c r="B15065" s="1" t="s">
        <v>23412</v>
      </c>
      <c r="C15065" s="1" t="s">
        <v>23413</v>
      </c>
      <c r="D15065" s="324" t="s">
        <v>4257</v>
      </c>
      <c r="E15065" s="324" t="s">
        <v>500</v>
      </c>
    </row>
    <row r="15066" customFormat="false" ht="15" hidden="false" customHeight="false" outlineLevel="0" collapsed="false">
      <c r="A15066" s="1" t="n">
        <v>2308</v>
      </c>
      <c r="B15066" s="1" t="s">
        <v>13326</v>
      </c>
      <c r="D15066" s="1" t="s">
        <v>17186</v>
      </c>
      <c r="E15066" s="0" t="s">
        <v>590</v>
      </c>
    </row>
    <row r="15067" customFormat="false" ht="15" hidden="false" customHeight="false" outlineLevel="0" collapsed="false">
      <c r="A15067" s="1" t="n">
        <v>2307</v>
      </c>
      <c r="B15067" s="1" t="s">
        <v>23414</v>
      </c>
      <c r="D15067" s="324" t="s">
        <v>13165</v>
      </c>
      <c r="E15067" s="324" t="s">
        <v>2275</v>
      </c>
    </row>
    <row r="15068" customFormat="false" ht="15" hidden="false" customHeight="false" outlineLevel="0" collapsed="false">
      <c r="A15068" s="1" t="n">
        <v>2306</v>
      </c>
      <c r="B15068" s="1" t="s">
        <v>23415</v>
      </c>
      <c r="D15068" s="324" t="s">
        <v>19181</v>
      </c>
      <c r="E15068" s="324" t="s">
        <v>10994</v>
      </c>
    </row>
    <row r="15069" customFormat="false" ht="15" hidden="false" customHeight="false" outlineLevel="0" collapsed="false">
      <c r="A15069" s="1" t="n">
        <v>2305</v>
      </c>
      <c r="B15069" s="1" t="s">
        <v>23416</v>
      </c>
      <c r="D15069" s="324" t="s">
        <v>10946</v>
      </c>
      <c r="E15069" s="0" t="s">
        <v>590</v>
      </c>
    </row>
    <row r="15070" customFormat="false" ht="15" hidden="false" customHeight="false" outlineLevel="0" collapsed="false">
      <c r="A15070" s="1" t="n">
        <v>2304</v>
      </c>
      <c r="B15070" s="1" t="s">
        <v>23417</v>
      </c>
      <c r="C15070" s="1" t="s">
        <v>23418</v>
      </c>
      <c r="D15070" s="324" t="s">
        <v>10946</v>
      </c>
      <c r="E15070" s="324" t="s">
        <v>550</v>
      </c>
    </row>
    <row r="15071" customFormat="false" ht="15" hidden="false" customHeight="false" outlineLevel="0" collapsed="false">
      <c r="A15071" s="1" t="n">
        <v>2303</v>
      </c>
      <c r="B15071" s="1" t="s">
        <v>23419</v>
      </c>
      <c r="C15071" s="324" t="s">
        <v>23420</v>
      </c>
      <c r="D15071" s="324" t="s">
        <v>10946</v>
      </c>
      <c r="E15071" s="0" t="s">
        <v>590</v>
      </c>
    </row>
    <row r="15072" customFormat="false" ht="15" hidden="false" customHeight="false" outlineLevel="0" collapsed="false">
      <c r="A15072" s="1" t="n">
        <v>2302</v>
      </c>
      <c r="B15072" s="1" t="s">
        <v>23421</v>
      </c>
      <c r="C15072" s="324" t="s">
        <v>23422</v>
      </c>
      <c r="D15072" s="324" t="s">
        <v>11556</v>
      </c>
      <c r="E15072" s="324" t="s">
        <v>14416</v>
      </c>
    </row>
    <row r="15073" customFormat="false" ht="15" hidden="false" customHeight="false" outlineLevel="0" collapsed="false">
      <c r="A15073" s="1" t="n">
        <v>2301</v>
      </c>
      <c r="B15073" s="1" t="s">
        <v>23423</v>
      </c>
      <c r="C15073" s="324" t="s">
        <v>23424</v>
      </c>
      <c r="D15073" s="324" t="s">
        <v>11505</v>
      </c>
      <c r="E15073" s="324" t="s">
        <v>14416</v>
      </c>
    </row>
    <row r="15074" customFormat="false" ht="15" hidden="false" customHeight="false" outlineLevel="0" collapsed="false">
      <c r="A15074" s="1" t="n">
        <v>2300</v>
      </c>
      <c r="B15074" s="1" t="s">
        <v>23425</v>
      </c>
      <c r="C15074" s="324" t="s">
        <v>23426</v>
      </c>
      <c r="D15074" s="324" t="s">
        <v>19181</v>
      </c>
      <c r="E15074" s="324" t="s">
        <v>13464</v>
      </c>
    </row>
    <row r="15075" customFormat="false" ht="15" hidden="false" customHeight="false" outlineLevel="0" collapsed="false">
      <c r="A15075" s="1" t="n">
        <v>2299</v>
      </c>
      <c r="B15075" s="1" t="s">
        <v>10765</v>
      </c>
      <c r="C15075" s="1" t="s">
        <v>23427</v>
      </c>
      <c r="D15075" s="324" t="s">
        <v>11505</v>
      </c>
      <c r="E15075" s="0" t="s">
        <v>590</v>
      </c>
    </row>
    <row r="15076" customFormat="false" ht="15" hidden="false" customHeight="false" outlineLevel="0" collapsed="false">
      <c r="A15076" s="1" t="n">
        <v>2298</v>
      </c>
      <c r="B15076" s="1" t="s">
        <v>23428</v>
      </c>
      <c r="D15076" s="324" t="s">
        <v>13298</v>
      </c>
      <c r="E15076" s="324" t="s">
        <v>519</v>
      </c>
    </row>
    <row r="15077" customFormat="false" ht="15" hidden="false" customHeight="false" outlineLevel="0" collapsed="false">
      <c r="A15077" s="1" t="n">
        <v>2297</v>
      </c>
      <c r="B15077" s="1" t="s">
        <v>23429</v>
      </c>
      <c r="C15077" s="1" t="s">
        <v>23430</v>
      </c>
      <c r="D15077" s="1" t="s">
        <v>1318</v>
      </c>
      <c r="E15077" s="324" t="s">
        <v>488</v>
      </c>
    </row>
    <row r="15078" customFormat="false" ht="15" hidden="false" customHeight="false" outlineLevel="0" collapsed="false">
      <c r="A15078" s="1" t="n">
        <v>2296</v>
      </c>
      <c r="B15078" s="1" t="s">
        <v>23431</v>
      </c>
      <c r="D15078" s="1" t="s">
        <v>11084</v>
      </c>
      <c r="E15078" s="0" t="s">
        <v>590</v>
      </c>
    </row>
    <row r="15079" customFormat="false" ht="15" hidden="false" customHeight="false" outlineLevel="0" collapsed="false">
      <c r="A15079" s="1" t="n">
        <v>2295</v>
      </c>
      <c r="B15079" s="1" t="s">
        <v>23432</v>
      </c>
      <c r="D15079" s="1" t="s">
        <v>499</v>
      </c>
      <c r="E15079" s="324" t="s">
        <v>10923</v>
      </c>
    </row>
    <row r="15080" customFormat="false" ht="15" hidden="false" customHeight="false" outlineLevel="0" collapsed="false">
      <c r="A15080" s="1" t="n">
        <v>2294</v>
      </c>
      <c r="B15080" s="1" t="s">
        <v>23433</v>
      </c>
      <c r="D15080" s="1" t="s">
        <v>499</v>
      </c>
      <c r="E15080" s="324" t="s">
        <v>10923</v>
      </c>
    </row>
    <row r="15081" customFormat="false" ht="15" hidden="false" customHeight="false" outlineLevel="0" collapsed="false">
      <c r="A15081" s="1" t="n">
        <v>2293</v>
      </c>
      <c r="B15081" s="1" t="s">
        <v>23434</v>
      </c>
      <c r="D15081" s="1" t="s">
        <v>499</v>
      </c>
      <c r="E15081" s="324" t="s">
        <v>10923</v>
      </c>
    </row>
    <row r="15082" customFormat="false" ht="15" hidden="false" customHeight="false" outlineLevel="0" collapsed="false">
      <c r="A15082" s="1" t="n">
        <v>2292</v>
      </c>
      <c r="B15082" s="1" t="s">
        <v>23435</v>
      </c>
      <c r="D15082" s="1" t="s">
        <v>499</v>
      </c>
      <c r="E15082" s="324" t="s">
        <v>10923</v>
      </c>
    </row>
    <row r="15083" customFormat="false" ht="15" hidden="false" customHeight="false" outlineLevel="0" collapsed="false">
      <c r="A15083" s="1" t="n">
        <v>2291</v>
      </c>
      <c r="B15083" s="1" t="s">
        <v>23436</v>
      </c>
      <c r="C15083" s="1" t="s">
        <v>23437</v>
      </c>
      <c r="D15083" s="1" t="s">
        <v>17641</v>
      </c>
      <c r="E15083" s="0" t="s">
        <v>686</v>
      </c>
    </row>
    <row r="15084" customFormat="false" ht="15" hidden="false" customHeight="false" outlineLevel="0" collapsed="false">
      <c r="A15084" s="1" t="n">
        <v>2290</v>
      </c>
      <c r="B15084" s="1" t="s">
        <v>23438</v>
      </c>
      <c r="D15084" s="1" t="s">
        <v>1031</v>
      </c>
      <c r="E15084" s="0" t="s">
        <v>485</v>
      </c>
    </row>
    <row r="15085" customFormat="false" ht="15" hidden="false" customHeight="false" outlineLevel="0" collapsed="false">
      <c r="A15085" s="1" t="n">
        <v>2289</v>
      </c>
      <c r="B15085" s="1" t="s">
        <v>23439</v>
      </c>
      <c r="D15085" s="324" t="s">
        <v>15750</v>
      </c>
      <c r="E15085" s="0" t="s">
        <v>590</v>
      </c>
    </row>
    <row r="15086" customFormat="false" ht="15" hidden="false" customHeight="false" outlineLevel="0" collapsed="false">
      <c r="A15086" s="1" t="n">
        <v>2288</v>
      </c>
      <c r="B15086" s="1" t="s">
        <v>23440</v>
      </c>
      <c r="D15086" s="324" t="s">
        <v>23441</v>
      </c>
      <c r="E15086" s="0" t="s">
        <v>485</v>
      </c>
    </row>
    <row r="15087" customFormat="false" ht="15" hidden="false" customHeight="false" outlineLevel="0" collapsed="false">
      <c r="A15087" s="1" t="n">
        <v>2287</v>
      </c>
      <c r="B15087" s="1" t="s">
        <v>23442</v>
      </c>
      <c r="D15087" s="324" t="s">
        <v>528</v>
      </c>
      <c r="E15087" s="324" t="s">
        <v>500</v>
      </c>
    </row>
    <row r="15088" customFormat="false" ht="15" hidden="false" customHeight="false" outlineLevel="0" collapsed="false">
      <c r="A15088" s="1" t="n">
        <v>2286</v>
      </c>
      <c r="B15088" s="1" t="s">
        <v>23443</v>
      </c>
      <c r="C15088" s="1" t="s">
        <v>23444</v>
      </c>
      <c r="D15088" s="1" t="s">
        <v>1318</v>
      </c>
      <c r="E15088" s="324" t="s">
        <v>488</v>
      </c>
    </row>
    <row r="15089" customFormat="false" ht="15" hidden="false" customHeight="false" outlineLevel="0" collapsed="false">
      <c r="A15089" s="1" t="n">
        <v>2285</v>
      </c>
      <c r="B15089" s="1" t="s">
        <v>23445</v>
      </c>
      <c r="D15089" s="1" t="s">
        <v>499</v>
      </c>
      <c r="E15089" s="324" t="s">
        <v>500</v>
      </c>
    </row>
    <row r="15090" customFormat="false" ht="15" hidden="false" customHeight="false" outlineLevel="0" collapsed="false">
      <c r="A15090" s="1" t="n">
        <v>2284</v>
      </c>
      <c r="B15090" s="1" t="s">
        <v>23446</v>
      </c>
      <c r="D15090" s="1" t="s">
        <v>10212</v>
      </c>
      <c r="E15090" s="324" t="s">
        <v>17276</v>
      </c>
    </row>
    <row r="15091" customFormat="false" ht="15" hidden="false" customHeight="false" outlineLevel="0" collapsed="false">
      <c r="A15091" s="1" t="n">
        <v>2283</v>
      </c>
      <c r="B15091" s="1" t="s">
        <v>23447</v>
      </c>
      <c r="D15091" s="1" t="s">
        <v>499</v>
      </c>
      <c r="E15091" s="324" t="s">
        <v>10923</v>
      </c>
    </row>
    <row r="15092" customFormat="false" ht="15" hidden="false" customHeight="false" outlineLevel="0" collapsed="false">
      <c r="A15092" s="1" t="n">
        <v>2282</v>
      </c>
      <c r="B15092" s="1" t="s">
        <v>23448</v>
      </c>
      <c r="C15092" s="1" t="s">
        <v>23449</v>
      </c>
      <c r="D15092" s="324" t="s">
        <v>528</v>
      </c>
      <c r="E15092" s="324" t="s">
        <v>500</v>
      </c>
    </row>
    <row r="15093" customFormat="false" ht="15" hidden="false" customHeight="false" outlineLevel="0" collapsed="false">
      <c r="A15093" s="1" t="n">
        <v>2281</v>
      </c>
      <c r="B15093" s="1" t="s">
        <v>23450</v>
      </c>
      <c r="C15093" s="1" t="s">
        <v>23451</v>
      </c>
      <c r="D15093" s="1" t="s">
        <v>499</v>
      </c>
      <c r="E15093" s="324" t="s">
        <v>11257</v>
      </c>
    </row>
    <row r="15094" customFormat="false" ht="15" hidden="false" customHeight="false" outlineLevel="0" collapsed="false">
      <c r="A15094" s="1" t="n">
        <v>2280</v>
      </c>
      <c r="B15094" s="1" t="s">
        <v>23452</v>
      </c>
      <c r="C15094" s="1" t="s">
        <v>23453</v>
      </c>
      <c r="D15094" s="324" t="s">
        <v>10892</v>
      </c>
      <c r="E15094" s="324" t="s">
        <v>11257</v>
      </c>
    </row>
    <row r="15095" customFormat="false" ht="15" hidden="false" customHeight="false" outlineLevel="0" collapsed="false">
      <c r="A15095" s="1" t="n">
        <v>2279</v>
      </c>
      <c r="B15095" s="1" t="s">
        <v>23454</v>
      </c>
      <c r="D15095" s="324" t="s">
        <v>10946</v>
      </c>
      <c r="E15095" s="0" t="s">
        <v>10484</v>
      </c>
    </row>
    <row r="15096" customFormat="false" ht="15" hidden="false" customHeight="false" outlineLevel="0" collapsed="false">
      <c r="A15096" s="1" t="n">
        <v>2278</v>
      </c>
      <c r="B15096" s="1" t="s">
        <v>23455</v>
      </c>
      <c r="C15096" s="1" t="s">
        <v>23456</v>
      </c>
      <c r="D15096" s="1" t="s">
        <v>651</v>
      </c>
      <c r="E15096" s="0" t="s">
        <v>590</v>
      </c>
    </row>
    <row r="15097" customFormat="false" ht="15" hidden="false" customHeight="false" outlineLevel="0" collapsed="false">
      <c r="A15097" s="1" t="n">
        <v>2277</v>
      </c>
      <c r="B15097" s="1" t="s">
        <v>23457</v>
      </c>
      <c r="D15097" s="1" t="s">
        <v>1222</v>
      </c>
      <c r="E15097" s="0" t="s">
        <v>590</v>
      </c>
    </row>
    <row r="15098" customFormat="false" ht="15" hidden="false" customHeight="false" outlineLevel="0" collapsed="false">
      <c r="A15098" s="1" t="n">
        <v>2276</v>
      </c>
      <c r="B15098" s="1" t="s">
        <v>18151</v>
      </c>
      <c r="D15098" s="1" t="s">
        <v>499</v>
      </c>
      <c r="E15098" s="324" t="s">
        <v>12955</v>
      </c>
    </row>
    <row r="15099" customFormat="false" ht="15" hidden="false" customHeight="false" outlineLevel="0" collapsed="false">
      <c r="A15099" s="1" t="n">
        <v>2275</v>
      </c>
      <c r="B15099" s="1" t="s">
        <v>23458</v>
      </c>
      <c r="C15099" s="324" t="s">
        <v>23459</v>
      </c>
      <c r="D15099" s="324" t="s">
        <v>23460</v>
      </c>
      <c r="E15099" s="324" t="s">
        <v>23461</v>
      </c>
    </row>
    <row r="15100" customFormat="false" ht="15" hidden="false" customHeight="false" outlineLevel="0" collapsed="false">
      <c r="A15100" s="1" t="n">
        <v>2274</v>
      </c>
      <c r="B15100" s="1" t="s">
        <v>23462</v>
      </c>
      <c r="C15100" s="1" t="s">
        <v>23463</v>
      </c>
      <c r="D15100" s="324" t="s">
        <v>13660</v>
      </c>
      <c r="E15100" s="324" t="s">
        <v>23464</v>
      </c>
    </row>
    <row r="15101" customFormat="false" ht="15" hidden="false" customHeight="false" outlineLevel="0" collapsed="false">
      <c r="A15101" s="1" t="n">
        <v>2273</v>
      </c>
      <c r="B15101" s="1" t="s">
        <v>23465</v>
      </c>
      <c r="C15101" s="324" t="s">
        <v>23466</v>
      </c>
      <c r="D15101" s="324" t="s">
        <v>23467</v>
      </c>
      <c r="E15101" s="0" t="s">
        <v>576</v>
      </c>
    </row>
    <row r="15102" customFormat="false" ht="15" hidden="false" customHeight="false" outlineLevel="0" collapsed="false">
      <c r="A15102" s="1" t="n">
        <v>2272</v>
      </c>
      <c r="B15102" s="1" t="s">
        <v>23468</v>
      </c>
      <c r="D15102" s="324" t="s">
        <v>23469</v>
      </c>
      <c r="E15102" s="324" t="s">
        <v>12437</v>
      </c>
    </row>
    <row r="15103" customFormat="false" ht="15" hidden="false" customHeight="false" outlineLevel="0" collapsed="false">
      <c r="A15103" s="1" t="n">
        <v>2271</v>
      </c>
      <c r="B15103" s="1" t="s">
        <v>23470</v>
      </c>
      <c r="D15103" s="324" t="s">
        <v>10946</v>
      </c>
      <c r="E15103" s="324" t="s">
        <v>11334</v>
      </c>
    </row>
    <row r="15104" customFormat="false" ht="15" hidden="false" customHeight="false" outlineLevel="0" collapsed="false">
      <c r="A15104" s="1" t="n">
        <v>2270</v>
      </c>
      <c r="B15104" s="1" t="s">
        <v>23471</v>
      </c>
      <c r="C15104" s="1" t="s">
        <v>23472</v>
      </c>
      <c r="D15104" s="324" t="s">
        <v>23473</v>
      </c>
      <c r="E15104" s="0" t="s">
        <v>590</v>
      </c>
    </row>
    <row r="15105" customFormat="false" ht="15" hidden="false" customHeight="false" outlineLevel="0" collapsed="false">
      <c r="A15105" s="1" t="n">
        <v>2269</v>
      </c>
      <c r="B15105" s="1" t="s">
        <v>23474</v>
      </c>
      <c r="D15105" s="1" t="s">
        <v>499</v>
      </c>
      <c r="E15105" s="0" t="s">
        <v>576</v>
      </c>
    </row>
    <row r="15106" customFormat="false" ht="15" hidden="false" customHeight="false" outlineLevel="0" collapsed="false">
      <c r="A15106" s="1" t="n">
        <v>2268</v>
      </c>
      <c r="B15106" s="1" t="s">
        <v>23475</v>
      </c>
      <c r="D15106" s="324" t="s">
        <v>10946</v>
      </c>
      <c r="E15106" s="324" t="s">
        <v>11334</v>
      </c>
    </row>
    <row r="15107" customFormat="false" ht="15" hidden="false" customHeight="false" outlineLevel="0" collapsed="false">
      <c r="A15107" s="1" t="n">
        <v>2267</v>
      </c>
      <c r="B15107" s="1" t="s">
        <v>23476</v>
      </c>
      <c r="D15107" s="324" t="s">
        <v>10946</v>
      </c>
      <c r="E15107" s="324" t="s">
        <v>11334</v>
      </c>
    </row>
    <row r="15108" customFormat="false" ht="15" hidden="false" customHeight="false" outlineLevel="0" collapsed="false">
      <c r="A15108" s="1" t="n">
        <v>2266</v>
      </c>
      <c r="B15108" s="1" t="s">
        <v>23477</v>
      </c>
      <c r="D15108" s="324" t="s">
        <v>10946</v>
      </c>
      <c r="E15108" s="324" t="s">
        <v>11334</v>
      </c>
    </row>
    <row r="15109" customFormat="false" ht="15" hidden="false" customHeight="false" outlineLevel="0" collapsed="false">
      <c r="A15109" s="1" t="n">
        <v>2265</v>
      </c>
      <c r="B15109" s="1" t="s">
        <v>23478</v>
      </c>
      <c r="D15109" s="324" t="s">
        <v>10946</v>
      </c>
      <c r="E15109" s="324" t="s">
        <v>11334</v>
      </c>
    </row>
    <row r="15110" customFormat="false" ht="15" hidden="false" customHeight="false" outlineLevel="0" collapsed="false">
      <c r="A15110" s="1" t="n">
        <v>2264</v>
      </c>
      <c r="B15110" s="1" t="s">
        <v>23479</v>
      </c>
      <c r="C15110" s="1" t="s">
        <v>23480</v>
      </c>
      <c r="D15110" s="324" t="s">
        <v>10892</v>
      </c>
      <c r="E15110" s="324" t="s">
        <v>11257</v>
      </c>
    </row>
    <row r="15111" customFormat="false" ht="15" hidden="false" customHeight="false" outlineLevel="0" collapsed="false">
      <c r="A15111" s="1" t="n">
        <v>2263</v>
      </c>
      <c r="B15111" s="1" t="s">
        <v>23481</v>
      </c>
      <c r="D15111" s="324" t="s">
        <v>10946</v>
      </c>
      <c r="E15111" s="324" t="s">
        <v>11334</v>
      </c>
    </row>
    <row r="15112" customFormat="false" ht="15" hidden="false" customHeight="false" outlineLevel="0" collapsed="false">
      <c r="A15112" s="1" t="n">
        <v>2262</v>
      </c>
      <c r="B15112" s="1" t="s">
        <v>23482</v>
      </c>
      <c r="D15112" s="324" t="s">
        <v>10946</v>
      </c>
      <c r="E15112" s="324" t="s">
        <v>11334</v>
      </c>
    </row>
    <row r="15113" customFormat="false" ht="15" hidden="false" customHeight="false" outlineLevel="0" collapsed="false">
      <c r="A15113" s="1" t="n">
        <v>2261</v>
      </c>
      <c r="B15113" s="1" t="s">
        <v>23483</v>
      </c>
      <c r="D15113" s="324" t="s">
        <v>10946</v>
      </c>
      <c r="E15113" s="324" t="s">
        <v>11334</v>
      </c>
    </row>
    <row r="15114" customFormat="false" ht="15" hidden="false" customHeight="false" outlineLevel="0" collapsed="false">
      <c r="A15114" s="1" t="n">
        <v>2260</v>
      </c>
      <c r="B15114" s="1" t="s">
        <v>23484</v>
      </c>
      <c r="D15114" s="324" t="s">
        <v>10892</v>
      </c>
      <c r="E15114" s="324" t="s">
        <v>11334</v>
      </c>
    </row>
    <row r="15115" customFormat="false" ht="15" hidden="false" customHeight="false" outlineLevel="0" collapsed="false">
      <c r="A15115" s="1" t="n">
        <v>2259</v>
      </c>
      <c r="B15115" s="1" t="s">
        <v>23485</v>
      </c>
      <c r="D15115" s="324" t="s">
        <v>10946</v>
      </c>
      <c r="E15115" s="324" t="s">
        <v>11334</v>
      </c>
    </row>
    <row r="15116" customFormat="false" ht="15" hidden="false" customHeight="false" outlineLevel="0" collapsed="false">
      <c r="A15116" s="1" t="n">
        <v>2258</v>
      </c>
      <c r="B15116" s="1" t="s">
        <v>23486</v>
      </c>
      <c r="D15116" s="324" t="s">
        <v>10946</v>
      </c>
      <c r="E15116" s="324" t="s">
        <v>11334</v>
      </c>
    </row>
    <row r="15117" customFormat="false" ht="15" hidden="false" customHeight="false" outlineLevel="0" collapsed="false">
      <c r="A15117" s="1" t="n">
        <v>2257</v>
      </c>
      <c r="B15117" s="1" t="s">
        <v>23487</v>
      </c>
      <c r="D15117" s="324" t="s">
        <v>10946</v>
      </c>
      <c r="E15117" s="324" t="s">
        <v>11334</v>
      </c>
    </row>
    <row r="15118" customFormat="false" ht="15" hidden="false" customHeight="false" outlineLevel="0" collapsed="false">
      <c r="A15118" s="1" t="n">
        <v>2256</v>
      </c>
      <c r="B15118" s="1" t="s">
        <v>23488</v>
      </c>
      <c r="C15118" s="324" t="s">
        <v>23489</v>
      </c>
      <c r="D15118" s="1" t="s">
        <v>10212</v>
      </c>
      <c r="E15118" s="324" t="s">
        <v>10884</v>
      </c>
    </row>
    <row r="15119" customFormat="false" ht="15" hidden="false" customHeight="false" outlineLevel="0" collapsed="false">
      <c r="A15119" s="1" t="n">
        <v>2255</v>
      </c>
      <c r="B15119" s="1" t="s">
        <v>23490</v>
      </c>
      <c r="D15119" s="324" t="s">
        <v>10946</v>
      </c>
      <c r="E15119" s="324" t="s">
        <v>11334</v>
      </c>
    </row>
    <row r="15120" customFormat="false" ht="15" hidden="false" customHeight="false" outlineLevel="0" collapsed="false">
      <c r="A15120" s="1" t="n">
        <v>2254</v>
      </c>
      <c r="B15120" s="1" t="s">
        <v>23491</v>
      </c>
      <c r="C15120" s="1" t="s">
        <v>23492</v>
      </c>
      <c r="D15120" s="324" t="s">
        <v>528</v>
      </c>
      <c r="E15120" s="324" t="s">
        <v>500</v>
      </c>
    </row>
    <row r="15121" customFormat="false" ht="15" hidden="false" customHeight="false" outlineLevel="0" collapsed="false">
      <c r="A15121" s="1" t="n">
        <v>2253</v>
      </c>
      <c r="B15121" s="1" t="s">
        <v>23493</v>
      </c>
      <c r="D15121" s="324" t="s">
        <v>10892</v>
      </c>
      <c r="E15121" s="324" t="s">
        <v>10954</v>
      </c>
    </row>
    <row r="15122" customFormat="false" ht="15" hidden="false" customHeight="false" outlineLevel="0" collapsed="false">
      <c r="A15122" s="1" t="n">
        <v>2252</v>
      </c>
      <c r="B15122" s="1" t="s">
        <v>23494</v>
      </c>
      <c r="D15122" s="324" t="s">
        <v>10892</v>
      </c>
      <c r="E15122" s="0" t="s">
        <v>10484</v>
      </c>
    </row>
    <row r="15123" customFormat="false" ht="15" hidden="false" customHeight="false" outlineLevel="0" collapsed="false">
      <c r="A15123" s="1" t="n">
        <v>2251</v>
      </c>
      <c r="B15123" s="1" t="s">
        <v>23495</v>
      </c>
      <c r="D15123" s="1" t="s">
        <v>17186</v>
      </c>
      <c r="E15123" s="0" t="s">
        <v>576</v>
      </c>
    </row>
    <row r="15124" customFormat="false" ht="15" hidden="false" customHeight="false" outlineLevel="0" collapsed="false">
      <c r="A15124" s="1" t="n">
        <v>2250</v>
      </c>
      <c r="B15124" s="1" t="s">
        <v>23496</v>
      </c>
      <c r="C15124" s="1" t="s">
        <v>23497</v>
      </c>
      <c r="D15124" s="324" t="s">
        <v>10946</v>
      </c>
      <c r="E15124" s="0" t="s">
        <v>576</v>
      </c>
    </row>
    <row r="15125" customFormat="false" ht="15" hidden="false" customHeight="false" outlineLevel="0" collapsed="false">
      <c r="A15125" s="1" t="n">
        <v>2249</v>
      </c>
      <c r="B15125" s="1" t="s">
        <v>23498</v>
      </c>
      <c r="D15125" s="324" t="s">
        <v>10946</v>
      </c>
      <c r="E15125" s="324" t="s">
        <v>10921</v>
      </c>
    </row>
    <row r="15126" customFormat="false" ht="15" hidden="false" customHeight="false" outlineLevel="0" collapsed="false">
      <c r="A15126" s="1" t="n">
        <v>2248</v>
      </c>
      <c r="B15126" s="1" t="s">
        <v>23499</v>
      </c>
      <c r="D15126" s="324" t="s">
        <v>10946</v>
      </c>
      <c r="E15126" s="324" t="s">
        <v>10921</v>
      </c>
    </row>
    <row r="15127" customFormat="false" ht="15" hidden="false" customHeight="false" outlineLevel="0" collapsed="false">
      <c r="A15127" s="1" t="n">
        <v>2247</v>
      </c>
      <c r="B15127" s="1" t="s">
        <v>23500</v>
      </c>
      <c r="D15127" s="324" t="s">
        <v>10946</v>
      </c>
      <c r="E15127" s="324" t="s">
        <v>10921</v>
      </c>
    </row>
    <row r="15128" customFormat="false" ht="15" hidden="false" customHeight="false" outlineLevel="0" collapsed="false">
      <c r="A15128" s="1" t="n">
        <v>2246</v>
      </c>
      <c r="B15128" s="1" t="s">
        <v>23501</v>
      </c>
      <c r="D15128" s="324" t="s">
        <v>10946</v>
      </c>
      <c r="E15128" s="324" t="s">
        <v>10921</v>
      </c>
    </row>
    <row r="15129" customFormat="false" ht="15" hidden="false" customHeight="false" outlineLevel="0" collapsed="false">
      <c r="A15129" s="1" t="n">
        <v>2245</v>
      </c>
      <c r="B15129" s="1" t="s">
        <v>23502</v>
      </c>
      <c r="D15129" s="1" t="s">
        <v>484</v>
      </c>
      <c r="E15129" s="0" t="s">
        <v>485</v>
      </c>
    </row>
    <row r="15130" customFormat="false" ht="15" hidden="false" customHeight="false" outlineLevel="0" collapsed="false">
      <c r="A15130" s="1" t="n">
        <v>2244</v>
      </c>
      <c r="B15130" s="1" t="s">
        <v>23503</v>
      </c>
      <c r="D15130" s="1" t="s">
        <v>12680</v>
      </c>
      <c r="E15130" s="0" t="s">
        <v>576</v>
      </c>
    </row>
    <row r="15131" customFormat="false" ht="15" hidden="false" customHeight="false" outlineLevel="0" collapsed="false">
      <c r="A15131" s="1" t="n">
        <v>2243</v>
      </c>
      <c r="B15131" s="1" t="s">
        <v>23504</v>
      </c>
      <c r="C15131" s="1" t="s">
        <v>521</v>
      </c>
      <c r="D15131" s="1" t="s">
        <v>12680</v>
      </c>
      <c r="E15131" s="0" t="s">
        <v>576</v>
      </c>
    </row>
    <row r="15132" customFormat="false" ht="15" hidden="false" customHeight="false" outlineLevel="0" collapsed="false">
      <c r="A15132" s="1" t="n">
        <v>2242</v>
      </c>
      <c r="B15132" s="1" t="s">
        <v>23505</v>
      </c>
      <c r="C15132" s="1" t="s">
        <v>7481</v>
      </c>
      <c r="D15132" s="1" t="s">
        <v>927</v>
      </c>
      <c r="E15132" s="324" t="s">
        <v>23506</v>
      </c>
    </row>
    <row r="15133" customFormat="false" ht="15" hidden="false" customHeight="false" outlineLevel="0" collapsed="false">
      <c r="A15133" s="1" t="n">
        <v>2241</v>
      </c>
      <c r="B15133" s="1" t="s">
        <v>23507</v>
      </c>
      <c r="D15133" s="324" t="s">
        <v>528</v>
      </c>
      <c r="E15133" s="324" t="s">
        <v>500</v>
      </c>
    </row>
    <row r="15134" customFormat="false" ht="15" hidden="false" customHeight="false" outlineLevel="0" collapsed="false">
      <c r="A15134" s="1" t="n">
        <v>2240</v>
      </c>
      <c r="B15134" s="1" t="s">
        <v>23508</v>
      </c>
      <c r="D15134" s="324" t="s">
        <v>23509</v>
      </c>
      <c r="E15134" s="324" t="s">
        <v>488</v>
      </c>
    </row>
    <row r="15135" customFormat="false" ht="15" hidden="false" customHeight="false" outlineLevel="0" collapsed="false">
      <c r="A15135" s="1" t="n">
        <v>2239</v>
      </c>
      <c r="B15135" s="1" t="s">
        <v>23510</v>
      </c>
      <c r="C15135" s="1" t="s">
        <v>23511</v>
      </c>
      <c r="D15135" s="324" t="s">
        <v>528</v>
      </c>
      <c r="E15135" s="324" t="s">
        <v>500</v>
      </c>
    </row>
    <row r="15136" customFormat="false" ht="15" hidden="false" customHeight="false" outlineLevel="0" collapsed="false">
      <c r="A15136" s="1" t="n">
        <v>2238</v>
      </c>
      <c r="B15136" s="1" t="s">
        <v>23512</v>
      </c>
      <c r="D15136" s="324" t="s">
        <v>20602</v>
      </c>
      <c r="E15136" s="324" t="s">
        <v>9736</v>
      </c>
    </row>
    <row r="15137" customFormat="false" ht="15" hidden="false" customHeight="false" outlineLevel="0" collapsed="false">
      <c r="A15137" s="1" t="n">
        <v>2237</v>
      </c>
      <c r="B15137" s="1" t="s">
        <v>23513</v>
      </c>
      <c r="D15137" s="1" t="s">
        <v>10212</v>
      </c>
      <c r="E15137" s="0" t="s">
        <v>576</v>
      </c>
    </row>
    <row r="15138" customFormat="false" ht="15" hidden="false" customHeight="false" outlineLevel="0" collapsed="false">
      <c r="A15138" s="1" t="n">
        <v>2236</v>
      </c>
      <c r="B15138" s="1" t="s">
        <v>23514</v>
      </c>
      <c r="D15138" s="324" t="s">
        <v>15750</v>
      </c>
      <c r="E15138" s="324" t="s">
        <v>10997</v>
      </c>
    </row>
    <row r="15139" customFormat="false" ht="15" hidden="false" customHeight="false" outlineLevel="0" collapsed="false">
      <c r="A15139" s="1" t="n">
        <v>2235</v>
      </c>
      <c r="B15139" s="1" t="s">
        <v>23515</v>
      </c>
      <c r="D15139" s="1" t="s">
        <v>1318</v>
      </c>
      <c r="E15139" s="324" t="s">
        <v>488</v>
      </c>
    </row>
    <row r="15140" customFormat="false" ht="15" hidden="false" customHeight="false" outlineLevel="0" collapsed="false">
      <c r="A15140" s="1" t="n">
        <v>2234</v>
      </c>
      <c r="B15140" s="1" t="s">
        <v>23516</v>
      </c>
      <c r="D15140" s="1" t="s">
        <v>811</v>
      </c>
      <c r="E15140" s="324" t="s">
        <v>11671</v>
      </c>
    </row>
    <row r="15141" customFormat="false" ht="15" hidden="false" customHeight="false" outlineLevel="0" collapsed="false">
      <c r="A15141" s="1" t="n">
        <v>2233</v>
      </c>
      <c r="B15141" s="1" t="s">
        <v>23517</v>
      </c>
      <c r="D15141" s="1" t="s">
        <v>499</v>
      </c>
      <c r="E15141" s="324" t="s">
        <v>11671</v>
      </c>
    </row>
    <row r="15142" customFormat="false" ht="15" hidden="false" customHeight="false" outlineLevel="0" collapsed="false">
      <c r="A15142" s="1" t="n">
        <v>2232</v>
      </c>
      <c r="B15142" s="1" t="s">
        <v>23518</v>
      </c>
      <c r="D15142" s="324" t="s">
        <v>10946</v>
      </c>
      <c r="E15142" s="324" t="s">
        <v>11671</v>
      </c>
    </row>
    <row r="15143" customFormat="false" ht="15" hidden="false" customHeight="false" outlineLevel="0" collapsed="false">
      <c r="A15143" s="1" t="n">
        <v>2231</v>
      </c>
      <c r="B15143" s="1" t="s">
        <v>23519</v>
      </c>
      <c r="D15143" s="324" t="s">
        <v>11556</v>
      </c>
      <c r="E15143" s="324" t="s">
        <v>11671</v>
      </c>
    </row>
    <row r="15144" customFormat="false" ht="15" hidden="false" customHeight="false" outlineLevel="0" collapsed="false">
      <c r="A15144" s="1" t="n">
        <v>2230</v>
      </c>
      <c r="B15144" s="1" t="s">
        <v>23520</v>
      </c>
      <c r="D15144" s="1" t="s">
        <v>10212</v>
      </c>
      <c r="E15144" s="324" t="s">
        <v>11671</v>
      </c>
    </row>
    <row r="15145" customFormat="false" ht="15" hidden="false" customHeight="false" outlineLevel="0" collapsed="false">
      <c r="A15145" s="1" t="n">
        <v>2229</v>
      </c>
      <c r="B15145" s="1" t="s">
        <v>23521</v>
      </c>
      <c r="D15145" s="1" t="s">
        <v>787</v>
      </c>
      <c r="E15145" s="324" t="s">
        <v>488</v>
      </c>
    </row>
    <row r="15146" customFormat="false" ht="15" hidden="false" customHeight="false" outlineLevel="0" collapsed="false">
      <c r="A15146" s="1" t="n">
        <v>2228</v>
      </c>
      <c r="B15146" s="1" t="s">
        <v>23522</v>
      </c>
      <c r="D15146" s="1" t="s">
        <v>1222</v>
      </c>
      <c r="E15146" s="0" t="s">
        <v>485</v>
      </c>
    </row>
    <row r="15147" customFormat="false" ht="15" hidden="false" customHeight="false" outlineLevel="0" collapsed="false">
      <c r="A15147" s="1" t="n">
        <v>2227</v>
      </c>
      <c r="B15147" s="1" t="s">
        <v>23523</v>
      </c>
      <c r="D15147" s="1" t="s">
        <v>499</v>
      </c>
      <c r="E15147" s="324" t="s">
        <v>11671</v>
      </c>
    </row>
    <row r="15148" customFormat="false" ht="15" hidden="false" customHeight="false" outlineLevel="0" collapsed="false">
      <c r="A15148" s="1" t="n">
        <v>2226</v>
      </c>
      <c r="B15148" s="1" t="s">
        <v>23524</v>
      </c>
      <c r="D15148" s="1" t="s">
        <v>10212</v>
      </c>
      <c r="E15148" s="324" t="s">
        <v>11671</v>
      </c>
    </row>
    <row r="15149" customFormat="false" ht="15" hidden="false" customHeight="false" outlineLevel="0" collapsed="false">
      <c r="A15149" s="1" t="n">
        <v>2225</v>
      </c>
      <c r="B15149" s="1" t="s">
        <v>23525</v>
      </c>
      <c r="D15149" s="324" t="s">
        <v>10946</v>
      </c>
      <c r="E15149" s="324" t="s">
        <v>11671</v>
      </c>
    </row>
    <row r="15150" customFormat="false" ht="15" hidden="false" customHeight="false" outlineLevel="0" collapsed="false">
      <c r="A15150" s="1" t="n">
        <v>2224</v>
      </c>
      <c r="B15150" s="1" t="s">
        <v>23526</v>
      </c>
      <c r="C15150" s="1" t="s">
        <v>23527</v>
      </c>
      <c r="D15150" s="1" t="s">
        <v>491</v>
      </c>
      <c r="E15150" s="324" t="s">
        <v>488</v>
      </c>
    </row>
    <row r="15151" customFormat="false" ht="15" hidden="false" customHeight="false" outlineLevel="0" collapsed="false">
      <c r="A15151" s="1" t="n">
        <v>2223</v>
      </c>
      <c r="B15151" s="1" t="s">
        <v>23528</v>
      </c>
      <c r="D15151" s="324" t="s">
        <v>10946</v>
      </c>
      <c r="E15151" s="324" t="s">
        <v>11102</v>
      </c>
    </row>
    <row r="15152" customFormat="false" ht="15" hidden="false" customHeight="false" outlineLevel="0" collapsed="false">
      <c r="A15152" s="1" t="n">
        <v>2222</v>
      </c>
      <c r="B15152" s="1" t="s">
        <v>23529</v>
      </c>
      <c r="C15152" s="1" t="s">
        <v>23530</v>
      </c>
      <c r="D15152" s="324" t="s">
        <v>10946</v>
      </c>
      <c r="E15152" s="0" t="s">
        <v>576</v>
      </c>
    </row>
    <row r="15153" customFormat="false" ht="15" hidden="false" customHeight="false" outlineLevel="0" collapsed="false">
      <c r="A15153" s="1" t="n">
        <v>2221</v>
      </c>
      <c r="B15153" s="1" t="s">
        <v>23531</v>
      </c>
      <c r="D15153" s="1" t="s">
        <v>1222</v>
      </c>
      <c r="E15153" s="0" t="s">
        <v>590</v>
      </c>
    </row>
    <row r="15154" customFormat="false" ht="15" hidden="false" customHeight="false" outlineLevel="0" collapsed="false">
      <c r="A15154" s="1" t="n">
        <v>2220</v>
      </c>
      <c r="B15154" s="1" t="s">
        <v>23532</v>
      </c>
      <c r="D15154" s="324" t="s">
        <v>23533</v>
      </c>
      <c r="E15154" s="0" t="s">
        <v>590</v>
      </c>
    </row>
    <row r="15155" customFormat="false" ht="15" hidden="false" customHeight="false" outlineLevel="0" collapsed="false">
      <c r="A15155" s="1" t="n">
        <v>2219</v>
      </c>
      <c r="B15155" s="1" t="s">
        <v>23534</v>
      </c>
      <c r="D15155" s="1" t="s">
        <v>6225</v>
      </c>
      <c r="E15155" s="0" t="s">
        <v>576</v>
      </c>
    </row>
    <row r="15156" customFormat="false" ht="15" hidden="false" customHeight="false" outlineLevel="0" collapsed="false">
      <c r="A15156" s="1" t="n">
        <v>2218</v>
      </c>
      <c r="B15156" s="1" t="s">
        <v>23535</v>
      </c>
      <c r="C15156" s="1" t="s">
        <v>23536</v>
      </c>
      <c r="D15156" s="324" t="s">
        <v>21599</v>
      </c>
      <c r="E15156" s="324" t="s">
        <v>11671</v>
      </c>
    </row>
    <row r="15157" customFormat="false" ht="15" hidden="false" customHeight="false" outlineLevel="0" collapsed="false">
      <c r="A15157" s="1" t="n">
        <v>2217</v>
      </c>
      <c r="B15157" s="1" t="s">
        <v>23537</v>
      </c>
      <c r="D15157" s="1" t="s">
        <v>1798</v>
      </c>
      <c r="E15157" s="324" t="s">
        <v>17666</v>
      </c>
    </row>
    <row r="15158" customFormat="false" ht="15" hidden="false" customHeight="false" outlineLevel="0" collapsed="false">
      <c r="A15158" s="1" t="n">
        <v>2216</v>
      </c>
      <c r="B15158" s="1" t="s">
        <v>23538</v>
      </c>
      <c r="D15158" s="324" t="s">
        <v>10946</v>
      </c>
      <c r="E15158" s="0" t="s">
        <v>590</v>
      </c>
    </row>
    <row r="15159" customFormat="false" ht="15" hidden="false" customHeight="false" outlineLevel="0" collapsed="false">
      <c r="A15159" s="1" t="n">
        <v>2215</v>
      </c>
      <c r="B15159" s="1" t="s">
        <v>23539</v>
      </c>
      <c r="C15159" s="1" t="s">
        <v>23540</v>
      </c>
      <c r="D15159" s="1" t="s">
        <v>637</v>
      </c>
      <c r="E15159" s="0" t="s">
        <v>576</v>
      </c>
    </row>
    <row r="15160" customFormat="false" ht="15" hidden="false" customHeight="false" outlineLevel="0" collapsed="false">
      <c r="A15160" s="1" t="n">
        <v>2214</v>
      </c>
      <c r="B15160" s="1" t="s">
        <v>23541</v>
      </c>
      <c r="D15160" s="1" t="s">
        <v>1222</v>
      </c>
      <c r="E15160" s="0" t="s">
        <v>485</v>
      </c>
    </row>
    <row r="15161" customFormat="false" ht="15" hidden="false" customHeight="false" outlineLevel="0" collapsed="false">
      <c r="A15161" s="1" t="n">
        <v>2213</v>
      </c>
      <c r="B15161" s="1" t="s">
        <v>23542</v>
      </c>
      <c r="D15161" s="324" t="s">
        <v>1725</v>
      </c>
      <c r="E15161" s="324" t="s">
        <v>488</v>
      </c>
    </row>
    <row r="15162" customFormat="false" ht="15" hidden="false" customHeight="false" outlineLevel="0" collapsed="false">
      <c r="A15162" s="1" t="n">
        <v>2212</v>
      </c>
      <c r="B15162" s="1" t="s">
        <v>23543</v>
      </c>
      <c r="D15162" s="324" t="s">
        <v>10946</v>
      </c>
      <c r="E15162" s="324" t="s">
        <v>12700</v>
      </c>
    </row>
    <row r="15163" customFormat="false" ht="15" hidden="false" customHeight="false" outlineLevel="0" collapsed="false">
      <c r="A15163" s="1" t="n">
        <v>2211</v>
      </c>
      <c r="B15163" s="1" t="s">
        <v>23544</v>
      </c>
      <c r="D15163" s="1" t="s">
        <v>499</v>
      </c>
      <c r="E15163" s="0" t="s">
        <v>590</v>
      </c>
    </row>
    <row r="15164" customFormat="false" ht="15" hidden="false" customHeight="false" outlineLevel="0" collapsed="false">
      <c r="A15164" s="1" t="n">
        <v>2210</v>
      </c>
      <c r="B15164" s="1" t="s">
        <v>23545</v>
      </c>
      <c r="C15164" s="1" t="s">
        <v>23546</v>
      </c>
      <c r="D15164" s="324" t="s">
        <v>23547</v>
      </c>
      <c r="E15164" s="324" t="s">
        <v>2626</v>
      </c>
    </row>
    <row r="15165" customFormat="false" ht="15" hidden="false" customHeight="false" outlineLevel="0" collapsed="false">
      <c r="A15165" s="1" t="n">
        <v>2209</v>
      </c>
      <c r="B15165" s="1" t="s">
        <v>23548</v>
      </c>
      <c r="C15165" s="1" t="s">
        <v>23549</v>
      </c>
      <c r="D15165" s="324" t="s">
        <v>23550</v>
      </c>
      <c r="E15165" s="324" t="s">
        <v>10989</v>
      </c>
    </row>
    <row r="15166" customFormat="false" ht="15" hidden="false" customHeight="false" outlineLevel="0" collapsed="false">
      <c r="A15166" s="1" t="n">
        <v>2208</v>
      </c>
      <c r="B15166" s="1" t="s">
        <v>23551</v>
      </c>
      <c r="C15166" s="1" t="s">
        <v>23552</v>
      </c>
      <c r="D15166" s="324" t="s">
        <v>23550</v>
      </c>
      <c r="E15166" s="324" t="s">
        <v>10989</v>
      </c>
    </row>
    <row r="15167" customFormat="false" ht="15" hidden="false" customHeight="false" outlineLevel="0" collapsed="false">
      <c r="A15167" s="1" t="n">
        <v>2207</v>
      </c>
      <c r="B15167" s="1" t="s">
        <v>23553</v>
      </c>
      <c r="C15167" s="1" t="s">
        <v>23554</v>
      </c>
      <c r="D15167" s="324" t="s">
        <v>23550</v>
      </c>
      <c r="E15167" s="324" t="s">
        <v>10989</v>
      </c>
    </row>
    <row r="15168" customFormat="false" ht="15" hidden="false" customHeight="false" outlineLevel="0" collapsed="false">
      <c r="A15168" s="1" t="n">
        <v>2206</v>
      </c>
      <c r="B15168" s="1" t="s">
        <v>23555</v>
      </c>
      <c r="D15168" s="1" t="s">
        <v>499</v>
      </c>
      <c r="E15168" s="0" t="s">
        <v>590</v>
      </c>
    </row>
    <row r="15169" customFormat="false" ht="15" hidden="false" customHeight="false" outlineLevel="0" collapsed="false">
      <c r="A15169" s="1" t="n">
        <v>2205</v>
      </c>
      <c r="B15169" s="1" t="s">
        <v>23556</v>
      </c>
      <c r="C15169" s="1" t="s">
        <v>23557</v>
      </c>
      <c r="D15169" s="324" t="s">
        <v>23550</v>
      </c>
      <c r="E15169" s="324" t="s">
        <v>10989</v>
      </c>
    </row>
    <row r="15170" customFormat="false" ht="15" hidden="false" customHeight="false" outlineLevel="0" collapsed="false">
      <c r="A15170" s="1" t="n">
        <v>2204</v>
      </c>
      <c r="B15170" s="1" t="s">
        <v>23558</v>
      </c>
      <c r="C15170" s="1" t="s">
        <v>23559</v>
      </c>
      <c r="D15170" s="324" t="s">
        <v>19181</v>
      </c>
      <c r="E15170" s="324" t="s">
        <v>11671</v>
      </c>
    </row>
    <row r="15171" customFormat="false" ht="15" hidden="false" customHeight="false" outlineLevel="0" collapsed="false">
      <c r="A15171" s="1" t="n">
        <v>2203</v>
      </c>
      <c r="B15171" s="1" t="s">
        <v>23560</v>
      </c>
      <c r="C15171" s="1" t="s">
        <v>23561</v>
      </c>
      <c r="D15171" s="324" t="s">
        <v>23562</v>
      </c>
      <c r="E15171" s="324" t="s">
        <v>14135</v>
      </c>
    </row>
    <row r="15172" customFormat="false" ht="15" hidden="false" customHeight="false" outlineLevel="0" collapsed="false">
      <c r="A15172" s="1" t="n">
        <v>2202</v>
      </c>
      <c r="B15172" s="1" t="s">
        <v>23563</v>
      </c>
      <c r="D15172" s="324" t="s">
        <v>23564</v>
      </c>
      <c r="E15172" s="324" t="s">
        <v>500</v>
      </c>
    </row>
    <row r="15173" customFormat="false" ht="15" hidden="false" customHeight="false" outlineLevel="0" collapsed="false">
      <c r="A15173" s="1" t="n">
        <v>2201</v>
      </c>
      <c r="B15173" s="1" t="s">
        <v>23565</v>
      </c>
      <c r="D15173" s="324" t="s">
        <v>23566</v>
      </c>
      <c r="E15173" s="324" t="s">
        <v>13147</v>
      </c>
    </row>
    <row r="15174" customFormat="false" ht="15" hidden="false" customHeight="false" outlineLevel="0" collapsed="false">
      <c r="A15174" s="1" t="n">
        <v>2200</v>
      </c>
      <c r="B15174" s="1" t="s">
        <v>23567</v>
      </c>
      <c r="C15174" s="324" t="s">
        <v>23568</v>
      </c>
      <c r="D15174" s="324" t="s">
        <v>19181</v>
      </c>
      <c r="E15174" s="0" t="s">
        <v>11079</v>
      </c>
    </row>
    <row r="15175" customFormat="false" ht="15" hidden="false" customHeight="false" outlineLevel="0" collapsed="false">
      <c r="A15175" s="1" t="n">
        <v>2199</v>
      </c>
      <c r="B15175" s="1" t="s">
        <v>23569</v>
      </c>
      <c r="C15175" s="1" t="s">
        <v>23570</v>
      </c>
      <c r="D15175" s="324" t="s">
        <v>23571</v>
      </c>
      <c r="E15175" s="324" t="s">
        <v>15718</v>
      </c>
    </row>
    <row r="15176" customFormat="false" ht="15" hidden="false" customHeight="false" outlineLevel="0" collapsed="false">
      <c r="A15176" s="1" t="n">
        <v>2198</v>
      </c>
      <c r="B15176" s="1" t="s">
        <v>23572</v>
      </c>
      <c r="D15176" s="324" t="s">
        <v>23573</v>
      </c>
      <c r="E15176" s="0" t="s">
        <v>590</v>
      </c>
    </row>
    <row r="15177" customFormat="false" ht="15" hidden="false" customHeight="false" outlineLevel="0" collapsed="false">
      <c r="A15177" s="1" t="n">
        <v>2197</v>
      </c>
      <c r="B15177" s="1" t="s">
        <v>23574</v>
      </c>
      <c r="C15177" s="1" t="s">
        <v>23575</v>
      </c>
      <c r="D15177" s="1" t="s">
        <v>484</v>
      </c>
      <c r="E15177" s="0" t="s">
        <v>485</v>
      </c>
    </row>
    <row r="15178" customFormat="false" ht="15" hidden="false" customHeight="false" outlineLevel="0" collapsed="false">
      <c r="A15178" s="1" t="n">
        <v>2196</v>
      </c>
      <c r="B15178" s="1" t="s">
        <v>23576</v>
      </c>
      <c r="C15178" s="324" t="s">
        <v>23577</v>
      </c>
      <c r="D15178" s="324" t="s">
        <v>2985</v>
      </c>
      <c r="E15178" s="0" t="s">
        <v>485</v>
      </c>
    </row>
    <row r="15179" customFormat="false" ht="15" hidden="false" customHeight="false" outlineLevel="0" collapsed="false">
      <c r="A15179" s="1" t="n">
        <v>2195</v>
      </c>
      <c r="B15179" s="1" t="s">
        <v>23578</v>
      </c>
      <c r="D15179" s="324" t="s">
        <v>5019</v>
      </c>
      <c r="E15179" s="324" t="s">
        <v>500</v>
      </c>
    </row>
    <row r="15180" customFormat="false" ht="15" hidden="false" customHeight="false" outlineLevel="0" collapsed="false">
      <c r="A15180" s="1" t="n">
        <v>2194</v>
      </c>
      <c r="B15180" s="1" t="s">
        <v>23579</v>
      </c>
      <c r="D15180" s="1" t="s">
        <v>499</v>
      </c>
      <c r="E15180" s="324" t="s">
        <v>500</v>
      </c>
    </row>
    <row r="15181" customFormat="false" ht="15" hidden="false" customHeight="false" outlineLevel="0" collapsed="false">
      <c r="A15181" s="1" t="n">
        <v>2193</v>
      </c>
      <c r="B15181" s="1" t="s">
        <v>23580</v>
      </c>
      <c r="C15181" s="324" t="s">
        <v>23581</v>
      </c>
      <c r="D15181" s="324" t="s">
        <v>23582</v>
      </c>
      <c r="E15181" s="324" t="s">
        <v>12703</v>
      </c>
    </row>
    <row r="15182" customFormat="false" ht="15" hidden="false" customHeight="false" outlineLevel="0" collapsed="false">
      <c r="A15182" s="1" t="n">
        <v>2192</v>
      </c>
      <c r="B15182" s="1" t="s">
        <v>23583</v>
      </c>
      <c r="D15182" s="324" t="s">
        <v>4426</v>
      </c>
      <c r="E15182" s="324" t="s">
        <v>696</v>
      </c>
    </row>
    <row r="15183" customFormat="false" ht="15" hidden="false" customHeight="false" outlineLevel="0" collapsed="false">
      <c r="A15183" s="1" t="n">
        <v>2191</v>
      </c>
      <c r="B15183" s="1" t="s">
        <v>23584</v>
      </c>
      <c r="D15183" s="324" t="s">
        <v>528</v>
      </c>
      <c r="E15183" s="324" t="s">
        <v>500</v>
      </c>
    </row>
    <row r="15184" customFormat="false" ht="15" hidden="false" customHeight="false" outlineLevel="0" collapsed="false">
      <c r="A15184" s="1" t="n">
        <v>2190</v>
      </c>
      <c r="B15184" s="1" t="s">
        <v>23585</v>
      </c>
      <c r="D15184" s="324" t="s">
        <v>528</v>
      </c>
      <c r="E15184" s="324" t="s">
        <v>500</v>
      </c>
    </row>
    <row r="15185" customFormat="false" ht="15" hidden="false" customHeight="false" outlineLevel="0" collapsed="false">
      <c r="A15185" s="1" t="n">
        <v>2189</v>
      </c>
      <c r="B15185" s="1" t="s">
        <v>23586</v>
      </c>
      <c r="D15185" s="324" t="s">
        <v>528</v>
      </c>
      <c r="E15185" s="324" t="s">
        <v>500</v>
      </c>
    </row>
    <row r="15186" customFormat="false" ht="15" hidden="false" customHeight="false" outlineLevel="0" collapsed="false">
      <c r="A15186" s="1" t="n">
        <v>2188</v>
      </c>
      <c r="B15186" s="1" t="s">
        <v>23587</v>
      </c>
      <c r="D15186" s="324" t="s">
        <v>22221</v>
      </c>
      <c r="E15186" s="324" t="s">
        <v>494</v>
      </c>
    </row>
    <row r="15187" customFormat="false" ht="15" hidden="false" customHeight="false" outlineLevel="0" collapsed="false">
      <c r="A15187" s="1" t="n">
        <v>2187</v>
      </c>
      <c r="B15187" s="1" t="s">
        <v>23588</v>
      </c>
      <c r="C15187" s="324" t="s">
        <v>23589</v>
      </c>
      <c r="D15187" s="324" t="s">
        <v>23590</v>
      </c>
      <c r="E15187" s="324" t="s">
        <v>23591</v>
      </c>
    </row>
    <row r="15188" customFormat="false" ht="15" hidden="false" customHeight="false" outlineLevel="0" collapsed="false">
      <c r="A15188" s="1" t="n">
        <v>2186</v>
      </c>
      <c r="B15188" s="1" t="s">
        <v>23592</v>
      </c>
      <c r="D15188" s="324" t="s">
        <v>23593</v>
      </c>
      <c r="E15188" s="324" t="s">
        <v>13676</v>
      </c>
    </row>
    <row r="15189" customFormat="false" ht="15" hidden="false" customHeight="false" outlineLevel="0" collapsed="false">
      <c r="A15189" s="1" t="n">
        <v>2185</v>
      </c>
      <c r="B15189" s="1" t="s">
        <v>23594</v>
      </c>
      <c r="C15189" s="324" t="s">
        <v>23595</v>
      </c>
      <c r="D15189" s="1" t="s">
        <v>499</v>
      </c>
      <c r="E15189" s="324" t="s">
        <v>12700</v>
      </c>
    </row>
    <row r="15190" customFormat="false" ht="15" hidden="false" customHeight="false" outlineLevel="0" collapsed="false">
      <c r="A15190" s="1" t="n">
        <v>2184</v>
      </c>
      <c r="B15190" s="1" t="s">
        <v>23596</v>
      </c>
      <c r="C15190" s="324" t="s">
        <v>23597</v>
      </c>
      <c r="D15190" s="1" t="s">
        <v>10984</v>
      </c>
      <c r="E15190" s="0" t="s">
        <v>10484</v>
      </c>
    </row>
    <row r="15191" customFormat="false" ht="15" hidden="false" customHeight="false" outlineLevel="0" collapsed="false">
      <c r="A15191" s="1" t="n">
        <v>2183</v>
      </c>
      <c r="B15191" s="1" t="s">
        <v>23598</v>
      </c>
      <c r="D15191" s="1" t="s">
        <v>499</v>
      </c>
      <c r="E15191" s="324" t="s">
        <v>500</v>
      </c>
    </row>
    <row r="15192" customFormat="false" ht="15" hidden="false" customHeight="false" outlineLevel="0" collapsed="false">
      <c r="A15192" s="1" t="n">
        <v>2182</v>
      </c>
      <c r="B15192" s="1" t="s">
        <v>23599</v>
      </c>
      <c r="D15192" s="324" t="s">
        <v>695</v>
      </c>
      <c r="E15192" s="324" t="s">
        <v>696</v>
      </c>
    </row>
    <row r="15193" customFormat="false" ht="15" hidden="false" customHeight="false" outlineLevel="0" collapsed="false">
      <c r="A15193" s="1" t="n">
        <v>2181</v>
      </c>
      <c r="B15193" s="1" t="s">
        <v>23600</v>
      </c>
      <c r="C15193" s="324" t="s">
        <v>23601</v>
      </c>
      <c r="D15193" s="324" t="s">
        <v>528</v>
      </c>
      <c r="E15193" s="324" t="s">
        <v>500</v>
      </c>
    </row>
    <row r="15194" customFormat="false" ht="15" hidden="false" customHeight="false" outlineLevel="0" collapsed="false">
      <c r="A15194" s="1" t="n">
        <v>2180</v>
      </c>
      <c r="B15194" s="1" t="s">
        <v>23602</v>
      </c>
      <c r="C15194" s="1" t="s">
        <v>23603</v>
      </c>
      <c r="D15194" s="324" t="s">
        <v>23344</v>
      </c>
      <c r="E15194" s="324" t="s">
        <v>10923</v>
      </c>
    </row>
    <row r="15195" customFormat="false" ht="15" hidden="false" customHeight="false" outlineLevel="0" collapsed="false">
      <c r="A15195" s="1" t="n">
        <v>2179</v>
      </c>
      <c r="B15195" s="1" t="s">
        <v>23604</v>
      </c>
      <c r="D15195" s="1" t="s">
        <v>510</v>
      </c>
      <c r="E15195" s="324" t="s">
        <v>1473</v>
      </c>
    </row>
    <row r="15196" customFormat="false" ht="15" hidden="false" customHeight="false" outlineLevel="0" collapsed="false">
      <c r="A15196" s="1" t="n">
        <v>2178</v>
      </c>
      <c r="B15196" s="1" t="s">
        <v>23605</v>
      </c>
      <c r="D15196" s="324" t="s">
        <v>23606</v>
      </c>
      <c r="E15196" s="324" t="s">
        <v>23607</v>
      </c>
    </row>
    <row r="15197" customFormat="false" ht="15" hidden="false" customHeight="false" outlineLevel="0" collapsed="false">
      <c r="A15197" s="1" t="n">
        <v>2177</v>
      </c>
      <c r="B15197" s="1" t="s">
        <v>23608</v>
      </c>
      <c r="C15197" s="1" t="s">
        <v>23288</v>
      </c>
      <c r="D15197" s="324" t="s">
        <v>23289</v>
      </c>
      <c r="E15197" s="324" t="s">
        <v>494</v>
      </c>
    </row>
    <row r="15198" customFormat="false" ht="15" hidden="false" customHeight="false" outlineLevel="0" collapsed="false">
      <c r="A15198" s="1" t="n">
        <v>2176</v>
      </c>
      <c r="B15198" s="1" t="s">
        <v>23609</v>
      </c>
      <c r="C15198" s="324" t="s">
        <v>23610</v>
      </c>
      <c r="D15198" s="1" t="s">
        <v>11129</v>
      </c>
      <c r="E15198" s="0" t="s">
        <v>609</v>
      </c>
    </row>
    <row r="15199" customFormat="false" ht="15" hidden="false" customHeight="false" outlineLevel="0" collapsed="false">
      <c r="A15199" s="1" t="n">
        <v>2175</v>
      </c>
      <c r="B15199" s="1" t="s">
        <v>23611</v>
      </c>
      <c r="D15199" s="1" t="s">
        <v>11129</v>
      </c>
      <c r="E15199" s="0" t="s">
        <v>590</v>
      </c>
    </row>
    <row r="15200" customFormat="false" ht="15" hidden="false" customHeight="false" outlineLevel="0" collapsed="false">
      <c r="A15200" s="1" t="n">
        <v>2174</v>
      </c>
      <c r="B15200" s="1" t="s">
        <v>23612</v>
      </c>
      <c r="C15200" s="1" t="s">
        <v>23613</v>
      </c>
      <c r="D15200" s="1" t="s">
        <v>1222</v>
      </c>
      <c r="E15200" s="0" t="s">
        <v>590</v>
      </c>
    </row>
    <row r="15201" customFormat="false" ht="15" hidden="false" customHeight="false" outlineLevel="0" collapsed="false">
      <c r="A15201" s="1" t="n">
        <v>2173</v>
      </c>
      <c r="B15201" s="1" t="s">
        <v>23614</v>
      </c>
      <c r="C15201" s="1" t="s">
        <v>23615</v>
      </c>
      <c r="D15201" s="1" t="s">
        <v>1511</v>
      </c>
      <c r="E15201" s="0" t="s">
        <v>485</v>
      </c>
    </row>
    <row r="15202" customFormat="false" ht="15" hidden="false" customHeight="false" outlineLevel="0" collapsed="false">
      <c r="A15202" s="1" t="n">
        <v>2172</v>
      </c>
      <c r="B15202" s="1" t="s">
        <v>23616</v>
      </c>
      <c r="C15202" s="1" t="s">
        <v>23288</v>
      </c>
      <c r="D15202" s="324" t="s">
        <v>23289</v>
      </c>
      <c r="E15202" s="324" t="s">
        <v>494</v>
      </c>
    </row>
    <row r="15203" customFormat="false" ht="15" hidden="false" customHeight="false" outlineLevel="0" collapsed="false">
      <c r="A15203" s="1" t="n">
        <v>2171</v>
      </c>
      <c r="B15203" s="1" t="s">
        <v>23617</v>
      </c>
      <c r="C15203" s="1" t="s">
        <v>23618</v>
      </c>
      <c r="D15203" s="324" t="s">
        <v>19181</v>
      </c>
      <c r="E15203" s="324" t="s">
        <v>11268</v>
      </c>
    </row>
    <row r="15204" customFormat="false" ht="15" hidden="false" customHeight="false" outlineLevel="0" collapsed="false">
      <c r="A15204" s="1" t="n">
        <v>2170</v>
      </c>
      <c r="B15204" s="1" t="s">
        <v>23619</v>
      </c>
      <c r="D15204" s="1" t="s">
        <v>11129</v>
      </c>
      <c r="E15204" s="324" t="s">
        <v>12509</v>
      </c>
    </row>
    <row r="15205" customFormat="false" ht="15" hidden="false" customHeight="false" outlineLevel="0" collapsed="false">
      <c r="A15205" s="1" t="n">
        <v>2169</v>
      </c>
      <c r="B15205" s="1" t="s">
        <v>23620</v>
      </c>
      <c r="C15205" s="324" t="s">
        <v>23621</v>
      </c>
      <c r="D15205" s="324" t="s">
        <v>10122</v>
      </c>
      <c r="E15205" s="324" t="s">
        <v>525</v>
      </c>
    </row>
    <row r="15206" customFormat="false" ht="15" hidden="false" customHeight="false" outlineLevel="0" collapsed="false">
      <c r="A15206" s="1" t="n">
        <v>2168</v>
      </c>
      <c r="B15206" s="1" t="s">
        <v>23622</v>
      </c>
      <c r="D15206" s="1" t="s">
        <v>499</v>
      </c>
      <c r="E15206" s="0" t="s">
        <v>590</v>
      </c>
    </row>
    <row r="15207" customFormat="false" ht="15" hidden="false" customHeight="false" outlineLevel="0" collapsed="false">
      <c r="A15207" s="1" t="n">
        <v>2167</v>
      </c>
      <c r="B15207" s="1" t="s">
        <v>23623</v>
      </c>
      <c r="D15207" s="324" t="s">
        <v>23624</v>
      </c>
      <c r="E15207" s="324" t="s">
        <v>20210</v>
      </c>
    </row>
    <row r="15208" customFormat="false" ht="15" hidden="false" customHeight="false" outlineLevel="0" collapsed="false">
      <c r="A15208" s="1" t="n">
        <v>2166</v>
      </c>
      <c r="B15208" s="1" t="s">
        <v>23625</v>
      </c>
      <c r="D15208" s="324" t="s">
        <v>586</v>
      </c>
      <c r="E15208" s="0" t="s">
        <v>609</v>
      </c>
    </row>
    <row r="15209" customFormat="false" ht="15" hidden="false" customHeight="false" outlineLevel="0" collapsed="false">
      <c r="A15209" s="1" t="n">
        <v>2165</v>
      </c>
      <c r="B15209" s="1" t="s">
        <v>23626</v>
      </c>
      <c r="C15209" s="324" t="s">
        <v>23627</v>
      </c>
      <c r="D15209" s="324" t="s">
        <v>528</v>
      </c>
      <c r="E15209" s="324" t="s">
        <v>500</v>
      </c>
    </row>
    <row r="15210" customFormat="false" ht="15" hidden="false" customHeight="false" outlineLevel="0" collapsed="false">
      <c r="A15210" s="1" t="n">
        <v>2164</v>
      </c>
      <c r="B15210" s="1" t="s">
        <v>23628</v>
      </c>
      <c r="D15210" s="1" t="s">
        <v>499</v>
      </c>
      <c r="E15210" s="0" t="s">
        <v>590</v>
      </c>
    </row>
    <row r="15211" customFormat="false" ht="15" hidden="false" customHeight="false" outlineLevel="0" collapsed="false">
      <c r="A15211" s="1" t="n">
        <v>2163</v>
      </c>
      <c r="B15211" s="1" t="s">
        <v>23629</v>
      </c>
      <c r="C15211" s="1" t="s">
        <v>23630</v>
      </c>
      <c r="D15211" s="1" t="s">
        <v>499</v>
      </c>
      <c r="E15211" s="0" t="s">
        <v>11079</v>
      </c>
    </row>
    <row r="15212" customFormat="false" ht="15" hidden="false" customHeight="false" outlineLevel="0" collapsed="false">
      <c r="A15212" s="1" t="n">
        <v>2162</v>
      </c>
      <c r="B15212" s="1" t="s">
        <v>23631</v>
      </c>
      <c r="C15212" s="324" t="s">
        <v>23632</v>
      </c>
      <c r="D15212" s="1" t="s">
        <v>499</v>
      </c>
      <c r="E15212" s="0" t="s">
        <v>590</v>
      </c>
    </row>
    <row r="15213" customFormat="false" ht="15" hidden="false" customHeight="false" outlineLevel="0" collapsed="false">
      <c r="A15213" s="1" t="n">
        <v>2161</v>
      </c>
      <c r="B15213" s="1" t="s">
        <v>23633</v>
      </c>
      <c r="C15213" s="1" t="s">
        <v>23634</v>
      </c>
      <c r="D15213" s="1" t="s">
        <v>499</v>
      </c>
      <c r="E15213" s="0" t="s">
        <v>590</v>
      </c>
    </row>
    <row r="15214" customFormat="false" ht="15" hidden="false" customHeight="false" outlineLevel="0" collapsed="false">
      <c r="A15214" s="1" t="n">
        <v>2160</v>
      </c>
      <c r="B15214" s="1" t="s">
        <v>23635</v>
      </c>
      <c r="C15214" s="1" t="s">
        <v>23636</v>
      </c>
      <c r="D15214" s="1" t="s">
        <v>499</v>
      </c>
      <c r="E15214" s="0" t="s">
        <v>590</v>
      </c>
    </row>
    <row r="15215" customFormat="false" ht="15" hidden="false" customHeight="false" outlineLevel="0" collapsed="false">
      <c r="A15215" s="1" t="n">
        <v>2159</v>
      </c>
      <c r="B15215" s="1" t="s">
        <v>23637</v>
      </c>
      <c r="C15215" s="324" t="s">
        <v>23638</v>
      </c>
      <c r="D15215" s="324" t="s">
        <v>3191</v>
      </c>
      <c r="E15215" s="0" t="s">
        <v>485</v>
      </c>
    </row>
    <row r="15216" customFormat="false" ht="15" hidden="false" customHeight="false" outlineLevel="0" collapsed="false">
      <c r="A15216" s="1" t="n">
        <v>2158</v>
      </c>
      <c r="B15216" s="1" t="s">
        <v>23639</v>
      </c>
      <c r="C15216" s="1" t="s">
        <v>23640</v>
      </c>
      <c r="D15216" s="1" t="s">
        <v>10212</v>
      </c>
      <c r="E15216" s="324" t="s">
        <v>10923</v>
      </c>
    </row>
    <row r="15217" customFormat="false" ht="15" hidden="false" customHeight="false" outlineLevel="0" collapsed="false">
      <c r="A15217" s="1" t="n">
        <v>2157</v>
      </c>
      <c r="B15217" s="1" t="s">
        <v>23641</v>
      </c>
      <c r="D15217" s="1" t="s">
        <v>10212</v>
      </c>
      <c r="E15217" s="324" t="s">
        <v>11232</v>
      </c>
    </row>
    <row r="15218" customFormat="false" ht="15" hidden="false" customHeight="false" outlineLevel="0" collapsed="false">
      <c r="A15218" s="1" t="n">
        <v>2156</v>
      </c>
      <c r="B15218" s="1" t="s">
        <v>23642</v>
      </c>
      <c r="D15218" s="1" t="s">
        <v>10212</v>
      </c>
      <c r="E15218" s="0" t="s">
        <v>609</v>
      </c>
    </row>
    <row r="15219" customFormat="false" ht="15" hidden="false" customHeight="false" outlineLevel="0" collapsed="false">
      <c r="A15219" s="1" t="n">
        <v>2155</v>
      </c>
      <c r="B15219" s="1" t="s">
        <v>23643</v>
      </c>
      <c r="D15219" s="1" t="s">
        <v>10212</v>
      </c>
      <c r="E15219" s="0" t="s">
        <v>609</v>
      </c>
    </row>
    <row r="15220" customFormat="false" ht="15" hidden="false" customHeight="false" outlineLevel="0" collapsed="false">
      <c r="A15220" s="1" t="n">
        <v>2154</v>
      </c>
      <c r="B15220" s="1" t="s">
        <v>23644</v>
      </c>
      <c r="D15220" s="1" t="s">
        <v>964</v>
      </c>
      <c r="E15220" s="0" t="s">
        <v>485</v>
      </c>
    </row>
    <row r="15221" customFormat="false" ht="15" hidden="false" customHeight="false" outlineLevel="0" collapsed="false">
      <c r="A15221" s="1" t="n">
        <v>2153</v>
      </c>
      <c r="B15221" s="1" t="s">
        <v>23645</v>
      </c>
      <c r="D15221" s="1" t="s">
        <v>964</v>
      </c>
      <c r="E15221" s="0" t="s">
        <v>485</v>
      </c>
    </row>
    <row r="15222" customFormat="false" ht="15" hidden="false" customHeight="false" outlineLevel="0" collapsed="false">
      <c r="A15222" s="1" t="n">
        <v>2152</v>
      </c>
      <c r="B15222" s="1" t="s">
        <v>23646</v>
      </c>
      <c r="C15222" s="1" t="s">
        <v>23647</v>
      </c>
      <c r="D15222" s="1" t="s">
        <v>964</v>
      </c>
      <c r="E15222" s="0" t="s">
        <v>485</v>
      </c>
    </row>
    <row r="15223" customFormat="false" ht="15" hidden="false" customHeight="false" outlineLevel="0" collapsed="false">
      <c r="A15223" s="1" t="n">
        <v>2151</v>
      </c>
      <c r="B15223" s="1" t="s">
        <v>23648</v>
      </c>
      <c r="D15223" s="324" t="s">
        <v>845</v>
      </c>
      <c r="E15223" s="324" t="s">
        <v>548</v>
      </c>
    </row>
    <row r="15224" customFormat="false" ht="15" hidden="false" customHeight="false" outlineLevel="0" collapsed="false">
      <c r="A15224" s="1" t="n">
        <v>2150</v>
      </c>
      <c r="B15224" s="1" t="s">
        <v>23649</v>
      </c>
      <c r="D15224" s="324" t="s">
        <v>23650</v>
      </c>
      <c r="E15224" s="324" t="s">
        <v>500</v>
      </c>
    </row>
    <row r="15225" customFormat="false" ht="15" hidden="false" customHeight="false" outlineLevel="0" collapsed="false">
      <c r="A15225" s="1" t="n">
        <v>2149</v>
      </c>
      <c r="B15225" s="1" t="s">
        <v>23651</v>
      </c>
      <c r="D15225" s="324" t="s">
        <v>23652</v>
      </c>
      <c r="E15225" s="0" t="s">
        <v>576</v>
      </c>
    </row>
    <row r="15226" customFormat="false" ht="15" hidden="false" customHeight="false" outlineLevel="0" collapsed="false">
      <c r="A15226" s="1" t="n">
        <v>2148</v>
      </c>
      <c r="B15226" s="1" t="s">
        <v>23653</v>
      </c>
      <c r="D15226" s="1" t="s">
        <v>10212</v>
      </c>
      <c r="E15226" s="0" t="s">
        <v>10484</v>
      </c>
    </row>
    <row r="15227" customFormat="false" ht="15" hidden="false" customHeight="false" outlineLevel="0" collapsed="false">
      <c r="A15227" s="1" t="n">
        <v>2147</v>
      </c>
      <c r="B15227" s="1" t="s">
        <v>23654</v>
      </c>
      <c r="D15227" s="1" t="s">
        <v>484</v>
      </c>
      <c r="E15227" s="0" t="s">
        <v>485</v>
      </c>
    </row>
    <row r="15228" customFormat="false" ht="15" hidden="false" customHeight="false" outlineLevel="0" collapsed="false">
      <c r="A15228" s="1" t="n">
        <v>2146</v>
      </c>
      <c r="B15228" s="1" t="s">
        <v>23655</v>
      </c>
      <c r="D15228" s="324" t="s">
        <v>15750</v>
      </c>
      <c r="E15228" s="324" t="s">
        <v>1731</v>
      </c>
    </row>
    <row r="15229" customFormat="false" ht="15" hidden="false" customHeight="false" outlineLevel="0" collapsed="false">
      <c r="A15229" s="1" t="n">
        <v>2145</v>
      </c>
      <c r="B15229" s="1" t="s">
        <v>23656</v>
      </c>
      <c r="C15229" s="1" t="s">
        <v>23657</v>
      </c>
      <c r="D15229" s="1" t="s">
        <v>5576</v>
      </c>
      <c r="E15229" s="324" t="s">
        <v>519</v>
      </c>
    </row>
    <row r="15230" customFormat="false" ht="15" hidden="false" customHeight="false" outlineLevel="0" collapsed="false">
      <c r="A15230" s="1" t="n">
        <v>2144</v>
      </c>
      <c r="B15230" s="1" t="s">
        <v>23658</v>
      </c>
      <c r="D15230" s="1" t="s">
        <v>964</v>
      </c>
      <c r="E15230" s="0" t="s">
        <v>485</v>
      </c>
    </row>
    <row r="15231" customFormat="false" ht="15" hidden="false" customHeight="false" outlineLevel="0" collapsed="false">
      <c r="A15231" s="1" t="n">
        <v>2143</v>
      </c>
      <c r="B15231" s="1" t="s">
        <v>23659</v>
      </c>
      <c r="D15231" s="1" t="s">
        <v>10212</v>
      </c>
      <c r="E15231" s="0" t="s">
        <v>590</v>
      </c>
    </row>
    <row r="15232" customFormat="false" ht="15" hidden="false" customHeight="false" outlineLevel="0" collapsed="false">
      <c r="A15232" s="1" t="n">
        <v>2142</v>
      </c>
      <c r="B15232" s="1" t="s">
        <v>23660</v>
      </c>
      <c r="D15232" s="1" t="s">
        <v>5576</v>
      </c>
      <c r="E15232" s="324" t="s">
        <v>519</v>
      </c>
    </row>
    <row r="15233" customFormat="false" ht="15" hidden="false" customHeight="false" outlineLevel="0" collapsed="false">
      <c r="A15233" s="1" t="n">
        <v>2141</v>
      </c>
      <c r="B15233" s="1" t="s">
        <v>23661</v>
      </c>
      <c r="D15233" s="1" t="s">
        <v>10212</v>
      </c>
      <c r="E15233" s="0" t="s">
        <v>590</v>
      </c>
    </row>
    <row r="15234" customFormat="false" ht="15" hidden="false" customHeight="false" outlineLevel="0" collapsed="false">
      <c r="A15234" s="1" t="n">
        <v>2140</v>
      </c>
      <c r="B15234" s="1" t="s">
        <v>23662</v>
      </c>
      <c r="D15234" s="1" t="s">
        <v>1222</v>
      </c>
      <c r="E15234" s="324" t="s">
        <v>488</v>
      </c>
    </row>
    <row r="15235" customFormat="false" ht="15" hidden="false" customHeight="false" outlineLevel="0" collapsed="false">
      <c r="A15235" s="1" t="n">
        <v>2139</v>
      </c>
      <c r="B15235" s="1" t="s">
        <v>23663</v>
      </c>
      <c r="D15235" s="1" t="s">
        <v>11084</v>
      </c>
      <c r="E15235" s="324" t="s">
        <v>10921</v>
      </c>
    </row>
    <row r="15236" customFormat="false" ht="15" hidden="false" customHeight="false" outlineLevel="0" collapsed="false">
      <c r="A15236" s="1" t="n">
        <v>2138</v>
      </c>
      <c r="B15236" s="1" t="s">
        <v>23664</v>
      </c>
      <c r="C15236" s="324" t="s">
        <v>23665</v>
      </c>
      <c r="D15236" s="1" t="s">
        <v>641</v>
      </c>
      <c r="E15236" s="0" t="s">
        <v>485</v>
      </c>
    </row>
    <row r="15237" customFormat="false" ht="15" hidden="false" customHeight="false" outlineLevel="0" collapsed="false">
      <c r="A15237" s="1" t="n">
        <v>2137</v>
      </c>
      <c r="B15237" s="1" t="s">
        <v>23666</v>
      </c>
      <c r="D15237" s="324" t="s">
        <v>23667</v>
      </c>
      <c r="E15237" s="324" t="s">
        <v>10997</v>
      </c>
    </row>
    <row r="15238" customFormat="false" ht="15" hidden="false" customHeight="false" outlineLevel="0" collapsed="false">
      <c r="A15238" s="1" t="n">
        <v>2136</v>
      </c>
      <c r="B15238" s="1" t="s">
        <v>23668</v>
      </c>
      <c r="D15238" s="1" t="s">
        <v>1222</v>
      </c>
      <c r="E15238" s="324" t="s">
        <v>488</v>
      </c>
    </row>
    <row r="15239" customFormat="false" ht="15" hidden="false" customHeight="false" outlineLevel="0" collapsed="false">
      <c r="A15239" s="1" t="n">
        <v>2135</v>
      </c>
      <c r="B15239" s="1" t="s">
        <v>23669</v>
      </c>
      <c r="C15239" s="1" t="s">
        <v>23670</v>
      </c>
      <c r="D15239" s="324" t="s">
        <v>20018</v>
      </c>
      <c r="E15239" s="324" t="s">
        <v>10997</v>
      </c>
    </row>
    <row r="15240" customFormat="false" ht="15" hidden="false" customHeight="false" outlineLevel="0" collapsed="false">
      <c r="A15240" s="1" t="n">
        <v>2134</v>
      </c>
      <c r="B15240" s="1" t="s">
        <v>23671</v>
      </c>
      <c r="D15240" s="324" t="s">
        <v>23672</v>
      </c>
      <c r="E15240" s="0" t="s">
        <v>485</v>
      </c>
    </row>
    <row r="15241" customFormat="false" ht="15" hidden="false" customHeight="false" outlineLevel="0" collapsed="false">
      <c r="A15241" s="1" t="n">
        <v>2133</v>
      </c>
      <c r="B15241" s="1" t="s">
        <v>23673</v>
      </c>
      <c r="D15241" s="324" t="s">
        <v>23674</v>
      </c>
      <c r="E15241" s="324" t="s">
        <v>519</v>
      </c>
    </row>
    <row r="15242" customFormat="false" ht="15" hidden="false" customHeight="false" outlineLevel="0" collapsed="false">
      <c r="A15242" s="1" t="n">
        <v>2132</v>
      </c>
      <c r="B15242" s="1" t="s">
        <v>23675</v>
      </c>
      <c r="D15242" s="324" t="s">
        <v>16254</v>
      </c>
      <c r="E15242" s="324" t="s">
        <v>548</v>
      </c>
    </row>
    <row r="15243" customFormat="false" ht="15" hidden="false" customHeight="false" outlineLevel="0" collapsed="false">
      <c r="A15243" s="1" t="n">
        <v>2131</v>
      </c>
      <c r="B15243" s="1" t="s">
        <v>23676</v>
      </c>
      <c r="D15243" s="1" t="s">
        <v>2351</v>
      </c>
      <c r="E15243" s="0" t="s">
        <v>485</v>
      </c>
    </row>
    <row r="15244" customFormat="false" ht="15" hidden="false" customHeight="false" outlineLevel="0" collapsed="false">
      <c r="A15244" s="1" t="n">
        <v>2130</v>
      </c>
      <c r="B15244" s="1" t="s">
        <v>23677</v>
      </c>
      <c r="D15244" s="1" t="s">
        <v>2351</v>
      </c>
      <c r="E15244" s="0" t="s">
        <v>485</v>
      </c>
    </row>
    <row r="15245" customFormat="false" ht="15" hidden="false" customHeight="false" outlineLevel="0" collapsed="false">
      <c r="A15245" s="1" t="n">
        <v>2129</v>
      </c>
      <c r="B15245" s="1" t="s">
        <v>23678</v>
      </c>
      <c r="D15245" s="324" t="s">
        <v>8847</v>
      </c>
      <c r="E15245" s="324" t="s">
        <v>488</v>
      </c>
    </row>
    <row r="15246" customFormat="false" ht="15" hidden="false" customHeight="false" outlineLevel="0" collapsed="false">
      <c r="A15246" s="1" t="n">
        <v>2128</v>
      </c>
      <c r="B15246" s="1" t="s">
        <v>23679</v>
      </c>
      <c r="C15246" s="1" t="s">
        <v>23680</v>
      </c>
      <c r="D15246" s="1" t="s">
        <v>2351</v>
      </c>
      <c r="E15246" s="324" t="s">
        <v>488</v>
      </c>
    </row>
    <row r="15247" customFormat="false" ht="15" hidden="false" customHeight="false" outlineLevel="0" collapsed="false">
      <c r="A15247" s="1" t="n">
        <v>2127</v>
      </c>
      <c r="B15247" s="1" t="s">
        <v>23681</v>
      </c>
      <c r="D15247" s="1" t="s">
        <v>11129</v>
      </c>
      <c r="E15247" s="0" t="s">
        <v>590</v>
      </c>
    </row>
    <row r="15248" customFormat="false" ht="15" hidden="false" customHeight="false" outlineLevel="0" collapsed="false">
      <c r="A15248" s="1" t="n">
        <v>2126</v>
      </c>
      <c r="B15248" s="1" t="s">
        <v>23682</v>
      </c>
      <c r="C15248" s="324" t="s">
        <v>23683</v>
      </c>
      <c r="D15248" s="324" t="s">
        <v>528</v>
      </c>
      <c r="E15248" s="324" t="s">
        <v>500</v>
      </c>
    </row>
    <row r="15249" customFormat="false" ht="15" hidden="false" customHeight="false" outlineLevel="0" collapsed="false">
      <c r="A15249" s="1" t="n">
        <v>2125</v>
      </c>
      <c r="B15249" s="1" t="s">
        <v>23684</v>
      </c>
      <c r="C15249" s="324" t="s">
        <v>23685</v>
      </c>
      <c r="D15249" s="1" t="s">
        <v>499</v>
      </c>
      <c r="E15249" s="324" t="s">
        <v>12102</v>
      </c>
    </row>
    <row r="15250" customFormat="false" ht="15" hidden="false" customHeight="false" outlineLevel="0" collapsed="false">
      <c r="A15250" s="1" t="n">
        <v>2124</v>
      </c>
      <c r="B15250" s="1" t="s">
        <v>23686</v>
      </c>
      <c r="D15250" s="1" t="s">
        <v>499</v>
      </c>
      <c r="E15250" s="0" t="s">
        <v>11053</v>
      </c>
    </row>
    <row r="15251" customFormat="false" ht="15" hidden="false" customHeight="false" outlineLevel="0" collapsed="false">
      <c r="A15251" s="1" t="n">
        <v>2123</v>
      </c>
      <c r="B15251" s="1" t="s">
        <v>23687</v>
      </c>
      <c r="D15251" s="1" t="s">
        <v>499</v>
      </c>
      <c r="E15251" s="0" t="s">
        <v>485</v>
      </c>
    </row>
    <row r="15252" customFormat="false" ht="15" hidden="false" customHeight="false" outlineLevel="0" collapsed="false">
      <c r="A15252" s="1" t="n">
        <v>2122</v>
      </c>
      <c r="B15252" s="1" t="s">
        <v>23688</v>
      </c>
      <c r="D15252" s="1" t="s">
        <v>510</v>
      </c>
      <c r="E15252" s="0" t="s">
        <v>590</v>
      </c>
    </row>
    <row r="15253" customFormat="false" ht="15" hidden="false" customHeight="false" outlineLevel="0" collapsed="false">
      <c r="A15253" s="1" t="n">
        <v>2121</v>
      </c>
      <c r="B15253" s="1" t="s">
        <v>23689</v>
      </c>
      <c r="C15253" s="1" t="s">
        <v>23690</v>
      </c>
      <c r="D15253" s="1" t="s">
        <v>510</v>
      </c>
      <c r="E15253" s="324" t="s">
        <v>12165</v>
      </c>
    </row>
    <row r="15254" customFormat="false" ht="15" hidden="false" customHeight="false" outlineLevel="0" collapsed="false">
      <c r="A15254" s="1" t="n">
        <v>2120</v>
      </c>
      <c r="B15254" s="1" t="s">
        <v>23691</v>
      </c>
      <c r="D15254" s="1" t="s">
        <v>510</v>
      </c>
      <c r="E15254" s="0" t="s">
        <v>590</v>
      </c>
    </row>
    <row r="15255" customFormat="false" ht="15" hidden="false" customHeight="false" outlineLevel="0" collapsed="false">
      <c r="A15255" s="1" t="n">
        <v>2119</v>
      </c>
      <c r="B15255" s="1" t="s">
        <v>23692</v>
      </c>
      <c r="C15255" s="1" t="s">
        <v>23693</v>
      </c>
      <c r="D15255" s="1" t="s">
        <v>1318</v>
      </c>
      <c r="E15255" s="324" t="s">
        <v>488</v>
      </c>
    </row>
    <row r="15256" customFormat="false" ht="15" hidden="false" customHeight="false" outlineLevel="0" collapsed="false">
      <c r="A15256" s="1" t="n">
        <v>2118</v>
      </c>
      <c r="B15256" s="1" t="s">
        <v>23694</v>
      </c>
      <c r="C15256" s="324" t="s">
        <v>23695</v>
      </c>
      <c r="D15256" s="1" t="s">
        <v>484</v>
      </c>
      <c r="E15256" s="0" t="s">
        <v>485</v>
      </c>
    </row>
    <row r="15257" customFormat="false" ht="15" hidden="false" customHeight="false" outlineLevel="0" collapsed="false">
      <c r="A15257" s="1" t="n">
        <v>2117</v>
      </c>
      <c r="B15257" s="1" t="s">
        <v>23696</v>
      </c>
      <c r="C15257" s="324" t="s">
        <v>23697</v>
      </c>
      <c r="D15257" s="324" t="s">
        <v>19181</v>
      </c>
      <c r="E15257" s="324" t="s">
        <v>10994</v>
      </c>
    </row>
    <row r="15258" customFormat="false" ht="15" hidden="false" customHeight="false" outlineLevel="0" collapsed="false">
      <c r="A15258" s="1" t="n">
        <v>2116</v>
      </c>
      <c r="B15258" s="1" t="s">
        <v>23698</v>
      </c>
      <c r="C15258" s="1" t="s">
        <v>23699</v>
      </c>
      <c r="D15258" s="1" t="s">
        <v>787</v>
      </c>
      <c r="E15258" s="324" t="s">
        <v>488</v>
      </c>
    </row>
    <row r="15259" customFormat="false" ht="15" hidden="false" customHeight="false" outlineLevel="0" collapsed="false">
      <c r="A15259" s="1" t="n">
        <v>2115</v>
      </c>
      <c r="B15259" s="1" t="s">
        <v>23700</v>
      </c>
      <c r="D15259" s="324" t="s">
        <v>23701</v>
      </c>
      <c r="E15259" s="0" t="s">
        <v>11079</v>
      </c>
    </row>
    <row r="15260" customFormat="false" ht="15" hidden="false" customHeight="false" outlineLevel="0" collapsed="false">
      <c r="A15260" s="1" t="n">
        <v>2114</v>
      </c>
      <c r="B15260" s="1" t="s">
        <v>23702</v>
      </c>
      <c r="D15260" s="1" t="s">
        <v>11084</v>
      </c>
      <c r="E15260" s="0" t="s">
        <v>11079</v>
      </c>
    </row>
    <row r="15261" customFormat="false" ht="15" hidden="false" customHeight="false" outlineLevel="0" collapsed="false">
      <c r="A15261" s="1" t="n">
        <v>2113</v>
      </c>
      <c r="B15261" s="1" t="s">
        <v>23703</v>
      </c>
      <c r="D15261" s="1" t="s">
        <v>11084</v>
      </c>
      <c r="E15261" s="0" t="s">
        <v>11079</v>
      </c>
    </row>
    <row r="15262" customFormat="false" ht="15" hidden="false" customHeight="false" outlineLevel="0" collapsed="false">
      <c r="A15262" s="1" t="n">
        <v>2112</v>
      </c>
      <c r="B15262" s="1" t="s">
        <v>23704</v>
      </c>
      <c r="C15262" s="324" t="s">
        <v>23705</v>
      </c>
      <c r="D15262" s="324" t="s">
        <v>15750</v>
      </c>
      <c r="E15262" s="324" t="s">
        <v>10884</v>
      </c>
    </row>
    <row r="15263" customFormat="false" ht="15" hidden="false" customHeight="false" outlineLevel="0" collapsed="false">
      <c r="A15263" s="1" t="n">
        <v>2111</v>
      </c>
      <c r="B15263" s="1" t="s">
        <v>23706</v>
      </c>
      <c r="C15263" s="1" t="s">
        <v>521</v>
      </c>
      <c r="D15263" s="1" t="s">
        <v>499</v>
      </c>
      <c r="E15263" s="324" t="s">
        <v>500</v>
      </c>
    </row>
    <row r="15264" customFormat="false" ht="15" hidden="false" customHeight="false" outlineLevel="0" collapsed="false">
      <c r="A15264" s="1" t="n">
        <v>2110</v>
      </c>
      <c r="B15264" s="1" t="s">
        <v>23707</v>
      </c>
      <c r="D15264" s="1" t="s">
        <v>510</v>
      </c>
      <c r="E15264" s="0" t="s">
        <v>590</v>
      </c>
    </row>
    <row r="15265" customFormat="false" ht="15" hidden="false" customHeight="false" outlineLevel="0" collapsed="false">
      <c r="A15265" s="1" t="n">
        <v>2109</v>
      </c>
      <c r="B15265" s="1" t="s">
        <v>23708</v>
      </c>
      <c r="D15265" s="324" t="s">
        <v>23344</v>
      </c>
      <c r="E15265" s="0" t="s">
        <v>11079</v>
      </c>
    </row>
    <row r="15266" customFormat="false" ht="15" hidden="false" customHeight="false" outlineLevel="0" collapsed="false">
      <c r="A15266" s="1" t="n">
        <v>2108</v>
      </c>
      <c r="B15266" s="1" t="s">
        <v>23709</v>
      </c>
      <c r="D15266" s="324" t="s">
        <v>23701</v>
      </c>
      <c r="E15266" s="0" t="s">
        <v>11079</v>
      </c>
    </row>
    <row r="15267" customFormat="false" ht="15" hidden="false" customHeight="false" outlineLevel="0" collapsed="false">
      <c r="A15267" s="1" t="n">
        <v>2107</v>
      </c>
      <c r="B15267" s="1" t="s">
        <v>23710</v>
      </c>
      <c r="D15267" s="324" t="s">
        <v>23701</v>
      </c>
      <c r="E15267" s="0" t="s">
        <v>11079</v>
      </c>
    </row>
    <row r="15268" customFormat="false" ht="15" hidden="false" customHeight="false" outlineLevel="0" collapsed="false">
      <c r="A15268" s="1" t="n">
        <v>2106</v>
      </c>
      <c r="B15268" s="1" t="s">
        <v>23711</v>
      </c>
      <c r="D15268" s="324" t="s">
        <v>23701</v>
      </c>
      <c r="E15268" s="0" t="s">
        <v>11079</v>
      </c>
    </row>
    <row r="15269" customFormat="false" ht="15" hidden="false" customHeight="false" outlineLevel="0" collapsed="false">
      <c r="A15269" s="1" t="n">
        <v>2105</v>
      </c>
      <c r="B15269" s="1" t="s">
        <v>23712</v>
      </c>
      <c r="D15269" s="324" t="s">
        <v>23701</v>
      </c>
      <c r="E15269" s="0" t="s">
        <v>11079</v>
      </c>
    </row>
    <row r="15270" customFormat="false" ht="15" hidden="false" customHeight="false" outlineLevel="0" collapsed="false">
      <c r="A15270" s="1" t="n">
        <v>2104</v>
      </c>
      <c r="B15270" s="1" t="s">
        <v>23713</v>
      </c>
      <c r="D15270" s="1" t="s">
        <v>510</v>
      </c>
      <c r="E15270" s="0" t="s">
        <v>590</v>
      </c>
    </row>
    <row r="15271" customFormat="false" ht="15" hidden="false" customHeight="false" outlineLevel="0" collapsed="false">
      <c r="A15271" s="1" t="n">
        <v>2103</v>
      </c>
      <c r="B15271" s="1" t="s">
        <v>23714</v>
      </c>
      <c r="C15271" s="324" t="s">
        <v>23715</v>
      </c>
      <c r="D15271" s="324" t="s">
        <v>15750</v>
      </c>
      <c r="E15271" s="324" t="s">
        <v>10884</v>
      </c>
    </row>
    <row r="15272" customFormat="false" ht="15" hidden="false" customHeight="false" outlineLevel="0" collapsed="false">
      <c r="A15272" s="1" t="n">
        <v>2102</v>
      </c>
      <c r="B15272" s="1" t="s">
        <v>23716</v>
      </c>
      <c r="C15272" s="1" t="s">
        <v>23717</v>
      </c>
      <c r="D15272" s="1" t="s">
        <v>499</v>
      </c>
      <c r="E15272" s="0" t="s">
        <v>590</v>
      </c>
    </row>
    <row r="15273" customFormat="false" ht="15" hidden="false" customHeight="false" outlineLevel="0" collapsed="false">
      <c r="A15273" s="1" t="n">
        <v>2101</v>
      </c>
      <c r="B15273" s="1" t="s">
        <v>23718</v>
      </c>
      <c r="D15273" s="1" t="s">
        <v>811</v>
      </c>
      <c r="E15273" s="0" t="s">
        <v>590</v>
      </c>
    </row>
    <row r="15274" customFormat="false" ht="15" hidden="false" customHeight="false" outlineLevel="0" collapsed="false">
      <c r="A15274" s="1" t="n">
        <v>2100</v>
      </c>
      <c r="B15274" s="1" t="s">
        <v>23719</v>
      </c>
      <c r="C15274" s="1" t="s">
        <v>521</v>
      </c>
      <c r="D15274" s="1" t="s">
        <v>499</v>
      </c>
      <c r="E15274" s="0" t="s">
        <v>590</v>
      </c>
    </row>
    <row r="15275" customFormat="false" ht="15" hidden="false" customHeight="false" outlineLevel="0" collapsed="false">
      <c r="A15275" s="1" t="n">
        <v>2099</v>
      </c>
      <c r="B15275" s="1" t="s">
        <v>23720</v>
      </c>
      <c r="C15275" s="1" t="s">
        <v>23721</v>
      </c>
      <c r="D15275" s="1" t="s">
        <v>499</v>
      </c>
      <c r="E15275" s="0" t="s">
        <v>10484</v>
      </c>
    </row>
    <row r="15276" customFormat="false" ht="15" hidden="false" customHeight="false" outlineLevel="0" collapsed="false">
      <c r="A15276" s="1" t="n">
        <v>2098</v>
      </c>
      <c r="B15276" s="1" t="s">
        <v>23722</v>
      </c>
      <c r="C15276" s="324" t="s">
        <v>23723</v>
      </c>
      <c r="D15276" s="324" t="s">
        <v>23724</v>
      </c>
      <c r="E15276" s="324" t="s">
        <v>12278</v>
      </c>
    </row>
    <row r="15277" customFormat="false" ht="15" hidden="false" customHeight="false" outlineLevel="0" collapsed="false">
      <c r="A15277" s="1" t="n">
        <v>2097</v>
      </c>
      <c r="B15277" s="1" t="s">
        <v>23725</v>
      </c>
      <c r="D15277" s="1" t="s">
        <v>499</v>
      </c>
      <c r="E15277" s="0" t="s">
        <v>590</v>
      </c>
    </row>
    <row r="15278" customFormat="false" ht="15" hidden="false" customHeight="false" outlineLevel="0" collapsed="false">
      <c r="A15278" s="1" t="n">
        <v>2096</v>
      </c>
      <c r="B15278" s="1" t="s">
        <v>23726</v>
      </c>
      <c r="C15278" s="1" t="s">
        <v>23727</v>
      </c>
      <c r="D15278" s="1" t="s">
        <v>17186</v>
      </c>
      <c r="E15278" s="0" t="s">
        <v>11079</v>
      </c>
    </row>
    <row r="15279" customFormat="false" ht="15" hidden="false" customHeight="false" outlineLevel="0" collapsed="false">
      <c r="A15279" s="1" t="n">
        <v>2095</v>
      </c>
      <c r="B15279" s="1" t="s">
        <v>23728</v>
      </c>
      <c r="C15279" s="1" t="s">
        <v>23729</v>
      </c>
      <c r="D15279" s="1" t="s">
        <v>510</v>
      </c>
      <c r="E15279" s="0" t="s">
        <v>609</v>
      </c>
    </row>
    <row r="15280" customFormat="false" ht="15" hidden="false" customHeight="false" outlineLevel="0" collapsed="false">
      <c r="A15280" s="1" t="n">
        <v>2094</v>
      </c>
      <c r="B15280" s="1" t="s">
        <v>23730</v>
      </c>
      <c r="D15280" s="1" t="s">
        <v>499</v>
      </c>
      <c r="E15280" s="0" t="s">
        <v>590</v>
      </c>
    </row>
    <row r="15281" customFormat="false" ht="15" hidden="false" customHeight="false" outlineLevel="0" collapsed="false">
      <c r="A15281" s="1" t="n">
        <v>2093</v>
      </c>
      <c r="B15281" s="1" t="s">
        <v>23731</v>
      </c>
      <c r="D15281" s="324" t="s">
        <v>9779</v>
      </c>
      <c r="E15281" s="324" t="s">
        <v>500</v>
      </c>
    </row>
    <row r="15282" customFormat="false" ht="15" hidden="false" customHeight="false" outlineLevel="0" collapsed="false">
      <c r="A15282" s="1" t="n">
        <v>2092</v>
      </c>
      <c r="B15282" s="1" t="s">
        <v>23732</v>
      </c>
      <c r="C15282" s="1" t="s">
        <v>23733</v>
      </c>
      <c r="D15282" s="324" t="s">
        <v>10946</v>
      </c>
      <c r="E15282" s="324" t="s">
        <v>21646</v>
      </c>
    </row>
    <row r="15283" customFormat="false" ht="15" hidden="false" customHeight="false" outlineLevel="0" collapsed="false">
      <c r="A15283" s="1" t="n">
        <v>2091</v>
      </c>
      <c r="B15283" s="1" t="s">
        <v>23734</v>
      </c>
      <c r="D15283" s="1" t="s">
        <v>499</v>
      </c>
      <c r="E15283" s="324" t="s">
        <v>14332</v>
      </c>
    </row>
    <row r="15284" customFormat="false" ht="15" hidden="false" customHeight="false" outlineLevel="0" collapsed="false">
      <c r="A15284" s="1" t="n">
        <v>2090</v>
      </c>
      <c r="B15284" s="1" t="s">
        <v>23735</v>
      </c>
      <c r="D15284" s="324" t="s">
        <v>10946</v>
      </c>
      <c r="E15284" s="324" t="s">
        <v>10997</v>
      </c>
    </row>
    <row r="15285" customFormat="false" ht="15" hidden="false" customHeight="false" outlineLevel="0" collapsed="false">
      <c r="A15285" s="1" t="n">
        <v>2089</v>
      </c>
      <c r="B15285" s="1" t="s">
        <v>23736</v>
      </c>
      <c r="D15285" s="1" t="s">
        <v>499</v>
      </c>
      <c r="E15285" s="0" t="s">
        <v>590</v>
      </c>
    </row>
    <row r="15286" customFormat="false" ht="15" hidden="false" customHeight="false" outlineLevel="0" collapsed="false">
      <c r="A15286" s="1" t="n">
        <v>2088</v>
      </c>
      <c r="B15286" s="1" t="s">
        <v>23737</v>
      </c>
      <c r="C15286" s="1" t="s">
        <v>4678</v>
      </c>
      <c r="D15286" s="1" t="s">
        <v>499</v>
      </c>
      <c r="E15286" s="0" t="s">
        <v>10484</v>
      </c>
    </row>
    <row r="15287" customFormat="false" ht="15" hidden="false" customHeight="false" outlineLevel="0" collapsed="false">
      <c r="A15287" s="1" t="n">
        <v>2087</v>
      </c>
      <c r="B15287" s="1" t="s">
        <v>23738</v>
      </c>
      <c r="C15287" s="1" t="s">
        <v>23739</v>
      </c>
      <c r="D15287" s="324" t="s">
        <v>10946</v>
      </c>
      <c r="E15287" s="324" t="s">
        <v>10997</v>
      </c>
    </row>
    <row r="15288" customFormat="false" ht="15" hidden="false" customHeight="false" outlineLevel="0" collapsed="false">
      <c r="A15288" s="1" t="n">
        <v>2086</v>
      </c>
      <c r="B15288" s="1" t="s">
        <v>23740</v>
      </c>
      <c r="D15288" s="1" t="s">
        <v>499</v>
      </c>
      <c r="E15288" s="0" t="s">
        <v>590</v>
      </c>
    </row>
    <row r="15289" customFormat="false" ht="15" hidden="false" customHeight="false" outlineLevel="0" collapsed="false">
      <c r="A15289" s="1" t="n">
        <v>2085</v>
      </c>
      <c r="B15289" s="1" t="s">
        <v>23741</v>
      </c>
      <c r="D15289" s="324" t="s">
        <v>10946</v>
      </c>
      <c r="E15289" s="324" t="s">
        <v>10997</v>
      </c>
    </row>
    <row r="15290" customFormat="false" ht="15" hidden="false" customHeight="false" outlineLevel="0" collapsed="false">
      <c r="A15290" s="1" t="n">
        <v>2084</v>
      </c>
      <c r="B15290" s="1" t="s">
        <v>23742</v>
      </c>
      <c r="D15290" s="324" t="s">
        <v>10946</v>
      </c>
      <c r="E15290" s="324" t="s">
        <v>10997</v>
      </c>
    </row>
    <row r="15291" customFormat="false" ht="15" hidden="false" customHeight="false" outlineLevel="0" collapsed="false">
      <c r="A15291" s="1" t="n">
        <v>2083</v>
      </c>
      <c r="B15291" s="1" t="s">
        <v>23743</v>
      </c>
      <c r="C15291" s="1" t="s">
        <v>23744</v>
      </c>
      <c r="D15291" s="1" t="s">
        <v>17186</v>
      </c>
      <c r="E15291" s="0" t="s">
        <v>576</v>
      </c>
    </row>
    <row r="15292" customFormat="false" ht="15" hidden="false" customHeight="false" outlineLevel="0" collapsed="false">
      <c r="A15292" s="1" t="n">
        <v>2082</v>
      </c>
      <c r="B15292" s="1" t="s">
        <v>23745</v>
      </c>
      <c r="C15292" s="1" t="s">
        <v>23746</v>
      </c>
      <c r="D15292" s="1" t="s">
        <v>17186</v>
      </c>
      <c r="E15292" s="0" t="s">
        <v>576</v>
      </c>
    </row>
    <row r="15293" customFormat="false" ht="15" hidden="false" customHeight="false" outlineLevel="0" collapsed="false">
      <c r="A15293" s="1" t="n">
        <v>2081</v>
      </c>
      <c r="B15293" s="1" t="s">
        <v>23747</v>
      </c>
      <c r="C15293" s="324" t="s">
        <v>23748</v>
      </c>
      <c r="D15293" s="1" t="s">
        <v>499</v>
      </c>
      <c r="E15293" s="0" t="s">
        <v>590</v>
      </c>
    </row>
    <row r="15294" customFormat="false" ht="15" hidden="false" customHeight="false" outlineLevel="0" collapsed="false">
      <c r="A15294" s="1" t="n">
        <v>2080</v>
      </c>
      <c r="B15294" s="1" t="s">
        <v>23749</v>
      </c>
      <c r="D15294" s="1" t="s">
        <v>499</v>
      </c>
      <c r="E15294" s="0" t="s">
        <v>11079</v>
      </c>
    </row>
    <row r="15295" customFormat="false" ht="15" hidden="false" customHeight="false" outlineLevel="0" collapsed="false">
      <c r="A15295" s="1" t="n">
        <v>2079</v>
      </c>
      <c r="B15295" s="1" t="s">
        <v>23750</v>
      </c>
      <c r="D15295" s="1" t="s">
        <v>499</v>
      </c>
      <c r="E15295" s="0" t="s">
        <v>590</v>
      </c>
    </row>
    <row r="15296" customFormat="false" ht="15" hidden="false" customHeight="false" outlineLevel="0" collapsed="false">
      <c r="A15296" s="1" t="n">
        <v>2078</v>
      </c>
      <c r="B15296" s="1" t="s">
        <v>23751</v>
      </c>
      <c r="D15296" s="1" t="s">
        <v>499</v>
      </c>
      <c r="E15296" s="0" t="s">
        <v>590</v>
      </c>
    </row>
    <row r="15297" customFormat="false" ht="15" hidden="false" customHeight="false" outlineLevel="0" collapsed="false">
      <c r="A15297" s="1" t="n">
        <v>2077</v>
      </c>
      <c r="B15297" s="1" t="s">
        <v>23752</v>
      </c>
      <c r="D15297" s="1" t="s">
        <v>499</v>
      </c>
      <c r="E15297" s="0" t="s">
        <v>590</v>
      </c>
    </row>
    <row r="15298" customFormat="false" ht="15" hidden="false" customHeight="false" outlineLevel="0" collapsed="false">
      <c r="A15298" s="1" t="n">
        <v>2076</v>
      </c>
      <c r="B15298" s="1" t="s">
        <v>23753</v>
      </c>
      <c r="D15298" s="324" t="s">
        <v>9779</v>
      </c>
      <c r="E15298" s="0" t="s">
        <v>485</v>
      </c>
    </row>
    <row r="15299" customFormat="false" ht="15" hidden="false" customHeight="false" outlineLevel="0" collapsed="false">
      <c r="A15299" s="1" t="n">
        <v>2075</v>
      </c>
      <c r="B15299" s="1" t="s">
        <v>23754</v>
      </c>
      <c r="D15299" s="1" t="s">
        <v>484</v>
      </c>
      <c r="E15299" s="0" t="s">
        <v>485</v>
      </c>
    </row>
    <row r="15300" customFormat="false" ht="15" hidden="false" customHeight="false" outlineLevel="0" collapsed="false">
      <c r="A15300" s="1" t="n">
        <v>2074</v>
      </c>
      <c r="B15300" s="1" t="s">
        <v>23755</v>
      </c>
      <c r="D15300" s="1" t="s">
        <v>499</v>
      </c>
      <c r="E15300" s="0" t="s">
        <v>485</v>
      </c>
    </row>
    <row r="15301" customFormat="false" ht="15" hidden="false" customHeight="false" outlineLevel="0" collapsed="false">
      <c r="A15301" s="1" t="n">
        <v>2073</v>
      </c>
      <c r="B15301" s="1" t="s">
        <v>23756</v>
      </c>
      <c r="C15301" s="1" t="s">
        <v>23757</v>
      </c>
      <c r="D15301" s="324" t="s">
        <v>528</v>
      </c>
      <c r="E15301" s="324" t="s">
        <v>500</v>
      </c>
    </row>
    <row r="15302" customFormat="false" ht="15" hidden="false" customHeight="false" outlineLevel="0" collapsed="false">
      <c r="A15302" s="1" t="n">
        <v>2072</v>
      </c>
      <c r="B15302" s="1" t="s">
        <v>23758</v>
      </c>
      <c r="C15302" s="1" t="s">
        <v>23759</v>
      </c>
      <c r="D15302" s="324" t="s">
        <v>528</v>
      </c>
      <c r="E15302" s="324" t="s">
        <v>500</v>
      </c>
    </row>
    <row r="15303" customFormat="false" ht="15" hidden="false" customHeight="false" outlineLevel="0" collapsed="false">
      <c r="A15303" s="1" t="n">
        <v>2071</v>
      </c>
      <c r="B15303" s="1" t="s">
        <v>23760</v>
      </c>
      <c r="C15303" s="1" t="s">
        <v>187</v>
      </c>
      <c r="D15303" s="324" t="s">
        <v>10946</v>
      </c>
      <c r="E15303" s="324" t="s">
        <v>1731</v>
      </c>
    </row>
    <row r="15304" customFormat="false" ht="15" hidden="false" customHeight="false" outlineLevel="0" collapsed="false">
      <c r="A15304" s="1" t="n">
        <v>2070</v>
      </c>
      <c r="B15304" s="1" t="s">
        <v>23761</v>
      </c>
      <c r="C15304" s="1" t="s">
        <v>23762</v>
      </c>
      <c r="D15304" s="1" t="s">
        <v>499</v>
      </c>
      <c r="E15304" s="0" t="s">
        <v>10484</v>
      </c>
    </row>
    <row r="15305" customFormat="false" ht="15" hidden="false" customHeight="false" outlineLevel="0" collapsed="false">
      <c r="A15305" s="1" t="n">
        <v>2069</v>
      </c>
      <c r="B15305" s="1" t="s">
        <v>23763</v>
      </c>
      <c r="C15305" s="324" t="s">
        <v>23764</v>
      </c>
      <c r="D15305" s="324" t="s">
        <v>19181</v>
      </c>
      <c r="E15305" s="324" t="s">
        <v>10994</v>
      </c>
    </row>
    <row r="15306" customFormat="false" ht="15" hidden="false" customHeight="false" outlineLevel="0" collapsed="false">
      <c r="A15306" s="1" t="n">
        <v>2068</v>
      </c>
      <c r="B15306" s="1" t="s">
        <v>23765</v>
      </c>
      <c r="C15306" s="1" t="s">
        <v>23766</v>
      </c>
      <c r="D15306" s="324" t="s">
        <v>11169</v>
      </c>
      <c r="E15306" s="324" t="s">
        <v>10923</v>
      </c>
    </row>
    <row r="15307" customFormat="false" ht="15" hidden="false" customHeight="false" outlineLevel="0" collapsed="false">
      <c r="A15307" s="1" t="n">
        <v>2067</v>
      </c>
      <c r="B15307" s="1" t="s">
        <v>23767</v>
      </c>
      <c r="C15307" s="1" t="s">
        <v>23768</v>
      </c>
      <c r="D15307" s="324" t="s">
        <v>528</v>
      </c>
      <c r="E15307" s="324" t="s">
        <v>500</v>
      </c>
    </row>
    <row r="15308" customFormat="false" ht="15" hidden="false" customHeight="false" outlineLevel="0" collapsed="false">
      <c r="A15308" s="1" t="n">
        <v>2066</v>
      </c>
      <c r="B15308" s="1" t="s">
        <v>23769</v>
      </c>
      <c r="C15308" s="324" t="s">
        <v>23770</v>
      </c>
      <c r="D15308" s="324" t="s">
        <v>528</v>
      </c>
      <c r="E15308" s="324" t="s">
        <v>500</v>
      </c>
    </row>
    <row r="15309" customFormat="false" ht="15" hidden="false" customHeight="false" outlineLevel="0" collapsed="false">
      <c r="A15309" s="1" t="n">
        <v>2065</v>
      </c>
      <c r="B15309" s="1" t="s">
        <v>23771</v>
      </c>
      <c r="C15309" s="324" t="s">
        <v>23772</v>
      </c>
      <c r="D15309" s="324" t="s">
        <v>528</v>
      </c>
      <c r="E15309" s="324" t="s">
        <v>500</v>
      </c>
    </row>
    <row r="15310" customFormat="false" ht="15" hidden="false" customHeight="false" outlineLevel="0" collapsed="false">
      <c r="A15310" s="1" t="n">
        <v>2064</v>
      </c>
      <c r="B15310" s="1" t="s">
        <v>23773</v>
      </c>
      <c r="C15310" s="324" t="s">
        <v>23774</v>
      </c>
      <c r="D15310" s="1" t="s">
        <v>499</v>
      </c>
      <c r="E15310" s="324" t="s">
        <v>12102</v>
      </c>
    </row>
    <row r="15311" customFormat="false" ht="15" hidden="false" customHeight="false" outlineLevel="0" collapsed="false">
      <c r="A15311" s="1" t="n">
        <v>2063</v>
      </c>
      <c r="B15311" s="1" t="s">
        <v>23775</v>
      </c>
      <c r="D15311" s="1" t="s">
        <v>499</v>
      </c>
      <c r="E15311" s="324" t="s">
        <v>500</v>
      </c>
    </row>
    <row r="15312" customFormat="false" ht="15" hidden="false" customHeight="false" outlineLevel="0" collapsed="false">
      <c r="A15312" s="1" t="n">
        <v>2062</v>
      </c>
      <c r="B15312" s="1" t="s">
        <v>23776</v>
      </c>
      <c r="D15312" s="1" t="s">
        <v>499</v>
      </c>
      <c r="E15312" s="324" t="s">
        <v>500</v>
      </c>
    </row>
    <row r="15313" customFormat="false" ht="15" hidden="false" customHeight="false" outlineLevel="0" collapsed="false">
      <c r="A15313" s="1" t="n">
        <v>2061</v>
      </c>
      <c r="B15313" s="1" t="s">
        <v>23777</v>
      </c>
      <c r="D15313" s="1" t="s">
        <v>499</v>
      </c>
      <c r="E15313" s="324" t="s">
        <v>500</v>
      </c>
    </row>
    <row r="15314" customFormat="false" ht="15" hidden="false" customHeight="false" outlineLevel="0" collapsed="false">
      <c r="A15314" s="1" t="n">
        <v>2060</v>
      </c>
      <c r="B15314" s="1" t="s">
        <v>23778</v>
      </c>
      <c r="D15314" s="1" t="s">
        <v>499</v>
      </c>
      <c r="E15314" s="324" t="s">
        <v>500</v>
      </c>
    </row>
    <row r="15315" customFormat="false" ht="15" hidden="false" customHeight="false" outlineLevel="0" collapsed="false">
      <c r="A15315" s="1" t="n">
        <v>2059</v>
      </c>
      <c r="B15315" s="1" t="s">
        <v>23779</v>
      </c>
      <c r="C15315" s="1" t="s">
        <v>23780</v>
      </c>
      <c r="D15315" s="1" t="s">
        <v>499</v>
      </c>
      <c r="E15315" s="0" t="s">
        <v>590</v>
      </c>
    </row>
    <row r="15316" customFormat="false" ht="15" hidden="false" customHeight="false" outlineLevel="0" collapsed="false">
      <c r="A15316" s="1" t="n">
        <v>2058</v>
      </c>
      <c r="B15316" s="1" t="s">
        <v>23781</v>
      </c>
      <c r="C15316" s="1" t="s">
        <v>23782</v>
      </c>
      <c r="D15316" s="324" t="s">
        <v>10946</v>
      </c>
      <c r="E15316" s="324" t="s">
        <v>21646</v>
      </c>
    </row>
    <row r="15317" customFormat="false" ht="15" hidden="false" customHeight="false" outlineLevel="0" collapsed="false">
      <c r="A15317" s="1" t="n">
        <v>2057</v>
      </c>
      <c r="B15317" s="1" t="s">
        <v>23783</v>
      </c>
      <c r="C15317" s="324" t="s">
        <v>23784</v>
      </c>
      <c r="D15317" s="324" t="s">
        <v>10946</v>
      </c>
      <c r="E15317" s="324" t="s">
        <v>21646</v>
      </c>
    </row>
    <row r="15318" customFormat="false" ht="15" hidden="false" customHeight="false" outlineLevel="0" collapsed="false">
      <c r="A15318" s="1" t="n">
        <v>2056</v>
      </c>
      <c r="B15318" s="1" t="s">
        <v>20825</v>
      </c>
      <c r="C15318" s="324" t="s">
        <v>23785</v>
      </c>
      <c r="D15318" s="324" t="s">
        <v>10946</v>
      </c>
      <c r="E15318" s="324" t="s">
        <v>21646</v>
      </c>
    </row>
    <row r="15319" customFormat="false" ht="15" hidden="false" customHeight="false" outlineLevel="0" collapsed="false">
      <c r="A15319" s="1" t="n">
        <v>2055</v>
      </c>
      <c r="B15319" s="1" t="s">
        <v>23786</v>
      </c>
      <c r="D15319" s="324" t="s">
        <v>11076</v>
      </c>
      <c r="E15319" s="324" t="s">
        <v>550</v>
      </c>
    </row>
    <row r="15320" customFormat="false" ht="15" hidden="false" customHeight="false" outlineLevel="0" collapsed="false">
      <c r="A15320" s="1" t="n">
        <v>2054</v>
      </c>
      <c r="B15320" s="1" t="s">
        <v>23787</v>
      </c>
      <c r="C15320" s="324" t="s">
        <v>23788</v>
      </c>
      <c r="D15320" s="1" t="s">
        <v>499</v>
      </c>
      <c r="E15320" s="324" t="s">
        <v>10954</v>
      </c>
    </row>
    <row r="15321" customFormat="false" ht="15" hidden="false" customHeight="false" outlineLevel="0" collapsed="false">
      <c r="A15321" s="1" t="n">
        <v>2053</v>
      </c>
      <c r="B15321" s="1" t="s">
        <v>23789</v>
      </c>
      <c r="D15321" s="1" t="s">
        <v>499</v>
      </c>
      <c r="E15321" s="0" t="s">
        <v>590</v>
      </c>
    </row>
    <row r="15322" customFormat="false" ht="15" hidden="false" customHeight="false" outlineLevel="0" collapsed="false">
      <c r="A15322" s="1" t="n">
        <v>2052</v>
      </c>
      <c r="B15322" s="1" t="s">
        <v>23790</v>
      </c>
      <c r="C15322" s="1" t="s">
        <v>23791</v>
      </c>
      <c r="D15322" s="324" t="s">
        <v>15717</v>
      </c>
      <c r="E15322" s="324" t="s">
        <v>10923</v>
      </c>
    </row>
    <row r="15323" customFormat="false" ht="15" hidden="false" customHeight="false" outlineLevel="0" collapsed="false">
      <c r="A15323" s="1" t="n">
        <v>2051</v>
      </c>
      <c r="B15323" s="1" t="s">
        <v>23792</v>
      </c>
      <c r="D15323" s="324" t="s">
        <v>10946</v>
      </c>
      <c r="E15323" s="0" t="s">
        <v>576</v>
      </c>
    </row>
    <row r="15324" customFormat="false" ht="15" hidden="false" customHeight="false" outlineLevel="0" collapsed="false">
      <c r="A15324" s="1" t="n">
        <v>2050</v>
      </c>
      <c r="B15324" s="1" t="s">
        <v>23793</v>
      </c>
      <c r="C15324" s="324" t="s">
        <v>23794</v>
      </c>
      <c r="D15324" s="324" t="s">
        <v>10946</v>
      </c>
      <c r="E15324" s="0" t="s">
        <v>576</v>
      </c>
    </row>
    <row r="15325" customFormat="false" ht="15" hidden="false" customHeight="false" outlineLevel="0" collapsed="false">
      <c r="A15325" s="1" t="n">
        <v>2049</v>
      </c>
      <c r="B15325" s="1" t="s">
        <v>23795</v>
      </c>
      <c r="C15325" s="1" t="s">
        <v>23796</v>
      </c>
      <c r="D15325" s="324" t="s">
        <v>15750</v>
      </c>
      <c r="E15325" s="324" t="s">
        <v>10923</v>
      </c>
    </row>
    <row r="15326" customFormat="false" ht="15" hidden="false" customHeight="false" outlineLevel="0" collapsed="false">
      <c r="A15326" s="1" t="n">
        <v>2048</v>
      </c>
      <c r="B15326" s="1" t="s">
        <v>23797</v>
      </c>
      <c r="C15326" s="1" t="s">
        <v>23798</v>
      </c>
      <c r="D15326" s="324" t="s">
        <v>10946</v>
      </c>
      <c r="E15326" s="324" t="s">
        <v>14135</v>
      </c>
    </row>
    <row r="15327" customFormat="false" ht="15" hidden="false" customHeight="false" outlineLevel="0" collapsed="false">
      <c r="A15327" s="1" t="n">
        <v>2047</v>
      </c>
      <c r="B15327" s="1" t="s">
        <v>23799</v>
      </c>
      <c r="D15327" s="1" t="s">
        <v>499</v>
      </c>
      <c r="E15327" s="324" t="s">
        <v>500</v>
      </c>
    </row>
    <row r="15328" customFormat="false" ht="15" hidden="false" customHeight="false" outlineLevel="0" collapsed="false">
      <c r="A15328" s="1" t="n">
        <v>2046</v>
      </c>
      <c r="B15328" s="1" t="s">
        <v>23800</v>
      </c>
      <c r="D15328" s="1" t="s">
        <v>11129</v>
      </c>
      <c r="E15328" s="0" t="s">
        <v>590</v>
      </c>
    </row>
    <row r="15329" customFormat="false" ht="15" hidden="false" customHeight="false" outlineLevel="0" collapsed="false">
      <c r="A15329" s="1" t="n">
        <v>2045</v>
      </c>
      <c r="B15329" s="1" t="s">
        <v>23801</v>
      </c>
      <c r="D15329" s="324" t="s">
        <v>10946</v>
      </c>
      <c r="E15329" s="0" t="s">
        <v>590</v>
      </c>
    </row>
    <row r="15330" customFormat="false" ht="15" hidden="false" customHeight="false" outlineLevel="0" collapsed="false">
      <c r="A15330" s="1" t="n">
        <v>2044</v>
      </c>
      <c r="B15330" s="1" t="s">
        <v>23802</v>
      </c>
      <c r="C15330" s="324" t="s">
        <v>23803</v>
      </c>
      <c r="D15330" s="1" t="s">
        <v>484</v>
      </c>
      <c r="E15330" s="0" t="s">
        <v>485</v>
      </c>
    </row>
    <row r="15331" customFormat="false" ht="15" hidden="false" customHeight="false" outlineLevel="0" collapsed="false">
      <c r="A15331" s="1" t="n">
        <v>2043</v>
      </c>
      <c r="B15331" s="1" t="s">
        <v>23804</v>
      </c>
      <c r="C15331" s="1" t="s">
        <v>23805</v>
      </c>
      <c r="D15331" s="1" t="s">
        <v>499</v>
      </c>
      <c r="E15331" s="324" t="s">
        <v>15957</v>
      </c>
    </row>
    <row r="15332" customFormat="false" ht="15" hidden="false" customHeight="false" outlineLevel="0" collapsed="false">
      <c r="A15332" s="1" t="n">
        <v>2042</v>
      </c>
      <c r="B15332" s="1" t="s">
        <v>23806</v>
      </c>
      <c r="D15332" s="1" t="s">
        <v>499</v>
      </c>
      <c r="E15332" s="324" t="s">
        <v>10997</v>
      </c>
    </row>
    <row r="15333" customFormat="false" ht="15" hidden="false" customHeight="false" outlineLevel="0" collapsed="false">
      <c r="A15333" s="1" t="n">
        <v>2041</v>
      </c>
      <c r="B15333" s="1" t="s">
        <v>23807</v>
      </c>
      <c r="D15333" s="324" t="s">
        <v>23808</v>
      </c>
      <c r="E15333" s="324" t="s">
        <v>11334</v>
      </c>
    </row>
    <row r="15334" customFormat="false" ht="15" hidden="false" customHeight="false" outlineLevel="0" collapsed="false">
      <c r="A15334" s="1" t="n">
        <v>2040</v>
      </c>
      <c r="B15334" s="1" t="s">
        <v>23809</v>
      </c>
      <c r="D15334" s="324" t="s">
        <v>1147</v>
      </c>
      <c r="E15334" s="324" t="s">
        <v>488</v>
      </c>
    </row>
    <row r="15335" customFormat="false" ht="15" hidden="false" customHeight="false" outlineLevel="0" collapsed="false">
      <c r="A15335" s="1" t="n">
        <v>2039</v>
      </c>
      <c r="B15335" s="1" t="s">
        <v>23810</v>
      </c>
      <c r="D15335" s="324" t="s">
        <v>2985</v>
      </c>
      <c r="E15335" s="0" t="s">
        <v>590</v>
      </c>
    </row>
    <row r="15336" customFormat="false" ht="15" hidden="false" customHeight="false" outlineLevel="0" collapsed="false">
      <c r="A15336" s="1" t="n">
        <v>2038</v>
      </c>
      <c r="B15336" s="1" t="s">
        <v>23811</v>
      </c>
      <c r="C15336" s="324" t="s">
        <v>23812</v>
      </c>
      <c r="D15336" s="324" t="s">
        <v>10946</v>
      </c>
      <c r="E15336" s="324" t="s">
        <v>21646</v>
      </c>
    </row>
    <row r="15337" customFormat="false" ht="15" hidden="false" customHeight="false" outlineLevel="0" collapsed="false">
      <c r="A15337" s="1" t="n">
        <v>2037</v>
      </c>
      <c r="B15337" s="1" t="s">
        <v>23813</v>
      </c>
      <c r="D15337" s="324" t="s">
        <v>23814</v>
      </c>
      <c r="E15337" s="324" t="s">
        <v>550</v>
      </c>
    </row>
    <row r="15338" customFormat="false" ht="15" hidden="false" customHeight="false" outlineLevel="0" collapsed="false">
      <c r="A15338" s="1" t="n">
        <v>2036</v>
      </c>
      <c r="B15338" s="1" t="s">
        <v>23815</v>
      </c>
      <c r="C15338" s="1" t="s">
        <v>23816</v>
      </c>
      <c r="D15338" s="1" t="s">
        <v>1511</v>
      </c>
      <c r="E15338" s="0" t="s">
        <v>485</v>
      </c>
    </row>
    <row r="15339" customFormat="false" ht="15" hidden="false" customHeight="false" outlineLevel="0" collapsed="false">
      <c r="A15339" s="1" t="n">
        <v>2035</v>
      </c>
      <c r="B15339" s="1" t="s">
        <v>23817</v>
      </c>
      <c r="C15339" s="324" t="s">
        <v>23818</v>
      </c>
      <c r="D15339" s="324" t="s">
        <v>10946</v>
      </c>
      <c r="E15339" s="324" t="s">
        <v>21646</v>
      </c>
    </row>
    <row r="15340" customFormat="false" ht="15" hidden="false" customHeight="false" outlineLevel="0" collapsed="false">
      <c r="A15340" s="1" t="n">
        <v>2034</v>
      </c>
      <c r="B15340" s="1" t="s">
        <v>23819</v>
      </c>
      <c r="D15340" s="324" t="s">
        <v>2985</v>
      </c>
      <c r="E15340" s="324" t="s">
        <v>550</v>
      </c>
    </row>
    <row r="15341" customFormat="false" ht="15" hidden="false" customHeight="false" outlineLevel="0" collapsed="false">
      <c r="A15341" s="1" t="n">
        <v>2033</v>
      </c>
      <c r="B15341" s="1" t="s">
        <v>23820</v>
      </c>
      <c r="D15341" s="1" t="s">
        <v>11129</v>
      </c>
      <c r="E15341" s="0" t="s">
        <v>590</v>
      </c>
    </row>
    <row r="15342" customFormat="false" ht="15" hidden="false" customHeight="false" outlineLevel="0" collapsed="false">
      <c r="A15342" s="1" t="n">
        <v>2032</v>
      </c>
      <c r="B15342" s="1" t="s">
        <v>23821</v>
      </c>
      <c r="C15342" s="324" t="s">
        <v>23822</v>
      </c>
      <c r="D15342" s="1" t="s">
        <v>2351</v>
      </c>
      <c r="E15342" s="0" t="s">
        <v>485</v>
      </c>
    </row>
    <row r="15343" customFormat="false" ht="15" hidden="false" customHeight="false" outlineLevel="0" collapsed="false">
      <c r="A15343" s="1" t="n">
        <v>2031</v>
      </c>
      <c r="B15343" s="1" t="s">
        <v>23823</v>
      </c>
      <c r="D15343" s="1" t="s">
        <v>11129</v>
      </c>
      <c r="E15343" s="0" t="s">
        <v>590</v>
      </c>
    </row>
    <row r="15344" customFormat="false" ht="15" hidden="false" customHeight="false" outlineLevel="0" collapsed="false">
      <c r="A15344" s="1" t="n">
        <v>2030</v>
      </c>
      <c r="B15344" s="1" t="s">
        <v>23824</v>
      </c>
      <c r="C15344" s="1" t="s">
        <v>23825</v>
      </c>
      <c r="D15344" s="324" t="s">
        <v>23826</v>
      </c>
      <c r="E15344" s="0" t="s">
        <v>485</v>
      </c>
    </row>
    <row r="15345" customFormat="false" ht="15" hidden="false" customHeight="false" outlineLevel="0" collapsed="false">
      <c r="A15345" s="1" t="n">
        <v>2029</v>
      </c>
      <c r="B15345" s="1" t="s">
        <v>23827</v>
      </c>
      <c r="C15345" s="1" t="s">
        <v>23828</v>
      </c>
      <c r="D15345" s="324" t="s">
        <v>23829</v>
      </c>
      <c r="E15345" s="324" t="s">
        <v>1731</v>
      </c>
    </row>
    <row r="15346" customFormat="false" ht="15" hidden="false" customHeight="false" outlineLevel="0" collapsed="false">
      <c r="A15346" s="1" t="n">
        <v>2028</v>
      </c>
      <c r="B15346" s="1" t="s">
        <v>23830</v>
      </c>
      <c r="D15346" s="1" t="s">
        <v>11129</v>
      </c>
      <c r="E15346" s="0" t="s">
        <v>590</v>
      </c>
    </row>
    <row r="15347" customFormat="false" ht="15" hidden="false" customHeight="false" outlineLevel="0" collapsed="false">
      <c r="A15347" s="1" t="n">
        <v>2027</v>
      </c>
      <c r="B15347" s="1" t="s">
        <v>23831</v>
      </c>
      <c r="D15347" s="1" t="s">
        <v>2351</v>
      </c>
      <c r="E15347" s="0" t="s">
        <v>485</v>
      </c>
    </row>
    <row r="15348" customFormat="false" ht="15" hidden="false" customHeight="false" outlineLevel="0" collapsed="false">
      <c r="A15348" s="1" t="n">
        <v>2026</v>
      </c>
      <c r="B15348" s="1" t="s">
        <v>23832</v>
      </c>
      <c r="D15348" s="1" t="s">
        <v>2351</v>
      </c>
      <c r="E15348" s="0" t="s">
        <v>485</v>
      </c>
    </row>
    <row r="15349" customFormat="false" ht="15" hidden="false" customHeight="false" outlineLevel="0" collapsed="false">
      <c r="A15349" s="1" t="n">
        <v>2025</v>
      </c>
      <c r="B15349" s="1" t="s">
        <v>23833</v>
      </c>
      <c r="D15349" s="1" t="s">
        <v>11129</v>
      </c>
      <c r="E15349" s="0" t="s">
        <v>590</v>
      </c>
    </row>
    <row r="15350" customFormat="false" ht="15" hidden="false" customHeight="false" outlineLevel="0" collapsed="false">
      <c r="A15350" s="1" t="n">
        <v>2024</v>
      </c>
      <c r="B15350" s="1" t="s">
        <v>23834</v>
      </c>
      <c r="D15350" s="1" t="s">
        <v>11129</v>
      </c>
      <c r="E15350" s="0" t="s">
        <v>590</v>
      </c>
    </row>
    <row r="15351" customFormat="false" ht="15" hidden="false" customHeight="false" outlineLevel="0" collapsed="false">
      <c r="A15351" s="1" t="n">
        <v>2023</v>
      </c>
      <c r="B15351" s="1" t="s">
        <v>23835</v>
      </c>
      <c r="D15351" s="1" t="s">
        <v>11129</v>
      </c>
      <c r="E15351" s="0" t="s">
        <v>590</v>
      </c>
    </row>
    <row r="15352" customFormat="false" ht="15" hidden="false" customHeight="false" outlineLevel="0" collapsed="false">
      <c r="A15352" s="1" t="n">
        <v>2022</v>
      </c>
      <c r="B15352" s="1" t="s">
        <v>23836</v>
      </c>
      <c r="D15352" s="1" t="s">
        <v>499</v>
      </c>
      <c r="E15352" s="0" t="s">
        <v>485</v>
      </c>
    </row>
    <row r="15353" customFormat="false" ht="15" hidden="false" customHeight="false" outlineLevel="0" collapsed="false">
      <c r="A15353" s="1" t="n">
        <v>2021</v>
      </c>
      <c r="B15353" s="1" t="s">
        <v>23837</v>
      </c>
      <c r="D15353" s="324" t="s">
        <v>23838</v>
      </c>
      <c r="E15353" s="0" t="s">
        <v>590</v>
      </c>
    </row>
    <row r="15354" customFormat="false" ht="15" hidden="false" customHeight="false" outlineLevel="0" collapsed="false">
      <c r="A15354" s="1" t="n">
        <v>2020</v>
      </c>
      <c r="B15354" s="1" t="s">
        <v>23839</v>
      </c>
      <c r="C15354" s="1" t="s">
        <v>23840</v>
      </c>
      <c r="D15354" s="324" t="s">
        <v>23841</v>
      </c>
      <c r="E15354" s="324" t="s">
        <v>7063</v>
      </c>
    </row>
    <row r="15355" customFormat="false" ht="15" hidden="false" customHeight="false" outlineLevel="0" collapsed="false">
      <c r="A15355" s="1" t="n">
        <v>2019</v>
      </c>
      <c r="B15355" s="1" t="s">
        <v>23842</v>
      </c>
      <c r="C15355" s="1" t="s">
        <v>23843</v>
      </c>
      <c r="D15355" s="1" t="s">
        <v>4022</v>
      </c>
      <c r="E15355" s="0" t="s">
        <v>485</v>
      </c>
    </row>
    <row r="15356" customFormat="false" ht="15" hidden="false" customHeight="false" outlineLevel="0" collapsed="false">
      <c r="A15356" s="1" t="n">
        <v>2018</v>
      </c>
      <c r="B15356" s="1" t="s">
        <v>23844</v>
      </c>
      <c r="D15356" s="1" t="s">
        <v>11129</v>
      </c>
      <c r="E15356" s="0" t="s">
        <v>590</v>
      </c>
    </row>
    <row r="15357" customFormat="false" ht="15" hidden="false" customHeight="false" outlineLevel="0" collapsed="false">
      <c r="A15357" s="1" t="n">
        <v>2017</v>
      </c>
      <c r="B15357" s="1" t="s">
        <v>23845</v>
      </c>
      <c r="D15357" s="324" t="s">
        <v>23846</v>
      </c>
      <c r="E15357" s="324" t="s">
        <v>550</v>
      </c>
    </row>
    <row r="15358" customFormat="false" ht="15" hidden="false" customHeight="false" outlineLevel="0" collapsed="false">
      <c r="A15358" s="1" t="n">
        <v>2016</v>
      </c>
      <c r="B15358" s="1" t="s">
        <v>23847</v>
      </c>
      <c r="C15358" s="324" t="s">
        <v>23848</v>
      </c>
      <c r="D15358" s="324" t="s">
        <v>19620</v>
      </c>
      <c r="E15358" s="324" t="s">
        <v>2275</v>
      </c>
    </row>
    <row r="15359" customFormat="false" ht="15" hidden="false" customHeight="false" outlineLevel="0" collapsed="false">
      <c r="A15359" s="1" t="n">
        <v>2015</v>
      </c>
      <c r="B15359" s="1" t="s">
        <v>23849</v>
      </c>
      <c r="C15359" s="1" t="s">
        <v>23850</v>
      </c>
      <c r="D15359" s="1" t="s">
        <v>499</v>
      </c>
      <c r="E15359" s="0" t="s">
        <v>485</v>
      </c>
    </row>
    <row r="15360" customFormat="false" ht="15" hidden="false" customHeight="false" outlineLevel="0" collapsed="false">
      <c r="A15360" s="1" t="n">
        <v>2014</v>
      </c>
      <c r="B15360" s="1" t="s">
        <v>23851</v>
      </c>
      <c r="D15360" s="324" t="s">
        <v>19181</v>
      </c>
      <c r="E15360" s="324" t="s">
        <v>11671</v>
      </c>
    </row>
    <row r="15361" customFormat="false" ht="15" hidden="false" customHeight="false" outlineLevel="0" collapsed="false">
      <c r="A15361" s="1" t="n">
        <v>2013</v>
      </c>
      <c r="B15361" s="1" t="s">
        <v>23852</v>
      </c>
      <c r="C15361" s="324" t="s">
        <v>23853</v>
      </c>
      <c r="D15361" s="1" t="s">
        <v>11129</v>
      </c>
      <c r="E15361" s="0" t="s">
        <v>11079</v>
      </c>
    </row>
    <row r="15362" customFormat="false" ht="15" hidden="false" customHeight="false" outlineLevel="0" collapsed="false">
      <c r="A15362" s="1" t="n">
        <v>2012</v>
      </c>
      <c r="B15362" s="1" t="s">
        <v>23854</v>
      </c>
      <c r="C15362" s="324" t="s">
        <v>23855</v>
      </c>
      <c r="D15362" s="1" t="s">
        <v>11129</v>
      </c>
      <c r="E15362" s="0" t="s">
        <v>590</v>
      </c>
    </row>
    <row r="15363" customFormat="false" ht="15" hidden="false" customHeight="false" outlineLevel="0" collapsed="false">
      <c r="A15363" s="1" t="n">
        <v>2011</v>
      </c>
      <c r="B15363" s="1" t="s">
        <v>23856</v>
      </c>
      <c r="C15363" s="1" t="s">
        <v>23857</v>
      </c>
      <c r="D15363" s="1" t="s">
        <v>787</v>
      </c>
      <c r="E15363" s="324" t="s">
        <v>488</v>
      </c>
    </row>
    <row r="15364" customFormat="false" ht="15" hidden="false" customHeight="false" outlineLevel="0" collapsed="false">
      <c r="A15364" s="1" t="n">
        <v>2010</v>
      </c>
      <c r="B15364" s="1" t="s">
        <v>23858</v>
      </c>
      <c r="C15364" s="1" t="s">
        <v>23859</v>
      </c>
      <c r="D15364" s="1" t="s">
        <v>499</v>
      </c>
      <c r="E15364" s="324" t="s">
        <v>500</v>
      </c>
    </row>
    <row r="15365" customFormat="false" ht="15" hidden="false" customHeight="false" outlineLevel="0" collapsed="false">
      <c r="A15365" s="1" t="n">
        <v>2009</v>
      </c>
      <c r="B15365" s="1" t="s">
        <v>23860</v>
      </c>
      <c r="C15365" s="1" t="s">
        <v>23861</v>
      </c>
      <c r="D15365" s="324" t="s">
        <v>15717</v>
      </c>
      <c r="E15365" s="0" t="s">
        <v>590</v>
      </c>
    </row>
    <row r="15366" customFormat="false" ht="15" hidden="false" customHeight="false" outlineLevel="0" collapsed="false">
      <c r="A15366" s="1" t="n">
        <v>2008</v>
      </c>
      <c r="B15366" s="1" t="s">
        <v>23862</v>
      </c>
      <c r="C15366" s="1" t="s">
        <v>23863</v>
      </c>
      <c r="D15366" s="324" t="s">
        <v>23864</v>
      </c>
      <c r="E15366" s="324" t="s">
        <v>500</v>
      </c>
    </row>
    <row r="15367" customFormat="false" ht="15" hidden="false" customHeight="false" outlineLevel="0" collapsed="false">
      <c r="A15367" s="1" t="n">
        <v>2007</v>
      </c>
      <c r="B15367" s="1" t="s">
        <v>23865</v>
      </c>
      <c r="C15367" s="1" t="s">
        <v>23866</v>
      </c>
      <c r="D15367" s="1" t="s">
        <v>510</v>
      </c>
      <c r="E15367" s="324" t="s">
        <v>10923</v>
      </c>
    </row>
    <row r="15368" customFormat="false" ht="15" hidden="false" customHeight="false" outlineLevel="0" collapsed="false">
      <c r="A15368" s="1" t="n">
        <v>2006</v>
      </c>
      <c r="B15368" s="1" t="s">
        <v>23867</v>
      </c>
      <c r="C15368" s="1" t="s">
        <v>23868</v>
      </c>
      <c r="D15368" s="324" t="s">
        <v>586</v>
      </c>
      <c r="E15368" s="324" t="s">
        <v>1731</v>
      </c>
    </row>
    <row r="15369" customFormat="false" ht="15" hidden="false" customHeight="false" outlineLevel="0" collapsed="false">
      <c r="A15369" s="1" t="n">
        <v>2005</v>
      </c>
      <c r="B15369" s="1" t="s">
        <v>23869</v>
      </c>
      <c r="C15369" s="1" t="s">
        <v>23870</v>
      </c>
      <c r="D15369" s="1" t="s">
        <v>510</v>
      </c>
      <c r="E15369" s="324" t="s">
        <v>508</v>
      </c>
    </row>
    <row r="15370" customFormat="false" ht="15" hidden="false" customHeight="false" outlineLevel="0" collapsed="false">
      <c r="A15370" s="1" t="n">
        <v>2004</v>
      </c>
      <c r="B15370" s="1" t="s">
        <v>23871</v>
      </c>
      <c r="C15370" s="1" t="s">
        <v>23872</v>
      </c>
      <c r="D15370" s="324" t="s">
        <v>23873</v>
      </c>
      <c r="E15370" s="0" t="s">
        <v>11053</v>
      </c>
    </row>
    <row r="15371" customFormat="false" ht="15" hidden="false" customHeight="false" outlineLevel="0" collapsed="false">
      <c r="A15371" s="1" t="n">
        <v>2003</v>
      </c>
      <c r="B15371" s="1" t="s">
        <v>23874</v>
      </c>
      <c r="C15371" s="1" t="s">
        <v>23875</v>
      </c>
      <c r="D15371" s="324" t="s">
        <v>23876</v>
      </c>
      <c r="E15371" s="324" t="s">
        <v>494</v>
      </c>
    </row>
    <row r="15372" customFormat="false" ht="15" hidden="false" customHeight="false" outlineLevel="0" collapsed="false">
      <c r="A15372" s="1" t="n">
        <v>2002</v>
      </c>
      <c r="B15372" s="1" t="s">
        <v>23877</v>
      </c>
      <c r="C15372" s="1" t="s">
        <v>23878</v>
      </c>
      <c r="D15372" s="324" t="s">
        <v>620</v>
      </c>
      <c r="E15372" s="324" t="s">
        <v>500</v>
      </c>
    </row>
    <row r="15373" customFormat="false" ht="15" hidden="false" customHeight="false" outlineLevel="0" collapsed="false">
      <c r="A15373" s="1" t="n">
        <v>2001</v>
      </c>
      <c r="B15373" s="1" t="s">
        <v>23879</v>
      </c>
      <c r="D15373" s="324" t="s">
        <v>528</v>
      </c>
      <c r="E15373" s="324" t="s">
        <v>500</v>
      </c>
    </row>
    <row r="15374" customFormat="false" ht="15" hidden="false" customHeight="false" outlineLevel="0" collapsed="false">
      <c r="A15374" s="1" t="n">
        <v>2000</v>
      </c>
      <c r="B15374" s="1" t="s">
        <v>23880</v>
      </c>
      <c r="D15374" s="324" t="s">
        <v>23873</v>
      </c>
      <c r="E15374" s="0" t="s">
        <v>11053</v>
      </c>
    </row>
    <row r="15375" customFormat="false" ht="15" hidden="false" customHeight="false" outlineLevel="0" collapsed="false">
      <c r="A15375" s="1" t="n">
        <v>1999</v>
      </c>
      <c r="B15375" s="1" t="s">
        <v>23881</v>
      </c>
      <c r="D15375" s="1" t="s">
        <v>17641</v>
      </c>
      <c r="E15375" s="0" t="s">
        <v>686</v>
      </c>
    </row>
    <row r="15376" customFormat="false" ht="15" hidden="false" customHeight="false" outlineLevel="0" collapsed="false">
      <c r="A15376" s="1" t="n">
        <v>1998</v>
      </c>
      <c r="B15376" s="1" t="s">
        <v>23882</v>
      </c>
      <c r="D15376" s="324" t="s">
        <v>23883</v>
      </c>
      <c r="E15376" s="0" t="s">
        <v>609</v>
      </c>
    </row>
    <row r="15377" customFormat="false" ht="15" hidden="false" customHeight="false" outlineLevel="0" collapsed="false">
      <c r="A15377" s="1" t="n">
        <v>1997</v>
      </c>
      <c r="B15377" s="1" t="s">
        <v>23884</v>
      </c>
      <c r="C15377" s="324" t="s">
        <v>23885</v>
      </c>
      <c r="D15377" s="324" t="s">
        <v>10946</v>
      </c>
      <c r="E15377" s="0" t="s">
        <v>576</v>
      </c>
    </row>
    <row r="15378" customFormat="false" ht="15" hidden="false" customHeight="false" outlineLevel="0" collapsed="false">
      <c r="A15378" s="1" t="n">
        <v>1996</v>
      </c>
      <c r="B15378" s="1" t="s">
        <v>23886</v>
      </c>
      <c r="C15378" s="1" t="s">
        <v>23887</v>
      </c>
      <c r="D15378" s="1" t="s">
        <v>1222</v>
      </c>
      <c r="E15378" s="0" t="s">
        <v>590</v>
      </c>
    </row>
    <row r="15379" customFormat="false" ht="15" hidden="false" customHeight="false" outlineLevel="0" collapsed="false">
      <c r="A15379" s="1" t="n">
        <v>1995</v>
      </c>
      <c r="B15379" s="1" t="s">
        <v>23888</v>
      </c>
      <c r="D15379" s="1" t="s">
        <v>2351</v>
      </c>
      <c r="E15379" s="324" t="s">
        <v>488</v>
      </c>
    </row>
    <row r="15380" customFormat="false" ht="15" hidden="false" customHeight="false" outlineLevel="0" collapsed="false">
      <c r="A15380" s="1" t="n">
        <v>1994</v>
      </c>
      <c r="B15380" s="1" t="s">
        <v>23889</v>
      </c>
      <c r="C15380" s="1" t="s">
        <v>23890</v>
      </c>
      <c r="D15380" s="324" t="s">
        <v>10946</v>
      </c>
      <c r="E15380" s="324" t="s">
        <v>10923</v>
      </c>
    </row>
    <row r="15381" customFormat="false" ht="15" hidden="false" customHeight="false" outlineLevel="0" collapsed="false">
      <c r="A15381" s="1" t="n">
        <v>1993</v>
      </c>
      <c r="B15381" s="1" t="s">
        <v>23891</v>
      </c>
      <c r="C15381" s="324" t="s">
        <v>23892</v>
      </c>
      <c r="D15381" s="324" t="s">
        <v>11340</v>
      </c>
      <c r="E15381" s="324" t="s">
        <v>488</v>
      </c>
    </row>
    <row r="15382" customFormat="false" ht="15" hidden="false" customHeight="false" outlineLevel="0" collapsed="false">
      <c r="A15382" s="1" t="n">
        <v>1992</v>
      </c>
      <c r="B15382" s="1" t="s">
        <v>23893</v>
      </c>
      <c r="C15382" s="1" t="s">
        <v>23894</v>
      </c>
      <c r="D15382" s="324" t="s">
        <v>1080</v>
      </c>
      <c r="E15382" s="0" t="s">
        <v>590</v>
      </c>
    </row>
    <row r="15383" customFormat="false" ht="15" hidden="false" customHeight="false" outlineLevel="0" collapsed="false">
      <c r="A15383" s="1" t="n">
        <v>1991</v>
      </c>
      <c r="B15383" s="1" t="s">
        <v>23895</v>
      </c>
      <c r="D15383" s="1" t="s">
        <v>23896</v>
      </c>
      <c r="E15383" s="324" t="s">
        <v>1731</v>
      </c>
    </row>
    <row r="15384" customFormat="false" ht="15" hidden="false" customHeight="false" outlineLevel="0" collapsed="false">
      <c r="A15384" s="1" t="n">
        <v>1990</v>
      </c>
      <c r="B15384" s="1" t="s">
        <v>23897</v>
      </c>
      <c r="C15384" s="1" t="s">
        <v>23898</v>
      </c>
      <c r="D15384" s="324" t="s">
        <v>19181</v>
      </c>
      <c r="E15384" s="0" t="s">
        <v>576</v>
      </c>
    </row>
    <row r="15385" customFormat="false" ht="15" hidden="false" customHeight="false" outlineLevel="0" collapsed="false">
      <c r="A15385" s="1" t="n">
        <v>1989</v>
      </c>
      <c r="B15385" s="1" t="s">
        <v>23899</v>
      </c>
      <c r="D15385" s="324" t="s">
        <v>3764</v>
      </c>
      <c r="E15385" s="324" t="s">
        <v>494</v>
      </c>
    </row>
    <row r="15386" customFormat="false" ht="15" hidden="false" customHeight="false" outlineLevel="0" collapsed="false">
      <c r="A15386" s="1" t="n">
        <v>1988</v>
      </c>
      <c r="B15386" s="1" t="s">
        <v>23900</v>
      </c>
      <c r="D15386" s="1" t="s">
        <v>1798</v>
      </c>
      <c r="E15386" s="0" t="s">
        <v>544</v>
      </c>
    </row>
    <row r="15387" customFormat="false" ht="15" hidden="false" customHeight="false" outlineLevel="0" collapsed="false">
      <c r="A15387" s="1" t="n">
        <v>1987</v>
      </c>
      <c r="B15387" s="1" t="s">
        <v>23901</v>
      </c>
      <c r="C15387" s="1" t="s">
        <v>23902</v>
      </c>
      <c r="D15387" s="324" t="s">
        <v>23903</v>
      </c>
      <c r="E15387" s="0" t="s">
        <v>590</v>
      </c>
    </row>
    <row r="15388" customFormat="false" ht="15" hidden="false" customHeight="false" outlineLevel="0" collapsed="false">
      <c r="A15388" s="1" t="n">
        <v>1986</v>
      </c>
      <c r="B15388" s="1" t="s">
        <v>21038</v>
      </c>
      <c r="D15388" s="324" t="s">
        <v>23904</v>
      </c>
      <c r="E15388" s="0" t="s">
        <v>609</v>
      </c>
    </row>
    <row r="15389" customFormat="false" ht="15" hidden="false" customHeight="false" outlineLevel="0" collapsed="false">
      <c r="A15389" s="1" t="n">
        <v>1985</v>
      </c>
      <c r="B15389" s="1" t="s">
        <v>23905</v>
      </c>
      <c r="C15389" s="324" t="s">
        <v>23906</v>
      </c>
      <c r="D15389" s="324" t="s">
        <v>19181</v>
      </c>
      <c r="E15389" s="0" t="s">
        <v>576</v>
      </c>
    </row>
    <row r="15390" customFormat="false" ht="15" hidden="false" customHeight="false" outlineLevel="0" collapsed="false">
      <c r="A15390" s="1" t="n">
        <v>1984</v>
      </c>
      <c r="B15390" s="1" t="s">
        <v>23907</v>
      </c>
      <c r="D15390" s="324" t="s">
        <v>23908</v>
      </c>
      <c r="E15390" s="324" t="s">
        <v>11177</v>
      </c>
    </row>
    <row r="15391" customFormat="false" ht="15" hidden="false" customHeight="false" outlineLevel="0" collapsed="false">
      <c r="A15391" s="1" t="n">
        <v>1983</v>
      </c>
      <c r="B15391" s="1" t="s">
        <v>23909</v>
      </c>
      <c r="C15391" s="1" t="s">
        <v>23910</v>
      </c>
      <c r="D15391" s="324" t="s">
        <v>23911</v>
      </c>
      <c r="E15391" s="324" t="s">
        <v>10989</v>
      </c>
    </row>
    <row r="15392" customFormat="false" ht="15" hidden="false" customHeight="false" outlineLevel="0" collapsed="false">
      <c r="A15392" s="1" t="n">
        <v>1982</v>
      </c>
      <c r="B15392" s="1" t="s">
        <v>23912</v>
      </c>
      <c r="C15392" s="1" t="s">
        <v>23913</v>
      </c>
      <c r="D15392" s="1" t="s">
        <v>499</v>
      </c>
      <c r="E15392" s="0" t="s">
        <v>590</v>
      </c>
    </row>
    <row r="15393" customFormat="false" ht="15" hidden="false" customHeight="false" outlineLevel="0" collapsed="false">
      <c r="A15393" s="1" t="n">
        <v>1981</v>
      </c>
      <c r="B15393" s="1" t="s">
        <v>23914</v>
      </c>
      <c r="C15393" s="1" t="s">
        <v>23915</v>
      </c>
      <c r="D15393" s="324" t="s">
        <v>23911</v>
      </c>
      <c r="E15393" s="324" t="s">
        <v>10989</v>
      </c>
    </row>
    <row r="15394" customFormat="false" ht="15" hidden="false" customHeight="false" outlineLevel="0" collapsed="false">
      <c r="A15394" s="1" t="n">
        <v>1980</v>
      </c>
      <c r="B15394" s="1" t="s">
        <v>23916</v>
      </c>
      <c r="D15394" s="1" t="s">
        <v>499</v>
      </c>
      <c r="E15394" s="0" t="s">
        <v>576</v>
      </c>
    </row>
    <row r="15395" customFormat="false" ht="15" hidden="false" customHeight="false" outlineLevel="0" collapsed="false">
      <c r="A15395" s="1" t="n">
        <v>1979</v>
      </c>
      <c r="B15395" s="1" t="s">
        <v>23917</v>
      </c>
      <c r="D15395" s="324" t="s">
        <v>11174</v>
      </c>
      <c r="E15395" s="0" t="s">
        <v>576</v>
      </c>
    </row>
    <row r="15396" customFormat="false" ht="15" hidden="false" customHeight="false" outlineLevel="0" collapsed="false">
      <c r="A15396" s="1" t="n">
        <v>1978</v>
      </c>
      <c r="B15396" s="1" t="s">
        <v>23918</v>
      </c>
      <c r="C15396" s="1" t="s">
        <v>23919</v>
      </c>
      <c r="D15396" s="324" t="s">
        <v>23920</v>
      </c>
      <c r="E15396" s="0" t="s">
        <v>485</v>
      </c>
    </row>
    <row r="15397" customFormat="false" ht="15" hidden="false" customHeight="false" outlineLevel="0" collapsed="false">
      <c r="A15397" s="1" t="n">
        <v>1977</v>
      </c>
      <c r="B15397" s="1" t="s">
        <v>23921</v>
      </c>
      <c r="D15397" s="324" t="s">
        <v>3650</v>
      </c>
      <c r="E15397" s="324" t="s">
        <v>500</v>
      </c>
    </row>
    <row r="15398" customFormat="false" ht="15" hidden="false" customHeight="false" outlineLevel="0" collapsed="false">
      <c r="A15398" s="1" t="n">
        <v>1976</v>
      </c>
      <c r="B15398" s="1" t="s">
        <v>23922</v>
      </c>
      <c r="D15398" s="324" t="s">
        <v>23908</v>
      </c>
      <c r="E15398" s="324" t="s">
        <v>11177</v>
      </c>
    </row>
    <row r="15399" customFormat="false" ht="15" hidden="false" customHeight="false" outlineLevel="0" collapsed="false">
      <c r="A15399" s="1" t="n">
        <v>1975</v>
      </c>
      <c r="B15399" s="1" t="s">
        <v>23923</v>
      </c>
      <c r="D15399" s="324" t="s">
        <v>23908</v>
      </c>
      <c r="E15399" s="324" t="s">
        <v>11177</v>
      </c>
    </row>
    <row r="15400" customFormat="false" ht="15" hidden="false" customHeight="false" outlineLevel="0" collapsed="false">
      <c r="A15400" s="1" t="n">
        <v>1974</v>
      </c>
      <c r="B15400" s="1" t="s">
        <v>23924</v>
      </c>
      <c r="D15400" s="324" t="s">
        <v>23908</v>
      </c>
      <c r="E15400" s="324" t="s">
        <v>11177</v>
      </c>
    </row>
    <row r="15401" customFormat="false" ht="15" hidden="false" customHeight="false" outlineLevel="0" collapsed="false">
      <c r="A15401" s="1" t="n">
        <v>1973</v>
      </c>
      <c r="B15401" s="1" t="s">
        <v>23925</v>
      </c>
      <c r="D15401" s="324" t="s">
        <v>23908</v>
      </c>
      <c r="E15401" s="324" t="s">
        <v>11177</v>
      </c>
    </row>
    <row r="15402" customFormat="false" ht="15" hidden="false" customHeight="false" outlineLevel="0" collapsed="false">
      <c r="A15402" s="1" t="n">
        <v>1972</v>
      </c>
      <c r="B15402" s="1" t="s">
        <v>23926</v>
      </c>
      <c r="C15402" s="1" t="s">
        <v>23927</v>
      </c>
      <c r="D15402" s="324" t="s">
        <v>23911</v>
      </c>
      <c r="E15402" s="324" t="s">
        <v>10989</v>
      </c>
    </row>
    <row r="15403" customFormat="false" ht="15" hidden="false" customHeight="false" outlineLevel="0" collapsed="false">
      <c r="A15403" s="1" t="n">
        <v>1971</v>
      </c>
      <c r="B15403" s="1" t="s">
        <v>23928</v>
      </c>
      <c r="C15403" s="1" t="s">
        <v>23929</v>
      </c>
      <c r="D15403" s="324" t="s">
        <v>23911</v>
      </c>
      <c r="E15403" s="324" t="s">
        <v>10989</v>
      </c>
    </row>
    <row r="15404" customFormat="false" ht="15" hidden="false" customHeight="false" outlineLevel="0" collapsed="false">
      <c r="A15404" s="1" t="n">
        <v>1970</v>
      </c>
      <c r="B15404" s="1" t="s">
        <v>23930</v>
      </c>
      <c r="C15404" s="1" t="s">
        <v>23931</v>
      </c>
      <c r="D15404" s="324" t="s">
        <v>23911</v>
      </c>
      <c r="E15404" s="324" t="s">
        <v>10989</v>
      </c>
    </row>
    <row r="15405" customFormat="false" ht="15" hidden="false" customHeight="false" outlineLevel="0" collapsed="false">
      <c r="A15405" s="1" t="n">
        <v>1969</v>
      </c>
      <c r="B15405" s="1" t="s">
        <v>23932</v>
      </c>
      <c r="C15405" s="1" t="s">
        <v>23933</v>
      </c>
      <c r="D15405" s="324" t="s">
        <v>23911</v>
      </c>
      <c r="E15405" s="324" t="s">
        <v>10989</v>
      </c>
    </row>
    <row r="15406" customFormat="false" ht="15" hidden="false" customHeight="false" outlineLevel="0" collapsed="false">
      <c r="A15406" s="1" t="n">
        <v>1968</v>
      </c>
      <c r="B15406" s="1" t="s">
        <v>23934</v>
      </c>
      <c r="D15406" s="324" t="s">
        <v>11169</v>
      </c>
      <c r="E15406" s="324" t="s">
        <v>1731</v>
      </c>
    </row>
    <row r="15407" customFormat="false" ht="15" hidden="false" customHeight="false" outlineLevel="0" collapsed="false">
      <c r="A15407" s="1" t="n">
        <v>1967</v>
      </c>
      <c r="B15407" s="1" t="s">
        <v>23935</v>
      </c>
      <c r="D15407" s="324" t="s">
        <v>19181</v>
      </c>
      <c r="E15407" s="324" t="s">
        <v>10994</v>
      </c>
    </row>
    <row r="15408" customFormat="false" ht="15" hidden="false" customHeight="false" outlineLevel="0" collapsed="false">
      <c r="A15408" s="1" t="n">
        <v>1966</v>
      </c>
      <c r="B15408" s="1" t="s">
        <v>23936</v>
      </c>
      <c r="D15408" s="324" t="s">
        <v>16795</v>
      </c>
      <c r="E15408" s="324" t="s">
        <v>12700</v>
      </c>
    </row>
    <row r="15409" customFormat="false" ht="15" hidden="false" customHeight="false" outlineLevel="0" collapsed="false">
      <c r="A15409" s="1" t="n">
        <v>1965</v>
      </c>
      <c r="B15409" s="1" t="s">
        <v>23937</v>
      </c>
      <c r="C15409" s="1" t="s">
        <v>23938</v>
      </c>
      <c r="D15409" s="1" t="s">
        <v>10920</v>
      </c>
      <c r="E15409" s="0" t="s">
        <v>10484</v>
      </c>
    </row>
    <row r="15410" customFormat="false" ht="15" hidden="false" customHeight="false" outlineLevel="0" collapsed="false">
      <c r="A15410" s="1" t="n">
        <v>1964</v>
      </c>
      <c r="B15410" s="1" t="s">
        <v>23939</v>
      </c>
      <c r="C15410" s="1" t="s">
        <v>23940</v>
      </c>
      <c r="D15410" s="324" t="s">
        <v>23911</v>
      </c>
      <c r="E15410" s="324" t="s">
        <v>10989</v>
      </c>
    </row>
    <row r="15411" customFormat="false" ht="15" hidden="false" customHeight="false" outlineLevel="0" collapsed="false">
      <c r="A15411" s="1" t="n">
        <v>1963</v>
      </c>
      <c r="B15411" s="1" t="s">
        <v>23941</v>
      </c>
      <c r="C15411" s="1" t="s">
        <v>23942</v>
      </c>
      <c r="D15411" s="324" t="s">
        <v>1123</v>
      </c>
      <c r="E15411" s="0" t="s">
        <v>590</v>
      </c>
    </row>
    <row r="15412" customFormat="false" ht="15" hidden="false" customHeight="false" outlineLevel="0" collapsed="false">
      <c r="A15412" s="1" t="n">
        <v>1962</v>
      </c>
      <c r="B15412" s="1" t="s">
        <v>23943</v>
      </c>
      <c r="D15412" s="324" t="s">
        <v>23944</v>
      </c>
      <c r="E15412" s="324" t="s">
        <v>13147</v>
      </c>
    </row>
    <row r="15413" customFormat="false" ht="15" hidden="false" customHeight="false" outlineLevel="0" collapsed="false">
      <c r="A15413" s="1" t="n">
        <v>1961</v>
      </c>
      <c r="B15413" s="1" t="s">
        <v>23945</v>
      </c>
      <c r="C15413" s="1" t="s">
        <v>23945</v>
      </c>
      <c r="D15413" s="324" t="s">
        <v>19810</v>
      </c>
      <c r="E15413" s="0" t="s">
        <v>609</v>
      </c>
    </row>
    <row r="15414" customFormat="false" ht="15" hidden="false" customHeight="false" outlineLevel="0" collapsed="false">
      <c r="A15414" s="1" t="n">
        <v>1960</v>
      </c>
      <c r="B15414" s="1" t="s">
        <v>23946</v>
      </c>
      <c r="C15414" s="1" t="s">
        <v>23947</v>
      </c>
      <c r="D15414" s="324" t="s">
        <v>23948</v>
      </c>
      <c r="E15414" s="0" t="s">
        <v>686</v>
      </c>
    </row>
    <row r="15415" customFormat="false" ht="15" hidden="false" customHeight="false" outlineLevel="0" collapsed="false">
      <c r="A15415" s="1" t="n">
        <v>1959</v>
      </c>
      <c r="B15415" s="1" t="s">
        <v>23949</v>
      </c>
      <c r="D15415" s="324" t="s">
        <v>23950</v>
      </c>
      <c r="E15415" s="324" t="s">
        <v>696</v>
      </c>
    </row>
    <row r="15416" customFormat="false" ht="15" hidden="false" customHeight="false" outlineLevel="0" collapsed="false">
      <c r="A15416" s="1" t="n">
        <v>1958</v>
      </c>
      <c r="B15416" s="1" t="s">
        <v>23951</v>
      </c>
      <c r="D15416" s="324" t="s">
        <v>15421</v>
      </c>
      <c r="E15416" s="324" t="s">
        <v>516</v>
      </c>
    </row>
    <row r="15417" customFormat="false" ht="15" hidden="false" customHeight="false" outlineLevel="0" collapsed="false">
      <c r="A15417" s="1" t="n">
        <v>1957</v>
      </c>
      <c r="B15417" s="1" t="s">
        <v>23952</v>
      </c>
      <c r="D15417" s="324" t="s">
        <v>23953</v>
      </c>
      <c r="E15417" s="324" t="s">
        <v>550</v>
      </c>
    </row>
    <row r="15418" customFormat="false" ht="15" hidden="false" customHeight="false" outlineLevel="0" collapsed="false">
      <c r="A15418" s="1" t="n">
        <v>1956</v>
      </c>
      <c r="B15418" s="1" t="s">
        <v>23954</v>
      </c>
      <c r="D15418" s="324" t="s">
        <v>23953</v>
      </c>
      <c r="E15418" s="324" t="s">
        <v>550</v>
      </c>
    </row>
    <row r="15419" customFormat="false" ht="15" hidden="false" customHeight="false" outlineLevel="0" collapsed="false">
      <c r="A15419" s="1" t="n">
        <v>1955</v>
      </c>
      <c r="B15419" s="1" t="s">
        <v>23955</v>
      </c>
      <c r="D15419" s="324" t="s">
        <v>23953</v>
      </c>
      <c r="E15419" s="324" t="s">
        <v>550</v>
      </c>
    </row>
    <row r="15420" customFormat="false" ht="15" hidden="false" customHeight="false" outlineLevel="0" collapsed="false">
      <c r="A15420" s="1" t="n">
        <v>1954</v>
      </c>
      <c r="B15420" s="1" t="s">
        <v>23956</v>
      </c>
      <c r="D15420" s="324" t="s">
        <v>16551</v>
      </c>
      <c r="E15420" s="0" t="s">
        <v>485</v>
      </c>
    </row>
    <row r="15421" customFormat="false" ht="15" hidden="false" customHeight="false" outlineLevel="0" collapsed="false">
      <c r="A15421" s="1" t="n">
        <v>1953</v>
      </c>
      <c r="B15421" s="1" t="s">
        <v>23957</v>
      </c>
      <c r="D15421" s="324" t="s">
        <v>23958</v>
      </c>
      <c r="E15421" s="0" t="s">
        <v>590</v>
      </c>
    </row>
    <row r="15422" customFormat="false" ht="15" hidden="false" customHeight="false" outlineLevel="0" collapsed="false">
      <c r="A15422" s="1" t="n">
        <v>1952</v>
      </c>
      <c r="B15422" s="1" t="s">
        <v>23959</v>
      </c>
      <c r="C15422" s="1" t="s">
        <v>23960</v>
      </c>
      <c r="D15422" s="324" t="s">
        <v>23961</v>
      </c>
      <c r="E15422" s="0" t="s">
        <v>590</v>
      </c>
    </row>
    <row r="15423" customFormat="false" ht="15" hidden="false" customHeight="false" outlineLevel="0" collapsed="false">
      <c r="A15423" s="1" t="n">
        <v>1951</v>
      </c>
      <c r="B15423" s="1" t="s">
        <v>23962</v>
      </c>
      <c r="D15423" s="324" t="s">
        <v>19181</v>
      </c>
      <c r="E15423" s="324" t="s">
        <v>550</v>
      </c>
    </row>
    <row r="15424" customFormat="false" ht="15" hidden="false" customHeight="false" outlineLevel="0" collapsed="false">
      <c r="A15424" s="1" t="n">
        <v>1950</v>
      </c>
      <c r="B15424" s="1" t="s">
        <v>23963</v>
      </c>
      <c r="C15424" s="1" t="s">
        <v>23964</v>
      </c>
      <c r="D15424" s="324" t="s">
        <v>21599</v>
      </c>
      <c r="E15424" s="0" t="s">
        <v>576</v>
      </c>
    </row>
    <row r="15425" customFormat="false" ht="15" hidden="false" customHeight="false" outlineLevel="0" collapsed="false">
      <c r="A15425" s="1" t="n">
        <v>1949</v>
      </c>
      <c r="B15425" s="1" t="s">
        <v>23965</v>
      </c>
      <c r="D15425" s="324" t="s">
        <v>19181</v>
      </c>
      <c r="E15425" s="324" t="s">
        <v>550</v>
      </c>
    </row>
    <row r="15426" customFormat="false" ht="15" hidden="false" customHeight="false" outlineLevel="0" collapsed="false">
      <c r="A15426" s="1" t="n">
        <v>1948</v>
      </c>
      <c r="B15426" s="1" t="s">
        <v>23966</v>
      </c>
      <c r="D15426" s="1" t="s">
        <v>10212</v>
      </c>
      <c r="E15426" s="0" t="s">
        <v>576</v>
      </c>
    </row>
    <row r="15427" customFormat="false" ht="15" hidden="false" customHeight="false" outlineLevel="0" collapsed="false">
      <c r="A15427" s="1" t="n">
        <v>1947</v>
      </c>
      <c r="B15427" s="1" t="s">
        <v>23967</v>
      </c>
      <c r="C15427" s="324" t="s">
        <v>23968</v>
      </c>
      <c r="D15427" s="1" t="s">
        <v>499</v>
      </c>
      <c r="E15427" s="324" t="s">
        <v>10893</v>
      </c>
    </row>
    <row r="15428" customFormat="false" ht="15" hidden="false" customHeight="false" outlineLevel="0" collapsed="false">
      <c r="A15428" s="1" t="n">
        <v>1946</v>
      </c>
      <c r="B15428" s="1" t="s">
        <v>23969</v>
      </c>
      <c r="C15428" s="1" t="s">
        <v>23970</v>
      </c>
      <c r="D15428" s="1" t="s">
        <v>510</v>
      </c>
      <c r="E15428" s="324" t="s">
        <v>508</v>
      </c>
    </row>
    <row r="15429" customFormat="false" ht="15" hidden="false" customHeight="false" outlineLevel="0" collapsed="false">
      <c r="A15429" s="1" t="n">
        <v>1945</v>
      </c>
      <c r="B15429" s="1" t="s">
        <v>23971</v>
      </c>
      <c r="D15429" s="324" t="s">
        <v>528</v>
      </c>
      <c r="E15429" s="324" t="s">
        <v>500</v>
      </c>
    </row>
    <row r="15430" customFormat="false" ht="15" hidden="false" customHeight="false" outlineLevel="0" collapsed="false">
      <c r="A15430" s="1" t="n">
        <v>1944</v>
      </c>
      <c r="B15430" s="1" t="s">
        <v>23972</v>
      </c>
      <c r="D15430" s="324" t="s">
        <v>528</v>
      </c>
      <c r="E15430" s="324" t="s">
        <v>500</v>
      </c>
    </row>
    <row r="15431" customFormat="false" ht="15" hidden="false" customHeight="false" outlineLevel="0" collapsed="false">
      <c r="A15431" s="1" t="n">
        <v>1943</v>
      </c>
      <c r="B15431" s="1" t="s">
        <v>23973</v>
      </c>
      <c r="C15431" s="1" t="s">
        <v>23974</v>
      </c>
      <c r="D15431" s="1" t="s">
        <v>811</v>
      </c>
      <c r="E15431" s="0" t="s">
        <v>609</v>
      </c>
    </row>
    <row r="15432" customFormat="false" ht="15" hidden="false" customHeight="false" outlineLevel="0" collapsed="false">
      <c r="A15432" s="1" t="n">
        <v>1942</v>
      </c>
      <c r="B15432" s="1" t="s">
        <v>23975</v>
      </c>
      <c r="D15432" s="324" t="s">
        <v>23976</v>
      </c>
      <c r="E15432" s="0" t="s">
        <v>11079</v>
      </c>
    </row>
    <row r="15433" customFormat="false" ht="15" hidden="false" customHeight="false" outlineLevel="0" collapsed="false">
      <c r="A15433" s="1" t="n">
        <v>1941</v>
      </c>
      <c r="B15433" s="1" t="s">
        <v>23977</v>
      </c>
      <c r="D15433" s="324" t="s">
        <v>761</v>
      </c>
      <c r="E15433" s="0" t="s">
        <v>485</v>
      </c>
    </row>
    <row r="15434" customFormat="false" ht="15" hidden="false" customHeight="false" outlineLevel="0" collapsed="false">
      <c r="A15434" s="1" t="n">
        <v>1940</v>
      </c>
      <c r="B15434" s="1" t="s">
        <v>23978</v>
      </c>
      <c r="C15434" s="1" t="s">
        <v>521</v>
      </c>
      <c r="D15434" s="1" t="s">
        <v>499</v>
      </c>
      <c r="E15434" s="324" t="s">
        <v>500</v>
      </c>
    </row>
    <row r="15435" customFormat="false" ht="15" hidden="false" customHeight="false" outlineLevel="0" collapsed="false">
      <c r="A15435" s="1" t="n">
        <v>1939</v>
      </c>
      <c r="B15435" s="1" t="s">
        <v>23979</v>
      </c>
      <c r="C15435" s="1" t="s">
        <v>521</v>
      </c>
      <c r="D15435" s="324" t="s">
        <v>2602</v>
      </c>
      <c r="E15435" s="324" t="s">
        <v>500</v>
      </c>
    </row>
    <row r="15436" customFormat="false" ht="15" hidden="false" customHeight="false" outlineLevel="0" collapsed="false">
      <c r="A15436" s="1" t="n">
        <v>1938</v>
      </c>
      <c r="B15436" s="1" t="s">
        <v>23980</v>
      </c>
      <c r="C15436" s="1" t="s">
        <v>521</v>
      </c>
      <c r="D15436" s="1" t="s">
        <v>499</v>
      </c>
      <c r="E15436" s="324" t="s">
        <v>500</v>
      </c>
    </row>
    <row r="15437" customFormat="false" ht="15" hidden="false" customHeight="false" outlineLevel="0" collapsed="false">
      <c r="A15437" s="1" t="n">
        <v>1937</v>
      </c>
      <c r="B15437" s="1" t="s">
        <v>23981</v>
      </c>
      <c r="C15437" s="1" t="s">
        <v>23982</v>
      </c>
      <c r="D15437" s="1" t="s">
        <v>811</v>
      </c>
      <c r="E15437" s="0" t="s">
        <v>590</v>
      </c>
    </row>
    <row r="15438" customFormat="false" ht="15" hidden="false" customHeight="false" outlineLevel="0" collapsed="false">
      <c r="A15438" s="1" t="n">
        <v>1936</v>
      </c>
      <c r="B15438" s="1" t="s">
        <v>23983</v>
      </c>
      <c r="C15438" s="1" t="s">
        <v>23984</v>
      </c>
      <c r="D15438" s="1" t="s">
        <v>12680</v>
      </c>
      <c r="E15438" s="0" t="s">
        <v>590</v>
      </c>
    </row>
    <row r="15439" customFormat="false" ht="15" hidden="false" customHeight="false" outlineLevel="0" collapsed="false">
      <c r="A15439" s="1" t="n">
        <v>1935</v>
      </c>
      <c r="B15439" s="1" t="s">
        <v>23985</v>
      </c>
      <c r="C15439" s="1" t="s">
        <v>23986</v>
      </c>
      <c r="D15439" s="1" t="s">
        <v>811</v>
      </c>
      <c r="E15439" s="0" t="s">
        <v>590</v>
      </c>
    </row>
    <row r="15440" customFormat="false" ht="15" hidden="false" customHeight="false" outlineLevel="0" collapsed="false">
      <c r="A15440" s="1" t="n">
        <v>1934</v>
      </c>
      <c r="B15440" s="1" t="s">
        <v>23987</v>
      </c>
      <c r="C15440" s="324" t="s">
        <v>23988</v>
      </c>
      <c r="D15440" s="1" t="s">
        <v>651</v>
      </c>
      <c r="E15440" s="324" t="s">
        <v>3694</v>
      </c>
    </row>
    <row r="15441" customFormat="false" ht="15" hidden="false" customHeight="false" outlineLevel="0" collapsed="false">
      <c r="A15441" s="1" t="n">
        <v>1933</v>
      </c>
      <c r="B15441" s="1" t="s">
        <v>23989</v>
      </c>
      <c r="C15441" s="324" t="s">
        <v>23990</v>
      </c>
      <c r="D15441" s="1" t="s">
        <v>10984</v>
      </c>
      <c r="E15441" s="324" t="s">
        <v>11257</v>
      </c>
    </row>
    <row r="15442" customFormat="false" ht="15" hidden="false" customHeight="false" outlineLevel="0" collapsed="false">
      <c r="A15442" s="1" t="n">
        <v>1932</v>
      </c>
      <c r="B15442" s="1" t="s">
        <v>23991</v>
      </c>
      <c r="C15442" s="1" t="s">
        <v>23992</v>
      </c>
      <c r="D15442" s="324" t="s">
        <v>528</v>
      </c>
      <c r="E15442" s="324" t="s">
        <v>500</v>
      </c>
    </row>
    <row r="15443" customFormat="false" ht="15" hidden="false" customHeight="false" outlineLevel="0" collapsed="false">
      <c r="A15443" s="1" t="n">
        <v>1931</v>
      </c>
      <c r="B15443" s="1" t="s">
        <v>23993</v>
      </c>
      <c r="D15443" s="324" t="s">
        <v>528</v>
      </c>
      <c r="E15443" s="324" t="s">
        <v>500</v>
      </c>
    </row>
    <row r="15444" customFormat="false" ht="15" hidden="false" customHeight="false" outlineLevel="0" collapsed="false">
      <c r="A15444" s="1" t="n">
        <v>1930</v>
      </c>
      <c r="B15444" s="1" t="s">
        <v>23994</v>
      </c>
      <c r="D15444" s="324" t="s">
        <v>19494</v>
      </c>
      <c r="E15444" s="324" t="s">
        <v>500</v>
      </c>
    </row>
    <row r="15445" customFormat="false" ht="15" hidden="false" customHeight="false" outlineLevel="0" collapsed="false">
      <c r="A15445" s="1" t="n">
        <v>1929</v>
      </c>
      <c r="B15445" s="1" t="s">
        <v>23995</v>
      </c>
      <c r="D15445" s="1" t="s">
        <v>499</v>
      </c>
      <c r="E15445" s="324" t="s">
        <v>10923</v>
      </c>
    </row>
    <row r="15446" customFormat="false" ht="15" hidden="false" customHeight="false" outlineLevel="0" collapsed="false">
      <c r="A15446" s="1" t="n">
        <v>1928</v>
      </c>
      <c r="B15446" s="1" t="s">
        <v>23996</v>
      </c>
      <c r="D15446" s="324" t="s">
        <v>586</v>
      </c>
      <c r="E15446" s="324" t="s">
        <v>804</v>
      </c>
    </row>
    <row r="15447" customFormat="false" ht="15" hidden="false" customHeight="false" outlineLevel="0" collapsed="false">
      <c r="A15447" s="1" t="n">
        <v>1927</v>
      </c>
      <c r="B15447" s="1" t="s">
        <v>23997</v>
      </c>
      <c r="C15447" s="1" t="s">
        <v>23998</v>
      </c>
      <c r="D15447" s="324" t="s">
        <v>528</v>
      </c>
      <c r="E15447" s="324" t="s">
        <v>500</v>
      </c>
    </row>
    <row r="15448" customFormat="false" ht="15" hidden="false" customHeight="false" outlineLevel="0" collapsed="false">
      <c r="A15448" s="1" t="n">
        <v>1926</v>
      </c>
      <c r="B15448" s="1" t="s">
        <v>23999</v>
      </c>
      <c r="C15448" s="1" t="s">
        <v>24000</v>
      </c>
      <c r="D15448" s="324" t="s">
        <v>528</v>
      </c>
      <c r="E15448" s="324" t="s">
        <v>500</v>
      </c>
    </row>
    <row r="15449" customFormat="false" ht="15" hidden="false" customHeight="false" outlineLevel="0" collapsed="false">
      <c r="A15449" s="1" t="n">
        <v>1925</v>
      </c>
      <c r="B15449" s="1" t="s">
        <v>24001</v>
      </c>
      <c r="D15449" s="324" t="s">
        <v>528</v>
      </c>
      <c r="E15449" s="324" t="s">
        <v>500</v>
      </c>
    </row>
    <row r="15450" customFormat="false" ht="15" hidden="false" customHeight="false" outlineLevel="0" collapsed="false">
      <c r="A15450" s="1" t="n">
        <v>1924</v>
      </c>
      <c r="B15450" s="1" t="s">
        <v>24002</v>
      </c>
      <c r="C15450" s="1" t="s">
        <v>24003</v>
      </c>
      <c r="D15450" s="324" t="s">
        <v>528</v>
      </c>
      <c r="E15450" s="324" t="s">
        <v>500</v>
      </c>
    </row>
    <row r="15451" customFormat="false" ht="15" hidden="false" customHeight="false" outlineLevel="0" collapsed="false">
      <c r="A15451" s="1" t="n">
        <v>1923</v>
      </c>
      <c r="B15451" s="1" t="s">
        <v>24004</v>
      </c>
      <c r="C15451" s="1" t="s">
        <v>24005</v>
      </c>
      <c r="D15451" s="324" t="s">
        <v>528</v>
      </c>
      <c r="E15451" s="324" t="s">
        <v>500</v>
      </c>
    </row>
    <row r="15452" customFormat="false" ht="15" hidden="false" customHeight="false" outlineLevel="0" collapsed="false">
      <c r="A15452" s="1" t="n">
        <v>1922</v>
      </c>
      <c r="B15452" s="1" t="s">
        <v>24006</v>
      </c>
      <c r="C15452" s="1" t="s">
        <v>24007</v>
      </c>
      <c r="D15452" s="324" t="s">
        <v>528</v>
      </c>
      <c r="E15452" s="324" t="s">
        <v>500</v>
      </c>
    </row>
    <row r="15453" customFormat="false" ht="15" hidden="false" customHeight="false" outlineLevel="0" collapsed="false">
      <c r="A15453" s="1" t="n">
        <v>1921</v>
      </c>
      <c r="B15453" s="1" t="s">
        <v>24008</v>
      </c>
      <c r="C15453" s="1" t="s">
        <v>24009</v>
      </c>
      <c r="D15453" s="324" t="s">
        <v>528</v>
      </c>
      <c r="E15453" s="324" t="s">
        <v>500</v>
      </c>
    </row>
    <row r="15454" customFormat="false" ht="15" hidden="false" customHeight="false" outlineLevel="0" collapsed="false">
      <c r="A15454" s="1" t="n">
        <v>1920</v>
      </c>
      <c r="B15454" s="1" t="s">
        <v>24010</v>
      </c>
      <c r="C15454" s="324" t="s">
        <v>24011</v>
      </c>
      <c r="D15454" s="324" t="s">
        <v>10946</v>
      </c>
      <c r="E15454" s="324" t="s">
        <v>24012</v>
      </c>
    </row>
    <row r="15455" customFormat="false" ht="15" hidden="false" customHeight="false" outlineLevel="0" collapsed="false">
      <c r="A15455" s="1" t="n">
        <v>1919</v>
      </c>
      <c r="B15455" s="1" t="s">
        <v>21238</v>
      </c>
      <c r="C15455" s="324" t="s">
        <v>24013</v>
      </c>
      <c r="D15455" s="324" t="s">
        <v>10946</v>
      </c>
      <c r="E15455" s="324" t="s">
        <v>24012</v>
      </c>
    </row>
    <row r="15456" customFormat="false" ht="15" hidden="false" customHeight="false" outlineLevel="0" collapsed="false">
      <c r="A15456" s="1" t="n">
        <v>1918</v>
      </c>
      <c r="B15456" s="1" t="s">
        <v>24014</v>
      </c>
      <c r="C15456" s="324" t="s">
        <v>24015</v>
      </c>
      <c r="D15456" s="324" t="s">
        <v>10946</v>
      </c>
      <c r="E15456" s="324" t="s">
        <v>21646</v>
      </c>
    </row>
    <row r="15457" customFormat="false" ht="15" hidden="false" customHeight="false" outlineLevel="0" collapsed="false">
      <c r="A15457" s="1" t="n">
        <v>1917</v>
      </c>
      <c r="B15457" s="1" t="s">
        <v>24016</v>
      </c>
      <c r="C15457" s="324" t="s">
        <v>24017</v>
      </c>
      <c r="D15457" s="324" t="s">
        <v>24018</v>
      </c>
      <c r="E15457" s="324" t="s">
        <v>11232</v>
      </c>
    </row>
    <row r="15458" customFormat="false" ht="15" hidden="false" customHeight="false" outlineLevel="0" collapsed="false">
      <c r="A15458" s="1" t="n">
        <v>1916</v>
      </c>
      <c r="B15458" s="1" t="s">
        <v>24019</v>
      </c>
      <c r="C15458" s="324" t="s">
        <v>24020</v>
      </c>
      <c r="D15458" s="324" t="s">
        <v>10946</v>
      </c>
      <c r="E15458" s="324" t="s">
        <v>21646</v>
      </c>
    </row>
    <row r="15459" customFormat="false" ht="15" hidden="false" customHeight="false" outlineLevel="0" collapsed="false">
      <c r="A15459" s="1" t="n">
        <v>1915</v>
      </c>
      <c r="B15459" s="1" t="s">
        <v>24021</v>
      </c>
      <c r="C15459" s="324" t="s">
        <v>24022</v>
      </c>
      <c r="D15459" s="1" t="s">
        <v>499</v>
      </c>
      <c r="E15459" s="324" t="s">
        <v>550</v>
      </c>
    </row>
    <row r="15460" customFormat="false" ht="15" hidden="false" customHeight="false" outlineLevel="0" collapsed="false">
      <c r="A15460" s="1" t="n">
        <v>1914</v>
      </c>
      <c r="B15460" s="1" t="s">
        <v>24023</v>
      </c>
      <c r="C15460" s="1" t="s">
        <v>24024</v>
      </c>
      <c r="D15460" s="1" t="s">
        <v>6225</v>
      </c>
      <c r="E15460" s="0" t="s">
        <v>10484</v>
      </c>
    </row>
    <row r="15461" customFormat="false" ht="15" hidden="false" customHeight="false" outlineLevel="0" collapsed="false">
      <c r="A15461" s="1" t="n">
        <v>1913</v>
      </c>
      <c r="B15461" s="1" t="s">
        <v>24025</v>
      </c>
      <c r="C15461" s="1" t="s">
        <v>24026</v>
      </c>
      <c r="D15461" s="1" t="s">
        <v>6225</v>
      </c>
      <c r="E15461" s="0" t="s">
        <v>10484</v>
      </c>
    </row>
    <row r="15462" customFormat="false" ht="15" hidden="false" customHeight="false" outlineLevel="0" collapsed="false">
      <c r="A15462" s="1" t="n">
        <v>1912</v>
      </c>
      <c r="B15462" s="1" t="s">
        <v>24027</v>
      </c>
      <c r="C15462" s="1" t="s">
        <v>24028</v>
      </c>
      <c r="D15462" s="1" t="s">
        <v>685</v>
      </c>
      <c r="E15462" s="324" t="s">
        <v>1763</v>
      </c>
    </row>
    <row r="15463" customFormat="false" ht="15" hidden="false" customHeight="false" outlineLevel="0" collapsed="false">
      <c r="A15463" s="1" t="n">
        <v>1911</v>
      </c>
      <c r="B15463" s="1" t="s">
        <v>24029</v>
      </c>
      <c r="D15463" s="324" t="s">
        <v>24030</v>
      </c>
      <c r="E15463" s="0" t="s">
        <v>485</v>
      </c>
    </row>
    <row r="15464" customFormat="false" ht="15" hidden="false" customHeight="false" outlineLevel="0" collapsed="false">
      <c r="A15464" s="1" t="n">
        <v>1910</v>
      </c>
      <c r="B15464" s="1" t="s">
        <v>24031</v>
      </c>
      <c r="C15464" s="1" t="s">
        <v>24032</v>
      </c>
      <c r="D15464" s="1" t="s">
        <v>964</v>
      </c>
      <c r="E15464" s="0" t="s">
        <v>485</v>
      </c>
    </row>
    <row r="15465" customFormat="false" ht="15" hidden="false" customHeight="false" outlineLevel="0" collapsed="false">
      <c r="A15465" s="1" t="n">
        <v>1909</v>
      </c>
      <c r="B15465" s="1" t="s">
        <v>24033</v>
      </c>
      <c r="C15465" s="1" t="s">
        <v>24034</v>
      </c>
      <c r="D15465" s="1" t="s">
        <v>6225</v>
      </c>
      <c r="E15465" s="0" t="s">
        <v>10484</v>
      </c>
    </row>
    <row r="15466" customFormat="false" ht="15" hidden="false" customHeight="false" outlineLevel="0" collapsed="false">
      <c r="A15466" s="1" t="n">
        <v>1908</v>
      </c>
      <c r="B15466" s="1" t="s">
        <v>24035</v>
      </c>
      <c r="D15466" s="324" t="s">
        <v>23908</v>
      </c>
      <c r="E15466" s="324" t="s">
        <v>11177</v>
      </c>
    </row>
    <row r="15467" customFormat="false" ht="15" hidden="false" customHeight="false" outlineLevel="0" collapsed="false">
      <c r="A15467" s="1" t="n">
        <v>1907</v>
      </c>
      <c r="B15467" s="1" t="s">
        <v>24036</v>
      </c>
      <c r="D15467" s="324" t="s">
        <v>2429</v>
      </c>
      <c r="E15467" s="324" t="s">
        <v>500</v>
      </c>
    </row>
    <row r="15468" customFormat="false" ht="15" hidden="false" customHeight="false" outlineLevel="0" collapsed="false">
      <c r="A15468" s="1" t="n">
        <v>1906</v>
      </c>
      <c r="B15468" s="1" t="s">
        <v>24037</v>
      </c>
      <c r="C15468" s="1" t="s">
        <v>24038</v>
      </c>
      <c r="D15468" s="324" t="s">
        <v>6890</v>
      </c>
      <c r="E15468" s="0" t="s">
        <v>485</v>
      </c>
    </row>
    <row r="15469" customFormat="false" ht="15" hidden="false" customHeight="false" outlineLevel="0" collapsed="false">
      <c r="A15469" s="1" t="n">
        <v>1905</v>
      </c>
      <c r="B15469" s="1" t="s">
        <v>24039</v>
      </c>
      <c r="D15469" s="324" t="s">
        <v>11174</v>
      </c>
      <c r="E15469" s="0" t="s">
        <v>590</v>
      </c>
    </row>
    <row r="15470" customFormat="false" ht="15" hidden="false" customHeight="false" outlineLevel="0" collapsed="false">
      <c r="A15470" s="1" t="n">
        <v>1904</v>
      </c>
      <c r="B15470" s="1" t="s">
        <v>24040</v>
      </c>
      <c r="D15470" s="324" t="s">
        <v>24041</v>
      </c>
      <c r="E15470" s="0" t="s">
        <v>590</v>
      </c>
    </row>
    <row r="15471" customFormat="false" ht="15" hidden="false" customHeight="false" outlineLevel="0" collapsed="false">
      <c r="A15471" s="1" t="n">
        <v>1903</v>
      </c>
      <c r="B15471" s="1" t="s">
        <v>24042</v>
      </c>
      <c r="C15471" s="1" t="s">
        <v>24043</v>
      </c>
      <c r="D15471" s="1" t="s">
        <v>787</v>
      </c>
      <c r="E15471" s="324" t="s">
        <v>488</v>
      </c>
    </row>
    <row r="15472" customFormat="false" ht="15" hidden="false" customHeight="false" outlineLevel="0" collapsed="false">
      <c r="A15472" s="1" t="n">
        <v>1902</v>
      </c>
      <c r="B15472" s="1" t="s">
        <v>24044</v>
      </c>
      <c r="C15472" s="1" t="s">
        <v>24045</v>
      </c>
      <c r="D15472" s="1" t="s">
        <v>787</v>
      </c>
      <c r="E15472" s="324" t="s">
        <v>488</v>
      </c>
    </row>
    <row r="15473" customFormat="false" ht="15" hidden="false" customHeight="false" outlineLevel="0" collapsed="false">
      <c r="A15473" s="1" t="n">
        <v>1901</v>
      </c>
      <c r="B15473" s="1" t="s">
        <v>24046</v>
      </c>
      <c r="C15473" s="1" t="s">
        <v>24047</v>
      </c>
      <c r="D15473" s="1" t="s">
        <v>787</v>
      </c>
      <c r="E15473" s="324" t="s">
        <v>488</v>
      </c>
    </row>
    <row r="15474" customFormat="false" ht="15" hidden="false" customHeight="false" outlineLevel="0" collapsed="false">
      <c r="A15474" s="1" t="n">
        <v>1900</v>
      </c>
      <c r="B15474" s="1" t="s">
        <v>24048</v>
      </c>
      <c r="C15474" s="1" t="s">
        <v>24049</v>
      </c>
      <c r="D15474" s="1" t="s">
        <v>787</v>
      </c>
      <c r="E15474" s="324" t="s">
        <v>488</v>
      </c>
    </row>
    <row r="15475" customFormat="false" ht="15" hidden="false" customHeight="false" outlineLevel="0" collapsed="false">
      <c r="A15475" s="1" t="n">
        <v>1899</v>
      </c>
      <c r="B15475" s="1" t="s">
        <v>24050</v>
      </c>
      <c r="C15475" s="1" t="s">
        <v>24051</v>
      </c>
      <c r="D15475" s="1" t="s">
        <v>499</v>
      </c>
      <c r="E15475" s="0" t="s">
        <v>485</v>
      </c>
    </row>
    <row r="15476" customFormat="false" ht="15" hidden="false" customHeight="false" outlineLevel="0" collapsed="false">
      <c r="A15476" s="1" t="n">
        <v>1898</v>
      </c>
      <c r="B15476" s="1" t="s">
        <v>24052</v>
      </c>
      <c r="C15476" s="1" t="s">
        <v>24053</v>
      </c>
      <c r="D15476" s="324" t="s">
        <v>24054</v>
      </c>
      <c r="E15476" s="0" t="s">
        <v>590</v>
      </c>
    </row>
    <row r="15477" customFormat="false" ht="15" hidden="false" customHeight="false" outlineLevel="0" collapsed="false">
      <c r="A15477" s="1" t="n">
        <v>1897</v>
      </c>
      <c r="B15477" s="1" t="s">
        <v>24055</v>
      </c>
      <c r="D15477" s="1" t="s">
        <v>10212</v>
      </c>
      <c r="E15477" s="0" t="s">
        <v>11053</v>
      </c>
    </row>
    <row r="15478" customFormat="false" ht="15" hidden="false" customHeight="false" outlineLevel="0" collapsed="false">
      <c r="A15478" s="1" t="n">
        <v>1896</v>
      </c>
      <c r="B15478" s="1" t="s">
        <v>24056</v>
      </c>
      <c r="C15478" s="1" t="s">
        <v>24057</v>
      </c>
      <c r="D15478" s="324" t="s">
        <v>24058</v>
      </c>
      <c r="E15478" s="324" t="s">
        <v>19453</v>
      </c>
    </row>
    <row r="15479" customFormat="false" ht="15" hidden="false" customHeight="false" outlineLevel="0" collapsed="false">
      <c r="A15479" s="1" t="n">
        <v>1895</v>
      </c>
      <c r="B15479" s="1" t="s">
        <v>24059</v>
      </c>
      <c r="D15479" s="324" t="s">
        <v>24060</v>
      </c>
      <c r="E15479" s="0" t="s">
        <v>11053</v>
      </c>
    </row>
    <row r="15480" customFormat="false" ht="15" hidden="false" customHeight="false" outlineLevel="0" collapsed="false">
      <c r="A15480" s="1" t="n">
        <v>1894</v>
      </c>
      <c r="B15480" s="1" t="s">
        <v>24061</v>
      </c>
      <c r="D15480" s="324" t="s">
        <v>24062</v>
      </c>
      <c r="E15480" s="0" t="s">
        <v>686</v>
      </c>
    </row>
    <row r="15481" customFormat="false" ht="15" hidden="false" customHeight="false" outlineLevel="0" collapsed="false">
      <c r="A15481" s="1" t="n">
        <v>1893</v>
      </c>
      <c r="B15481" s="1" t="s">
        <v>24063</v>
      </c>
      <c r="D15481" s="324" t="s">
        <v>11169</v>
      </c>
      <c r="E15481" s="0" t="s">
        <v>590</v>
      </c>
    </row>
    <row r="15482" customFormat="false" ht="15" hidden="false" customHeight="false" outlineLevel="0" collapsed="false">
      <c r="A15482" s="1" t="n">
        <v>1892</v>
      </c>
      <c r="B15482" s="1" t="s">
        <v>24064</v>
      </c>
      <c r="C15482" s="324" t="s">
        <v>24065</v>
      </c>
      <c r="D15482" s="324" t="s">
        <v>24066</v>
      </c>
      <c r="E15482" s="324" t="s">
        <v>500</v>
      </c>
    </row>
    <row r="15483" customFormat="false" ht="15" hidden="false" customHeight="false" outlineLevel="0" collapsed="false">
      <c r="A15483" s="1" t="n">
        <v>1891</v>
      </c>
      <c r="B15483" s="1" t="s">
        <v>24067</v>
      </c>
      <c r="C15483" s="1" t="s">
        <v>24068</v>
      </c>
      <c r="D15483" s="324" t="s">
        <v>24069</v>
      </c>
      <c r="E15483" s="324" t="s">
        <v>10923</v>
      </c>
    </row>
    <row r="15484" customFormat="false" ht="15" hidden="false" customHeight="false" outlineLevel="0" collapsed="false">
      <c r="A15484" s="1" t="n">
        <v>1890</v>
      </c>
      <c r="B15484" s="1" t="s">
        <v>24070</v>
      </c>
      <c r="D15484" s="1" t="s">
        <v>1233</v>
      </c>
      <c r="E15484" s="0" t="s">
        <v>485</v>
      </c>
    </row>
    <row r="15485" customFormat="false" ht="15" hidden="false" customHeight="false" outlineLevel="0" collapsed="false">
      <c r="A15485" s="1" t="n">
        <v>1889</v>
      </c>
      <c r="B15485" s="1" t="s">
        <v>24071</v>
      </c>
      <c r="D15485" s="1" t="s">
        <v>3499</v>
      </c>
      <c r="E15485" s="0" t="s">
        <v>485</v>
      </c>
    </row>
    <row r="15486" customFormat="false" ht="15" hidden="false" customHeight="false" outlineLevel="0" collapsed="false">
      <c r="A15486" s="1" t="n">
        <v>1888</v>
      </c>
      <c r="B15486" s="1" t="s">
        <v>24072</v>
      </c>
      <c r="C15486" s="324" t="s">
        <v>24073</v>
      </c>
      <c r="D15486" s="324" t="s">
        <v>11340</v>
      </c>
      <c r="E15486" s="324" t="s">
        <v>488</v>
      </c>
    </row>
    <row r="15487" customFormat="false" ht="15" hidden="false" customHeight="false" outlineLevel="0" collapsed="false">
      <c r="A15487" s="1" t="n">
        <v>1887</v>
      </c>
      <c r="B15487" s="1" t="s">
        <v>24074</v>
      </c>
      <c r="D15487" s="324" t="s">
        <v>24075</v>
      </c>
      <c r="E15487" s="0" t="s">
        <v>11053</v>
      </c>
    </row>
    <row r="15488" customFormat="false" ht="15" hidden="false" customHeight="false" outlineLevel="0" collapsed="false">
      <c r="A15488" s="1" t="n">
        <v>1886</v>
      </c>
      <c r="B15488" s="1" t="s">
        <v>24076</v>
      </c>
      <c r="C15488" s="324" t="s">
        <v>24077</v>
      </c>
      <c r="D15488" s="1" t="s">
        <v>11129</v>
      </c>
      <c r="E15488" s="0" t="s">
        <v>11079</v>
      </c>
    </row>
    <row r="15489" customFormat="false" ht="15" hidden="false" customHeight="false" outlineLevel="0" collapsed="false">
      <c r="A15489" s="1" t="n">
        <v>1885</v>
      </c>
      <c r="B15489" s="1" t="s">
        <v>24078</v>
      </c>
      <c r="C15489" s="324" t="s">
        <v>24079</v>
      </c>
      <c r="D15489" s="324" t="s">
        <v>24080</v>
      </c>
      <c r="E15489" s="324" t="s">
        <v>10893</v>
      </c>
    </row>
    <row r="15490" customFormat="false" ht="15" hidden="false" customHeight="false" outlineLevel="0" collapsed="false">
      <c r="A15490" s="1" t="n">
        <v>1884</v>
      </c>
      <c r="B15490" s="1" t="s">
        <v>24081</v>
      </c>
      <c r="D15490" s="1" t="s">
        <v>499</v>
      </c>
      <c r="E15490" s="0" t="s">
        <v>590</v>
      </c>
    </row>
    <row r="15491" customFormat="false" ht="15" hidden="false" customHeight="false" outlineLevel="0" collapsed="false">
      <c r="A15491" s="1" t="n">
        <v>1883</v>
      </c>
      <c r="B15491" s="1" t="s">
        <v>9116</v>
      </c>
      <c r="D15491" s="324" t="s">
        <v>9118</v>
      </c>
      <c r="E15491" s="0" t="s">
        <v>485</v>
      </c>
    </row>
    <row r="15492" customFormat="false" ht="15" hidden="false" customHeight="false" outlineLevel="0" collapsed="false">
      <c r="A15492" s="1" t="n">
        <v>1882</v>
      </c>
      <c r="B15492" s="1" t="s">
        <v>24082</v>
      </c>
      <c r="C15492" s="1" t="s">
        <v>24083</v>
      </c>
      <c r="D15492" s="324" t="s">
        <v>24084</v>
      </c>
      <c r="E15492" s="324" t="s">
        <v>2275</v>
      </c>
    </row>
    <row r="15493" customFormat="false" ht="15" hidden="false" customHeight="false" outlineLevel="0" collapsed="false">
      <c r="A15493" s="1" t="n">
        <v>1881</v>
      </c>
      <c r="B15493" s="1" t="s">
        <v>24085</v>
      </c>
      <c r="C15493" s="1" t="s">
        <v>24086</v>
      </c>
      <c r="D15493" s="1" t="s">
        <v>10212</v>
      </c>
      <c r="E15493" s="0" t="s">
        <v>11053</v>
      </c>
    </row>
    <row r="15494" customFormat="false" ht="15" hidden="false" customHeight="false" outlineLevel="0" collapsed="false">
      <c r="A15494" s="1" t="n">
        <v>1880</v>
      </c>
      <c r="B15494" s="1" t="s">
        <v>24087</v>
      </c>
      <c r="D15494" s="1" t="s">
        <v>575</v>
      </c>
      <c r="E15494" s="324" t="s">
        <v>548</v>
      </c>
    </row>
    <row r="15495" customFormat="false" ht="15" hidden="false" customHeight="false" outlineLevel="0" collapsed="false">
      <c r="A15495" s="1" t="n">
        <v>1879</v>
      </c>
      <c r="B15495" s="1" t="s">
        <v>24088</v>
      </c>
      <c r="D15495" s="1" t="s">
        <v>5450</v>
      </c>
      <c r="E15495" s="0" t="s">
        <v>485</v>
      </c>
    </row>
    <row r="15496" customFormat="false" ht="15" hidden="false" customHeight="false" outlineLevel="0" collapsed="false">
      <c r="A15496" s="1" t="n">
        <v>1878</v>
      </c>
      <c r="B15496" s="1" t="s">
        <v>24089</v>
      </c>
      <c r="C15496" s="324" t="s">
        <v>24090</v>
      </c>
      <c r="D15496" s="324" t="s">
        <v>627</v>
      </c>
      <c r="E15496" s="324" t="s">
        <v>519</v>
      </c>
    </row>
    <row r="15497" customFormat="false" ht="15" hidden="false" customHeight="false" outlineLevel="0" collapsed="false">
      <c r="A15497" s="1" t="n">
        <v>1877</v>
      </c>
      <c r="B15497" s="1" t="s">
        <v>24091</v>
      </c>
      <c r="C15497" s="1" t="s">
        <v>24092</v>
      </c>
      <c r="D15497" s="1" t="s">
        <v>496</v>
      </c>
      <c r="E15497" s="0" t="s">
        <v>485</v>
      </c>
    </row>
    <row r="15498" customFormat="false" ht="15" hidden="false" customHeight="false" outlineLevel="0" collapsed="false">
      <c r="A15498" s="1" t="n">
        <v>1876</v>
      </c>
      <c r="B15498" s="1" t="s">
        <v>24093</v>
      </c>
      <c r="D15498" s="1" t="s">
        <v>10212</v>
      </c>
      <c r="E15498" s="0" t="s">
        <v>590</v>
      </c>
    </row>
    <row r="15499" customFormat="false" ht="15" hidden="false" customHeight="false" outlineLevel="0" collapsed="false">
      <c r="A15499" s="1" t="n">
        <v>1875</v>
      </c>
      <c r="B15499" s="1" t="s">
        <v>24094</v>
      </c>
      <c r="C15499" s="1" t="s">
        <v>24095</v>
      </c>
      <c r="D15499" s="1" t="s">
        <v>10212</v>
      </c>
      <c r="E15499" s="0" t="s">
        <v>590</v>
      </c>
    </row>
    <row r="15500" customFormat="false" ht="15" hidden="false" customHeight="false" outlineLevel="0" collapsed="false">
      <c r="A15500" s="1" t="n">
        <v>1874</v>
      </c>
      <c r="B15500" s="1" t="s">
        <v>24096</v>
      </c>
      <c r="C15500" s="1" t="s">
        <v>24097</v>
      </c>
      <c r="D15500" s="324" t="s">
        <v>528</v>
      </c>
      <c r="E15500" s="324" t="s">
        <v>500</v>
      </c>
    </row>
    <row r="15501" customFormat="false" ht="15" hidden="false" customHeight="false" outlineLevel="0" collapsed="false">
      <c r="A15501" s="1" t="n">
        <v>1873</v>
      </c>
      <c r="B15501" s="1" t="s">
        <v>24098</v>
      </c>
      <c r="D15501" s="1" t="s">
        <v>10212</v>
      </c>
      <c r="E15501" s="0" t="s">
        <v>576</v>
      </c>
    </row>
    <row r="15502" customFormat="false" ht="15" hidden="false" customHeight="false" outlineLevel="0" collapsed="false">
      <c r="A15502" s="1" t="n">
        <v>1872</v>
      </c>
      <c r="B15502" s="1" t="s">
        <v>24099</v>
      </c>
      <c r="D15502" s="324" t="s">
        <v>24100</v>
      </c>
      <c r="E15502" s="324" t="s">
        <v>4011</v>
      </c>
    </row>
    <row r="15503" customFormat="false" ht="15" hidden="false" customHeight="false" outlineLevel="0" collapsed="false">
      <c r="A15503" s="1" t="n">
        <v>1871</v>
      </c>
      <c r="B15503" s="1" t="s">
        <v>24101</v>
      </c>
      <c r="D15503" s="324" t="s">
        <v>11333</v>
      </c>
      <c r="E15503" s="324" t="s">
        <v>11046</v>
      </c>
    </row>
    <row r="15504" customFormat="false" ht="15" hidden="false" customHeight="false" outlineLevel="0" collapsed="false">
      <c r="A15504" s="1" t="n">
        <v>1870</v>
      </c>
      <c r="B15504" s="1" t="s">
        <v>24102</v>
      </c>
      <c r="D15504" s="324" t="s">
        <v>24103</v>
      </c>
      <c r="E15504" s="324" t="s">
        <v>11046</v>
      </c>
    </row>
    <row r="15505" customFormat="false" ht="15" hidden="false" customHeight="false" outlineLevel="0" collapsed="false">
      <c r="A15505" s="1" t="n">
        <v>1869</v>
      </c>
      <c r="B15505" s="1" t="s">
        <v>24104</v>
      </c>
      <c r="D15505" s="324" t="s">
        <v>19181</v>
      </c>
      <c r="E15505" s="0" t="s">
        <v>609</v>
      </c>
    </row>
    <row r="15506" customFormat="false" ht="15" hidden="false" customHeight="false" outlineLevel="0" collapsed="false">
      <c r="A15506" s="1" t="n">
        <v>1868</v>
      </c>
      <c r="B15506" s="1" t="s">
        <v>24105</v>
      </c>
      <c r="C15506" s="1" t="s">
        <v>24106</v>
      </c>
      <c r="D15506" s="324" t="s">
        <v>24107</v>
      </c>
      <c r="E15506" s="324" t="s">
        <v>10923</v>
      </c>
    </row>
    <row r="15507" customFormat="false" ht="15" hidden="false" customHeight="false" outlineLevel="0" collapsed="false">
      <c r="A15507" s="1" t="n">
        <v>1867</v>
      </c>
      <c r="B15507" s="1" t="s">
        <v>24108</v>
      </c>
      <c r="C15507" s="1" t="s">
        <v>24109</v>
      </c>
      <c r="D15507" s="1" t="s">
        <v>499</v>
      </c>
      <c r="E15507" s="324" t="s">
        <v>500</v>
      </c>
    </row>
    <row r="15508" customFormat="false" ht="15" hidden="false" customHeight="false" outlineLevel="0" collapsed="false">
      <c r="A15508" s="1" t="n">
        <v>1866</v>
      </c>
      <c r="B15508" s="1" t="s">
        <v>24110</v>
      </c>
      <c r="C15508" s="1" t="s">
        <v>24111</v>
      </c>
      <c r="D15508" s="324" t="s">
        <v>528</v>
      </c>
      <c r="E15508" s="324" t="s">
        <v>500</v>
      </c>
    </row>
    <row r="15509" customFormat="false" ht="15" hidden="false" customHeight="false" outlineLevel="0" collapsed="false">
      <c r="A15509" s="1" t="n">
        <v>1865</v>
      </c>
      <c r="B15509" s="1" t="s">
        <v>24112</v>
      </c>
      <c r="C15509" s="1" t="s">
        <v>24113</v>
      </c>
      <c r="D15509" s="324" t="s">
        <v>10946</v>
      </c>
      <c r="E15509" s="324" t="s">
        <v>10921</v>
      </c>
    </row>
    <row r="15510" customFormat="false" ht="15" hidden="false" customHeight="false" outlineLevel="0" collapsed="false">
      <c r="A15510" s="1" t="n">
        <v>1864</v>
      </c>
      <c r="B15510" s="1" t="s">
        <v>24114</v>
      </c>
      <c r="D15510" s="324" t="s">
        <v>528</v>
      </c>
      <c r="E15510" s="0" t="s">
        <v>485</v>
      </c>
    </row>
    <row r="15511" customFormat="false" ht="15" hidden="false" customHeight="false" outlineLevel="0" collapsed="false">
      <c r="A15511" s="1" t="n">
        <v>1863</v>
      </c>
      <c r="B15511" s="1" t="s">
        <v>24115</v>
      </c>
      <c r="D15511" s="324" t="s">
        <v>10946</v>
      </c>
      <c r="E15511" s="0" t="s">
        <v>590</v>
      </c>
    </row>
    <row r="15512" customFormat="false" ht="15" hidden="false" customHeight="false" outlineLevel="0" collapsed="false">
      <c r="A15512" s="1" t="n">
        <v>1862</v>
      </c>
      <c r="B15512" s="1" t="s">
        <v>24116</v>
      </c>
      <c r="C15512" s="1" t="s">
        <v>24117</v>
      </c>
      <c r="D15512" s="1" t="s">
        <v>1222</v>
      </c>
      <c r="E15512" s="0" t="s">
        <v>590</v>
      </c>
    </row>
    <row r="15513" customFormat="false" ht="15" hidden="false" customHeight="false" outlineLevel="0" collapsed="false">
      <c r="A15513" s="1" t="n">
        <v>1861</v>
      </c>
      <c r="B15513" s="1" t="s">
        <v>24118</v>
      </c>
      <c r="D15513" s="1" t="s">
        <v>510</v>
      </c>
      <c r="E15513" s="324" t="s">
        <v>10923</v>
      </c>
    </row>
    <row r="15514" customFormat="false" ht="15" hidden="false" customHeight="false" outlineLevel="0" collapsed="false">
      <c r="A15514" s="1" t="n">
        <v>1860</v>
      </c>
      <c r="B15514" s="1" t="s">
        <v>24119</v>
      </c>
      <c r="C15514" s="1" t="s">
        <v>24120</v>
      </c>
      <c r="D15514" s="1" t="s">
        <v>499</v>
      </c>
      <c r="E15514" s="0" t="s">
        <v>590</v>
      </c>
    </row>
    <row r="15515" customFormat="false" ht="15" hidden="false" customHeight="false" outlineLevel="0" collapsed="false">
      <c r="A15515" s="1" t="n">
        <v>1859</v>
      </c>
      <c r="B15515" s="1" t="s">
        <v>24121</v>
      </c>
      <c r="C15515" s="324" t="s">
        <v>24122</v>
      </c>
      <c r="D15515" s="324" t="s">
        <v>11340</v>
      </c>
      <c r="E15515" s="324" t="s">
        <v>488</v>
      </c>
    </row>
    <row r="15516" customFormat="false" ht="15" hidden="false" customHeight="false" outlineLevel="0" collapsed="false">
      <c r="A15516" s="1" t="n">
        <v>1858</v>
      </c>
      <c r="B15516" s="1" t="s">
        <v>24123</v>
      </c>
      <c r="C15516" s="324" t="s">
        <v>24124</v>
      </c>
      <c r="D15516" s="324" t="s">
        <v>11340</v>
      </c>
      <c r="E15516" s="324" t="s">
        <v>488</v>
      </c>
    </row>
    <row r="15517" customFormat="false" ht="15" hidden="false" customHeight="false" outlineLevel="0" collapsed="false">
      <c r="A15517" s="1" t="n">
        <v>1857</v>
      </c>
      <c r="B15517" s="1" t="s">
        <v>24125</v>
      </c>
      <c r="C15517" s="324" t="s">
        <v>24126</v>
      </c>
      <c r="D15517" s="324" t="s">
        <v>11340</v>
      </c>
      <c r="E15517" s="324" t="s">
        <v>488</v>
      </c>
    </row>
    <row r="15518" customFormat="false" ht="15" hidden="false" customHeight="false" outlineLevel="0" collapsed="false">
      <c r="A15518" s="1" t="n">
        <v>1856</v>
      </c>
      <c r="B15518" s="1" t="s">
        <v>24127</v>
      </c>
      <c r="C15518" s="324" t="s">
        <v>24128</v>
      </c>
      <c r="D15518" s="324" t="s">
        <v>11340</v>
      </c>
      <c r="E15518" s="324" t="s">
        <v>488</v>
      </c>
    </row>
    <row r="15519" customFormat="false" ht="15" hidden="false" customHeight="false" outlineLevel="0" collapsed="false">
      <c r="A15519" s="1" t="n">
        <v>1855</v>
      </c>
      <c r="B15519" s="1" t="s">
        <v>24129</v>
      </c>
      <c r="C15519" s="1" t="s">
        <v>24130</v>
      </c>
      <c r="D15519" s="1" t="s">
        <v>4190</v>
      </c>
      <c r="E15519" s="0" t="s">
        <v>485</v>
      </c>
    </row>
    <row r="15520" customFormat="false" ht="15" hidden="false" customHeight="false" outlineLevel="0" collapsed="false">
      <c r="A15520" s="1" t="n">
        <v>1854</v>
      </c>
      <c r="B15520" s="1" t="s">
        <v>24131</v>
      </c>
      <c r="C15520" s="324" t="s">
        <v>24132</v>
      </c>
      <c r="D15520" s="324" t="s">
        <v>11340</v>
      </c>
      <c r="E15520" s="324" t="s">
        <v>488</v>
      </c>
    </row>
    <row r="15521" customFormat="false" ht="15" hidden="false" customHeight="false" outlineLevel="0" collapsed="false">
      <c r="A15521" s="1" t="n">
        <v>1853</v>
      </c>
      <c r="B15521" s="1" t="s">
        <v>24133</v>
      </c>
      <c r="C15521" s="324" t="s">
        <v>24134</v>
      </c>
      <c r="D15521" s="324" t="s">
        <v>11340</v>
      </c>
      <c r="E15521" s="324" t="s">
        <v>488</v>
      </c>
    </row>
    <row r="15522" customFormat="false" ht="15" hidden="false" customHeight="false" outlineLevel="0" collapsed="false">
      <c r="A15522" s="1" t="n">
        <v>1852</v>
      </c>
      <c r="B15522" s="1" t="s">
        <v>24135</v>
      </c>
      <c r="C15522" s="324" t="s">
        <v>24136</v>
      </c>
      <c r="D15522" s="324" t="s">
        <v>695</v>
      </c>
      <c r="E15522" s="0" t="s">
        <v>11079</v>
      </c>
    </row>
    <row r="15523" customFormat="false" ht="15" hidden="false" customHeight="false" outlineLevel="0" collapsed="false">
      <c r="A15523" s="1" t="n">
        <v>1851</v>
      </c>
      <c r="B15523" s="1" t="s">
        <v>24137</v>
      </c>
      <c r="C15523" s="1" t="s">
        <v>24138</v>
      </c>
      <c r="D15523" s="324" t="s">
        <v>1587</v>
      </c>
      <c r="E15523" s="324" t="s">
        <v>772</v>
      </c>
    </row>
    <row r="15524" customFormat="false" ht="15" hidden="false" customHeight="false" outlineLevel="0" collapsed="false">
      <c r="A15524" s="1" t="n">
        <v>1850</v>
      </c>
      <c r="B15524" s="1" t="s">
        <v>24139</v>
      </c>
      <c r="C15524" s="324" t="s">
        <v>24140</v>
      </c>
      <c r="D15524" s="1" t="s">
        <v>1222</v>
      </c>
      <c r="E15524" s="0" t="s">
        <v>590</v>
      </c>
    </row>
    <row r="15525" customFormat="false" ht="15" hidden="false" customHeight="false" outlineLevel="0" collapsed="false">
      <c r="A15525" s="1" t="n">
        <v>1849</v>
      </c>
      <c r="B15525" s="1" t="s">
        <v>24141</v>
      </c>
      <c r="D15525" s="324" t="s">
        <v>5702</v>
      </c>
      <c r="E15525" s="324" t="s">
        <v>500</v>
      </c>
    </row>
    <row r="15526" customFormat="false" ht="15" hidden="false" customHeight="false" outlineLevel="0" collapsed="false">
      <c r="A15526" s="1" t="n">
        <v>1848</v>
      </c>
      <c r="B15526" s="1" t="s">
        <v>24142</v>
      </c>
      <c r="C15526" s="1" t="s">
        <v>24143</v>
      </c>
      <c r="D15526" s="1" t="s">
        <v>510</v>
      </c>
      <c r="E15526" s="324" t="s">
        <v>1473</v>
      </c>
    </row>
    <row r="15527" customFormat="false" ht="15" hidden="false" customHeight="false" outlineLevel="0" collapsed="false">
      <c r="A15527" s="1" t="n">
        <v>1847</v>
      </c>
      <c r="B15527" s="1" t="s">
        <v>24144</v>
      </c>
      <c r="D15527" s="1" t="s">
        <v>499</v>
      </c>
      <c r="E15527" s="0" t="s">
        <v>590</v>
      </c>
    </row>
    <row r="15528" customFormat="false" ht="15" hidden="false" customHeight="false" outlineLevel="0" collapsed="false">
      <c r="A15528" s="1" t="n">
        <v>1846</v>
      </c>
      <c r="B15528" s="1" t="s">
        <v>24145</v>
      </c>
      <c r="D15528" s="1" t="s">
        <v>499</v>
      </c>
      <c r="E15528" s="0" t="s">
        <v>590</v>
      </c>
    </row>
    <row r="15529" customFormat="false" ht="15" hidden="false" customHeight="false" outlineLevel="0" collapsed="false">
      <c r="A15529" s="1" t="n">
        <v>1845</v>
      </c>
      <c r="B15529" s="1" t="s">
        <v>24146</v>
      </c>
      <c r="D15529" s="1" t="s">
        <v>499</v>
      </c>
      <c r="E15529" s="0" t="s">
        <v>590</v>
      </c>
    </row>
    <row r="15530" customFormat="false" ht="15" hidden="false" customHeight="false" outlineLevel="0" collapsed="false">
      <c r="A15530" s="1" t="n">
        <v>1844</v>
      </c>
      <c r="B15530" s="1" t="s">
        <v>24147</v>
      </c>
      <c r="D15530" s="1" t="s">
        <v>499</v>
      </c>
      <c r="E15530" s="0" t="s">
        <v>590</v>
      </c>
    </row>
    <row r="15531" customFormat="false" ht="15" hidden="false" customHeight="false" outlineLevel="0" collapsed="false">
      <c r="A15531" s="1" t="n">
        <v>1843</v>
      </c>
      <c r="B15531" s="1" t="s">
        <v>24148</v>
      </c>
      <c r="D15531" s="1" t="s">
        <v>499</v>
      </c>
      <c r="E15531" s="0" t="s">
        <v>590</v>
      </c>
    </row>
    <row r="15532" customFormat="false" ht="15" hidden="false" customHeight="false" outlineLevel="0" collapsed="false">
      <c r="A15532" s="1" t="n">
        <v>1842</v>
      </c>
      <c r="B15532" s="1" t="s">
        <v>24149</v>
      </c>
      <c r="D15532" s="1" t="s">
        <v>499</v>
      </c>
      <c r="E15532" s="0" t="s">
        <v>590</v>
      </c>
    </row>
    <row r="15533" customFormat="false" ht="15" hidden="false" customHeight="false" outlineLevel="0" collapsed="false">
      <c r="A15533" s="1" t="n">
        <v>1841</v>
      </c>
      <c r="B15533" s="1" t="s">
        <v>24150</v>
      </c>
      <c r="D15533" s="1" t="s">
        <v>499</v>
      </c>
      <c r="E15533" s="0" t="s">
        <v>590</v>
      </c>
    </row>
    <row r="15534" customFormat="false" ht="15" hidden="false" customHeight="false" outlineLevel="0" collapsed="false">
      <c r="A15534" s="1" t="n">
        <v>1840</v>
      </c>
      <c r="B15534" s="1" t="s">
        <v>24151</v>
      </c>
      <c r="D15534" s="1" t="s">
        <v>499</v>
      </c>
      <c r="E15534" s="0" t="s">
        <v>590</v>
      </c>
    </row>
    <row r="15535" customFormat="false" ht="15" hidden="false" customHeight="false" outlineLevel="0" collapsed="false">
      <c r="A15535" s="1" t="n">
        <v>1839</v>
      </c>
      <c r="B15535" s="1" t="s">
        <v>24152</v>
      </c>
      <c r="D15535" s="1" t="s">
        <v>499</v>
      </c>
      <c r="E15535" s="0" t="s">
        <v>590</v>
      </c>
    </row>
    <row r="15536" customFormat="false" ht="15" hidden="false" customHeight="false" outlineLevel="0" collapsed="false">
      <c r="A15536" s="1" t="n">
        <v>1838</v>
      </c>
      <c r="B15536" s="1" t="s">
        <v>24153</v>
      </c>
      <c r="D15536" s="1" t="s">
        <v>499</v>
      </c>
      <c r="E15536" s="0" t="s">
        <v>590</v>
      </c>
    </row>
    <row r="15537" customFormat="false" ht="15" hidden="false" customHeight="false" outlineLevel="0" collapsed="false">
      <c r="A15537" s="1" t="n">
        <v>1837</v>
      </c>
      <c r="B15537" s="1" t="s">
        <v>24154</v>
      </c>
      <c r="D15537" s="1" t="s">
        <v>499</v>
      </c>
      <c r="E15537" s="0" t="s">
        <v>590</v>
      </c>
    </row>
    <row r="15538" customFormat="false" ht="15" hidden="false" customHeight="false" outlineLevel="0" collapsed="false">
      <c r="A15538" s="1" t="n">
        <v>1836</v>
      </c>
      <c r="B15538" s="1" t="s">
        <v>24155</v>
      </c>
      <c r="D15538" s="1" t="s">
        <v>499</v>
      </c>
      <c r="E15538" s="0" t="s">
        <v>590</v>
      </c>
    </row>
    <row r="15539" customFormat="false" ht="15" hidden="false" customHeight="false" outlineLevel="0" collapsed="false">
      <c r="A15539" s="1" t="n">
        <v>1835</v>
      </c>
      <c r="B15539" s="1" t="s">
        <v>24156</v>
      </c>
      <c r="D15539" s="1" t="s">
        <v>499</v>
      </c>
      <c r="E15539" s="0" t="s">
        <v>590</v>
      </c>
    </row>
    <row r="15540" customFormat="false" ht="15" hidden="false" customHeight="false" outlineLevel="0" collapsed="false">
      <c r="A15540" s="1" t="n">
        <v>1834</v>
      </c>
      <c r="B15540" s="1" t="s">
        <v>24157</v>
      </c>
      <c r="D15540" s="1" t="s">
        <v>499</v>
      </c>
      <c r="E15540" s="0" t="s">
        <v>590</v>
      </c>
    </row>
    <row r="15541" customFormat="false" ht="15" hidden="false" customHeight="false" outlineLevel="0" collapsed="false">
      <c r="A15541" s="1" t="n">
        <v>1833</v>
      </c>
      <c r="B15541" s="1" t="s">
        <v>24158</v>
      </c>
      <c r="D15541" s="1" t="s">
        <v>499</v>
      </c>
      <c r="E15541" s="0" t="s">
        <v>590</v>
      </c>
    </row>
    <row r="15542" customFormat="false" ht="15" hidden="false" customHeight="false" outlineLevel="0" collapsed="false">
      <c r="A15542" s="1" t="n">
        <v>1832</v>
      </c>
      <c r="B15542" s="1" t="s">
        <v>24159</v>
      </c>
      <c r="D15542" s="1" t="s">
        <v>499</v>
      </c>
      <c r="E15542" s="0" t="s">
        <v>590</v>
      </c>
    </row>
    <row r="15543" customFormat="false" ht="15" hidden="false" customHeight="false" outlineLevel="0" collapsed="false">
      <c r="A15543" s="1" t="n">
        <v>1831</v>
      </c>
      <c r="B15543" s="1" t="s">
        <v>24160</v>
      </c>
      <c r="C15543" s="324" t="s">
        <v>24161</v>
      </c>
      <c r="D15543" s="324" t="s">
        <v>24162</v>
      </c>
      <c r="E15543" s="324" t="s">
        <v>548</v>
      </c>
    </row>
    <row r="15544" customFormat="false" ht="15" hidden="false" customHeight="false" outlineLevel="0" collapsed="false">
      <c r="A15544" s="1" t="n">
        <v>1830</v>
      </c>
      <c r="B15544" s="1" t="s">
        <v>24163</v>
      </c>
      <c r="C15544" s="1" t="s">
        <v>521</v>
      </c>
      <c r="D15544" s="1" t="s">
        <v>10212</v>
      </c>
      <c r="E15544" s="0" t="s">
        <v>576</v>
      </c>
    </row>
    <row r="15545" customFormat="false" ht="15" hidden="false" customHeight="false" outlineLevel="0" collapsed="false">
      <c r="A15545" s="1" t="n">
        <v>1829</v>
      </c>
      <c r="B15545" s="1" t="s">
        <v>24164</v>
      </c>
      <c r="C15545" s="1" t="s">
        <v>521</v>
      </c>
      <c r="D15545" s="1" t="s">
        <v>10212</v>
      </c>
      <c r="E15545" s="0" t="s">
        <v>576</v>
      </c>
    </row>
    <row r="15546" customFormat="false" ht="15" hidden="false" customHeight="false" outlineLevel="0" collapsed="false">
      <c r="A15546" s="1" t="n">
        <v>1828</v>
      </c>
      <c r="B15546" s="1" t="s">
        <v>24165</v>
      </c>
      <c r="C15546" s="1" t="s">
        <v>521</v>
      </c>
      <c r="D15546" s="1" t="s">
        <v>10212</v>
      </c>
      <c r="E15546" s="0" t="s">
        <v>576</v>
      </c>
    </row>
    <row r="15547" customFormat="false" ht="15" hidden="false" customHeight="false" outlineLevel="0" collapsed="false">
      <c r="A15547" s="1" t="n">
        <v>1827</v>
      </c>
      <c r="B15547" s="1" t="s">
        <v>24166</v>
      </c>
      <c r="C15547" s="1" t="s">
        <v>521</v>
      </c>
      <c r="D15547" s="1" t="s">
        <v>10212</v>
      </c>
      <c r="E15547" s="0" t="s">
        <v>576</v>
      </c>
    </row>
    <row r="15548" customFormat="false" ht="15" hidden="false" customHeight="false" outlineLevel="0" collapsed="false">
      <c r="A15548" s="1" t="n">
        <v>1826</v>
      </c>
      <c r="B15548" s="1" t="s">
        <v>24167</v>
      </c>
      <c r="C15548" s="1" t="s">
        <v>521</v>
      </c>
      <c r="D15548" s="1" t="s">
        <v>10212</v>
      </c>
      <c r="E15548" s="0" t="s">
        <v>576</v>
      </c>
    </row>
    <row r="15549" customFormat="false" ht="15" hidden="false" customHeight="false" outlineLevel="0" collapsed="false">
      <c r="A15549" s="1" t="n">
        <v>1825</v>
      </c>
      <c r="B15549" s="1" t="s">
        <v>24168</v>
      </c>
      <c r="C15549" s="1" t="s">
        <v>521</v>
      </c>
      <c r="D15549" s="1" t="s">
        <v>10212</v>
      </c>
      <c r="E15549" s="0" t="s">
        <v>576</v>
      </c>
    </row>
    <row r="15550" customFormat="false" ht="15" hidden="false" customHeight="false" outlineLevel="0" collapsed="false">
      <c r="A15550" s="1" t="n">
        <v>1824</v>
      </c>
      <c r="B15550" s="1" t="s">
        <v>24169</v>
      </c>
      <c r="C15550" s="1" t="s">
        <v>521</v>
      </c>
      <c r="D15550" s="1" t="s">
        <v>10212</v>
      </c>
      <c r="E15550" s="0" t="s">
        <v>576</v>
      </c>
    </row>
    <row r="15551" customFormat="false" ht="15" hidden="false" customHeight="false" outlineLevel="0" collapsed="false">
      <c r="A15551" s="1" t="n">
        <v>1823</v>
      </c>
      <c r="B15551" s="1" t="s">
        <v>24170</v>
      </c>
      <c r="C15551" s="1" t="s">
        <v>521</v>
      </c>
      <c r="D15551" s="1" t="s">
        <v>10212</v>
      </c>
      <c r="E15551" s="0" t="s">
        <v>576</v>
      </c>
    </row>
    <row r="15552" customFormat="false" ht="15" hidden="false" customHeight="false" outlineLevel="0" collapsed="false">
      <c r="A15552" s="1" t="n">
        <v>1822</v>
      </c>
      <c r="B15552" s="1" t="s">
        <v>24171</v>
      </c>
      <c r="C15552" s="1" t="s">
        <v>521</v>
      </c>
      <c r="D15552" s="1" t="s">
        <v>10212</v>
      </c>
      <c r="E15552" s="0" t="s">
        <v>576</v>
      </c>
    </row>
    <row r="15553" customFormat="false" ht="15" hidden="false" customHeight="false" outlineLevel="0" collapsed="false">
      <c r="A15553" s="1" t="n">
        <v>1821</v>
      </c>
      <c r="B15553" s="1" t="s">
        <v>24172</v>
      </c>
      <c r="C15553" s="1" t="s">
        <v>521</v>
      </c>
      <c r="D15553" s="1" t="s">
        <v>10212</v>
      </c>
      <c r="E15553" s="0" t="s">
        <v>576</v>
      </c>
    </row>
    <row r="15554" customFormat="false" ht="15" hidden="false" customHeight="false" outlineLevel="0" collapsed="false">
      <c r="A15554" s="1" t="n">
        <v>1820</v>
      </c>
      <c r="B15554" s="1" t="s">
        <v>24173</v>
      </c>
      <c r="D15554" s="324" t="s">
        <v>23198</v>
      </c>
      <c r="E15554" s="324" t="s">
        <v>21928</v>
      </c>
    </row>
    <row r="15555" customFormat="false" ht="15" hidden="false" customHeight="false" outlineLevel="0" collapsed="false">
      <c r="A15555" s="1" t="n">
        <v>1819</v>
      </c>
      <c r="B15555" s="1" t="s">
        <v>24174</v>
      </c>
      <c r="D15555" s="324" t="s">
        <v>24175</v>
      </c>
      <c r="E15555" s="324" t="s">
        <v>500</v>
      </c>
    </row>
    <row r="15556" customFormat="false" ht="15" hidden="false" customHeight="false" outlineLevel="0" collapsed="false">
      <c r="A15556" s="1" t="n">
        <v>1818</v>
      </c>
      <c r="B15556" s="1" t="s">
        <v>24176</v>
      </c>
      <c r="D15556" s="324" t="s">
        <v>10622</v>
      </c>
      <c r="E15556" s="324" t="s">
        <v>494</v>
      </c>
    </row>
    <row r="15557" customFormat="false" ht="15" hidden="false" customHeight="false" outlineLevel="0" collapsed="false">
      <c r="A15557" s="1" t="n">
        <v>1817</v>
      </c>
      <c r="B15557" s="1" t="s">
        <v>24177</v>
      </c>
      <c r="D15557" s="324" t="s">
        <v>10622</v>
      </c>
      <c r="E15557" s="324" t="s">
        <v>494</v>
      </c>
    </row>
    <row r="15558" customFormat="false" ht="15" hidden="false" customHeight="false" outlineLevel="0" collapsed="false">
      <c r="A15558" s="1" t="n">
        <v>1816</v>
      </c>
      <c r="B15558" s="1" t="s">
        <v>24178</v>
      </c>
      <c r="D15558" s="1" t="s">
        <v>1222</v>
      </c>
      <c r="E15558" s="0" t="s">
        <v>590</v>
      </c>
    </row>
    <row r="15559" customFormat="false" ht="15" hidden="false" customHeight="false" outlineLevel="0" collapsed="false">
      <c r="A15559" s="1" t="n">
        <v>1815</v>
      </c>
      <c r="B15559" s="1" t="s">
        <v>24179</v>
      </c>
      <c r="D15559" s="324" t="s">
        <v>24180</v>
      </c>
      <c r="E15559" s="324" t="s">
        <v>12943</v>
      </c>
    </row>
    <row r="15560" customFormat="false" ht="15" hidden="false" customHeight="false" outlineLevel="0" collapsed="false">
      <c r="A15560" s="1" t="n">
        <v>1814</v>
      </c>
      <c r="B15560" s="1" t="s">
        <v>24181</v>
      </c>
      <c r="C15560" s="1" t="s">
        <v>24182</v>
      </c>
      <c r="D15560" s="324" t="s">
        <v>1587</v>
      </c>
      <c r="E15560" s="324" t="s">
        <v>696</v>
      </c>
    </row>
    <row r="15561" customFormat="false" ht="15" hidden="false" customHeight="false" outlineLevel="0" collapsed="false">
      <c r="A15561" s="1" t="n">
        <v>1813</v>
      </c>
      <c r="B15561" s="1" t="s">
        <v>24183</v>
      </c>
      <c r="D15561" s="324" t="s">
        <v>4715</v>
      </c>
      <c r="E15561" s="324" t="s">
        <v>500</v>
      </c>
    </row>
    <row r="15562" customFormat="false" ht="15" hidden="false" customHeight="false" outlineLevel="0" collapsed="false">
      <c r="A15562" s="1" t="n">
        <v>1812</v>
      </c>
      <c r="B15562" s="1" t="s">
        <v>24184</v>
      </c>
      <c r="C15562" s="1" t="s">
        <v>24185</v>
      </c>
      <c r="D15562" s="324" t="s">
        <v>1741</v>
      </c>
      <c r="E15562" s="324" t="s">
        <v>519</v>
      </c>
    </row>
    <row r="15563" customFormat="false" ht="15" hidden="false" customHeight="false" outlineLevel="0" collapsed="false">
      <c r="A15563" s="1" t="n">
        <v>1811</v>
      </c>
      <c r="B15563" s="1" t="s">
        <v>24186</v>
      </c>
      <c r="D15563" s="324" t="s">
        <v>24187</v>
      </c>
      <c r="E15563" s="324" t="s">
        <v>772</v>
      </c>
    </row>
    <row r="15564" customFormat="false" ht="15" hidden="false" customHeight="false" outlineLevel="0" collapsed="false">
      <c r="A15564" s="1" t="n">
        <v>1810</v>
      </c>
      <c r="B15564" s="1" t="s">
        <v>24188</v>
      </c>
      <c r="C15564" s="1" t="s">
        <v>24189</v>
      </c>
      <c r="D15564" s="324" t="s">
        <v>10892</v>
      </c>
      <c r="E15564" s="0" t="s">
        <v>576</v>
      </c>
    </row>
    <row r="15565" customFormat="false" ht="15" hidden="false" customHeight="false" outlineLevel="0" collapsed="false">
      <c r="A15565" s="1" t="n">
        <v>1809</v>
      </c>
      <c r="B15565" s="1" t="s">
        <v>24190</v>
      </c>
      <c r="C15565" s="1" t="s">
        <v>24190</v>
      </c>
      <c r="D15565" s="1" t="s">
        <v>10212</v>
      </c>
      <c r="E15565" s="0" t="s">
        <v>1088</v>
      </c>
    </row>
    <row r="15566" customFormat="false" ht="15" hidden="false" customHeight="false" outlineLevel="0" collapsed="false">
      <c r="A15566" s="1" t="n">
        <v>1808</v>
      </c>
      <c r="B15566" s="1" t="s">
        <v>24191</v>
      </c>
      <c r="C15566" s="1" t="s">
        <v>24192</v>
      </c>
      <c r="D15566" s="324" t="s">
        <v>10946</v>
      </c>
      <c r="E15566" s="324" t="s">
        <v>11177</v>
      </c>
    </row>
    <row r="15567" customFormat="false" ht="15" hidden="false" customHeight="false" outlineLevel="0" collapsed="false">
      <c r="A15567" s="1" t="n">
        <v>1807</v>
      </c>
      <c r="B15567" s="1" t="s">
        <v>24193</v>
      </c>
      <c r="D15567" s="324" t="s">
        <v>24194</v>
      </c>
      <c r="E15567" s="0" t="s">
        <v>485</v>
      </c>
    </row>
    <row r="15568" customFormat="false" ht="15" hidden="false" customHeight="false" outlineLevel="0" collapsed="false">
      <c r="A15568" s="1" t="n">
        <v>1806</v>
      </c>
      <c r="B15568" s="1" t="s">
        <v>24195</v>
      </c>
      <c r="D15568" s="324" t="s">
        <v>1052</v>
      </c>
      <c r="E15568" s="0" t="s">
        <v>590</v>
      </c>
    </row>
    <row r="15569" customFormat="false" ht="15" hidden="false" customHeight="false" outlineLevel="0" collapsed="false">
      <c r="A15569" s="1" t="n">
        <v>1805</v>
      </c>
      <c r="B15569" s="1" t="s">
        <v>24196</v>
      </c>
      <c r="D15569" s="324" t="s">
        <v>528</v>
      </c>
      <c r="E15569" s="324" t="s">
        <v>500</v>
      </c>
    </row>
    <row r="15570" customFormat="false" ht="15" hidden="false" customHeight="false" outlineLevel="0" collapsed="false">
      <c r="A15570" s="1" t="n">
        <v>1804</v>
      </c>
      <c r="B15570" s="1" t="s">
        <v>24197</v>
      </c>
      <c r="D15570" s="1" t="s">
        <v>10212</v>
      </c>
      <c r="E15570" s="0" t="s">
        <v>576</v>
      </c>
    </row>
    <row r="15571" customFormat="false" ht="15" hidden="false" customHeight="false" outlineLevel="0" collapsed="false">
      <c r="A15571" s="1" t="n">
        <v>1803</v>
      </c>
      <c r="B15571" s="1" t="s">
        <v>24198</v>
      </c>
      <c r="D15571" s="324" t="s">
        <v>24199</v>
      </c>
      <c r="E15571" s="324" t="s">
        <v>500</v>
      </c>
    </row>
    <row r="15572" customFormat="false" ht="15" hidden="false" customHeight="false" outlineLevel="0" collapsed="false">
      <c r="A15572" s="1" t="n">
        <v>1802</v>
      </c>
      <c r="B15572" s="1" t="s">
        <v>24200</v>
      </c>
      <c r="C15572" s="1" t="s">
        <v>24201</v>
      </c>
      <c r="D15572" s="324" t="s">
        <v>24194</v>
      </c>
      <c r="E15572" s="0" t="s">
        <v>485</v>
      </c>
    </row>
    <row r="15573" customFormat="false" ht="15" hidden="false" customHeight="false" outlineLevel="0" collapsed="false">
      <c r="A15573" s="1" t="n">
        <v>1801</v>
      </c>
      <c r="B15573" s="1" t="s">
        <v>24202</v>
      </c>
      <c r="D15573" s="324" t="s">
        <v>24203</v>
      </c>
      <c r="E15573" s="0" t="s">
        <v>576</v>
      </c>
    </row>
    <row r="15574" customFormat="false" ht="15" hidden="false" customHeight="false" outlineLevel="0" collapsed="false">
      <c r="A15574" s="1" t="n">
        <v>1800</v>
      </c>
      <c r="B15574" s="1" t="s">
        <v>24204</v>
      </c>
      <c r="D15574" s="324" t="s">
        <v>24203</v>
      </c>
      <c r="E15574" s="0" t="s">
        <v>576</v>
      </c>
    </row>
    <row r="15575" customFormat="false" ht="15" hidden="false" customHeight="false" outlineLevel="0" collapsed="false">
      <c r="A15575" s="1" t="n">
        <v>1799</v>
      </c>
      <c r="B15575" s="1" t="s">
        <v>24205</v>
      </c>
      <c r="D15575" s="324" t="s">
        <v>24206</v>
      </c>
      <c r="E15575" s="0" t="s">
        <v>609</v>
      </c>
    </row>
    <row r="15576" customFormat="false" ht="15" hidden="false" customHeight="false" outlineLevel="0" collapsed="false">
      <c r="A15576" s="1" t="n">
        <v>1798</v>
      </c>
      <c r="B15576" s="1" t="s">
        <v>24207</v>
      </c>
      <c r="D15576" s="1" t="s">
        <v>4022</v>
      </c>
      <c r="E15576" s="324" t="s">
        <v>488</v>
      </c>
    </row>
    <row r="15577" customFormat="false" ht="15" hidden="false" customHeight="false" outlineLevel="0" collapsed="false">
      <c r="A15577" s="1" t="n">
        <v>1797</v>
      </c>
      <c r="B15577" s="1" t="s">
        <v>24208</v>
      </c>
      <c r="D15577" s="1" t="s">
        <v>484</v>
      </c>
      <c r="E15577" s="0" t="s">
        <v>485</v>
      </c>
    </row>
    <row r="15578" customFormat="false" ht="15" hidden="false" customHeight="false" outlineLevel="0" collapsed="false">
      <c r="A15578" s="1" t="n">
        <v>1796</v>
      </c>
      <c r="B15578" s="1" t="s">
        <v>24209</v>
      </c>
      <c r="D15578" s="324" t="s">
        <v>24210</v>
      </c>
      <c r="E15578" s="324" t="s">
        <v>11334</v>
      </c>
    </row>
    <row r="15579" customFormat="false" ht="15" hidden="false" customHeight="false" outlineLevel="0" collapsed="false">
      <c r="A15579" s="1" t="n">
        <v>1795</v>
      </c>
      <c r="B15579" s="1" t="s">
        <v>24211</v>
      </c>
      <c r="C15579" s="1" t="s">
        <v>24212</v>
      </c>
      <c r="D15579" s="324" t="s">
        <v>1587</v>
      </c>
      <c r="E15579" s="0" t="s">
        <v>485</v>
      </c>
    </row>
    <row r="15580" customFormat="false" ht="15" hidden="false" customHeight="false" outlineLevel="0" collapsed="false">
      <c r="A15580" s="1" t="n">
        <v>1794</v>
      </c>
      <c r="B15580" s="1" t="s">
        <v>24213</v>
      </c>
      <c r="D15580" s="1" t="s">
        <v>484</v>
      </c>
      <c r="E15580" s="0" t="s">
        <v>485</v>
      </c>
    </row>
    <row r="15581" customFormat="false" ht="15" hidden="false" customHeight="false" outlineLevel="0" collapsed="false">
      <c r="A15581" s="1" t="n">
        <v>1793</v>
      </c>
      <c r="B15581" s="1" t="s">
        <v>24214</v>
      </c>
      <c r="D15581" s="324" t="s">
        <v>24215</v>
      </c>
      <c r="E15581" s="324" t="s">
        <v>17278</v>
      </c>
    </row>
    <row r="15582" customFormat="false" ht="15" hidden="false" customHeight="false" outlineLevel="0" collapsed="false">
      <c r="A15582" s="1" t="n">
        <v>1792</v>
      </c>
      <c r="B15582" s="1" t="s">
        <v>24216</v>
      </c>
      <c r="D15582" s="324" t="s">
        <v>524</v>
      </c>
      <c r="E15582" s="324" t="s">
        <v>525</v>
      </c>
    </row>
    <row r="15583" customFormat="false" ht="15" hidden="false" customHeight="false" outlineLevel="0" collapsed="false">
      <c r="A15583" s="1" t="n">
        <v>1791</v>
      </c>
      <c r="B15583" s="1" t="s">
        <v>24217</v>
      </c>
      <c r="C15583" s="1" t="s">
        <v>24218</v>
      </c>
      <c r="D15583" s="1" t="s">
        <v>510</v>
      </c>
      <c r="E15583" s="324" t="s">
        <v>508</v>
      </c>
    </row>
    <row r="15584" customFormat="false" ht="15" hidden="false" customHeight="false" outlineLevel="0" collapsed="false">
      <c r="A15584" s="1" t="n">
        <v>1790</v>
      </c>
      <c r="B15584" s="1" t="s">
        <v>24219</v>
      </c>
      <c r="C15584" s="1" t="s">
        <v>24220</v>
      </c>
      <c r="D15584" s="1" t="s">
        <v>484</v>
      </c>
      <c r="E15584" s="0" t="s">
        <v>485</v>
      </c>
    </row>
    <row r="15585" customFormat="false" ht="15" hidden="false" customHeight="false" outlineLevel="0" collapsed="false">
      <c r="A15585" s="1" t="n">
        <v>1789</v>
      </c>
      <c r="B15585" s="1" t="s">
        <v>24221</v>
      </c>
      <c r="D15585" s="324" t="s">
        <v>678</v>
      </c>
      <c r="E15585" s="324" t="s">
        <v>494</v>
      </c>
    </row>
    <row r="15586" customFormat="false" ht="15" hidden="false" customHeight="false" outlineLevel="0" collapsed="false">
      <c r="A15586" s="1" t="n">
        <v>1788</v>
      </c>
      <c r="B15586" s="1" t="s">
        <v>24222</v>
      </c>
      <c r="D15586" s="324" t="s">
        <v>10946</v>
      </c>
      <c r="E15586" s="324" t="s">
        <v>10921</v>
      </c>
    </row>
    <row r="15587" customFormat="false" ht="15" hidden="false" customHeight="false" outlineLevel="0" collapsed="false">
      <c r="A15587" s="1" t="n">
        <v>1787</v>
      </c>
      <c r="B15587" s="1" t="s">
        <v>24223</v>
      </c>
      <c r="C15587" s="1" t="s">
        <v>24224</v>
      </c>
      <c r="D15587" s="324" t="s">
        <v>24225</v>
      </c>
      <c r="E15587" s="0" t="s">
        <v>485</v>
      </c>
    </row>
    <row r="15588" customFormat="false" ht="15" hidden="false" customHeight="false" outlineLevel="0" collapsed="false">
      <c r="A15588" s="1" t="n">
        <v>1786</v>
      </c>
      <c r="B15588" s="1" t="s">
        <v>24226</v>
      </c>
      <c r="D15588" s="324" t="s">
        <v>10892</v>
      </c>
      <c r="E15588" s="324" t="s">
        <v>11399</v>
      </c>
    </row>
    <row r="15589" customFormat="false" ht="15" hidden="false" customHeight="false" outlineLevel="0" collapsed="false">
      <c r="A15589" s="1" t="n">
        <v>1785</v>
      </c>
      <c r="B15589" s="1" t="s">
        <v>24227</v>
      </c>
      <c r="D15589" s="1" t="s">
        <v>499</v>
      </c>
      <c r="E15589" s="324" t="s">
        <v>10923</v>
      </c>
    </row>
    <row r="15590" customFormat="false" ht="15" hidden="false" customHeight="false" outlineLevel="0" collapsed="false">
      <c r="A15590" s="1" t="n">
        <v>1784</v>
      </c>
      <c r="B15590" s="1" t="s">
        <v>24228</v>
      </c>
      <c r="D15590" s="324" t="s">
        <v>24229</v>
      </c>
      <c r="E15590" s="324" t="s">
        <v>17276</v>
      </c>
    </row>
    <row r="15591" customFormat="false" ht="15" hidden="false" customHeight="false" outlineLevel="0" collapsed="false">
      <c r="A15591" s="1" t="n">
        <v>1783</v>
      </c>
      <c r="B15591" s="1" t="s">
        <v>24230</v>
      </c>
      <c r="D15591" s="324" t="s">
        <v>4536</v>
      </c>
      <c r="E15591" s="0" t="s">
        <v>485</v>
      </c>
    </row>
    <row r="15592" customFormat="false" ht="15" hidden="false" customHeight="false" outlineLevel="0" collapsed="false">
      <c r="A15592" s="1" t="n">
        <v>1782</v>
      </c>
      <c r="B15592" s="1" t="s">
        <v>24231</v>
      </c>
      <c r="C15592" s="1" t="s">
        <v>187</v>
      </c>
      <c r="D15592" s="324" t="s">
        <v>528</v>
      </c>
      <c r="E15592" s="324" t="s">
        <v>500</v>
      </c>
    </row>
    <row r="15593" customFormat="false" ht="15" hidden="false" customHeight="false" outlineLevel="0" collapsed="false">
      <c r="A15593" s="1" t="n">
        <v>1781</v>
      </c>
      <c r="B15593" s="1" t="s">
        <v>24232</v>
      </c>
      <c r="D15593" s="324" t="s">
        <v>744</v>
      </c>
      <c r="E15593" s="324" t="s">
        <v>500</v>
      </c>
    </row>
    <row r="15594" customFormat="false" ht="15" hidden="false" customHeight="false" outlineLevel="0" collapsed="false">
      <c r="A15594" s="1" t="n">
        <v>1780</v>
      </c>
      <c r="B15594" s="1" t="s">
        <v>24233</v>
      </c>
      <c r="C15594" s="1" t="s">
        <v>24234</v>
      </c>
      <c r="D15594" s="324" t="s">
        <v>24235</v>
      </c>
      <c r="E15594" s="324" t="s">
        <v>24236</v>
      </c>
    </row>
    <row r="15595" customFormat="false" ht="15" hidden="false" customHeight="false" outlineLevel="0" collapsed="false">
      <c r="A15595" s="1" t="n">
        <v>1779</v>
      </c>
      <c r="B15595" s="1" t="s">
        <v>24237</v>
      </c>
      <c r="C15595" s="1" t="s">
        <v>521</v>
      </c>
      <c r="D15595" s="324" t="s">
        <v>11169</v>
      </c>
      <c r="E15595" s="0" t="s">
        <v>590</v>
      </c>
    </row>
    <row r="15596" customFormat="false" ht="15" hidden="false" customHeight="false" outlineLevel="0" collapsed="false">
      <c r="A15596" s="1" t="n">
        <v>1778</v>
      </c>
      <c r="B15596" s="1" t="s">
        <v>24238</v>
      </c>
      <c r="C15596" s="324" t="s">
        <v>24239</v>
      </c>
      <c r="D15596" s="324" t="s">
        <v>21501</v>
      </c>
      <c r="E15596" s="324" t="s">
        <v>11257</v>
      </c>
    </row>
    <row r="15597" customFormat="false" ht="15" hidden="false" customHeight="false" outlineLevel="0" collapsed="false">
      <c r="A15597" s="1" t="n">
        <v>1777</v>
      </c>
      <c r="B15597" s="1" t="s">
        <v>24240</v>
      </c>
      <c r="D15597" s="324" t="s">
        <v>24241</v>
      </c>
      <c r="E15597" s="324" t="s">
        <v>11257</v>
      </c>
    </row>
    <row r="15598" customFormat="false" ht="15" hidden="false" customHeight="false" outlineLevel="0" collapsed="false">
      <c r="A15598" s="1" t="n">
        <v>1776</v>
      </c>
      <c r="B15598" s="1" t="s">
        <v>24242</v>
      </c>
      <c r="D15598" s="324" t="s">
        <v>24243</v>
      </c>
      <c r="E15598" s="324" t="s">
        <v>11257</v>
      </c>
    </row>
    <row r="15599" customFormat="false" ht="15" hidden="false" customHeight="false" outlineLevel="0" collapsed="false">
      <c r="A15599" s="1" t="n">
        <v>1775</v>
      </c>
      <c r="B15599" s="1" t="s">
        <v>24244</v>
      </c>
      <c r="C15599" s="324" t="s">
        <v>24245</v>
      </c>
      <c r="D15599" s="1" t="s">
        <v>499</v>
      </c>
      <c r="E15599" s="0" t="s">
        <v>10484</v>
      </c>
    </row>
    <row r="15600" customFormat="false" ht="15" hidden="false" customHeight="false" outlineLevel="0" collapsed="false">
      <c r="A15600" s="1" t="n">
        <v>1774</v>
      </c>
      <c r="B15600" s="1" t="s">
        <v>24246</v>
      </c>
      <c r="D15600" s="324" t="s">
        <v>528</v>
      </c>
      <c r="E15600" s="324" t="s">
        <v>500</v>
      </c>
    </row>
    <row r="15601" customFormat="false" ht="15" hidden="false" customHeight="false" outlineLevel="0" collapsed="false">
      <c r="A15601" s="1" t="n">
        <v>1773</v>
      </c>
      <c r="B15601" s="1" t="s">
        <v>24247</v>
      </c>
      <c r="D15601" s="324" t="s">
        <v>528</v>
      </c>
      <c r="E15601" s="324" t="s">
        <v>500</v>
      </c>
    </row>
    <row r="15602" customFormat="false" ht="15" hidden="false" customHeight="false" outlineLevel="0" collapsed="false">
      <c r="A15602" s="1" t="n">
        <v>1772</v>
      </c>
      <c r="B15602" s="1" t="s">
        <v>24248</v>
      </c>
      <c r="D15602" s="1" t="s">
        <v>6169</v>
      </c>
      <c r="E15602" s="0" t="s">
        <v>485</v>
      </c>
    </row>
    <row r="15603" customFormat="false" ht="15" hidden="false" customHeight="false" outlineLevel="0" collapsed="false">
      <c r="A15603" s="1" t="n">
        <v>1771</v>
      </c>
      <c r="B15603" s="1" t="s">
        <v>24249</v>
      </c>
      <c r="D15603" s="1" t="s">
        <v>10212</v>
      </c>
      <c r="E15603" s="0" t="s">
        <v>590</v>
      </c>
    </row>
    <row r="15604" customFormat="false" ht="15" hidden="false" customHeight="false" outlineLevel="0" collapsed="false">
      <c r="A15604" s="1" t="n">
        <v>1770</v>
      </c>
      <c r="B15604" s="1" t="s">
        <v>24250</v>
      </c>
      <c r="C15604" s="1" t="s">
        <v>24251</v>
      </c>
      <c r="D15604" s="324" t="s">
        <v>24252</v>
      </c>
      <c r="E15604" s="324" t="s">
        <v>2626</v>
      </c>
    </row>
    <row r="15605" customFormat="false" ht="15" hidden="false" customHeight="false" outlineLevel="0" collapsed="false">
      <c r="A15605" s="1" t="n">
        <v>1769</v>
      </c>
      <c r="B15605" s="1" t="s">
        <v>24253</v>
      </c>
      <c r="C15605" s="324" t="s">
        <v>24254</v>
      </c>
      <c r="D15605" s="324" t="s">
        <v>1465</v>
      </c>
      <c r="E15605" s="324" t="s">
        <v>519</v>
      </c>
    </row>
    <row r="15606" customFormat="false" ht="15" hidden="false" customHeight="false" outlineLevel="0" collapsed="false">
      <c r="A15606" s="1" t="n">
        <v>1768</v>
      </c>
      <c r="B15606" s="1" t="s">
        <v>24255</v>
      </c>
      <c r="D15606" s="324" t="s">
        <v>1465</v>
      </c>
      <c r="E15606" s="324" t="s">
        <v>519</v>
      </c>
    </row>
    <row r="15607" customFormat="false" ht="15" hidden="false" customHeight="false" outlineLevel="0" collapsed="false">
      <c r="A15607" s="1" t="n">
        <v>1767</v>
      </c>
      <c r="B15607" s="1" t="s">
        <v>24256</v>
      </c>
      <c r="D15607" s="1" t="s">
        <v>1739</v>
      </c>
      <c r="E15607" s="324" t="s">
        <v>488</v>
      </c>
    </row>
    <row r="15608" customFormat="false" ht="15" hidden="false" customHeight="false" outlineLevel="0" collapsed="false">
      <c r="A15608" s="1" t="n">
        <v>1766</v>
      </c>
      <c r="B15608" s="1" t="s">
        <v>24257</v>
      </c>
      <c r="C15608" s="1" t="s">
        <v>24258</v>
      </c>
      <c r="D15608" s="324" t="s">
        <v>24259</v>
      </c>
      <c r="E15608" s="324" t="s">
        <v>10884</v>
      </c>
    </row>
    <row r="15609" customFormat="false" ht="15" hidden="false" customHeight="false" outlineLevel="0" collapsed="false">
      <c r="A15609" s="1" t="n">
        <v>1765</v>
      </c>
      <c r="B15609" s="1" t="s">
        <v>24260</v>
      </c>
      <c r="C15609" s="324" t="s">
        <v>24261</v>
      </c>
      <c r="D15609" s="324" t="s">
        <v>10946</v>
      </c>
      <c r="E15609" s="0" t="s">
        <v>576</v>
      </c>
    </row>
    <row r="15610" customFormat="false" ht="15" hidden="false" customHeight="false" outlineLevel="0" collapsed="false">
      <c r="A15610" s="1" t="n">
        <v>1764</v>
      </c>
      <c r="B15610" s="1" t="s">
        <v>24262</v>
      </c>
      <c r="D15610" s="324" t="s">
        <v>15717</v>
      </c>
      <c r="E15610" s="324" t="s">
        <v>24263</v>
      </c>
    </row>
    <row r="15611" customFormat="false" ht="15" hidden="false" customHeight="false" outlineLevel="0" collapsed="false">
      <c r="A15611" s="1" t="n">
        <v>1763</v>
      </c>
      <c r="B15611" s="1" t="s">
        <v>24264</v>
      </c>
      <c r="D15611" s="324" t="s">
        <v>16826</v>
      </c>
      <c r="E15611" s="324" t="s">
        <v>494</v>
      </c>
    </row>
    <row r="15612" customFormat="false" ht="15" hidden="false" customHeight="false" outlineLevel="0" collapsed="false">
      <c r="A15612" s="1" t="n">
        <v>1762</v>
      </c>
      <c r="B15612" s="1" t="s">
        <v>24265</v>
      </c>
      <c r="D15612" s="324" t="s">
        <v>2244</v>
      </c>
      <c r="E15612" s="324" t="s">
        <v>494</v>
      </c>
    </row>
    <row r="15613" customFormat="false" ht="15" hidden="false" customHeight="false" outlineLevel="0" collapsed="false">
      <c r="A15613" s="1" t="n">
        <v>1761</v>
      </c>
      <c r="B15613" s="1" t="s">
        <v>24266</v>
      </c>
      <c r="D15613" s="324" t="s">
        <v>21599</v>
      </c>
      <c r="E15613" s="0" t="s">
        <v>576</v>
      </c>
    </row>
    <row r="15614" customFormat="false" ht="15" hidden="false" customHeight="false" outlineLevel="0" collapsed="false">
      <c r="A15614" s="1" t="n">
        <v>1760</v>
      </c>
      <c r="B15614" s="1" t="s">
        <v>24267</v>
      </c>
      <c r="C15614" s="324" t="s">
        <v>24268</v>
      </c>
      <c r="D15614" s="324" t="s">
        <v>1465</v>
      </c>
      <c r="E15614" s="324" t="s">
        <v>519</v>
      </c>
    </row>
    <row r="15615" customFormat="false" ht="15" hidden="false" customHeight="false" outlineLevel="0" collapsed="false">
      <c r="A15615" s="1" t="n">
        <v>1759</v>
      </c>
      <c r="B15615" s="1" t="s">
        <v>24269</v>
      </c>
      <c r="C15615" s="324" t="s">
        <v>24270</v>
      </c>
      <c r="D15615" s="324" t="s">
        <v>1465</v>
      </c>
      <c r="E15615" s="324" t="s">
        <v>519</v>
      </c>
    </row>
    <row r="15616" customFormat="false" ht="15" hidden="false" customHeight="false" outlineLevel="0" collapsed="false">
      <c r="A15616" s="1" t="n">
        <v>1758</v>
      </c>
      <c r="B15616" s="1" t="s">
        <v>24271</v>
      </c>
      <c r="D15616" s="324" t="s">
        <v>10946</v>
      </c>
      <c r="E15616" s="324" t="s">
        <v>11671</v>
      </c>
    </row>
    <row r="15617" customFormat="false" ht="15" hidden="false" customHeight="false" outlineLevel="0" collapsed="false">
      <c r="A15617" s="1" t="n">
        <v>1757</v>
      </c>
      <c r="B15617" s="1" t="s">
        <v>24272</v>
      </c>
      <c r="C15617" s="324" t="s">
        <v>24273</v>
      </c>
      <c r="D15617" s="1" t="s">
        <v>754</v>
      </c>
      <c r="E15617" s="324" t="s">
        <v>525</v>
      </c>
    </row>
    <row r="15618" customFormat="false" ht="15" hidden="false" customHeight="false" outlineLevel="0" collapsed="false">
      <c r="A15618" s="1" t="n">
        <v>1756</v>
      </c>
      <c r="B15618" s="1" t="s">
        <v>24274</v>
      </c>
      <c r="C15618" s="1" t="s">
        <v>24275</v>
      </c>
      <c r="D15618" s="1" t="s">
        <v>10212</v>
      </c>
      <c r="E15618" s="0" t="s">
        <v>576</v>
      </c>
    </row>
    <row r="15619" customFormat="false" ht="15" hidden="false" customHeight="false" outlineLevel="0" collapsed="false">
      <c r="A15619" s="1" t="n">
        <v>1755</v>
      </c>
      <c r="B15619" s="1" t="s">
        <v>24276</v>
      </c>
      <c r="C15619" s="1" t="s">
        <v>24277</v>
      </c>
      <c r="D15619" s="1" t="s">
        <v>499</v>
      </c>
      <c r="E15619" s="0" t="s">
        <v>590</v>
      </c>
    </row>
    <row r="15620" customFormat="false" ht="15" hidden="false" customHeight="false" outlineLevel="0" collapsed="false">
      <c r="A15620" s="1" t="n">
        <v>1754</v>
      </c>
      <c r="B15620" s="1" t="s">
        <v>24278</v>
      </c>
      <c r="D15620" s="324" t="s">
        <v>24279</v>
      </c>
      <c r="E15620" s="324" t="s">
        <v>488</v>
      </c>
    </row>
    <row r="15621" customFormat="false" ht="15" hidden="false" customHeight="false" outlineLevel="0" collapsed="false">
      <c r="A15621" s="1" t="n">
        <v>1753</v>
      </c>
      <c r="B15621" s="1" t="s">
        <v>24280</v>
      </c>
      <c r="D15621" s="324" t="s">
        <v>24281</v>
      </c>
      <c r="E15621" s="0" t="s">
        <v>485</v>
      </c>
    </row>
    <row r="15622" customFormat="false" ht="15" hidden="false" customHeight="false" outlineLevel="0" collapsed="false">
      <c r="A15622" s="1" t="n">
        <v>1752</v>
      </c>
      <c r="B15622" s="1" t="s">
        <v>24282</v>
      </c>
      <c r="C15622" s="1" t="s">
        <v>24283</v>
      </c>
      <c r="D15622" s="324" t="s">
        <v>10965</v>
      </c>
      <c r="E15622" s="324" t="s">
        <v>19819</v>
      </c>
    </row>
    <row r="15623" customFormat="false" ht="15" hidden="false" customHeight="false" outlineLevel="0" collapsed="false">
      <c r="A15623" s="1" t="n">
        <v>1751</v>
      </c>
      <c r="B15623" s="1" t="s">
        <v>24284</v>
      </c>
      <c r="C15623" s="1" t="s">
        <v>24285</v>
      </c>
      <c r="D15623" s="324" t="s">
        <v>10946</v>
      </c>
      <c r="E15623" s="324" t="s">
        <v>15267</v>
      </c>
    </row>
    <row r="15624" customFormat="false" ht="15" hidden="false" customHeight="false" outlineLevel="0" collapsed="false">
      <c r="A15624" s="1" t="n">
        <v>1750</v>
      </c>
      <c r="B15624" s="1" t="s">
        <v>24286</v>
      </c>
      <c r="C15624" s="1" t="s">
        <v>24287</v>
      </c>
      <c r="D15624" s="1" t="s">
        <v>499</v>
      </c>
      <c r="E15624" s="0" t="s">
        <v>590</v>
      </c>
    </row>
    <row r="15625" customFormat="false" ht="15" hidden="false" customHeight="false" outlineLevel="0" collapsed="false">
      <c r="A15625" s="1" t="n">
        <v>1749</v>
      </c>
      <c r="B15625" s="1" t="s">
        <v>24288</v>
      </c>
      <c r="C15625" s="1" t="s">
        <v>24289</v>
      </c>
      <c r="D15625" s="1" t="s">
        <v>499</v>
      </c>
      <c r="E15625" s="0" t="s">
        <v>590</v>
      </c>
    </row>
    <row r="15626" customFormat="false" ht="15" hidden="false" customHeight="false" outlineLevel="0" collapsed="false">
      <c r="A15626" s="1" t="n">
        <v>1748</v>
      </c>
      <c r="B15626" s="1" t="s">
        <v>24290</v>
      </c>
      <c r="C15626" s="1" t="s">
        <v>24291</v>
      </c>
      <c r="D15626" s="1" t="s">
        <v>499</v>
      </c>
      <c r="E15626" s="0" t="s">
        <v>590</v>
      </c>
    </row>
    <row r="15627" customFormat="false" ht="15" hidden="false" customHeight="false" outlineLevel="0" collapsed="false">
      <c r="A15627" s="1" t="n">
        <v>1747</v>
      </c>
      <c r="B15627" s="1" t="s">
        <v>24292</v>
      </c>
      <c r="C15627" s="1" t="s">
        <v>24293</v>
      </c>
      <c r="D15627" s="1" t="s">
        <v>499</v>
      </c>
      <c r="E15627" s="0" t="s">
        <v>590</v>
      </c>
    </row>
    <row r="15628" customFormat="false" ht="15" hidden="false" customHeight="false" outlineLevel="0" collapsed="false">
      <c r="A15628" s="1" t="n">
        <v>1746</v>
      </c>
      <c r="B15628" s="1" t="s">
        <v>24294</v>
      </c>
      <c r="C15628" s="1" t="s">
        <v>24295</v>
      </c>
      <c r="D15628" s="1" t="s">
        <v>484</v>
      </c>
      <c r="E15628" s="0" t="s">
        <v>485</v>
      </c>
    </row>
    <row r="15629" customFormat="false" ht="15" hidden="false" customHeight="false" outlineLevel="0" collapsed="false">
      <c r="A15629" s="1" t="n">
        <v>1745</v>
      </c>
      <c r="B15629" s="1" t="s">
        <v>24296</v>
      </c>
      <c r="C15629" s="1" t="s">
        <v>24297</v>
      </c>
      <c r="D15629" s="1" t="s">
        <v>499</v>
      </c>
      <c r="E15629" s="0" t="s">
        <v>590</v>
      </c>
    </row>
    <row r="15630" customFormat="false" ht="15" hidden="false" customHeight="false" outlineLevel="0" collapsed="false">
      <c r="A15630" s="1" t="n">
        <v>1744</v>
      </c>
      <c r="B15630" s="1" t="s">
        <v>24298</v>
      </c>
      <c r="D15630" s="324" t="s">
        <v>2128</v>
      </c>
      <c r="E15630" s="0" t="s">
        <v>485</v>
      </c>
    </row>
    <row r="15631" customFormat="false" ht="15" hidden="false" customHeight="false" outlineLevel="0" collapsed="false">
      <c r="A15631" s="1" t="n">
        <v>1743</v>
      </c>
      <c r="B15631" s="1" t="s">
        <v>24299</v>
      </c>
      <c r="D15631" s="324" t="s">
        <v>528</v>
      </c>
      <c r="E15631" s="324" t="s">
        <v>500</v>
      </c>
    </row>
    <row r="15632" customFormat="false" ht="15" hidden="false" customHeight="false" outlineLevel="0" collapsed="false">
      <c r="A15632" s="1" t="n">
        <v>1742</v>
      </c>
      <c r="B15632" s="1" t="s">
        <v>24300</v>
      </c>
      <c r="C15632" s="1" t="s">
        <v>521</v>
      </c>
      <c r="D15632" s="1" t="s">
        <v>499</v>
      </c>
      <c r="E15632" s="324" t="s">
        <v>500</v>
      </c>
    </row>
    <row r="15633" customFormat="false" ht="15" hidden="false" customHeight="false" outlineLevel="0" collapsed="false">
      <c r="A15633" s="1" t="n">
        <v>1741</v>
      </c>
      <c r="B15633" s="1" t="s">
        <v>24301</v>
      </c>
      <c r="C15633" s="1" t="s">
        <v>521</v>
      </c>
      <c r="D15633" s="324" t="s">
        <v>528</v>
      </c>
      <c r="E15633" s="324" t="s">
        <v>500</v>
      </c>
    </row>
    <row r="15634" customFormat="false" ht="15" hidden="false" customHeight="false" outlineLevel="0" collapsed="false">
      <c r="A15634" s="1" t="n">
        <v>1740</v>
      </c>
      <c r="B15634" s="1" t="s">
        <v>24302</v>
      </c>
      <c r="C15634" s="1" t="s">
        <v>521</v>
      </c>
      <c r="D15634" s="1" t="s">
        <v>499</v>
      </c>
      <c r="E15634" s="324" t="s">
        <v>500</v>
      </c>
    </row>
    <row r="15635" customFormat="false" ht="15" hidden="false" customHeight="false" outlineLevel="0" collapsed="false">
      <c r="A15635" s="1" t="n">
        <v>1739</v>
      </c>
      <c r="B15635" s="1" t="s">
        <v>24303</v>
      </c>
      <c r="D15635" s="324" t="s">
        <v>24304</v>
      </c>
      <c r="E15635" s="0" t="s">
        <v>590</v>
      </c>
    </row>
    <row r="15636" customFormat="false" ht="15" hidden="false" customHeight="false" outlineLevel="0" collapsed="false">
      <c r="A15636" s="1" t="n">
        <v>1738</v>
      </c>
      <c r="B15636" s="1" t="s">
        <v>24305</v>
      </c>
      <c r="D15636" s="324" t="s">
        <v>24304</v>
      </c>
      <c r="E15636" s="0" t="s">
        <v>590</v>
      </c>
    </row>
    <row r="15637" customFormat="false" ht="15" hidden="false" customHeight="false" outlineLevel="0" collapsed="false">
      <c r="A15637" s="1" t="n">
        <v>1737</v>
      </c>
      <c r="B15637" s="1" t="s">
        <v>24306</v>
      </c>
      <c r="D15637" s="324" t="s">
        <v>24307</v>
      </c>
      <c r="E15637" s="324" t="s">
        <v>18726</v>
      </c>
    </row>
    <row r="15638" customFormat="false" ht="15" hidden="false" customHeight="false" outlineLevel="0" collapsed="false">
      <c r="A15638" s="1" t="n">
        <v>1736</v>
      </c>
      <c r="B15638" s="1" t="s">
        <v>24308</v>
      </c>
      <c r="C15638" s="1" t="s">
        <v>24309</v>
      </c>
      <c r="D15638" s="324" t="s">
        <v>15750</v>
      </c>
      <c r="E15638" s="324" t="s">
        <v>11232</v>
      </c>
    </row>
    <row r="15639" customFormat="false" ht="15" hidden="false" customHeight="false" outlineLevel="0" collapsed="false">
      <c r="A15639" s="1" t="n">
        <v>1735</v>
      </c>
      <c r="B15639" s="1" t="s">
        <v>24310</v>
      </c>
      <c r="C15639" s="324" t="s">
        <v>24311</v>
      </c>
      <c r="D15639" s="324" t="s">
        <v>15750</v>
      </c>
      <c r="E15639" s="324" t="s">
        <v>11232</v>
      </c>
    </row>
    <row r="15640" customFormat="false" ht="15" hidden="false" customHeight="false" outlineLevel="0" collapsed="false">
      <c r="A15640" s="1" t="n">
        <v>1734</v>
      </c>
      <c r="B15640" s="1" t="s">
        <v>24312</v>
      </c>
      <c r="C15640" s="1" t="s">
        <v>24313</v>
      </c>
      <c r="D15640" s="1" t="s">
        <v>499</v>
      </c>
      <c r="E15640" s="0" t="s">
        <v>590</v>
      </c>
    </row>
    <row r="15641" customFormat="false" ht="15" hidden="false" customHeight="false" outlineLevel="0" collapsed="false">
      <c r="A15641" s="1" t="n">
        <v>1733</v>
      </c>
      <c r="B15641" s="1" t="s">
        <v>24314</v>
      </c>
      <c r="C15641" s="324" t="s">
        <v>24315</v>
      </c>
      <c r="D15641" s="1" t="s">
        <v>499</v>
      </c>
      <c r="E15641" s="0" t="s">
        <v>590</v>
      </c>
    </row>
    <row r="15642" customFormat="false" ht="15" hidden="false" customHeight="false" outlineLevel="0" collapsed="false">
      <c r="A15642" s="1" t="n">
        <v>1732</v>
      </c>
      <c r="B15642" s="1" t="s">
        <v>24316</v>
      </c>
      <c r="D15642" s="1" t="s">
        <v>499</v>
      </c>
      <c r="E15642" s="0" t="s">
        <v>576</v>
      </c>
    </row>
    <row r="15643" customFormat="false" ht="15" hidden="false" customHeight="false" outlineLevel="0" collapsed="false">
      <c r="A15643" s="1" t="n">
        <v>1731</v>
      </c>
      <c r="B15643" s="1" t="s">
        <v>24317</v>
      </c>
      <c r="D15643" s="324" t="s">
        <v>24318</v>
      </c>
      <c r="E15643" s="0" t="s">
        <v>590</v>
      </c>
    </row>
    <row r="15644" customFormat="false" ht="15" hidden="false" customHeight="false" outlineLevel="0" collapsed="false">
      <c r="A15644" s="1" t="n">
        <v>1730</v>
      </c>
      <c r="B15644" s="1" t="s">
        <v>24319</v>
      </c>
      <c r="D15644" s="324" t="s">
        <v>24318</v>
      </c>
      <c r="E15644" s="0" t="s">
        <v>590</v>
      </c>
    </row>
    <row r="15645" customFormat="false" ht="15" hidden="false" customHeight="false" outlineLevel="0" collapsed="false">
      <c r="A15645" s="1" t="n">
        <v>1729</v>
      </c>
      <c r="B15645" s="1" t="s">
        <v>24320</v>
      </c>
      <c r="D15645" s="324" t="s">
        <v>24318</v>
      </c>
      <c r="E15645" s="0" t="s">
        <v>590</v>
      </c>
    </row>
    <row r="15646" customFormat="false" ht="15" hidden="false" customHeight="false" outlineLevel="0" collapsed="false">
      <c r="A15646" s="1" t="n">
        <v>1728</v>
      </c>
      <c r="B15646" s="1" t="s">
        <v>24321</v>
      </c>
      <c r="D15646" s="324" t="s">
        <v>1430</v>
      </c>
      <c r="E15646" s="0" t="s">
        <v>590</v>
      </c>
    </row>
    <row r="15647" customFormat="false" ht="15" hidden="false" customHeight="false" outlineLevel="0" collapsed="false">
      <c r="A15647" s="1" t="n">
        <v>1727</v>
      </c>
      <c r="B15647" s="1" t="s">
        <v>24322</v>
      </c>
      <c r="D15647" s="324" t="s">
        <v>1430</v>
      </c>
      <c r="E15647" s="0" t="s">
        <v>590</v>
      </c>
    </row>
    <row r="15648" customFormat="false" ht="15" hidden="false" customHeight="false" outlineLevel="0" collapsed="false">
      <c r="A15648" s="1" t="n">
        <v>1726</v>
      </c>
      <c r="B15648" s="1" t="s">
        <v>24323</v>
      </c>
      <c r="D15648" s="324" t="s">
        <v>1430</v>
      </c>
      <c r="E15648" s="0" t="s">
        <v>590</v>
      </c>
    </row>
    <row r="15649" customFormat="false" ht="15" hidden="false" customHeight="false" outlineLevel="0" collapsed="false">
      <c r="A15649" s="1" t="n">
        <v>1725</v>
      </c>
      <c r="B15649" s="1" t="s">
        <v>24324</v>
      </c>
      <c r="D15649" s="324" t="s">
        <v>1430</v>
      </c>
      <c r="E15649" s="0" t="s">
        <v>590</v>
      </c>
    </row>
    <row r="15650" customFormat="false" ht="15" hidden="false" customHeight="false" outlineLevel="0" collapsed="false">
      <c r="A15650" s="1" t="n">
        <v>1724</v>
      </c>
      <c r="B15650" s="1" t="s">
        <v>24325</v>
      </c>
      <c r="D15650" s="324" t="s">
        <v>24318</v>
      </c>
      <c r="E15650" s="0" t="s">
        <v>590</v>
      </c>
    </row>
    <row r="15651" customFormat="false" ht="15" hidden="false" customHeight="false" outlineLevel="0" collapsed="false">
      <c r="A15651" s="1" t="n">
        <v>1723</v>
      </c>
      <c r="B15651" s="1" t="s">
        <v>24326</v>
      </c>
      <c r="D15651" s="324" t="s">
        <v>1430</v>
      </c>
      <c r="E15651" s="0" t="s">
        <v>590</v>
      </c>
    </row>
    <row r="15652" customFormat="false" ht="15" hidden="false" customHeight="false" outlineLevel="0" collapsed="false">
      <c r="A15652" s="1" t="n">
        <v>1722</v>
      </c>
      <c r="B15652" s="1" t="s">
        <v>24327</v>
      </c>
      <c r="D15652" s="324" t="s">
        <v>1430</v>
      </c>
      <c r="E15652" s="0" t="s">
        <v>590</v>
      </c>
    </row>
    <row r="15653" customFormat="false" ht="15" hidden="false" customHeight="false" outlineLevel="0" collapsed="false">
      <c r="A15653" s="1" t="n">
        <v>1721</v>
      </c>
      <c r="B15653" s="1" t="s">
        <v>24328</v>
      </c>
      <c r="D15653" s="324" t="s">
        <v>1430</v>
      </c>
      <c r="E15653" s="0" t="s">
        <v>590</v>
      </c>
    </row>
    <row r="15654" customFormat="false" ht="15" hidden="false" customHeight="false" outlineLevel="0" collapsed="false">
      <c r="A15654" s="1" t="n">
        <v>1720</v>
      </c>
      <c r="B15654" s="1" t="s">
        <v>24329</v>
      </c>
      <c r="D15654" s="324" t="s">
        <v>24318</v>
      </c>
      <c r="E15654" s="0" t="s">
        <v>590</v>
      </c>
    </row>
    <row r="15655" customFormat="false" ht="15" hidden="false" customHeight="false" outlineLevel="0" collapsed="false">
      <c r="A15655" s="1" t="n">
        <v>1719</v>
      </c>
      <c r="B15655" s="1" t="s">
        <v>24330</v>
      </c>
      <c r="D15655" s="324" t="s">
        <v>1430</v>
      </c>
      <c r="E15655" s="0" t="s">
        <v>590</v>
      </c>
    </row>
    <row r="15656" customFormat="false" ht="15" hidden="false" customHeight="false" outlineLevel="0" collapsed="false">
      <c r="A15656" s="1" t="n">
        <v>1718</v>
      </c>
      <c r="B15656" s="1" t="s">
        <v>24331</v>
      </c>
      <c r="D15656" s="324" t="s">
        <v>1430</v>
      </c>
      <c r="E15656" s="0" t="s">
        <v>590</v>
      </c>
    </row>
    <row r="15657" customFormat="false" ht="15" hidden="false" customHeight="false" outlineLevel="0" collapsed="false">
      <c r="A15657" s="1" t="n">
        <v>1717</v>
      </c>
      <c r="B15657" s="1" t="s">
        <v>24332</v>
      </c>
      <c r="D15657" s="324" t="s">
        <v>1430</v>
      </c>
      <c r="E15657" s="0" t="s">
        <v>590</v>
      </c>
    </row>
    <row r="15658" customFormat="false" ht="15" hidden="false" customHeight="false" outlineLevel="0" collapsed="false">
      <c r="A15658" s="1" t="n">
        <v>1716</v>
      </c>
      <c r="B15658" s="1" t="s">
        <v>24333</v>
      </c>
      <c r="D15658" s="324" t="s">
        <v>1430</v>
      </c>
      <c r="E15658" s="0" t="s">
        <v>590</v>
      </c>
    </row>
    <row r="15659" customFormat="false" ht="15" hidden="false" customHeight="false" outlineLevel="0" collapsed="false">
      <c r="A15659" s="1" t="n">
        <v>1715</v>
      </c>
      <c r="B15659" s="1" t="s">
        <v>24334</v>
      </c>
      <c r="C15659" s="324" t="s">
        <v>24335</v>
      </c>
      <c r="D15659" s="1" t="s">
        <v>499</v>
      </c>
      <c r="E15659" s="0" t="s">
        <v>590</v>
      </c>
    </row>
    <row r="15660" customFormat="false" ht="15" hidden="false" customHeight="false" outlineLevel="0" collapsed="false">
      <c r="A15660" s="1" t="n">
        <v>1714</v>
      </c>
      <c r="B15660" s="1" t="s">
        <v>24336</v>
      </c>
      <c r="C15660" s="1" t="s">
        <v>24337</v>
      </c>
      <c r="D15660" s="324" t="s">
        <v>24338</v>
      </c>
      <c r="E15660" s="324" t="s">
        <v>12509</v>
      </c>
    </row>
    <row r="15661" customFormat="false" ht="15" hidden="false" customHeight="false" outlineLevel="0" collapsed="false">
      <c r="A15661" s="1" t="n">
        <v>1713</v>
      </c>
      <c r="B15661" s="1" t="s">
        <v>24339</v>
      </c>
      <c r="D15661" s="324" t="s">
        <v>10946</v>
      </c>
      <c r="E15661" s="0" t="s">
        <v>590</v>
      </c>
    </row>
    <row r="15662" customFormat="false" ht="15" hidden="false" customHeight="false" outlineLevel="0" collapsed="false">
      <c r="A15662" s="1" t="n">
        <v>1712</v>
      </c>
      <c r="B15662" s="1" t="s">
        <v>24340</v>
      </c>
      <c r="D15662" s="1" t="s">
        <v>651</v>
      </c>
      <c r="E15662" s="0" t="s">
        <v>11079</v>
      </c>
    </row>
    <row r="15663" customFormat="false" ht="15" hidden="false" customHeight="false" outlineLevel="0" collapsed="false">
      <c r="A15663" s="1" t="n">
        <v>1711</v>
      </c>
      <c r="B15663" s="1" t="s">
        <v>24341</v>
      </c>
      <c r="D15663" s="324" t="s">
        <v>10892</v>
      </c>
      <c r="E15663" s="0" t="s">
        <v>11079</v>
      </c>
    </row>
    <row r="15664" customFormat="false" ht="15" hidden="false" customHeight="false" outlineLevel="0" collapsed="false">
      <c r="A15664" s="1" t="n">
        <v>1710</v>
      </c>
      <c r="B15664" s="1" t="s">
        <v>24342</v>
      </c>
      <c r="D15664" s="324" t="s">
        <v>10946</v>
      </c>
      <c r="E15664" s="0" t="s">
        <v>11079</v>
      </c>
    </row>
    <row r="15665" customFormat="false" ht="15" hidden="false" customHeight="false" outlineLevel="0" collapsed="false">
      <c r="A15665" s="1" t="n">
        <v>1709</v>
      </c>
      <c r="B15665" s="1" t="s">
        <v>24343</v>
      </c>
      <c r="C15665" s="1" t="s">
        <v>546</v>
      </c>
      <c r="D15665" s="1" t="s">
        <v>776</v>
      </c>
      <c r="E15665" s="0" t="s">
        <v>590</v>
      </c>
    </row>
    <row r="15666" customFormat="false" ht="15" hidden="false" customHeight="false" outlineLevel="0" collapsed="false">
      <c r="A15666" s="1" t="n">
        <v>1708</v>
      </c>
      <c r="B15666" s="1" t="s">
        <v>24344</v>
      </c>
      <c r="D15666" s="1" t="s">
        <v>651</v>
      </c>
      <c r="E15666" s="0" t="s">
        <v>11079</v>
      </c>
    </row>
    <row r="15667" customFormat="false" ht="15" hidden="false" customHeight="false" outlineLevel="0" collapsed="false">
      <c r="A15667" s="1" t="n">
        <v>1707</v>
      </c>
      <c r="B15667" s="1" t="s">
        <v>24345</v>
      </c>
      <c r="D15667" s="1" t="s">
        <v>906</v>
      </c>
      <c r="E15667" s="0" t="s">
        <v>1088</v>
      </c>
    </row>
    <row r="15668" customFormat="false" ht="15" hidden="false" customHeight="false" outlineLevel="0" collapsed="false">
      <c r="A15668" s="1" t="n">
        <v>1706</v>
      </c>
      <c r="B15668" s="1" t="s">
        <v>24346</v>
      </c>
      <c r="D15668" s="324" t="s">
        <v>10892</v>
      </c>
      <c r="E15668" s="0" t="s">
        <v>11079</v>
      </c>
    </row>
    <row r="15669" customFormat="false" ht="15" hidden="false" customHeight="false" outlineLevel="0" collapsed="false">
      <c r="A15669" s="1" t="n">
        <v>1705</v>
      </c>
      <c r="B15669" s="1" t="s">
        <v>24347</v>
      </c>
      <c r="D15669" s="324" t="s">
        <v>10892</v>
      </c>
      <c r="E15669" s="0" t="s">
        <v>11079</v>
      </c>
    </row>
    <row r="15670" customFormat="false" ht="15" hidden="false" customHeight="false" outlineLevel="0" collapsed="false">
      <c r="A15670" s="1" t="n">
        <v>1704</v>
      </c>
      <c r="B15670" s="1" t="s">
        <v>24348</v>
      </c>
      <c r="C15670" s="324" t="s">
        <v>24349</v>
      </c>
      <c r="D15670" s="1" t="s">
        <v>575</v>
      </c>
      <c r="E15670" s="324" t="s">
        <v>548</v>
      </c>
    </row>
    <row r="15671" customFormat="false" ht="15" hidden="false" customHeight="false" outlineLevel="0" collapsed="false">
      <c r="A15671" s="1" t="n">
        <v>1703</v>
      </c>
      <c r="B15671" s="1" t="s">
        <v>24350</v>
      </c>
      <c r="D15671" s="324" t="s">
        <v>10892</v>
      </c>
      <c r="E15671" s="324" t="s">
        <v>11184</v>
      </c>
    </row>
    <row r="15672" customFormat="false" ht="15" hidden="false" customHeight="false" outlineLevel="0" collapsed="false">
      <c r="A15672" s="1" t="n">
        <v>1702</v>
      </c>
      <c r="B15672" s="1" t="s">
        <v>24351</v>
      </c>
      <c r="C15672" s="324" t="s">
        <v>24352</v>
      </c>
      <c r="D15672" s="1" t="s">
        <v>499</v>
      </c>
      <c r="E15672" s="324" t="s">
        <v>10884</v>
      </c>
    </row>
    <row r="15673" customFormat="false" ht="15" hidden="false" customHeight="false" outlineLevel="0" collapsed="false">
      <c r="A15673" s="1" t="n">
        <v>1701</v>
      </c>
      <c r="B15673" s="1" t="s">
        <v>24353</v>
      </c>
      <c r="D15673" s="1" t="s">
        <v>499</v>
      </c>
      <c r="E15673" s="324" t="s">
        <v>550</v>
      </c>
    </row>
    <row r="15674" customFormat="false" ht="15" hidden="false" customHeight="false" outlineLevel="0" collapsed="false">
      <c r="A15674" s="1" t="n">
        <v>1700</v>
      </c>
      <c r="B15674" s="1" t="s">
        <v>24354</v>
      </c>
      <c r="D15674" s="324" t="s">
        <v>10946</v>
      </c>
      <c r="E15674" s="324" t="s">
        <v>10893</v>
      </c>
    </row>
    <row r="15675" customFormat="false" ht="15" hidden="false" customHeight="false" outlineLevel="0" collapsed="false">
      <c r="A15675" s="1" t="n">
        <v>1699</v>
      </c>
      <c r="B15675" s="1" t="s">
        <v>24355</v>
      </c>
      <c r="D15675" s="324" t="s">
        <v>10946</v>
      </c>
      <c r="E15675" s="324" t="s">
        <v>10893</v>
      </c>
    </row>
    <row r="15676" customFormat="false" ht="15" hidden="false" customHeight="false" outlineLevel="0" collapsed="false">
      <c r="A15676" s="1" t="n">
        <v>1698</v>
      </c>
      <c r="B15676" s="1" t="s">
        <v>24356</v>
      </c>
      <c r="D15676" s="1" t="s">
        <v>1798</v>
      </c>
      <c r="E15676" s="0" t="s">
        <v>544</v>
      </c>
    </row>
    <row r="15677" customFormat="false" ht="15" hidden="false" customHeight="false" outlineLevel="0" collapsed="false">
      <c r="A15677" s="1" t="n">
        <v>1697</v>
      </c>
      <c r="B15677" s="1" t="s">
        <v>24357</v>
      </c>
      <c r="D15677" s="324" t="s">
        <v>10946</v>
      </c>
      <c r="E15677" s="324" t="s">
        <v>10893</v>
      </c>
    </row>
    <row r="15678" customFormat="false" ht="15" hidden="false" customHeight="false" outlineLevel="0" collapsed="false">
      <c r="A15678" s="1" t="n">
        <v>1696</v>
      </c>
      <c r="B15678" s="1" t="s">
        <v>24358</v>
      </c>
      <c r="D15678" s="324" t="s">
        <v>1340</v>
      </c>
      <c r="E15678" s="324" t="s">
        <v>500</v>
      </c>
    </row>
    <row r="15679" customFormat="false" ht="15" hidden="false" customHeight="false" outlineLevel="0" collapsed="false">
      <c r="A15679" s="1" t="n">
        <v>1695</v>
      </c>
      <c r="B15679" s="1" t="s">
        <v>24359</v>
      </c>
      <c r="C15679" s="1" t="s">
        <v>24360</v>
      </c>
      <c r="D15679" s="324" t="s">
        <v>1972</v>
      </c>
      <c r="E15679" s="0" t="s">
        <v>485</v>
      </c>
    </row>
    <row r="15680" customFormat="false" ht="15" hidden="false" customHeight="false" outlineLevel="0" collapsed="false">
      <c r="A15680" s="1" t="n">
        <v>1694</v>
      </c>
      <c r="B15680" s="1" t="s">
        <v>24361</v>
      </c>
      <c r="C15680" s="1" t="s">
        <v>24362</v>
      </c>
      <c r="D15680" s="1" t="s">
        <v>499</v>
      </c>
      <c r="E15680" s="324" t="s">
        <v>500</v>
      </c>
    </row>
    <row r="15681" customFormat="false" ht="15" hidden="false" customHeight="false" outlineLevel="0" collapsed="false">
      <c r="A15681" s="1" t="n">
        <v>1693</v>
      </c>
      <c r="B15681" s="1" t="s">
        <v>24363</v>
      </c>
      <c r="C15681" s="1" t="s">
        <v>24364</v>
      </c>
      <c r="D15681" s="1" t="s">
        <v>811</v>
      </c>
      <c r="E15681" s="324" t="s">
        <v>12700</v>
      </c>
    </row>
    <row r="15682" customFormat="false" ht="15" hidden="false" customHeight="false" outlineLevel="0" collapsed="false">
      <c r="A15682" s="1" t="n">
        <v>1692</v>
      </c>
      <c r="B15682" s="1" t="s">
        <v>24365</v>
      </c>
      <c r="C15682" s="1" t="s">
        <v>24366</v>
      </c>
      <c r="D15682" s="324" t="s">
        <v>24367</v>
      </c>
      <c r="E15682" s="0" t="s">
        <v>609</v>
      </c>
    </row>
    <row r="15683" customFormat="false" ht="15" hidden="false" customHeight="false" outlineLevel="0" collapsed="false">
      <c r="A15683" s="1" t="n">
        <v>1691</v>
      </c>
      <c r="B15683" s="1" t="s">
        <v>24368</v>
      </c>
      <c r="D15683" s="1" t="s">
        <v>499</v>
      </c>
      <c r="E15683" s="0" t="s">
        <v>590</v>
      </c>
    </row>
    <row r="15684" customFormat="false" ht="15" hidden="false" customHeight="false" outlineLevel="0" collapsed="false">
      <c r="A15684" s="1" t="n">
        <v>1690</v>
      </c>
      <c r="B15684" s="1" t="s">
        <v>24369</v>
      </c>
      <c r="C15684" s="324" t="s">
        <v>24370</v>
      </c>
      <c r="D15684" s="324" t="s">
        <v>24199</v>
      </c>
      <c r="E15684" s="324" t="s">
        <v>500</v>
      </c>
    </row>
    <row r="15685" customFormat="false" ht="15" hidden="false" customHeight="false" outlineLevel="0" collapsed="false">
      <c r="A15685" s="1" t="n">
        <v>1689</v>
      </c>
      <c r="B15685" s="1" t="s">
        <v>24371</v>
      </c>
      <c r="C15685" s="324" t="s">
        <v>24372</v>
      </c>
      <c r="D15685" s="324" t="s">
        <v>24199</v>
      </c>
      <c r="E15685" s="324" t="s">
        <v>500</v>
      </c>
    </row>
    <row r="15686" customFormat="false" ht="15" hidden="false" customHeight="false" outlineLevel="0" collapsed="false">
      <c r="A15686" s="1" t="n">
        <v>1688</v>
      </c>
      <c r="B15686" s="1" t="s">
        <v>24373</v>
      </c>
      <c r="C15686" s="324" t="s">
        <v>24374</v>
      </c>
      <c r="D15686" s="324" t="s">
        <v>24199</v>
      </c>
      <c r="E15686" s="324" t="s">
        <v>500</v>
      </c>
    </row>
    <row r="15687" customFormat="false" ht="15" hidden="false" customHeight="false" outlineLevel="0" collapsed="false">
      <c r="A15687" s="1" t="n">
        <v>1687</v>
      </c>
      <c r="B15687" s="1" t="s">
        <v>24375</v>
      </c>
      <c r="C15687" s="324" t="s">
        <v>24376</v>
      </c>
      <c r="D15687" s="324" t="s">
        <v>24199</v>
      </c>
      <c r="E15687" s="324" t="s">
        <v>500</v>
      </c>
    </row>
    <row r="15688" customFormat="false" ht="15" hidden="false" customHeight="false" outlineLevel="0" collapsed="false">
      <c r="A15688" s="1" t="n">
        <v>1686</v>
      </c>
      <c r="B15688" s="1" t="s">
        <v>24377</v>
      </c>
      <c r="D15688" s="1" t="s">
        <v>6225</v>
      </c>
      <c r="E15688" s="0" t="s">
        <v>576</v>
      </c>
    </row>
    <row r="15689" customFormat="false" ht="15" hidden="false" customHeight="false" outlineLevel="0" collapsed="false">
      <c r="A15689" s="1" t="n">
        <v>1685</v>
      </c>
      <c r="B15689" s="1" t="s">
        <v>24378</v>
      </c>
      <c r="D15689" s="324" t="s">
        <v>17694</v>
      </c>
      <c r="E15689" s="324" t="s">
        <v>548</v>
      </c>
    </row>
    <row r="15690" customFormat="false" ht="15" hidden="false" customHeight="false" outlineLevel="0" collapsed="false">
      <c r="A15690" s="1" t="n">
        <v>1684</v>
      </c>
      <c r="B15690" s="1" t="s">
        <v>24379</v>
      </c>
      <c r="D15690" s="324" t="s">
        <v>24380</v>
      </c>
      <c r="E15690" s="324" t="s">
        <v>24381</v>
      </c>
    </row>
    <row r="15691" customFormat="false" ht="15" hidden="false" customHeight="false" outlineLevel="0" collapsed="false">
      <c r="A15691" s="1" t="n">
        <v>1683</v>
      </c>
      <c r="B15691" s="1" t="s">
        <v>24382</v>
      </c>
      <c r="C15691" s="324" t="s">
        <v>24383</v>
      </c>
      <c r="D15691" s="324" t="s">
        <v>528</v>
      </c>
      <c r="E15691" s="324" t="s">
        <v>500</v>
      </c>
    </row>
    <row r="15692" customFormat="false" ht="15" hidden="false" customHeight="false" outlineLevel="0" collapsed="false">
      <c r="A15692" s="1" t="n">
        <v>1682</v>
      </c>
      <c r="B15692" s="1" t="s">
        <v>24384</v>
      </c>
      <c r="D15692" s="324" t="s">
        <v>15750</v>
      </c>
      <c r="E15692" s="0" t="s">
        <v>11079</v>
      </c>
    </row>
    <row r="15693" customFormat="false" ht="15" hidden="false" customHeight="false" outlineLevel="0" collapsed="false">
      <c r="A15693" s="1" t="n">
        <v>1681</v>
      </c>
      <c r="B15693" s="1" t="s">
        <v>24385</v>
      </c>
      <c r="D15693" s="1" t="s">
        <v>499</v>
      </c>
      <c r="E15693" s="324" t="s">
        <v>500</v>
      </c>
    </row>
    <row r="15694" customFormat="false" ht="15" hidden="false" customHeight="false" outlineLevel="0" collapsed="false">
      <c r="A15694" s="1" t="n">
        <v>1680</v>
      </c>
      <c r="B15694" s="1" t="s">
        <v>24386</v>
      </c>
      <c r="D15694" s="324" t="s">
        <v>24387</v>
      </c>
      <c r="E15694" s="0" t="s">
        <v>11053</v>
      </c>
    </row>
    <row r="15695" customFormat="false" ht="15" hidden="false" customHeight="false" outlineLevel="0" collapsed="false">
      <c r="A15695" s="1" t="n">
        <v>1679</v>
      </c>
      <c r="B15695" s="1" t="s">
        <v>24388</v>
      </c>
      <c r="C15695" s="1" t="s">
        <v>24389</v>
      </c>
      <c r="D15695" s="324" t="s">
        <v>1333</v>
      </c>
      <c r="E15695" s="324" t="s">
        <v>500</v>
      </c>
    </row>
    <row r="15696" customFormat="false" ht="15" hidden="false" customHeight="false" outlineLevel="0" collapsed="false">
      <c r="A15696" s="1" t="n">
        <v>1678</v>
      </c>
      <c r="B15696" s="1" t="s">
        <v>24390</v>
      </c>
      <c r="C15696" s="1" t="s">
        <v>24391</v>
      </c>
      <c r="D15696" s="324" t="s">
        <v>1333</v>
      </c>
      <c r="E15696" s="324" t="s">
        <v>500</v>
      </c>
    </row>
    <row r="15697" customFormat="false" ht="15" hidden="false" customHeight="false" outlineLevel="0" collapsed="false">
      <c r="A15697" s="1" t="n">
        <v>1677</v>
      </c>
      <c r="B15697" s="1" t="s">
        <v>24392</v>
      </c>
      <c r="D15697" s="324" t="s">
        <v>24393</v>
      </c>
      <c r="E15697" s="324" t="s">
        <v>10893</v>
      </c>
    </row>
    <row r="15698" customFormat="false" ht="15" hidden="false" customHeight="false" outlineLevel="0" collapsed="false">
      <c r="A15698" s="1" t="n">
        <v>1676</v>
      </c>
      <c r="B15698" s="1" t="s">
        <v>24394</v>
      </c>
      <c r="D15698" s="324" t="s">
        <v>1949</v>
      </c>
      <c r="E15698" s="0" t="s">
        <v>485</v>
      </c>
    </row>
    <row r="15699" customFormat="false" ht="15" hidden="false" customHeight="false" outlineLevel="0" collapsed="false">
      <c r="A15699" s="1" t="n">
        <v>1675</v>
      </c>
      <c r="B15699" s="1" t="s">
        <v>24395</v>
      </c>
      <c r="D15699" s="1" t="s">
        <v>510</v>
      </c>
      <c r="E15699" s="324" t="s">
        <v>11500</v>
      </c>
    </row>
    <row r="15700" customFormat="false" ht="15" hidden="false" customHeight="false" outlineLevel="0" collapsed="false">
      <c r="A15700" s="1" t="n">
        <v>1674</v>
      </c>
      <c r="B15700" s="1" t="s">
        <v>24396</v>
      </c>
      <c r="D15700" s="324" t="s">
        <v>24397</v>
      </c>
      <c r="E15700" s="324" t="s">
        <v>11268</v>
      </c>
    </row>
    <row r="15701" customFormat="false" ht="15" hidden="false" customHeight="false" outlineLevel="0" collapsed="false">
      <c r="A15701" s="1" t="n">
        <v>1673</v>
      </c>
      <c r="B15701" s="1" t="s">
        <v>24398</v>
      </c>
      <c r="C15701" s="1" t="s">
        <v>24399</v>
      </c>
      <c r="D15701" s="324" t="s">
        <v>19810</v>
      </c>
      <c r="E15701" s="0" t="s">
        <v>1088</v>
      </c>
    </row>
    <row r="15702" customFormat="false" ht="15" hidden="false" customHeight="false" outlineLevel="0" collapsed="false">
      <c r="A15702" s="1" t="n">
        <v>1672</v>
      </c>
      <c r="B15702" s="1" t="s">
        <v>24400</v>
      </c>
      <c r="C15702" s="324" t="s">
        <v>24401</v>
      </c>
      <c r="D15702" s="324" t="s">
        <v>13484</v>
      </c>
      <c r="E15702" s="324" t="s">
        <v>10994</v>
      </c>
    </row>
    <row r="15703" customFormat="false" ht="15" hidden="false" customHeight="false" outlineLevel="0" collapsed="false">
      <c r="A15703" s="1" t="n">
        <v>1671</v>
      </c>
      <c r="B15703" s="1" t="s">
        <v>24402</v>
      </c>
      <c r="C15703" s="1" t="s">
        <v>546</v>
      </c>
      <c r="D15703" s="324" t="s">
        <v>24403</v>
      </c>
      <c r="E15703" s="324" t="s">
        <v>24404</v>
      </c>
    </row>
    <row r="15704" customFormat="false" ht="15" hidden="false" customHeight="false" outlineLevel="0" collapsed="false">
      <c r="A15704" s="1" t="n">
        <v>1670</v>
      </c>
      <c r="B15704" s="1" t="s">
        <v>24405</v>
      </c>
      <c r="C15704" s="1" t="s">
        <v>24406</v>
      </c>
      <c r="D15704" s="324" t="s">
        <v>11351</v>
      </c>
      <c r="E15704" s="324" t="s">
        <v>1731</v>
      </c>
    </row>
    <row r="15705" customFormat="false" ht="15" hidden="false" customHeight="false" outlineLevel="0" collapsed="false">
      <c r="A15705" s="1" t="n">
        <v>1669</v>
      </c>
      <c r="B15705" s="1" t="s">
        <v>24407</v>
      </c>
      <c r="D15705" s="324" t="s">
        <v>10892</v>
      </c>
      <c r="E15705" s="0" t="s">
        <v>576</v>
      </c>
    </row>
    <row r="15706" customFormat="false" ht="15" hidden="false" customHeight="false" outlineLevel="0" collapsed="false">
      <c r="A15706" s="1" t="n">
        <v>1668</v>
      </c>
      <c r="B15706" s="1" t="s">
        <v>24408</v>
      </c>
      <c r="C15706" s="1" t="s">
        <v>521</v>
      </c>
      <c r="D15706" s="324" t="s">
        <v>11169</v>
      </c>
      <c r="E15706" s="324" t="s">
        <v>12318</v>
      </c>
    </row>
    <row r="15707" customFormat="false" ht="15" hidden="false" customHeight="false" outlineLevel="0" collapsed="false">
      <c r="A15707" s="1" t="n">
        <v>1667</v>
      </c>
      <c r="B15707" s="1" t="s">
        <v>24409</v>
      </c>
      <c r="C15707" s="324" t="s">
        <v>24410</v>
      </c>
      <c r="D15707" s="324" t="s">
        <v>13484</v>
      </c>
      <c r="E15707" s="324" t="s">
        <v>12509</v>
      </c>
    </row>
    <row r="15708" customFormat="false" ht="15" hidden="false" customHeight="false" outlineLevel="0" collapsed="false">
      <c r="A15708" s="1" t="n">
        <v>1666</v>
      </c>
      <c r="B15708" s="1" t="s">
        <v>24411</v>
      </c>
      <c r="D15708" s="324" t="s">
        <v>1879</v>
      </c>
      <c r="E15708" s="324" t="s">
        <v>508</v>
      </c>
    </row>
    <row r="15709" customFormat="false" ht="15" hidden="false" customHeight="false" outlineLevel="0" collapsed="false">
      <c r="A15709" s="1" t="n">
        <v>1665</v>
      </c>
      <c r="B15709" s="1" t="s">
        <v>24412</v>
      </c>
      <c r="D15709" s="324" t="s">
        <v>11076</v>
      </c>
      <c r="E15709" s="324" t="s">
        <v>1731</v>
      </c>
    </row>
    <row r="15710" customFormat="false" ht="15" hidden="false" customHeight="false" outlineLevel="0" collapsed="false">
      <c r="A15710" s="1" t="n">
        <v>1664</v>
      </c>
      <c r="B15710" s="1" t="s">
        <v>24413</v>
      </c>
      <c r="D15710" s="324" t="s">
        <v>14291</v>
      </c>
      <c r="E15710" s="0" t="s">
        <v>485</v>
      </c>
    </row>
    <row r="15711" customFormat="false" ht="15" hidden="false" customHeight="false" outlineLevel="0" collapsed="false">
      <c r="A15711" s="1" t="n">
        <v>1663</v>
      </c>
      <c r="B15711" s="1" t="s">
        <v>24414</v>
      </c>
      <c r="C15711" s="1" t="s">
        <v>24415</v>
      </c>
      <c r="D15711" s="1" t="s">
        <v>499</v>
      </c>
      <c r="E15711" s="0" t="s">
        <v>590</v>
      </c>
    </row>
    <row r="15712" customFormat="false" ht="15" hidden="false" customHeight="false" outlineLevel="0" collapsed="false">
      <c r="A15712" s="1" t="n">
        <v>1662</v>
      </c>
      <c r="B15712" s="1" t="s">
        <v>24416</v>
      </c>
      <c r="C15712" s="1" t="s">
        <v>24417</v>
      </c>
      <c r="D15712" s="1" t="s">
        <v>499</v>
      </c>
      <c r="E15712" s="0" t="s">
        <v>590</v>
      </c>
    </row>
    <row r="15713" customFormat="false" ht="15" hidden="false" customHeight="false" outlineLevel="0" collapsed="false">
      <c r="A15713" s="1" t="n">
        <v>1661</v>
      </c>
      <c r="B15713" s="1" t="s">
        <v>24418</v>
      </c>
      <c r="C15713" s="1" t="s">
        <v>24419</v>
      </c>
      <c r="D15713" s="1" t="s">
        <v>499</v>
      </c>
      <c r="E15713" s="0" t="s">
        <v>590</v>
      </c>
    </row>
    <row r="15714" customFormat="false" ht="15" hidden="false" customHeight="false" outlineLevel="0" collapsed="false">
      <c r="A15714" s="1" t="n">
        <v>1660</v>
      </c>
      <c r="B15714" s="1" t="s">
        <v>24420</v>
      </c>
      <c r="C15714" s="1" t="s">
        <v>24421</v>
      </c>
      <c r="D15714" s="324" t="s">
        <v>528</v>
      </c>
      <c r="E15714" s="324" t="s">
        <v>500</v>
      </c>
    </row>
    <row r="15715" customFormat="false" ht="15" hidden="false" customHeight="false" outlineLevel="0" collapsed="false">
      <c r="A15715" s="1" t="n">
        <v>1659</v>
      </c>
      <c r="B15715" s="1" t="s">
        <v>24422</v>
      </c>
      <c r="D15715" s="1" t="s">
        <v>499</v>
      </c>
      <c r="E15715" s="324" t="s">
        <v>12437</v>
      </c>
    </row>
    <row r="15716" customFormat="false" ht="15" hidden="false" customHeight="false" outlineLevel="0" collapsed="false">
      <c r="A15716" s="1" t="n">
        <v>1658</v>
      </c>
      <c r="B15716" s="1" t="s">
        <v>24423</v>
      </c>
      <c r="C15716" s="324" t="s">
        <v>24424</v>
      </c>
      <c r="D15716" s="1" t="s">
        <v>11129</v>
      </c>
      <c r="E15716" s="324" t="s">
        <v>11232</v>
      </c>
    </row>
    <row r="15717" customFormat="false" ht="15" hidden="false" customHeight="false" outlineLevel="0" collapsed="false">
      <c r="A15717" s="1" t="n">
        <v>1657</v>
      </c>
      <c r="B15717" s="1" t="s">
        <v>24425</v>
      </c>
      <c r="C15717" s="1" t="s">
        <v>521</v>
      </c>
      <c r="D15717" s="324" t="s">
        <v>10892</v>
      </c>
      <c r="E15717" s="0" t="s">
        <v>576</v>
      </c>
    </row>
    <row r="15718" customFormat="false" ht="15" hidden="false" customHeight="false" outlineLevel="0" collapsed="false">
      <c r="A15718" s="1" t="n">
        <v>1656</v>
      </c>
      <c r="B15718" s="1" t="s">
        <v>24426</v>
      </c>
      <c r="C15718" s="1" t="s">
        <v>24427</v>
      </c>
      <c r="D15718" s="1" t="s">
        <v>510</v>
      </c>
      <c r="E15718" s="324" t="s">
        <v>550</v>
      </c>
    </row>
    <row r="15719" customFormat="false" ht="15" hidden="false" customHeight="false" outlineLevel="0" collapsed="false">
      <c r="A15719" s="1" t="n">
        <v>1655</v>
      </c>
      <c r="B15719" s="1" t="s">
        <v>24428</v>
      </c>
      <c r="C15719" s="324" t="s">
        <v>24429</v>
      </c>
      <c r="D15719" s="324" t="s">
        <v>10946</v>
      </c>
      <c r="E15719" s="324" t="s">
        <v>12102</v>
      </c>
    </row>
    <row r="15720" customFormat="false" ht="15" hidden="false" customHeight="false" outlineLevel="0" collapsed="false">
      <c r="A15720" s="1" t="n">
        <v>1654</v>
      </c>
      <c r="B15720" s="1" t="s">
        <v>24430</v>
      </c>
      <c r="C15720" s="1" t="s">
        <v>24431</v>
      </c>
      <c r="D15720" s="324" t="s">
        <v>1587</v>
      </c>
      <c r="E15720" s="324" t="s">
        <v>2760</v>
      </c>
    </row>
    <row r="15721" customFormat="false" ht="15" hidden="false" customHeight="false" outlineLevel="0" collapsed="false">
      <c r="A15721" s="1" t="n">
        <v>1653</v>
      </c>
      <c r="B15721" s="1" t="s">
        <v>24432</v>
      </c>
      <c r="D15721" s="1" t="s">
        <v>499</v>
      </c>
      <c r="E15721" s="324" t="s">
        <v>500</v>
      </c>
    </row>
    <row r="15722" customFormat="false" ht="15" hidden="false" customHeight="false" outlineLevel="0" collapsed="false">
      <c r="A15722" s="1" t="n">
        <v>1652</v>
      </c>
      <c r="B15722" s="1" t="s">
        <v>24433</v>
      </c>
      <c r="D15722" s="324" t="s">
        <v>673</v>
      </c>
      <c r="E15722" s="324" t="s">
        <v>24434</v>
      </c>
    </row>
    <row r="15723" customFormat="false" ht="15" hidden="false" customHeight="false" outlineLevel="0" collapsed="false">
      <c r="A15723" s="1" t="n">
        <v>1651</v>
      </c>
      <c r="B15723" s="1" t="s">
        <v>24435</v>
      </c>
      <c r="D15723" s="1" t="s">
        <v>641</v>
      </c>
      <c r="E15723" s="324" t="s">
        <v>548</v>
      </c>
    </row>
    <row r="15724" customFormat="false" ht="15" hidden="false" customHeight="false" outlineLevel="0" collapsed="false">
      <c r="A15724" s="1" t="n">
        <v>1650</v>
      </c>
      <c r="B15724" s="1" t="s">
        <v>24436</v>
      </c>
      <c r="D15724" s="324" t="s">
        <v>18841</v>
      </c>
      <c r="E15724" s="324" t="s">
        <v>494</v>
      </c>
    </row>
    <row r="15725" customFormat="false" ht="15" hidden="false" customHeight="false" outlineLevel="0" collapsed="false">
      <c r="A15725" s="1" t="n">
        <v>1649</v>
      </c>
      <c r="B15725" s="1" t="s">
        <v>24437</v>
      </c>
      <c r="D15725" s="1" t="s">
        <v>499</v>
      </c>
      <c r="E15725" s="324" t="s">
        <v>500</v>
      </c>
    </row>
    <row r="15726" customFormat="false" ht="15" hidden="false" customHeight="false" outlineLevel="0" collapsed="false">
      <c r="A15726" s="1" t="n">
        <v>1648</v>
      </c>
      <c r="B15726" s="1" t="s">
        <v>24438</v>
      </c>
      <c r="D15726" s="1" t="s">
        <v>499</v>
      </c>
      <c r="E15726" s="324" t="s">
        <v>500</v>
      </c>
    </row>
    <row r="15727" customFormat="false" ht="15" hidden="false" customHeight="false" outlineLevel="0" collapsed="false">
      <c r="A15727" s="1" t="n">
        <v>1647</v>
      </c>
      <c r="B15727" s="1" t="s">
        <v>24439</v>
      </c>
      <c r="D15727" s="1" t="s">
        <v>499</v>
      </c>
      <c r="E15727" s="324" t="s">
        <v>500</v>
      </c>
    </row>
    <row r="15728" customFormat="false" ht="15" hidden="false" customHeight="false" outlineLevel="0" collapsed="false">
      <c r="A15728" s="1" t="n">
        <v>1646</v>
      </c>
      <c r="B15728" s="1" t="s">
        <v>24440</v>
      </c>
      <c r="C15728" s="1" t="s">
        <v>521</v>
      </c>
      <c r="D15728" s="324" t="s">
        <v>11169</v>
      </c>
      <c r="E15728" s="324" t="s">
        <v>12318</v>
      </c>
    </row>
    <row r="15729" customFormat="false" ht="15" hidden="false" customHeight="false" outlineLevel="0" collapsed="false">
      <c r="A15729" s="1" t="n">
        <v>1645</v>
      </c>
      <c r="B15729" s="1" t="s">
        <v>24441</v>
      </c>
      <c r="D15729" s="324" t="s">
        <v>20030</v>
      </c>
      <c r="E15729" s="324" t="s">
        <v>24442</v>
      </c>
    </row>
    <row r="15730" customFormat="false" ht="15" hidden="false" customHeight="false" outlineLevel="0" collapsed="false">
      <c r="A15730" s="1" t="n">
        <v>1644</v>
      </c>
      <c r="B15730" s="1" t="s">
        <v>24443</v>
      </c>
      <c r="C15730" s="1" t="s">
        <v>24444</v>
      </c>
      <c r="D15730" s="324" t="s">
        <v>24445</v>
      </c>
      <c r="E15730" s="324" t="s">
        <v>24446</v>
      </c>
    </row>
    <row r="15731" customFormat="false" ht="15" hidden="false" customHeight="false" outlineLevel="0" collapsed="false">
      <c r="A15731" s="1" t="n">
        <v>1643</v>
      </c>
      <c r="B15731" s="1" t="s">
        <v>24447</v>
      </c>
      <c r="D15731" s="324" t="s">
        <v>678</v>
      </c>
      <c r="E15731" s="324" t="s">
        <v>500</v>
      </c>
    </row>
    <row r="15732" customFormat="false" ht="15" hidden="false" customHeight="false" outlineLevel="0" collapsed="false">
      <c r="A15732" s="1" t="n">
        <v>1642</v>
      </c>
      <c r="B15732" s="1" t="s">
        <v>24448</v>
      </c>
      <c r="C15732" s="1" t="s">
        <v>521</v>
      </c>
      <c r="D15732" s="324" t="s">
        <v>24449</v>
      </c>
      <c r="E15732" s="0" t="s">
        <v>609</v>
      </c>
    </row>
    <row r="15733" customFormat="false" ht="15" hidden="false" customHeight="false" outlineLevel="0" collapsed="false">
      <c r="A15733" s="1" t="n">
        <v>1641</v>
      </c>
      <c r="B15733" s="1" t="s">
        <v>24450</v>
      </c>
      <c r="D15733" s="1" t="s">
        <v>1798</v>
      </c>
      <c r="E15733" s="324" t="s">
        <v>21172</v>
      </c>
    </row>
    <row r="15734" customFormat="false" ht="15" hidden="false" customHeight="false" outlineLevel="0" collapsed="false">
      <c r="A15734" s="1" t="n">
        <v>1640</v>
      </c>
      <c r="B15734" s="1" t="s">
        <v>24451</v>
      </c>
      <c r="D15734" s="324" t="s">
        <v>20313</v>
      </c>
      <c r="E15734" s="324" t="s">
        <v>10923</v>
      </c>
    </row>
    <row r="15735" customFormat="false" ht="15" hidden="false" customHeight="false" outlineLevel="0" collapsed="false">
      <c r="A15735" s="1" t="n">
        <v>1639</v>
      </c>
      <c r="B15735" s="1" t="s">
        <v>24452</v>
      </c>
      <c r="C15735" s="1" t="s">
        <v>24453</v>
      </c>
      <c r="D15735" s="324" t="s">
        <v>19879</v>
      </c>
      <c r="E15735" s="324" t="s">
        <v>519</v>
      </c>
    </row>
    <row r="15736" customFormat="false" ht="15" hidden="false" customHeight="false" outlineLevel="0" collapsed="false">
      <c r="A15736" s="1" t="n">
        <v>1638</v>
      </c>
      <c r="B15736" s="1" t="s">
        <v>24454</v>
      </c>
      <c r="C15736" s="1" t="s">
        <v>24455</v>
      </c>
      <c r="D15736" s="324" t="s">
        <v>599</v>
      </c>
      <c r="E15736" s="324" t="s">
        <v>500</v>
      </c>
    </row>
    <row r="15737" customFormat="false" ht="15" hidden="false" customHeight="false" outlineLevel="0" collapsed="false">
      <c r="A15737" s="1" t="n">
        <v>1637</v>
      </c>
      <c r="B15737" s="1" t="s">
        <v>24456</v>
      </c>
      <c r="D15737" s="324" t="s">
        <v>627</v>
      </c>
      <c r="E15737" s="324" t="s">
        <v>519</v>
      </c>
    </row>
    <row r="15738" customFormat="false" ht="15" hidden="false" customHeight="false" outlineLevel="0" collapsed="false">
      <c r="A15738" s="1" t="n">
        <v>1636</v>
      </c>
      <c r="B15738" s="1" t="s">
        <v>24457</v>
      </c>
      <c r="D15738" s="1" t="s">
        <v>499</v>
      </c>
      <c r="E15738" s="324" t="s">
        <v>500</v>
      </c>
    </row>
    <row r="15739" customFormat="false" ht="15" hidden="false" customHeight="false" outlineLevel="0" collapsed="false">
      <c r="A15739" s="1" t="n">
        <v>1635</v>
      </c>
      <c r="B15739" s="1" t="s">
        <v>24458</v>
      </c>
      <c r="D15739" s="1" t="s">
        <v>499</v>
      </c>
      <c r="E15739" s="0" t="s">
        <v>609</v>
      </c>
    </row>
    <row r="15740" customFormat="false" ht="15" hidden="false" customHeight="false" outlineLevel="0" collapsed="false">
      <c r="A15740" s="1" t="n">
        <v>1634</v>
      </c>
      <c r="B15740" s="1" t="s">
        <v>24459</v>
      </c>
      <c r="D15740" s="1" t="s">
        <v>776</v>
      </c>
      <c r="E15740" s="324" t="s">
        <v>548</v>
      </c>
    </row>
    <row r="15741" customFormat="false" ht="15" hidden="false" customHeight="false" outlineLevel="0" collapsed="false">
      <c r="A15741" s="1" t="n">
        <v>1633</v>
      </c>
      <c r="B15741" s="1" t="s">
        <v>24460</v>
      </c>
      <c r="C15741" s="1" t="s">
        <v>24461</v>
      </c>
      <c r="D15741" s="324" t="s">
        <v>599</v>
      </c>
      <c r="E15741" s="324" t="s">
        <v>500</v>
      </c>
    </row>
    <row r="15742" customFormat="false" ht="15" hidden="false" customHeight="false" outlineLevel="0" collapsed="false">
      <c r="A15742" s="1" t="n">
        <v>1632</v>
      </c>
      <c r="B15742" s="1" t="s">
        <v>24462</v>
      </c>
      <c r="D15742" s="1" t="s">
        <v>787</v>
      </c>
      <c r="E15742" s="0" t="s">
        <v>485</v>
      </c>
    </row>
    <row r="15743" customFormat="false" ht="15" hidden="false" customHeight="false" outlineLevel="0" collapsed="false">
      <c r="A15743" s="1" t="n">
        <v>1631</v>
      </c>
      <c r="B15743" s="1" t="s">
        <v>24463</v>
      </c>
      <c r="D15743" s="324" t="s">
        <v>24318</v>
      </c>
      <c r="E15743" s="0" t="s">
        <v>11079</v>
      </c>
    </row>
    <row r="15744" customFormat="false" ht="15" hidden="false" customHeight="false" outlineLevel="0" collapsed="false">
      <c r="A15744" s="1" t="n">
        <v>1630</v>
      </c>
      <c r="B15744" s="1" t="s">
        <v>24464</v>
      </c>
      <c r="C15744" s="1" t="s">
        <v>24465</v>
      </c>
      <c r="D15744" s="324" t="s">
        <v>22221</v>
      </c>
      <c r="E15744" s="324" t="s">
        <v>500</v>
      </c>
    </row>
    <row r="15745" customFormat="false" ht="15" hidden="false" customHeight="false" outlineLevel="0" collapsed="false">
      <c r="A15745" s="1" t="n">
        <v>1629</v>
      </c>
      <c r="B15745" s="1" t="s">
        <v>24466</v>
      </c>
      <c r="D15745" s="1" t="s">
        <v>499</v>
      </c>
      <c r="E15745" s="0" t="s">
        <v>10484</v>
      </c>
    </row>
    <row r="15746" customFormat="false" ht="15" hidden="false" customHeight="false" outlineLevel="0" collapsed="false">
      <c r="A15746" s="1" t="n">
        <v>1628</v>
      </c>
      <c r="B15746" s="1" t="s">
        <v>24467</v>
      </c>
      <c r="D15746" s="324" t="s">
        <v>1865</v>
      </c>
      <c r="E15746" s="0" t="s">
        <v>590</v>
      </c>
    </row>
    <row r="15747" customFormat="false" ht="15" hidden="false" customHeight="false" outlineLevel="0" collapsed="false">
      <c r="A15747" s="1" t="n">
        <v>1627</v>
      </c>
      <c r="B15747" s="1" t="s">
        <v>24468</v>
      </c>
      <c r="C15747" s="1" t="s">
        <v>24469</v>
      </c>
      <c r="D15747" s="324" t="s">
        <v>21501</v>
      </c>
      <c r="E15747" s="324" t="s">
        <v>10890</v>
      </c>
    </row>
    <row r="15748" customFormat="false" ht="15" hidden="false" customHeight="false" outlineLevel="0" collapsed="false">
      <c r="A15748" s="1" t="n">
        <v>1626</v>
      </c>
      <c r="B15748" s="1" t="s">
        <v>24470</v>
      </c>
      <c r="D15748" s="324" t="s">
        <v>4596</v>
      </c>
      <c r="E15748" s="324" t="s">
        <v>494</v>
      </c>
    </row>
    <row r="15749" customFormat="false" ht="15" hidden="false" customHeight="false" outlineLevel="0" collapsed="false">
      <c r="A15749" s="1" t="n">
        <v>1625</v>
      </c>
      <c r="B15749" s="1" t="s">
        <v>24471</v>
      </c>
      <c r="D15749" s="1" t="s">
        <v>17186</v>
      </c>
      <c r="E15749" s="324" t="s">
        <v>550</v>
      </c>
    </row>
    <row r="15750" customFormat="false" ht="15" hidden="false" customHeight="false" outlineLevel="0" collapsed="false">
      <c r="A15750" s="1" t="n">
        <v>1624</v>
      </c>
      <c r="B15750" s="1" t="s">
        <v>24472</v>
      </c>
      <c r="D15750" s="1" t="s">
        <v>811</v>
      </c>
      <c r="E15750" s="324" t="s">
        <v>24446</v>
      </c>
    </row>
    <row r="15751" customFormat="false" ht="15" hidden="false" customHeight="false" outlineLevel="0" collapsed="false">
      <c r="A15751" s="1" t="n">
        <v>1623</v>
      </c>
      <c r="B15751" s="1" t="s">
        <v>24473</v>
      </c>
      <c r="C15751" s="1" t="s">
        <v>24473</v>
      </c>
      <c r="D15751" s="1" t="s">
        <v>811</v>
      </c>
      <c r="E15751" s="324" t="s">
        <v>11184</v>
      </c>
    </row>
    <row r="15752" customFormat="false" ht="15" hidden="false" customHeight="false" outlineLevel="0" collapsed="false">
      <c r="A15752" s="1" t="n">
        <v>1622</v>
      </c>
      <c r="B15752" s="1" t="s">
        <v>24474</v>
      </c>
      <c r="C15752" s="324" t="s">
        <v>24475</v>
      </c>
      <c r="D15752" s="324" t="s">
        <v>15207</v>
      </c>
      <c r="E15752" s="324" t="s">
        <v>500</v>
      </c>
    </row>
    <row r="15753" customFormat="false" ht="15" hidden="false" customHeight="false" outlineLevel="0" collapsed="false">
      <c r="A15753" s="1" t="n">
        <v>1621</v>
      </c>
      <c r="B15753" s="1" t="s">
        <v>24476</v>
      </c>
      <c r="D15753" s="1" t="s">
        <v>499</v>
      </c>
      <c r="E15753" s="324" t="s">
        <v>10997</v>
      </c>
    </row>
    <row r="15754" customFormat="false" ht="15" hidden="false" customHeight="false" outlineLevel="0" collapsed="false">
      <c r="A15754" s="1" t="n">
        <v>1620</v>
      </c>
      <c r="B15754" s="1" t="s">
        <v>24477</v>
      </c>
      <c r="D15754" s="1" t="s">
        <v>575</v>
      </c>
      <c r="E15754" s="324" t="s">
        <v>548</v>
      </c>
    </row>
    <row r="15755" customFormat="false" ht="15" hidden="false" customHeight="false" outlineLevel="0" collapsed="false">
      <c r="A15755" s="1" t="n">
        <v>1619</v>
      </c>
      <c r="B15755" s="1" t="s">
        <v>24478</v>
      </c>
      <c r="C15755" s="1" t="s">
        <v>24479</v>
      </c>
      <c r="D15755" s="324" t="s">
        <v>11169</v>
      </c>
      <c r="E15755" s="324" t="s">
        <v>11046</v>
      </c>
    </row>
    <row r="15756" customFormat="false" ht="15" hidden="false" customHeight="false" outlineLevel="0" collapsed="false">
      <c r="A15756" s="1" t="n">
        <v>1618</v>
      </c>
      <c r="B15756" s="1" t="s">
        <v>24480</v>
      </c>
      <c r="D15756" s="324" t="s">
        <v>11169</v>
      </c>
      <c r="E15756" s="324" t="s">
        <v>14416</v>
      </c>
    </row>
    <row r="15757" customFormat="false" ht="15" hidden="false" customHeight="false" outlineLevel="0" collapsed="false">
      <c r="A15757" s="1" t="n">
        <v>1617</v>
      </c>
      <c r="B15757" s="1" t="s">
        <v>24481</v>
      </c>
      <c r="D15757" s="324" t="s">
        <v>11169</v>
      </c>
      <c r="E15757" s="324" t="s">
        <v>11366</v>
      </c>
    </row>
    <row r="15758" customFormat="false" ht="15" hidden="false" customHeight="false" outlineLevel="0" collapsed="false">
      <c r="A15758" s="1" t="n">
        <v>1616</v>
      </c>
      <c r="B15758" s="1" t="s">
        <v>24482</v>
      </c>
      <c r="C15758" s="324" t="s">
        <v>24483</v>
      </c>
      <c r="D15758" s="324" t="s">
        <v>528</v>
      </c>
      <c r="E15758" s="324" t="s">
        <v>500</v>
      </c>
    </row>
    <row r="15759" customFormat="false" ht="15" hidden="false" customHeight="false" outlineLevel="0" collapsed="false">
      <c r="A15759" s="1" t="n">
        <v>1615</v>
      </c>
      <c r="B15759" s="1" t="s">
        <v>24484</v>
      </c>
      <c r="C15759" s="1" t="s">
        <v>24485</v>
      </c>
      <c r="D15759" s="1" t="s">
        <v>499</v>
      </c>
      <c r="E15759" s="324" t="s">
        <v>1731</v>
      </c>
    </row>
    <row r="15760" customFormat="false" ht="15" hidden="false" customHeight="false" outlineLevel="0" collapsed="false">
      <c r="A15760" s="1" t="n">
        <v>1614</v>
      </c>
      <c r="B15760" s="1" t="s">
        <v>24486</v>
      </c>
      <c r="D15760" s="324" t="s">
        <v>11365</v>
      </c>
      <c r="E15760" s="0" t="s">
        <v>590</v>
      </c>
    </row>
    <row r="15761" customFormat="false" ht="15" hidden="false" customHeight="false" outlineLevel="0" collapsed="false">
      <c r="A15761" s="1" t="n">
        <v>1613</v>
      </c>
      <c r="B15761" s="1" t="s">
        <v>24487</v>
      </c>
      <c r="C15761" s="324" t="s">
        <v>24488</v>
      </c>
      <c r="D15761" s="1" t="s">
        <v>811</v>
      </c>
      <c r="E15761" s="324" t="s">
        <v>12509</v>
      </c>
    </row>
    <row r="15762" customFormat="false" ht="15" hidden="false" customHeight="false" outlineLevel="0" collapsed="false">
      <c r="A15762" s="1" t="n">
        <v>1612</v>
      </c>
      <c r="B15762" s="1" t="s">
        <v>24489</v>
      </c>
      <c r="D15762" s="1" t="s">
        <v>499</v>
      </c>
      <c r="E15762" s="324" t="s">
        <v>500</v>
      </c>
    </row>
    <row r="15763" customFormat="false" ht="15" hidden="false" customHeight="false" outlineLevel="0" collapsed="false">
      <c r="A15763" s="1" t="n">
        <v>1611</v>
      </c>
      <c r="B15763" s="1" t="s">
        <v>24490</v>
      </c>
      <c r="D15763" s="1" t="s">
        <v>499</v>
      </c>
      <c r="E15763" s="0" t="s">
        <v>590</v>
      </c>
    </row>
    <row r="15764" customFormat="false" ht="15" hidden="false" customHeight="false" outlineLevel="0" collapsed="false">
      <c r="A15764" s="1" t="n">
        <v>1610</v>
      </c>
      <c r="B15764" s="1" t="s">
        <v>24491</v>
      </c>
      <c r="C15764" s="1" t="s">
        <v>24492</v>
      </c>
      <c r="D15764" s="1" t="s">
        <v>10984</v>
      </c>
      <c r="E15764" s="324" t="s">
        <v>10997</v>
      </c>
    </row>
    <row r="15765" customFormat="false" ht="15" hidden="false" customHeight="false" outlineLevel="0" collapsed="false">
      <c r="A15765" s="1" t="n">
        <v>1609</v>
      </c>
      <c r="B15765" s="1" t="s">
        <v>24493</v>
      </c>
      <c r="C15765" s="324" t="s">
        <v>24494</v>
      </c>
      <c r="D15765" s="324" t="s">
        <v>15750</v>
      </c>
      <c r="E15765" s="324" t="s">
        <v>10997</v>
      </c>
    </row>
    <row r="15766" customFormat="false" ht="15" hidden="false" customHeight="false" outlineLevel="0" collapsed="false">
      <c r="A15766" s="1" t="n">
        <v>1608</v>
      </c>
      <c r="B15766" s="1" t="s">
        <v>24495</v>
      </c>
      <c r="C15766" s="1" t="s">
        <v>24496</v>
      </c>
      <c r="D15766" s="324" t="s">
        <v>15750</v>
      </c>
      <c r="E15766" s="324" t="s">
        <v>10997</v>
      </c>
    </row>
    <row r="15767" customFormat="false" ht="15" hidden="false" customHeight="false" outlineLevel="0" collapsed="false">
      <c r="A15767" s="1" t="n">
        <v>1607</v>
      </c>
      <c r="B15767" s="1" t="s">
        <v>24497</v>
      </c>
      <c r="D15767" s="1" t="s">
        <v>17641</v>
      </c>
      <c r="E15767" s="0" t="s">
        <v>686</v>
      </c>
    </row>
    <row r="15768" customFormat="false" ht="15" hidden="false" customHeight="false" outlineLevel="0" collapsed="false">
      <c r="A15768" s="1" t="n">
        <v>1606</v>
      </c>
      <c r="B15768" s="1" t="s">
        <v>24498</v>
      </c>
      <c r="C15768" s="1" t="s">
        <v>24499</v>
      </c>
      <c r="D15768" s="1" t="s">
        <v>499</v>
      </c>
      <c r="E15768" s="0" t="s">
        <v>590</v>
      </c>
    </row>
    <row r="15769" customFormat="false" ht="15" hidden="false" customHeight="false" outlineLevel="0" collapsed="false">
      <c r="A15769" s="1" t="n">
        <v>1605</v>
      </c>
      <c r="B15769" s="1" t="s">
        <v>24500</v>
      </c>
      <c r="D15769" s="1" t="s">
        <v>1187</v>
      </c>
      <c r="E15769" s="0" t="s">
        <v>485</v>
      </c>
    </row>
    <row r="15770" customFormat="false" ht="15" hidden="false" customHeight="false" outlineLevel="0" collapsed="false">
      <c r="A15770" s="1" t="n">
        <v>1604</v>
      </c>
      <c r="B15770" s="1" t="s">
        <v>24501</v>
      </c>
      <c r="D15770" s="1" t="s">
        <v>1187</v>
      </c>
      <c r="E15770" s="0" t="s">
        <v>485</v>
      </c>
    </row>
    <row r="15771" customFormat="false" ht="15" hidden="false" customHeight="false" outlineLevel="0" collapsed="false">
      <c r="A15771" s="1" t="n">
        <v>1603</v>
      </c>
      <c r="B15771" s="1" t="s">
        <v>24502</v>
      </c>
      <c r="D15771" s="1" t="s">
        <v>499</v>
      </c>
      <c r="E15771" s="0" t="s">
        <v>10484</v>
      </c>
    </row>
    <row r="15772" customFormat="false" ht="15" hidden="false" customHeight="false" outlineLevel="0" collapsed="false">
      <c r="A15772" s="1" t="n">
        <v>1602</v>
      </c>
      <c r="B15772" s="1" t="s">
        <v>24503</v>
      </c>
      <c r="D15772" s="1" t="s">
        <v>499</v>
      </c>
      <c r="E15772" s="0" t="s">
        <v>10484</v>
      </c>
    </row>
    <row r="15773" customFormat="false" ht="15" hidden="false" customHeight="false" outlineLevel="0" collapsed="false">
      <c r="A15773" s="1" t="n">
        <v>1601</v>
      </c>
      <c r="B15773" s="1" t="s">
        <v>24504</v>
      </c>
      <c r="D15773" s="1" t="s">
        <v>499</v>
      </c>
      <c r="E15773" s="0" t="s">
        <v>10484</v>
      </c>
    </row>
    <row r="15774" customFormat="false" ht="15" hidden="false" customHeight="false" outlineLevel="0" collapsed="false">
      <c r="A15774" s="1" t="n">
        <v>1600</v>
      </c>
      <c r="B15774" s="1" t="s">
        <v>24505</v>
      </c>
      <c r="D15774" s="1" t="s">
        <v>499</v>
      </c>
      <c r="E15774" s="0" t="s">
        <v>590</v>
      </c>
    </row>
    <row r="15775" customFormat="false" ht="15" hidden="false" customHeight="false" outlineLevel="0" collapsed="false">
      <c r="A15775" s="1" t="n">
        <v>1599</v>
      </c>
      <c r="B15775" s="1" t="s">
        <v>24506</v>
      </c>
      <c r="D15775" s="324" t="s">
        <v>10946</v>
      </c>
      <c r="E15775" s="0" t="s">
        <v>590</v>
      </c>
    </row>
    <row r="15776" customFormat="false" ht="15" hidden="false" customHeight="false" outlineLevel="0" collapsed="false">
      <c r="A15776" s="1" t="n">
        <v>1598</v>
      </c>
      <c r="B15776" s="1" t="s">
        <v>24507</v>
      </c>
      <c r="D15776" s="1" t="s">
        <v>1187</v>
      </c>
      <c r="E15776" s="0" t="s">
        <v>485</v>
      </c>
    </row>
    <row r="15777" customFormat="false" ht="15" hidden="false" customHeight="false" outlineLevel="0" collapsed="false">
      <c r="A15777" s="1" t="n">
        <v>1597</v>
      </c>
      <c r="B15777" s="1" t="s">
        <v>24508</v>
      </c>
      <c r="D15777" s="324" t="s">
        <v>4536</v>
      </c>
      <c r="E15777" s="0" t="s">
        <v>485</v>
      </c>
    </row>
    <row r="15778" customFormat="false" ht="15" hidden="false" customHeight="false" outlineLevel="0" collapsed="false">
      <c r="A15778" s="1" t="n">
        <v>1596</v>
      </c>
      <c r="B15778" s="1" t="s">
        <v>24509</v>
      </c>
      <c r="D15778" s="324" t="s">
        <v>22515</v>
      </c>
      <c r="E15778" s="0" t="s">
        <v>609</v>
      </c>
    </row>
    <row r="15779" customFormat="false" ht="15" hidden="false" customHeight="false" outlineLevel="0" collapsed="false">
      <c r="A15779" s="1" t="n">
        <v>1595</v>
      </c>
      <c r="B15779" s="1" t="s">
        <v>24510</v>
      </c>
      <c r="D15779" s="324" t="s">
        <v>528</v>
      </c>
      <c r="E15779" s="324" t="s">
        <v>500</v>
      </c>
    </row>
    <row r="15780" customFormat="false" ht="15" hidden="false" customHeight="false" outlineLevel="0" collapsed="false">
      <c r="A15780" s="1" t="n">
        <v>1594</v>
      </c>
      <c r="B15780" s="1" t="s">
        <v>24511</v>
      </c>
      <c r="D15780" s="324" t="s">
        <v>22515</v>
      </c>
      <c r="E15780" s="0" t="s">
        <v>609</v>
      </c>
    </row>
    <row r="15781" customFormat="false" ht="15" hidden="false" customHeight="false" outlineLevel="0" collapsed="false">
      <c r="A15781" s="1" t="n">
        <v>1593</v>
      </c>
      <c r="B15781" s="1" t="s">
        <v>24512</v>
      </c>
      <c r="C15781" s="1" t="s">
        <v>24513</v>
      </c>
      <c r="D15781" s="324" t="s">
        <v>24206</v>
      </c>
      <c r="E15781" s="0" t="s">
        <v>609</v>
      </c>
    </row>
    <row r="15782" customFormat="false" ht="15" hidden="false" customHeight="false" outlineLevel="0" collapsed="false">
      <c r="A15782" s="1" t="n">
        <v>1592</v>
      </c>
      <c r="B15782" s="1" t="s">
        <v>24514</v>
      </c>
      <c r="C15782" s="324" t="s">
        <v>24515</v>
      </c>
      <c r="D15782" s="324" t="s">
        <v>24516</v>
      </c>
      <c r="E15782" s="324" t="s">
        <v>17666</v>
      </c>
    </row>
    <row r="15783" customFormat="false" ht="15" hidden="false" customHeight="false" outlineLevel="0" collapsed="false">
      <c r="A15783" s="1" t="n">
        <v>1591</v>
      </c>
      <c r="B15783" s="1" t="s">
        <v>24517</v>
      </c>
      <c r="D15783" s="1" t="s">
        <v>499</v>
      </c>
      <c r="E15783" s="324" t="s">
        <v>10954</v>
      </c>
    </row>
    <row r="15784" customFormat="false" ht="15" hidden="false" customHeight="false" outlineLevel="0" collapsed="false">
      <c r="A15784" s="1" t="n">
        <v>1590</v>
      </c>
      <c r="B15784" s="1" t="s">
        <v>24518</v>
      </c>
      <c r="C15784" s="1" t="s">
        <v>1299</v>
      </c>
      <c r="D15784" s="1" t="s">
        <v>499</v>
      </c>
      <c r="E15784" s="0" t="s">
        <v>10484</v>
      </c>
    </row>
    <row r="15785" customFormat="false" ht="15" hidden="false" customHeight="false" outlineLevel="0" collapsed="false">
      <c r="A15785" s="1" t="n">
        <v>1589</v>
      </c>
      <c r="B15785" s="1" t="s">
        <v>24519</v>
      </c>
      <c r="C15785" s="1" t="s">
        <v>24520</v>
      </c>
      <c r="D15785" s="1" t="s">
        <v>499</v>
      </c>
      <c r="E15785" s="324" t="s">
        <v>13464</v>
      </c>
    </row>
    <row r="15786" customFormat="false" ht="15" hidden="false" customHeight="false" outlineLevel="0" collapsed="false">
      <c r="A15786" s="1" t="n">
        <v>1588</v>
      </c>
      <c r="B15786" s="1" t="s">
        <v>23399</v>
      </c>
      <c r="C15786" s="1" t="s">
        <v>24521</v>
      </c>
      <c r="D15786" s="324" t="s">
        <v>15750</v>
      </c>
      <c r="E15786" s="0" t="s">
        <v>609</v>
      </c>
    </row>
    <row r="15787" customFormat="false" ht="15" hidden="false" customHeight="false" outlineLevel="0" collapsed="false">
      <c r="A15787" s="1" t="n">
        <v>1587</v>
      </c>
      <c r="B15787" s="1" t="s">
        <v>24522</v>
      </c>
      <c r="C15787" s="1" t="s">
        <v>546</v>
      </c>
      <c r="D15787" s="324" t="s">
        <v>24523</v>
      </c>
      <c r="E15787" s="0" t="s">
        <v>576</v>
      </c>
    </row>
    <row r="15788" customFormat="false" ht="15" hidden="false" customHeight="false" outlineLevel="0" collapsed="false">
      <c r="A15788" s="1" t="n">
        <v>1586</v>
      </c>
      <c r="B15788" s="1" t="s">
        <v>24524</v>
      </c>
      <c r="D15788" s="1" t="s">
        <v>906</v>
      </c>
      <c r="E15788" s="0" t="s">
        <v>1088</v>
      </c>
    </row>
    <row r="15789" customFormat="false" ht="15" hidden="false" customHeight="false" outlineLevel="0" collapsed="false">
      <c r="A15789" s="1" t="n">
        <v>1585</v>
      </c>
      <c r="B15789" s="1" t="s">
        <v>24525</v>
      </c>
      <c r="C15789" s="1" t="s">
        <v>24526</v>
      </c>
      <c r="D15789" s="1" t="s">
        <v>499</v>
      </c>
      <c r="E15789" s="0" t="s">
        <v>590</v>
      </c>
    </row>
    <row r="15790" customFormat="false" ht="15" hidden="false" customHeight="false" outlineLevel="0" collapsed="false">
      <c r="A15790" s="1" t="n">
        <v>1584</v>
      </c>
      <c r="B15790" s="1" t="s">
        <v>24527</v>
      </c>
      <c r="D15790" s="1" t="s">
        <v>1739</v>
      </c>
      <c r="E15790" s="324" t="s">
        <v>488</v>
      </c>
    </row>
    <row r="15791" customFormat="false" ht="15" hidden="false" customHeight="false" outlineLevel="0" collapsed="false">
      <c r="A15791" s="1" t="n">
        <v>1583</v>
      </c>
      <c r="B15791" s="1" t="s">
        <v>24528</v>
      </c>
      <c r="D15791" s="1" t="s">
        <v>10984</v>
      </c>
      <c r="E15791" s="0" t="s">
        <v>576</v>
      </c>
    </row>
    <row r="15792" customFormat="false" ht="15" hidden="false" customHeight="false" outlineLevel="0" collapsed="false">
      <c r="A15792" s="1" t="n">
        <v>1582</v>
      </c>
      <c r="B15792" s="1" t="s">
        <v>24529</v>
      </c>
      <c r="C15792" s="1" t="s">
        <v>24530</v>
      </c>
      <c r="D15792" s="1" t="s">
        <v>811</v>
      </c>
      <c r="E15792" s="324" t="s">
        <v>11257</v>
      </c>
    </row>
    <row r="15793" customFormat="false" ht="15" hidden="false" customHeight="false" outlineLevel="0" collapsed="false">
      <c r="A15793" s="1" t="n">
        <v>1581</v>
      </c>
      <c r="B15793" s="1" t="s">
        <v>24531</v>
      </c>
      <c r="C15793" s="1" t="s">
        <v>24532</v>
      </c>
      <c r="D15793" s="1" t="s">
        <v>811</v>
      </c>
      <c r="E15793" s="324" t="s">
        <v>11257</v>
      </c>
    </row>
    <row r="15794" customFormat="false" ht="15" hidden="false" customHeight="false" outlineLevel="0" collapsed="false">
      <c r="A15794" s="1" t="n">
        <v>1580</v>
      </c>
      <c r="B15794" s="1" t="s">
        <v>24533</v>
      </c>
      <c r="D15794" s="324" t="s">
        <v>1340</v>
      </c>
      <c r="E15794" s="324" t="s">
        <v>500</v>
      </c>
    </row>
    <row r="15795" customFormat="false" ht="15" hidden="false" customHeight="false" outlineLevel="0" collapsed="false">
      <c r="A15795" s="1" t="n">
        <v>1579</v>
      </c>
      <c r="B15795" s="1" t="s">
        <v>24534</v>
      </c>
      <c r="C15795" s="324" t="s">
        <v>24535</v>
      </c>
      <c r="D15795" s="1" t="s">
        <v>811</v>
      </c>
      <c r="E15795" s="0" t="s">
        <v>11244</v>
      </c>
    </row>
    <row r="15796" customFormat="false" ht="15" hidden="false" customHeight="false" outlineLevel="0" collapsed="false">
      <c r="A15796" s="1" t="n">
        <v>1578</v>
      </c>
      <c r="B15796" s="1" t="s">
        <v>24536</v>
      </c>
      <c r="D15796" s="324" t="s">
        <v>586</v>
      </c>
      <c r="E15796" s="324" t="s">
        <v>804</v>
      </c>
    </row>
    <row r="15797" customFormat="false" ht="15" hidden="false" customHeight="false" outlineLevel="0" collapsed="false">
      <c r="A15797" s="1" t="n">
        <v>1577</v>
      </c>
      <c r="B15797" s="1" t="s">
        <v>24537</v>
      </c>
      <c r="D15797" s="1" t="s">
        <v>499</v>
      </c>
      <c r="E15797" s="0" t="s">
        <v>590</v>
      </c>
    </row>
    <row r="15798" customFormat="false" ht="15" hidden="false" customHeight="false" outlineLevel="0" collapsed="false">
      <c r="A15798" s="1" t="n">
        <v>1576</v>
      </c>
      <c r="B15798" s="1" t="s">
        <v>24538</v>
      </c>
      <c r="D15798" s="324" t="s">
        <v>24539</v>
      </c>
      <c r="E15798" s="324" t="s">
        <v>11257</v>
      </c>
    </row>
    <row r="15799" customFormat="false" ht="15" hidden="false" customHeight="false" outlineLevel="0" collapsed="false">
      <c r="A15799" s="1" t="n">
        <v>1575</v>
      </c>
      <c r="B15799" s="1" t="s">
        <v>24540</v>
      </c>
      <c r="D15799" s="1" t="s">
        <v>499</v>
      </c>
      <c r="E15799" s="0" t="s">
        <v>590</v>
      </c>
    </row>
    <row r="15800" customFormat="false" ht="15" hidden="false" customHeight="false" outlineLevel="0" collapsed="false">
      <c r="A15800" s="1" t="n">
        <v>1574</v>
      </c>
      <c r="B15800" s="1" t="s">
        <v>24541</v>
      </c>
      <c r="D15800" s="324" t="s">
        <v>528</v>
      </c>
      <c r="E15800" s="324" t="s">
        <v>500</v>
      </c>
    </row>
    <row r="15801" customFormat="false" ht="15" hidden="false" customHeight="false" outlineLevel="0" collapsed="false">
      <c r="A15801" s="1" t="n">
        <v>1573</v>
      </c>
      <c r="B15801" s="1" t="s">
        <v>24542</v>
      </c>
      <c r="C15801" s="1" t="s">
        <v>24543</v>
      </c>
      <c r="D15801" s="324" t="s">
        <v>24544</v>
      </c>
      <c r="E15801" s="0" t="s">
        <v>576</v>
      </c>
    </row>
    <row r="15802" customFormat="false" ht="15" hidden="false" customHeight="false" outlineLevel="0" collapsed="false">
      <c r="A15802" s="1" t="n">
        <v>1572</v>
      </c>
      <c r="B15802" s="1" t="s">
        <v>24545</v>
      </c>
      <c r="D15802" s="324" t="s">
        <v>528</v>
      </c>
      <c r="E15802" s="324" t="s">
        <v>500</v>
      </c>
    </row>
    <row r="15803" customFormat="false" ht="15" hidden="false" customHeight="false" outlineLevel="0" collapsed="false">
      <c r="A15803" s="1" t="n">
        <v>1571</v>
      </c>
      <c r="B15803" s="1" t="s">
        <v>24546</v>
      </c>
      <c r="D15803" s="324" t="s">
        <v>528</v>
      </c>
      <c r="E15803" s="324" t="s">
        <v>500</v>
      </c>
    </row>
    <row r="15804" customFormat="false" ht="15" hidden="false" customHeight="false" outlineLevel="0" collapsed="false">
      <c r="A15804" s="1" t="n">
        <v>1570</v>
      </c>
      <c r="B15804" s="1" t="s">
        <v>24547</v>
      </c>
      <c r="D15804" s="324" t="s">
        <v>528</v>
      </c>
      <c r="E15804" s="324" t="s">
        <v>500</v>
      </c>
    </row>
    <row r="15805" customFormat="false" ht="15" hidden="false" customHeight="false" outlineLevel="0" collapsed="false">
      <c r="A15805" s="1" t="n">
        <v>1569</v>
      </c>
      <c r="B15805" s="1" t="s">
        <v>24548</v>
      </c>
      <c r="D15805" s="324" t="s">
        <v>528</v>
      </c>
      <c r="E15805" s="324" t="s">
        <v>500</v>
      </c>
    </row>
    <row r="15806" customFormat="false" ht="15" hidden="false" customHeight="false" outlineLevel="0" collapsed="false">
      <c r="A15806" s="1" t="n">
        <v>1568</v>
      </c>
      <c r="B15806" s="1" t="s">
        <v>24549</v>
      </c>
      <c r="C15806" s="1" t="s">
        <v>24550</v>
      </c>
      <c r="D15806" s="324" t="s">
        <v>21927</v>
      </c>
      <c r="E15806" s="324" t="s">
        <v>11257</v>
      </c>
    </row>
    <row r="15807" customFormat="false" ht="15" hidden="false" customHeight="false" outlineLevel="0" collapsed="false">
      <c r="A15807" s="1" t="n">
        <v>1567</v>
      </c>
      <c r="B15807" s="1" t="s">
        <v>24551</v>
      </c>
      <c r="D15807" s="1" t="s">
        <v>499</v>
      </c>
      <c r="E15807" s="0" t="s">
        <v>590</v>
      </c>
    </row>
    <row r="15808" customFormat="false" ht="15" hidden="false" customHeight="false" outlineLevel="0" collapsed="false">
      <c r="A15808" s="1" t="n">
        <v>1566</v>
      </c>
      <c r="B15808" s="1" t="s">
        <v>24552</v>
      </c>
      <c r="D15808" s="324" t="s">
        <v>528</v>
      </c>
      <c r="E15808" s="324" t="s">
        <v>500</v>
      </c>
    </row>
    <row r="15809" customFormat="false" ht="15" hidden="false" customHeight="false" outlineLevel="0" collapsed="false">
      <c r="A15809" s="1" t="n">
        <v>1565</v>
      </c>
      <c r="B15809" s="1" t="s">
        <v>18211</v>
      </c>
      <c r="D15809" s="324" t="s">
        <v>11351</v>
      </c>
      <c r="E15809" s="324" t="s">
        <v>1731</v>
      </c>
    </row>
    <row r="15810" customFormat="false" ht="15" hidden="false" customHeight="false" outlineLevel="0" collapsed="false">
      <c r="A15810" s="1" t="n">
        <v>1564</v>
      </c>
      <c r="B15810" s="1" t="s">
        <v>24553</v>
      </c>
      <c r="C15810" s="1" t="s">
        <v>24554</v>
      </c>
      <c r="D15810" s="324" t="s">
        <v>24555</v>
      </c>
      <c r="E15810" s="0" t="s">
        <v>485</v>
      </c>
    </row>
    <row r="15811" customFormat="false" ht="15" hidden="false" customHeight="false" outlineLevel="0" collapsed="false">
      <c r="A15811" s="1" t="n">
        <v>1563</v>
      </c>
      <c r="B15811" s="1" t="s">
        <v>24556</v>
      </c>
      <c r="C15811" s="1" t="s">
        <v>24557</v>
      </c>
      <c r="D15811" s="324" t="s">
        <v>24558</v>
      </c>
      <c r="E15811" s="324" t="s">
        <v>24559</v>
      </c>
    </row>
    <row r="15812" customFormat="false" ht="15" hidden="false" customHeight="false" outlineLevel="0" collapsed="false">
      <c r="A15812" s="1" t="n">
        <v>1562</v>
      </c>
      <c r="B15812" s="1" t="s">
        <v>24560</v>
      </c>
      <c r="D15812" s="324" t="s">
        <v>24561</v>
      </c>
      <c r="E15812" s="324" t="s">
        <v>24562</v>
      </c>
    </row>
    <row r="15813" customFormat="false" ht="15" hidden="false" customHeight="false" outlineLevel="0" collapsed="false">
      <c r="A15813" s="1" t="n">
        <v>1561</v>
      </c>
      <c r="B15813" s="1" t="s">
        <v>24563</v>
      </c>
      <c r="C15813" s="1" t="s">
        <v>24564</v>
      </c>
      <c r="D15813" s="1" t="s">
        <v>787</v>
      </c>
      <c r="E15813" s="324" t="s">
        <v>488</v>
      </c>
    </row>
    <row r="15814" customFormat="false" ht="15" hidden="false" customHeight="false" outlineLevel="0" collapsed="false">
      <c r="A15814" s="1" t="n">
        <v>1560</v>
      </c>
      <c r="B15814" s="1" t="s">
        <v>24565</v>
      </c>
      <c r="C15814" s="1" t="s">
        <v>24566</v>
      </c>
      <c r="D15814" s="1" t="s">
        <v>787</v>
      </c>
      <c r="E15814" s="324" t="s">
        <v>488</v>
      </c>
    </row>
    <row r="15815" customFormat="false" ht="15" hidden="false" customHeight="false" outlineLevel="0" collapsed="false">
      <c r="A15815" s="1" t="n">
        <v>1559</v>
      </c>
      <c r="B15815" s="1" t="s">
        <v>24567</v>
      </c>
      <c r="C15815" s="1" t="s">
        <v>24568</v>
      </c>
      <c r="D15815" s="1" t="s">
        <v>787</v>
      </c>
      <c r="E15815" s="324" t="s">
        <v>488</v>
      </c>
    </row>
    <row r="15816" customFormat="false" ht="15" hidden="false" customHeight="false" outlineLevel="0" collapsed="false">
      <c r="A15816" s="1" t="n">
        <v>1558</v>
      </c>
      <c r="B15816" s="1" t="s">
        <v>20369</v>
      </c>
      <c r="C15816" s="1" t="s">
        <v>24569</v>
      </c>
      <c r="D15816" s="324" t="s">
        <v>24570</v>
      </c>
      <c r="E15816" s="0" t="s">
        <v>590</v>
      </c>
    </row>
    <row r="15817" customFormat="false" ht="15" hidden="false" customHeight="false" outlineLevel="0" collapsed="false">
      <c r="A15817" s="1" t="n">
        <v>1557</v>
      </c>
      <c r="B15817" s="1" t="s">
        <v>24571</v>
      </c>
      <c r="C15817" s="1" t="s">
        <v>24572</v>
      </c>
      <c r="D15817" s="1" t="s">
        <v>499</v>
      </c>
      <c r="E15817" s="324" t="s">
        <v>10997</v>
      </c>
    </row>
    <row r="15818" customFormat="false" ht="15" hidden="false" customHeight="false" outlineLevel="0" collapsed="false">
      <c r="A15818" s="1" t="n">
        <v>1556</v>
      </c>
      <c r="B15818" s="1" t="s">
        <v>24573</v>
      </c>
      <c r="D15818" s="324" t="s">
        <v>1865</v>
      </c>
      <c r="E15818" s="324" t="s">
        <v>500</v>
      </c>
    </row>
    <row r="15819" customFormat="false" ht="15" hidden="false" customHeight="false" outlineLevel="0" collapsed="false">
      <c r="A15819" s="1" t="n">
        <v>1555</v>
      </c>
      <c r="B15819" s="1" t="s">
        <v>24574</v>
      </c>
      <c r="D15819" s="324" t="s">
        <v>528</v>
      </c>
      <c r="E15819" s="324" t="s">
        <v>500</v>
      </c>
    </row>
    <row r="15820" customFormat="false" ht="15" hidden="false" customHeight="false" outlineLevel="0" collapsed="false">
      <c r="A15820" s="1" t="n">
        <v>1554</v>
      </c>
      <c r="B15820" s="1" t="s">
        <v>24575</v>
      </c>
      <c r="D15820" s="1" t="s">
        <v>499</v>
      </c>
      <c r="E15820" s="324" t="s">
        <v>24576</v>
      </c>
    </row>
    <row r="15821" customFormat="false" ht="15" hidden="false" customHeight="false" outlineLevel="0" collapsed="false">
      <c r="A15821" s="1" t="n">
        <v>1553</v>
      </c>
      <c r="B15821" s="1" t="s">
        <v>24577</v>
      </c>
      <c r="D15821" s="1" t="s">
        <v>499</v>
      </c>
      <c r="E15821" s="0" t="s">
        <v>590</v>
      </c>
    </row>
    <row r="15822" customFormat="false" ht="15" hidden="false" customHeight="false" outlineLevel="0" collapsed="false">
      <c r="A15822" s="1" t="n">
        <v>1552</v>
      </c>
      <c r="B15822" s="1" t="s">
        <v>24578</v>
      </c>
      <c r="C15822" s="1" t="s">
        <v>24579</v>
      </c>
      <c r="D15822" s="324" t="s">
        <v>23808</v>
      </c>
      <c r="E15822" s="324" t="s">
        <v>10994</v>
      </c>
    </row>
    <row r="15823" customFormat="false" ht="15" hidden="false" customHeight="false" outlineLevel="0" collapsed="false">
      <c r="A15823" s="1" t="n">
        <v>1551</v>
      </c>
      <c r="B15823" s="1" t="s">
        <v>24580</v>
      </c>
      <c r="C15823" s="1" t="s">
        <v>24581</v>
      </c>
      <c r="D15823" s="1" t="s">
        <v>11129</v>
      </c>
      <c r="E15823" s="0" t="s">
        <v>609</v>
      </c>
    </row>
    <row r="15824" customFormat="false" ht="15" hidden="false" customHeight="false" outlineLevel="0" collapsed="false">
      <c r="A15824" s="1" t="n">
        <v>1550</v>
      </c>
      <c r="B15824" s="1" t="s">
        <v>24582</v>
      </c>
      <c r="D15824" s="324" t="s">
        <v>10946</v>
      </c>
      <c r="E15824" s="324" t="s">
        <v>12620</v>
      </c>
    </row>
    <row r="15825" customFormat="false" ht="15" hidden="false" customHeight="false" outlineLevel="0" collapsed="false">
      <c r="A15825" s="1" t="n">
        <v>1549</v>
      </c>
      <c r="B15825" s="1" t="s">
        <v>24583</v>
      </c>
      <c r="D15825" s="1" t="s">
        <v>499</v>
      </c>
      <c r="E15825" s="0" t="s">
        <v>10484</v>
      </c>
    </row>
    <row r="15826" customFormat="false" ht="15" hidden="false" customHeight="false" outlineLevel="0" collapsed="false">
      <c r="A15826" s="1" t="n">
        <v>1548</v>
      </c>
      <c r="B15826" s="1" t="s">
        <v>24584</v>
      </c>
      <c r="C15826" s="1" t="s">
        <v>24585</v>
      </c>
      <c r="D15826" s="324" t="s">
        <v>10946</v>
      </c>
      <c r="E15826" s="0" t="s">
        <v>590</v>
      </c>
    </row>
    <row r="15827" customFormat="false" ht="15" hidden="false" customHeight="false" outlineLevel="0" collapsed="false">
      <c r="A15827" s="1" t="n">
        <v>1547</v>
      </c>
      <c r="B15827" s="1" t="s">
        <v>24586</v>
      </c>
      <c r="C15827" s="1" t="s">
        <v>24587</v>
      </c>
      <c r="D15827" s="324" t="s">
        <v>24588</v>
      </c>
      <c r="E15827" s="324" t="s">
        <v>519</v>
      </c>
    </row>
    <row r="15828" customFormat="false" ht="15" hidden="false" customHeight="false" outlineLevel="0" collapsed="false">
      <c r="A15828" s="1" t="n">
        <v>1546</v>
      </c>
      <c r="B15828" s="1" t="s">
        <v>24589</v>
      </c>
      <c r="D15828" s="1" t="s">
        <v>499</v>
      </c>
      <c r="E15828" s="0" t="s">
        <v>590</v>
      </c>
    </row>
    <row r="15829" customFormat="false" ht="15" hidden="false" customHeight="false" outlineLevel="0" collapsed="false">
      <c r="A15829" s="1" t="n">
        <v>1545</v>
      </c>
      <c r="B15829" s="1" t="s">
        <v>24590</v>
      </c>
      <c r="D15829" s="1" t="s">
        <v>499</v>
      </c>
      <c r="E15829" s="0" t="s">
        <v>590</v>
      </c>
    </row>
    <row r="15830" customFormat="false" ht="15" hidden="false" customHeight="false" outlineLevel="0" collapsed="false">
      <c r="A15830" s="1" t="n">
        <v>1544</v>
      </c>
      <c r="B15830" s="1" t="s">
        <v>24591</v>
      </c>
      <c r="D15830" s="324" t="s">
        <v>24592</v>
      </c>
      <c r="E15830" s="324" t="s">
        <v>16302</v>
      </c>
    </row>
    <row r="15831" customFormat="false" ht="15" hidden="false" customHeight="false" outlineLevel="0" collapsed="false">
      <c r="A15831" s="1" t="n">
        <v>1543</v>
      </c>
      <c r="B15831" s="1" t="s">
        <v>24593</v>
      </c>
      <c r="C15831" s="324" t="s">
        <v>24594</v>
      </c>
      <c r="D15831" s="1" t="s">
        <v>2103</v>
      </c>
      <c r="E15831" s="0" t="s">
        <v>686</v>
      </c>
    </row>
    <row r="15832" customFormat="false" ht="15" hidden="false" customHeight="false" outlineLevel="0" collapsed="false">
      <c r="A15832" s="1" t="n">
        <v>1542</v>
      </c>
      <c r="B15832" s="1" t="s">
        <v>24595</v>
      </c>
      <c r="D15832" s="324" t="s">
        <v>7542</v>
      </c>
      <c r="E15832" s="324" t="s">
        <v>500</v>
      </c>
    </row>
    <row r="15833" customFormat="false" ht="15" hidden="false" customHeight="false" outlineLevel="0" collapsed="false">
      <c r="A15833" s="1" t="n">
        <v>1541</v>
      </c>
      <c r="B15833" s="1" t="s">
        <v>24596</v>
      </c>
      <c r="C15833" s="1" t="s">
        <v>24597</v>
      </c>
      <c r="D15833" s="1" t="s">
        <v>685</v>
      </c>
      <c r="E15833" s="324" t="s">
        <v>1763</v>
      </c>
    </row>
    <row r="15834" customFormat="false" ht="15" hidden="false" customHeight="false" outlineLevel="0" collapsed="false">
      <c r="A15834" s="1" t="n">
        <v>1540</v>
      </c>
      <c r="B15834" s="1" t="s">
        <v>24598</v>
      </c>
      <c r="C15834" s="1" t="s">
        <v>24599</v>
      </c>
      <c r="D15834" s="1" t="s">
        <v>499</v>
      </c>
      <c r="E15834" s="0" t="s">
        <v>10484</v>
      </c>
    </row>
    <row r="15835" customFormat="false" ht="15" hidden="false" customHeight="false" outlineLevel="0" collapsed="false">
      <c r="A15835" s="1" t="n">
        <v>1539</v>
      </c>
      <c r="B15835" s="1" t="s">
        <v>24600</v>
      </c>
      <c r="D15835" s="324" t="s">
        <v>24601</v>
      </c>
      <c r="E15835" s="324" t="s">
        <v>11257</v>
      </c>
    </row>
    <row r="15836" customFormat="false" ht="15" hidden="false" customHeight="false" outlineLevel="0" collapsed="false">
      <c r="A15836" s="1" t="n">
        <v>1538</v>
      </c>
      <c r="B15836" s="1" t="s">
        <v>24602</v>
      </c>
      <c r="D15836" s="1" t="s">
        <v>17641</v>
      </c>
      <c r="E15836" s="0" t="s">
        <v>686</v>
      </c>
    </row>
    <row r="15837" customFormat="false" ht="15" hidden="false" customHeight="false" outlineLevel="0" collapsed="false">
      <c r="A15837" s="1" t="n">
        <v>1537</v>
      </c>
      <c r="B15837" s="1" t="s">
        <v>24603</v>
      </c>
      <c r="C15837" s="1" t="s">
        <v>24604</v>
      </c>
      <c r="D15837" s="1" t="s">
        <v>499</v>
      </c>
      <c r="E15837" s="0" t="s">
        <v>10484</v>
      </c>
    </row>
    <row r="15838" customFormat="false" ht="15" hidden="false" customHeight="false" outlineLevel="0" collapsed="false">
      <c r="A15838" s="1" t="n">
        <v>1536</v>
      </c>
      <c r="B15838" s="1" t="s">
        <v>24605</v>
      </c>
      <c r="D15838" s="324" t="s">
        <v>528</v>
      </c>
      <c r="E15838" s="324" t="s">
        <v>500</v>
      </c>
    </row>
    <row r="15839" customFormat="false" ht="15" hidden="false" customHeight="false" outlineLevel="0" collapsed="false">
      <c r="A15839" s="1" t="n">
        <v>1535</v>
      </c>
      <c r="B15839" s="1" t="s">
        <v>24606</v>
      </c>
      <c r="D15839" s="324" t="s">
        <v>24607</v>
      </c>
      <c r="E15839" s="324" t="s">
        <v>10923</v>
      </c>
    </row>
    <row r="15840" customFormat="false" ht="15" hidden="false" customHeight="false" outlineLevel="0" collapsed="false">
      <c r="A15840" s="1" t="n">
        <v>1534</v>
      </c>
      <c r="B15840" s="1" t="s">
        <v>24608</v>
      </c>
      <c r="D15840" s="324" t="s">
        <v>24609</v>
      </c>
      <c r="E15840" s="324" t="s">
        <v>10424</v>
      </c>
    </row>
    <row r="15841" customFormat="false" ht="15" hidden="false" customHeight="false" outlineLevel="0" collapsed="false">
      <c r="A15841" s="1" t="n">
        <v>1533</v>
      </c>
      <c r="B15841" s="1" t="s">
        <v>24610</v>
      </c>
      <c r="D15841" s="1" t="s">
        <v>10212</v>
      </c>
      <c r="E15841" s="324" t="s">
        <v>11257</v>
      </c>
    </row>
    <row r="15842" customFormat="false" ht="15" hidden="false" customHeight="false" outlineLevel="0" collapsed="false">
      <c r="A15842" s="1" t="n">
        <v>1532</v>
      </c>
      <c r="B15842" s="1" t="s">
        <v>24611</v>
      </c>
      <c r="D15842" s="1" t="s">
        <v>1222</v>
      </c>
      <c r="E15842" s="324" t="s">
        <v>11257</v>
      </c>
    </row>
    <row r="15843" customFormat="false" ht="15" hidden="false" customHeight="false" outlineLevel="0" collapsed="false">
      <c r="A15843" s="1" t="n">
        <v>1531</v>
      </c>
      <c r="B15843" s="1" t="s">
        <v>24612</v>
      </c>
      <c r="C15843" s="1" t="s">
        <v>24613</v>
      </c>
      <c r="D15843" s="324" t="s">
        <v>23590</v>
      </c>
      <c r="E15843" s="324" t="s">
        <v>11257</v>
      </c>
    </row>
    <row r="15844" customFormat="false" ht="15" hidden="false" customHeight="false" outlineLevel="0" collapsed="false">
      <c r="A15844" s="1" t="n">
        <v>1530</v>
      </c>
      <c r="B15844" s="1" t="s">
        <v>24614</v>
      </c>
      <c r="C15844" s="1" t="s">
        <v>24615</v>
      </c>
      <c r="D15844" s="1" t="s">
        <v>17641</v>
      </c>
      <c r="E15844" s="0" t="s">
        <v>686</v>
      </c>
    </row>
    <row r="15845" customFormat="false" ht="15" hidden="false" customHeight="false" outlineLevel="0" collapsed="false">
      <c r="A15845" s="1" t="n">
        <v>1529</v>
      </c>
      <c r="B15845" s="1" t="s">
        <v>24616</v>
      </c>
      <c r="D15845" s="324" t="s">
        <v>18899</v>
      </c>
      <c r="E15845" s="0" t="s">
        <v>485</v>
      </c>
    </row>
    <row r="15846" customFormat="false" ht="15" hidden="false" customHeight="false" outlineLevel="0" collapsed="false">
      <c r="A15846" s="1" t="n">
        <v>1528</v>
      </c>
      <c r="B15846" s="1" t="s">
        <v>24617</v>
      </c>
      <c r="D15846" s="324" t="s">
        <v>528</v>
      </c>
      <c r="E15846" s="324" t="s">
        <v>500</v>
      </c>
    </row>
    <row r="15847" customFormat="false" ht="15" hidden="false" customHeight="false" outlineLevel="0" collapsed="false">
      <c r="A15847" s="1" t="n">
        <v>1527</v>
      </c>
      <c r="B15847" s="1" t="s">
        <v>24618</v>
      </c>
      <c r="D15847" s="324" t="s">
        <v>528</v>
      </c>
      <c r="E15847" s="324" t="s">
        <v>500</v>
      </c>
    </row>
    <row r="15848" customFormat="false" ht="15" hidden="false" customHeight="false" outlineLevel="0" collapsed="false">
      <c r="A15848" s="1" t="n">
        <v>1526</v>
      </c>
      <c r="B15848" s="1" t="s">
        <v>24619</v>
      </c>
      <c r="D15848" s="324" t="s">
        <v>528</v>
      </c>
      <c r="E15848" s="324" t="s">
        <v>500</v>
      </c>
    </row>
    <row r="15849" customFormat="false" ht="15" hidden="false" customHeight="false" outlineLevel="0" collapsed="false">
      <c r="A15849" s="1" t="n">
        <v>1525</v>
      </c>
      <c r="B15849" s="1" t="s">
        <v>24620</v>
      </c>
      <c r="D15849" s="324" t="s">
        <v>528</v>
      </c>
      <c r="E15849" s="324" t="s">
        <v>500</v>
      </c>
    </row>
    <row r="15850" customFormat="false" ht="15" hidden="false" customHeight="false" outlineLevel="0" collapsed="false">
      <c r="A15850" s="1" t="n">
        <v>1524</v>
      </c>
      <c r="B15850" s="1" t="s">
        <v>24621</v>
      </c>
      <c r="D15850" s="324" t="s">
        <v>528</v>
      </c>
      <c r="E15850" s="324" t="s">
        <v>500</v>
      </c>
    </row>
    <row r="15851" customFormat="false" ht="15" hidden="false" customHeight="false" outlineLevel="0" collapsed="false">
      <c r="A15851" s="1" t="n">
        <v>1523</v>
      </c>
      <c r="B15851" s="1" t="s">
        <v>24622</v>
      </c>
      <c r="D15851" s="324" t="s">
        <v>528</v>
      </c>
      <c r="E15851" s="324" t="s">
        <v>500</v>
      </c>
    </row>
    <row r="15852" customFormat="false" ht="15" hidden="false" customHeight="false" outlineLevel="0" collapsed="false">
      <c r="A15852" s="1" t="n">
        <v>1522</v>
      </c>
      <c r="B15852" s="1" t="s">
        <v>24623</v>
      </c>
      <c r="D15852" s="324" t="s">
        <v>528</v>
      </c>
      <c r="E15852" s="324" t="s">
        <v>500</v>
      </c>
    </row>
    <row r="15853" customFormat="false" ht="15" hidden="false" customHeight="false" outlineLevel="0" collapsed="false">
      <c r="A15853" s="1" t="n">
        <v>1521</v>
      </c>
      <c r="B15853" s="1" t="s">
        <v>24624</v>
      </c>
      <c r="C15853" s="324" t="s">
        <v>24625</v>
      </c>
      <c r="D15853" s="1" t="s">
        <v>499</v>
      </c>
      <c r="E15853" s="0" t="s">
        <v>590</v>
      </c>
    </row>
    <row r="15854" customFormat="false" ht="15" hidden="false" customHeight="false" outlineLevel="0" collapsed="false">
      <c r="A15854" s="1" t="n">
        <v>1520</v>
      </c>
      <c r="B15854" s="1" t="s">
        <v>24626</v>
      </c>
      <c r="D15854" s="1" t="s">
        <v>499</v>
      </c>
      <c r="E15854" s="0" t="s">
        <v>10484</v>
      </c>
    </row>
    <row r="15855" customFormat="false" ht="15" hidden="false" customHeight="false" outlineLevel="0" collapsed="false">
      <c r="A15855" s="1" t="n">
        <v>1519</v>
      </c>
      <c r="B15855" s="1" t="s">
        <v>24627</v>
      </c>
      <c r="D15855" s="324" t="s">
        <v>3768</v>
      </c>
      <c r="E15855" s="0" t="s">
        <v>485</v>
      </c>
    </row>
    <row r="15856" customFormat="false" ht="15" hidden="false" customHeight="false" outlineLevel="0" collapsed="false">
      <c r="A15856" s="1" t="n">
        <v>1518</v>
      </c>
      <c r="B15856" s="1" t="s">
        <v>24628</v>
      </c>
      <c r="C15856" s="1" t="s">
        <v>24629</v>
      </c>
      <c r="D15856" s="1" t="s">
        <v>499</v>
      </c>
      <c r="E15856" s="324" t="s">
        <v>500</v>
      </c>
    </row>
    <row r="15857" customFormat="false" ht="15" hidden="false" customHeight="false" outlineLevel="0" collapsed="false">
      <c r="A15857" s="1" t="n">
        <v>1517</v>
      </c>
      <c r="B15857" s="1" t="s">
        <v>24630</v>
      </c>
      <c r="D15857" s="1" t="s">
        <v>1345</v>
      </c>
      <c r="E15857" s="0" t="s">
        <v>485</v>
      </c>
    </row>
    <row r="15858" customFormat="false" ht="15" hidden="false" customHeight="false" outlineLevel="0" collapsed="false">
      <c r="A15858" s="1" t="n">
        <v>1516</v>
      </c>
      <c r="B15858" s="1" t="s">
        <v>24631</v>
      </c>
      <c r="D15858" s="324" t="s">
        <v>10946</v>
      </c>
      <c r="E15858" s="0" t="s">
        <v>609</v>
      </c>
    </row>
    <row r="15859" customFormat="false" ht="15" hidden="false" customHeight="false" outlineLevel="0" collapsed="false">
      <c r="A15859" s="1" t="n">
        <v>1515</v>
      </c>
      <c r="B15859" s="1" t="s">
        <v>24632</v>
      </c>
      <c r="D15859" s="324" t="s">
        <v>10946</v>
      </c>
      <c r="E15859" s="324" t="s">
        <v>10997</v>
      </c>
    </row>
    <row r="15860" customFormat="false" ht="15" hidden="false" customHeight="false" outlineLevel="0" collapsed="false">
      <c r="A15860" s="1" t="n">
        <v>1514</v>
      </c>
      <c r="B15860" s="1" t="s">
        <v>24633</v>
      </c>
      <c r="C15860" s="1" t="s">
        <v>24634</v>
      </c>
      <c r="D15860" s="324" t="s">
        <v>643</v>
      </c>
      <c r="E15860" s="324" t="s">
        <v>519</v>
      </c>
    </row>
    <row r="15861" customFormat="false" ht="15" hidden="false" customHeight="false" outlineLevel="0" collapsed="false">
      <c r="A15861" s="1" t="n">
        <v>1513</v>
      </c>
      <c r="B15861" s="1" t="s">
        <v>24635</v>
      </c>
      <c r="D15861" s="324" t="s">
        <v>10946</v>
      </c>
      <c r="E15861" s="0" t="s">
        <v>609</v>
      </c>
    </row>
    <row r="15862" customFormat="false" ht="15" hidden="false" customHeight="false" outlineLevel="0" collapsed="false">
      <c r="A15862" s="1" t="n">
        <v>1512</v>
      </c>
      <c r="B15862" s="1" t="s">
        <v>24636</v>
      </c>
      <c r="C15862" s="1" t="s">
        <v>24637</v>
      </c>
      <c r="D15862" s="1" t="s">
        <v>499</v>
      </c>
      <c r="E15862" s="0" t="s">
        <v>590</v>
      </c>
    </row>
    <row r="15863" customFormat="false" ht="15" hidden="false" customHeight="false" outlineLevel="0" collapsed="false">
      <c r="A15863" s="1" t="n">
        <v>1511</v>
      </c>
      <c r="B15863" s="1" t="s">
        <v>24638</v>
      </c>
      <c r="D15863" s="1" t="s">
        <v>499</v>
      </c>
      <c r="E15863" s="0" t="s">
        <v>590</v>
      </c>
    </row>
    <row r="15864" customFormat="false" ht="15" hidden="false" customHeight="false" outlineLevel="0" collapsed="false">
      <c r="A15864" s="1" t="n">
        <v>1510</v>
      </c>
      <c r="B15864" s="1" t="s">
        <v>24639</v>
      </c>
      <c r="D15864" s="1" t="s">
        <v>499</v>
      </c>
      <c r="E15864" s="0" t="s">
        <v>10484</v>
      </c>
    </row>
    <row r="15865" customFormat="false" ht="15" hidden="false" customHeight="false" outlineLevel="0" collapsed="false">
      <c r="A15865" s="1" t="n">
        <v>1509</v>
      </c>
      <c r="B15865" s="1" t="s">
        <v>24640</v>
      </c>
      <c r="D15865" s="1" t="s">
        <v>499</v>
      </c>
      <c r="E15865" s="0" t="s">
        <v>10484</v>
      </c>
    </row>
    <row r="15866" customFormat="false" ht="15" hidden="false" customHeight="false" outlineLevel="0" collapsed="false">
      <c r="A15866" s="1" t="n">
        <v>1508</v>
      </c>
      <c r="B15866" s="1" t="s">
        <v>24641</v>
      </c>
      <c r="D15866" s="1" t="s">
        <v>499</v>
      </c>
      <c r="E15866" s="0" t="s">
        <v>10484</v>
      </c>
    </row>
    <row r="15867" customFormat="false" ht="15" hidden="false" customHeight="false" outlineLevel="0" collapsed="false">
      <c r="A15867" s="1" t="n">
        <v>1507</v>
      </c>
      <c r="B15867" s="1" t="s">
        <v>24642</v>
      </c>
      <c r="D15867" s="1" t="s">
        <v>499</v>
      </c>
      <c r="E15867" s="0" t="s">
        <v>10484</v>
      </c>
    </row>
    <row r="15868" customFormat="false" ht="15" hidden="false" customHeight="false" outlineLevel="0" collapsed="false">
      <c r="A15868" s="1" t="n">
        <v>1506</v>
      </c>
      <c r="B15868" s="1" t="s">
        <v>24643</v>
      </c>
      <c r="C15868" s="1" t="s">
        <v>24644</v>
      </c>
      <c r="D15868" s="324" t="s">
        <v>18359</v>
      </c>
      <c r="E15868" s="324" t="s">
        <v>21496</v>
      </c>
    </row>
    <row r="15869" customFormat="false" ht="15" hidden="false" customHeight="false" outlineLevel="0" collapsed="false">
      <c r="A15869" s="1" t="n">
        <v>1505</v>
      </c>
      <c r="B15869" s="1" t="s">
        <v>24645</v>
      </c>
      <c r="D15869" s="1" t="s">
        <v>499</v>
      </c>
      <c r="E15869" s="0" t="s">
        <v>10484</v>
      </c>
    </row>
    <row r="15870" customFormat="false" ht="15" hidden="false" customHeight="false" outlineLevel="0" collapsed="false">
      <c r="A15870" s="1" t="n">
        <v>1504</v>
      </c>
      <c r="B15870" s="1" t="s">
        <v>24646</v>
      </c>
      <c r="C15870" s="1" t="s">
        <v>24647</v>
      </c>
      <c r="D15870" s="1" t="s">
        <v>499</v>
      </c>
      <c r="E15870" s="0" t="s">
        <v>590</v>
      </c>
    </row>
    <row r="15871" customFormat="false" ht="15" hidden="false" customHeight="false" outlineLevel="0" collapsed="false">
      <c r="A15871" s="1" t="n">
        <v>1503</v>
      </c>
      <c r="B15871" s="1" t="s">
        <v>24648</v>
      </c>
      <c r="C15871" s="1" t="s">
        <v>521</v>
      </c>
      <c r="D15871" s="324" t="s">
        <v>10946</v>
      </c>
      <c r="E15871" s="0" t="s">
        <v>576</v>
      </c>
    </row>
    <row r="15872" customFormat="false" ht="15" hidden="false" customHeight="false" outlineLevel="0" collapsed="false">
      <c r="A15872" s="1" t="n">
        <v>1502</v>
      </c>
      <c r="B15872" s="1" t="s">
        <v>24649</v>
      </c>
      <c r="D15872" s="1" t="s">
        <v>499</v>
      </c>
      <c r="E15872" s="0" t="s">
        <v>576</v>
      </c>
    </row>
    <row r="15873" customFormat="false" ht="15" hidden="false" customHeight="false" outlineLevel="0" collapsed="false">
      <c r="A15873" s="1" t="n">
        <v>1501</v>
      </c>
      <c r="B15873" s="1" t="s">
        <v>24650</v>
      </c>
      <c r="D15873" s="1" t="s">
        <v>499</v>
      </c>
      <c r="E15873" s="0" t="s">
        <v>576</v>
      </c>
    </row>
    <row r="15874" customFormat="false" ht="15" hidden="false" customHeight="false" outlineLevel="0" collapsed="false">
      <c r="A15874" s="1" t="n">
        <v>1500</v>
      </c>
      <c r="B15874" s="1" t="s">
        <v>24651</v>
      </c>
      <c r="D15874" s="1" t="s">
        <v>499</v>
      </c>
      <c r="E15874" s="0" t="s">
        <v>576</v>
      </c>
    </row>
    <row r="15875" customFormat="false" ht="15" hidden="false" customHeight="false" outlineLevel="0" collapsed="false">
      <c r="A15875" s="1" t="n">
        <v>1499</v>
      </c>
      <c r="B15875" s="1" t="s">
        <v>24652</v>
      </c>
      <c r="D15875" s="1" t="s">
        <v>499</v>
      </c>
      <c r="E15875" s="0" t="s">
        <v>576</v>
      </c>
    </row>
    <row r="15876" customFormat="false" ht="15" hidden="false" customHeight="false" outlineLevel="0" collapsed="false">
      <c r="A15876" s="1" t="n">
        <v>1498</v>
      </c>
      <c r="B15876" s="1" t="s">
        <v>24653</v>
      </c>
      <c r="D15876" s="1" t="s">
        <v>499</v>
      </c>
      <c r="E15876" s="0" t="s">
        <v>576</v>
      </c>
    </row>
    <row r="15877" customFormat="false" ht="15" hidden="false" customHeight="false" outlineLevel="0" collapsed="false">
      <c r="A15877" s="1" t="n">
        <v>1497</v>
      </c>
      <c r="B15877" s="1" t="s">
        <v>24654</v>
      </c>
      <c r="D15877" s="1" t="s">
        <v>12680</v>
      </c>
      <c r="E15877" s="0" t="s">
        <v>576</v>
      </c>
    </row>
    <row r="15878" customFormat="false" ht="15" hidden="false" customHeight="false" outlineLevel="0" collapsed="false">
      <c r="A15878" s="1" t="n">
        <v>1496</v>
      </c>
      <c r="B15878" s="1" t="s">
        <v>24655</v>
      </c>
      <c r="C15878" s="1" t="s">
        <v>521</v>
      </c>
      <c r="D15878" s="324" t="s">
        <v>10946</v>
      </c>
      <c r="E15878" s="0" t="s">
        <v>576</v>
      </c>
    </row>
    <row r="15879" customFormat="false" ht="15" hidden="false" customHeight="false" outlineLevel="0" collapsed="false">
      <c r="A15879" s="1" t="n">
        <v>1495</v>
      </c>
      <c r="B15879" s="1" t="s">
        <v>24656</v>
      </c>
      <c r="C15879" s="1" t="s">
        <v>521</v>
      </c>
      <c r="D15879" s="324" t="s">
        <v>10946</v>
      </c>
      <c r="E15879" s="0" t="s">
        <v>576</v>
      </c>
    </row>
    <row r="15880" customFormat="false" ht="15" hidden="false" customHeight="false" outlineLevel="0" collapsed="false">
      <c r="A15880" s="1" t="n">
        <v>1494</v>
      </c>
      <c r="B15880" s="1" t="s">
        <v>24657</v>
      </c>
      <c r="C15880" s="1" t="s">
        <v>521</v>
      </c>
      <c r="D15880" s="324" t="s">
        <v>21501</v>
      </c>
      <c r="E15880" s="0" t="s">
        <v>576</v>
      </c>
    </row>
    <row r="15881" customFormat="false" ht="15" hidden="false" customHeight="false" outlineLevel="0" collapsed="false">
      <c r="A15881" s="1" t="n">
        <v>1493</v>
      </c>
      <c r="B15881" s="1" t="s">
        <v>24658</v>
      </c>
      <c r="C15881" s="1" t="s">
        <v>521</v>
      </c>
      <c r="D15881" s="324" t="s">
        <v>11169</v>
      </c>
      <c r="E15881" s="0" t="s">
        <v>576</v>
      </c>
    </row>
    <row r="15882" customFormat="false" ht="15" hidden="false" customHeight="false" outlineLevel="0" collapsed="false">
      <c r="A15882" s="1" t="n">
        <v>1492</v>
      </c>
      <c r="B15882" s="1" t="s">
        <v>24659</v>
      </c>
      <c r="D15882" s="324" t="s">
        <v>15750</v>
      </c>
      <c r="E15882" s="324" t="s">
        <v>10997</v>
      </c>
    </row>
    <row r="15883" customFormat="false" ht="15" hidden="false" customHeight="false" outlineLevel="0" collapsed="false">
      <c r="A15883" s="1" t="n">
        <v>1491</v>
      </c>
      <c r="B15883" s="1" t="s">
        <v>24660</v>
      </c>
      <c r="D15883" s="324" t="s">
        <v>2735</v>
      </c>
      <c r="E15883" s="324" t="s">
        <v>488</v>
      </c>
    </row>
    <row r="15884" customFormat="false" ht="15" hidden="false" customHeight="false" outlineLevel="0" collapsed="false">
      <c r="A15884" s="1" t="n">
        <v>1490</v>
      </c>
      <c r="B15884" s="1" t="s">
        <v>24661</v>
      </c>
      <c r="D15884" s="324" t="s">
        <v>10946</v>
      </c>
      <c r="E15884" s="324" t="s">
        <v>10997</v>
      </c>
    </row>
    <row r="15885" customFormat="false" ht="15" hidden="false" customHeight="false" outlineLevel="0" collapsed="false">
      <c r="A15885" s="1" t="n">
        <v>1489</v>
      </c>
      <c r="B15885" s="1" t="s">
        <v>24662</v>
      </c>
      <c r="D15885" s="324" t="s">
        <v>11174</v>
      </c>
      <c r="E15885" s="0" t="s">
        <v>11053</v>
      </c>
    </row>
    <row r="15886" customFormat="false" ht="15" hidden="false" customHeight="false" outlineLevel="0" collapsed="false">
      <c r="A15886" s="1" t="n">
        <v>1488</v>
      </c>
      <c r="B15886" s="1" t="s">
        <v>24663</v>
      </c>
      <c r="C15886" s="1" t="s">
        <v>24664</v>
      </c>
      <c r="D15886" s="324" t="s">
        <v>528</v>
      </c>
      <c r="E15886" s="324" t="s">
        <v>500</v>
      </c>
    </row>
    <row r="15887" customFormat="false" ht="15" hidden="false" customHeight="false" outlineLevel="0" collapsed="false">
      <c r="A15887" s="1" t="n">
        <v>1487</v>
      </c>
      <c r="B15887" s="1" t="s">
        <v>24665</v>
      </c>
      <c r="D15887" s="324" t="s">
        <v>1430</v>
      </c>
      <c r="E15887" s="324" t="s">
        <v>500</v>
      </c>
    </row>
    <row r="15888" customFormat="false" ht="15" hidden="false" customHeight="false" outlineLevel="0" collapsed="false">
      <c r="A15888" s="1" t="n">
        <v>1486</v>
      </c>
      <c r="B15888" s="1" t="s">
        <v>24666</v>
      </c>
      <c r="D15888" s="1" t="s">
        <v>10212</v>
      </c>
      <c r="E15888" s="0" t="s">
        <v>11079</v>
      </c>
    </row>
    <row r="15889" customFormat="false" ht="15" hidden="false" customHeight="false" outlineLevel="0" collapsed="false">
      <c r="A15889" s="1" t="n">
        <v>1485</v>
      </c>
      <c r="B15889" s="1" t="s">
        <v>24667</v>
      </c>
      <c r="C15889" s="1" t="s">
        <v>24668</v>
      </c>
      <c r="D15889" s="1" t="s">
        <v>484</v>
      </c>
      <c r="E15889" s="0" t="s">
        <v>485</v>
      </c>
    </row>
    <row r="15890" customFormat="false" ht="15" hidden="false" customHeight="false" outlineLevel="0" collapsed="false">
      <c r="A15890" s="1" t="n">
        <v>1484</v>
      </c>
      <c r="B15890" s="1" t="s">
        <v>24669</v>
      </c>
      <c r="C15890" s="1" t="s">
        <v>24670</v>
      </c>
      <c r="D15890" s="1" t="s">
        <v>10212</v>
      </c>
      <c r="E15890" s="0" t="s">
        <v>10484</v>
      </c>
    </row>
    <row r="15891" customFormat="false" ht="15" hidden="false" customHeight="false" outlineLevel="0" collapsed="false">
      <c r="A15891" s="1" t="n">
        <v>1483</v>
      </c>
      <c r="B15891" s="1" t="s">
        <v>24671</v>
      </c>
      <c r="C15891" s="1" t="s">
        <v>24672</v>
      </c>
      <c r="D15891" s="324" t="s">
        <v>10946</v>
      </c>
      <c r="E15891" s="0" t="s">
        <v>590</v>
      </c>
    </row>
    <row r="15892" customFormat="false" ht="15" hidden="false" customHeight="false" outlineLevel="0" collapsed="false">
      <c r="A15892" s="1" t="n">
        <v>1482</v>
      </c>
      <c r="B15892" s="1" t="s">
        <v>24673</v>
      </c>
      <c r="D15892" s="1" t="s">
        <v>499</v>
      </c>
      <c r="E15892" s="0" t="s">
        <v>590</v>
      </c>
    </row>
    <row r="15893" customFormat="false" ht="15" hidden="false" customHeight="false" outlineLevel="0" collapsed="false">
      <c r="A15893" s="1" t="n">
        <v>1481</v>
      </c>
      <c r="B15893" s="1" t="s">
        <v>24674</v>
      </c>
      <c r="C15893" s="324" t="s">
        <v>24675</v>
      </c>
      <c r="D15893" s="1" t="s">
        <v>484</v>
      </c>
      <c r="E15893" s="0" t="s">
        <v>485</v>
      </c>
    </row>
    <row r="15894" customFormat="false" ht="15" hidden="false" customHeight="false" outlineLevel="0" collapsed="false">
      <c r="A15894" s="1" t="n">
        <v>1480</v>
      </c>
      <c r="B15894" s="1" t="s">
        <v>24676</v>
      </c>
      <c r="C15894" s="324" t="s">
        <v>24677</v>
      </c>
      <c r="D15894" s="324" t="s">
        <v>15825</v>
      </c>
      <c r="E15894" s="324" t="s">
        <v>488</v>
      </c>
    </row>
    <row r="15895" customFormat="false" ht="15" hidden="false" customHeight="false" outlineLevel="0" collapsed="false">
      <c r="A15895" s="1" t="n">
        <v>1479</v>
      </c>
      <c r="B15895" s="1" t="s">
        <v>24678</v>
      </c>
      <c r="C15895" s="324" t="s">
        <v>24679</v>
      </c>
      <c r="D15895" s="324" t="s">
        <v>15825</v>
      </c>
      <c r="E15895" s="324" t="s">
        <v>488</v>
      </c>
    </row>
    <row r="15896" customFormat="false" ht="15" hidden="false" customHeight="false" outlineLevel="0" collapsed="false">
      <c r="A15896" s="1" t="n">
        <v>1478</v>
      </c>
      <c r="B15896" s="1" t="s">
        <v>24680</v>
      </c>
      <c r="C15896" s="1" t="s">
        <v>24681</v>
      </c>
      <c r="D15896" s="1" t="s">
        <v>1739</v>
      </c>
      <c r="E15896" s="324" t="s">
        <v>488</v>
      </c>
    </row>
    <row r="15897" customFormat="false" ht="15" hidden="false" customHeight="false" outlineLevel="0" collapsed="false">
      <c r="A15897" s="1" t="n">
        <v>1477</v>
      </c>
      <c r="B15897" s="1" t="s">
        <v>24682</v>
      </c>
      <c r="D15897" s="1" t="s">
        <v>499</v>
      </c>
      <c r="E15897" s="0" t="s">
        <v>590</v>
      </c>
    </row>
    <row r="15898" customFormat="false" ht="15" hidden="false" customHeight="false" outlineLevel="0" collapsed="false">
      <c r="A15898" s="1" t="n">
        <v>1476</v>
      </c>
      <c r="B15898" s="1" t="s">
        <v>24683</v>
      </c>
      <c r="C15898" s="1" t="s">
        <v>24684</v>
      </c>
      <c r="D15898" s="324" t="s">
        <v>16795</v>
      </c>
      <c r="E15898" s="0" t="s">
        <v>10484</v>
      </c>
    </row>
    <row r="15899" customFormat="false" ht="15" hidden="false" customHeight="false" outlineLevel="0" collapsed="false">
      <c r="A15899" s="1" t="n">
        <v>1475</v>
      </c>
      <c r="B15899" s="1" t="s">
        <v>24685</v>
      </c>
      <c r="C15899" s="324" t="s">
        <v>24686</v>
      </c>
      <c r="D15899" s="324" t="s">
        <v>5902</v>
      </c>
      <c r="E15899" s="0" t="s">
        <v>485</v>
      </c>
    </row>
    <row r="15900" customFormat="false" ht="15" hidden="false" customHeight="false" outlineLevel="0" collapsed="false">
      <c r="A15900" s="1" t="n">
        <v>1474</v>
      </c>
      <c r="B15900" s="1" t="s">
        <v>24687</v>
      </c>
      <c r="D15900" s="1" t="s">
        <v>499</v>
      </c>
      <c r="E15900" s="324" t="s">
        <v>500</v>
      </c>
    </row>
    <row r="15901" customFormat="false" ht="15" hidden="false" customHeight="false" outlineLevel="0" collapsed="false">
      <c r="A15901" s="1" t="n">
        <v>1473</v>
      </c>
      <c r="B15901" s="1" t="s">
        <v>24688</v>
      </c>
      <c r="C15901" s="1" t="s">
        <v>24689</v>
      </c>
      <c r="D15901" s="324" t="s">
        <v>10946</v>
      </c>
      <c r="E15901" s="324" t="s">
        <v>10884</v>
      </c>
    </row>
    <row r="15902" customFormat="false" ht="15" hidden="false" customHeight="false" outlineLevel="0" collapsed="false">
      <c r="A15902" s="1" t="n">
        <v>1472</v>
      </c>
      <c r="B15902" s="1" t="s">
        <v>24690</v>
      </c>
      <c r="C15902" s="324" t="s">
        <v>24691</v>
      </c>
      <c r="D15902" s="324" t="s">
        <v>10946</v>
      </c>
      <c r="E15902" s="324" t="s">
        <v>10884</v>
      </c>
    </row>
    <row r="15903" customFormat="false" ht="15" hidden="false" customHeight="false" outlineLevel="0" collapsed="false">
      <c r="A15903" s="1" t="n">
        <v>1471</v>
      </c>
      <c r="B15903" s="1" t="s">
        <v>24692</v>
      </c>
      <c r="D15903" s="1" t="s">
        <v>499</v>
      </c>
      <c r="E15903" s="0" t="s">
        <v>590</v>
      </c>
    </row>
    <row r="15904" customFormat="false" ht="15" hidden="false" customHeight="false" outlineLevel="0" collapsed="false">
      <c r="A15904" s="1" t="n">
        <v>1470</v>
      </c>
      <c r="B15904" s="1" t="s">
        <v>24693</v>
      </c>
      <c r="D15904" s="1" t="s">
        <v>499</v>
      </c>
      <c r="E15904" s="0" t="s">
        <v>590</v>
      </c>
    </row>
    <row r="15905" customFormat="false" ht="15" hidden="false" customHeight="false" outlineLevel="0" collapsed="false">
      <c r="A15905" s="1" t="n">
        <v>1469</v>
      </c>
      <c r="B15905" s="1" t="s">
        <v>24694</v>
      </c>
      <c r="D15905" s="1" t="s">
        <v>499</v>
      </c>
      <c r="E15905" s="0" t="s">
        <v>590</v>
      </c>
    </row>
    <row r="15906" customFormat="false" ht="15" hidden="false" customHeight="false" outlineLevel="0" collapsed="false">
      <c r="A15906" s="1" t="n">
        <v>1468</v>
      </c>
      <c r="B15906" s="1" t="s">
        <v>24695</v>
      </c>
      <c r="D15906" s="1" t="s">
        <v>499</v>
      </c>
      <c r="E15906" s="0" t="s">
        <v>590</v>
      </c>
    </row>
    <row r="15907" customFormat="false" ht="15" hidden="false" customHeight="false" outlineLevel="0" collapsed="false">
      <c r="A15907" s="1" t="n">
        <v>1467</v>
      </c>
      <c r="B15907" s="1" t="s">
        <v>24696</v>
      </c>
      <c r="D15907" s="1" t="s">
        <v>499</v>
      </c>
      <c r="E15907" s="0" t="s">
        <v>590</v>
      </c>
    </row>
    <row r="15908" customFormat="false" ht="15" hidden="false" customHeight="false" outlineLevel="0" collapsed="false">
      <c r="A15908" s="1" t="n">
        <v>1466</v>
      </c>
      <c r="B15908" s="1" t="s">
        <v>24697</v>
      </c>
      <c r="D15908" s="1" t="s">
        <v>499</v>
      </c>
      <c r="E15908" s="0" t="s">
        <v>590</v>
      </c>
    </row>
    <row r="15909" customFormat="false" ht="15" hidden="false" customHeight="false" outlineLevel="0" collapsed="false">
      <c r="A15909" s="1" t="n">
        <v>1465</v>
      </c>
      <c r="B15909" s="1" t="s">
        <v>24698</v>
      </c>
      <c r="D15909" s="1" t="s">
        <v>499</v>
      </c>
      <c r="E15909" s="0" t="s">
        <v>590</v>
      </c>
    </row>
    <row r="15910" customFormat="false" ht="15" hidden="false" customHeight="false" outlineLevel="0" collapsed="false">
      <c r="A15910" s="1" t="n">
        <v>1464</v>
      </c>
      <c r="B15910" s="1" t="s">
        <v>24699</v>
      </c>
      <c r="D15910" s="1" t="s">
        <v>499</v>
      </c>
      <c r="E15910" s="0" t="s">
        <v>590</v>
      </c>
    </row>
    <row r="15911" customFormat="false" ht="15" hidden="false" customHeight="false" outlineLevel="0" collapsed="false">
      <c r="A15911" s="1" t="n">
        <v>1463</v>
      </c>
      <c r="B15911" s="1" t="s">
        <v>24700</v>
      </c>
      <c r="D15911" s="1" t="s">
        <v>499</v>
      </c>
      <c r="E15911" s="0" t="s">
        <v>590</v>
      </c>
    </row>
    <row r="15912" customFormat="false" ht="15" hidden="false" customHeight="false" outlineLevel="0" collapsed="false">
      <c r="A15912" s="1" t="n">
        <v>1462</v>
      </c>
      <c r="B15912" s="1" t="s">
        <v>24701</v>
      </c>
      <c r="D15912" s="1" t="s">
        <v>499</v>
      </c>
      <c r="E15912" s="0" t="s">
        <v>590</v>
      </c>
    </row>
    <row r="15913" customFormat="false" ht="15" hidden="false" customHeight="false" outlineLevel="0" collapsed="false">
      <c r="A15913" s="1" t="n">
        <v>1461</v>
      </c>
      <c r="B15913" s="1" t="s">
        <v>24702</v>
      </c>
      <c r="D15913" s="1" t="s">
        <v>499</v>
      </c>
      <c r="E15913" s="0" t="s">
        <v>590</v>
      </c>
    </row>
    <row r="15914" customFormat="false" ht="15" hidden="false" customHeight="false" outlineLevel="0" collapsed="false">
      <c r="A15914" s="1" t="n">
        <v>1460</v>
      </c>
      <c r="B15914" s="1" t="s">
        <v>24703</v>
      </c>
      <c r="D15914" s="1" t="s">
        <v>499</v>
      </c>
      <c r="E15914" s="0" t="s">
        <v>590</v>
      </c>
    </row>
    <row r="15915" customFormat="false" ht="15" hidden="false" customHeight="false" outlineLevel="0" collapsed="false">
      <c r="A15915" s="1" t="n">
        <v>1459</v>
      </c>
      <c r="B15915" s="1" t="s">
        <v>24704</v>
      </c>
      <c r="D15915" s="1" t="s">
        <v>499</v>
      </c>
      <c r="E15915" s="0" t="s">
        <v>590</v>
      </c>
    </row>
    <row r="15916" customFormat="false" ht="15" hidden="false" customHeight="false" outlineLevel="0" collapsed="false">
      <c r="A15916" s="1" t="n">
        <v>1458</v>
      </c>
      <c r="B15916" s="1" t="s">
        <v>24705</v>
      </c>
      <c r="D15916" s="1" t="s">
        <v>499</v>
      </c>
      <c r="E15916" s="0" t="s">
        <v>590</v>
      </c>
    </row>
    <row r="15917" customFormat="false" ht="15" hidden="false" customHeight="false" outlineLevel="0" collapsed="false">
      <c r="A15917" s="1" t="n">
        <v>1457</v>
      </c>
      <c r="B15917" s="1" t="s">
        <v>24706</v>
      </c>
      <c r="D15917" s="1" t="s">
        <v>499</v>
      </c>
      <c r="E15917" s="0" t="s">
        <v>590</v>
      </c>
    </row>
    <row r="15918" customFormat="false" ht="15" hidden="false" customHeight="false" outlineLevel="0" collapsed="false">
      <c r="A15918" s="1" t="n">
        <v>1456</v>
      </c>
      <c r="B15918" s="1" t="s">
        <v>24707</v>
      </c>
      <c r="D15918" s="1" t="s">
        <v>499</v>
      </c>
      <c r="E15918" s="0" t="s">
        <v>590</v>
      </c>
    </row>
    <row r="15919" customFormat="false" ht="15" hidden="false" customHeight="false" outlineLevel="0" collapsed="false">
      <c r="A15919" s="1" t="n">
        <v>1455</v>
      </c>
      <c r="B15919" s="1" t="s">
        <v>24708</v>
      </c>
      <c r="D15919" s="1" t="s">
        <v>499</v>
      </c>
      <c r="E15919" s="0" t="s">
        <v>590</v>
      </c>
    </row>
    <row r="15920" customFormat="false" ht="15" hidden="false" customHeight="false" outlineLevel="0" collapsed="false">
      <c r="A15920" s="1" t="n">
        <v>1454</v>
      </c>
      <c r="B15920" s="1" t="s">
        <v>24709</v>
      </c>
      <c r="D15920" s="1" t="s">
        <v>499</v>
      </c>
      <c r="E15920" s="0" t="s">
        <v>590</v>
      </c>
    </row>
    <row r="15921" customFormat="false" ht="15" hidden="false" customHeight="false" outlineLevel="0" collapsed="false">
      <c r="A15921" s="1" t="n">
        <v>1453</v>
      </c>
      <c r="B15921" s="1" t="s">
        <v>24710</v>
      </c>
      <c r="D15921" s="1" t="s">
        <v>499</v>
      </c>
      <c r="E15921" s="0" t="s">
        <v>590</v>
      </c>
    </row>
    <row r="15922" customFormat="false" ht="15" hidden="false" customHeight="false" outlineLevel="0" collapsed="false">
      <c r="A15922" s="1" t="n">
        <v>1452</v>
      </c>
      <c r="B15922" s="1" t="s">
        <v>24711</v>
      </c>
      <c r="D15922" s="1" t="s">
        <v>499</v>
      </c>
      <c r="E15922" s="0" t="s">
        <v>590</v>
      </c>
    </row>
    <row r="15923" customFormat="false" ht="15" hidden="false" customHeight="false" outlineLevel="0" collapsed="false">
      <c r="A15923" s="1" t="n">
        <v>1451</v>
      </c>
      <c r="B15923" s="1" t="s">
        <v>24712</v>
      </c>
      <c r="D15923" s="1" t="s">
        <v>499</v>
      </c>
      <c r="E15923" s="0" t="s">
        <v>590</v>
      </c>
    </row>
    <row r="15924" customFormat="false" ht="15" hidden="false" customHeight="false" outlineLevel="0" collapsed="false">
      <c r="A15924" s="1" t="n">
        <v>1450</v>
      </c>
      <c r="B15924" s="1" t="s">
        <v>24713</v>
      </c>
      <c r="D15924" s="1" t="s">
        <v>499</v>
      </c>
      <c r="E15924" s="0" t="s">
        <v>590</v>
      </c>
    </row>
    <row r="15925" customFormat="false" ht="15" hidden="false" customHeight="false" outlineLevel="0" collapsed="false">
      <c r="A15925" s="1" t="n">
        <v>1449</v>
      </c>
      <c r="B15925" s="1" t="s">
        <v>24714</v>
      </c>
      <c r="D15925" s="1" t="s">
        <v>499</v>
      </c>
      <c r="E15925" s="0" t="s">
        <v>590</v>
      </c>
    </row>
    <row r="15926" customFormat="false" ht="15" hidden="false" customHeight="false" outlineLevel="0" collapsed="false">
      <c r="A15926" s="1" t="n">
        <v>1448</v>
      </c>
      <c r="B15926" s="1" t="s">
        <v>24715</v>
      </c>
      <c r="D15926" s="1" t="s">
        <v>499</v>
      </c>
      <c r="E15926" s="0" t="s">
        <v>590</v>
      </c>
    </row>
    <row r="15927" customFormat="false" ht="15" hidden="false" customHeight="false" outlineLevel="0" collapsed="false">
      <c r="A15927" s="1" t="n">
        <v>1447</v>
      </c>
      <c r="B15927" s="1" t="s">
        <v>24716</v>
      </c>
      <c r="D15927" s="1" t="s">
        <v>499</v>
      </c>
      <c r="E15927" s="0" t="s">
        <v>590</v>
      </c>
    </row>
    <row r="15928" customFormat="false" ht="15" hidden="false" customHeight="false" outlineLevel="0" collapsed="false">
      <c r="A15928" s="1" t="n">
        <v>1446</v>
      </c>
      <c r="B15928" s="1" t="s">
        <v>24717</v>
      </c>
      <c r="D15928" s="1" t="s">
        <v>499</v>
      </c>
      <c r="E15928" s="0" t="s">
        <v>590</v>
      </c>
    </row>
    <row r="15929" customFormat="false" ht="15" hidden="false" customHeight="false" outlineLevel="0" collapsed="false">
      <c r="A15929" s="1" t="n">
        <v>1445</v>
      </c>
      <c r="B15929" s="1" t="s">
        <v>24718</v>
      </c>
      <c r="D15929" s="1" t="s">
        <v>499</v>
      </c>
      <c r="E15929" s="0" t="s">
        <v>590</v>
      </c>
    </row>
    <row r="15930" customFormat="false" ht="15" hidden="false" customHeight="false" outlineLevel="0" collapsed="false">
      <c r="A15930" s="1" t="n">
        <v>1444</v>
      </c>
      <c r="B15930" s="1" t="s">
        <v>24719</v>
      </c>
      <c r="D15930" s="1" t="s">
        <v>499</v>
      </c>
      <c r="E15930" s="0" t="s">
        <v>590</v>
      </c>
    </row>
    <row r="15931" customFormat="false" ht="15" hidden="false" customHeight="false" outlineLevel="0" collapsed="false">
      <c r="A15931" s="1" t="n">
        <v>1443</v>
      </c>
      <c r="B15931" s="1" t="s">
        <v>24720</v>
      </c>
      <c r="D15931" s="1" t="s">
        <v>499</v>
      </c>
      <c r="E15931" s="0" t="s">
        <v>590</v>
      </c>
    </row>
    <row r="15932" customFormat="false" ht="15" hidden="false" customHeight="false" outlineLevel="0" collapsed="false">
      <c r="A15932" s="1" t="n">
        <v>1442</v>
      </c>
      <c r="B15932" s="1" t="s">
        <v>24721</v>
      </c>
      <c r="D15932" s="1" t="s">
        <v>499</v>
      </c>
      <c r="E15932" s="0" t="s">
        <v>590</v>
      </c>
    </row>
    <row r="15933" customFormat="false" ht="15" hidden="false" customHeight="false" outlineLevel="0" collapsed="false">
      <c r="A15933" s="1" t="n">
        <v>1441</v>
      </c>
      <c r="B15933" s="1" t="s">
        <v>24722</v>
      </c>
      <c r="C15933" s="1" t="s">
        <v>521</v>
      </c>
      <c r="D15933" s="324" t="s">
        <v>24723</v>
      </c>
      <c r="E15933" s="324" t="s">
        <v>18726</v>
      </c>
    </row>
    <row r="15934" customFormat="false" ht="15" hidden="false" customHeight="false" outlineLevel="0" collapsed="false">
      <c r="A15934" s="1" t="n">
        <v>1440</v>
      </c>
      <c r="B15934" s="1" t="s">
        <v>24724</v>
      </c>
      <c r="D15934" s="1" t="s">
        <v>499</v>
      </c>
      <c r="E15934" s="0" t="s">
        <v>576</v>
      </c>
    </row>
    <row r="15935" customFormat="false" ht="15" hidden="false" customHeight="false" outlineLevel="0" collapsed="false">
      <c r="A15935" s="1" t="n">
        <v>1439</v>
      </c>
      <c r="B15935" s="1" t="s">
        <v>24725</v>
      </c>
      <c r="D15935" s="1" t="s">
        <v>499</v>
      </c>
      <c r="E15935" s="0" t="s">
        <v>590</v>
      </c>
    </row>
    <row r="15936" customFormat="false" ht="15" hidden="false" customHeight="false" outlineLevel="0" collapsed="false">
      <c r="A15936" s="1" t="n">
        <v>1438</v>
      </c>
      <c r="B15936" s="1" t="s">
        <v>24726</v>
      </c>
      <c r="C15936" s="1" t="s">
        <v>24727</v>
      </c>
      <c r="D15936" s="1" t="s">
        <v>499</v>
      </c>
      <c r="E15936" s="0" t="s">
        <v>590</v>
      </c>
    </row>
    <row r="15937" customFormat="false" ht="15" hidden="false" customHeight="false" outlineLevel="0" collapsed="false">
      <c r="A15937" s="1" t="n">
        <v>1437</v>
      </c>
      <c r="B15937" s="1" t="s">
        <v>24728</v>
      </c>
      <c r="D15937" s="324" t="s">
        <v>24729</v>
      </c>
      <c r="E15937" s="324" t="s">
        <v>11500</v>
      </c>
    </row>
    <row r="15938" customFormat="false" ht="15" hidden="false" customHeight="false" outlineLevel="0" collapsed="false">
      <c r="A15938" s="1" t="n">
        <v>1436</v>
      </c>
      <c r="B15938" s="1" t="s">
        <v>24730</v>
      </c>
      <c r="C15938" s="1" t="s">
        <v>24731</v>
      </c>
      <c r="D15938" s="324" t="s">
        <v>528</v>
      </c>
      <c r="E15938" s="0" t="s">
        <v>485</v>
      </c>
    </row>
    <row r="15939" customFormat="false" ht="15" hidden="false" customHeight="false" outlineLevel="0" collapsed="false">
      <c r="A15939" s="1" t="n">
        <v>1435</v>
      </c>
      <c r="B15939" s="1" t="s">
        <v>24732</v>
      </c>
      <c r="D15939" s="1" t="s">
        <v>909</v>
      </c>
      <c r="E15939" s="0" t="s">
        <v>485</v>
      </c>
    </row>
    <row r="15940" customFormat="false" ht="15" hidden="false" customHeight="false" outlineLevel="0" collapsed="false">
      <c r="A15940" s="1" t="n">
        <v>1434</v>
      </c>
      <c r="B15940" s="1" t="s">
        <v>24733</v>
      </c>
      <c r="C15940" s="324" t="s">
        <v>24734</v>
      </c>
      <c r="D15940" s="324" t="s">
        <v>24735</v>
      </c>
      <c r="E15940" s="324" t="s">
        <v>24736</v>
      </c>
    </row>
    <row r="15941" customFormat="false" ht="15" hidden="false" customHeight="false" outlineLevel="0" collapsed="false">
      <c r="A15941" s="1" t="n">
        <v>1433</v>
      </c>
      <c r="B15941" s="1" t="s">
        <v>24737</v>
      </c>
      <c r="D15941" s="324" t="s">
        <v>24729</v>
      </c>
      <c r="E15941" s="324" t="s">
        <v>11500</v>
      </c>
    </row>
    <row r="15942" customFormat="false" ht="15" hidden="false" customHeight="false" outlineLevel="0" collapsed="false">
      <c r="A15942" s="1" t="n">
        <v>1432</v>
      </c>
      <c r="B15942" s="1" t="s">
        <v>24738</v>
      </c>
      <c r="D15942" s="1" t="s">
        <v>17186</v>
      </c>
      <c r="E15942" s="0" t="s">
        <v>11079</v>
      </c>
    </row>
    <row r="15943" customFormat="false" ht="15" hidden="false" customHeight="false" outlineLevel="0" collapsed="false">
      <c r="A15943" s="1" t="n">
        <v>1431</v>
      </c>
      <c r="B15943" s="1" t="s">
        <v>24739</v>
      </c>
      <c r="D15943" s="1" t="s">
        <v>499</v>
      </c>
      <c r="E15943" s="324" t="s">
        <v>12151</v>
      </c>
    </row>
    <row r="15944" customFormat="false" ht="15" hidden="false" customHeight="false" outlineLevel="0" collapsed="false">
      <c r="A15944" s="1" t="n">
        <v>1430</v>
      </c>
      <c r="B15944" s="1" t="s">
        <v>24740</v>
      </c>
      <c r="D15944" s="324" t="s">
        <v>24741</v>
      </c>
      <c r="E15944" s="0" t="s">
        <v>609</v>
      </c>
    </row>
    <row r="15945" customFormat="false" ht="15" hidden="false" customHeight="false" outlineLevel="0" collapsed="false">
      <c r="A15945" s="1" t="n">
        <v>1429</v>
      </c>
      <c r="B15945" s="1" t="s">
        <v>24742</v>
      </c>
      <c r="D15945" s="1" t="s">
        <v>17186</v>
      </c>
      <c r="E15945" s="0" t="s">
        <v>590</v>
      </c>
    </row>
    <row r="15946" customFormat="false" ht="15" hidden="false" customHeight="false" outlineLevel="0" collapsed="false">
      <c r="A15946" s="1" t="n">
        <v>1428</v>
      </c>
      <c r="B15946" s="1" t="s">
        <v>24743</v>
      </c>
      <c r="C15946" s="324" t="s">
        <v>24744</v>
      </c>
      <c r="D15946" s="324" t="s">
        <v>20098</v>
      </c>
      <c r="E15946" s="324" t="s">
        <v>10890</v>
      </c>
    </row>
    <row r="15947" customFormat="false" ht="15" hidden="false" customHeight="false" outlineLevel="0" collapsed="false">
      <c r="A15947" s="1" t="n">
        <v>1427</v>
      </c>
      <c r="B15947" s="1" t="s">
        <v>24745</v>
      </c>
      <c r="D15947" s="1" t="s">
        <v>499</v>
      </c>
      <c r="E15947" s="0" t="s">
        <v>576</v>
      </c>
    </row>
    <row r="15948" customFormat="false" ht="15" hidden="false" customHeight="false" outlineLevel="0" collapsed="false">
      <c r="A15948" s="1" t="n">
        <v>1426</v>
      </c>
      <c r="B15948" s="1" t="s">
        <v>24746</v>
      </c>
      <c r="D15948" s="1" t="s">
        <v>499</v>
      </c>
      <c r="E15948" s="0" t="s">
        <v>590</v>
      </c>
    </row>
    <row r="15949" customFormat="false" ht="15" hidden="false" customHeight="false" outlineLevel="0" collapsed="false">
      <c r="A15949" s="1" t="n">
        <v>1425</v>
      </c>
      <c r="B15949" s="1" t="s">
        <v>24747</v>
      </c>
      <c r="D15949" s="1" t="s">
        <v>11129</v>
      </c>
      <c r="E15949" s="0" t="s">
        <v>609</v>
      </c>
    </row>
    <row r="15950" customFormat="false" ht="15" hidden="false" customHeight="false" outlineLevel="0" collapsed="false">
      <c r="A15950" s="1" t="n">
        <v>1424</v>
      </c>
      <c r="B15950" s="1" t="s">
        <v>24748</v>
      </c>
      <c r="D15950" s="1" t="s">
        <v>499</v>
      </c>
      <c r="E15950" s="324" t="s">
        <v>500</v>
      </c>
    </row>
    <row r="15951" customFormat="false" ht="15" hidden="false" customHeight="false" outlineLevel="0" collapsed="false">
      <c r="A15951" s="1" t="n">
        <v>1423</v>
      </c>
      <c r="B15951" s="1" t="s">
        <v>24749</v>
      </c>
      <c r="C15951" s="324" t="s">
        <v>24750</v>
      </c>
      <c r="D15951" s="1" t="s">
        <v>776</v>
      </c>
      <c r="E15951" s="0" t="s">
        <v>576</v>
      </c>
    </row>
    <row r="15952" customFormat="false" ht="15" hidden="false" customHeight="false" outlineLevel="0" collapsed="false">
      <c r="A15952" s="1" t="n">
        <v>1422</v>
      </c>
      <c r="B15952" s="1" t="s">
        <v>24751</v>
      </c>
      <c r="D15952" s="1" t="s">
        <v>776</v>
      </c>
      <c r="E15952" s="0" t="s">
        <v>576</v>
      </c>
    </row>
    <row r="15953" customFormat="false" ht="15" hidden="false" customHeight="false" outlineLevel="0" collapsed="false">
      <c r="A15953" s="1" t="n">
        <v>1421</v>
      </c>
      <c r="B15953" s="1" t="s">
        <v>24752</v>
      </c>
      <c r="D15953" s="1" t="s">
        <v>720</v>
      </c>
      <c r="E15953" s="0" t="s">
        <v>485</v>
      </c>
    </row>
    <row r="15954" customFormat="false" ht="15" hidden="false" customHeight="false" outlineLevel="0" collapsed="false">
      <c r="A15954" s="1" t="n">
        <v>1420</v>
      </c>
      <c r="B15954" s="1" t="s">
        <v>24753</v>
      </c>
      <c r="C15954" s="324" t="s">
        <v>24754</v>
      </c>
      <c r="D15954" s="1" t="s">
        <v>776</v>
      </c>
      <c r="E15954" s="0" t="s">
        <v>576</v>
      </c>
    </row>
    <row r="15955" customFormat="false" ht="15" hidden="false" customHeight="false" outlineLevel="0" collapsed="false">
      <c r="A15955" s="1" t="n">
        <v>1419</v>
      </c>
      <c r="B15955" s="1" t="s">
        <v>24755</v>
      </c>
      <c r="D15955" s="1" t="s">
        <v>499</v>
      </c>
      <c r="E15955" s="324" t="s">
        <v>500</v>
      </c>
    </row>
    <row r="15956" customFormat="false" ht="15" hidden="false" customHeight="false" outlineLevel="0" collapsed="false">
      <c r="A15956" s="1" t="n">
        <v>1418</v>
      </c>
      <c r="B15956" s="1" t="s">
        <v>24756</v>
      </c>
      <c r="C15956" s="1" t="s">
        <v>24757</v>
      </c>
      <c r="D15956" s="1" t="s">
        <v>499</v>
      </c>
      <c r="E15956" s="0" t="s">
        <v>590</v>
      </c>
    </row>
    <row r="15957" customFormat="false" ht="15" hidden="false" customHeight="false" outlineLevel="0" collapsed="false">
      <c r="A15957" s="1" t="n">
        <v>1417</v>
      </c>
      <c r="B15957" s="1" t="s">
        <v>24758</v>
      </c>
      <c r="D15957" s="324" t="s">
        <v>15717</v>
      </c>
      <c r="E15957" s="0" t="s">
        <v>609</v>
      </c>
    </row>
    <row r="15958" customFormat="false" ht="15" hidden="false" customHeight="false" outlineLevel="0" collapsed="false">
      <c r="A15958" s="1" t="n">
        <v>1416</v>
      </c>
      <c r="B15958" s="1" t="s">
        <v>24759</v>
      </c>
      <c r="D15958" s="324" t="s">
        <v>10946</v>
      </c>
      <c r="E15958" s="324" t="s">
        <v>10997</v>
      </c>
    </row>
    <row r="15959" customFormat="false" ht="15" hidden="false" customHeight="false" outlineLevel="0" collapsed="false">
      <c r="A15959" s="1" t="n">
        <v>1415</v>
      </c>
      <c r="B15959" s="1" t="s">
        <v>24760</v>
      </c>
      <c r="D15959" s="324" t="s">
        <v>11169</v>
      </c>
      <c r="E15959" s="0" t="s">
        <v>609</v>
      </c>
    </row>
    <row r="15960" customFormat="false" ht="15" hidden="false" customHeight="false" outlineLevel="0" collapsed="false">
      <c r="A15960" s="1" t="n">
        <v>1414</v>
      </c>
      <c r="B15960" s="1" t="s">
        <v>24761</v>
      </c>
      <c r="D15960" s="324" t="s">
        <v>10946</v>
      </c>
      <c r="E15960" s="324" t="s">
        <v>10997</v>
      </c>
    </row>
    <row r="15961" customFormat="false" ht="15" hidden="false" customHeight="false" outlineLevel="0" collapsed="false">
      <c r="A15961" s="1" t="n">
        <v>1413</v>
      </c>
      <c r="B15961" s="1" t="s">
        <v>24762</v>
      </c>
      <c r="D15961" s="324" t="s">
        <v>8411</v>
      </c>
      <c r="E15961" s="0" t="s">
        <v>485</v>
      </c>
    </row>
    <row r="15962" customFormat="false" ht="15" hidden="false" customHeight="false" outlineLevel="0" collapsed="false">
      <c r="A15962" s="1" t="n">
        <v>1412</v>
      </c>
      <c r="B15962" s="1" t="s">
        <v>24763</v>
      </c>
      <c r="D15962" s="324" t="s">
        <v>10946</v>
      </c>
      <c r="E15962" s="324" t="s">
        <v>10997</v>
      </c>
    </row>
    <row r="15963" customFormat="false" ht="15" hidden="false" customHeight="false" outlineLevel="0" collapsed="false">
      <c r="A15963" s="1" t="n">
        <v>1411</v>
      </c>
      <c r="B15963" s="1" t="s">
        <v>24764</v>
      </c>
      <c r="D15963" s="324" t="s">
        <v>10946</v>
      </c>
      <c r="E15963" s="324" t="s">
        <v>10997</v>
      </c>
    </row>
    <row r="15964" customFormat="false" ht="15" hidden="false" customHeight="false" outlineLevel="0" collapsed="false">
      <c r="A15964" s="1" t="n">
        <v>1410</v>
      </c>
      <c r="B15964" s="1" t="s">
        <v>24765</v>
      </c>
      <c r="C15964" s="324" t="s">
        <v>24766</v>
      </c>
      <c r="D15964" s="1" t="s">
        <v>499</v>
      </c>
      <c r="E15964" s="0" t="s">
        <v>590</v>
      </c>
    </row>
    <row r="15965" customFormat="false" ht="15" hidden="false" customHeight="false" outlineLevel="0" collapsed="false">
      <c r="A15965" s="1" t="n">
        <v>1409</v>
      </c>
      <c r="B15965" s="1" t="s">
        <v>24767</v>
      </c>
      <c r="D15965" s="1" t="s">
        <v>499</v>
      </c>
      <c r="E15965" s="0" t="s">
        <v>576</v>
      </c>
    </row>
    <row r="15966" customFormat="false" ht="15" hidden="false" customHeight="false" outlineLevel="0" collapsed="false">
      <c r="A15966" s="1" t="n">
        <v>1408</v>
      </c>
      <c r="B15966" s="1" t="s">
        <v>24768</v>
      </c>
      <c r="C15966" s="1" t="s">
        <v>24769</v>
      </c>
      <c r="D15966" s="1" t="s">
        <v>499</v>
      </c>
      <c r="E15966" s="0" t="s">
        <v>576</v>
      </c>
    </row>
    <row r="15967" customFormat="false" ht="15" hidden="false" customHeight="false" outlineLevel="0" collapsed="false">
      <c r="A15967" s="1" t="n">
        <v>1407</v>
      </c>
      <c r="B15967" s="1" t="s">
        <v>24770</v>
      </c>
      <c r="C15967" s="1" t="s">
        <v>24771</v>
      </c>
      <c r="D15967" s="1" t="s">
        <v>499</v>
      </c>
      <c r="E15967" s="0" t="s">
        <v>590</v>
      </c>
    </row>
    <row r="15968" customFormat="false" ht="15" hidden="false" customHeight="false" outlineLevel="0" collapsed="false">
      <c r="A15968" s="1" t="n">
        <v>1406</v>
      </c>
      <c r="B15968" s="1" t="s">
        <v>24772</v>
      </c>
      <c r="D15968" s="1" t="s">
        <v>499</v>
      </c>
      <c r="E15968" s="0" t="s">
        <v>590</v>
      </c>
    </row>
    <row r="15969" customFormat="false" ht="15" hidden="false" customHeight="false" outlineLevel="0" collapsed="false">
      <c r="A15969" s="1" t="n">
        <v>1405</v>
      </c>
      <c r="B15969" s="1" t="s">
        <v>24773</v>
      </c>
      <c r="C15969" s="324" t="s">
        <v>24774</v>
      </c>
      <c r="D15969" s="1" t="s">
        <v>736</v>
      </c>
      <c r="E15969" s="324" t="s">
        <v>12278</v>
      </c>
    </row>
    <row r="15970" customFormat="false" ht="15" hidden="false" customHeight="false" outlineLevel="0" collapsed="false">
      <c r="A15970" s="1" t="n">
        <v>1404</v>
      </c>
      <c r="B15970" s="1" t="s">
        <v>24775</v>
      </c>
      <c r="C15970" s="324" t="s">
        <v>24776</v>
      </c>
      <c r="D15970" s="1" t="s">
        <v>484</v>
      </c>
      <c r="E15970" s="324" t="s">
        <v>12278</v>
      </c>
    </row>
    <row r="15971" customFormat="false" ht="15" hidden="false" customHeight="false" outlineLevel="0" collapsed="false">
      <c r="A15971" s="1" t="n">
        <v>1403</v>
      </c>
      <c r="B15971" s="1" t="s">
        <v>24777</v>
      </c>
      <c r="C15971" s="1" t="s">
        <v>24778</v>
      </c>
      <c r="D15971" s="1" t="s">
        <v>1222</v>
      </c>
      <c r="E15971" s="0" t="s">
        <v>590</v>
      </c>
    </row>
    <row r="15972" customFormat="false" ht="15" hidden="false" customHeight="false" outlineLevel="0" collapsed="false">
      <c r="A15972" s="1" t="n">
        <v>1402</v>
      </c>
      <c r="B15972" s="1" t="s">
        <v>24779</v>
      </c>
      <c r="C15972" s="1" t="s">
        <v>24780</v>
      </c>
      <c r="D15972" s="324" t="s">
        <v>528</v>
      </c>
      <c r="E15972" s="324" t="s">
        <v>500</v>
      </c>
    </row>
    <row r="15973" customFormat="false" ht="15" hidden="false" customHeight="false" outlineLevel="0" collapsed="false">
      <c r="A15973" s="1" t="n">
        <v>1401</v>
      </c>
      <c r="B15973" s="1" t="s">
        <v>24781</v>
      </c>
      <c r="C15973" s="1" t="s">
        <v>24782</v>
      </c>
      <c r="D15973" s="1" t="s">
        <v>685</v>
      </c>
      <c r="E15973" s="324" t="s">
        <v>1763</v>
      </c>
    </row>
    <row r="15974" customFormat="false" ht="15" hidden="false" customHeight="false" outlineLevel="0" collapsed="false">
      <c r="A15974" s="1" t="n">
        <v>1400</v>
      </c>
      <c r="B15974" s="1" t="s">
        <v>24783</v>
      </c>
      <c r="D15974" s="1" t="s">
        <v>17641</v>
      </c>
      <c r="E15974" s="324" t="s">
        <v>24784</v>
      </c>
    </row>
    <row r="15975" customFormat="false" ht="15" hidden="false" customHeight="false" outlineLevel="0" collapsed="false">
      <c r="A15975" s="1" t="n">
        <v>1399</v>
      </c>
      <c r="B15975" s="1" t="s">
        <v>24785</v>
      </c>
      <c r="D15975" s="1" t="s">
        <v>499</v>
      </c>
      <c r="E15975" s="0" t="s">
        <v>590</v>
      </c>
    </row>
    <row r="15976" customFormat="false" ht="15" hidden="false" customHeight="false" outlineLevel="0" collapsed="false">
      <c r="A15976" s="1" t="n">
        <v>1398</v>
      </c>
      <c r="B15976" s="1" t="s">
        <v>24786</v>
      </c>
      <c r="D15976" s="1" t="s">
        <v>499</v>
      </c>
      <c r="E15976" s="0" t="s">
        <v>590</v>
      </c>
    </row>
    <row r="15977" customFormat="false" ht="15" hidden="false" customHeight="false" outlineLevel="0" collapsed="false">
      <c r="A15977" s="1" t="n">
        <v>1397</v>
      </c>
      <c r="B15977" s="1" t="s">
        <v>24787</v>
      </c>
      <c r="D15977" s="1" t="s">
        <v>499</v>
      </c>
      <c r="E15977" s="0" t="s">
        <v>590</v>
      </c>
    </row>
    <row r="15978" customFormat="false" ht="15" hidden="false" customHeight="false" outlineLevel="0" collapsed="false">
      <c r="A15978" s="1" t="n">
        <v>1396</v>
      </c>
      <c r="B15978" s="1" t="s">
        <v>24788</v>
      </c>
      <c r="D15978" s="1" t="s">
        <v>499</v>
      </c>
      <c r="E15978" s="0" t="s">
        <v>590</v>
      </c>
    </row>
    <row r="15979" customFormat="false" ht="15" hidden="false" customHeight="false" outlineLevel="0" collapsed="false">
      <c r="A15979" s="1" t="n">
        <v>1395</v>
      </c>
      <c r="B15979" s="1" t="s">
        <v>24789</v>
      </c>
      <c r="D15979" s="1" t="s">
        <v>499</v>
      </c>
      <c r="E15979" s="0" t="s">
        <v>590</v>
      </c>
    </row>
    <row r="15980" customFormat="false" ht="15" hidden="false" customHeight="false" outlineLevel="0" collapsed="false">
      <c r="A15980" s="1" t="n">
        <v>1394</v>
      </c>
      <c r="B15980" s="1" t="s">
        <v>24790</v>
      </c>
      <c r="D15980" s="324" t="s">
        <v>24791</v>
      </c>
      <c r="E15980" s="324" t="s">
        <v>16302</v>
      </c>
    </row>
    <row r="15981" customFormat="false" ht="15" hidden="false" customHeight="false" outlineLevel="0" collapsed="false">
      <c r="A15981" s="1" t="n">
        <v>1393</v>
      </c>
      <c r="B15981" s="1" t="s">
        <v>24792</v>
      </c>
      <c r="D15981" s="1" t="s">
        <v>499</v>
      </c>
      <c r="E15981" s="0" t="s">
        <v>590</v>
      </c>
    </row>
    <row r="15982" customFormat="false" ht="15" hidden="false" customHeight="false" outlineLevel="0" collapsed="false">
      <c r="A15982" s="1" t="n">
        <v>1392</v>
      </c>
      <c r="B15982" s="1" t="s">
        <v>24793</v>
      </c>
      <c r="D15982" s="1" t="s">
        <v>499</v>
      </c>
      <c r="E15982" s="0" t="s">
        <v>590</v>
      </c>
    </row>
    <row r="15983" customFormat="false" ht="15" hidden="false" customHeight="false" outlineLevel="0" collapsed="false">
      <c r="A15983" s="1" t="n">
        <v>1391</v>
      </c>
      <c r="B15983" s="1" t="s">
        <v>24794</v>
      </c>
      <c r="D15983" s="1" t="s">
        <v>499</v>
      </c>
      <c r="E15983" s="0" t="s">
        <v>590</v>
      </c>
    </row>
    <row r="15984" customFormat="false" ht="15" hidden="false" customHeight="false" outlineLevel="0" collapsed="false">
      <c r="A15984" s="1" t="n">
        <v>1390</v>
      </c>
      <c r="B15984" s="1" t="s">
        <v>24795</v>
      </c>
      <c r="D15984" s="1" t="s">
        <v>499</v>
      </c>
      <c r="E15984" s="0" t="s">
        <v>590</v>
      </c>
    </row>
    <row r="15985" customFormat="false" ht="15" hidden="false" customHeight="false" outlineLevel="0" collapsed="false">
      <c r="A15985" s="1" t="n">
        <v>1389</v>
      </c>
      <c r="B15985" s="1" t="s">
        <v>24796</v>
      </c>
      <c r="D15985" s="1" t="s">
        <v>499</v>
      </c>
      <c r="E15985" s="0" t="s">
        <v>590</v>
      </c>
    </row>
    <row r="15986" customFormat="false" ht="15" hidden="false" customHeight="false" outlineLevel="0" collapsed="false">
      <c r="A15986" s="1" t="n">
        <v>1388</v>
      </c>
      <c r="B15986" s="1" t="s">
        <v>24797</v>
      </c>
      <c r="D15986" s="1" t="s">
        <v>499</v>
      </c>
      <c r="E15986" s="0" t="s">
        <v>590</v>
      </c>
    </row>
    <row r="15987" customFormat="false" ht="15" hidden="false" customHeight="false" outlineLevel="0" collapsed="false">
      <c r="A15987" s="1" t="n">
        <v>1387</v>
      </c>
      <c r="B15987" s="1" t="s">
        <v>24798</v>
      </c>
      <c r="D15987" s="1" t="s">
        <v>499</v>
      </c>
      <c r="E15987" s="0" t="s">
        <v>590</v>
      </c>
    </row>
    <row r="15988" customFormat="false" ht="15" hidden="false" customHeight="false" outlineLevel="0" collapsed="false">
      <c r="A15988" s="1" t="n">
        <v>1386</v>
      </c>
      <c r="B15988" s="1" t="s">
        <v>24799</v>
      </c>
      <c r="D15988" s="1" t="s">
        <v>499</v>
      </c>
      <c r="E15988" s="0" t="s">
        <v>590</v>
      </c>
    </row>
    <row r="15989" customFormat="false" ht="15" hidden="false" customHeight="false" outlineLevel="0" collapsed="false">
      <c r="A15989" s="1" t="n">
        <v>1385</v>
      </c>
      <c r="B15989" s="1" t="s">
        <v>24800</v>
      </c>
      <c r="D15989" s="1" t="s">
        <v>499</v>
      </c>
      <c r="E15989" s="0" t="s">
        <v>590</v>
      </c>
    </row>
    <row r="15990" customFormat="false" ht="15" hidden="false" customHeight="false" outlineLevel="0" collapsed="false">
      <c r="A15990" s="1" t="n">
        <v>1384</v>
      </c>
      <c r="B15990" s="1" t="s">
        <v>24801</v>
      </c>
      <c r="C15990" s="1" t="s">
        <v>24802</v>
      </c>
      <c r="D15990" s="1" t="s">
        <v>484</v>
      </c>
      <c r="E15990" s="0" t="s">
        <v>485</v>
      </c>
    </row>
    <row r="15991" customFormat="false" ht="15" hidden="false" customHeight="false" outlineLevel="0" collapsed="false">
      <c r="A15991" s="1" t="n">
        <v>1383</v>
      </c>
      <c r="B15991" s="1" t="s">
        <v>24803</v>
      </c>
      <c r="D15991" s="1" t="s">
        <v>484</v>
      </c>
      <c r="E15991" s="0" t="s">
        <v>485</v>
      </c>
    </row>
    <row r="15992" customFormat="false" ht="15" hidden="false" customHeight="false" outlineLevel="0" collapsed="false">
      <c r="A15992" s="1" t="n">
        <v>1382</v>
      </c>
      <c r="B15992" s="1" t="s">
        <v>24804</v>
      </c>
      <c r="C15992" s="324" t="s">
        <v>24805</v>
      </c>
      <c r="D15992" s="324" t="s">
        <v>24806</v>
      </c>
      <c r="E15992" s="324" t="s">
        <v>1617</v>
      </c>
    </row>
    <row r="15993" customFormat="false" ht="15" hidden="false" customHeight="false" outlineLevel="0" collapsed="false">
      <c r="A15993" s="1" t="n">
        <v>1381</v>
      </c>
      <c r="B15993" s="1" t="s">
        <v>24807</v>
      </c>
      <c r="D15993" s="324" t="s">
        <v>23883</v>
      </c>
      <c r="E15993" s="0" t="s">
        <v>590</v>
      </c>
    </row>
    <row r="15994" customFormat="false" ht="15" hidden="false" customHeight="false" outlineLevel="0" collapsed="false">
      <c r="A15994" s="1" t="n">
        <v>1380</v>
      </c>
      <c r="B15994" s="1" t="s">
        <v>24808</v>
      </c>
      <c r="D15994" s="324" t="s">
        <v>23883</v>
      </c>
      <c r="E15994" s="0" t="s">
        <v>590</v>
      </c>
    </row>
    <row r="15995" customFormat="false" ht="15" hidden="false" customHeight="false" outlineLevel="0" collapsed="false">
      <c r="A15995" s="1" t="n">
        <v>1379</v>
      </c>
      <c r="B15995" s="1" t="s">
        <v>24809</v>
      </c>
      <c r="D15995" s="1" t="s">
        <v>499</v>
      </c>
      <c r="E15995" s="0" t="s">
        <v>590</v>
      </c>
    </row>
    <row r="15996" customFormat="false" ht="15" hidden="false" customHeight="false" outlineLevel="0" collapsed="false">
      <c r="A15996" s="1" t="n">
        <v>1378</v>
      </c>
      <c r="B15996" s="1" t="s">
        <v>24810</v>
      </c>
      <c r="D15996" s="1" t="s">
        <v>499</v>
      </c>
      <c r="E15996" s="0" t="s">
        <v>590</v>
      </c>
    </row>
    <row r="15997" customFormat="false" ht="15" hidden="false" customHeight="false" outlineLevel="0" collapsed="false">
      <c r="A15997" s="1" t="n">
        <v>1377</v>
      </c>
      <c r="B15997" s="1" t="s">
        <v>24811</v>
      </c>
      <c r="D15997" s="1" t="s">
        <v>499</v>
      </c>
      <c r="E15997" s="0" t="s">
        <v>590</v>
      </c>
    </row>
    <row r="15998" customFormat="false" ht="15" hidden="false" customHeight="false" outlineLevel="0" collapsed="false">
      <c r="A15998" s="1" t="n">
        <v>1376</v>
      </c>
      <c r="B15998" s="1" t="s">
        <v>24812</v>
      </c>
      <c r="D15998" s="1" t="s">
        <v>499</v>
      </c>
      <c r="E15998" s="0" t="s">
        <v>590</v>
      </c>
    </row>
    <row r="15999" customFormat="false" ht="15" hidden="false" customHeight="false" outlineLevel="0" collapsed="false">
      <c r="A15999" s="1" t="n">
        <v>1375</v>
      </c>
      <c r="B15999" s="1" t="s">
        <v>24813</v>
      </c>
      <c r="D15999" s="1" t="s">
        <v>499</v>
      </c>
      <c r="E15999" s="0" t="s">
        <v>590</v>
      </c>
    </row>
    <row r="16000" customFormat="false" ht="15" hidden="false" customHeight="false" outlineLevel="0" collapsed="false">
      <c r="A16000" s="1" t="n">
        <v>1374</v>
      </c>
      <c r="B16000" s="1" t="s">
        <v>24814</v>
      </c>
      <c r="D16000" s="1" t="s">
        <v>499</v>
      </c>
      <c r="E16000" s="0" t="s">
        <v>590</v>
      </c>
    </row>
    <row r="16001" customFormat="false" ht="15" hidden="false" customHeight="false" outlineLevel="0" collapsed="false">
      <c r="A16001" s="1" t="n">
        <v>1373</v>
      </c>
      <c r="B16001" s="1" t="s">
        <v>24815</v>
      </c>
      <c r="D16001" s="1" t="s">
        <v>499</v>
      </c>
      <c r="E16001" s="0" t="s">
        <v>590</v>
      </c>
    </row>
    <row r="16002" customFormat="false" ht="15" hidden="false" customHeight="false" outlineLevel="0" collapsed="false">
      <c r="A16002" s="1" t="n">
        <v>1372</v>
      </c>
      <c r="B16002" s="1" t="s">
        <v>24816</v>
      </c>
      <c r="D16002" s="324" t="s">
        <v>23883</v>
      </c>
      <c r="E16002" s="0" t="s">
        <v>590</v>
      </c>
    </row>
    <row r="16003" customFormat="false" ht="15" hidden="false" customHeight="false" outlineLevel="0" collapsed="false">
      <c r="A16003" s="1" t="n">
        <v>1371</v>
      </c>
      <c r="B16003" s="1" t="s">
        <v>24817</v>
      </c>
      <c r="C16003" s="324" t="s">
        <v>24818</v>
      </c>
      <c r="D16003" s="324" t="s">
        <v>24819</v>
      </c>
      <c r="E16003" s="324" t="s">
        <v>488</v>
      </c>
    </row>
    <row r="16004" customFormat="false" ht="15" hidden="false" customHeight="false" outlineLevel="0" collapsed="false">
      <c r="A16004" s="1" t="n">
        <v>1370</v>
      </c>
      <c r="B16004" s="1" t="s">
        <v>24820</v>
      </c>
      <c r="C16004" s="1" t="s">
        <v>24821</v>
      </c>
      <c r="D16004" s="1" t="s">
        <v>484</v>
      </c>
      <c r="E16004" s="0" t="s">
        <v>485</v>
      </c>
    </row>
    <row r="16005" customFormat="false" ht="15" hidden="false" customHeight="false" outlineLevel="0" collapsed="false">
      <c r="A16005" s="1" t="n">
        <v>1369</v>
      </c>
      <c r="B16005" s="1" t="s">
        <v>24822</v>
      </c>
      <c r="D16005" s="324" t="s">
        <v>24823</v>
      </c>
      <c r="E16005" s="324" t="s">
        <v>20226</v>
      </c>
    </row>
    <row r="16006" customFormat="false" ht="15" hidden="false" customHeight="false" outlineLevel="0" collapsed="false">
      <c r="A16006" s="1" t="n">
        <v>1368</v>
      </c>
      <c r="B16006" s="1" t="s">
        <v>24824</v>
      </c>
      <c r="D16006" s="324" t="s">
        <v>24823</v>
      </c>
      <c r="E16006" s="324" t="s">
        <v>20226</v>
      </c>
    </row>
    <row r="16007" customFormat="false" ht="15" hidden="false" customHeight="false" outlineLevel="0" collapsed="false">
      <c r="A16007" s="1" t="n">
        <v>1367</v>
      </c>
      <c r="B16007" s="1" t="s">
        <v>24825</v>
      </c>
      <c r="D16007" s="1" t="s">
        <v>499</v>
      </c>
      <c r="E16007" s="0" t="s">
        <v>590</v>
      </c>
    </row>
    <row r="16008" customFormat="false" ht="15" hidden="false" customHeight="false" outlineLevel="0" collapsed="false">
      <c r="A16008" s="1" t="n">
        <v>1366</v>
      </c>
      <c r="B16008" s="1" t="s">
        <v>24826</v>
      </c>
      <c r="D16008" s="1" t="s">
        <v>499</v>
      </c>
      <c r="E16008" s="0" t="s">
        <v>590</v>
      </c>
    </row>
    <row r="16009" customFormat="false" ht="15" hidden="false" customHeight="false" outlineLevel="0" collapsed="false">
      <c r="A16009" s="1" t="n">
        <v>1365</v>
      </c>
      <c r="B16009" s="1" t="s">
        <v>24827</v>
      </c>
      <c r="D16009" s="1" t="s">
        <v>499</v>
      </c>
      <c r="E16009" s="0" t="s">
        <v>590</v>
      </c>
    </row>
    <row r="16010" customFormat="false" ht="15" hidden="false" customHeight="false" outlineLevel="0" collapsed="false">
      <c r="A16010" s="1" t="n">
        <v>1364</v>
      </c>
      <c r="B16010" s="1" t="s">
        <v>24828</v>
      </c>
      <c r="D16010" s="1" t="s">
        <v>499</v>
      </c>
      <c r="E16010" s="0" t="s">
        <v>590</v>
      </c>
    </row>
    <row r="16011" customFormat="false" ht="15" hidden="false" customHeight="false" outlineLevel="0" collapsed="false">
      <c r="A16011" s="1" t="n">
        <v>1363</v>
      </c>
      <c r="B16011" s="1" t="s">
        <v>24829</v>
      </c>
      <c r="D16011" s="1" t="s">
        <v>499</v>
      </c>
      <c r="E16011" s="0" t="s">
        <v>590</v>
      </c>
    </row>
    <row r="16012" customFormat="false" ht="15" hidden="false" customHeight="false" outlineLevel="0" collapsed="false">
      <c r="A16012" s="1" t="n">
        <v>1362</v>
      </c>
      <c r="B16012" s="1" t="s">
        <v>24830</v>
      </c>
      <c r="D16012" s="1" t="s">
        <v>499</v>
      </c>
      <c r="E16012" s="0" t="s">
        <v>590</v>
      </c>
    </row>
    <row r="16013" customFormat="false" ht="15" hidden="false" customHeight="false" outlineLevel="0" collapsed="false">
      <c r="A16013" s="1" t="n">
        <v>1361</v>
      </c>
      <c r="B16013" s="1" t="s">
        <v>24831</v>
      </c>
      <c r="D16013" s="1" t="s">
        <v>499</v>
      </c>
      <c r="E16013" s="0" t="s">
        <v>590</v>
      </c>
    </row>
    <row r="16014" customFormat="false" ht="15" hidden="false" customHeight="false" outlineLevel="0" collapsed="false">
      <c r="A16014" s="1" t="n">
        <v>1360</v>
      </c>
      <c r="B16014" s="1" t="s">
        <v>24832</v>
      </c>
      <c r="C16014" s="324" t="s">
        <v>24833</v>
      </c>
      <c r="D16014" s="324" t="s">
        <v>24834</v>
      </c>
      <c r="E16014" s="324" t="s">
        <v>12190</v>
      </c>
    </row>
    <row r="16015" customFormat="false" ht="15" hidden="false" customHeight="false" outlineLevel="0" collapsed="false">
      <c r="A16015" s="1" t="n">
        <v>1359</v>
      </c>
      <c r="B16015" s="1" t="s">
        <v>24835</v>
      </c>
      <c r="D16015" s="1" t="s">
        <v>499</v>
      </c>
      <c r="E16015" s="0" t="s">
        <v>590</v>
      </c>
    </row>
    <row r="16016" customFormat="false" ht="15" hidden="false" customHeight="false" outlineLevel="0" collapsed="false">
      <c r="A16016" s="1" t="n">
        <v>1358</v>
      </c>
      <c r="B16016" s="1" t="s">
        <v>24836</v>
      </c>
      <c r="C16016" s="324" t="s">
        <v>24837</v>
      </c>
      <c r="D16016" s="324" t="s">
        <v>24838</v>
      </c>
      <c r="E16016" s="0" t="s">
        <v>485</v>
      </c>
    </row>
    <row r="16017" customFormat="false" ht="15" hidden="false" customHeight="false" outlineLevel="0" collapsed="false">
      <c r="A16017" s="1" t="n">
        <v>1357</v>
      </c>
      <c r="B16017" s="1" t="s">
        <v>24839</v>
      </c>
      <c r="D16017" s="1" t="s">
        <v>499</v>
      </c>
      <c r="E16017" s="0" t="s">
        <v>590</v>
      </c>
    </row>
    <row r="16018" customFormat="false" ht="15" hidden="false" customHeight="false" outlineLevel="0" collapsed="false">
      <c r="A16018" s="1" t="n">
        <v>1356</v>
      </c>
      <c r="B16018" s="1" t="s">
        <v>24840</v>
      </c>
      <c r="D16018" s="1" t="s">
        <v>499</v>
      </c>
      <c r="E16018" s="0" t="s">
        <v>590</v>
      </c>
    </row>
    <row r="16019" customFormat="false" ht="15" hidden="false" customHeight="false" outlineLevel="0" collapsed="false">
      <c r="A16019" s="1" t="n">
        <v>1355</v>
      </c>
      <c r="B16019" s="1" t="s">
        <v>24841</v>
      </c>
      <c r="D16019" s="1" t="s">
        <v>499</v>
      </c>
      <c r="E16019" s="0" t="s">
        <v>590</v>
      </c>
    </row>
    <row r="16020" customFormat="false" ht="15" hidden="false" customHeight="false" outlineLevel="0" collapsed="false">
      <c r="A16020" s="1" t="n">
        <v>1354</v>
      </c>
      <c r="B16020" s="1" t="s">
        <v>24842</v>
      </c>
      <c r="D16020" s="1" t="s">
        <v>499</v>
      </c>
      <c r="E16020" s="0" t="s">
        <v>590</v>
      </c>
    </row>
    <row r="16021" customFormat="false" ht="15" hidden="false" customHeight="false" outlineLevel="0" collapsed="false">
      <c r="A16021" s="1" t="n">
        <v>1353</v>
      </c>
      <c r="B16021" s="1" t="s">
        <v>24843</v>
      </c>
      <c r="D16021" s="1" t="s">
        <v>499</v>
      </c>
      <c r="E16021" s="0" t="s">
        <v>590</v>
      </c>
    </row>
    <row r="16022" customFormat="false" ht="15" hidden="false" customHeight="false" outlineLevel="0" collapsed="false">
      <c r="A16022" s="1" t="n">
        <v>1352</v>
      </c>
      <c r="B16022" s="1" t="s">
        <v>24844</v>
      </c>
      <c r="D16022" s="1" t="s">
        <v>499</v>
      </c>
      <c r="E16022" s="0" t="s">
        <v>590</v>
      </c>
    </row>
    <row r="16023" customFormat="false" ht="15" hidden="false" customHeight="false" outlineLevel="0" collapsed="false">
      <c r="A16023" s="1" t="n">
        <v>1351</v>
      </c>
      <c r="B16023" s="1" t="s">
        <v>24845</v>
      </c>
      <c r="D16023" s="1" t="s">
        <v>499</v>
      </c>
      <c r="E16023" s="0" t="s">
        <v>590</v>
      </c>
    </row>
    <row r="16024" customFormat="false" ht="15" hidden="false" customHeight="false" outlineLevel="0" collapsed="false">
      <c r="A16024" s="1" t="n">
        <v>1350</v>
      </c>
      <c r="B16024" s="1" t="s">
        <v>24846</v>
      </c>
      <c r="D16024" s="324" t="s">
        <v>19181</v>
      </c>
      <c r="E16024" s="324" t="s">
        <v>10994</v>
      </c>
    </row>
    <row r="16025" customFormat="false" ht="15" hidden="false" customHeight="false" outlineLevel="0" collapsed="false">
      <c r="A16025" s="1" t="n">
        <v>1349</v>
      </c>
      <c r="B16025" s="1" t="s">
        <v>24847</v>
      </c>
      <c r="D16025" s="1" t="s">
        <v>499</v>
      </c>
      <c r="E16025" s="0" t="s">
        <v>590</v>
      </c>
    </row>
    <row r="16026" customFormat="false" ht="15" hidden="false" customHeight="false" outlineLevel="0" collapsed="false">
      <c r="A16026" s="1" t="n">
        <v>1348</v>
      </c>
      <c r="B16026" s="1" t="s">
        <v>24848</v>
      </c>
      <c r="D16026" s="1" t="s">
        <v>499</v>
      </c>
      <c r="E16026" s="0" t="s">
        <v>590</v>
      </c>
    </row>
    <row r="16027" customFormat="false" ht="15" hidden="false" customHeight="false" outlineLevel="0" collapsed="false">
      <c r="A16027" s="1" t="n">
        <v>1347</v>
      </c>
      <c r="B16027" s="1" t="s">
        <v>24849</v>
      </c>
      <c r="D16027" s="1" t="s">
        <v>499</v>
      </c>
      <c r="E16027" s="0" t="s">
        <v>590</v>
      </c>
    </row>
    <row r="16028" customFormat="false" ht="15" hidden="false" customHeight="false" outlineLevel="0" collapsed="false">
      <c r="A16028" s="1" t="n">
        <v>1346</v>
      </c>
      <c r="B16028" s="1" t="s">
        <v>24850</v>
      </c>
      <c r="D16028" s="1" t="s">
        <v>499</v>
      </c>
      <c r="E16028" s="0" t="s">
        <v>590</v>
      </c>
    </row>
    <row r="16029" customFormat="false" ht="15" hidden="false" customHeight="false" outlineLevel="0" collapsed="false">
      <c r="A16029" s="1" t="n">
        <v>1345</v>
      </c>
      <c r="B16029" s="1" t="s">
        <v>24851</v>
      </c>
      <c r="D16029" s="1" t="s">
        <v>499</v>
      </c>
      <c r="E16029" s="0" t="s">
        <v>590</v>
      </c>
    </row>
    <row r="16030" customFormat="false" ht="15" hidden="false" customHeight="false" outlineLevel="0" collapsed="false">
      <c r="A16030" s="1" t="n">
        <v>1344</v>
      </c>
      <c r="B16030" s="1" t="s">
        <v>24852</v>
      </c>
      <c r="C16030" s="1" t="s">
        <v>24853</v>
      </c>
      <c r="D16030" s="324" t="s">
        <v>24854</v>
      </c>
      <c r="E16030" s="324" t="s">
        <v>500</v>
      </c>
    </row>
    <row r="16031" customFormat="false" ht="15" hidden="false" customHeight="false" outlineLevel="0" collapsed="false">
      <c r="A16031" s="1" t="n">
        <v>1343</v>
      </c>
      <c r="B16031" s="1" t="s">
        <v>24855</v>
      </c>
      <c r="C16031" s="1" t="s">
        <v>24856</v>
      </c>
      <c r="D16031" s="324" t="s">
        <v>22515</v>
      </c>
      <c r="E16031" s="324" t="s">
        <v>11506</v>
      </c>
    </row>
    <row r="16032" customFormat="false" ht="15" hidden="false" customHeight="false" outlineLevel="0" collapsed="false">
      <c r="A16032" s="1" t="n">
        <v>1342</v>
      </c>
      <c r="B16032" s="1" t="s">
        <v>24857</v>
      </c>
      <c r="C16032" s="1" t="s">
        <v>24858</v>
      </c>
      <c r="D16032" s="324" t="s">
        <v>503</v>
      </c>
      <c r="E16032" s="0" t="s">
        <v>485</v>
      </c>
    </row>
    <row r="16033" customFormat="false" ht="15" hidden="false" customHeight="false" outlineLevel="0" collapsed="false">
      <c r="A16033" s="1" t="n">
        <v>1341</v>
      </c>
      <c r="B16033" s="1" t="s">
        <v>24859</v>
      </c>
      <c r="D16033" s="1" t="s">
        <v>720</v>
      </c>
      <c r="E16033" s="0" t="s">
        <v>485</v>
      </c>
    </row>
    <row r="16034" customFormat="false" ht="15" hidden="false" customHeight="false" outlineLevel="0" collapsed="false">
      <c r="A16034" s="1" t="n">
        <v>1340</v>
      </c>
      <c r="B16034" s="1" t="s">
        <v>24860</v>
      </c>
      <c r="D16034" s="324" t="s">
        <v>528</v>
      </c>
      <c r="E16034" s="0" t="s">
        <v>485</v>
      </c>
    </row>
    <row r="16035" customFormat="false" ht="15" hidden="false" customHeight="false" outlineLevel="0" collapsed="false">
      <c r="A16035" s="1" t="n">
        <v>1339</v>
      </c>
      <c r="B16035" s="1" t="s">
        <v>24861</v>
      </c>
      <c r="D16035" s="1" t="s">
        <v>720</v>
      </c>
      <c r="E16035" s="0" t="s">
        <v>485</v>
      </c>
    </row>
    <row r="16036" customFormat="false" ht="15" hidden="false" customHeight="false" outlineLevel="0" collapsed="false">
      <c r="A16036" s="1" t="n">
        <v>1338</v>
      </c>
      <c r="B16036" s="1" t="s">
        <v>24862</v>
      </c>
      <c r="D16036" s="1" t="s">
        <v>720</v>
      </c>
      <c r="E16036" s="0" t="s">
        <v>485</v>
      </c>
    </row>
    <row r="16037" customFormat="false" ht="15" hidden="false" customHeight="false" outlineLevel="0" collapsed="false">
      <c r="A16037" s="1" t="n">
        <v>1337</v>
      </c>
      <c r="B16037" s="1" t="s">
        <v>24863</v>
      </c>
      <c r="C16037" s="1" t="s">
        <v>24864</v>
      </c>
      <c r="D16037" s="324" t="s">
        <v>528</v>
      </c>
      <c r="E16037" s="0" t="s">
        <v>485</v>
      </c>
    </row>
    <row r="16038" customFormat="false" ht="15" hidden="false" customHeight="false" outlineLevel="0" collapsed="false">
      <c r="A16038" s="1" t="n">
        <v>1336</v>
      </c>
      <c r="B16038" s="1" t="s">
        <v>24865</v>
      </c>
      <c r="D16038" s="324" t="s">
        <v>528</v>
      </c>
      <c r="E16038" s="0" t="s">
        <v>485</v>
      </c>
    </row>
    <row r="16039" customFormat="false" ht="15" hidden="false" customHeight="false" outlineLevel="0" collapsed="false">
      <c r="A16039" s="1" t="n">
        <v>1335</v>
      </c>
      <c r="B16039" s="1" t="s">
        <v>24866</v>
      </c>
      <c r="D16039" s="1" t="s">
        <v>484</v>
      </c>
      <c r="E16039" s="0" t="s">
        <v>485</v>
      </c>
    </row>
    <row r="16040" customFormat="false" ht="15" hidden="false" customHeight="false" outlineLevel="0" collapsed="false">
      <c r="A16040" s="1" t="n">
        <v>1334</v>
      </c>
      <c r="B16040" s="1" t="s">
        <v>24867</v>
      </c>
      <c r="D16040" s="324" t="s">
        <v>528</v>
      </c>
      <c r="E16040" s="0" t="s">
        <v>485</v>
      </c>
    </row>
    <row r="16041" customFormat="false" ht="15" hidden="false" customHeight="false" outlineLevel="0" collapsed="false">
      <c r="A16041" s="1" t="n">
        <v>1333</v>
      </c>
      <c r="B16041" s="1" t="s">
        <v>24868</v>
      </c>
      <c r="D16041" s="1" t="s">
        <v>484</v>
      </c>
      <c r="E16041" s="0" t="s">
        <v>485</v>
      </c>
    </row>
    <row r="16042" customFormat="false" ht="15" hidden="false" customHeight="false" outlineLevel="0" collapsed="false">
      <c r="A16042" s="1" t="n">
        <v>1332</v>
      </c>
      <c r="B16042" s="1" t="s">
        <v>24869</v>
      </c>
      <c r="C16042" s="324" t="s">
        <v>24870</v>
      </c>
      <c r="D16042" s="324" t="s">
        <v>528</v>
      </c>
      <c r="E16042" s="0" t="s">
        <v>485</v>
      </c>
    </row>
    <row r="16043" customFormat="false" ht="15" hidden="false" customHeight="false" outlineLevel="0" collapsed="false">
      <c r="A16043" s="1" t="n">
        <v>1331</v>
      </c>
      <c r="B16043" s="1" t="s">
        <v>24871</v>
      </c>
      <c r="C16043" s="1" t="s">
        <v>24872</v>
      </c>
      <c r="D16043" s="324" t="s">
        <v>1587</v>
      </c>
      <c r="E16043" s="324" t="s">
        <v>696</v>
      </c>
    </row>
    <row r="16044" customFormat="false" ht="15" hidden="false" customHeight="false" outlineLevel="0" collapsed="false">
      <c r="A16044" s="1" t="n">
        <v>1330</v>
      </c>
      <c r="B16044" s="1" t="s">
        <v>24873</v>
      </c>
      <c r="C16044" s="324" t="s">
        <v>24874</v>
      </c>
      <c r="D16044" s="324" t="s">
        <v>16826</v>
      </c>
      <c r="E16044" s="324" t="s">
        <v>494</v>
      </c>
    </row>
    <row r="16045" customFormat="false" ht="15" hidden="false" customHeight="false" outlineLevel="0" collapsed="false">
      <c r="A16045" s="1" t="n">
        <v>1329</v>
      </c>
      <c r="B16045" s="1" t="s">
        <v>24875</v>
      </c>
      <c r="C16045" s="1" t="s">
        <v>24876</v>
      </c>
      <c r="D16045" s="324" t="s">
        <v>16826</v>
      </c>
      <c r="E16045" s="324" t="s">
        <v>494</v>
      </c>
    </row>
    <row r="16046" customFormat="false" ht="15" hidden="false" customHeight="false" outlineLevel="0" collapsed="false">
      <c r="A16046" s="1" t="n">
        <v>1328</v>
      </c>
      <c r="B16046" s="1" t="s">
        <v>24877</v>
      </c>
      <c r="C16046" s="1" t="s">
        <v>24878</v>
      </c>
      <c r="D16046" s="1" t="s">
        <v>499</v>
      </c>
      <c r="E16046" s="324" t="s">
        <v>24446</v>
      </c>
    </row>
    <row r="16047" customFormat="false" ht="15" hidden="false" customHeight="false" outlineLevel="0" collapsed="false">
      <c r="A16047" s="1" t="n">
        <v>1327</v>
      </c>
      <c r="B16047" s="1" t="s">
        <v>24879</v>
      </c>
      <c r="D16047" s="324" t="s">
        <v>528</v>
      </c>
      <c r="E16047" s="0" t="s">
        <v>485</v>
      </c>
    </row>
    <row r="16048" customFormat="false" ht="15" hidden="false" customHeight="false" outlineLevel="0" collapsed="false">
      <c r="A16048" s="1" t="n">
        <v>1326</v>
      </c>
      <c r="B16048" s="1" t="s">
        <v>24880</v>
      </c>
      <c r="D16048" s="324" t="s">
        <v>821</v>
      </c>
      <c r="E16048" s="0" t="s">
        <v>485</v>
      </c>
    </row>
    <row r="16049" customFormat="false" ht="15" hidden="false" customHeight="false" outlineLevel="0" collapsed="false">
      <c r="A16049" s="1" t="n">
        <v>1325</v>
      </c>
      <c r="B16049" s="1" t="s">
        <v>24881</v>
      </c>
      <c r="D16049" s="324" t="s">
        <v>528</v>
      </c>
      <c r="E16049" s="0" t="s">
        <v>485</v>
      </c>
    </row>
    <row r="16050" customFormat="false" ht="15" hidden="false" customHeight="false" outlineLevel="0" collapsed="false">
      <c r="A16050" s="1" t="n">
        <v>1324</v>
      </c>
      <c r="B16050" s="1" t="s">
        <v>24882</v>
      </c>
      <c r="D16050" s="324" t="s">
        <v>528</v>
      </c>
      <c r="E16050" s="0" t="s">
        <v>485</v>
      </c>
    </row>
    <row r="16051" customFormat="false" ht="15" hidden="false" customHeight="false" outlineLevel="0" collapsed="false">
      <c r="A16051" s="1" t="n">
        <v>1323</v>
      </c>
      <c r="B16051" s="1" t="s">
        <v>24883</v>
      </c>
      <c r="C16051" s="1" t="s">
        <v>24884</v>
      </c>
      <c r="D16051" s="324" t="s">
        <v>16826</v>
      </c>
      <c r="E16051" s="324" t="s">
        <v>494</v>
      </c>
    </row>
    <row r="16052" customFormat="false" ht="15" hidden="false" customHeight="false" outlineLevel="0" collapsed="false">
      <c r="A16052" s="1" t="n">
        <v>1322</v>
      </c>
      <c r="B16052" s="1" t="s">
        <v>24885</v>
      </c>
      <c r="C16052" s="1" t="s">
        <v>24886</v>
      </c>
      <c r="D16052" s="324" t="s">
        <v>16826</v>
      </c>
      <c r="E16052" s="324" t="s">
        <v>494</v>
      </c>
    </row>
    <row r="16053" customFormat="false" ht="15" hidden="false" customHeight="false" outlineLevel="0" collapsed="false">
      <c r="A16053" s="1" t="n">
        <v>1321</v>
      </c>
      <c r="B16053" s="1" t="s">
        <v>24887</v>
      </c>
      <c r="C16053" s="1" t="s">
        <v>24888</v>
      </c>
      <c r="D16053" s="1" t="s">
        <v>499</v>
      </c>
      <c r="E16053" s="324" t="s">
        <v>11482</v>
      </c>
    </row>
    <row r="16054" customFormat="false" ht="15" hidden="false" customHeight="false" outlineLevel="0" collapsed="false">
      <c r="A16054" s="1" t="n">
        <v>1320</v>
      </c>
      <c r="B16054" s="1" t="s">
        <v>24889</v>
      </c>
      <c r="C16054" s="1" t="s">
        <v>24890</v>
      </c>
      <c r="D16054" s="324" t="s">
        <v>1123</v>
      </c>
      <c r="E16054" s="0" t="s">
        <v>485</v>
      </c>
    </row>
    <row r="16055" customFormat="false" ht="15" hidden="false" customHeight="false" outlineLevel="0" collapsed="false">
      <c r="A16055" s="1" t="n">
        <v>1319</v>
      </c>
      <c r="B16055" s="1" t="s">
        <v>24891</v>
      </c>
      <c r="C16055" s="1" t="s">
        <v>24892</v>
      </c>
      <c r="D16055" s="1" t="s">
        <v>499</v>
      </c>
      <c r="E16055" s="324" t="s">
        <v>24446</v>
      </c>
    </row>
    <row r="16056" customFormat="false" ht="15" hidden="false" customHeight="false" outlineLevel="0" collapsed="false">
      <c r="A16056" s="1" t="n">
        <v>1318</v>
      </c>
      <c r="B16056" s="1" t="s">
        <v>24893</v>
      </c>
      <c r="C16056" s="324" t="s">
        <v>24894</v>
      </c>
      <c r="D16056" s="324" t="s">
        <v>24895</v>
      </c>
      <c r="E16056" s="324" t="s">
        <v>500</v>
      </c>
    </row>
    <row r="16057" customFormat="false" ht="15" hidden="false" customHeight="false" outlineLevel="0" collapsed="false">
      <c r="A16057" s="1" t="n">
        <v>1317</v>
      </c>
      <c r="B16057" s="1" t="s">
        <v>24896</v>
      </c>
      <c r="D16057" s="324" t="s">
        <v>528</v>
      </c>
      <c r="E16057" s="0" t="s">
        <v>485</v>
      </c>
    </row>
    <row r="16058" customFormat="false" ht="15" hidden="false" customHeight="false" outlineLevel="0" collapsed="false">
      <c r="A16058" s="1" t="n">
        <v>1316</v>
      </c>
      <c r="B16058" s="1" t="s">
        <v>24897</v>
      </c>
      <c r="D16058" s="324" t="s">
        <v>528</v>
      </c>
      <c r="E16058" s="0" t="s">
        <v>485</v>
      </c>
    </row>
    <row r="16059" customFormat="false" ht="15" hidden="false" customHeight="false" outlineLevel="0" collapsed="false">
      <c r="A16059" s="1" t="n">
        <v>1315</v>
      </c>
      <c r="B16059" s="1" t="s">
        <v>24898</v>
      </c>
      <c r="D16059" s="1" t="s">
        <v>484</v>
      </c>
      <c r="E16059" s="0" t="s">
        <v>485</v>
      </c>
    </row>
    <row r="16060" customFormat="false" ht="15" hidden="false" customHeight="false" outlineLevel="0" collapsed="false">
      <c r="A16060" s="1" t="n">
        <v>1314</v>
      </c>
      <c r="B16060" s="1" t="s">
        <v>24899</v>
      </c>
      <c r="D16060" s="324" t="s">
        <v>528</v>
      </c>
      <c r="E16060" s="0" t="s">
        <v>485</v>
      </c>
    </row>
    <row r="16061" customFormat="false" ht="15" hidden="false" customHeight="false" outlineLevel="0" collapsed="false">
      <c r="A16061" s="1" t="n">
        <v>1313</v>
      </c>
      <c r="B16061" s="1" t="s">
        <v>24900</v>
      </c>
      <c r="D16061" s="324" t="s">
        <v>528</v>
      </c>
      <c r="E16061" s="0" t="s">
        <v>485</v>
      </c>
    </row>
    <row r="16062" customFormat="false" ht="15" hidden="false" customHeight="false" outlineLevel="0" collapsed="false">
      <c r="A16062" s="1" t="n">
        <v>1312</v>
      </c>
      <c r="B16062" s="1" t="s">
        <v>24901</v>
      </c>
      <c r="D16062" s="324" t="s">
        <v>528</v>
      </c>
      <c r="E16062" s="0" t="s">
        <v>485</v>
      </c>
    </row>
    <row r="16063" customFormat="false" ht="15" hidden="false" customHeight="false" outlineLevel="0" collapsed="false">
      <c r="A16063" s="1" t="n">
        <v>1311</v>
      </c>
      <c r="B16063" s="1" t="s">
        <v>24902</v>
      </c>
      <c r="D16063" s="324" t="s">
        <v>528</v>
      </c>
      <c r="E16063" s="0" t="s">
        <v>485</v>
      </c>
    </row>
    <row r="16064" customFormat="false" ht="15" hidden="false" customHeight="false" outlineLevel="0" collapsed="false">
      <c r="A16064" s="1" t="n">
        <v>1310</v>
      </c>
      <c r="B16064" s="1" t="s">
        <v>24903</v>
      </c>
      <c r="D16064" s="324" t="s">
        <v>670</v>
      </c>
      <c r="E16064" s="0" t="s">
        <v>485</v>
      </c>
    </row>
    <row r="16065" customFormat="false" ht="15" hidden="false" customHeight="false" outlineLevel="0" collapsed="false">
      <c r="A16065" s="1" t="n">
        <v>1309</v>
      </c>
      <c r="B16065" s="1" t="s">
        <v>24904</v>
      </c>
      <c r="C16065" s="1" t="s">
        <v>24905</v>
      </c>
      <c r="D16065" s="324" t="s">
        <v>528</v>
      </c>
      <c r="E16065" s="0" t="s">
        <v>485</v>
      </c>
    </row>
    <row r="16066" customFormat="false" ht="15" hidden="false" customHeight="false" outlineLevel="0" collapsed="false">
      <c r="A16066" s="1" t="n">
        <v>1308</v>
      </c>
      <c r="B16066" s="1" t="s">
        <v>24906</v>
      </c>
      <c r="C16066" s="324" t="s">
        <v>24907</v>
      </c>
      <c r="D16066" s="324" t="s">
        <v>24199</v>
      </c>
      <c r="E16066" s="324" t="s">
        <v>500</v>
      </c>
    </row>
    <row r="16067" customFormat="false" ht="15" hidden="false" customHeight="false" outlineLevel="0" collapsed="false">
      <c r="A16067" s="1" t="n">
        <v>1307</v>
      </c>
      <c r="B16067" s="1" t="s">
        <v>24908</v>
      </c>
      <c r="C16067" s="324" t="s">
        <v>24909</v>
      </c>
      <c r="D16067" s="324" t="s">
        <v>24895</v>
      </c>
      <c r="E16067" s="324" t="s">
        <v>500</v>
      </c>
    </row>
    <row r="16068" customFormat="false" ht="15" hidden="false" customHeight="false" outlineLevel="0" collapsed="false">
      <c r="A16068" s="1" t="n">
        <v>1306</v>
      </c>
      <c r="B16068" s="1" t="s">
        <v>24910</v>
      </c>
      <c r="D16068" s="1" t="s">
        <v>484</v>
      </c>
      <c r="E16068" s="0" t="s">
        <v>485</v>
      </c>
    </row>
    <row r="16069" customFormat="false" ht="15" hidden="false" customHeight="false" outlineLevel="0" collapsed="false">
      <c r="A16069" s="1" t="n">
        <v>1305</v>
      </c>
      <c r="B16069" s="1" t="s">
        <v>24911</v>
      </c>
      <c r="C16069" s="1" t="s">
        <v>24912</v>
      </c>
      <c r="D16069" s="1" t="s">
        <v>499</v>
      </c>
      <c r="E16069" s="0" t="s">
        <v>576</v>
      </c>
    </row>
    <row r="16070" customFormat="false" ht="15" hidden="false" customHeight="false" outlineLevel="0" collapsed="false">
      <c r="A16070" s="1" t="n">
        <v>1304</v>
      </c>
      <c r="B16070" s="1" t="s">
        <v>24913</v>
      </c>
      <c r="D16070" s="324" t="s">
        <v>528</v>
      </c>
      <c r="E16070" s="0" t="s">
        <v>485</v>
      </c>
    </row>
    <row r="16071" customFormat="false" ht="15" hidden="false" customHeight="false" outlineLevel="0" collapsed="false">
      <c r="A16071" s="1" t="n">
        <v>1303</v>
      </c>
      <c r="B16071" s="1" t="s">
        <v>24914</v>
      </c>
      <c r="D16071" s="324" t="s">
        <v>528</v>
      </c>
      <c r="E16071" s="0" t="s">
        <v>485</v>
      </c>
    </row>
    <row r="16072" customFormat="false" ht="15" hidden="false" customHeight="false" outlineLevel="0" collapsed="false">
      <c r="A16072" s="1" t="n">
        <v>1302</v>
      </c>
      <c r="B16072" s="1" t="s">
        <v>24915</v>
      </c>
      <c r="D16072" s="324" t="s">
        <v>528</v>
      </c>
      <c r="E16072" s="0" t="s">
        <v>485</v>
      </c>
    </row>
    <row r="16073" customFormat="false" ht="15" hidden="false" customHeight="false" outlineLevel="0" collapsed="false">
      <c r="A16073" s="1" t="n">
        <v>1301</v>
      </c>
      <c r="B16073" s="1" t="s">
        <v>24916</v>
      </c>
      <c r="D16073" s="324" t="s">
        <v>528</v>
      </c>
      <c r="E16073" s="0" t="s">
        <v>485</v>
      </c>
    </row>
    <row r="16074" customFormat="false" ht="15" hidden="false" customHeight="false" outlineLevel="0" collapsed="false">
      <c r="A16074" s="1" t="n">
        <v>1300</v>
      </c>
      <c r="B16074" s="1" t="s">
        <v>24917</v>
      </c>
      <c r="D16074" s="324" t="s">
        <v>528</v>
      </c>
      <c r="E16074" s="0" t="s">
        <v>485</v>
      </c>
    </row>
    <row r="16075" customFormat="false" ht="15" hidden="false" customHeight="false" outlineLevel="0" collapsed="false">
      <c r="A16075" s="1" t="n">
        <v>1299</v>
      </c>
      <c r="B16075" s="1" t="s">
        <v>24918</v>
      </c>
      <c r="D16075" s="324" t="s">
        <v>528</v>
      </c>
      <c r="E16075" s="0" t="s">
        <v>485</v>
      </c>
    </row>
    <row r="16076" customFormat="false" ht="15" hidden="false" customHeight="false" outlineLevel="0" collapsed="false">
      <c r="A16076" s="1" t="n">
        <v>1298</v>
      </c>
      <c r="B16076" s="1" t="s">
        <v>24919</v>
      </c>
      <c r="D16076" s="324" t="s">
        <v>528</v>
      </c>
      <c r="E16076" s="0" t="s">
        <v>485</v>
      </c>
    </row>
    <row r="16077" customFormat="false" ht="15" hidden="false" customHeight="false" outlineLevel="0" collapsed="false">
      <c r="A16077" s="1" t="n">
        <v>1297</v>
      </c>
      <c r="B16077" s="1" t="s">
        <v>24920</v>
      </c>
      <c r="D16077" s="324" t="s">
        <v>528</v>
      </c>
      <c r="E16077" s="0" t="s">
        <v>485</v>
      </c>
    </row>
    <row r="16078" customFormat="false" ht="15" hidden="false" customHeight="false" outlineLevel="0" collapsed="false">
      <c r="A16078" s="1" t="n">
        <v>1296</v>
      </c>
      <c r="B16078" s="1" t="s">
        <v>24921</v>
      </c>
      <c r="D16078" s="324" t="s">
        <v>528</v>
      </c>
      <c r="E16078" s="0" t="s">
        <v>485</v>
      </c>
    </row>
    <row r="16079" customFormat="false" ht="15" hidden="false" customHeight="false" outlineLevel="0" collapsed="false">
      <c r="A16079" s="1" t="n">
        <v>1295</v>
      </c>
      <c r="B16079" s="1" t="s">
        <v>24922</v>
      </c>
      <c r="C16079" s="324" t="s">
        <v>24923</v>
      </c>
      <c r="D16079" s="324" t="s">
        <v>528</v>
      </c>
      <c r="E16079" s="0" t="s">
        <v>485</v>
      </c>
    </row>
    <row r="16080" customFormat="false" ht="15" hidden="false" customHeight="false" outlineLevel="0" collapsed="false">
      <c r="A16080" s="1" t="n">
        <v>1294</v>
      </c>
      <c r="B16080" s="1" t="s">
        <v>24924</v>
      </c>
      <c r="C16080" s="1" t="s">
        <v>24925</v>
      </c>
      <c r="D16080" s="324" t="s">
        <v>24926</v>
      </c>
      <c r="E16080" s="0" t="s">
        <v>544</v>
      </c>
    </row>
    <row r="16081" customFormat="false" ht="15" hidden="false" customHeight="false" outlineLevel="0" collapsed="false">
      <c r="A16081" s="1" t="n">
        <v>1293</v>
      </c>
      <c r="B16081" s="1" t="s">
        <v>24927</v>
      </c>
      <c r="D16081" s="1" t="s">
        <v>499</v>
      </c>
      <c r="E16081" s="0" t="s">
        <v>576</v>
      </c>
    </row>
    <row r="16082" customFormat="false" ht="15" hidden="false" customHeight="false" outlineLevel="0" collapsed="false">
      <c r="A16082" s="1" t="n">
        <v>1292</v>
      </c>
      <c r="B16082" s="1" t="s">
        <v>24928</v>
      </c>
      <c r="C16082" s="1" t="s">
        <v>24929</v>
      </c>
      <c r="D16082" s="1" t="s">
        <v>685</v>
      </c>
      <c r="E16082" s="324" t="s">
        <v>1763</v>
      </c>
    </row>
    <row r="16083" customFormat="false" ht="15" hidden="false" customHeight="false" outlineLevel="0" collapsed="false">
      <c r="A16083" s="1" t="n">
        <v>1291</v>
      </c>
      <c r="B16083" s="1" t="s">
        <v>24930</v>
      </c>
      <c r="D16083" s="1" t="s">
        <v>499</v>
      </c>
      <c r="E16083" s="0" t="s">
        <v>590</v>
      </c>
    </row>
    <row r="16084" customFormat="false" ht="15" hidden="false" customHeight="false" outlineLevel="0" collapsed="false">
      <c r="A16084" s="1" t="n">
        <v>1290</v>
      </c>
      <c r="B16084" s="1" t="s">
        <v>24931</v>
      </c>
      <c r="D16084" s="1" t="s">
        <v>499</v>
      </c>
      <c r="E16084" s="0" t="s">
        <v>590</v>
      </c>
    </row>
    <row r="16085" customFormat="false" ht="15" hidden="false" customHeight="false" outlineLevel="0" collapsed="false">
      <c r="A16085" s="1" t="n">
        <v>1289</v>
      </c>
      <c r="B16085" s="1" t="s">
        <v>24932</v>
      </c>
      <c r="D16085" s="1" t="s">
        <v>499</v>
      </c>
      <c r="E16085" s="0" t="s">
        <v>590</v>
      </c>
    </row>
    <row r="16086" customFormat="false" ht="15" hidden="false" customHeight="false" outlineLevel="0" collapsed="false">
      <c r="A16086" s="1" t="n">
        <v>1288</v>
      </c>
      <c r="B16086" s="1" t="s">
        <v>24933</v>
      </c>
      <c r="C16086" s="1" t="s">
        <v>24934</v>
      </c>
      <c r="D16086" s="1" t="s">
        <v>4022</v>
      </c>
      <c r="E16086" s="324" t="s">
        <v>488</v>
      </c>
    </row>
    <row r="16087" customFormat="false" ht="15" hidden="false" customHeight="false" outlineLevel="0" collapsed="false">
      <c r="A16087" s="1" t="n">
        <v>1287</v>
      </c>
      <c r="B16087" s="1" t="s">
        <v>24935</v>
      </c>
      <c r="C16087" s="1" t="s">
        <v>24934</v>
      </c>
      <c r="D16087" s="1" t="s">
        <v>6935</v>
      </c>
      <c r="E16087" s="324" t="s">
        <v>488</v>
      </c>
    </row>
    <row r="16088" customFormat="false" ht="15" hidden="false" customHeight="false" outlineLevel="0" collapsed="false">
      <c r="A16088" s="1" t="n">
        <v>1286</v>
      </c>
      <c r="B16088" s="1" t="s">
        <v>24936</v>
      </c>
      <c r="C16088" s="1" t="s">
        <v>24934</v>
      </c>
      <c r="D16088" s="1" t="s">
        <v>4022</v>
      </c>
      <c r="E16088" s="324" t="s">
        <v>488</v>
      </c>
    </row>
    <row r="16089" customFormat="false" ht="15" hidden="false" customHeight="false" outlineLevel="0" collapsed="false">
      <c r="A16089" s="1" t="n">
        <v>1285</v>
      </c>
      <c r="B16089" s="1" t="s">
        <v>24937</v>
      </c>
      <c r="C16089" s="324" t="s">
        <v>24938</v>
      </c>
      <c r="D16089" s="1" t="s">
        <v>2351</v>
      </c>
      <c r="E16089" s="0" t="s">
        <v>485</v>
      </c>
    </row>
    <row r="16090" customFormat="false" ht="15" hidden="false" customHeight="false" outlineLevel="0" collapsed="false">
      <c r="A16090" s="1" t="n">
        <v>1284</v>
      </c>
      <c r="B16090" s="1" t="s">
        <v>24939</v>
      </c>
      <c r="C16090" s="1" t="s">
        <v>24940</v>
      </c>
      <c r="D16090" s="324" t="s">
        <v>18263</v>
      </c>
      <c r="E16090" s="324" t="s">
        <v>508</v>
      </c>
    </row>
    <row r="16091" customFormat="false" ht="15" hidden="false" customHeight="false" outlineLevel="0" collapsed="false">
      <c r="A16091" s="1" t="n">
        <v>1283</v>
      </c>
      <c r="B16091" s="1" t="s">
        <v>24941</v>
      </c>
      <c r="C16091" s="1" t="s">
        <v>24942</v>
      </c>
      <c r="D16091" s="324" t="s">
        <v>23141</v>
      </c>
      <c r="E16091" s="0" t="s">
        <v>590</v>
      </c>
    </row>
    <row r="16092" customFormat="false" ht="15" hidden="false" customHeight="false" outlineLevel="0" collapsed="false">
      <c r="A16092" s="1" t="n">
        <v>1282</v>
      </c>
      <c r="B16092" s="1" t="s">
        <v>24943</v>
      </c>
      <c r="D16092" s="324" t="s">
        <v>792</v>
      </c>
      <c r="E16092" s="0" t="s">
        <v>485</v>
      </c>
    </row>
    <row r="16093" customFormat="false" ht="15" hidden="false" customHeight="false" outlineLevel="0" collapsed="false">
      <c r="A16093" s="1" t="n">
        <v>1281</v>
      </c>
      <c r="B16093" s="1" t="s">
        <v>24944</v>
      </c>
      <c r="D16093" s="324" t="s">
        <v>23883</v>
      </c>
      <c r="E16093" s="0" t="s">
        <v>590</v>
      </c>
    </row>
    <row r="16094" customFormat="false" ht="15" hidden="false" customHeight="false" outlineLevel="0" collapsed="false">
      <c r="A16094" s="1" t="n">
        <v>1280</v>
      </c>
      <c r="B16094" s="1" t="s">
        <v>24945</v>
      </c>
      <c r="C16094" s="1" t="s">
        <v>24946</v>
      </c>
      <c r="D16094" s="324" t="s">
        <v>524</v>
      </c>
      <c r="E16094" s="324" t="s">
        <v>525</v>
      </c>
    </row>
    <row r="16095" customFormat="false" ht="15" hidden="false" customHeight="false" outlineLevel="0" collapsed="false">
      <c r="A16095" s="1" t="n">
        <v>1279</v>
      </c>
      <c r="B16095" s="1" t="s">
        <v>24947</v>
      </c>
      <c r="C16095" s="1" t="s">
        <v>24948</v>
      </c>
      <c r="D16095" s="1" t="s">
        <v>1511</v>
      </c>
      <c r="E16095" s="0" t="s">
        <v>485</v>
      </c>
    </row>
    <row r="16096" customFormat="false" ht="15" hidden="false" customHeight="false" outlineLevel="0" collapsed="false">
      <c r="A16096" s="1" t="n">
        <v>1278</v>
      </c>
      <c r="B16096" s="1" t="s">
        <v>24949</v>
      </c>
      <c r="C16096" s="324" t="s">
        <v>24950</v>
      </c>
      <c r="D16096" s="1" t="s">
        <v>11129</v>
      </c>
      <c r="E16096" s="324" t="s">
        <v>1731</v>
      </c>
    </row>
    <row r="16097" customFormat="false" ht="15" hidden="false" customHeight="false" outlineLevel="0" collapsed="false">
      <c r="A16097" s="1" t="n">
        <v>1277</v>
      </c>
      <c r="B16097" s="1" t="s">
        <v>24951</v>
      </c>
      <c r="D16097" s="1" t="s">
        <v>510</v>
      </c>
      <c r="E16097" s="324" t="s">
        <v>508</v>
      </c>
    </row>
    <row r="16098" customFormat="false" ht="15" hidden="false" customHeight="false" outlineLevel="0" collapsed="false">
      <c r="A16098" s="1" t="n">
        <v>1276</v>
      </c>
      <c r="B16098" s="1" t="s">
        <v>24952</v>
      </c>
      <c r="D16098" s="324" t="s">
        <v>24953</v>
      </c>
      <c r="E16098" s="324" t="s">
        <v>24954</v>
      </c>
    </row>
    <row r="16099" customFormat="false" ht="15" hidden="false" customHeight="false" outlineLevel="0" collapsed="false">
      <c r="A16099" s="1" t="n">
        <v>1275</v>
      </c>
      <c r="B16099" s="1" t="s">
        <v>24955</v>
      </c>
      <c r="D16099" s="324" t="s">
        <v>19181</v>
      </c>
      <c r="E16099" s="0" t="s">
        <v>590</v>
      </c>
    </row>
    <row r="16100" customFormat="false" ht="15" hidden="false" customHeight="false" outlineLevel="0" collapsed="false">
      <c r="A16100" s="1" t="n">
        <v>1274</v>
      </c>
      <c r="B16100" s="1" t="s">
        <v>24956</v>
      </c>
      <c r="C16100" s="1" t="s">
        <v>24957</v>
      </c>
      <c r="D16100" s="1" t="s">
        <v>575</v>
      </c>
      <c r="E16100" s="324" t="s">
        <v>548</v>
      </c>
    </row>
    <row r="16101" customFormat="false" ht="15" hidden="false" customHeight="false" outlineLevel="0" collapsed="false">
      <c r="A16101" s="1" t="n">
        <v>1273</v>
      </c>
      <c r="B16101" s="1" t="s">
        <v>24958</v>
      </c>
      <c r="C16101" s="324" t="s">
        <v>24959</v>
      </c>
      <c r="D16101" s="324" t="s">
        <v>21599</v>
      </c>
      <c r="E16101" s="324" t="s">
        <v>12102</v>
      </c>
    </row>
    <row r="16102" customFormat="false" ht="15" hidden="false" customHeight="false" outlineLevel="0" collapsed="false">
      <c r="A16102" s="1" t="n">
        <v>1272</v>
      </c>
      <c r="B16102" s="1" t="s">
        <v>24960</v>
      </c>
      <c r="C16102" s="324" t="s">
        <v>24961</v>
      </c>
      <c r="D16102" s="324" t="s">
        <v>21599</v>
      </c>
      <c r="E16102" s="324" t="s">
        <v>12102</v>
      </c>
    </row>
    <row r="16103" customFormat="false" ht="15" hidden="false" customHeight="false" outlineLevel="0" collapsed="false">
      <c r="A16103" s="1" t="n">
        <v>1271</v>
      </c>
      <c r="B16103" s="1" t="s">
        <v>24962</v>
      </c>
      <c r="D16103" s="1" t="s">
        <v>499</v>
      </c>
      <c r="E16103" s="0" t="s">
        <v>590</v>
      </c>
    </row>
    <row r="16104" customFormat="false" ht="15" hidden="false" customHeight="false" outlineLevel="0" collapsed="false">
      <c r="A16104" s="1" t="n">
        <v>1270</v>
      </c>
      <c r="B16104" s="1" t="s">
        <v>24963</v>
      </c>
      <c r="D16104" s="1" t="s">
        <v>964</v>
      </c>
      <c r="E16104" s="0" t="s">
        <v>485</v>
      </c>
    </row>
    <row r="16105" customFormat="false" ht="15" hidden="false" customHeight="false" outlineLevel="0" collapsed="false">
      <c r="A16105" s="1" t="n">
        <v>1269</v>
      </c>
      <c r="B16105" s="1" t="s">
        <v>24964</v>
      </c>
      <c r="C16105" s="324" t="s">
        <v>24965</v>
      </c>
      <c r="D16105" s="324" t="s">
        <v>15750</v>
      </c>
      <c r="E16105" s="324" t="s">
        <v>11399</v>
      </c>
    </row>
    <row r="16106" customFormat="false" ht="15" hidden="false" customHeight="false" outlineLevel="0" collapsed="false">
      <c r="A16106" s="1" t="n">
        <v>1268</v>
      </c>
      <c r="B16106" s="1" t="s">
        <v>24966</v>
      </c>
      <c r="C16106" s="324" t="s">
        <v>24967</v>
      </c>
      <c r="D16106" s="324" t="s">
        <v>528</v>
      </c>
      <c r="E16106" s="324" t="s">
        <v>500</v>
      </c>
    </row>
    <row r="16107" customFormat="false" ht="15" hidden="false" customHeight="false" outlineLevel="0" collapsed="false">
      <c r="A16107" s="1" t="n">
        <v>1267</v>
      </c>
      <c r="B16107" s="1" t="s">
        <v>24968</v>
      </c>
      <c r="D16107" s="324" t="s">
        <v>24969</v>
      </c>
      <c r="E16107" s="324" t="s">
        <v>24970</v>
      </c>
    </row>
    <row r="16108" customFormat="false" ht="15" hidden="false" customHeight="false" outlineLevel="0" collapsed="false">
      <c r="A16108" s="1" t="n">
        <v>1266</v>
      </c>
      <c r="B16108" s="1" t="s">
        <v>24971</v>
      </c>
      <c r="D16108" s="324" t="s">
        <v>24972</v>
      </c>
      <c r="E16108" s="324" t="s">
        <v>13029</v>
      </c>
    </row>
    <row r="16109" customFormat="false" ht="15" hidden="false" customHeight="false" outlineLevel="0" collapsed="false">
      <c r="A16109" s="1" t="n">
        <v>1265</v>
      </c>
      <c r="B16109" s="1" t="s">
        <v>24973</v>
      </c>
      <c r="C16109" s="324" t="s">
        <v>24974</v>
      </c>
      <c r="D16109" s="324" t="s">
        <v>528</v>
      </c>
      <c r="E16109" s="324" t="s">
        <v>500</v>
      </c>
    </row>
    <row r="16110" customFormat="false" ht="15" hidden="false" customHeight="false" outlineLevel="0" collapsed="false">
      <c r="A16110" s="1" t="n">
        <v>1264</v>
      </c>
      <c r="B16110" s="1" t="s">
        <v>24975</v>
      </c>
      <c r="C16110" s="1" t="s">
        <v>24975</v>
      </c>
      <c r="D16110" s="324" t="s">
        <v>15717</v>
      </c>
      <c r="E16110" s="324" t="s">
        <v>11257</v>
      </c>
    </row>
    <row r="16111" customFormat="false" ht="15" hidden="false" customHeight="false" outlineLevel="0" collapsed="false">
      <c r="A16111" s="1" t="n">
        <v>1263</v>
      </c>
      <c r="B16111" s="1" t="s">
        <v>24976</v>
      </c>
      <c r="D16111" s="1" t="s">
        <v>12680</v>
      </c>
      <c r="E16111" s="0" t="s">
        <v>10484</v>
      </c>
    </row>
    <row r="16112" customFormat="false" ht="15" hidden="false" customHeight="false" outlineLevel="0" collapsed="false">
      <c r="A16112" s="1" t="n">
        <v>1262</v>
      </c>
      <c r="B16112" s="1" t="s">
        <v>24977</v>
      </c>
      <c r="D16112" s="1" t="s">
        <v>12680</v>
      </c>
      <c r="E16112" s="0" t="s">
        <v>10484</v>
      </c>
    </row>
    <row r="16113" customFormat="false" ht="15" hidden="false" customHeight="false" outlineLevel="0" collapsed="false">
      <c r="A16113" s="1" t="n">
        <v>1261</v>
      </c>
      <c r="B16113" s="1" t="s">
        <v>13596</v>
      </c>
      <c r="D16113" s="1" t="s">
        <v>12680</v>
      </c>
      <c r="E16113" s="0" t="s">
        <v>10484</v>
      </c>
    </row>
    <row r="16114" customFormat="false" ht="15" hidden="false" customHeight="false" outlineLevel="0" collapsed="false">
      <c r="A16114" s="1" t="n">
        <v>1260</v>
      </c>
      <c r="B16114" s="1" t="s">
        <v>24978</v>
      </c>
      <c r="D16114" s="1" t="s">
        <v>12680</v>
      </c>
      <c r="E16114" s="0" t="s">
        <v>10484</v>
      </c>
    </row>
    <row r="16115" customFormat="false" ht="15" hidden="false" customHeight="false" outlineLevel="0" collapsed="false">
      <c r="A16115" s="1" t="n">
        <v>1259</v>
      </c>
      <c r="B16115" s="1" t="s">
        <v>24979</v>
      </c>
      <c r="D16115" s="324" t="s">
        <v>10946</v>
      </c>
      <c r="E16115" s="0" t="s">
        <v>576</v>
      </c>
    </row>
    <row r="16116" customFormat="false" ht="15" hidden="false" customHeight="false" outlineLevel="0" collapsed="false">
      <c r="A16116" s="1" t="n">
        <v>1258</v>
      </c>
      <c r="B16116" s="1" t="s">
        <v>24980</v>
      </c>
      <c r="D16116" s="324" t="s">
        <v>3323</v>
      </c>
      <c r="E16116" s="0" t="s">
        <v>590</v>
      </c>
    </row>
    <row r="16117" customFormat="false" ht="15" hidden="false" customHeight="false" outlineLevel="0" collapsed="false">
      <c r="A16117" s="1" t="n">
        <v>1257</v>
      </c>
      <c r="B16117" s="1" t="s">
        <v>24981</v>
      </c>
      <c r="D16117" s="324" t="s">
        <v>24982</v>
      </c>
      <c r="E16117" s="0" t="s">
        <v>590</v>
      </c>
    </row>
    <row r="16118" customFormat="false" ht="15" hidden="false" customHeight="false" outlineLevel="0" collapsed="false">
      <c r="A16118" s="1" t="n">
        <v>1256</v>
      </c>
      <c r="B16118" s="1" t="s">
        <v>24983</v>
      </c>
      <c r="C16118" s="1" t="s">
        <v>24984</v>
      </c>
      <c r="D16118" s="324" t="s">
        <v>18366</v>
      </c>
      <c r="E16118" s="0" t="s">
        <v>576</v>
      </c>
    </row>
    <row r="16119" customFormat="false" ht="15" hidden="false" customHeight="false" outlineLevel="0" collapsed="false">
      <c r="A16119" s="1" t="n">
        <v>1255</v>
      </c>
      <c r="B16119" s="1" t="s">
        <v>24985</v>
      </c>
      <c r="C16119" s="1" t="s">
        <v>24984</v>
      </c>
      <c r="D16119" s="324" t="s">
        <v>18366</v>
      </c>
      <c r="E16119" s="0" t="s">
        <v>576</v>
      </c>
    </row>
    <row r="16120" customFormat="false" ht="15" hidden="false" customHeight="false" outlineLevel="0" collapsed="false">
      <c r="A16120" s="1" t="n">
        <v>1254</v>
      </c>
      <c r="B16120" s="1" t="s">
        <v>24984</v>
      </c>
      <c r="C16120" s="1" t="s">
        <v>521</v>
      </c>
      <c r="D16120" s="324" t="s">
        <v>24986</v>
      </c>
      <c r="E16120" s="0" t="s">
        <v>576</v>
      </c>
    </row>
    <row r="16121" customFormat="false" ht="15" hidden="false" customHeight="false" outlineLevel="0" collapsed="false">
      <c r="A16121" s="1" t="n">
        <v>1253</v>
      </c>
      <c r="B16121" s="1" t="s">
        <v>24987</v>
      </c>
      <c r="C16121" s="1" t="s">
        <v>9120</v>
      </c>
      <c r="D16121" s="1" t="s">
        <v>5526</v>
      </c>
      <c r="E16121" s="0" t="s">
        <v>544</v>
      </c>
    </row>
    <row r="16122" customFormat="false" ht="15" hidden="false" customHeight="false" outlineLevel="0" collapsed="false">
      <c r="A16122" s="1" t="n">
        <v>1252</v>
      </c>
      <c r="B16122" s="1" t="s">
        <v>24988</v>
      </c>
      <c r="D16122" s="324" t="s">
        <v>24989</v>
      </c>
      <c r="E16122" s="324" t="s">
        <v>12102</v>
      </c>
    </row>
    <row r="16123" customFormat="false" ht="15" hidden="false" customHeight="false" outlineLevel="0" collapsed="false">
      <c r="A16123" s="1" t="n">
        <v>1251</v>
      </c>
      <c r="B16123" s="1" t="s">
        <v>24990</v>
      </c>
      <c r="D16123" s="1" t="s">
        <v>11129</v>
      </c>
      <c r="E16123" s="324" t="s">
        <v>10890</v>
      </c>
    </row>
    <row r="16124" customFormat="false" ht="15" hidden="false" customHeight="false" outlineLevel="0" collapsed="false">
      <c r="A16124" s="1" t="n">
        <v>1250</v>
      </c>
      <c r="B16124" s="1" t="s">
        <v>24991</v>
      </c>
      <c r="D16124" s="324" t="s">
        <v>23846</v>
      </c>
      <c r="E16124" s="324" t="s">
        <v>11257</v>
      </c>
    </row>
    <row r="16125" customFormat="false" ht="15" hidden="false" customHeight="false" outlineLevel="0" collapsed="false">
      <c r="A16125" s="1" t="n">
        <v>1249</v>
      </c>
      <c r="B16125" s="1" t="s">
        <v>24992</v>
      </c>
      <c r="C16125" s="1" t="s">
        <v>24993</v>
      </c>
      <c r="D16125" s="324" t="s">
        <v>24570</v>
      </c>
      <c r="E16125" s="324" t="s">
        <v>1731</v>
      </c>
    </row>
    <row r="16126" customFormat="false" ht="15" hidden="false" customHeight="false" outlineLevel="0" collapsed="false">
      <c r="A16126" s="1" t="n">
        <v>1248</v>
      </c>
      <c r="B16126" s="1" t="s">
        <v>24994</v>
      </c>
      <c r="D16126" s="324" t="s">
        <v>24995</v>
      </c>
      <c r="E16126" s="0" t="s">
        <v>544</v>
      </c>
    </row>
    <row r="16127" customFormat="false" ht="15" hidden="false" customHeight="false" outlineLevel="0" collapsed="false">
      <c r="A16127" s="1" t="n">
        <v>1247</v>
      </c>
      <c r="B16127" s="1" t="s">
        <v>24996</v>
      </c>
      <c r="D16127" s="1" t="s">
        <v>964</v>
      </c>
      <c r="E16127" s="0" t="s">
        <v>485</v>
      </c>
    </row>
    <row r="16128" customFormat="false" ht="15" hidden="false" customHeight="false" outlineLevel="0" collapsed="false">
      <c r="A16128" s="1" t="n">
        <v>1246</v>
      </c>
      <c r="B16128" s="1" t="s">
        <v>24997</v>
      </c>
      <c r="D16128" s="1" t="s">
        <v>499</v>
      </c>
      <c r="E16128" s="324" t="s">
        <v>10997</v>
      </c>
    </row>
    <row r="16129" customFormat="false" ht="15" hidden="false" customHeight="false" outlineLevel="0" collapsed="false">
      <c r="A16129" s="1" t="n">
        <v>1245</v>
      </c>
      <c r="B16129" s="1" t="s">
        <v>24998</v>
      </c>
      <c r="C16129" s="1" t="s">
        <v>24998</v>
      </c>
      <c r="D16129" s="1" t="s">
        <v>499</v>
      </c>
      <c r="E16129" s="0" t="s">
        <v>10484</v>
      </c>
    </row>
    <row r="16130" customFormat="false" ht="15" hidden="false" customHeight="false" outlineLevel="0" collapsed="false">
      <c r="A16130" s="1" t="n">
        <v>1244</v>
      </c>
      <c r="B16130" s="1" t="s">
        <v>24999</v>
      </c>
      <c r="D16130" s="1" t="s">
        <v>499</v>
      </c>
      <c r="E16130" s="324" t="s">
        <v>10997</v>
      </c>
    </row>
    <row r="16131" customFormat="false" ht="15" hidden="false" customHeight="false" outlineLevel="0" collapsed="false">
      <c r="A16131" s="1" t="n">
        <v>1243</v>
      </c>
      <c r="B16131" s="1" t="s">
        <v>25000</v>
      </c>
      <c r="D16131" s="324" t="s">
        <v>24723</v>
      </c>
      <c r="E16131" s="324" t="s">
        <v>13029</v>
      </c>
    </row>
    <row r="16132" customFormat="false" ht="15" hidden="false" customHeight="false" outlineLevel="0" collapsed="false">
      <c r="A16132" s="1" t="n">
        <v>1242</v>
      </c>
      <c r="B16132" s="1" t="s">
        <v>25001</v>
      </c>
      <c r="D16132" s="1" t="s">
        <v>499</v>
      </c>
      <c r="E16132" s="0" t="s">
        <v>590</v>
      </c>
    </row>
    <row r="16133" customFormat="false" ht="15" hidden="false" customHeight="false" outlineLevel="0" collapsed="false">
      <c r="A16133" s="1" t="n">
        <v>1241</v>
      </c>
      <c r="B16133" s="1" t="s">
        <v>25002</v>
      </c>
      <c r="D16133" s="324" t="s">
        <v>17694</v>
      </c>
      <c r="E16133" s="324" t="s">
        <v>548</v>
      </c>
    </row>
    <row r="16134" customFormat="false" ht="15" hidden="false" customHeight="false" outlineLevel="0" collapsed="false">
      <c r="A16134" s="1" t="n">
        <v>1240</v>
      </c>
      <c r="B16134" s="1" t="s">
        <v>25003</v>
      </c>
      <c r="D16134" s="324" t="s">
        <v>528</v>
      </c>
      <c r="E16134" s="324" t="s">
        <v>500</v>
      </c>
    </row>
    <row r="16135" customFormat="false" ht="15" hidden="false" customHeight="false" outlineLevel="0" collapsed="false">
      <c r="A16135" s="1" t="n">
        <v>1239</v>
      </c>
      <c r="B16135" s="1" t="s">
        <v>25004</v>
      </c>
      <c r="D16135" s="324" t="s">
        <v>10946</v>
      </c>
      <c r="E16135" s="0" t="s">
        <v>590</v>
      </c>
    </row>
    <row r="16136" customFormat="false" ht="15" hidden="false" customHeight="false" outlineLevel="0" collapsed="false">
      <c r="A16136" s="1" t="n">
        <v>1238</v>
      </c>
      <c r="B16136" s="1" t="s">
        <v>25005</v>
      </c>
      <c r="D16136" s="324" t="s">
        <v>1749</v>
      </c>
      <c r="E16136" s="324" t="s">
        <v>1965</v>
      </c>
    </row>
    <row r="16137" customFormat="false" ht="15" hidden="false" customHeight="false" outlineLevel="0" collapsed="false">
      <c r="A16137" s="1" t="n">
        <v>1237</v>
      </c>
      <c r="B16137" s="1" t="s">
        <v>25006</v>
      </c>
      <c r="C16137" s="1" t="s">
        <v>25007</v>
      </c>
      <c r="D16137" s="324" t="s">
        <v>528</v>
      </c>
      <c r="E16137" s="324" t="s">
        <v>500</v>
      </c>
    </row>
    <row r="16138" customFormat="false" ht="15" hidden="false" customHeight="false" outlineLevel="0" collapsed="false">
      <c r="A16138" s="1" t="n">
        <v>1236</v>
      </c>
      <c r="B16138" s="1" t="s">
        <v>25008</v>
      </c>
      <c r="C16138" s="324" t="s">
        <v>25009</v>
      </c>
      <c r="D16138" s="324" t="s">
        <v>25010</v>
      </c>
      <c r="E16138" s="324" t="s">
        <v>500</v>
      </c>
    </row>
    <row r="16139" customFormat="false" ht="15" hidden="false" customHeight="false" outlineLevel="0" collapsed="false">
      <c r="A16139" s="1" t="n">
        <v>1235</v>
      </c>
      <c r="B16139" s="1" t="s">
        <v>25011</v>
      </c>
      <c r="C16139" s="324" t="s">
        <v>25012</v>
      </c>
      <c r="D16139" s="324" t="s">
        <v>25013</v>
      </c>
      <c r="E16139" s="324" t="s">
        <v>12459</v>
      </c>
    </row>
    <row r="16140" customFormat="false" ht="15" hidden="false" customHeight="false" outlineLevel="0" collapsed="false">
      <c r="A16140" s="1" t="n">
        <v>1234</v>
      </c>
      <c r="B16140" s="1" t="s">
        <v>25014</v>
      </c>
      <c r="D16140" s="1" t="s">
        <v>10212</v>
      </c>
      <c r="E16140" s="324" t="s">
        <v>10997</v>
      </c>
    </row>
    <row r="16141" customFormat="false" ht="15" hidden="false" customHeight="false" outlineLevel="0" collapsed="false">
      <c r="A16141" s="1" t="n">
        <v>1233</v>
      </c>
      <c r="B16141" s="1" t="s">
        <v>25015</v>
      </c>
      <c r="D16141" s="1" t="s">
        <v>499</v>
      </c>
      <c r="E16141" s="0" t="s">
        <v>590</v>
      </c>
    </row>
    <row r="16142" customFormat="false" ht="15" hidden="false" customHeight="false" outlineLevel="0" collapsed="false">
      <c r="A16142" s="1" t="n">
        <v>1232</v>
      </c>
      <c r="B16142" s="1" t="s">
        <v>25016</v>
      </c>
      <c r="C16142" s="324" t="s">
        <v>25017</v>
      </c>
      <c r="D16142" s="324" t="s">
        <v>24194</v>
      </c>
      <c r="E16142" s="324" t="s">
        <v>25018</v>
      </c>
    </row>
    <row r="16143" customFormat="false" ht="15" hidden="false" customHeight="false" outlineLevel="0" collapsed="false">
      <c r="A16143" s="1" t="n">
        <v>1231</v>
      </c>
      <c r="B16143" s="1" t="s">
        <v>25019</v>
      </c>
      <c r="D16143" s="1" t="s">
        <v>499</v>
      </c>
      <c r="E16143" s="324" t="s">
        <v>500</v>
      </c>
    </row>
    <row r="16144" customFormat="false" ht="15" hidden="false" customHeight="false" outlineLevel="0" collapsed="false">
      <c r="A16144" s="1" t="n">
        <v>1230</v>
      </c>
      <c r="B16144" s="1" t="s">
        <v>25020</v>
      </c>
      <c r="D16144" s="1" t="s">
        <v>499</v>
      </c>
      <c r="E16144" s="324" t="s">
        <v>500</v>
      </c>
    </row>
    <row r="16145" customFormat="false" ht="15" hidden="false" customHeight="false" outlineLevel="0" collapsed="false">
      <c r="A16145" s="1" t="n">
        <v>1229</v>
      </c>
      <c r="B16145" s="1" t="s">
        <v>25021</v>
      </c>
      <c r="D16145" s="1" t="s">
        <v>499</v>
      </c>
      <c r="E16145" s="324" t="s">
        <v>500</v>
      </c>
    </row>
    <row r="16146" customFormat="false" ht="15" hidden="false" customHeight="false" outlineLevel="0" collapsed="false">
      <c r="A16146" s="1" t="n">
        <v>1228</v>
      </c>
      <c r="B16146" s="1" t="s">
        <v>25022</v>
      </c>
      <c r="C16146" s="1" t="s">
        <v>25023</v>
      </c>
      <c r="D16146" s="324" t="s">
        <v>10946</v>
      </c>
      <c r="E16146" s="324" t="s">
        <v>25024</v>
      </c>
    </row>
    <row r="16147" customFormat="false" ht="15" hidden="false" customHeight="false" outlineLevel="0" collapsed="false">
      <c r="A16147" s="1" t="n">
        <v>1227</v>
      </c>
      <c r="B16147" s="1" t="s">
        <v>25025</v>
      </c>
      <c r="D16147" s="324" t="s">
        <v>11169</v>
      </c>
      <c r="E16147" s="324" t="s">
        <v>10890</v>
      </c>
    </row>
    <row r="16148" customFormat="false" ht="15" hidden="false" customHeight="false" outlineLevel="0" collapsed="false">
      <c r="A16148" s="1" t="n">
        <v>1226</v>
      </c>
      <c r="B16148" s="1" t="s">
        <v>25026</v>
      </c>
      <c r="D16148" s="324" t="s">
        <v>1931</v>
      </c>
      <c r="E16148" s="324" t="s">
        <v>772</v>
      </c>
    </row>
    <row r="16149" customFormat="false" ht="15" hidden="false" customHeight="false" outlineLevel="0" collapsed="false">
      <c r="A16149" s="1" t="n">
        <v>1225</v>
      </c>
      <c r="B16149" s="1" t="s">
        <v>25027</v>
      </c>
      <c r="D16149" s="1" t="s">
        <v>811</v>
      </c>
      <c r="E16149" s="324" t="s">
        <v>1731</v>
      </c>
    </row>
    <row r="16150" customFormat="false" ht="15" hidden="false" customHeight="false" outlineLevel="0" collapsed="false">
      <c r="A16150" s="1" t="n">
        <v>1224</v>
      </c>
      <c r="B16150" s="1" t="s">
        <v>25028</v>
      </c>
      <c r="D16150" s="1" t="s">
        <v>499</v>
      </c>
      <c r="E16150" s="0" t="s">
        <v>590</v>
      </c>
    </row>
    <row r="16151" customFormat="false" ht="15" hidden="false" customHeight="false" outlineLevel="0" collapsed="false">
      <c r="A16151" s="1" t="n">
        <v>1223</v>
      </c>
      <c r="B16151" s="1" t="s">
        <v>25029</v>
      </c>
      <c r="D16151" s="1" t="s">
        <v>499</v>
      </c>
      <c r="E16151" s="0" t="s">
        <v>590</v>
      </c>
    </row>
    <row r="16152" customFormat="false" ht="15" hidden="false" customHeight="false" outlineLevel="0" collapsed="false">
      <c r="A16152" s="1" t="n">
        <v>1222</v>
      </c>
      <c r="B16152" s="1" t="s">
        <v>25030</v>
      </c>
      <c r="D16152" s="1" t="s">
        <v>499</v>
      </c>
      <c r="E16152" s="0" t="s">
        <v>590</v>
      </c>
    </row>
    <row r="16153" customFormat="false" ht="15" hidden="false" customHeight="false" outlineLevel="0" collapsed="false">
      <c r="A16153" s="1" t="n">
        <v>1221</v>
      </c>
      <c r="B16153" s="1" t="s">
        <v>25031</v>
      </c>
      <c r="D16153" s="1" t="s">
        <v>499</v>
      </c>
      <c r="E16153" s="0" t="s">
        <v>590</v>
      </c>
    </row>
    <row r="16154" customFormat="false" ht="15" hidden="false" customHeight="false" outlineLevel="0" collapsed="false">
      <c r="A16154" s="1" t="n">
        <v>1220</v>
      </c>
      <c r="B16154" s="1" t="s">
        <v>25032</v>
      </c>
      <c r="D16154" s="1" t="s">
        <v>499</v>
      </c>
      <c r="E16154" s="324" t="s">
        <v>500</v>
      </c>
    </row>
    <row r="16155" customFormat="false" ht="15" hidden="false" customHeight="false" outlineLevel="0" collapsed="false">
      <c r="A16155" s="1" t="n">
        <v>1219</v>
      </c>
      <c r="B16155" s="1" t="s">
        <v>25033</v>
      </c>
      <c r="C16155" s="324" t="s">
        <v>25034</v>
      </c>
      <c r="D16155" s="1" t="s">
        <v>499</v>
      </c>
      <c r="E16155" s="0" t="s">
        <v>576</v>
      </c>
    </row>
    <row r="16156" customFormat="false" ht="15" hidden="false" customHeight="false" outlineLevel="0" collapsed="false">
      <c r="A16156" s="1" t="n">
        <v>1218</v>
      </c>
      <c r="B16156" s="1" t="s">
        <v>25035</v>
      </c>
      <c r="C16156" s="1" t="s">
        <v>25036</v>
      </c>
      <c r="D16156" s="1" t="s">
        <v>499</v>
      </c>
      <c r="E16156" s="0" t="s">
        <v>590</v>
      </c>
    </row>
    <row r="16157" customFormat="false" ht="15" hidden="false" customHeight="false" outlineLevel="0" collapsed="false">
      <c r="A16157" s="1" t="n">
        <v>1217</v>
      </c>
      <c r="B16157" s="1" t="s">
        <v>25037</v>
      </c>
      <c r="C16157" s="324" t="s">
        <v>25038</v>
      </c>
      <c r="D16157" s="1" t="s">
        <v>499</v>
      </c>
      <c r="E16157" s="0" t="s">
        <v>590</v>
      </c>
    </row>
    <row r="16158" customFormat="false" ht="15" hidden="false" customHeight="false" outlineLevel="0" collapsed="false">
      <c r="A16158" s="1" t="n">
        <v>1216</v>
      </c>
      <c r="B16158" s="1" t="s">
        <v>25039</v>
      </c>
      <c r="C16158" s="324" t="s">
        <v>25040</v>
      </c>
      <c r="D16158" s="1" t="s">
        <v>499</v>
      </c>
      <c r="E16158" s="0" t="s">
        <v>590</v>
      </c>
    </row>
    <row r="16159" customFormat="false" ht="15" hidden="false" customHeight="false" outlineLevel="0" collapsed="false">
      <c r="A16159" s="1" t="n">
        <v>1215</v>
      </c>
      <c r="B16159" s="1" t="s">
        <v>25041</v>
      </c>
      <c r="D16159" s="1" t="s">
        <v>811</v>
      </c>
      <c r="E16159" s="0" t="s">
        <v>609</v>
      </c>
    </row>
    <row r="16160" customFormat="false" ht="15" hidden="false" customHeight="false" outlineLevel="0" collapsed="false">
      <c r="A16160" s="1" t="n">
        <v>1214</v>
      </c>
      <c r="B16160" s="1" t="s">
        <v>25042</v>
      </c>
      <c r="D16160" s="324" t="s">
        <v>611</v>
      </c>
      <c r="E16160" s="324" t="s">
        <v>656</v>
      </c>
    </row>
    <row r="16161" customFormat="false" ht="15" hidden="false" customHeight="false" outlineLevel="0" collapsed="false">
      <c r="A16161" s="1" t="n">
        <v>1213</v>
      </c>
      <c r="B16161" s="1" t="s">
        <v>25043</v>
      </c>
      <c r="D16161" s="1" t="s">
        <v>1222</v>
      </c>
      <c r="E16161" s="0" t="s">
        <v>576</v>
      </c>
    </row>
    <row r="16162" customFormat="false" ht="15" hidden="false" customHeight="false" outlineLevel="0" collapsed="false">
      <c r="A16162" s="1" t="n">
        <v>1212</v>
      </c>
      <c r="B16162" s="1" t="s">
        <v>25044</v>
      </c>
      <c r="D16162" s="324" t="s">
        <v>25045</v>
      </c>
      <c r="E16162" s="324" t="s">
        <v>10994</v>
      </c>
    </row>
    <row r="16163" customFormat="false" ht="15" hidden="false" customHeight="false" outlineLevel="0" collapsed="false">
      <c r="A16163" s="1" t="n">
        <v>1211</v>
      </c>
      <c r="B16163" s="1" t="s">
        <v>25046</v>
      </c>
      <c r="C16163" s="324" t="s">
        <v>25047</v>
      </c>
      <c r="D16163" s="324" t="s">
        <v>25048</v>
      </c>
      <c r="E16163" s="324" t="s">
        <v>14416</v>
      </c>
    </row>
    <row r="16164" customFormat="false" ht="15" hidden="false" customHeight="false" outlineLevel="0" collapsed="false">
      <c r="A16164" s="1" t="n">
        <v>1210</v>
      </c>
      <c r="B16164" s="1" t="s">
        <v>25049</v>
      </c>
      <c r="D16164" s="1" t="s">
        <v>499</v>
      </c>
      <c r="E16164" s="324" t="s">
        <v>500</v>
      </c>
    </row>
    <row r="16165" customFormat="false" ht="15" hidden="false" customHeight="false" outlineLevel="0" collapsed="false">
      <c r="A16165" s="1" t="n">
        <v>1209</v>
      </c>
      <c r="B16165" s="1" t="s">
        <v>25050</v>
      </c>
      <c r="C16165" s="324" t="s">
        <v>25051</v>
      </c>
      <c r="D16165" s="1" t="s">
        <v>499</v>
      </c>
      <c r="E16165" s="0" t="s">
        <v>576</v>
      </c>
    </row>
    <row r="16166" customFormat="false" ht="15" hidden="false" customHeight="false" outlineLevel="0" collapsed="false">
      <c r="A16166" s="1" t="n">
        <v>1208</v>
      </c>
      <c r="B16166" s="1" t="s">
        <v>25052</v>
      </c>
      <c r="C16166" s="1" t="s">
        <v>25053</v>
      </c>
      <c r="D16166" s="1" t="s">
        <v>499</v>
      </c>
      <c r="E16166" s="0" t="s">
        <v>590</v>
      </c>
    </row>
    <row r="16167" customFormat="false" ht="15" hidden="false" customHeight="false" outlineLevel="0" collapsed="false">
      <c r="A16167" s="1" t="n">
        <v>1207</v>
      </c>
      <c r="B16167" s="1" t="s">
        <v>25054</v>
      </c>
      <c r="C16167" s="1" t="s">
        <v>25055</v>
      </c>
      <c r="D16167" s="324" t="s">
        <v>20599</v>
      </c>
      <c r="E16167" s="0" t="s">
        <v>590</v>
      </c>
    </row>
    <row r="16168" customFormat="false" ht="15" hidden="false" customHeight="false" outlineLevel="0" collapsed="false">
      <c r="A16168" s="1" t="n">
        <v>1206</v>
      </c>
      <c r="B16168" s="1" t="s">
        <v>25056</v>
      </c>
      <c r="D16168" s="1" t="s">
        <v>510</v>
      </c>
      <c r="E16168" s="0" t="s">
        <v>609</v>
      </c>
    </row>
    <row r="16169" customFormat="false" ht="15" hidden="false" customHeight="false" outlineLevel="0" collapsed="false">
      <c r="A16169" s="1" t="n">
        <v>1205</v>
      </c>
      <c r="B16169" s="1" t="s">
        <v>25057</v>
      </c>
      <c r="C16169" s="1" t="s">
        <v>25058</v>
      </c>
      <c r="D16169" s="324" t="s">
        <v>24570</v>
      </c>
      <c r="E16169" s="324" t="s">
        <v>1731</v>
      </c>
    </row>
    <row r="16170" customFormat="false" ht="15" hidden="false" customHeight="false" outlineLevel="0" collapsed="false">
      <c r="A16170" s="1" t="n">
        <v>1204</v>
      </c>
      <c r="B16170" s="1" t="s">
        <v>25059</v>
      </c>
      <c r="C16170" s="1" t="s">
        <v>25060</v>
      </c>
      <c r="D16170" s="324" t="s">
        <v>24570</v>
      </c>
      <c r="E16170" s="324" t="s">
        <v>1731</v>
      </c>
    </row>
    <row r="16171" customFormat="false" ht="15" hidden="false" customHeight="false" outlineLevel="0" collapsed="false">
      <c r="A16171" s="1" t="n">
        <v>1203</v>
      </c>
      <c r="B16171" s="1" t="s">
        <v>25061</v>
      </c>
      <c r="D16171" s="324" t="s">
        <v>18359</v>
      </c>
      <c r="E16171" s="0" t="s">
        <v>576</v>
      </c>
    </row>
    <row r="16172" customFormat="false" ht="15" hidden="false" customHeight="false" outlineLevel="0" collapsed="false">
      <c r="A16172" s="1" t="n">
        <v>1202</v>
      </c>
      <c r="B16172" s="1" t="s">
        <v>25062</v>
      </c>
      <c r="C16172" s="324" t="s">
        <v>25063</v>
      </c>
      <c r="D16172" s="1" t="s">
        <v>499</v>
      </c>
      <c r="E16172" s="0" t="s">
        <v>576</v>
      </c>
    </row>
    <row r="16173" customFormat="false" ht="15" hidden="false" customHeight="false" outlineLevel="0" collapsed="false">
      <c r="A16173" s="1" t="n">
        <v>1201</v>
      </c>
      <c r="B16173" s="1" t="s">
        <v>25064</v>
      </c>
      <c r="D16173" s="1" t="s">
        <v>499</v>
      </c>
      <c r="E16173" s="0" t="s">
        <v>590</v>
      </c>
    </row>
    <row r="16174" customFormat="false" ht="15" hidden="false" customHeight="false" outlineLevel="0" collapsed="false">
      <c r="A16174" s="1" t="n">
        <v>1200</v>
      </c>
      <c r="B16174" s="1" t="s">
        <v>25065</v>
      </c>
      <c r="C16174" s="1" t="s">
        <v>25066</v>
      </c>
      <c r="D16174" s="324" t="s">
        <v>24570</v>
      </c>
      <c r="E16174" s="324" t="s">
        <v>1731</v>
      </c>
    </row>
    <row r="16175" customFormat="false" ht="15" hidden="false" customHeight="false" outlineLevel="0" collapsed="false">
      <c r="A16175" s="1" t="n">
        <v>1199</v>
      </c>
      <c r="B16175" s="1" t="s">
        <v>25067</v>
      </c>
      <c r="D16175" s="1" t="s">
        <v>484</v>
      </c>
      <c r="E16175" s="0" t="s">
        <v>485</v>
      </c>
    </row>
    <row r="16176" customFormat="false" ht="15" hidden="false" customHeight="false" outlineLevel="0" collapsed="false">
      <c r="A16176" s="1" t="n">
        <v>1198</v>
      </c>
      <c r="B16176" s="1" t="s">
        <v>25068</v>
      </c>
      <c r="C16176" s="1" t="s">
        <v>25069</v>
      </c>
      <c r="D16176" s="324" t="s">
        <v>24206</v>
      </c>
      <c r="E16176" s="0" t="s">
        <v>609</v>
      </c>
    </row>
    <row r="16177" customFormat="false" ht="15" hidden="false" customHeight="false" outlineLevel="0" collapsed="false">
      <c r="A16177" s="1" t="n">
        <v>1197</v>
      </c>
      <c r="B16177" s="1" t="s">
        <v>25070</v>
      </c>
      <c r="C16177" s="1" t="s">
        <v>25071</v>
      </c>
      <c r="D16177" s="1" t="s">
        <v>685</v>
      </c>
      <c r="E16177" s="0" t="s">
        <v>686</v>
      </c>
    </row>
    <row r="16178" customFormat="false" ht="15" hidden="false" customHeight="false" outlineLevel="0" collapsed="false">
      <c r="A16178" s="1" t="n">
        <v>1196</v>
      </c>
      <c r="B16178" s="1" t="s">
        <v>25072</v>
      </c>
      <c r="D16178" s="1" t="s">
        <v>811</v>
      </c>
      <c r="E16178" s="0" t="s">
        <v>609</v>
      </c>
    </row>
    <row r="16179" customFormat="false" ht="15" hidden="false" customHeight="false" outlineLevel="0" collapsed="false">
      <c r="A16179" s="1" t="n">
        <v>1195</v>
      </c>
      <c r="B16179" s="1" t="s">
        <v>25073</v>
      </c>
      <c r="C16179" s="1" t="s">
        <v>25074</v>
      </c>
      <c r="D16179" s="324" t="s">
        <v>24206</v>
      </c>
      <c r="E16179" s="0" t="s">
        <v>609</v>
      </c>
    </row>
    <row r="16180" customFormat="false" ht="15" hidden="false" customHeight="false" outlineLevel="0" collapsed="false">
      <c r="A16180" s="1" t="n">
        <v>1194</v>
      </c>
      <c r="B16180" s="1" t="s">
        <v>25075</v>
      </c>
      <c r="C16180" s="1" t="s">
        <v>25076</v>
      </c>
      <c r="D16180" s="324" t="s">
        <v>25077</v>
      </c>
      <c r="E16180" s="0" t="s">
        <v>485</v>
      </c>
    </row>
    <row r="16181" customFormat="false" ht="15" hidden="false" customHeight="false" outlineLevel="0" collapsed="false">
      <c r="A16181" s="1" t="n">
        <v>1193</v>
      </c>
      <c r="B16181" s="1" t="s">
        <v>25078</v>
      </c>
      <c r="C16181" s="1" t="s">
        <v>25079</v>
      </c>
      <c r="D16181" s="324" t="s">
        <v>24206</v>
      </c>
      <c r="E16181" s="0" t="s">
        <v>609</v>
      </c>
    </row>
    <row r="16182" customFormat="false" ht="15" hidden="false" customHeight="false" outlineLevel="0" collapsed="false">
      <c r="A16182" s="1" t="n">
        <v>1192</v>
      </c>
      <c r="B16182" s="1" t="s">
        <v>25080</v>
      </c>
      <c r="D16182" s="1" t="s">
        <v>12034</v>
      </c>
      <c r="E16182" s="324" t="s">
        <v>25081</v>
      </c>
    </row>
    <row r="16183" customFormat="false" ht="15" hidden="false" customHeight="false" outlineLevel="0" collapsed="false">
      <c r="A16183" s="1" t="n">
        <v>1191</v>
      </c>
      <c r="B16183" s="1" t="s">
        <v>25082</v>
      </c>
      <c r="C16183" s="1" t="s">
        <v>25083</v>
      </c>
      <c r="D16183" s="1" t="s">
        <v>499</v>
      </c>
      <c r="E16183" s="0" t="s">
        <v>590</v>
      </c>
    </row>
    <row r="16184" customFormat="false" ht="15" hidden="false" customHeight="false" outlineLevel="0" collapsed="false">
      <c r="A16184" s="1" t="n">
        <v>1190</v>
      </c>
      <c r="B16184" s="1" t="s">
        <v>25084</v>
      </c>
      <c r="C16184" s="1" t="s">
        <v>25085</v>
      </c>
      <c r="D16184" s="324" t="s">
        <v>20018</v>
      </c>
      <c r="E16184" s="324" t="s">
        <v>10997</v>
      </c>
    </row>
    <row r="16185" customFormat="false" ht="15" hidden="false" customHeight="false" outlineLevel="0" collapsed="false">
      <c r="A16185" s="1" t="n">
        <v>1188</v>
      </c>
      <c r="B16185" s="1" t="s">
        <v>25086</v>
      </c>
      <c r="C16185" s="324" t="s">
        <v>25087</v>
      </c>
      <c r="D16185" s="1" t="s">
        <v>12034</v>
      </c>
      <c r="E16185" s="324" t="s">
        <v>21172</v>
      </c>
    </row>
    <row r="16186" customFormat="false" ht="15" hidden="false" customHeight="false" outlineLevel="0" collapsed="false">
      <c r="A16186" s="1" t="n">
        <v>1187</v>
      </c>
      <c r="B16186" s="1" t="s">
        <v>6288</v>
      </c>
      <c r="C16186" s="1" t="s">
        <v>25088</v>
      </c>
      <c r="D16186" s="324" t="s">
        <v>4289</v>
      </c>
      <c r="E16186" s="324" t="s">
        <v>587</v>
      </c>
    </row>
    <row r="16187" customFormat="false" ht="15" hidden="false" customHeight="false" outlineLevel="0" collapsed="false">
      <c r="A16187" s="1" t="n">
        <v>1186</v>
      </c>
      <c r="B16187" s="1" t="s">
        <v>25089</v>
      </c>
      <c r="D16187" s="1" t="s">
        <v>575</v>
      </c>
      <c r="E16187" s="324" t="s">
        <v>548</v>
      </c>
    </row>
    <row r="16188" customFormat="false" ht="15" hidden="false" customHeight="false" outlineLevel="0" collapsed="false">
      <c r="A16188" s="1" t="n">
        <v>1185</v>
      </c>
      <c r="B16188" s="1" t="s">
        <v>25090</v>
      </c>
      <c r="D16188" s="324" t="s">
        <v>3214</v>
      </c>
      <c r="E16188" s="324" t="s">
        <v>500</v>
      </c>
    </row>
    <row r="16189" customFormat="false" ht="15" hidden="false" customHeight="false" outlineLevel="0" collapsed="false">
      <c r="A16189" s="1" t="n">
        <v>1184</v>
      </c>
      <c r="B16189" s="1" t="s">
        <v>25091</v>
      </c>
      <c r="C16189" s="1" t="s">
        <v>187</v>
      </c>
      <c r="D16189" s="1" t="s">
        <v>10212</v>
      </c>
      <c r="E16189" s="0" t="s">
        <v>11244</v>
      </c>
    </row>
    <row r="16190" customFormat="false" ht="15" hidden="false" customHeight="false" outlineLevel="0" collapsed="false">
      <c r="A16190" s="1" t="n">
        <v>1183</v>
      </c>
      <c r="B16190" s="1" t="s">
        <v>25092</v>
      </c>
      <c r="D16190" s="1" t="s">
        <v>499</v>
      </c>
      <c r="E16190" s="324" t="s">
        <v>500</v>
      </c>
    </row>
    <row r="16191" customFormat="false" ht="15" hidden="false" customHeight="false" outlineLevel="0" collapsed="false">
      <c r="A16191" s="1" t="n">
        <v>1182</v>
      </c>
      <c r="B16191" s="1" t="s">
        <v>25093</v>
      </c>
      <c r="C16191" s="1" t="s">
        <v>25094</v>
      </c>
      <c r="D16191" s="324" t="s">
        <v>627</v>
      </c>
      <c r="E16191" s="324" t="s">
        <v>519</v>
      </c>
    </row>
    <row r="16192" customFormat="false" ht="15" hidden="false" customHeight="false" outlineLevel="0" collapsed="false">
      <c r="A16192" s="1" t="n">
        <v>1181</v>
      </c>
      <c r="B16192" s="1" t="s">
        <v>25095</v>
      </c>
      <c r="C16192" s="1" t="s">
        <v>25096</v>
      </c>
      <c r="D16192" s="1" t="s">
        <v>499</v>
      </c>
      <c r="E16192" s="324" t="s">
        <v>1731</v>
      </c>
    </row>
    <row r="16193" customFormat="false" ht="15" hidden="false" customHeight="false" outlineLevel="0" collapsed="false">
      <c r="A16193" s="1" t="n">
        <v>1180</v>
      </c>
      <c r="B16193" s="1" t="s">
        <v>25097</v>
      </c>
      <c r="C16193" s="324" t="s">
        <v>25098</v>
      </c>
      <c r="D16193" s="324" t="s">
        <v>10171</v>
      </c>
      <c r="E16193" s="324" t="s">
        <v>3059</v>
      </c>
    </row>
    <row r="16194" customFormat="false" ht="15" hidden="false" customHeight="false" outlineLevel="0" collapsed="false">
      <c r="A16194" s="1" t="n">
        <v>1179</v>
      </c>
      <c r="B16194" s="1" t="s">
        <v>25099</v>
      </c>
      <c r="C16194" s="324" t="s">
        <v>25100</v>
      </c>
      <c r="D16194" s="1" t="s">
        <v>787</v>
      </c>
      <c r="E16194" s="324" t="s">
        <v>488</v>
      </c>
    </row>
    <row r="16195" customFormat="false" ht="15" hidden="false" customHeight="false" outlineLevel="0" collapsed="false">
      <c r="A16195" s="1" t="n">
        <v>1178</v>
      </c>
      <c r="B16195" s="1" t="s">
        <v>25101</v>
      </c>
      <c r="C16195" s="1" t="s">
        <v>25102</v>
      </c>
      <c r="D16195" s="1" t="s">
        <v>499</v>
      </c>
      <c r="E16195" s="324" t="s">
        <v>10923</v>
      </c>
    </row>
    <row r="16196" customFormat="false" ht="15" hidden="false" customHeight="false" outlineLevel="0" collapsed="false">
      <c r="A16196" s="1" t="n">
        <v>1177</v>
      </c>
      <c r="B16196" s="1" t="s">
        <v>25103</v>
      </c>
      <c r="D16196" s="1" t="s">
        <v>10212</v>
      </c>
      <c r="E16196" s="0" t="s">
        <v>590</v>
      </c>
    </row>
    <row r="16197" customFormat="false" ht="15" hidden="false" customHeight="false" outlineLevel="0" collapsed="false">
      <c r="A16197" s="1" t="n">
        <v>1176</v>
      </c>
      <c r="B16197" s="1" t="s">
        <v>25104</v>
      </c>
      <c r="D16197" s="1" t="s">
        <v>10212</v>
      </c>
      <c r="E16197" s="0" t="s">
        <v>590</v>
      </c>
    </row>
    <row r="16198" customFormat="false" ht="15" hidden="false" customHeight="false" outlineLevel="0" collapsed="false">
      <c r="A16198" s="1" t="n">
        <v>1175</v>
      </c>
      <c r="B16198" s="1" t="s">
        <v>25105</v>
      </c>
      <c r="C16198" s="1" t="s">
        <v>25106</v>
      </c>
      <c r="D16198" s="1" t="s">
        <v>10212</v>
      </c>
      <c r="E16198" s="0" t="s">
        <v>590</v>
      </c>
    </row>
    <row r="16199" customFormat="false" ht="15" hidden="false" customHeight="false" outlineLevel="0" collapsed="false">
      <c r="A16199" s="1" t="n">
        <v>1174</v>
      </c>
      <c r="B16199" s="1" t="s">
        <v>25107</v>
      </c>
      <c r="C16199" s="1" t="s">
        <v>25108</v>
      </c>
      <c r="D16199" s="1" t="s">
        <v>10212</v>
      </c>
      <c r="E16199" s="0" t="s">
        <v>590</v>
      </c>
    </row>
    <row r="16200" customFormat="false" ht="15" hidden="false" customHeight="false" outlineLevel="0" collapsed="false">
      <c r="A16200" s="1" t="n">
        <v>1173</v>
      </c>
      <c r="B16200" s="1" t="s">
        <v>25109</v>
      </c>
      <c r="C16200" s="1" t="s">
        <v>25110</v>
      </c>
      <c r="D16200" s="1" t="s">
        <v>10212</v>
      </c>
      <c r="E16200" s="0" t="s">
        <v>590</v>
      </c>
    </row>
    <row r="16201" customFormat="false" ht="15" hidden="false" customHeight="false" outlineLevel="0" collapsed="false">
      <c r="A16201" s="1" t="n">
        <v>1172</v>
      </c>
      <c r="B16201" s="1" t="s">
        <v>25111</v>
      </c>
      <c r="C16201" s="1" t="s">
        <v>25112</v>
      </c>
      <c r="D16201" s="1" t="s">
        <v>10212</v>
      </c>
      <c r="E16201" s="0" t="s">
        <v>590</v>
      </c>
    </row>
    <row r="16202" customFormat="false" ht="15" hidden="false" customHeight="false" outlineLevel="0" collapsed="false">
      <c r="A16202" s="1" t="n">
        <v>1171</v>
      </c>
      <c r="B16202" s="1" t="s">
        <v>25113</v>
      </c>
      <c r="D16202" s="324" t="s">
        <v>25114</v>
      </c>
      <c r="E16202" s="0" t="s">
        <v>590</v>
      </c>
    </row>
    <row r="16203" customFormat="false" ht="15" hidden="false" customHeight="false" outlineLevel="0" collapsed="false">
      <c r="A16203" s="1" t="n">
        <v>1170</v>
      </c>
      <c r="B16203" s="1" t="s">
        <v>25115</v>
      </c>
      <c r="D16203" s="1" t="s">
        <v>499</v>
      </c>
      <c r="E16203" s="0" t="s">
        <v>590</v>
      </c>
    </row>
    <row r="16204" customFormat="false" ht="15" hidden="false" customHeight="false" outlineLevel="0" collapsed="false">
      <c r="A16204" s="1" t="n">
        <v>1169</v>
      </c>
      <c r="B16204" s="1" t="s">
        <v>25116</v>
      </c>
      <c r="D16204" s="324" t="s">
        <v>627</v>
      </c>
      <c r="E16204" s="324" t="s">
        <v>519</v>
      </c>
    </row>
    <row r="16205" customFormat="false" ht="15" hidden="false" customHeight="false" outlineLevel="0" collapsed="false">
      <c r="A16205" s="1" t="n">
        <v>1168</v>
      </c>
      <c r="B16205" s="1" t="s">
        <v>25117</v>
      </c>
      <c r="D16205" s="1" t="s">
        <v>10212</v>
      </c>
      <c r="E16205" s="0" t="s">
        <v>590</v>
      </c>
    </row>
    <row r="16206" customFormat="false" ht="15" hidden="false" customHeight="false" outlineLevel="0" collapsed="false">
      <c r="A16206" s="1" t="n">
        <v>1167</v>
      </c>
      <c r="B16206" s="1" t="s">
        <v>25118</v>
      </c>
      <c r="D16206" s="1" t="s">
        <v>10212</v>
      </c>
      <c r="E16206" s="0" t="s">
        <v>590</v>
      </c>
    </row>
    <row r="16207" customFormat="false" ht="15" hidden="false" customHeight="false" outlineLevel="0" collapsed="false">
      <c r="A16207" s="1" t="n">
        <v>1166</v>
      </c>
      <c r="B16207" s="1" t="s">
        <v>25119</v>
      </c>
      <c r="D16207" s="1" t="s">
        <v>651</v>
      </c>
      <c r="E16207" s="0" t="s">
        <v>590</v>
      </c>
    </row>
    <row r="16208" customFormat="false" ht="15" hidden="false" customHeight="false" outlineLevel="0" collapsed="false">
      <c r="A16208" s="1" t="n">
        <v>1165</v>
      </c>
      <c r="B16208" s="1" t="s">
        <v>25120</v>
      </c>
      <c r="C16208" s="324" t="s">
        <v>25121</v>
      </c>
      <c r="D16208" s="324" t="s">
        <v>1972</v>
      </c>
      <c r="E16208" s="324" t="s">
        <v>500</v>
      </c>
    </row>
    <row r="16209" customFormat="false" ht="15" hidden="false" customHeight="false" outlineLevel="0" collapsed="false">
      <c r="A16209" s="1" t="n">
        <v>1164</v>
      </c>
      <c r="B16209" s="1" t="s">
        <v>25122</v>
      </c>
      <c r="D16209" s="1" t="s">
        <v>499</v>
      </c>
      <c r="E16209" s="324" t="s">
        <v>11158</v>
      </c>
    </row>
    <row r="16210" customFormat="false" ht="15" hidden="false" customHeight="false" outlineLevel="0" collapsed="false">
      <c r="A16210" s="1" t="n">
        <v>1163</v>
      </c>
      <c r="B16210" s="1" t="s">
        <v>25123</v>
      </c>
      <c r="D16210" s="1" t="s">
        <v>499</v>
      </c>
      <c r="E16210" s="0" t="s">
        <v>590</v>
      </c>
    </row>
    <row r="16211" customFormat="false" ht="15" hidden="false" customHeight="false" outlineLevel="0" collapsed="false">
      <c r="A16211" s="1" t="n">
        <v>1162</v>
      </c>
      <c r="B16211" s="1" t="s">
        <v>25124</v>
      </c>
      <c r="D16211" s="1" t="s">
        <v>499</v>
      </c>
      <c r="E16211" s="0" t="s">
        <v>590</v>
      </c>
    </row>
    <row r="16212" customFormat="false" ht="15" hidden="false" customHeight="false" outlineLevel="0" collapsed="false">
      <c r="A16212" s="1" t="n">
        <v>1161</v>
      </c>
      <c r="B16212" s="1" t="s">
        <v>25125</v>
      </c>
      <c r="D16212" s="1" t="s">
        <v>499</v>
      </c>
      <c r="E16212" s="0" t="s">
        <v>590</v>
      </c>
    </row>
    <row r="16213" customFormat="false" ht="15" hidden="false" customHeight="false" outlineLevel="0" collapsed="false">
      <c r="A16213" s="1" t="n">
        <v>1160</v>
      </c>
      <c r="B16213" s="1" t="s">
        <v>25126</v>
      </c>
      <c r="D16213" s="1" t="s">
        <v>651</v>
      </c>
      <c r="E16213" s="0" t="s">
        <v>590</v>
      </c>
    </row>
    <row r="16214" customFormat="false" ht="15" hidden="false" customHeight="false" outlineLevel="0" collapsed="false">
      <c r="A16214" s="1" t="n">
        <v>1159</v>
      </c>
      <c r="B16214" s="1" t="s">
        <v>25127</v>
      </c>
      <c r="D16214" s="1" t="s">
        <v>651</v>
      </c>
      <c r="E16214" s="0" t="s">
        <v>590</v>
      </c>
    </row>
    <row r="16215" customFormat="false" ht="15" hidden="false" customHeight="false" outlineLevel="0" collapsed="false">
      <c r="A16215" s="1" t="n">
        <v>1158</v>
      </c>
      <c r="B16215" s="1" t="s">
        <v>25128</v>
      </c>
      <c r="D16215" s="1" t="s">
        <v>651</v>
      </c>
      <c r="E16215" s="0" t="s">
        <v>590</v>
      </c>
    </row>
    <row r="16216" customFormat="false" ht="15" hidden="false" customHeight="false" outlineLevel="0" collapsed="false">
      <c r="A16216" s="1" t="n">
        <v>1157</v>
      </c>
      <c r="B16216" s="1" t="s">
        <v>25129</v>
      </c>
      <c r="D16216" s="1" t="s">
        <v>651</v>
      </c>
      <c r="E16216" s="0" t="s">
        <v>590</v>
      </c>
    </row>
    <row r="16217" customFormat="false" ht="15" hidden="false" customHeight="false" outlineLevel="0" collapsed="false">
      <c r="A16217" s="1" t="n">
        <v>1156</v>
      </c>
      <c r="B16217" s="1" t="s">
        <v>25130</v>
      </c>
      <c r="D16217" s="1" t="s">
        <v>499</v>
      </c>
      <c r="E16217" s="0" t="s">
        <v>590</v>
      </c>
    </row>
    <row r="16218" customFormat="false" ht="15" hidden="false" customHeight="false" outlineLevel="0" collapsed="false">
      <c r="A16218" s="1" t="n">
        <v>1155</v>
      </c>
      <c r="B16218" s="1" t="s">
        <v>25131</v>
      </c>
      <c r="D16218" s="1" t="s">
        <v>10212</v>
      </c>
      <c r="E16218" s="0" t="s">
        <v>590</v>
      </c>
    </row>
    <row r="16219" customFormat="false" ht="15" hidden="false" customHeight="false" outlineLevel="0" collapsed="false">
      <c r="A16219" s="1" t="n">
        <v>1154</v>
      </c>
      <c r="B16219" s="1" t="s">
        <v>25132</v>
      </c>
      <c r="D16219" s="1" t="s">
        <v>1031</v>
      </c>
      <c r="E16219" s="0" t="s">
        <v>485</v>
      </c>
    </row>
    <row r="16220" customFormat="false" ht="15" hidden="false" customHeight="false" outlineLevel="0" collapsed="false">
      <c r="A16220" s="1" t="n">
        <v>1153</v>
      </c>
      <c r="B16220" s="1" t="s">
        <v>25133</v>
      </c>
      <c r="D16220" s="1" t="s">
        <v>1031</v>
      </c>
      <c r="E16220" s="0" t="s">
        <v>485</v>
      </c>
    </row>
    <row r="16221" customFormat="false" ht="15" hidden="false" customHeight="false" outlineLevel="0" collapsed="false">
      <c r="A16221" s="1" t="n">
        <v>1152</v>
      </c>
      <c r="B16221" s="1" t="s">
        <v>25134</v>
      </c>
      <c r="D16221" s="324" t="s">
        <v>20713</v>
      </c>
      <c r="E16221" s="324" t="s">
        <v>2898</v>
      </c>
    </row>
    <row r="16222" customFormat="false" ht="15" hidden="false" customHeight="false" outlineLevel="0" collapsed="false">
      <c r="A16222" s="1" t="n">
        <v>1151</v>
      </c>
      <c r="B16222" s="1" t="s">
        <v>25135</v>
      </c>
      <c r="C16222" s="1" t="s">
        <v>187</v>
      </c>
      <c r="D16222" s="324" t="s">
        <v>19810</v>
      </c>
      <c r="E16222" s="324" t="s">
        <v>10923</v>
      </c>
    </row>
    <row r="16223" customFormat="false" ht="15" hidden="false" customHeight="false" outlineLevel="0" collapsed="false">
      <c r="A16223" s="1" t="n">
        <v>1150</v>
      </c>
      <c r="B16223" s="1" t="s">
        <v>25136</v>
      </c>
      <c r="D16223" s="1" t="s">
        <v>499</v>
      </c>
      <c r="E16223" s="0" t="s">
        <v>590</v>
      </c>
    </row>
    <row r="16224" customFormat="false" ht="15" hidden="false" customHeight="false" outlineLevel="0" collapsed="false">
      <c r="A16224" s="1" t="n">
        <v>1149</v>
      </c>
      <c r="B16224" s="1" t="s">
        <v>25137</v>
      </c>
      <c r="D16224" s="324" t="s">
        <v>25138</v>
      </c>
      <c r="E16224" s="324" t="s">
        <v>12151</v>
      </c>
    </row>
    <row r="16225" customFormat="false" ht="15" hidden="false" customHeight="false" outlineLevel="0" collapsed="false">
      <c r="A16225" s="1" t="n">
        <v>1148</v>
      </c>
      <c r="B16225" s="1" t="s">
        <v>25139</v>
      </c>
      <c r="D16225" s="324" t="s">
        <v>25138</v>
      </c>
      <c r="E16225" s="324" t="s">
        <v>12151</v>
      </c>
    </row>
    <row r="16226" customFormat="false" ht="15" hidden="false" customHeight="false" outlineLevel="0" collapsed="false">
      <c r="A16226" s="1" t="n">
        <v>1147</v>
      </c>
      <c r="B16226" s="1" t="s">
        <v>25140</v>
      </c>
      <c r="C16226" s="1" t="s">
        <v>25141</v>
      </c>
      <c r="D16226" s="324" t="s">
        <v>25138</v>
      </c>
      <c r="E16226" s="324" t="s">
        <v>12151</v>
      </c>
    </row>
    <row r="16227" customFormat="false" ht="15" hidden="false" customHeight="false" outlineLevel="0" collapsed="false">
      <c r="A16227" s="1" t="n">
        <v>1146</v>
      </c>
      <c r="B16227" s="1" t="s">
        <v>25142</v>
      </c>
      <c r="C16227" s="1" t="s">
        <v>25143</v>
      </c>
      <c r="D16227" s="324" t="s">
        <v>25144</v>
      </c>
      <c r="E16227" s="324" t="s">
        <v>21933</v>
      </c>
    </row>
    <row r="16228" customFormat="false" ht="15" hidden="false" customHeight="false" outlineLevel="0" collapsed="false">
      <c r="A16228" s="1" t="n">
        <v>1145</v>
      </c>
      <c r="B16228" s="1" t="s">
        <v>25145</v>
      </c>
      <c r="C16228" s="1" t="s">
        <v>521</v>
      </c>
      <c r="D16228" s="324" t="s">
        <v>25146</v>
      </c>
      <c r="E16228" s="324" t="s">
        <v>11251</v>
      </c>
    </row>
    <row r="16229" customFormat="false" ht="15" hidden="false" customHeight="false" outlineLevel="0" collapsed="false">
      <c r="A16229" s="1" t="n">
        <v>1144</v>
      </c>
      <c r="B16229" s="1" t="s">
        <v>25147</v>
      </c>
      <c r="C16229" s="1" t="s">
        <v>25148</v>
      </c>
      <c r="D16229" s="1" t="s">
        <v>11129</v>
      </c>
      <c r="E16229" s="0" t="s">
        <v>609</v>
      </c>
    </row>
    <row r="16230" customFormat="false" ht="15" hidden="false" customHeight="false" outlineLevel="0" collapsed="false">
      <c r="A16230" s="1" t="n">
        <v>1143</v>
      </c>
      <c r="B16230" s="1" t="s">
        <v>9108</v>
      </c>
      <c r="D16230" s="324" t="s">
        <v>1171</v>
      </c>
      <c r="E16230" s="0" t="s">
        <v>485</v>
      </c>
    </row>
    <row r="16231" customFormat="false" ht="15" hidden="false" customHeight="false" outlineLevel="0" collapsed="false">
      <c r="A16231" s="1" t="n">
        <v>1142</v>
      </c>
      <c r="B16231" s="1" t="s">
        <v>25149</v>
      </c>
      <c r="D16231" s="1" t="s">
        <v>11129</v>
      </c>
      <c r="E16231" s="0" t="s">
        <v>590</v>
      </c>
    </row>
    <row r="16232" customFormat="false" ht="15" hidden="false" customHeight="false" outlineLevel="0" collapsed="false">
      <c r="A16232" s="1" t="n">
        <v>1141</v>
      </c>
      <c r="B16232" s="1" t="s">
        <v>25150</v>
      </c>
      <c r="D16232" s="324" t="s">
        <v>9123</v>
      </c>
      <c r="E16232" s="0" t="s">
        <v>485</v>
      </c>
    </row>
    <row r="16233" customFormat="false" ht="15" hidden="false" customHeight="false" outlineLevel="0" collapsed="false">
      <c r="A16233" s="1" t="n">
        <v>1140</v>
      </c>
      <c r="B16233" s="1" t="s">
        <v>25151</v>
      </c>
      <c r="C16233" s="1" t="s">
        <v>187</v>
      </c>
      <c r="D16233" s="1" t="s">
        <v>10920</v>
      </c>
      <c r="E16233" s="0" t="s">
        <v>11244</v>
      </c>
    </row>
    <row r="16234" customFormat="false" ht="15" hidden="false" customHeight="false" outlineLevel="0" collapsed="false">
      <c r="A16234" s="1" t="n">
        <v>1139</v>
      </c>
      <c r="B16234" s="1" t="s">
        <v>25152</v>
      </c>
      <c r="C16234" s="324" t="s">
        <v>25153</v>
      </c>
      <c r="D16234" s="1" t="s">
        <v>925</v>
      </c>
      <c r="E16234" s="324" t="s">
        <v>488</v>
      </c>
    </row>
    <row r="16235" customFormat="false" ht="15" hidden="false" customHeight="false" outlineLevel="0" collapsed="false">
      <c r="A16235" s="1" t="n">
        <v>1138</v>
      </c>
      <c r="B16235" s="1" t="s">
        <v>25154</v>
      </c>
      <c r="C16235" s="1" t="s">
        <v>25155</v>
      </c>
      <c r="D16235" s="1" t="s">
        <v>510</v>
      </c>
      <c r="E16235" s="0" t="s">
        <v>609</v>
      </c>
    </row>
    <row r="16236" customFormat="false" ht="15" hidden="false" customHeight="false" outlineLevel="0" collapsed="false">
      <c r="A16236" s="1" t="n">
        <v>1137</v>
      </c>
      <c r="B16236" s="1" t="s">
        <v>25156</v>
      </c>
      <c r="D16236" s="1" t="s">
        <v>510</v>
      </c>
      <c r="E16236" s="0" t="s">
        <v>590</v>
      </c>
    </row>
    <row r="16237" customFormat="false" ht="15" hidden="false" customHeight="false" outlineLevel="0" collapsed="false">
      <c r="A16237" s="1" t="n">
        <v>1136</v>
      </c>
      <c r="B16237" s="1" t="s">
        <v>25157</v>
      </c>
      <c r="D16237" s="1" t="s">
        <v>510</v>
      </c>
      <c r="E16237" s="0" t="s">
        <v>590</v>
      </c>
    </row>
    <row r="16238" customFormat="false" ht="15" hidden="false" customHeight="false" outlineLevel="0" collapsed="false">
      <c r="A16238" s="1" t="n">
        <v>1135</v>
      </c>
      <c r="B16238" s="1" t="s">
        <v>25158</v>
      </c>
      <c r="D16238" s="1" t="s">
        <v>510</v>
      </c>
      <c r="E16238" s="0" t="s">
        <v>590</v>
      </c>
    </row>
    <row r="16239" customFormat="false" ht="15" hidden="false" customHeight="false" outlineLevel="0" collapsed="false">
      <c r="A16239" s="1" t="n">
        <v>1134</v>
      </c>
      <c r="B16239" s="1" t="s">
        <v>25159</v>
      </c>
      <c r="D16239" s="1" t="s">
        <v>510</v>
      </c>
      <c r="E16239" s="0" t="s">
        <v>590</v>
      </c>
    </row>
    <row r="16240" customFormat="false" ht="15" hidden="false" customHeight="false" outlineLevel="0" collapsed="false">
      <c r="A16240" s="1" t="n">
        <v>1133</v>
      </c>
      <c r="B16240" s="1" t="s">
        <v>25160</v>
      </c>
      <c r="D16240" s="1" t="s">
        <v>811</v>
      </c>
      <c r="E16240" s="0" t="s">
        <v>590</v>
      </c>
    </row>
    <row r="16241" customFormat="false" ht="15" hidden="false" customHeight="false" outlineLevel="0" collapsed="false">
      <c r="A16241" s="1" t="n">
        <v>1132</v>
      </c>
      <c r="B16241" s="1" t="s">
        <v>25161</v>
      </c>
      <c r="D16241" s="1" t="s">
        <v>510</v>
      </c>
      <c r="E16241" s="0" t="s">
        <v>590</v>
      </c>
    </row>
    <row r="16242" customFormat="false" ht="15" hidden="false" customHeight="false" outlineLevel="0" collapsed="false">
      <c r="A16242" s="1" t="n">
        <v>1131</v>
      </c>
      <c r="B16242" s="1" t="s">
        <v>25162</v>
      </c>
      <c r="D16242" s="1" t="s">
        <v>510</v>
      </c>
      <c r="E16242" s="0" t="s">
        <v>590</v>
      </c>
    </row>
    <row r="16243" customFormat="false" ht="15" hidden="false" customHeight="false" outlineLevel="0" collapsed="false">
      <c r="A16243" s="1" t="n">
        <v>1130</v>
      </c>
      <c r="B16243" s="1" t="s">
        <v>25163</v>
      </c>
      <c r="D16243" s="1" t="s">
        <v>811</v>
      </c>
      <c r="E16243" s="0" t="s">
        <v>590</v>
      </c>
    </row>
    <row r="16244" customFormat="false" ht="15" hidden="false" customHeight="false" outlineLevel="0" collapsed="false">
      <c r="A16244" s="1" t="n">
        <v>1129</v>
      </c>
      <c r="B16244" s="1" t="s">
        <v>25164</v>
      </c>
      <c r="D16244" s="1" t="s">
        <v>510</v>
      </c>
      <c r="E16244" s="0" t="s">
        <v>590</v>
      </c>
    </row>
    <row r="16245" customFormat="false" ht="15" hidden="false" customHeight="false" outlineLevel="0" collapsed="false">
      <c r="A16245" s="1" t="n">
        <v>1128</v>
      </c>
      <c r="B16245" s="1" t="s">
        <v>25165</v>
      </c>
      <c r="D16245" s="1" t="s">
        <v>510</v>
      </c>
      <c r="E16245" s="0" t="s">
        <v>1088</v>
      </c>
    </row>
    <row r="16246" customFormat="false" ht="15" hidden="false" customHeight="false" outlineLevel="0" collapsed="false">
      <c r="A16246" s="1" t="n">
        <v>1127</v>
      </c>
      <c r="B16246" s="1" t="s">
        <v>25166</v>
      </c>
      <c r="D16246" s="1" t="s">
        <v>510</v>
      </c>
      <c r="E16246" s="0" t="s">
        <v>590</v>
      </c>
    </row>
    <row r="16247" customFormat="false" ht="15" hidden="false" customHeight="false" outlineLevel="0" collapsed="false">
      <c r="A16247" s="1" t="n">
        <v>1126</v>
      </c>
      <c r="B16247" s="1" t="s">
        <v>25167</v>
      </c>
      <c r="D16247" s="1" t="s">
        <v>510</v>
      </c>
      <c r="E16247" s="0" t="s">
        <v>590</v>
      </c>
    </row>
    <row r="16248" customFormat="false" ht="15" hidden="false" customHeight="false" outlineLevel="0" collapsed="false">
      <c r="A16248" s="1" t="n">
        <v>1125</v>
      </c>
      <c r="B16248" s="1" t="s">
        <v>25168</v>
      </c>
      <c r="D16248" s="1" t="s">
        <v>499</v>
      </c>
      <c r="E16248" s="0" t="s">
        <v>576</v>
      </c>
    </row>
    <row r="16249" customFormat="false" ht="15" hidden="false" customHeight="false" outlineLevel="0" collapsed="false">
      <c r="A16249" s="1" t="n">
        <v>1124</v>
      </c>
      <c r="B16249" s="1" t="s">
        <v>25169</v>
      </c>
      <c r="C16249" s="1" t="s">
        <v>25170</v>
      </c>
      <c r="D16249" s="1" t="s">
        <v>499</v>
      </c>
      <c r="E16249" s="0" t="s">
        <v>590</v>
      </c>
    </row>
    <row r="16250" customFormat="false" ht="15" hidden="false" customHeight="false" outlineLevel="0" collapsed="false">
      <c r="A16250" s="1" t="n">
        <v>1123</v>
      </c>
      <c r="B16250" s="1" t="s">
        <v>25171</v>
      </c>
      <c r="D16250" s="1" t="s">
        <v>499</v>
      </c>
      <c r="E16250" s="0" t="s">
        <v>590</v>
      </c>
    </row>
    <row r="16251" customFormat="false" ht="15" hidden="false" customHeight="false" outlineLevel="0" collapsed="false">
      <c r="A16251" s="1" t="n">
        <v>1122</v>
      </c>
      <c r="B16251" s="1" t="s">
        <v>25172</v>
      </c>
      <c r="D16251" s="1" t="s">
        <v>499</v>
      </c>
      <c r="E16251" s="0" t="s">
        <v>590</v>
      </c>
    </row>
    <row r="16252" customFormat="false" ht="15" hidden="false" customHeight="false" outlineLevel="0" collapsed="false">
      <c r="A16252" s="1" t="n">
        <v>1121</v>
      </c>
      <c r="B16252" s="1" t="s">
        <v>25173</v>
      </c>
      <c r="D16252" s="1" t="s">
        <v>499</v>
      </c>
      <c r="E16252" s="0" t="s">
        <v>590</v>
      </c>
    </row>
    <row r="16253" customFormat="false" ht="15" hidden="false" customHeight="false" outlineLevel="0" collapsed="false">
      <c r="A16253" s="1" t="n">
        <v>1120</v>
      </c>
      <c r="B16253" s="1" t="s">
        <v>25174</v>
      </c>
      <c r="D16253" s="1" t="s">
        <v>499</v>
      </c>
      <c r="E16253" s="0" t="s">
        <v>590</v>
      </c>
    </row>
    <row r="16254" customFormat="false" ht="15" hidden="false" customHeight="false" outlineLevel="0" collapsed="false">
      <c r="A16254" s="1" t="n">
        <v>1119</v>
      </c>
      <c r="B16254" s="1" t="s">
        <v>25175</v>
      </c>
      <c r="D16254" s="1" t="s">
        <v>499</v>
      </c>
      <c r="E16254" s="0" t="s">
        <v>590</v>
      </c>
    </row>
    <row r="16255" customFormat="false" ht="15" hidden="false" customHeight="false" outlineLevel="0" collapsed="false">
      <c r="A16255" s="1" t="n">
        <v>1118</v>
      </c>
      <c r="B16255" s="1" t="s">
        <v>25176</v>
      </c>
      <c r="D16255" s="1" t="s">
        <v>499</v>
      </c>
      <c r="E16255" s="0" t="s">
        <v>590</v>
      </c>
    </row>
    <row r="16256" customFormat="false" ht="15" hidden="false" customHeight="false" outlineLevel="0" collapsed="false">
      <c r="A16256" s="1" t="n">
        <v>1117</v>
      </c>
      <c r="B16256" s="1" t="s">
        <v>25177</v>
      </c>
      <c r="D16256" s="1" t="s">
        <v>499</v>
      </c>
      <c r="E16256" s="0" t="s">
        <v>590</v>
      </c>
    </row>
    <row r="16257" customFormat="false" ht="15" hidden="false" customHeight="false" outlineLevel="0" collapsed="false">
      <c r="A16257" s="1" t="n">
        <v>1116</v>
      </c>
      <c r="B16257" s="1" t="s">
        <v>25178</v>
      </c>
      <c r="D16257" s="1" t="s">
        <v>499</v>
      </c>
      <c r="E16257" s="0" t="s">
        <v>590</v>
      </c>
    </row>
    <row r="16258" customFormat="false" ht="15" hidden="false" customHeight="false" outlineLevel="0" collapsed="false">
      <c r="A16258" s="1" t="n">
        <v>1115</v>
      </c>
      <c r="B16258" s="1" t="s">
        <v>25179</v>
      </c>
      <c r="D16258" s="1" t="s">
        <v>499</v>
      </c>
      <c r="E16258" s="0" t="s">
        <v>590</v>
      </c>
    </row>
    <row r="16259" customFormat="false" ht="15" hidden="false" customHeight="false" outlineLevel="0" collapsed="false">
      <c r="A16259" s="1" t="n">
        <v>1114</v>
      </c>
      <c r="B16259" s="1" t="s">
        <v>25180</v>
      </c>
      <c r="D16259" s="1" t="s">
        <v>499</v>
      </c>
      <c r="E16259" s="0" t="s">
        <v>590</v>
      </c>
    </row>
    <row r="16260" customFormat="false" ht="15" hidden="false" customHeight="false" outlineLevel="0" collapsed="false">
      <c r="A16260" s="1" t="n">
        <v>1113</v>
      </c>
      <c r="B16260" s="1" t="s">
        <v>25181</v>
      </c>
      <c r="D16260" s="1" t="s">
        <v>499</v>
      </c>
      <c r="E16260" s="0" t="s">
        <v>590</v>
      </c>
    </row>
    <row r="16261" customFormat="false" ht="15" hidden="false" customHeight="false" outlineLevel="0" collapsed="false">
      <c r="A16261" s="1" t="n">
        <v>1112</v>
      </c>
      <c r="B16261" s="1" t="s">
        <v>25182</v>
      </c>
      <c r="D16261" s="1" t="s">
        <v>499</v>
      </c>
      <c r="E16261" s="0" t="s">
        <v>590</v>
      </c>
    </row>
    <row r="16262" customFormat="false" ht="15" hidden="false" customHeight="false" outlineLevel="0" collapsed="false">
      <c r="A16262" s="1" t="n">
        <v>1111</v>
      </c>
      <c r="B16262" s="1" t="s">
        <v>25183</v>
      </c>
      <c r="D16262" s="1" t="s">
        <v>499</v>
      </c>
      <c r="E16262" s="0" t="s">
        <v>590</v>
      </c>
    </row>
    <row r="16263" customFormat="false" ht="15" hidden="false" customHeight="false" outlineLevel="0" collapsed="false">
      <c r="A16263" s="1" t="n">
        <v>1110</v>
      </c>
      <c r="B16263" s="1" t="s">
        <v>25184</v>
      </c>
      <c r="D16263" s="1" t="s">
        <v>499</v>
      </c>
      <c r="E16263" s="0" t="s">
        <v>590</v>
      </c>
    </row>
    <row r="16264" customFormat="false" ht="15" hidden="false" customHeight="false" outlineLevel="0" collapsed="false">
      <c r="A16264" s="1" t="n">
        <v>1109</v>
      </c>
      <c r="B16264" s="1" t="s">
        <v>25185</v>
      </c>
      <c r="D16264" s="1" t="s">
        <v>499</v>
      </c>
      <c r="E16264" s="0" t="s">
        <v>590</v>
      </c>
    </row>
    <row r="16265" customFormat="false" ht="15" hidden="false" customHeight="false" outlineLevel="0" collapsed="false">
      <c r="A16265" s="1" t="n">
        <v>1108</v>
      </c>
      <c r="B16265" s="1" t="s">
        <v>25186</v>
      </c>
      <c r="D16265" s="1" t="s">
        <v>499</v>
      </c>
      <c r="E16265" s="0" t="s">
        <v>590</v>
      </c>
    </row>
    <row r="16266" customFormat="false" ht="15" hidden="false" customHeight="false" outlineLevel="0" collapsed="false">
      <c r="A16266" s="1" t="n">
        <v>1107</v>
      </c>
      <c r="B16266" s="1" t="s">
        <v>25187</v>
      </c>
      <c r="D16266" s="1" t="s">
        <v>499</v>
      </c>
      <c r="E16266" s="0" t="s">
        <v>590</v>
      </c>
    </row>
    <row r="16267" customFormat="false" ht="15" hidden="false" customHeight="false" outlineLevel="0" collapsed="false">
      <c r="A16267" s="1" t="n">
        <v>1106</v>
      </c>
      <c r="B16267" s="1" t="s">
        <v>25188</v>
      </c>
      <c r="D16267" s="1" t="s">
        <v>499</v>
      </c>
      <c r="E16267" s="0" t="s">
        <v>590</v>
      </c>
    </row>
    <row r="16268" customFormat="false" ht="15" hidden="false" customHeight="false" outlineLevel="0" collapsed="false">
      <c r="A16268" s="1" t="n">
        <v>1105</v>
      </c>
      <c r="B16268" s="1" t="s">
        <v>25189</v>
      </c>
      <c r="D16268" s="1" t="s">
        <v>499</v>
      </c>
      <c r="E16268" s="0" t="s">
        <v>590</v>
      </c>
    </row>
    <row r="16269" customFormat="false" ht="15" hidden="false" customHeight="false" outlineLevel="0" collapsed="false">
      <c r="A16269" s="1" t="n">
        <v>1104</v>
      </c>
      <c r="B16269" s="1" t="s">
        <v>25190</v>
      </c>
      <c r="D16269" s="1" t="s">
        <v>499</v>
      </c>
      <c r="E16269" s="0" t="s">
        <v>590</v>
      </c>
    </row>
    <row r="16270" customFormat="false" ht="15" hidden="false" customHeight="false" outlineLevel="0" collapsed="false">
      <c r="A16270" s="1" t="n">
        <v>1103</v>
      </c>
      <c r="B16270" s="1" t="s">
        <v>25191</v>
      </c>
      <c r="D16270" s="1" t="s">
        <v>499</v>
      </c>
      <c r="E16270" s="0" t="s">
        <v>590</v>
      </c>
    </row>
    <row r="16271" customFormat="false" ht="15" hidden="false" customHeight="false" outlineLevel="0" collapsed="false">
      <c r="A16271" s="1" t="n">
        <v>1102</v>
      </c>
      <c r="B16271" s="1" t="s">
        <v>25192</v>
      </c>
      <c r="D16271" s="1" t="s">
        <v>499</v>
      </c>
      <c r="E16271" s="0" t="s">
        <v>590</v>
      </c>
    </row>
    <row r="16272" customFormat="false" ht="15" hidden="false" customHeight="false" outlineLevel="0" collapsed="false">
      <c r="A16272" s="1" t="n">
        <v>1101</v>
      </c>
      <c r="B16272" s="1" t="s">
        <v>25193</v>
      </c>
      <c r="D16272" s="1" t="s">
        <v>499</v>
      </c>
      <c r="E16272" s="0" t="s">
        <v>590</v>
      </c>
    </row>
    <row r="16273" customFormat="false" ht="15" hidden="false" customHeight="false" outlineLevel="0" collapsed="false">
      <c r="A16273" s="1" t="n">
        <v>1100</v>
      </c>
      <c r="B16273" s="1" t="s">
        <v>25194</v>
      </c>
      <c r="D16273" s="1" t="s">
        <v>499</v>
      </c>
      <c r="E16273" s="0" t="s">
        <v>590</v>
      </c>
    </row>
    <row r="16274" customFormat="false" ht="15" hidden="false" customHeight="false" outlineLevel="0" collapsed="false">
      <c r="A16274" s="1" t="n">
        <v>1099</v>
      </c>
      <c r="B16274" s="1" t="s">
        <v>25195</v>
      </c>
      <c r="D16274" s="1" t="s">
        <v>499</v>
      </c>
      <c r="E16274" s="0" t="s">
        <v>590</v>
      </c>
    </row>
    <row r="16275" customFormat="false" ht="15" hidden="false" customHeight="false" outlineLevel="0" collapsed="false">
      <c r="A16275" s="1" t="n">
        <v>1098</v>
      </c>
      <c r="B16275" s="1" t="s">
        <v>25196</v>
      </c>
      <c r="D16275" s="1" t="s">
        <v>499</v>
      </c>
      <c r="E16275" s="0" t="s">
        <v>590</v>
      </c>
    </row>
    <row r="16276" customFormat="false" ht="15" hidden="false" customHeight="false" outlineLevel="0" collapsed="false">
      <c r="A16276" s="1" t="n">
        <v>1097</v>
      </c>
      <c r="B16276" s="1" t="s">
        <v>25197</v>
      </c>
      <c r="D16276" s="1" t="s">
        <v>499</v>
      </c>
      <c r="E16276" s="0" t="s">
        <v>590</v>
      </c>
    </row>
    <row r="16277" customFormat="false" ht="15" hidden="false" customHeight="false" outlineLevel="0" collapsed="false">
      <c r="A16277" s="1" t="n">
        <v>1096</v>
      </c>
      <c r="B16277" s="1" t="s">
        <v>25198</v>
      </c>
      <c r="D16277" s="1" t="s">
        <v>499</v>
      </c>
      <c r="E16277" s="0" t="s">
        <v>590</v>
      </c>
    </row>
    <row r="16278" customFormat="false" ht="15" hidden="false" customHeight="false" outlineLevel="0" collapsed="false">
      <c r="A16278" s="1" t="n">
        <v>1095</v>
      </c>
      <c r="B16278" s="1" t="s">
        <v>25199</v>
      </c>
      <c r="D16278" s="1" t="s">
        <v>499</v>
      </c>
      <c r="E16278" s="0" t="s">
        <v>590</v>
      </c>
    </row>
    <row r="16279" customFormat="false" ht="15" hidden="false" customHeight="false" outlineLevel="0" collapsed="false">
      <c r="A16279" s="1" t="n">
        <v>1094</v>
      </c>
      <c r="B16279" s="1" t="s">
        <v>25200</v>
      </c>
      <c r="D16279" s="1" t="s">
        <v>499</v>
      </c>
      <c r="E16279" s="0" t="s">
        <v>590</v>
      </c>
    </row>
    <row r="16280" customFormat="false" ht="15" hidden="false" customHeight="false" outlineLevel="0" collapsed="false">
      <c r="A16280" s="1" t="n">
        <v>1093</v>
      </c>
      <c r="B16280" s="1" t="s">
        <v>25201</v>
      </c>
      <c r="D16280" s="1" t="s">
        <v>499</v>
      </c>
      <c r="E16280" s="0" t="s">
        <v>590</v>
      </c>
    </row>
    <row r="16281" customFormat="false" ht="15" hidden="false" customHeight="false" outlineLevel="0" collapsed="false">
      <c r="A16281" s="1" t="n">
        <v>1092</v>
      </c>
      <c r="B16281" s="1" t="s">
        <v>25202</v>
      </c>
      <c r="D16281" s="1" t="s">
        <v>499</v>
      </c>
      <c r="E16281" s="0" t="s">
        <v>590</v>
      </c>
    </row>
    <row r="16282" customFormat="false" ht="15" hidden="false" customHeight="false" outlineLevel="0" collapsed="false">
      <c r="A16282" s="1" t="n">
        <v>1091</v>
      </c>
      <c r="B16282" s="1" t="s">
        <v>25203</v>
      </c>
      <c r="C16282" s="324" t="s">
        <v>25204</v>
      </c>
      <c r="D16282" s="1" t="s">
        <v>499</v>
      </c>
      <c r="E16282" s="0" t="s">
        <v>590</v>
      </c>
    </row>
    <row r="16283" customFormat="false" ht="15" hidden="false" customHeight="false" outlineLevel="0" collapsed="false">
      <c r="A16283" s="1" t="n">
        <v>1090</v>
      </c>
      <c r="B16283" s="1" t="s">
        <v>25205</v>
      </c>
      <c r="D16283" s="1" t="s">
        <v>11129</v>
      </c>
      <c r="E16283" s="0" t="s">
        <v>609</v>
      </c>
    </row>
    <row r="16284" customFormat="false" ht="15" hidden="false" customHeight="false" outlineLevel="0" collapsed="false">
      <c r="A16284" s="1" t="n">
        <v>1089</v>
      </c>
      <c r="B16284" s="1" t="s">
        <v>25206</v>
      </c>
      <c r="C16284" s="1" t="s">
        <v>25207</v>
      </c>
      <c r="D16284" s="1" t="s">
        <v>11129</v>
      </c>
      <c r="E16284" s="0" t="s">
        <v>590</v>
      </c>
    </row>
    <row r="16285" customFormat="false" ht="15" hidden="false" customHeight="false" outlineLevel="0" collapsed="false">
      <c r="A16285" s="1" t="n">
        <v>1088</v>
      </c>
      <c r="B16285" s="1" t="s">
        <v>25208</v>
      </c>
      <c r="C16285" s="1" t="s">
        <v>25209</v>
      </c>
      <c r="D16285" s="1" t="s">
        <v>499</v>
      </c>
      <c r="E16285" s="0" t="s">
        <v>485</v>
      </c>
    </row>
    <row r="16286" customFormat="false" ht="15" hidden="false" customHeight="false" outlineLevel="0" collapsed="false">
      <c r="A16286" s="1" t="n">
        <v>1087</v>
      </c>
      <c r="B16286" s="1" t="s">
        <v>25210</v>
      </c>
      <c r="C16286" s="1" t="s">
        <v>25211</v>
      </c>
      <c r="D16286" s="324" t="s">
        <v>15829</v>
      </c>
      <c r="E16286" s="324" t="s">
        <v>519</v>
      </c>
    </row>
    <row r="16287" customFormat="false" ht="15" hidden="false" customHeight="false" outlineLevel="0" collapsed="false">
      <c r="A16287" s="1" t="n">
        <v>1086</v>
      </c>
      <c r="B16287" s="1" t="s">
        <v>25212</v>
      </c>
      <c r="C16287" s="324" t="s">
        <v>25213</v>
      </c>
      <c r="D16287" s="1" t="s">
        <v>11129</v>
      </c>
      <c r="E16287" s="324" t="s">
        <v>16801</v>
      </c>
    </row>
    <row r="16288" customFormat="false" ht="15" hidden="false" customHeight="false" outlineLevel="0" collapsed="false">
      <c r="A16288" s="1" t="n">
        <v>1085</v>
      </c>
      <c r="B16288" s="1" t="s">
        <v>25214</v>
      </c>
      <c r="C16288" s="1" t="s">
        <v>25215</v>
      </c>
      <c r="D16288" s="1" t="s">
        <v>11129</v>
      </c>
      <c r="E16288" s="0" t="s">
        <v>10484</v>
      </c>
    </row>
    <row r="16289" customFormat="false" ht="15" hidden="false" customHeight="false" outlineLevel="0" collapsed="false">
      <c r="A16289" s="1" t="n">
        <v>1084</v>
      </c>
      <c r="B16289" s="1" t="s">
        <v>25216</v>
      </c>
      <c r="C16289" s="1" t="s">
        <v>25217</v>
      </c>
      <c r="D16289" s="1" t="s">
        <v>11129</v>
      </c>
      <c r="E16289" s="324" t="s">
        <v>25218</v>
      </c>
    </row>
    <row r="16290" customFormat="false" ht="15" hidden="false" customHeight="false" outlineLevel="0" collapsed="false">
      <c r="A16290" s="1" t="n">
        <v>1083</v>
      </c>
      <c r="B16290" s="1" t="s">
        <v>25219</v>
      </c>
      <c r="D16290" s="324" t="s">
        <v>25220</v>
      </c>
      <c r="E16290" s="324" t="s">
        <v>500</v>
      </c>
    </row>
    <row r="16291" customFormat="false" ht="15" hidden="false" customHeight="false" outlineLevel="0" collapsed="false">
      <c r="A16291" s="1" t="n">
        <v>1082</v>
      </c>
      <c r="B16291" s="1" t="s">
        <v>25221</v>
      </c>
      <c r="D16291" s="324" t="s">
        <v>25220</v>
      </c>
      <c r="E16291" s="324" t="s">
        <v>500</v>
      </c>
    </row>
    <row r="16292" customFormat="false" ht="15" hidden="false" customHeight="false" outlineLevel="0" collapsed="false">
      <c r="A16292" s="1" t="n">
        <v>1081</v>
      </c>
      <c r="B16292" s="1" t="s">
        <v>25222</v>
      </c>
      <c r="D16292" s="324" t="s">
        <v>25223</v>
      </c>
      <c r="E16292" s="324" t="s">
        <v>500</v>
      </c>
    </row>
    <row r="16293" customFormat="false" ht="15" hidden="false" customHeight="false" outlineLevel="0" collapsed="false">
      <c r="A16293" s="1" t="n">
        <v>1080</v>
      </c>
      <c r="B16293" s="1" t="s">
        <v>25224</v>
      </c>
      <c r="D16293" s="324" t="s">
        <v>25225</v>
      </c>
      <c r="E16293" s="324" t="s">
        <v>4771</v>
      </c>
    </row>
    <row r="16294" customFormat="false" ht="15" hidden="false" customHeight="false" outlineLevel="0" collapsed="false">
      <c r="A16294" s="1" t="n">
        <v>1079</v>
      </c>
      <c r="B16294" s="1" t="s">
        <v>25226</v>
      </c>
      <c r="D16294" s="324" t="s">
        <v>25225</v>
      </c>
      <c r="E16294" s="324" t="s">
        <v>4771</v>
      </c>
    </row>
    <row r="16295" customFormat="false" ht="15" hidden="false" customHeight="false" outlineLevel="0" collapsed="false">
      <c r="A16295" s="1" t="n">
        <v>1078</v>
      </c>
      <c r="B16295" s="1" t="s">
        <v>25227</v>
      </c>
      <c r="D16295" s="1" t="s">
        <v>575</v>
      </c>
      <c r="E16295" s="0" t="s">
        <v>576</v>
      </c>
    </row>
    <row r="16296" customFormat="false" ht="15" hidden="false" customHeight="false" outlineLevel="0" collapsed="false">
      <c r="A16296" s="1" t="n">
        <v>1077</v>
      </c>
      <c r="B16296" s="1" t="s">
        <v>25228</v>
      </c>
      <c r="C16296" s="324" t="s">
        <v>25229</v>
      </c>
      <c r="D16296" s="324" t="s">
        <v>20602</v>
      </c>
      <c r="E16296" s="324" t="s">
        <v>10921</v>
      </c>
    </row>
    <row r="16297" customFormat="false" ht="15" hidden="false" customHeight="false" outlineLevel="0" collapsed="false">
      <c r="A16297" s="1" t="n">
        <v>1076</v>
      </c>
      <c r="B16297" s="1" t="s">
        <v>25230</v>
      </c>
      <c r="C16297" s="324" t="s">
        <v>25231</v>
      </c>
      <c r="D16297" s="324" t="s">
        <v>23141</v>
      </c>
      <c r="E16297" s="324" t="s">
        <v>10921</v>
      </c>
    </row>
    <row r="16298" customFormat="false" ht="15" hidden="false" customHeight="false" outlineLevel="0" collapsed="false">
      <c r="A16298" s="1" t="n">
        <v>1075</v>
      </c>
      <c r="B16298" s="1" t="s">
        <v>25232</v>
      </c>
      <c r="C16298" s="324" t="s">
        <v>25233</v>
      </c>
      <c r="D16298" s="324" t="s">
        <v>21599</v>
      </c>
      <c r="E16298" s="324" t="s">
        <v>10921</v>
      </c>
    </row>
    <row r="16299" customFormat="false" ht="15" hidden="false" customHeight="false" outlineLevel="0" collapsed="false">
      <c r="A16299" s="1" t="n">
        <v>1074</v>
      </c>
      <c r="B16299" s="1" t="s">
        <v>25234</v>
      </c>
      <c r="D16299" s="324" t="s">
        <v>2429</v>
      </c>
      <c r="E16299" s="324" t="s">
        <v>500</v>
      </c>
    </row>
    <row r="16300" customFormat="false" ht="15" hidden="false" customHeight="false" outlineLevel="0" collapsed="false">
      <c r="A16300" s="1" t="n">
        <v>1073</v>
      </c>
      <c r="B16300" s="1" t="s">
        <v>25235</v>
      </c>
      <c r="C16300" s="1" t="s">
        <v>25235</v>
      </c>
      <c r="D16300" s="1" t="s">
        <v>2113</v>
      </c>
      <c r="E16300" s="0" t="s">
        <v>485</v>
      </c>
    </row>
    <row r="16301" customFormat="false" ht="15" hidden="false" customHeight="false" outlineLevel="0" collapsed="false">
      <c r="A16301" s="1" t="n">
        <v>1072</v>
      </c>
      <c r="B16301" s="1" t="s">
        <v>25236</v>
      </c>
      <c r="C16301" s="324" t="s">
        <v>25237</v>
      </c>
      <c r="D16301" s="324" t="s">
        <v>23344</v>
      </c>
      <c r="E16301" s="324" t="s">
        <v>10921</v>
      </c>
    </row>
    <row r="16302" customFormat="false" ht="15" hidden="false" customHeight="false" outlineLevel="0" collapsed="false">
      <c r="A16302" s="1" t="n">
        <v>1071</v>
      </c>
      <c r="B16302" s="1" t="s">
        <v>25238</v>
      </c>
      <c r="C16302" s="1" t="s">
        <v>25239</v>
      </c>
      <c r="D16302" s="324" t="s">
        <v>528</v>
      </c>
      <c r="E16302" s="324" t="s">
        <v>500</v>
      </c>
    </row>
    <row r="16303" customFormat="false" ht="15" hidden="false" customHeight="false" outlineLevel="0" collapsed="false">
      <c r="A16303" s="1" t="n">
        <v>1070</v>
      </c>
      <c r="B16303" s="1" t="s">
        <v>25240</v>
      </c>
      <c r="C16303" s="1" t="s">
        <v>25241</v>
      </c>
      <c r="D16303" s="324" t="s">
        <v>10946</v>
      </c>
      <c r="E16303" s="324" t="s">
        <v>12102</v>
      </c>
    </row>
    <row r="16304" customFormat="false" ht="15" hidden="false" customHeight="false" outlineLevel="0" collapsed="false">
      <c r="A16304" s="1" t="n">
        <v>1069</v>
      </c>
      <c r="B16304" s="1" t="s">
        <v>25242</v>
      </c>
      <c r="C16304" s="1" t="s">
        <v>25243</v>
      </c>
      <c r="D16304" s="324" t="s">
        <v>10946</v>
      </c>
      <c r="E16304" s="0" t="s">
        <v>590</v>
      </c>
    </row>
    <row r="16305" customFormat="false" ht="15" hidden="false" customHeight="false" outlineLevel="0" collapsed="false">
      <c r="A16305" s="1" t="n">
        <v>1068</v>
      </c>
      <c r="B16305" s="1" t="s">
        <v>25244</v>
      </c>
      <c r="C16305" s="324" t="s">
        <v>25245</v>
      </c>
      <c r="D16305" s="324" t="s">
        <v>17288</v>
      </c>
      <c r="E16305" s="324" t="s">
        <v>10997</v>
      </c>
    </row>
    <row r="16306" customFormat="false" ht="15" hidden="false" customHeight="false" outlineLevel="0" collapsed="false">
      <c r="A16306" s="1" t="n">
        <v>1067</v>
      </c>
      <c r="B16306" s="1" t="s">
        <v>25246</v>
      </c>
      <c r="C16306" s="324" t="s">
        <v>25247</v>
      </c>
      <c r="D16306" s="324" t="s">
        <v>25146</v>
      </c>
      <c r="E16306" s="324" t="s">
        <v>10893</v>
      </c>
    </row>
    <row r="16307" customFormat="false" ht="15" hidden="false" customHeight="false" outlineLevel="0" collapsed="false">
      <c r="A16307" s="1" t="n">
        <v>1066</v>
      </c>
      <c r="B16307" s="1" t="s">
        <v>25248</v>
      </c>
      <c r="C16307" s="1" t="s">
        <v>25249</v>
      </c>
      <c r="D16307" s="1" t="s">
        <v>499</v>
      </c>
      <c r="E16307" s="324" t="s">
        <v>10890</v>
      </c>
    </row>
    <row r="16308" customFormat="false" ht="15" hidden="false" customHeight="false" outlineLevel="0" collapsed="false">
      <c r="A16308" s="1" t="n">
        <v>1065</v>
      </c>
      <c r="B16308" s="1" t="s">
        <v>25250</v>
      </c>
      <c r="C16308" s="1" t="s">
        <v>187</v>
      </c>
      <c r="D16308" s="1" t="s">
        <v>510</v>
      </c>
      <c r="E16308" s="0" t="s">
        <v>11244</v>
      </c>
    </row>
    <row r="16309" customFormat="false" ht="15" hidden="false" customHeight="false" outlineLevel="0" collapsed="false">
      <c r="A16309" s="1" t="n">
        <v>1064</v>
      </c>
      <c r="B16309" s="1" t="s">
        <v>25251</v>
      </c>
      <c r="D16309" s="324" t="s">
        <v>3172</v>
      </c>
      <c r="E16309" s="324" t="s">
        <v>2886</v>
      </c>
    </row>
    <row r="16310" customFormat="false" ht="15" hidden="false" customHeight="false" outlineLevel="0" collapsed="false">
      <c r="A16310" s="1" t="n">
        <v>1063</v>
      </c>
      <c r="B16310" s="1" t="s">
        <v>25252</v>
      </c>
      <c r="C16310" s="324" t="s">
        <v>25253</v>
      </c>
      <c r="D16310" s="324" t="s">
        <v>11169</v>
      </c>
      <c r="E16310" s="324" t="s">
        <v>25254</v>
      </c>
    </row>
    <row r="16311" customFormat="false" ht="15" hidden="false" customHeight="false" outlineLevel="0" collapsed="false">
      <c r="A16311" s="1" t="n">
        <v>1062</v>
      </c>
      <c r="B16311" s="1" t="s">
        <v>25255</v>
      </c>
      <c r="D16311" s="1" t="s">
        <v>22240</v>
      </c>
      <c r="E16311" s="324" t="s">
        <v>18726</v>
      </c>
    </row>
    <row r="16312" customFormat="false" ht="15" hidden="false" customHeight="false" outlineLevel="0" collapsed="false">
      <c r="A16312" s="1" t="n">
        <v>1061</v>
      </c>
      <c r="B16312" s="1" t="s">
        <v>25256</v>
      </c>
      <c r="D16312" s="324" t="s">
        <v>25138</v>
      </c>
      <c r="E16312" s="324" t="s">
        <v>12151</v>
      </c>
    </row>
    <row r="16313" customFormat="false" ht="15" hidden="false" customHeight="false" outlineLevel="0" collapsed="false">
      <c r="A16313" s="1" t="n">
        <v>1060</v>
      </c>
      <c r="B16313" s="1" t="s">
        <v>25257</v>
      </c>
      <c r="D16313" s="1" t="s">
        <v>499</v>
      </c>
      <c r="E16313" s="324" t="s">
        <v>10893</v>
      </c>
    </row>
    <row r="16314" customFormat="false" ht="15" hidden="false" customHeight="false" outlineLevel="0" collapsed="false">
      <c r="A16314" s="1" t="n">
        <v>1059</v>
      </c>
      <c r="B16314" s="1" t="s">
        <v>25258</v>
      </c>
      <c r="C16314" s="1" t="s">
        <v>25259</v>
      </c>
      <c r="D16314" s="1" t="s">
        <v>510</v>
      </c>
      <c r="E16314" s="0" t="s">
        <v>11053</v>
      </c>
    </row>
    <row r="16315" customFormat="false" ht="15" hidden="false" customHeight="false" outlineLevel="0" collapsed="false">
      <c r="A16315" s="1" t="n">
        <v>1058</v>
      </c>
      <c r="B16315" s="1" t="s">
        <v>25260</v>
      </c>
      <c r="C16315" s="324" t="s">
        <v>25261</v>
      </c>
      <c r="D16315" s="324" t="s">
        <v>16795</v>
      </c>
      <c r="E16315" s="324" t="s">
        <v>25262</v>
      </c>
    </row>
    <row r="16316" customFormat="false" ht="15" hidden="false" customHeight="false" outlineLevel="0" collapsed="false">
      <c r="A16316" s="1" t="n">
        <v>1057</v>
      </c>
      <c r="B16316" s="1" t="s">
        <v>25263</v>
      </c>
      <c r="D16316" s="1" t="s">
        <v>510</v>
      </c>
      <c r="E16316" s="0" t="s">
        <v>609</v>
      </c>
    </row>
    <row r="16317" customFormat="false" ht="15" hidden="false" customHeight="false" outlineLevel="0" collapsed="false">
      <c r="A16317" s="1" t="n">
        <v>1056</v>
      </c>
      <c r="B16317" s="1" t="s">
        <v>25264</v>
      </c>
      <c r="D16317" s="324" t="s">
        <v>2429</v>
      </c>
      <c r="E16317" s="324" t="s">
        <v>500</v>
      </c>
    </row>
    <row r="16318" customFormat="false" ht="15" hidden="false" customHeight="false" outlineLevel="0" collapsed="false">
      <c r="A16318" s="1" t="n">
        <v>1055</v>
      </c>
      <c r="B16318" s="1" t="s">
        <v>25265</v>
      </c>
      <c r="D16318" s="324" t="s">
        <v>25223</v>
      </c>
      <c r="E16318" s="324" t="s">
        <v>500</v>
      </c>
    </row>
    <row r="16319" customFormat="false" ht="15" hidden="false" customHeight="false" outlineLevel="0" collapsed="false">
      <c r="A16319" s="1" t="n">
        <v>1054</v>
      </c>
      <c r="B16319" s="1" t="s">
        <v>25266</v>
      </c>
      <c r="D16319" s="324" t="s">
        <v>2429</v>
      </c>
      <c r="E16319" s="324" t="s">
        <v>500</v>
      </c>
    </row>
    <row r="16320" customFormat="false" ht="15" hidden="false" customHeight="false" outlineLevel="0" collapsed="false">
      <c r="A16320" s="1" t="n">
        <v>1053</v>
      </c>
      <c r="B16320" s="1" t="s">
        <v>25267</v>
      </c>
      <c r="D16320" s="324" t="s">
        <v>2429</v>
      </c>
      <c r="E16320" s="324" t="s">
        <v>500</v>
      </c>
    </row>
    <row r="16321" customFormat="false" ht="15" hidden="false" customHeight="false" outlineLevel="0" collapsed="false">
      <c r="A16321" s="1" t="n">
        <v>1052</v>
      </c>
      <c r="B16321" s="1" t="s">
        <v>25268</v>
      </c>
      <c r="D16321" s="324" t="s">
        <v>2429</v>
      </c>
      <c r="E16321" s="324" t="s">
        <v>500</v>
      </c>
    </row>
    <row r="16322" customFormat="false" ht="15" hidden="false" customHeight="false" outlineLevel="0" collapsed="false">
      <c r="A16322" s="1" t="n">
        <v>1051</v>
      </c>
      <c r="B16322" s="1" t="s">
        <v>25269</v>
      </c>
      <c r="D16322" s="324" t="s">
        <v>1430</v>
      </c>
      <c r="E16322" s="324" t="s">
        <v>500</v>
      </c>
    </row>
    <row r="16323" customFormat="false" ht="15" hidden="false" customHeight="false" outlineLevel="0" collapsed="false">
      <c r="A16323" s="1" t="n">
        <v>1050</v>
      </c>
      <c r="B16323" s="1" t="s">
        <v>25270</v>
      </c>
      <c r="D16323" s="324" t="s">
        <v>1430</v>
      </c>
      <c r="E16323" s="324" t="s">
        <v>500</v>
      </c>
    </row>
    <row r="16324" customFormat="false" ht="15" hidden="false" customHeight="false" outlineLevel="0" collapsed="false">
      <c r="A16324" s="1" t="n">
        <v>1049</v>
      </c>
      <c r="B16324" s="1" t="s">
        <v>25271</v>
      </c>
      <c r="C16324" s="324" t="s">
        <v>25272</v>
      </c>
      <c r="D16324" s="324" t="s">
        <v>15750</v>
      </c>
      <c r="E16324" s="324" t="s">
        <v>10921</v>
      </c>
    </row>
    <row r="16325" customFormat="false" ht="15" hidden="false" customHeight="false" outlineLevel="0" collapsed="false">
      <c r="A16325" s="1" t="n">
        <v>1048</v>
      </c>
      <c r="B16325" s="1" t="s">
        <v>25273</v>
      </c>
      <c r="C16325" s="1" t="s">
        <v>12155</v>
      </c>
      <c r="D16325" s="324" t="s">
        <v>2429</v>
      </c>
      <c r="E16325" s="324" t="s">
        <v>500</v>
      </c>
    </row>
    <row r="16326" customFormat="false" ht="15" hidden="false" customHeight="false" outlineLevel="0" collapsed="false">
      <c r="A16326" s="1" t="n">
        <v>1047</v>
      </c>
      <c r="B16326" s="1" t="s">
        <v>25274</v>
      </c>
      <c r="C16326" s="324" t="s">
        <v>25275</v>
      </c>
      <c r="D16326" s="1" t="s">
        <v>499</v>
      </c>
      <c r="E16326" s="0" t="s">
        <v>10484</v>
      </c>
    </row>
    <row r="16327" customFormat="false" ht="15" hidden="false" customHeight="false" outlineLevel="0" collapsed="false">
      <c r="A16327" s="1" t="n">
        <v>1046</v>
      </c>
      <c r="B16327" s="1" t="s">
        <v>25276</v>
      </c>
      <c r="D16327" s="1" t="s">
        <v>499</v>
      </c>
      <c r="E16327" s="0" t="s">
        <v>590</v>
      </c>
    </row>
    <row r="16328" customFormat="false" ht="15" hidden="false" customHeight="false" outlineLevel="0" collapsed="false">
      <c r="A16328" s="1" t="n">
        <v>1045</v>
      </c>
      <c r="B16328" s="1" t="s">
        <v>25277</v>
      </c>
      <c r="D16328" s="1" t="s">
        <v>499</v>
      </c>
      <c r="E16328" s="0" t="s">
        <v>590</v>
      </c>
    </row>
    <row r="16329" customFormat="false" ht="15" hidden="false" customHeight="false" outlineLevel="0" collapsed="false">
      <c r="A16329" s="1" t="n">
        <v>1044</v>
      </c>
      <c r="B16329" s="1" t="s">
        <v>25278</v>
      </c>
      <c r="D16329" s="1" t="s">
        <v>499</v>
      </c>
      <c r="E16329" s="0" t="s">
        <v>590</v>
      </c>
    </row>
    <row r="16330" customFormat="false" ht="15" hidden="false" customHeight="false" outlineLevel="0" collapsed="false">
      <c r="A16330" s="1" t="n">
        <v>1043</v>
      </c>
      <c r="B16330" s="1" t="s">
        <v>25279</v>
      </c>
      <c r="D16330" s="1" t="s">
        <v>499</v>
      </c>
      <c r="E16330" s="0" t="s">
        <v>590</v>
      </c>
    </row>
    <row r="16331" customFormat="false" ht="15" hidden="false" customHeight="false" outlineLevel="0" collapsed="false">
      <c r="A16331" s="1" t="n">
        <v>1042</v>
      </c>
      <c r="B16331" s="1" t="s">
        <v>25280</v>
      </c>
      <c r="D16331" s="1" t="s">
        <v>499</v>
      </c>
      <c r="E16331" s="0" t="s">
        <v>590</v>
      </c>
    </row>
    <row r="16332" customFormat="false" ht="15" hidden="false" customHeight="false" outlineLevel="0" collapsed="false">
      <c r="A16332" s="1" t="n">
        <v>1041</v>
      </c>
      <c r="B16332" s="1" t="s">
        <v>25281</v>
      </c>
      <c r="D16332" s="1" t="s">
        <v>499</v>
      </c>
      <c r="E16332" s="0" t="s">
        <v>590</v>
      </c>
    </row>
    <row r="16333" customFormat="false" ht="15" hidden="false" customHeight="false" outlineLevel="0" collapsed="false">
      <c r="A16333" s="1" t="n">
        <v>1040</v>
      </c>
      <c r="B16333" s="1" t="s">
        <v>25282</v>
      </c>
      <c r="D16333" s="1" t="s">
        <v>499</v>
      </c>
      <c r="E16333" s="0" t="s">
        <v>590</v>
      </c>
    </row>
    <row r="16334" customFormat="false" ht="15" hidden="false" customHeight="false" outlineLevel="0" collapsed="false">
      <c r="A16334" s="1" t="n">
        <v>1039</v>
      </c>
      <c r="B16334" s="1" t="s">
        <v>25283</v>
      </c>
      <c r="D16334" s="1" t="s">
        <v>499</v>
      </c>
      <c r="E16334" s="0" t="s">
        <v>590</v>
      </c>
    </row>
    <row r="16335" customFormat="false" ht="15" hidden="false" customHeight="false" outlineLevel="0" collapsed="false">
      <c r="A16335" s="1" t="n">
        <v>1038</v>
      </c>
      <c r="B16335" s="1" t="s">
        <v>25284</v>
      </c>
      <c r="D16335" s="1" t="s">
        <v>499</v>
      </c>
      <c r="E16335" s="0" t="s">
        <v>590</v>
      </c>
    </row>
    <row r="16336" customFormat="false" ht="15" hidden="false" customHeight="false" outlineLevel="0" collapsed="false">
      <c r="A16336" s="1" t="n">
        <v>1037</v>
      </c>
      <c r="B16336" s="1" t="s">
        <v>25285</v>
      </c>
      <c r="D16336" s="1" t="s">
        <v>499</v>
      </c>
      <c r="E16336" s="0" t="s">
        <v>590</v>
      </c>
    </row>
    <row r="16337" customFormat="false" ht="15" hidden="false" customHeight="false" outlineLevel="0" collapsed="false">
      <c r="A16337" s="1" t="n">
        <v>1036</v>
      </c>
      <c r="B16337" s="1" t="s">
        <v>25286</v>
      </c>
      <c r="D16337" s="1" t="s">
        <v>499</v>
      </c>
      <c r="E16337" s="0" t="s">
        <v>590</v>
      </c>
    </row>
    <row r="16338" customFormat="false" ht="15" hidden="false" customHeight="false" outlineLevel="0" collapsed="false">
      <c r="A16338" s="1" t="n">
        <v>1035</v>
      </c>
      <c r="B16338" s="1" t="s">
        <v>25287</v>
      </c>
      <c r="D16338" s="1" t="s">
        <v>499</v>
      </c>
      <c r="E16338" s="0" t="s">
        <v>590</v>
      </c>
    </row>
    <row r="16339" customFormat="false" ht="15" hidden="false" customHeight="false" outlineLevel="0" collapsed="false">
      <c r="A16339" s="1" t="n">
        <v>1034</v>
      </c>
      <c r="B16339" s="1" t="s">
        <v>25288</v>
      </c>
      <c r="D16339" s="1" t="s">
        <v>499</v>
      </c>
      <c r="E16339" s="0" t="s">
        <v>590</v>
      </c>
    </row>
    <row r="16340" customFormat="false" ht="15" hidden="false" customHeight="false" outlineLevel="0" collapsed="false">
      <c r="A16340" s="1" t="n">
        <v>1033</v>
      </c>
      <c r="B16340" s="1" t="s">
        <v>25289</v>
      </c>
      <c r="D16340" s="1" t="s">
        <v>499</v>
      </c>
      <c r="E16340" s="0" t="s">
        <v>590</v>
      </c>
    </row>
    <row r="16341" customFormat="false" ht="15" hidden="false" customHeight="false" outlineLevel="0" collapsed="false">
      <c r="A16341" s="1" t="n">
        <v>1032</v>
      </c>
      <c r="B16341" s="1" t="s">
        <v>25290</v>
      </c>
      <c r="D16341" s="1" t="s">
        <v>499</v>
      </c>
      <c r="E16341" s="0" t="s">
        <v>590</v>
      </c>
    </row>
    <row r="16342" customFormat="false" ht="15" hidden="false" customHeight="false" outlineLevel="0" collapsed="false">
      <c r="A16342" s="1" t="n">
        <v>1031</v>
      </c>
      <c r="B16342" s="1" t="s">
        <v>25291</v>
      </c>
      <c r="D16342" s="1" t="s">
        <v>499</v>
      </c>
      <c r="E16342" s="0" t="s">
        <v>590</v>
      </c>
    </row>
    <row r="16343" customFormat="false" ht="15" hidden="false" customHeight="false" outlineLevel="0" collapsed="false">
      <c r="A16343" s="1" t="n">
        <v>1030</v>
      </c>
      <c r="B16343" s="1" t="s">
        <v>25292</v>
      </c>
      <c r="C16343" s="324" t="s">
        <v>25293</v>
      </c>
      <c r="D16343" s="1" t="s">
        <v>787</v>
      </c>
      <c r="E16343" s="0" t="s">
        <v>485</v>
      </c>
    </row>
    <row r="16344" customFormat="false" ht="15" hidden="false" customHeight="false" outlineLevel="0" collapsed="false">
      <c r="A16344" s="1" t="n">
        <v>1029</v>
      </c>
      <c r="B16344" s="1" t="s">
        <v>25294</v>
      </c>
      <c r="D16344" s="324" t="s">
        <v>24570</v>
      </c>
      <c r="E16344" s="0" t="s">
        <v>590</v>
      </c>
    </row>
    <row r="16345" customFormat="false" ht="15" hidden="false" customHeight="false" outlineLevel="0" collapsed="false">
      <c r="A16345" s="1" t="n">
        <v>1028</v>
      </c>
      <c r="B16345" s="1" t="s">
        <v>25295</v>
      </c>
      <c r="D16345" s="1" t="s">
        <v>11129</v>
      </c>
      <c r="E16345" s="0" t="s">
        <v>609</v>
      </c>
    </row>
    <row r="16346" customFormat="false" ht="15" hidden="false" customHeight="false" outlineLevel="0" collapsed="false">
      <c r="A16346" s="1" t="n">
        <v>1027</v>
      </c>
      <c r="B16346" s="1" t="s">
        <v>25296</v>
      </c>
      <c r="D16346" s="324" t="s">
        <v>23883</v>
      </c>
      <c r="E16346" s="324" t="s">
        <v>10890</v>
      </c>
    </row>
    <row r="16347" customFormat="false" ht="15" hidden="false" customHeight="false" outlineLevel="0" collapsed="false">
      <c r="A16347" s="1" t="n">
        <v>1026</v>
      </c>
      <c r="B16347" s="1" t="s">
        <v>25297</v>
      </c>
      <c r="C16347" s="1" t="s">
        <v>25298</v>
      </c>
      <c r="D16347" s="1" t="s">
        <v>11129</v>
      </c>
      <c r="E16347" s="0" t="s">
        <v>11079</v>
      </c>
    </row>
    <row r="16348" customFormat="false" ht="15" hidden="false" customHeight="false" outlineLevel="0" collapsed="false">
      <c r="A16348" s="1" t="n">
        <v>1025</v>
      </c>
      <c r="B16348" s="1" t="s">
        <v>25299</v>
      </c>
      <c r="C16348" s="1" t="s">
        <v>25300</v>
      </c>
      <c r="D16348" s="324" t="s">
        <v>25301</v>
      </c>
      <c r="E16348" s="0" t="s">
        <v>485</v>
      </c>
    </row>
    <row r="16349" customFormat="false" ht="15" hidden="false" customHeight="false" outlineLevel="0" collapsed="false">
      <c r="A16349" s="1" t="n">
        <v>1024</v>
      </c>
      <c r="B16349" s="1" t="s">
        <v>25302</v>
      </c>
      <c r="D16349" s="324" t="s">
        <v>24107</v>
      </c>
      <c r="E16349" s="324" t="s">
        <v>10893</v>
      </c>
    </row>
    <row r="16350" customFormat="false" ht="15" hidden="false" customHeight="false" outlineLevel="0" collapsed="false">
      <c r="A16350" s="1" t="n">
        <v>1023</v>
      </c>
      <c r="B16350" s="1" t="s">
        <v>25303</v>
      </c>
      <c r="C16350" s="324" t="s">
        <v>25304</v>
      </c>
      <c r="D16350" s="324" t="s">
        <v>11865</v>
      </c>
      <c r="E16350" s="324" t="s">
        <v>488</v>
      </c>
    </row>
    <row r="16351" customFormat="false" ht="15" hidden="false" customHeight="false" outlineLevel="0" collapsed="false">
      <c r="A16351" s="1" t="n">
        <v>1022</v>
      </c>
      <c r="B16351" s="1" t="s">
        <v>25305</v>
      </c>
      <c r="C16351" s="1" t="s">
        <v>25306</v>
      </c>
      <c r="D16351" s="1" t="s">
        <v>11129</v>
      </c>
      <c r="E16351" s="0" t="s">
        <v>11079</v>
      </c>
    </row>
    <row r="16352" customFormat="false" ht="15" hidden="false" customHeight="false" outlineLevel="0" collapsed="false">
      <c r="A16352" s="1" t="n">
        <v>1021</v>
      </c>
      <c r="B16352" s="1" t="s">
        <v>25307</v>
      </c>
      <c r="D16352" s="324" t="s">
        <v>24107</v>
      </c>
      <c r="E16352" s="324" t="s">
        <v>10893</v>
      </c>
    </row>
    <row r="16353" customFormat="false" ht="15" hidden="false" customHeight="false" outlineLevel="0" collapsed="false">
      <c r="A16353" s="1" t="n">
        <v>1020</v>
      </c>
      <c r="B16353" s="1" t="s">
        <v>25308</v>
      </c>
      <c r="C16353" s="1" t="s">
        <v>25309</v>
      </c>
      <c r="D16353" s="1" t="s">
        <v>787</v>
      </c>
      <c r="E16353" s="324" t="s">
        <v>488</v>
      </c>
    </row>
    <row r="16354" customFormat="false" ht="15" hidden="false" customHeight="false" outlineLevel="0" collapsed="false">
      <c r="A16354" s="1" t="n">
        <v>1019</v>
      </c>
      <c r="B16354" s="1" t="s">
        <v>25310</v>
      </c>
      <c r="D16354" s="324" t="s">
        <v>25311</v>
      </c>
      <c r="E16354" s="324" t="s">
        <v>519</v>
      </c>
    </row>
    <row r="16355" customFormat="false" ht="15" hidden="false" customHeight="false" outlineLevel="0" collapsed="false">
      <c r="A16355" s="1" t="n">
        <v>1018</v>
      </c>
      <c r="B16355" s="1" t="s">
        <v>25312</v>
      </c>
      <c r="D16355" s="1" t="s">
        <v>651</v>
      </c>
      <c r="E16355" s="0" t="s">
        <v>10484</v>
      </c>
    </row>
    <row r="16356" customFormat="false" ht="15" hidden="false" customHeight="false" outlineLevel="0" collapsed="false">
      <c r="A16356" s="1" t="n">
        <v>1017</v>
      </c>
      <c r="B16356" s="1" t="s">
        <v>25313</v>
      </c>
      <c r="C16356" s="324" t="s">
        <v>25314</v>
      </c>
      <c r="D16356" s="324" t="s">
        <v>4257</v>
      </c>
      <c r="E16356" s="324" t="s">
        <v>10997</v>
      </c>
    </row>
    <row r="16357" customFormat="false" ht="15" hidden="false" customHeight="false" outlineLevel="0" collapsed="false">
      <c r="A16357" s="1" t="n">
        <v>1016</v>
      </c>
      <c r="B16357" s="1" t="s">
        <v>25315</v>
      </c>
      <c r="C16357" s="1" t="s">
        <v>25316</v>
      </c>
      <c r="D16357" s="324" t="s">
        <v>25317</v>
      </c>
      <c r="E16357" s="0" t="s">
        <v>590</v>
      </c>
    </row>
    <row r="16358" customFormat="false" ht="15" hidden="false" customHeight="false" outlineLevel="0" collapsed="false">
      <c r="A16358" s="1" t="n">
        <v>1015</v>
      </c>
      <c r="B16358" s="1" t="s">
        <v>25318</v>
      </c>
      <c r="C16358" s="1" t="s">
        <v>25319</v>
      </c>
      <c r="D16358" s="1" t="s">
        <v>499</v>
      </c>
      <c r="E16358" s="0" t="s">
        <v>590</v>
      </c>
    </row>
    <row r="16359" customFormat="false" ht="15" hidden="false" customHeight="false" outlineLevel="0" collapsed="false">
      <c r="A16359" s="1" t="n">
        <v>1014</v>
      </c>
      <c r="B16359" s="1" t="s">
        <v>25320</v>
      </c>
      <c r="C16359" s="1" t="s">
        <v>25321</v>
      </c>
      <c r="D16359" s="324" t="s">
        <v>10946</v>
      </c>
      <c r="E16359" s="0" t="s">
        <v>10484</v>
      </c>
    </row>
    <row r="16360" customFormat="false" ht="15" hidden="false" customHeight="false" outlineLevel="0" collapsed="false">
      <c r="A16360" s="1" t="n">
        <v>1013</v>
      </c>
      <c r="B16360" s="1" t="s">
        <v>25322</v>
      </c>
      <c r="D16360" s="1" t="s">
        <v>499</v>
      </c>
      <c r="E16360" s="324" t="s">
        <v>500</v>
      </c>
    </row>
    <row r="16361" customFormat="false" ht="15" hidden="false" customHeight="false" outlineLevel="0" collapsed="false">
      <c r="A16361" s="1" t="n">
        <v>1012</v>
      </c>
      <c r="B16361" s="1" t="s">
        <v>25323</v>
      </c>
      <c r="D16361" s="324" t="s">
        <v>25324</v>
      </c>
      <c r="E16361" s="324" t="s">
        <v>25325</v>
      </c>
    </row>
    <row r="16362" customFormat="false" ht="15" hidden="false" customHeight="false" outlineLevel="0" collapsed="false">
      <c r="A16362" s="1" t="n">
        <v>1011</v>
      </c>
      <c r="B16362" s="1" t="s">
        <v>25326</v>
      </c>
      <c r="C16362" s="1" t="s">
        <v>25327</v>
      </c>
      <c r="D16362" s="1" t="s">
        <v>499</v>
      </c>
      <c r="E16362" s="324" t="s">
        <v>10923</v>
      </c>
    </row>
    <row r="16363" customFormat="false" ht="15" hidden="false" customHeight="false" outlineLevel="0" collapsed="false">
      <c r="A16363" s="1" t="n">
        <v>1010</v>
      </c>
      <c r="B16363" s="1" t="s">
        <v>25328</v>
      </c>
      <c r="C16363" s="1" t="s">
        <v>25329</v>
      </c>
      <c r="D16363" s="324" t="s">
        <v>25330</v>
      </c>
      <c r="E16363" s="0" t="s">
        <v>590</v>
      </c>
    </row>
    <row r="16364" customFormat="false" ht="15" hidden="false" customHeight="false" outlineLevel="0" collapsed="false">
      <c r="A16364" s="1" t="n">
        <v>1009</v>
      </c>
      <c r="B16364" s="1" t="s">
        <v>25331</v>
      </c>
      <c r="D16364" s="1" t="s">
        <v>499</v>
      </c>
      <c r="E16364" s="0" t="s">
        <v>590</v>
      </c>
    </row>
    <row r="16365" customFormat="false" ht="15" hidden="false" customHeight="false" outlineLevel="0" collapsed="false">
      <c r="A16365" s="1" t="n">
        <v>1008</v>
      </c>
      <c r="B16365" s="1" t="s">
        <v>25332</v>
      </c>
      <c r="C16365" s="324" t="s">
        <v>25333</v>
      </c>
      <c r="D16365" s="1" t="s">
        <v>499</v>
      </c>
      <c r="E16365" s="0" t="s">
        <v>590</v>
      </c>
    </row>
    <row r="16366" customFormat="false" ht="15" hidden="false" customHeight="false" outlineLevel="0" collapsed="false">
      <c r="A16366" s="1" t="n">
        <v>1007</v>
      </c>
      <c r="B16366" s="1" t="s">
        <v>25334</v>
      </c>
      <c r="C16366" s="1" t="s">
        <v>25335</v>
      </c>
      <c r="D16366" s="324" t="s">
        <v>1587</v>
      </c>
      <c r="E16366" s="324" t="s">
        <v>10997</v>
      </c>
    </row>
    <row r="16367" customFormat="false" ht="15" hidden="false" customHeight="false" outlineLevel="0" collapsed="false">
      <c r="A16367" s="1" t="n">
        <v>1006</v>
      </c>
      <c r="B16367" s="1" t="s">
        <v>25336</v>
      </c>
      <c r="D16367" s="1" t="s">
        <v>499</v>
      </c>
      <c r="E16367" s="0" t="s">
        <v>590</v>
      </c>
    </row>
    <row r="16368" customFormat="false" ht="15" hidden="false" customHeight="false" outlineLevel="0" collapsed="false">
      <c r="A16368" s="1" t="n">
        <v>1005</v>
      </c>
      <c r="B16368" s="1" t="s">
        <v>25337</v>
      </c>
      <c r="C16368" s="1" t="s">
        <v>25338</v>
      </c>
      <c r="D16368" s="1" t="s">
        <v>499</v>
      </c>
      <c r="E16368" s="0" t="s">
        <v>576</v>
      </c>
    </row>
    <row r="16369" customFormat="false" ht="15" hidden="false" customHeight="false" outlineLevel="0" collapsed="false">
      <c r="A16369" s="1" t="n">
        <v>1004</v>
      </c>
      <c r="B16369" s="1" t="s">
        <v>25339</v>
      </c>
      <c r="C16369" s="1" t="s">
        <v>25340</v>
      </c>
      <c r="D16369" s="1" t="s">
        <v>499</v>
      </c>
      <c r="E16369" s="0" t="s">
        <v>590</v>
      </c>
    </row>
    <row r="16370" customFormat="false" ht="15" hidden="false" customHeight="false" outlineLevel="0" collapsed="false">
      <c r="A16370" s="1" t="n">
        <v>1003</v>
      </c>
      <c r="B16370" s="1" t="s">
        <v>25341</v>
      </c>
      <c r="D16370" s="324" t="s">
        <v>528</v>
      </c>
      <c r="E16370" s="324" t="s">
        <v>500</v>
      </c>
    </row>
    <row r="16371" customFormat="false" ht="15" hidden="false" customHeight="false" outlineLevel="0" collapsed="false">
      <c r="A16371" s="1" t="n">
        <v>1002</v>
      </c>
      <c r="B16371" s="1" t="s">
        <v>25342</v>
      </c>
      <c r="D16371" s="324" t="s">
        <v>25343</v>
      </c>
      <c r="E16371" s="324" t="s">
        <v>525</v>
      </c>
    </row>
    <row r="16372" customFormat="false" ht="15" hidden="false" customHeight="false" outlineLevel="0" collapsed="false">
      <c r="A16372" s="1" t="n">
        <v>1001</v>
      </c>
      <c r="B16372" s="1" t="s">
        <v>25344</v>
      </c>
      <c r="D16372" s="1" t="s">
        <v>499</v>
      </c>
      <c r="E16372" s="0" t="s">
        <v>590</v>
      </c>
    </row>
    <row r="16373" customFormat="false" ht="15" hidden="false" customHeight="false" outlineLevel="0" collapsed="false">
      <c r="A16373" s="1" t="n">
        <v>1000</v>
      </c>
      <c r="B16373" s="1" t="s">
        <v>25345</v>
      </c>
      <c r="D16373" s="324" t="s">
        <v>15284</v>
      </c>
      <c r="E16373" s="0" t="s">
        <v>544</v>
      </c>
    </row>
    <row r="16374" customFormat="false" ht="15" hidden="false" customHeight="false" outlineLevel="0" collapsed="false">
      <c r="A16374" s="1" t="n">
        <v>999</v>
      </c>
      <c r="B16374" s="1" t="s">
        <v>25346</v>
      </c>
      <c r="C16374" s="1" t="s">
        <v>521</v>
      </c>
      <c r="D16374" s="1" t="s">
        <v>10920</v>
      </c>
      <c r="E16374" s="0" t="s">
        <v>10484</v>
      </c>
    </row>
    <row r="16375" customFormat="false" ht="15" hidden="false" customHeight="false" outlineLevel="0" collapsed="false">
      <c r="A16375" s="1" t="n">
        <v>998</v>
      </c>
      <c r="B16375" s="1" t="s">
        <v>25347</v>
      </c>
      <c r="C16375" s="324" t="s">
        <v>25348</v>
      </c>
      <c r="D16375" s="1" t="s">
        <v>484</v>
      </c>
      <c r="E16375" s="0" t="s">
        <v>485</v>
      </c>
    </row>
    <row r="16376" customFormat="false" ht="15" hidden="false" customHeight="false" outlineLevel="0" collapsed="false">
      <c r="A16376" s="1" t="n">
        <v>997</v>
      </c>
      <c r="B16376" s="1" t="s">
        <v>25349</v>
      </c>
      <c r="D16376" s="324" t="s">
        <v>11351</v>
      </c>
      <c r="E16376" s="0" t="s">
        <v>609</v>
      </c>
    </row>
    <row r="16377" customFormat="false" ht="15" hidden="false" customHeight="false" outlineLevel="0" collapsed="false">
      <c r="A16377" s="1" t="n">
        <v>996</v>
      </c>
      <c r="B16377" s="1" t="s">
        <v>25350</v>
      </c>
      <c r="D16377" s="1" t="s">
        <v>651</v>
      </c>
      <c r="E16377" s="0" t="s">
        <v>544</v>
      </c>
    </row>
    <row r="16378" customFormat="false" ht="15" hidden="false" customHeight="false" outlineLevel="0" collapsed="false">
      <c r="A16378" s="1" t="n">
        <v>995</v>
      </c>
      <c r="B16378" s="1" t="s">
        <v>25351</v>
      </c>
      <c r="C16378" s="1" t="s">
        <v>25352</v>
      </c>
      <c r="D16378" s="324" t="s">
        <v>4257</v>
      </c>
      <c r="E16378" s="324" t="s">
        <v>10997</v>
      </c>
    </row>
    <row r="16379" customFormat="false" ht="15" hidden="false" customHeight="false" outlineLevel="0" collapsed="false">
      <c r="A16379" s="1" t="n">
        <v>994</v>
      </c>
      <c r="B16379" s="1" t="s">
        <v>25353</v>
      </c>
      <c r="C16379" s="324" t="s">
        <v>25354</v>
      </c>
      <c r="D16379" s="324" t="s">
        <v>17288</v>
      </c>
      <c r="E16379" s="324" t="s">
        <v>10997</v>
      </c>
    </row>
    <row r="16380" customFormat="false" ht="15" hidden="false" customHeight="false" outlineLevel="0" collapsed="false">
      <c r="A16380" s="1" t="n">
        <v>993</v>
      </c>
      <c r="B16380" s="1" t="s">
        <v>25355</v>
      </c>
      <c r="C16380" s="1" t="s">
        <v>25356</v>
      </c>
      <c r="D16380" s="324" t="s">
        <v>2602</v>
      </c>
      <c r="E16380" s="324" t="s">
        <v>500</v>
      </c>
    </row>
    <row r="16381" customFormat="false" ht="15" hidden="false" customHeight="false" outlineLevel="0" collapsed="false">
      <c r="A16381" s="1" t="n">
        <v>992</v>
      </c>
      <c r="B16381" s="1" t="s">
        <v>25357</v>
      </c>
      <c r="C16381" s="1" t="s">
        <v>25358</v>
      </c>
      <c r="D16381" s="1" t="s">
        <v>499</v>
      </c>
      <c r="E16381" s="0" t="s">
        <v>590</v>
      </c>
    </row>
    <row r="16382" customFormat="false" ht="15" hidden="false" customHeight="false" outlineLevel="0" collapsed="false">
      <c r="A16382" s="1" t="n">
        <v>991</v>
      </c>
      <c r="B16382" s="1" t="s">
        <v>25359</v>
      </c>
      <c r="D16382" s="1" t="s">
        <v>499</v>
      </c>
      <c r="E16382" s="324" t="s">
        <v>500</v>
      </c>
    </row>
    <row r="16383" customFormat="false" ht="15" hidden="false" customHeight="false" outlineLevel="0" collapsed="false">
      <c r="A16383" s="1" t="n">
        <v>990</v>
      </c>
      <c r="B16383" s="1" t="s">
        <v>25360</v>
      </c>
      <c r="D16383" s="1" t="s">
        <v>499</v>
      </c>
      <c r="E16383" s="324" t="s">
        <v>500</v>
      </c>
    </row>
    <row r="16384" customFormat="false" ht="15" hidden="false" customHeight="false" outlineLevel="0" collapsed="false">
      <c r="A16384" s="1" t="n">
        <v>989</v>
      </c>
      <c r="B16384" s="1" t="s">
        <v>25361</v>
      </c>
      <c r="D16384" s="1" t="s">
        <v>499</v>
      </c>
      <c r="E16384" s="324" t="s">
        <v>500</v>
      </c>
    </row>
    <row r="16385" customFormat="false" ht="15" hidden="false" customHeight="false" outlineLevel="0" collapsed="false">
      <c r="A16385" s="1" t="n">
        <v>988</v>
      </c>
      <c r="B16385" s="1" t="s">
        <v>25362</v>
      </c>
      <c r="D16385" s="1" t="s">
        <v>499</v>
      </c>
      <c r="E16385" s="324" t="s">
        <v>500</v>
      </c>
    </row>
    <row r="16386" customFormat="false" ht="15" hidden="false" customHeight="false" outlineLevel="0" collapsed="false">
      <c r="A16386" s="1" t="n">
        <v>987</v>
      </c>
      <c r="B16386" s="1" t="s">
        <v>25363</v>
      </c>
      <c r="D16386" s="1" t="s">
        <v>499</v>
      </c>
      <c r="E16386" s="324" t="s">
        <v>500</v>
      </c>
    </row>
    <row r="16387" customFormat="false" ht="15" hidden="false" customHeight="false" outlineLevel="0" collapsed="false">
      <c r="A16387" s="1" t="n">
        <v>986</v>
      </c>
      <c r="B16387" s="1" t="s">
        <v>25364</v>
      </c>
      <c r="D16387" s="1" t="s">
        <v>12680</v>
      </c>
      <c r="E16387" s="324" t="s">
        <v>13626</v>
      </c>
    </row>
    <row r="16388" customFormat="false" ht="15" hidden="false" customHeight="false" outlineLevel="0" collapsed="false">
      <c r="A16388" s="1" t="n">
        <v>985</v>
      </c>
      <c r="B16388" s="1" t="s">
        <v>25365</v>
      </c>
      <c r="C16388" s="1" t="s">
        <v>25366</v>
      </c>
      <c r="D16388" s="324" t="s">
        <v>8376</v>
      </c>
      <c r="E16388" s="0" t="s">
        <v>485</v>
      </c>
    </row>
    <row r="16389" customFormat="false" ht="15" hidden="false" customHeight="false" outlineLevel="0" collapsed="false">
      <c r="A16389" s="1" t="n">
        <v>984</v>
      </c>
      <c r="B16389" s="1" t="s">
        <v>25367</v>
      </c>
      <c r="D16389" s="1" t="s">
        <v>499</v>
      </c>
      <c r="E16389" s="324" t="s">
        <v>500</v>
      </c>
    </row>
    <row r="16390" customFormat="false" ht="15" hidden="false" customHeight="false" outlineLevel="0" collapsed="false">
      <c r="A16390" s="1" t="n">
        <v>983</v>
      </c>
      <c r="B16390" s="1" t="s">
        <v>25368</v>
      </c>
      <c r="C16390" s="1" t="s">
        <v>25369</v>
      </c>
      <c r="D16390" s="324" t="s">
        <v>17288</v>
      </c>
      <c r="E16390" s="0" t="s">
        <v>590</v>
      </c>
    </row>
    <row r="16391" customFormat="false" ht="15" hidden="false" customHeight="false" outlineLevel="0" collapsed="false">
      <c r="A16391" s="1" t="n">
        <v>982</v>
      </c>
      <c r="B16391" s="1" t="s">
        <v>25370</v>
      </c>
      <c r="C16391" s="324" t="s">
        <v>25371</v>
      </c>
      <c r="D16391" s="324" t="s">
        <v>19810</v>
      </c>
      <c r="E16391" s="324" t="s">
        <v>11177</v>
      </c>
    </row>
    <row r="16392" customFormat="false" ht="15" hidden="false" customHeight="false" outlineLevel="0" collapsed="false">
      <c r="A16392" s="1" t="n">
        <v>981</v>
      </c>
      <c r="B16392" s="1" t="s">
        <v>25372</v>
      </c>
      <c r="C16392" s="1" t="s">
        <v>546</v>
      </c>
      <c r="D16392" s="324" t="s">
        <v>21863</v>
      </c>
      <c r="E16392" s="324" t="s">
        <v>16973</v>
      </c>
    </row>
    <row r="16393" customFormat="false" ht="15" hidden="false" customHeight="false" outlineLevel="0" collapsed="false">
      <c r="A16393" s="1" t="n">
        <v>980</v>
      </c>
      <c r="B16393" s="1" t="s">
        <v>25373</v>
      </c>
      <c r="D16393" s="324" t="s">
        <v>25374</v>
      </c>
      <c r="E16393" s="324" t="s">
        <v>519</v>
      </c>
    </row>
    <row r="16394" customFormat="false" ht="15" hidden="false" customHeight="false" outlineLevel="0" collapsed="false">
      <c r="A16394" s="1" t="n">
        <v>979</v>
      </c>
      <c r="B16394" s="1" t="s">
        <v>25375</v>
      </c>
      <c r="D16394" s="1" t="s">
        <v>10212</v>
      </c>
      <c r="E16394" s="0" t="s">
        <v>590</v>
      </c>
    </row>
    <row r="16395" customFormat="false" ht="15" hidden="false" customHeight="false" outlineLevel="0" collapsed="false">
      <c r="A16395" s="1" t="n">
        <v>978</v>
      </c>
      <c r="B16395" s="1" t="s">
        <v>25376</v>
      </c>
      <c r="D16395" s="1" t="s">
        <v>811</v>
      </c>
      <c r="E16395" s="324" t="s">
        <v>11399</v>
      </c>
    </row>
    <row r="16396" customFormat="false" ht="15" hidden="false" customHeight="false" outlineLevel="0" collapsed="false">
      <c r="A16396" s="1" t="n">
        <v>977</v>
      </c>
      <c r="B16396" s="1" t="s">
        <v>25377</v>
      </c>
      <c r="C16396" s="1" t="s">
        <v>521</v>
      </c>
      <c r="D16396" s="1" t="s">
        <v>12034</v>
      </c>
      <c r="E16396" s="0" t="s">
        <v>576</v>
      </c>
    </row>
    <row r="16397" customFormat="false" ht="15" hidden="false" customHeight="false" outlineLevel="0" collapsed="false">
      <c r="A16397" s="1" t="n">
        <v>976</v>
      </c>
      <c r="B16397" s="1" t="s">
        <v>25378</v>
      </c>
      <c r="C16397" s="324" t="s">
        <v>25379</v>
      </c>
      <c r="D16397" s="324" t="s">
        <v>611</v>
      </c>
      <c r="E16397" s="0" t="s">
        <v>485</v>
      </c>
    </row>
    <row r="16398" customFormat="false" ht="15" hidden="false" customHeight="false" outlineLevel="0" collapsed="false">
      <c r="A16398" s="1" t="n">
        <v>975</v>
      </c>
      <c r="B16398" s="1" t="s">
        <v>25380</v>
      </c>
      <c r="D16398" s="324" t="s">
        <v>611</v>
      </c>
      <c r="E16398" s="0" t="s">
        <v>485</v>
      </c>
    </row>
    <row r="16399" customFormat="false" ht="15" hidden="false" customHeight="false" outlineLevel="0" collapsed="false">
      <c r="A16399" s="1" t="n">
        <v>974</v>
      </c>
      <c r="B16399" s="1" t="s">
        <v>25381</v>
      </c>
      <c r="D16399" s="324" t="s">
        <v>10946</v>
      </c>
      <c r="E16399" s="324" t="s">
        <v>550</v>
      </c>
    </row>
    <row r="16400" customFormat="false" ht="15" hidden="false" customHeight="false" outlineLevel="0" collapsed="false">
      <c r="A16400" s="1" t="n">
        <v>973</v>
      </c>
      <c r="B16400" s="1" t="s">
        <v>25382</v>
      </c>
      <c r="C16400" s="324" t="s">
        <v>25383</v>
      </c>
      <c r="D16400" s="324" t="s">
        <v>20018</v>
      </c>
      <c r="E16400" s="324" t="s">
        <v>10997</v>
      </c>
    </row>
    <row r="16401" customFormat="false" ht="15" hidden="false" customHeight="false" outlineLevel="0" collapsed="false">
      <c r="A16401" s="1" t="n">
        <v>972</v>
      </c>
      <c r="B16401" s="1" t="s">
        <v>25384</v>
      </c>
      <c r="D16401" s="324" t="s">
        <v>1147</v>
      </c>
      <c r="E16401" s="324" t="s">
        <v>488</v>
      </c>
    </row>
    <row r="16402" customFormat="false" ht="15" hidden="false" customHeight="false" outlineLevel="0" collapsed="false">
      <c r="A16402" s="1" t="n">
        <v>971</v>
      </c>
      <c r="B16402" s="1" t="s">
        <v>25385</v>
      </c>
      <c r="C16402" s="324" t="s">
        <v>25386</v>
      </c>
      <c r="D16402" s="324" t="s">
        <v>20018</v>
      </c>
      <c r="E16402" s="324" t="s">
        <v>10997</v>
      </c>
    </row>
    <row r="16403" customFormat="false" ht="15" hidden="false" customHeight="false" outlineLevel="0" collapsed="false">
      <c r="A16403" s="1" t="n">
        <v>970</v>
      </c>
      <c r="B16403" s="1" t="s">
        <v>25387</v>
      </c>
      <c r="C16403" s="324" t="s">
        <v>25388</v>
      </c>
      <c r="D16403" s="324" t="s">
        <v>17288</v>
      </c>
      <c r="E16403" s="324" t="s">
        <v>10997</v>
      </c>
    </row>
    <row r="16404" customFormat="false" ht="15" hidden="false" customHeight="false" outlineLevel="0" collapsed="false">
      <c r="A16404" s="1" t="n">
        <v>969</v>
      </c>
      <c r="B16404" s="1" t="s">
        <v>25389</v>
      </c>
      <c r="C16404" s="324" t="s">
        <v>25390</v>
      </c>
      <c r="D16404" s="324" t="s">
        <v>17288</v>
      </c>
      <c r="E16404" s="324" t="s">
        <v>10997</v>
      </c>
    </row>
    <row r="16405" customFormat="false" ht="15" hidden="false" customHeight="false" outlineLevel="0" collapsed="false">
      <c r="A16405" s="1" t="n">
        <v>968</v>
      </c>
      <c r="B16405" s="1" t="s">
        <v>25391</v>
      </c>
      <c r="C16405" s="1" t="s">
        <v>25392</v>
      </c>
      <c r="D16405" s="1" t="s">
        <v>484</v>
      </c>
      <c r="E16405" s="0" t="s">
        <v>485</v>
      </c>
    </row>
    <row r="16406" customFormat="false" ht="15" hidden="false" customHeight="false" outlineLevel="0" collapsed="false">
      <c r="A16406" s="1" t="n">
        <v>967</v>
      </c>
      <c r="B16406" s="1" t="s">
        <v>25393</v>
      </c>
      <c r="C16406" s="1" t="s">
        <v>25394</v>
      </c>
      <c r="D16406" s="1" t="s">
        <v>17186</v>
      </c>
      <c r="E16406" s="324" t="s">
        <v>10997</v>
      </c>
    </row>
    <row r="16407" customFormat="false" ht="15" hidden="false" customHeight="false" outlineLevel="0" collapsed="false">
      <c r="A16407" s="1" t="n">
        <v>966</v>
      </c>
      <c r="B16407" s="1" t="s">
        <v>25395</v>
      </c>
      <c r="C16407" s="1" t="s">
        <v>25396</v>
      </c>
      <c r="D16407" s="1" t="s">
        <v>6169</v>
      </c>
      <c r="E16407" s="0" t="s">
        <v>485</v>
      </c>
    </row>
    <row r="16408" customFormat="false" ht="15" hidden="false" customHeight="false" outlineLevel="0" collapsed="false">
      <c r="A16408" s="1" t="n">
        <v>965</v>
      </c>
      <c r="B16408" s="1" t="s">
        <v>25397</v>
      </c>
      <c r="D16408" s="1" t="s">
        <v>2113</v>
      </c>
      <c r="E16408" s="324" t="s">
        <v>488</v>
      </c>
    </row>
    <row r="16409" customFormat="false" ht="15" hidden="false" customHeight="false" outlineLevel="0" collapsed="false">
      <c r="A16409" s="1" t="n">
        <v>964</v>
      </c>
      <c r="B16409" s="1" t="s">
        <v>25398</v>
      </c>
      <c r="D16409" s="1" t="s">
        <v>2113</v>
      </c>
      <c r="E16409" s="324" t="s">
        <v>488</v>
      </c>
    </row>
    <row r="16410" customFormat="false" ht="15" hidden="false" customHeight="false" outlineLevel="0" collapsed="false">
      <c r="A16410" s="1" t="n">
        <v>963</v>
      </c>
      <c r="B16410" s="1" t="s">
        <v>25399</v>
      </c>
      <c r="D16410" s="1" t="s">
        <v>510</v>
      </c>
      <c r="E16410" s="324" t="s">
        <v>13029</v>
      </c>
    </row>
    <row r="16411" customFormat="false" ht="15" hidden="false" customHeight="false" outlineLevel="0" collapsed="false">
      <c r="A16411" s="1" t="n">
        <v>962</v>
      </c>
      <c r="B16411" s="1" t="s">
        <v>25400</v>
      </c>
      <c r="C16411" s="1" t="s">
        <v>25401</v>
      </c>
      <c r="D16411" s="324" t="s">
        <v>25402</v>
      </c>
      <c r="E16411" s="324" t="s">
        <v>500</v>
      </c>
    </row>
    <row r="16412" customFormat="false" ht="15" hidden="false" customHeight="false" outlineLevel="0" collapsed="false">
      <c r="A16412" s="1" t="n">
        <v>961</v>
      </c>
      <c r="B16412" s="1" t="s">
        <v>25403</v>
      </c>
      <c r="D16412" s="324" t="s">
        <v>2429</v>
      </c>
      <c r="E16412" s="324" t="s">
        <v>500</v>
      </c>
    </row>
    <row r="16413" customFormat="false" ht="15" hidden="false" customHeight="false" outlineLevel="0" collapsed="false">
      <c r="A16413" s="1" t="n">
        <v>960</v>
      </c>
      <c r="B16413" s="1" t="s">
        <v>25404</v>
      </c>
      <c r="D16413" s="1" t="s">
        <v>2113</v>
      </c>
      <c r="E16413" s="324" t="s">
        <v>488</v>
      </c>
    </row>
    <row r="16414" customFormat="false" ht="15" hidden="false" customHeight="false" outlineLevel="0" collapsed="false">
      <c r="A16414" s="1" t="n">
        <v>959</v>
      </c>
      <c r="B16414" s="1" t="s">
        <v>25405</v>
      </c>
      <c r="C16414" s="324" t="s">
        <v>25406</v>
      </c>
      <c r="D16414" s="1" t="s">
        <v>1707</v>
      </c>
      <c r="E16414" s="0" t="s">
        <v>485</v>
      </c>
    </row>
    <row r="16415" customFormat="false" ht="15" hidden="false" customHeight="false" outlineLevel="0" collapsed="false">
      <c r="A16415" s="1" t="n">
        <v>958</v>
      </c>
      <c r="B16415" s="1" t="s">
        <v>25407</v>
      </c>
      <c r="D16415" s="324" t="s">
        <v>2429</v>
      </c>
      <c r="E16415" s="324" t="s">
        <v>500</v>
      </c>
    </row>
    <row r="16416" customFormat="false" ht="15" hidden="false" customHeight="false" outlineLevel="0" collapsed="false">
      <c r="A16416" s="1" t="n">
        <v>957</v>
      </c>
      <c r="B16416" s="1" t="s">
        <v>25408</v>
      </c>
      <c r="C16416" s="324" t="s">
        <v>25406</v>
      </c>
      <c r="D16416" s="1" t="s">
        <v>1707</v>
      </c>
      <c r="E16416" s="0" t="s">
        <v>485</v>
      </c>
    </row>
    <row r="16417" customFormat="false" ht="15" hidden="false" customHeight="false" outlineLevel="0" collapsed="false">
      <c r="A16417" s="1" t="n">
        <v>956</v>
      </c>
      <c r="B16417" s="1" t="s">
        <v>25409</v>
      </c>
      <c r="C16417" s="324" t="s">
        <v>25410</v>
      </c>
      <c r="D16417" s="324" t="s">
        <v>10946</v>
      </c>
      <c r="E16417" s="324" t="s">
        <v>12102</v>
      </c>
    </row>
    <row r="16418" customFormat="false" ht="15" hidden="false" customHeight="false" outlineLevel="0" collapsed="false">
      <c r="A16418" s="1" t="n">
        <v>955</v>
      </c>
      <c r="B16418" s="1" t="s">
        <v>25411</v>
      </c>
      <c r="C16418" s="324" t="s">
        <v>25412</v>
      </c>
      <c r="D16418" s="324" t="s">
        <v>18359</v>
      </c>
      <c r="E16418" s="324" t="s">
        <v>12102</v>
      </c>
    </row>
    <row r="16419" customFormat="false" ht="15" hidden="false" customHeight="false" outlineLevel="0" collapsed="false">
      <c r="A16419" s="1" t="n">
        <v>954</v>
      </c>
      <c r="B16419" s="1" t="s">
        <v>25413</v>
      </c>
      <c r="D16419" s="324" t="s">
        <v>611</v>
      </c>
      <c r="E16419" s="0" t="s">
        <v>590</v>
      </c>
    </row>
    <row r="16420" customFormat="false" ht="15" hidden="false" customHeight="false" outlineLevel="0" collapsed="false">
      <c r="A16420" s="1" t="n">
        <v>953</v>
      </c>
      <c r="B16420" s="1" t="s">
        <v>25414</v>
      </c>
      <c r="D16420" s="1" t="s">
        <v>499</v>
      </c>
      <c r="E16420" s="0" t="s">
        <v>485</v>
      </c>
    </row>
    <row r="16421" customFormat="false" ht="15" hidden="false" customHeight="false" outlineLevel="0" collapsed="false">
      <c r="A16421" s="1" t="n">
        <v>952</v>
      </c>
      <c r="B16421" s="1" t="s">
        <v>25415</v>
      </c>
      <c r="D16421" s="324" t="s">
        <v>3459</v>
      </c>
      <c r="E16421" s="324" t="s">
        <v>11257</v>
      </c>
    </row>
    <row r="16422" customFormat="false" ht="15" hidden="false" customHeight="false" outlineLevel="0" collapsed="false">
      <c r="A16422" s="1" t="n">
        <v>951</v>
      </c>
      <c r="B16422" s="1" t="s">
        <v>25416</v>
      </c>
      <c r="C16422" s="1" t="s">
        <v>25417</v>
      </c>
      <c r="D16422" s="1" t="s">
        <v>10212</v>
      </c>
      <c r="E16422" s="324" t="s">
        <v>550</v>
      </c>
    </row>
    <row r="16423" customFormat="false" ht="15" hidden="false" customHeight="false" outlineLevel="0" collapsed="false">
      <c r="A16423" s="1" t="n">
        <v>950</v>
      </c>
      <c r="B16423" s="1" t="s">
        <v>25418</v>
      </c>
      <c r="D16423" s="1" t="s">
        <v>10984</v>
      </c>
      <c r="E16423" s="0" t="s">
        <v>576</v>
      </c>
    </row>
    <row r="16424" customFormat="false" ht="15" hidden="false" customHeight="false" outlineLevel="0" collapsed="false">
      <c r="A16424" s="1" t="n">
        <v>949</v>
      </c>
      <c r="B16424" s="1" t="s">
        <v>25419</v>
      </c>
      <c r="D16424" s="1" t="s">
        <v>10984</v>
      </c>
      <c r="E16424" s="0" t="s">
        <v>576</v>
      </c>
    </row>
    <row r="16425" customFormat="false" ht="15" hidden="false" customHeight="false" outlineLevel="0" collapsed="false">
      <c r="A16425" s="1" t="n">
        <v>948</v>
      </c>
      <c r="B16425" s="1" t="s">
        <v>25420</v>
      </c>
      <c r="D16425" s="1" t="s">
        <v>499</v>
      </c>
      <c r="E16425" s="0" t="s">
        <v>576</v>
      </c>
    </row>
    <row r="16426" customFormat="false" ht="15" hidden="false" customHeight="false" outlineLevel="0" collapsed="false">
      <c r="A16426" s="1" t="n">
        <v>947</v>
      </c>
      <c r="B16426" s="1" t="s">
        <v>25421</v>
      </c>
      <c r="D16426" s="1" t="s">
        <v>10984</v>
      </c>
      <c r="E16426" s="0" t="s">
        <v>576</v>
      </c>
    </row>
    <row r="16427" customFormat="false" ht="15" hidden="false" customHeight="false" outlineLevel="0" collapsed="false">
      <c r="A16427" s="1" t="n">
        <v>946</v>
      </c>
      <c r="B16427" s="1" t="s">
        <v>25422</v>
      </c>
      <c r="D16427" s="1" t="s">
        <v>10984</v>
      </c>
      <c r="E16427" s="0" t="s">
        <v>576</v>
      </c>
    </row>
    <row r="16428" customFormat="false" ht="15" hidden="false" customHeight="false" outlineLevel="0" collapsed="false">
      <c r="A16428" s="1" t="n">
        <v>945</v>
      </c>
      <c r="B16428" s="1" t="s">
        <v>25423</v>
      </c>
      <c r="D16428" s="1" t="s">
        <v>499</v>
      </c>
      <c r="E16428" s="0" t="s">
        <v>576</v>
      </c>
    </row>
    <row r="16429" customFormat="false" ht="15" hidden="false" customHeight="false" outlineLevel="0" collapsed="false">
      <c r="A16429" s="1" t="n">
        <v>944</v>
      </c>
      <c r="B16429" s="1" t="s">
        <v>25424</v>
      </c>
      <c r="D16429" s="1" t="s">
        <v>499</v>
      </c>
      <c r="E16429" s="0" t="s">
        <v>576</v>
      </c>
    </row>
    <row r="16430" customFormat="false" ht="15" hidden="false" customHeight="false" outlineLevel="0" collapsed="false">
      <c r="A16430" s="1" t="n">
        <v>943</v>
      </c>
      <c r="B16430" s="1" t="s">
        <v>25425</v>
      </c>
      <c r="D16430" s="1" t="s">
        <v>499</v>
      </c>
      <c r="E16430" s="0" t="s">
        <v>576</v>
      </c>
    </row>
    <row r="16431" customFormat="false" ht="15" hidden="false" customHeight="false" outlineLevel="0" collapsed="false">
      <c r="A16431" s="1" t="n">
        <v>942</v>
      </c>
      <c r="B16431" s="1" t="s">
        <v>25426</v>
      </c>
      <c r="C16431" s="1" t="s">
        <v>25427</v>
      </c>
      <c r="D16431" s="1" t="s">
        <v>3383</v>
      </c>
      <c r="E16431" s="324" t="s">
        <v>500</v>
      </c>
    </row>
    <row r="16432" customFormat="false" ht="15" hidden="false" customHeight="false" outlineLevel="0" collapsed="false">
      <c r="A16432" s="1" t="n">
        <v>941</v>
      </c>
      <c r="B16432" s="1" t="s">
        <v>25428</v>
      </c>
      <c r="D16432" s="1" t="s">
        <v>10984</v>
      </c>
      <c r="E16432" s="0" t="s">
        <v>576</v>
      </c>
    </row>
    <row r="16433" customFormat="false" ht="15" hidden="false" customHeight="false" outlineLevel="0" collapsed="false">
      <c r="A16433" s="1" t="n">
        <v>940</v>
      </c>
      <c r="B16433" s="1" t="s">
        <v>25429</v>
      </c>
      <c r="D16433" s="1" t="s">
        <v>10984</v>
      </c>
      <c r="E16433" s="0" t="s">
        <v>576</v>
      </c>
    </row>
    <row r="16434" customFormat="false" ht="15" hidden="false" customHeight="false" outlineLevel="0" collapsed="false">
      <c r="A16434" s="1" t="n">
        <v>939</v>
      </c>
      <c r="B16434" s="1" t="s">
        <v>25430</v>
      </c>
      <c r="D16434" s="324" t="s">
        <v>19181</v>
      </c>
      <c r="E16434" s="0" t="s">
        <v>576</v>
      </c>
    </row>
    <row r="16435" customFormat="false" ht="15" hidden="false" customHeight="false" outlineLevel="0" collapsed="false">
      <c r="A16435" s="1" t="n">
        <v>938</v>
      </c>
      <c r="B16435" s="1" t="s">
        <v>25431</v>
      </c>
      <c r="D16435" s="324" t="s">
        <v>10946</v>
      </c>
      <c r="E16435" s="0" t="s">
        <v>576</v>
      </c>
    </row>
    <row r="16436" customFormat="false" ht="15" hidden="false" customHeight="false" outlineLevel="0" collapsed="false">
      <c r="A16436" s="1" t="n">
        <v>937</v>
      </c>
      <c r="B16436" s="1" t="s">
        <v>25432</v>
      </c>
      <c r="D16436" s="324" t="s">
        <v>7542</v>
      </c>
      <c r="E16436" s="324" t="s">
        <v>500</v>
      </c>
    </row>
    <row r="16437" customFormat="false" ht="15" hidden="false" customHeight="false" outlineLevel="0" collapsed="false">
      <c r="A16437" s="1" t="n">
        <v>936</v>
      </c>
      <c r="B16437" s="1" t="s">
        <v>25433</v>
      </c>
      <c r="D16437" s="324" t="s">
        <v>2429</v>
      </c>
      <c r="E16437" s="324" t="s">
        <v>500</v>
      </c>
    </row>
    <row r="16438" customFormat="false" ht="15" hidden="false" customHeight="false" outlineLevel="0" collapsed="false">
      <c r="A16438" s="1" t="n">
        <v>935</v>
      </c>
      <c r="B16438" s="1" t="s">
        <v>25434</v>
      </c>
      <c r="C16438" s="1" t="s">
        <v>25435</v>
      </c>
      <c r="D16438" s="324" t="s">
        <v>20282</v>
      </c>
      <c r="E16438" s="324" t="s">
        <v>21283</v>
      </c>
    </row>
    <row r="16439" customFormat="false" ht="15" hidden="false" customHeight="false" outlineLevel="0" collapsed="false">
      <c r="A16439" s="1" t="n">
        <v>934</v>
      </c>
      <c r="B16439" s="1" t="s">
        <v>25436</v>
      </c>
      <c r="D16439" s="324" t="s">
        <v>2429</v>
      </c>
      <c r="E16439" s="324" t="s">
        <v>500</v>
      </c>
    </row>
    <row r="16440" customFormat="false" ht="15" hidden="false" customHeight="false" outlineLevel="0" collapsed="false">
      <c r="A16440" s="1" t="n">
        <v>933</v>
      </c>
      <c r="B16440" s="1" t="s">
        <v>25437</v>
      </c>
      <c r="D16440" s="324" t="s">
        <v>2429</v>
      </c>
      <c r="E16440" s="324" t="s">
        <v>500</v>
      </c>
    </row>
    <row r="16441" customFormat="false" ht="15" hidden="false" customHeight="false" outlineLevel="0" collapsed="false">
      <c r="A16441" s="1" t="n">
        <v>932</v>
      </c>
      <c r="B16441" s="1" t="s">
        <v>25438</v>
      </c>
      <c r="D16441" s="324" t="s">
        <v>2429</v>
      </c>
      <c r="E16441" s="324" t="s">
        <v>500</v>
      </c>
    </row>
    <row r="16442" customFormat="false" ht="15" hidden="false" customHeight="false" outlineLevel="0" collapsed="false">
      <c r="A16442" s="1" t="n">
        <v>931</v>
      </c>
      <c r="B16442" s="1" t="s">
        <v>25439</v>
      </c>
      <c r="D16442" s="324" t="s">
        <v>7542</v>
      </c>
      <c r="E16442" s="324" t="s">
        <v>500</v>
      </c>
    </row>
    <row r="16443" customFormat="false" ht="15" hidden="false" customHeight="false" outlineLevel="0" collapsed="false">
      <c r="A16443" s="1" t="n">
        <v>930</v>
      </c>
      <c r="B16443" s="1" t="s">
        <v>25440</v>
      </c>
      <c r="D16443" s="324" t="s">
        <v>7542</v>
      </c>
      <c r="E16443" s="324" t="s">
        <v>500</v>
      </c>
    </row>
    <row r="16444" customFormat="false" ht="15" hidden="false" customHeight="false" outlineLevel="0" collapsed="false">
      <c r="A16444" s="1" t="n">
        <v>929</v>
      </c>
      <c r="B16444" s="1" t="s">
        <v>25441</v>
      </c>
      <c r="C16444" s="324" t="s">
        <v>25406</v>
      </c>
      <c r="D16444" s="324" t="s">
        <v>7542</v>
      </c>
      <c r="E16444" s="324" t="s">
        <v>500</v>
      </c>
    </row>
    <row r="16445" customFormat="false" ht="15" hidden="false" customHeight="false" outlineLevel="0" collapsed="false">
      <c r="A16445" s="1" t="n">
        <v>928</v>
      </c>
      <c r="B16445" s="1" t="s">
        <v>25442</v>
      </c>
      <c r="C16445" s="324" t="s">
        <v>25443</v>
      </c>
      <c r="D16445" s="324" t="s">
        <v>2429</v>
      </c>
      <c r="E16445" s="324" t="s">
        <v>500</v>
      </c>
    </row>
    <row r="16446" customFormat="false" ht="15" hidden="false" customHeight="false" outlineLevel="0" collapsed="false">
      <c r="A16446" s="1" t="n">
        <v>927</v>
      </c>
      <c r="B16446" s="1" t="s">
        <v>25444</v>
      </c>
      <c r="C16446" s="324" t="s">
        <v>25445</v>
      </c>
      <c r="D16446" s="1" t="s">
        <v>11129</v>
      </c>
      <c r="E16446" s="0" t="s">
        <v>590</v>
      </c>
    </row>
    <row r="16447" customFormat="false" ht="15" hidden="false" customHeight="false" outlineLevel="0" collapsed="false">
      <c r="A16447" s="1" t="n">
        <v>926</v>
      </c>
      <c r="B16447" s="1" t="s">
        <v>25446</v>
      </c>
      <c r="C16447" s="324" t="s">
        <v>25447</v>
      </c>
      <c r="D16447" s="1" t="s">
        <v>11129</v>
      </c>
      <c r="E16447" s="324" t="s">
        <v>1731</v>
      </c>
    </row>
    <row r="16448" customFormat="false" ht="15" hidden="false" customHeight="false" outlineLevel="0" collapsed="false">
      <c r="A16448" s="1" t="n">
        <v>925</v>
      </c>
      <c r="B16448" s="1" t="s">
        <v>25448</v>
      </c>
      <c r="D16448" s="1" t="s">
        <v>499</v>
      </c>
      <c r="E16448" s="0" t="s">
        <v>590</v>
      </c>
    </row>
    <row r="16449" customFormat="false" ht="15" hidden="false" customHeight="false" outlineLevel="0" collapsed="false">
      <c r="A16449" s="1" t="n">
        <v>924</v>
      </c>
      <c r="B16449" s="1" t="s">
        <v>25449</v>
      </c>
      <c r="C16449" s="324" t="s">
        <v>25450</v>
      </c>
      <c r="D16449" s="324" t="s">
        <v>528</v>
      </c>
      <c r="E16449" s="324" t="s">
        <v>500</v>
      </c>
    </row>
    <row r="16450" customFormat="false" ht="15" hidden="false" customHeight="false" outlineLevel="0" collapsed="false">
      <c r="A16450" s="1" t="n">
        <v>923</v>
      </c>
      <c r="B16450" s="1" t="s">
        <v>25451</v>
      </c>
      <c r="D16450" s="1" t="s">
        <v>10984</v>
      </c>
      <c r="E16450" s="0" t="s">
        <v>576</v>
      </c>
    </row>
    <row r="16451" customFormat="false" ht="15" hidden="false" customHeight="false" outlineLevel="0" collapsed="false">
      <c r="A16451" s="1" t="n">
        <v>922</v>
      </c>
      <c r="B16451" s="1" t="s">
        <v>25452</v>
      </c>
      <c r="D16451" s="1" t="s">
        <v>10984</v>
      </c>
      <c r="E16451" s="0" t="s">
        <v>576</v>
      </c>
    </row>
    <row r="16452" customFormat="false" ht="15" hidden="false" customHeight="false" outlineLevel="0" collapsed="false">
      <c r="A16452" s="1" t="n">
        <v>921</v>
      </c>
      <c r="B16452" s="1" t="s">
        <v>25453</v>
      </c>
      <c r="D16452" s="1" t="s">
        <v>10984</v>
      </c>
      <c r="E16452" s="0" t="s">
        <v>576</v>
      </c>
    </row>
    <row r="16453" customFormat="false" ht="15" hidden="false" customHeight="false" outlineLevel="0" collapsed="false">
      <c r="A16453" s="1" t="n">
        <v>920</v>
      </c>
      <c r="B16453" s="1" t="s">
        <v>25454</v>
      </c>
      <c r="D16453" s="1" t="s">
        <v>499</v>
      </c>
      <c r="E16453" s="0" t="s">
        <v>576</v>
      </c>
    </row>
    <row r="16454" customFormat="false" ht="15" hidden="false" customHeight="false" outlineLevel="0" collapsed="false">
      <c r="A16454" s="1" t="n">
        <v>919</v>
      </c>
      <c r="B16454" s="1" t="s">
        <v>25455</v>
      </c>
      <c r="C16454" s="1" t="s">
        <v>25456</v>
      </c>
      <c r="D16454" s="1" t="s">
        <v>17186</v>
      </c>
      <c r="E16454" s="0" t="s">
        <v>590</v>
      </c>
    </row>
    <row r="16455" customFormat="false" ht="15" hidden="false" customHeight="false" outlineLevel="0" collapsed="false">
      <c r="A16455" s="1" t="n">
        <v>918</v>
      </c>
      <c r="B16455" s="1" t="s">
        <v>25457</v>
      </c>
      <c r="C16455" s="1" t="s">
        <v>25458</v>
      </c>
      <c r="D16455" s="1" t="s">
        <v>499</v>
      </c>
      <c r="E16455" s="0" t="s">
        <v>590</v>
      </c>
    </row>
    <row r="16456" customFormat="false" ht="15" hidden="false" customHeight="false" outlineLevel="0" collapsed="false">
      <c r="A16456" s="1" t="n">
        <v>917</v>
      </c>
      <c r="B16456" s="1" t="s">
        <v>25459</v>
      </c>
      <c r="D16456" s="1" t="s">
        <v>499</v>
      </c>
      <c r="E16456" s="0" t="s">
        <v>590</v>
      </c>
    </row>
    <row r="16457" customFormat="false" ht="15" hidden="false" customHeight="false" outlineLevel="0" collapsed="false">
      <c r="A16457" s="1" t="n">
        <v>916</v>
      </c>
      <c r="B16457" s="1" t="s">
        <v>25460</v>
      </c>
      <c r="C16457" s="1" t="s">
        <v>25461</v>
      </c>
      <c r="D16457" s="1" t="s">
        <v>499</v>
      </c>
      <c r="E16457" s="324" t="s">
        <v>500</v>
      </c>
    </row>
    <row r="16458" customFormat="false" ht="15" hidden="false" customHeight="false" outlineLevel="0" collapsed="false">
      <c r="A16458" s="1" t="n">
        <v>915</v>
      </c>
      <c r="B16458" s="1" t="s">
        <v>25462</v>
      </c>
      <c r="D16458" s="1" t="s">
        <v>496</v>
      </c>
      <c r="E16458" s="0" t="s">
        <v>485</v>
      </c>
    </row>
    <row r="16459" customFormat="false" ht="15" hidden="false" customHeight="false" outlineLevel="0" collapsed="false">
      <c r="A16459" s="1" t="n">
        <v>914</v>
      </c>
      <c r="B16459" s="1" t="s">
        <v>25463</v>
      </c>
      <c r="D16459" s="1" t="s">
        <v>499</v>
      </c>
      <c r="E16459" s="0" t="s">
        <v>576</v>
      </c>
    </row>
    <row r="16460" customFormat="false" ht="15" hidden="false" customHeight="false" outlineLevel="0" collapsed="false">
      <c r="A16460" s="1" t="n">
        <v>913</v>
      </c>
      <c r="B16460" s="1" t="s">
        <v>25464</v>
      </c>
      <c r="D16460" s="1" t="s">
        <v>499</v>
      </c>
      <c r="E16460" s="0" t="s">
        <v>576</v>
      </c>
    </row>
    <row r="16461" customFormat="false" ht="15" hidden="false" customHeight="false" outlineLevel="0" collapsed="false">
      <c r="A16461" s="1" t="n">
        <v>912</v>
      </c>
      <c r="B16461" s="1" t="s">
        <v>25465</v>
      </c>
      <c r="D16461" s="1" t="s">
        <v>499</v>
      </c>
      <c r="E16461" s="324" t="s">
        <v>500</v>
      </c>
    </row>
    <row r="16462" customFormat="false" ht="15" hidden="false" customHeight="false" outlineLevel="0" collapsed="false">
      <c r="A16462" s="1" t="n">
        <v>911</v>
      </c>
      <c r="B16462" s="1" t="s">
        <v>25466</v>
      </c>
      <c r="C16462" s="1" t="s">
        <v>25467</v>
      </c>
      <c r="D16462" s="1" t="s">
        <v>499</v>
      </c>
      <c r="E16462" s="0" t="s">
        <v>590</v>
      </c>
    </row>
    <row r="16463" customFormat="false" ht="15" hidden="false" customHeight="false" outlineLevel="0" collapsed="false">
      <c r="A16463" s="1" t="n">
        <v>910</v>
      </c>
      <c r="B16463" s="1" t="s">
        <v>25468</v>
      </c>
      <c r="D16463" s="1" t="s">
        <v>499</v>
      </c>
      <c r="E16463" s="0" t="s">
        <v>576</v>
      </c>
    </row>
    <row r="16464" customFormat="false" ht="15" hidden="false" customHeight="false" outlineLevel="0" collapsed="false">
      <c r="A16464" s="1" t="n">
        <v>909</v>
      </c>
      <c r="B16464" s="1" t="s">
        <v>25469</v>
      </c>
      <c r="D16464" s="1" t="s">
        <v>499</v>
      </c>
      <c r="E16464" s="0" t="s">
        <v>576</v>
      </c>
    </row>
    <row r="16465" customFormat="false" ht="15" hidden="false" customHeight="false" outlineLevel="0" collapsed="false">
      <c r="A16465" s="1" t="n">
        <v>908</v>
      </c>
      <c r="B16465" s="1" t="s">
        <v>25470</v>
      </c>
      <c r="D16465" s="324" t="s">
        <v>10946</v>
      </c>
      <c r="E16465" s="0" t="s">
        <v>576</v>
      </c>
    </row>
    <row r="16466" customFormat="false" ht="15" hidden="false" customHeight="false" outlineLevel="0" collapsed="false">
      <c r="A16466" s="1" t="n">
        <v>907</v>
      </c>
      <c r="B16466" s="1" t="s">
        <v>25471</v>
      </c>
      <c r="D16466" s="324" t="s">
        <v>10946</v>
      </c>
      <c r="E16466" s="0" t="s">
        <v>576</v>
      </c>
    </row>
    <row r="16467" customFormat="false" ht="15" hidden="false" customHeight="false" outlineLevel="0" collapsed="false">
      <c r="A16467" s="1" t="n">
        <v>906</v>
      </c>
      <c r="B16467" s="1" t="s">
        <v>25472</v>
      </c>
      <c r="D16467" s="1" t="s">
        <v>499</v>
      </c>
      <c r="E16467" s="0" t="s">
        <v>576</v>
      </c>
    </row>
    <row r="16468" customFormat="false" ht="15" hidden="false" customHeight="false" outlineLevel="0" collapsed="false">
      <c r="A16468" s="1" t="n">
        <v>905</v>
      </c>
      <c r="B16468" s="1" t="s">
        <v>25473</v>
      </c>
      <c r="D16468" s="1" t="s">
        <v>10984</v>
      </c>
      <c r="E16468" s="0" t="s">
        <v>576</v>
      </c>
    </row>
    <row r="16469" customFormat="false" ht="15" hidden="false" customHeight="false" outlineLevel="0" collapsed="false">
      <c r="A16469" s="1" t="n">
        <v>904</v>
      </c>
      <c r="B16469" s="1" t="s">
        <v>25474</v>
      </c>
      <c r="C16469" s="324" t="s">
        <v>25475</v>
      </c>
      <c r="D16469" s="324" t="s">
        <v>4257</v>
      </c>
      <c r="E16469" s="324" t="s">
        <v>10997</v>
      </c>
    </row>
    <row r="16470" customFormat="false" ht="15" hidden="false" customHeight="false" outlineLevel="0" collapsed="false">
      <c r="A16470" s="1" t="n">
        <v>903</v>
      </c>
      <c r="B16470" s="1" t="s">
        <v>25476</v>
      </c>
      <c r="C16470" s="1" t="s">
        <v>25477</v>
      </c>
      <c r="D16470" s="324" t="s">
        <v>10907</v>
      </c>
      <c r="E16470" s="324" t="s">
        <v>550</v>
      </c>
    </row>
    <row r="16471" customFormat="false" ht="15" hidden="false" customHeight="false" outlineLevel="0" collapsed="false">
      <c r="A16471" s="1" t="n">
        <v>902</v>
      </c>
      <c r="B16471" s="1" t="s">
        <v>25478</v>
      </c>
      <c r="D16471" s="324" t="s">
        <v>24741</v>
      </c>
      <c r="E16471" s="324" t="s">
        <v>17281</v>
      </c>
    </row>
    <row r="16472" customFormat="false" ht="15" hidden="false" customHeight="false" outlineLevel="0" collapsed="false">
      <c r="A16472" s="1" t="n">
        <v>901</v>
      </c>
      <c r="B16472" s="1" t="s">
        <v>25479</v>
      </c>
      <c r="D16472" s="1" t="s">
        <v>499</v>
      </c>
      <c r="E16472" s="0" t="s">
        <v>576</v>
      </c>
    </row>
    <row r="16473" customFormat="false" ht="15" hidden="false" customHeight="false" outlineLevel="0" collapsed="false">
      <c r="A16473" s="1" t="n">
        <v>900</v>
      </c>
      <c r="B16473" s="1" t="s">
        <v>25480</v>
      </c>
      <c r="D16473" s="1" t="s">
        <v>17186</v>
      </c>
      <c r="E16473" s="0" t="s">
        <v>576</v>
      </c>
    </row>
    <row r="16474" customFormat="false" ht="15" hidden="false" customHeight="false" outlineLevel="0" collapsed="false">
      <c r="A16474" s="1" t="n">
        <v>899</v>
      </c>
      <c r="B16474" s="1" t="s">
        <v>25481</v>
      </c>
      <c r="D16474" s="324" t="s">
        <v>22614</v>
      </c>
      <c r="E16474" s="0" t="s">
        <v>576</v>
      </c>
    </row>
    <row r="16475" customFormat="false" ht="15" hidden="false" customHeight="false" outlineLevel="0" collapsed="false">
      <c r="A16475" s="1" t="n">
        <v>898</v>
      </c>
      <c r="B16475" s="1" t="s">
        <v>25482</v>
      </c>
      <c r="D16475" s="1" t="s">
        <v>1739</v>
      </c>
      <c r="E16475" s="324" t="s">
        <v>488</v>
      </c>
    </row>
    <row r="16476" customFormat="false" ht="15" hidden="false" customHeight="false" outlineLevel="0" collapsed="false">
      <c r="A16476" s="1" t="n">
        <v>897</v>
      </c>
      <c r="B16476" s="1" t="s">
        <v>25483</v>
      </c>
      <c r="C16476" s="1" t="s">
        <v>25484</v>
      </c>
      <c r="D16476" s="324" t="s">
        <v>25485</v>
      </c>
      <c r="E16476" s="324" t="s">
        <v>494</v>
      </c>
    </row>
    <row r="16477" customFormat="false" ht="15" hidden="false" customHeight="false" outlineLevel="0" collapsed="false">
      <c r="A16477" s="1" t="n">
        <v>896</v>
      </c>
      <c r="B16477" s="1" t="s">
        <v>25486</v>
      </c>
      <c r="C16477" s="1" t="s">
        <v>25487</v>
      </c>
      <c r="D16477" s="1" t="s">
        <v>499</v>
      </c>
      <c r="E16477" s="0" t="s">
        <v>590</v>
      </c>
    </row>
    <row r="16478" customFormat="false" ht="15" hidden="false" customHeight="false" outlineLevel="0" collapsed="false">
      <c r="A16478" s="1" t="n">
        <v>895</v>
      </c>
      <c r="B16478" s="1" t="s">
        <v>25488</v>
      </c>
      <c r="C16478" s="1" t="s">
        <v>25489</v>
      </c>
      <c r="D16478" s="1" t="s">
        <v>499</v>
      </c>
      <c r="E16478" s="0" t="s">
        <v>576</v>
      </c>
    </row>
    <row r="16479" customFormat="false" ht="15" hidden="false" customHeight="false" outlineLevel="0" collapsed="false">
      <c r="A16479" s="1" t="n">
        <v>894</v>
      </c>
      <c r="B16479" s="1" t="s">
        <v>25490</v>
      </c>
      <c r="C16479" s="1" t="s">
        <v>25491</v>
      </c>
      <c r="D16479" s="1" t="s">
        <v>510</v>
      </c>
      <c r="E16479" s="0" t="s">
        <v>576</v>
      </c>
    </row>
    <row r="16480" customFormat="false" ht="15" hidden="false" customHeight="false" outlineLevel="0" collapsed="false">
      <c r="A16480" s="1" t="n">
        <v>893</v>
      </c>
      <c r="B16480" s="1" t="s">
        <v>25492</v>
      </c>
      <c r="C16480" s="1" t="s">
        <v>25493</v>
      </c>
      <c r="D16480" s="1" t="s">
        <v>499</v>
      </c>
      <c r="E16480" s="0" t="s">
        <v>590</v>
      </c>
    </row>
    <row r="16481" customFormat="false" ht="15" hidden="false" customHeight="false" outlineLevel="0" collapsed="false">
      <c r="A16481" s="1" t="n">
        <v>892</v>
      </c>
      <c r="B16481" s="1" t="s">
        <v>25494</v>
      </c>
      <c r="C16481" s="1" t="s">
        <v>25495</v>
      </c>
      <c r="D16481" s="324" t="s">
        <v>528</v>
      </c>
      <c r="E16481" s="324" t="s">
        <v>500</v>
      </c>
    </row>
    <row r="16482" customFormat="false" ht="15" hidden="false" customHeight="false" outlineLevel="0" collapsed="false">
      <c r="A16482" s="1" t="n">
        <v>891</v>
      </c>
      <c r="B16482" s="1" t="s">
        <v>25496</v>
      </c>
      <c r="C16482" s="1" t="s">
        <v>25497</v>
      </c>
      <c r="D16482" s="324" t="s">
        <v>1123</v>
      </c>
      <c r="E16482" s="324" t="s">
        <v>500</v>
      </c>
    </row>
    <row r="16483" customFormat="false" ht="15" hidden="false" customHeight="false" outlineLevel="0" collapsed="false">
      <c r="A16483" s="1" t="n">
        <v>890</v>
      </c>
      <c r="B16483" s="1" t="s">
        <v>25498</v>
      </c>
      <c r="C16483" s="1" t="s">
        <v>521</v>
      </c>
      <c r="D16483" s="324" t="s">
        <v>11174</v>
      </c>
      <c r="E16483" s="0" t="s">
        <v>576</v>
      </c>
    </row>
    <row r="16484" customFormat="false" ht="15" hidden="false" customHeight="false" outlineLevel="0" collapsed="false">
      <c r="A16484" s="1" t="n">
        <v>889</v>
      </c>
      <c r="B16484" s="1" t="s">
        <v>25499</v>
      </c>
      <c r="C16484" s="324" t="s">
        <v>25500</v>
      </c>
      <c r="D16484" s="324" t="s">
        <v>24741</v>
      </c>
      <c r="E16484" s="324" t="s">
        <v>10893</v>
      </c>
    </row>
    <row r="16485" customFormat="false" ht="15" hidden="false" customHeight="false" outlineLevel="0" collapsed="false">
      <c r="A16485" s="1" t="n">
        <v>888</v>
      </c>
      <c r="B16485" s="1" t="s">
        <v>25501</v>
      </c>
      <c r="D16485" s="1" t="s">
        <v>499</v>
      </c>
      <c r="E16485" s="0" t="s">
        <v>576</v>
      </c>
    </row>
    <row r="16486" customFormat="false" ht="15" hidden="false" customHeight="false" outlineLevel="0" collapsed="false">
      <c r="A16486" s="1" t="n">
        <v>887</v>
      </c>
      <c r="B16486" s="1" t="s">
        <v>25502</v>
      </c>
      <c r="D16486" s="1" t="s">
        <v>499</v>
      </c>
      <c r="E16486" s="0" t="s">
        <v>576</v>
      </c>
    </row>
    <row r="16487" customFormat="false" ht="15" hidden="false" customHeight="false" outlineLevel="0" collapsed="false">
      <c r="A16487" s="1" t="n">
        <v>886</v>
      </c>
      <c r="B16487" s="1" t="s">
        <v>25503</v>
      </c>
      <c r="C16487" s="1" t="s">
        <v>25504</v>
      </c>
      <c r="D16487" s="324" t="s">
        <v>7542</v>
      </c>
      <c r="E16487" s="324" t="s">
        <v>500</v>
      </c>
    </row>
    <row r="16488" customFormat="false" ht="15" hidden="false" customHeight="false" outlineLevel="0" collapsed="false">
      <c r="A16488" s="1" t="n">
        <v>885</v>
      </c>
      <c r="B16488" s="1" t="s">
        <v>25505</v>
      </c>
      <c r="C16488" s="1" t="s">
        <v>25506</v>
      </c>
      <c r="D16488" s="324" t="s">
        <v>678</v>
      </c>
      <c r="E16488" s="0" t="s">
        <v>485</v>
      </c>
    </row>
    <row r="16489" customFormat="false" ht="15" hidden="false" customHeight="false" outlineLevel="0" collapsed="false">
      <c r="A16489" s="1" t="n">
        <v>884</v>
      </c>
      <c r="B16489" s="1" t="s">
        <v>25507</v>
      </c>
      <c r="D16489" s="1" t="s">
        <v>499</v>
      </c>
      <c r="E16489" s="0" t="s">
        <v>11053</v>
      </c>
    </row>
    <row r="16490" customFormat="false" ht="15" hidden="false" customHeight="false" outlineLevel="0" collapsed="false">
      <c r="A16490" s="1" t="n">
        <v>883</v>
      </c>
      <c r="B16490" s="1" t="s">
        <v>25508</v>
      </c>
      <c r="D16490" s="1" t="s">
        <v>499</v>
      </c>
      <c r="E16490" s="324" t="s">
        <v>500</v>
      </c>
    </row>
    <row r="16491" customFormat="false" ht="15" hidden="false" customHeight="false" outlineLevel="0" collapsed="false">
      <c r="A16491" s="1" t="n">
        <v>882</v>
      </c>
      <c r="B16491" s="1" t="s">
        <v>25509</v>
      </c>
      <c r="D16491" s="1" t="s">
        <v>499</v>
      </c>
      <c r="E16491" s="324" t="s">
        <v>10921</v>
      </c>
    </row>
    <row r="16492" customFormat="false" ht="15" hidden="false" customHeight="false" outlineLevel="0" collapsed="false">
      <c r="A16492" s="1" t="n">
        <v>881</v>
      </c>
      <c r="B16492" s="1" t="s">
        <v>25510</v>
      </c>
      <c r="D16492" s="1" t="s">
        <v>499</v>
      </c>
      <c r="E16492" s="0" t="s">
        <v>609</v>
      </c>
    </row>
    <row r="16493" customFormat="false" ht="15" hidden="false" customHeight="false" outlineLevel="0" collapsed="false">
      <c r="A16493" s="1" t="n">
        <v>880</v>
      </c>
      <c r="B16493" s="1" t="s">
        <v>25511</v>
      </c>
      <c r="C16493" s="1" t="s">
        <v>25512</v>
      </c>
      <c r="D16493" s="1" t="s">
        <v>499</v>
      </c>
      <c r="E16493" s="0" t="s">
        <v>590</v>
      </c>
    </row>
    <row r="16494" customFormat="false" ht="15" hidden="false" customHeight="false" outlineLevel="0" collapsed="false">
      <c r="A16494" s="1" t="n">
        <v>879</v>
      </c>
      <c r="B16494" s="1" t="s">
        <v>25513</v>
      </c>
      <c r="D16494" s="324" t="s">
        <v>23808</v>
      </c>
      <c r="E16494" s="324" t="s">
        <v>11232</v>
      </c>
    </row>
    <row r="16495" customFormat="false" ht="15" hidden="false" customHeight="false" outlineLevel="0" collapsed="false">
      <c r="A16495" s="1" t="n">
        <v>878</v>
      </c>
      <c r="B16495" s="1" t="s">
        <v>25514</v>
      </c>
      <c r="C16495" s="1" t="s">
        <v>25515</v>
      </c>
      <c r="D16495" s="324" t="s">
        <v>528</v>
      </c>
      <c r="E16495" s="0" t="s">
        <v>590</v>
      </c>
    </row>
    <row r="16496" customFormat="false" ht="15" hidden="false" customHeight="false" outlineLevel="0" collapsed="false">
      <c r="A16496" s="1" t="n">
        <v>877</v>
      </c>
      <c r="B16496" s="1" t="s">
        <v>25516</v>
      </c>
      <c r="C16496" s="1" t="s">
        <v>25517</v>
      </c>
      <c r="D16496" s="324" t="s">
        <v>7542</v>
      </c>
      <c r="E16496" s="324" t="s">
        <v>500</v>
      </c>
    </row>
    <row r="16497" customFormat="false" ht="15" hidden="false" customHeight="false" outlineLevel="0" collapsed="false">
      <c r="A16497" s="1" t="n">
        <v>876</v>
      </c>
      <c r="B16497" s="1" t="s">
        <v>25518</v>
      </c>
      <c r="D16497" s="324" t="s">
        <v>528</v>
      </c>
      <c r="E16497" s="324" t="s">
        <v>500</v>
      </c>
    </row>
    <row r="16498" customFormat="false" ht="15" hidden="false" customHeight="false" outlineLevel="0" collapsed="false">
      <c r="A16498" s="1" t="n">
        <v>875</v>
      </c>
      <c r="B16498" s="1" t="s">
        <v>25519</v>
      </c>
      <c r="C16498" s="1" t="s">
        <v>25520</v>
      </c>
      <c r="D16498" s="324" t="s">
        <v>17288</v>
      </c>
      <c r="E16498" s="324" t="s">
        <v>10997</v>
      </c>
    </row>
    <row r="16499" customFormat="false" ht="15" hidden="false" customHeight="false" outlineLevel="0" collapsed="false">
      <c r="A16499" s="1" t="n">
        <v>874</v>
      </c>
      <c r="B16499" s="1" t="s">
        <v>25521</v>
      </c>
      <c r="D16499" s="324" t="s">
        <v>2985</v>
      </c>
      <c r="E16499" s="324" t="s">
        <v>494</v>
      </c>
    </row>
    <row r="16500" customFormat="false" ht="15" hidden="false" customHeight="false" outlineLevel="0" collapsed="false">
      <c r="A16500" s="1" t="n">
        <v>873</v>
      </c>
      <c r="B16500" s="1" t="s">
        <v>25522</v>
      </c>
      <c r="D16500" s="324" t="s">
        <v>809</v>
      </c>
      <c r="E16500" s="324" t="s">
        <v>494</v>
      </c>
    </row>
    <row r="16501" customFormat="false" ht="15" hidden="false" customHeight="false" outlineLevel="0" collapsed="false">
      <c r="A16501" s="1" t="n">
        <v>872</v>
      </c>
      <c r="B16501" s="1" t="s">
        <v>25523</v>
      </c>
      <c r="D16501" s="324" t="s">
        <v>528</v>
      </c>
      <c r="E16501" s="324" t="s">
        <v>500</v>
      </c>
    </row>
    <row r="16502" customFormat="false" ht="15" hidden="false" customHeight="false" outlineLevel="0" collapsed="false">
      <c r="A16502" s="1" t="n">
        <v>871</v>
      </c>
      <c r="B16502" s="1" t="s">
        <v>25524</v>
      </c>
      <c r="C16502" s="324" t="s">
        <v>25525</v>
      </c>
      <c r="D16502" s="324" t="s">
        <v>5836</v>
      </c>
      <c r="E16502" s="324" t="s">
        <v>548</v>
      </c>
    </row>
    <row r="16503" customFormat="false" ht="15" hidden="false" customHeight="false" outlineLevel="0" collapsed="false">
      <c r="A16503" s="1" t="n">
        <v>870</v>
      </c>
      <c r="B16503" s="1" t="s">
        <v>25526</v>
      </c>
      <c r="D16503" s="1" t="s">
        <v>499</v>
      </c>
      <c r="E16503" s="0" t="s">
        <v>576</v>
      </c>
    </row>
    <row r="16504" customFormat="false" ht="15" hidden="false" customHeight="false" outlineLevel="0" collapsed="false">
      <c r="A16504" s="1" t="n">
        <v>869</v>
      </c>
      <c r="B16504" s="1" t="s">
        <v>25527</v>
      </c>
      <c r="C16504" s="1" t="s">
        <v>25528</v>
      </c>
      <c r="D16504" s="1" t="s">
        <v>1681</v>
      </c>
      <c r="E16504" s="0" t="s">
        <v>485</v>
      </c>
    </row>
    <row r="16505" customFormat="false" ht="15" hidden="false" customHeight="false" outlineLevel="0" collapsed="false">
      <c r="A16505" s="1" t="n">
        <v>868</v>
      </c>
      <c r="B16505" s="1" t="s">
        <v>25529</v>
      </c>
      <c r="C16505" s="324" t="s">
        <v>25530</v>
      </c>
      <c r="D16505" s="1" t="s">
        <v>499</v>
      </c>
      <c r="E16505" s="0" t="s">
        <v>590</v>
      </c>
    </row>
    <row r="16506" customFormat="false" ht="15" hidden="false" customHeight="false" outlineLevel="0" collapsed="false">
      <c r="A16506" s="1" t="n">
        <v>867</v>
      </c>
      <c r="B16506" s="1" t="s">
        <v>25531</v>
      </c>
      <c r="C16506" s="1" t="s">
        <v>25532</v>
      </c>
      <c r="D16506" s="324" t="s">
        <v>7542</v>
      </c>
      <c r="E16506" s="324" t="s">
        <v>500</v>
      </c>
    </row>
    <row r="16507" customFormat="false" ht="15" hidden="false" customHeight="false" outlineLevel="0" collapsed="false">
      <c r="A16507" s="1" t="n">
        <v>866</v>
      </c>
      <c r="B16507" s="1" t="s">
        <v>25533</v>
      </c>
      <c r="C16507" s="1" t="s">
        <v>25534</v>
      </c>
      <c r="D16507" s="1" t="s">
        <v>10212</v>
      </c>
      <c r="E16507" s="0" t="s">
        <v>576</v>
      </c>
    </row>
    <row r="16508" customFormat="false" ht="15" hidden="false" customHeight="false" outlineLevel="0" collapsed="false">
      <c r="A16508" s="1" t="n">
        <v>865</v>
      </c>
      <c r="B16508" s="1" t="s">
        <v>25535</v>
      </c>
      <c r="C16508" s="324" t="s">
        <v>25536</v>
      </c>
      <c r="D16508" s="1" t="s">
        <v>499</v>
      </c>
      <c r="E16508" s="0" t="s">
        <v>590</v>
      </c>
    </row>
    <row r="16509" customFormat="false" ht="15" hidden="false" customHeight="false" outlineLevel="0" collapsed="false">
      <c r="A16509" s="1" t="n">
        <v>864</v>
      </c>
      <c r="B16509" s="1" t="s">
        <v>25537</v>
      </c>
      <c r="C16509" s="324" t="s">
        <v>25538</v>
      </c>
      <c r="D16509" s="324" t="s">
        <v>4257</v>
      </c>
      <c r="E16509" s="324" t="s">
        <v>10997</v>
      </c>
    </row>
    <row r="16510" customFormat="false" ht="15" hidden="false" customHeight="false" outlineLevel="0" collapsed="false">
      <c r="A16510" s="1" t="n">
        <v>863</v>
      </c>
      <c r="B16510" s="1" t="s">
        <v>25539</v>
      </c>
      <c r="D16510" s="1" t="s">
        <v>10984</v>
      </c>
      <c r="E16510" s="0" t="s">
        <v>576</v>
      </c>
    </row>
    <row r="16511" customFormat="false" ht="15" hidden="false" customHeight="false" outlineLevel="0" collapsed="false">
      <c r="A16511" s="1" t="n">
        <v>862</v>
      </c>
      <c r="B16511" s="1" t="s">
        <v>25540</v>
      </c>
      <c r="D16511" s="324" t="s">
        <v>10946</v>
      </c>
      <c r="E16511" s="0" t="s">
        <v>576</v>
      </c>
    </row>
    <row r="16512" customFormat="false" ht="15" hidden="false" customHeight="false" outlineLevel="0" collapsed="false">
      <c r="A16512" s="1" t="n">
        <v>861</v>
      </c>
      <c r="B16512" s="1" t="s">
        <v>25541</v>
      </c>
      <c r="D16512" s="1" t="s">
        <v>499</v>
      </c>
      <c r="E16512" s="0" t="s">
        <v>576</v>
      </c>
    </row>
    <row r="16513" customFormat="false" ht="15" hidden="false" customHeight="false" outlineLevel="0" collapsed="false">
      <c r="A16513" s="1" t="n">
        <v>860</v>
      </c>
      <c r="B16513" s="1" t="s">
        <v>25542</v>
      </c>
      <c r="D16513" s="1" t="s">
        <v>499</v>
      </c>
      <c r="E16513" s="0" t="s">
        <v>576</v>
      </c>
    </row>
    <row r="16514" customFormat="false" ht="15" hidden="false" customHeight="false" outlineLevel="0" collapsed="false">
      <c r="A16514" s="1" t="n">
        <v>859</v>
      </c>
      <c r="B16514" s="1" t="s">
        <v>25543</v>
      </c>
      <c r="D16514" s="1" t="s">
        <v>10984</v>
      </c>
      <c r="E16514" s="0" t="s">
        <v>576</v>
      </c>
    </row>
    <row r="16515" customFormat="false" ht="15" hidden="false" customHeight="false" outlineLevel="0" collapsed="false">
      <c r="A16515" s="1" t="n">
        <v>858</v>
      </c>
      <c r="B16515" s="1" t="s">
        <v>25544</v>
      </c>
      <c r="D16515" s="324" t="s">
        <v>7542</v>
      </c>
      <c r="E16515" s="324" t="s">
        <v>500</v>
      </c>
    </row>
    <row r="16516" customFormat="false" ht="15" hidden="false" customHeight="false" outlineLevel="0" collapsed="false">
      <c r="A16516" s="1" t="n">
        <v>857</v>
      </c>
      <c r="B16516" s="1" t="s">
        <v>25545</v>
      </c>
      <c r="D16516" s="324" t="s">
        <v>2429</v>
      </c>
      <c r="E16516" s="324" t="s">
        <v>500</v>
      </c>
    </row>
    <row r="16517" customFormat="false" ht="15" hidden="false" customHeight="false" outlineLevel="0" collapsed="false">
      <c r="A16517" s="1" t="n">
        <v>856</v>
      </c>
      <c r="B16517" s="1" t="s">
        <v>25546</v>
      </c>
      <c r="D16517" s="324" t="s">
        <v>7542</v>
      </c>
      <c r="E16517" s="324" t="s">
        <v>500</v>
      </c>
    </row>
    <row r="16518" customFormat="false" ht="15" hidden="false" customHeight="false" outlineLevel="0" collapsed="false">
      <c r="A16518" s="1" t="n">
        <v>855</v>
      </c>
      <c r="B16518" s="1" t="s">
        <v>25547</v>
      </c>
      <c r="D16518" s="324" t="s">
        <v>2429</v>
      </c>
      <c r="E16518" s="324" t="s">
        <v>500</v>
      </c>
    </row>
    <row r="16519" customFormat="false" ht="15" hidden="false" customHeight="false" outlineLevel="0" collapsed="false">
      <c r="A16519" s="1" t="n">
        <v>854</v>
      </c>
      <c r="B16519" s="1" t="s">
        <v>25548</v>
      </c>
      <c r="D16519" s="324" t="s">
        <v>2429</v>
      </c>
      <c r="E16519" s="324" t="s">
        <v>500</v>
      </c>
    </row>
    <row r="16520" customFormat="false" ht="15" hidden="false" customHeight="false" outlineLevel="0" collapsed="false">
      <c r="A16520" s="1" t="n">
        <v>853</v>
      </c>
      <c r="B16520" s="1" t="s">
        <v>25549</v>
      </c>
      <c r="D16520" s="324" t="s">
        <v>2429</v>
      </c>
      <c r="E16520" s="324" t="s">
        <v>500</v>
      </c>
    </row>
    <row r="16521" customFormat="false" ht="15" hidden="false" customHeight="false" outlineLevel="0" collapsed="false">
      <c r="A16521" s="1" t="n">
        <v>852</v>
      </c>
      <c r="B16521" s="1" t="s">
        <v>25550</v>
      </c>
      <c r="D16521" s="324" t="s">
        <v>25551</v>
      </c>
      <c r="E16521" s="324" t="s">
        <v>500</v>
      </c>
    </row>
    <row r="16522" customFormat="false" ht="15" hidden="false" customHeight="false" outlineLevel="0" collapsed="false">
      <c r="A16522" s="1" t="n">
        <v>851</v>
      </c>
      <c r="B16522" s="1" t="s">
        <v>25552</v>
      </c>
      <c r="C16522" s="324" t="s">
        <v>25553</v>
      </c>
      <c r="D16522" s="324" t="s">
        <v>7542</v>
      </c>
      <c r="E16522" s="324" t="s">
        <v>500</v>
      </c>
    </row>
    <row r="16523" customFormat="false" ht="15" hidden="false" customHeight="false" outlineLevel="0" collapsed="false">
      <c r="A16523" s="1" t="n">
        <v>850</v>
      </c>
      <c r="B16523" s="1" t="s">
        <v>25554</v>
      </c>
      <c r="C16523" s="1" t="s">
        <v>12155</v>
      </c>
      <c r="D16523" s="324" t="s">
        <v>2429</v>
      </c>
      <c r="E16523" s="324" t="s">
        <v>500</v>
      </c>
    </row>
    <row r="16524" customFormat="false" ht="15" hidden="false" customHeight="false" outlineLevel="0" collapsed="false">
      <c r="A16524" s="1" t="n">
        <v>849</v>
      </c>
      <c r="B16524" s="1" t="s">
        <v>25555</v>
      </c>
      <c r="C16524" s="1" t="s">
        <v>12155</v>
      </c>
      <c r="D16524" s="324" t="s">
        <v>2429</v>
      </c>
      <c r="E16524" s="324" t="s">
        <v>500</v>
      </c>
    </row>
    <row r="16525" customFormat="false" ht="15" hidden="false" customHeight="false" outlineLevel="0" collapsed="false">
      <c r="A16525" s="1" t="n">
        <v>848</v>
      </c>
      <c r="B16525" s="1" t="s">
        <v>25556</v>
      </c>
      <c r="C16525" s="1" t="s">
        <v>12155</v>
      </c>
      <c r="D16525" s="324" t="s">
        <v>2429</v>
      </c>
      <c r="E16525" s="324" t="s">
        <v>500</v>
      </c>
    </row>
    <row r="16526" customFormat="false" ht="15" hidden="false" customHeight="false" outlineLevel="0" collapsed="false">
      <c r="A16526" s="1" t="n">
        <v>847</v>
      </c>
      <c r="B16526" s="1" t="s">
        <v>25557</v>
      </c>
      <c r="D16526" s="324" t="s">
        <v>2429</v>
      </c>
      <c r="E16526" s="324" t="s">
        <v>500</v>
      </c>
    </row>
    <row r="16527" customFormat="false" ht="15" hidden="false" customHeight="false" outlineLevel="0" collapsed="false">
      <c r="A16527" s="1" t="n">
        <v>846</v>
      </c>
      <c r="B16527" s="1" t="s">
        <v>25558</v>
      </c>
      <c r="D16527" s="324" t="s">
        <v>25559</v>
      </c>
      <c r="E16527" s="324" t="s">
        <v>500</v>
      </c>
    </row>
    <row r="16528" customFormat="false" ht="15" hidden="false" customHeight="false" outlineLevel="0" collapsed="false">
      <c r="A16528" s="1" t="n">
        <v>845</v>
      </c>
      <c r="B16528" s="1" t="s">
        <v>25560</v>
      </c>
      <c r="C16528" s="1" t="s">
        <v>25561</v>
      </c>
      <c r="D16528" s="1" t="s">
        <v>967</v>
      </c>
      <c r="E16528" s="0" t="s">
        <v>485</v>
      </c>
    </row>
    <row r="16529" customFormat="false" ht="15" hidden="false" customHeight="false" outlineLevel="0" collapsed="false">
      <c r="A16529" s="1" t="n">
        <v>844</v>
      </c>
      <c r="B16529" s="1" t="s">
        <v>25562</v>
      </c>
      <c r="D16529" s="324" t="s">
        <v>23652</v>
      </c>
      <c r="E16529" s="324" t="s">
        <v>11000</v>
      </c>
    </row>
    <row r="16530" customFormat="false" ht="15" hidden="false" customHeight="false" outlineLevel="0" collapsed="false">
      <c r="A16530" s="1" t="n">
        <v>843</v>
      </c>
      <c r="B16530" s="1" t="s">
        <v>25563</v>
      </c>
      <c r="D16530" s="1" t="s">
        <v>720</v>
      </c>
      <c r="E16530" s="0" t="s">
        <v>485</v>
      </c>
    </row>
    <row r="16531" customFormat="false" ht="15" hidden="false" customHeight="false" outlineLevel="0" collapsed="false">
      <c r="A16531" s="1" t="n">
        <v>842</v>
      </c>
      <c r="B16531" s="1" t="s">
        <v>25564</v>
      </c>
      <c r="C16531" s="324" t="s">
        <v>25565</v>
      </c>
      <c r="D16531" s="1" t="s">
        <v>2351</v>
      </c>
      <c r="E16531" s="324" t="s">
        <v>488</v>
      </c>
    </row>
    <row r="16532" customFormat="false" ht="15" hidden="false" customHeight="false" outlineLevel="0" collapsed="false">
      <c r="A16532" s="1" t="n">
        <v>841</v>
      </c>
      <c r="B16532" s="1" t="s">
        <v>25566</v>
      </c>
      <c r="C16532" s="1" t="s">
        <v>12155</v>
      </c>
      <c r="D16532" s="324" t="s">
        <v>2429</v>
      </c>
      <c r="E16532" s="324" t="s">
        <v>500</v>
      </c>
    </row>
    <row r="16533" customFormat="false" ht="15" hidden="false" customHeight="false" outlineLevel="0" collapsed="false">
      <c r="A16533" s="1" t="n">
        <v>840</v>
      </c>
      <c r="B16533" s="1" t="s">
        <v>25567</v>
      </c>
      <c r="C16533" s="1" t="s">
        <v>12155</v>
      </c>
      <c r="D16533" s="324" t="s">
        <v>2429</v>
      </c>
      <c r="E16533" s="324" t="s">
        <v>500</v>
      </c>
    </row>
    <row r="16534" customFormat="false" ht="15" hidden="false" customHeight="false" outlineLevel="0" collapsed="false">
      <c r="A16534" s="1" t="n">
        <v>839</v>
      </c>
      <c r="B16534" s="1" t="s">
        <v>25568</v>
      </c>
      <c r="C16534" s="1" t="s">
        <v>12155</v>
      </c>
      <c r="D16534" s="324" t="s">
        <v>7542</v>
      </c>
      <c r="E16534" s="324" t="s">
        <v>500</v>
      </c>
    </row>
    <row r="16535" customFormat="false" ht="15" hidden="false" customHeight="false" outlineLevel="0" collapsed="false">
      <c r="A16535" s="1" t="n">
        <v>838</v>
      </c>
      <c r="B16535" s="1" t="s">
        <v>25569</v>
      </c>
      <c r="D16535" s="324" t="s">
        <v>7542</v>
      </c>
      <c r="E16535" s="324" t="s">
        <v>500</v>
      </c>
    </row>
    <row r="16536" customFormat="false" ht="15" hidden="false" customHeight="false" outlineLevel="0" collapsed="false">
      <c r="A16536" s="1" t="n">
        <v>837</v>
      </c>
      <c r="B16536" s="1" t="s">
        <v>25570</v>
      </c>
      <c r="D16536" s="324" t="s">
        <v>7542</v>
      </c>
      <c r="E16536" s="324" t="s">
        <v>500</v>
      </c>
    </row>
    <row r="16537" customFormat="false" ht="15" hidden="false" customHeight="false" outlineLevel="0" collapsed="false">
      <c r="A16537" s="1" t="n">
        <v>836</v>
      </c>
      <c r="B16537" s="1" t="s">
        <v>25571</v>
      </c>
      <c r="D16537" s="324" t="s">
        <v>7542</v>
      </c>
      <c r="E16537" s="324" t="s">
        <v>500</v>
      </c>
    </row>
    <row r="16538" customFormat="false" ht="15" hidden="false" customHeight="false" outlineLevel="0" collapsed="false">
      <c r="A16538" s="1" t="n">
        <v>835</v>
      </c>
      <c r="B16538" s="1" t="s">
        <v>25572</v>
      </c>
      <c r="D16538" s="324" t="s">
        <v>2429</v>
      </c>
      <c r="E16538" s="324" t="s">
        <v>500</v>
      </c>
    </row>
    <row r="16539" customFormat="false" ht="15" hidden="false" customHeight="false" outlineLevel="0" collapsed="false">
      <c r="A16539" s="1" t="n">
        <v>834</v>
      </c>
      <c r="B16539" s="1" t="s">
        <v>25573</v>
      </c>
      <c r="D16539" s="324" t="s">
        <v>7542</v>
      </c>
      <c r="E16539" s="324" t="s">
        <v>500</v>
      </c>
    </row>
    <row r="16540" customFormat="false" ht="15" hidden="false" customHeight="false" outlineLevel="0" collapsed="false">
      <c r="A16540" s="1" t="n">
        <v>833</v>
      </c>
      <c r="B16540" s="1" t="s">
        <v>25574</v>
      </c>
      <c r="C16540" s="324" t="s">
        <v>25443</v>
      </c>
      <c r="D16540" s="1" t="s">
        <v>1707</v>
      </c>
      <c r="E16540" s="0" t="s">
        <v>485</v>
      </c>
    </row>
    <row r="16541" customFormat="false" ht="15" hidden="false" customHeight="false" outlineLevel="0" collapsed="false">
      <c r="A16541" s="1" t="n">
        <v>832</v>
      </c>
      <c r="B16541" s="1" t="s">
        <v>25575</v>
      </c>
      <c r="C16541" s="324" t="s">
        <v>25406</v>
      </c>
      <c r="D16541" s="324" t="s">
        <v>7542</v>
      </c>
      <c r="E16541" s="324" t="s">
        <v>500</v>
      </c>
    </row>
    <row r="16542" customFormat="false" ht="15" hidden="false" customHeight="false" outlineLevel="0" collapsed="false">
      <c r="A16542" s="1" t="n">
        <v>831</v>
      </c>
      <c r="B16542" s="1" t="s">
        <v>25576</v>
      </c>
      <c r="D16542" s="324" t="s">
        <v>2429</v>
      </c>
      <c r="E16542" s="324" t="s">
        <v>500</v>
      </c>
    </row>
    <row r="16543" customFormat="false" ht="15" hidden="false" customHeight="false" outlineLevel="0" collapsed="false">
      <c r="A16543" s="1" t="n">
        <v>830</v>
      </c>
      <c r="B16543" s="1" t="s">
        <v>25577</v>
      </c>
      <c r="C16543" s="324" t="s">
        <v>25578</v>
      </c>
      <c r="D16543" s="1" t="s">
        <v>499</v>
      </c>
      <c r="E16543" s="324" t="s">
        <v>12102</v>
      </c>
    </row>
    <row r="16544" customFormat="false" ht="15" hidden="false" customHeight="false" outlineLevel="0" collapsed="false">
      <c r="A16544" s="1" t="n">
        <v>829</v>
      </c>
      <c r="B16544" s="1" t="s">
        <v>25579</v>
      </c>
      <c r="C16544" s="324" t="s">
        <v>25580</v>
      </c>
      <c r="D16544" s="324" t="s">
        <v>18359</v>
      </c>
      <c r="E16544" s="324" t="s">
        <v>12102</v>
      </c>
    </row>
    <row r="16545" customFormat="false" ht="15" hidden="false" customHeight="false" outlineLevel="0" collapsed="false">
      <c r="A16545" s="1" t="n">
        <v>828</v>
      </c>
      <c r="B16545" s="1" t="s">
        <v>25581</v>
      </c>
      <c r="D16545" s="1" t="s">
        <v>10984</v>
      </c>
      <c r="E16545" s="0" t="s">
        <v>576</v>
      </c>
    </row>
    <row r="16546" customFormat="false" ht="15" hidden="false" customHeight="false" outlineLevel="0" collapsed="false">
      <c r="A16546" s="1" t="n">
        <v>827</v>
      </c>
      <c r="B16546" s="1" t="s">
        <v>25582</v>
      </c>
      <c r="D16546" s="1" t="s">
        <v>10984</v>
      </c>
      <c r="E16546" s="0" t="s">
        <v>576</v>
      </c>
    </row>
    <row r="16547" customFormat="false" ht="15" hidden="false" customHeight="false" outlineLevel="0" collapsed="false">
      <c r="A16547" s="1" t="n">
        <v>826</v>
      </c>
      <c r="B16547" s="1" t="s">
        <v>25583</v>
      </c>
      <c r="D16547" s="1" t="s">
        <v>10984</v>
      </c>
      <c r="E16547" s="0" t="s">
        <v>576</v>
      </c>
    </row>
    <row r="16548" customFormat="false" ht="15" hidden="false" customHeight="false" outlineLevel="0" collapsed="false">
      <c r="A16548" s="1" t="n">
        <v>825</v>
      </c>
      <c r="B16548" s="1" t="s">
        <v>25584</v>
      </c>
      <c r="D16548" s="1" t="s">
        <v>10984</v>
      </c>
      <c r="E16548" s="0" t="s">
        <v>576</v>
      </c>
    </row>
    <row r="16549" customFormat="false" ht="15" hidden="false" customHeight="false" outlineLevel="0" collapsed="false">
      <c r="A16549" s="1" t="n">
        <v>824</v>
      </c>
      <c r="B16549" s="1" t="s">
        <v>25585</v>
      </c>
      <c r="D16549" s="1" t="s">
        <v>10984</v>
      </c>
      <c r="E16549" s="0" t="s">
        <v>576</v>
      </c>
    </row>
    <row r="16550" customFormat="false" ht="15" hidden="false" customHeight="false" outlineLevel="0" collapsed="false">
      <c r="A16550" s="1" t="n">
        <v>823</v>
      </c>
      <c r="B16550" s="1" t="s">
        <v>25586</v>
      </c>
      <c r="D16550" s="324" t="s">
        <v>10946</v>
      </c>
      <c r="E16550" s="0" t="s">
        <v>576</v>
      </c>
    </row>
    <row r="16551" customFormat="false" ht="15" hidden="false" customHeight="false" outlineLevel="0" collapsed="false">
      <c r="A16551" s="1" t="n">
        <v>822</v>
      </c>
      <c r="B16551" s="1" t="s">
        <v>25587</v>
      </c>
      <c r="D16551" s="1" t="s">
        <v>10984</v>
      </c>
      <c r="E16551" s="0" t="s">
        <v>576</v>
      </c>
    </row>
    <row r="16552" customFormat="false" ht="15" hidden="false" customHeight="false" outlineLevel="0" collapsed="false">
      <c r="A16552" s="1" t="n">
        <v>821</v>
      </c>
      <c r="B16552" s="1" t="s">
        <v>25588</v>
      </c>
      <c r="C16552" s="324" t="s">
        <v>25589</v>
      </c>
      <c r="D16552" s="324" t="s">
        <v>24601</v>
      </c>
      <c r="E16552" s="324" t="s">
        <v>10923</v>
      </c>
    </row>
    <row r="16553" customFormat="false" ht="15" hidden="false" customHeight="false" outlineLevel="0" collapsed="false">
      <c r="A16553" s="1" t="n">
        <v>820</v>
      </c>
      <c r="B16553" s="1" t="s">
        <v>25590</v>
      </c>
      <c r="C16553" s="324" t="s">
        <v>25591</v>
      </c>
      <c r="D16553" s="324" t="s">
        <v>7293</v>
      </c>
      <c r="E16553" s="324" t="s">
        <v>548</v>
      </c>
    </row>
    <row r="16554" customFormat="false" ht="15" hidden="false" customHeight="false" outlineLevel="0" collapsed="false">
      <c r="A16554" s="1" t="n">
        <v>819</v>
      </c>
      <c r="B16554" s="1" t="s">
        <v>25592</v>
      </c>
      <c r="D16554" s="1" t="s">
        <v>641</v>
      </c>
      <c r="E16554" s="324" t="s">
        <v>548</v>
      </c>
    </row>
    <row r="16555" customFormat="false" ht="15" hidden="false" customHeight="false" outlineLevel="0" collapsed="false">
      <c r="A16555" s="1" t="n">
        <v>818</v>
      </c>
      <c r="B16555" s="1" t="s">
        <v>25593</v>
      </c>
      <c r="C16555" s="1" t="s">
        <v>25594</v>
      </c>
      <c r="D16555" s="1" t="s">
        <v>11084</v>
      </c>
      <c r="E16555" s="0" t="s">
        <v>590</v>
      </c>
    </row>
    <row r="16556" customFormat="false" ht="15" hidden="false" customHeight="false" outlineLevel="0" collapsed="false">
      <c r="A16556" s="1" t="n">
        <v>817</v>
      </c>
      <c r="B16556" s="1" t="s">
        <v>25595</v>
      </c>
      <c r="C16556" s="1" t="s">
        <v>25596</v>
      </c>
      <c r="D16556" s="324" t="s">
        <v>11174</v>
      </c>
      <c r="E16556" s="324" t="s">
        <v>11140</v>
      </c>
    </row>
    <row r="16557" customFormat="false" ht="15" hidden="false" customHeight="false" outlineLevel="0" collapsed="false">
      <c r="A16557" s="1" t="n">
        <v>816</v>
      </c>
      <c r="B16557" s="1" t="s">
        <v>25597</v>
      </c>
      <c r="C16557" s="1" t="s">
        <v>25598</v>
      </c>
      <c r="D16557" s="324" t="s">
        <v>8121</v>
      </c>
      <c r="E16557" s="324" t="s">
        <v>11140</v>
      </c>
    </row>
    <row r="16558" customFormat="false" ht="15" hidden="false" customHeight="false" outlineLevel="0" collapsed="false">
      <c r="A16558" s="1" t="n">
        <v>815</v>
      </c>
      <c r="B16558" s="1" t="s">
        <v>25599</v>
      </c>
      <c r="C16558" s="1" t="s">
        <v>25600</v>
      </c>
      <c r="D16558" s="324" t="s">
        <v>8121</v>
      </c>
      <c r="E16558" s="324" t="s">
        <v>11140</v>
      </c>
    </row>
    <row r="16559" customFormat="false" ht="15" hidden="false" customHeight="false" outlineLevel="0" collapsed="false">
      <c r="A16559" s="1" t="n">
        <v>814</v>
      </c>
      <c r="B16559" s="1" t="s">
        <v>25601</v>
      </c>
      <c r="C16559" s="1" t="s">
        <v>25602</v>
      </c>
      <c r="D16559" s="324" t="s">
        <v>8121</v>
      </c>
      <c r="E16559" s="324" t="s">
        <v>11140</v>
      </c>
    </row>
    <row r="16560" customFormat="false" ht="15" hidden="false" customHeight="false" outlineLevel="0" collapsed="false">
      <c r="A16560" s="1" t="n">
        <v>813</v>
      </c>
      <c r="B16560" s="1" t="s">
        <v>25603</v>
      </c>
      <c r="C16560" s="1" t="s">
        <v>25604</v>
      </c>
      <c r="D16560" s="324" t="s">
        <v>25605</v>
      </c>
      <c r="E16560" s="324" t="s">
        <v>550</v>
      </c>
    </row>
    <row r="16561" customFormat="false" ht="15" hidden="false" customHeight="false" outlineLevel="0" collapsed="false">
      <c r="A16561" s="1" t="n">
        <v>812</v>
      </c>
      <c r="B16561" s="1" t="s">
        <v>25606</v>
      </c>
      <c r="D16561" s="324" t="s">
        <v>23808</v>
      </c>
      <c r="E16561" s="324" t="s">
        <v>550</v>
      </c>
    </row>
    <row r="16562" customFormat="false" ht="15" hidden="false" customHeight="false" outlineLevel="0" collapsed="false">
      <c r="A16562" s="1" t="n">
        <v>811</v>
      </c>
      <c r="B16562" s="1" t="s">
        <v>25607</v>
      </c>
      <c r="C16562" s="324" t="s">
        <v>25608</v>
      </c>
      <c r="D16562" s="324" t="s">
        <v>25609</v>
      </c>
      <c r="E16562" s="324" t="s">
        <v>10997</v>
      </c>
    </row>
    <row r="16563" customFormat="false" ht="15" hidden="false" customHeight="false" outlineLevel="0" collapsed="false">
      <c r="A16563" s="1" t="n">
        <v>810</v>
      </c>
      <c r="B16563" s="1" t="s">
        <v>25610</v>
      </c>
      <c r="C16563" s="324" t="s">
        <v>25611</v>
      </c>
      <c r="D16563" s="324" t="s">
        <v>24601</v>
      </c>
      <c r="E16563" s="324" t="s">
        <v>10923</v>
      </c>
    </row>
    <row r="16564" customFormat="false" ht="15" hidden="false" customHeight="false" outlineLevel="0" collapsed="false">
      <c r="A16564" s="1" t="n">
        <v>809</v>
      </c>
      <c r="B16564" s="1" t="s">
        <v>25612</v>
      </c>
      <c r="C16564" s="1" t="s">
        <v>25613</v>
      </c>
      <c r="D16564" s="324" t="s">
        <v>25614</v>
      </c>
      <c r="E16564" s="324" t="s">
        <v>10997</v>
      </c>
    </row>
    <row r="16565" customFormat="false" ht="15" hidden="false" customHeight="false" outlineLevel="0" collapsed="false">
      <c r="A16565" s="1" t="n">
        <v>808</v>
      </c>
      <c r="B16565" s="1" t="s">
        <v>25615</v>
      </c>
      <c r="C16565" s="324" t="s">
        <v>25616</v>
      </c>
      <c r="D16565" s="324" t="s">
        <v>7293</v>
      </c>
      <c r="E16565" s="324" t="s">
        <v>548</v>
      </c>
    </row>
    <row r="16566" customFormat="false" ht="15" hidden="false" customHeight="false" outlineLevel="0" collapsed="false">
      <c r="A16566" s="1" t="n">
        <v>807</v>
      </c>
      <c r="B16566" s="1" t="s">
        <v>25617</v>
      </c>
      <c r="C16566" s="324" t="s">
        <v>25618</v>
      </c>
      <c r="D16566" s="324" t="s">
        <v>24601</v>
      </c>
      <c r="E16566" s="324" t="s">
        <v>10923</v>
      </c>
    </row>
    <row r="16567" customFormat="false" ht="15" hidden="false" customHeight="false" outlineLevel="0" collapsed="false">
      <c r="A16567" s="1" t="n">
        <v>806</v>
      </c>
      <c r="B16567" s="1" t="s">
        <v>25619</v>
      </c>
      <c r="C16567" s="1" t="s">
        <v>521</v>
      </c>
      <c r="D16567" s="324" t="s">
        <v>10907</v>
      </c>
      <c r="E16567" s="324" t="s">
        <v>10893</v>
      </c>
    </row>
    <row r="16568" customFormat="false" ht="15" hidden="false" customHeight="false" outlineLevel="0" collapsed="false">
      <c r="A16568" s="1" t="n">
        <v>805</v>
      </c>
      <c r="B16568" s="1" t="s">
        <v>25620</v>
      </c>
      <c r="C16568" s="1" t="s">
        <v>25621</v>
      </c>
      <c r="D16568" s="1" t="s">
        <v>11084</v>
      </c>
      <c r="E16568" s="0" t="s">
        <v>590</v>
      </c>
    </row>
    <row r="16569" customFormat="false" ht="15" hidden="false" customHeight="false" outlineLevel="0" collapsed="false">
      <c r="A16569" s="1" t="n">
        <v>804</v>
      </c>
      <c r="B16569" s="1" t="s">
        <v>25622</v>
      </c>
      <c r="D16569" s="1" t="s">
        <v>499</v>
      </c>
      <c r="E16569" s="0" t="s">
        <v>10484</v>
      </c>
    </row>
    <row r="16570" customFormat="false" ht="15" hidden="false" customHeight="false" outlineLevel="0" collapsed="false">
      <c r="A16570" s="1" t="n">
        <v>803</v>
      </c>
      <c r="B16570" s="1" t="s">
        <v>25623</v>
      </c>
      <c r="D16570" s="1" t="s">
        <v>11084</v>
      </c>
      <c r="E16570" s="0" t="s">
        <v>10484</v>
      </c>
    </row>
    <row r="16571" customFormat="false" ht="15" hidden="false" customHeight="false" outlineLevel="0" collapsed="false">
      <c r="A16571" s="1" t="n">
        <v>802</v>
      </c>
      <c r="B16571" s="1" t="s">
        <v>25624</v>
      </c>
      <c r="C16571" s="324" t="s">
        <v>25625</v>
      </c>
      <c r="D16571" s="324" t="s">
        <v>10907</v>
      </c>
      <c r="E16571" s="0" t="s">
        <v>590</v>
      </c>
    </row>
    <row r="16572" customFormat="false" ht="15" hidden="false" customHeight="false" outlineLevel="0" collapsed="false">
      <c r="A16572" s="1" t="n">
        <v>801</v>
      </c>
      <c r="B16572" s="1" t="s">
        <v>25626</v>
      </c>
      <c r="C16572" s="324" t="s">
        <v>25627</v>
      </c>
      <c r="D16572" s="1" t="s">
        <v>1681</v>
      </c>
      <c r="E16572" s="0" t="s">
        <v>590</v>
      </c>
    </row>
    <row r="16573" customFormat="false" ht="15" hidden="false" customHeight="false" outlineLevel="0" collapsed="false">
      <c r="A16573" s="1" t="n">
        <v>800</v>
      </c>
      <c r="B16573" s="1" t="s">
        <v>25628</v>
      </c>
      <c r="C16573" s="324" t="s">
        <v>25629</v>
      </c>
      <c r="D16573" s="324" t="s">
        <v>24601</v>
      </c>
      <c r="E16573" s="324" t="s">
        <v>10923</v>
      </c>
    </row>
    <row r="16574" customFormat="false" ht="15" hidden="false" customHeight="false" outlineLevel="0" collapsed="false">
      <c r="A16574" s="1" t="n">
        <v>799</v>
      </c>
      <c r="B16574" s="1" t="s">
        <v>25630</v>
      </c>
      <c r="C16574" s="324" t="s">
        <v>25631</v>
      </c>
      <c r="D16574" s="324" t="s">
        <v>5780</v>
      </c>
      <c r="E16574" s="324" t="s">
        <v>488</v>
      </c>
    </row>
    <row r="16575" customFormat="false" ht="15" hidden="false" customHeight="false" outlineLevel="0" collapsed="false">
      <c r="A16575" s="1" t="n">
        <v>798</v>
      </c>
      <c r="B16575" s="1" t="s">
        <v>25632</v>
      </c>
      <c r="C16575" s="324" t="s">
        <v>25633</v>
      </c>
      <c r="D16575" s="1" t="s">
        <v>499</v>
      </c>
      <c r="E16575" s="324" t="s">
        <v>11257</v>
      </c>
    </row>
    <row r="16576" customFormat="false" ht="15" hidden="false" customHeight="false" outlineLevel="0" collapsed="false">
      <c r="A16576" s="1" t="n">
        <v>797</v>
      </c>
      <c r="B16576" s="1" t="s">
        <v>25634</v>
      </c>
      <c r="C16576" s="1" t="s">
        <v>25635</v>
      </c>
      <c r="D16576" s="1" t="s">
        <v>499</v>
      </c>
      <c r="E16576" s="324" t="s">
        <v>11257</v>
      </c>
    </row>
    <row r="16577" customFormat="false" ht="15" hidden="false" customHeight="false" outlineLevel="0" collapsed="false">
      <c r="A16577" s="1" t="n">
        <v>796</v>
      </c>
      <c r="B16577" s="1" t="s">
        <v>25636</v>
      </c>
      <c r="C16577" s="1" t="s">
        <v>25637</v>
      </c>
      <c r="D16577" s="1" t="s">
        <v>641</v>
      </c>
      <c r="E16577" s="0" t="s">
        <v>576</v>
      </c>
    </row>
    <row r="16578" customFormat="false" ht="15" hidden="false" customHeight="false" outlineLevel="0" collapsed="false">
      <c r="A16578" s="1" t="n">
        <v>795</v>
      </c>
      <c r="B16578" s="1" t="s">
        <v>25638</v>
      </c>
      <c r="C16578" s="1" t="s">
        <v>25639</v>
      </c>
      <c r="D16578" s="1" t="s">
        <v>641</v>
      </c>
      <c r="E16578" s="0" t="s">
        <v>576</v>
      </c>
    </row>
    <row r="16579" customFormat="false" ht="15" hidden="false" customHeight="false" outlineLevel="0" collapsed="false">
      <c r="A16579" s="1" t="n">
        <v>794</v>
      </c>
      <c r="B16579" s="1" t="s">
        <v>25640</v>
      </c>
      <c r="C16579" s="1" t="s">
        <v>25641</v>
      </c>
      <c r="D16579" s="324" t="s">
        <v>25642</v>
      </c>
      <c r="E16579" s="324" t="s">
        <v>1617</v>
      </c>
    </row>
    <row r="16580" customFormat="false" ht="15" hidden="false" customHeight="false" outlineLevel="0" collapsed="false">
      <c r="A16580" s="1" t="n">
        <v>793</v>
      </c>
      <c r="B16580" s="1" t="s">
        <v>25643</v>
      </c>
      <c r="C16580" s="1" t="s">
        <v>25643</v>
      </c>
      <c r="D16580" s="1" t="s">
        <v>11129</v>
      </c>
      <c r="E16580" s="0" t="s">
        <v>590</v>
      </c>
    </row>
    <row r="16581" customFormat="false" ht="15" hidden="false" customHeight="false" outlineLevel="0" collapsed="false">
      <c r="A16581" s="1" t="n">
        <v>792</v>
      </c>
      <c r="B16581" s="1" t="s">
        <v>25644</v>
      </c>
      <c r="C16581" s="1" t="s">
        <v>25645</v>
      </c>
      <c r="D16581" s="1" t="s">
        <v>11129</v>
      </c>
      <c r="E16581" s="0" t="s">
        <v>590</v>
      </c>
    </row>
    <row r="16582" customFormat="false" ht="15" hidden="false" customHeight="false" outlineLevel="0" collapsed="false">
      <c r="A16582" s="1" t="n">
        <v>791</v>
      </c>
      <c r="B16582" s="1" t="s">
        <v>25646</v>
      </c>
      <c r="C16582" s="1" t="s">
        <v>25647</v>
      </c>
      <c r="D16582" s="1" t="s">
        <v>11129</v>
      </c>
      <c r="E16582" s="0" t="s">
        <v>590</v>
      </c>
    </row>
    <row r="16583" customFormat="false" ht="15" hidden="false" customHeight="false" outlineLevel="0" collapsed="false">
      <c r="A16583" s="1" t="n">
        <v>790</v>
      </c>
      <c r="B16583" s="1" t="s">
        <v>25648</v>
      </c>
      <c r="C16583" s="1" t="s">
        <v>187</v>
      </c>
      <c r="D16583" s="1" t="s">
        <v>10920</v>
      </c>
      <c r="E16583" s="0" t="s">
        <v>11244</v>
      </c>
    </row>
    <row r="16584" customFormat="false" ht="15" hidden="false" customHeight="false" outlineLevel="0" collapsed="false">
      <c r="A16584" s="1" t="n">
        <v>789</v>
      </c>
      <c r="B16584" s="1" t="s">
        <v>25649</v>
      </c>
      <c r="C16584" s="1" t="s">
        <v>25650</v>
      </c>
      <c r="D16584" s="324" t="s">
        <v>11169</v>
      </c>
      <c r="E16584" s="324" t="s">
        <v>11177</v>
      </c>
    </row>
    <row r="16585" customFormat="false" ht="15" hidden="false" customHeight="false" outlineLevel="0" collapsed="false">
      <c r="A16585" s="1" t="n">
        <v>788</v>
      </c>
      <c r="B16585" s="1" t="s">
        <v>25651</v>
      </c>
      <c r="C16585" s="1" t="s">
        <v>25652</v>
      </c>
      <c r="D16585" s="324" t="s">
        <v>25653</v>
      </c>
      <c r="E16585" s="324" t="s">
        <v>3694</v>
      </c>
    </row>
    <row r="16586" customFormat="false" ht="15" hidden="false" customHeight="false" outlineLevel="0" collapsed="false">
      <c r="A16586" s="1" t="n">
        <v>787</v>
      </c>
      <c r="B16586" s="1" t="s">
        <v>25654</v>
      </c>
      <c r="D16586" s="1" t="s">
        <v>484</v>
      </c>
      <c r="E16586" s="0" t="s">
        <v>485</v>
      </c>
    </row>
    <row r="16587" customFormat="false" ht="15" hidden="false" customHeight="false" outlineLevel="0" collapsed="false">
      <c r="A16587" s="1" t="n">
        <v>786</v>
      </c>
      <c r="B16587" s="1" t="s">
        <v>8775</v>
      </c>
      <c r="D16587" s="324" t="s">
        <v>8682</v>
      </c>
      <c r="E16587" s="0" t="s">
        <v>485</v>
      </c>
    </row>
    <row r="16588" customFormat="false" ht="15" hidden="false" customHeight="false" outlineLevel="0" collapsed="false">
      <c r="A16588" s="1" t="n">
        <v>785</v>
      </c>
      <c r="B16588" s="1" t="s">
        <v>8681</v>
      </c>
      <c r="D16588" s="324" t="s">
        <v>8682</v>
      </c>
      <c r="E16588" s="0" t="s">
        <v>485</v>
      </c>
    </row>
    <row r="16589" customFormat="false" ht="15" hidden="false" customHeight="false" outlineLevel="0" collapsed="false">
      <c r="A16589" s="1" t="n">
        <v>784</v>
      </c>
      <c r="B16589" s="1" t="s">
        <v>25655</v>
      </c>
      <c r="D16589" s="1" t="s">
        <v>499</v>
      </c>
      <c r="E16589" s="324" t="s">
        <v>500</v>
      </c>
    </row>
    <row r="16590" customFormat="false" ht="15" hidden="false" customHeight="false" outlineLevel="0" collapsed="false">
      <c r="A16590" s="1" t="n">
        <v>783</v>
      </c>
      <c r="B16590" s="1" t="s">
        <v>25300</v>
      </c>
      <c r="C16590" s="1" t="s">
        <v>25656</v>
      </c>
      <c r="D16590" s="1" t="s">
        <v>11129</v>
      </c>
      <c r="E16590" s="324" t="s">
        <v>1731</v>
      </c>
    </row>
    <row r="16591" customFormat="false" ht="15" hidden="false" customHeight="false" outlineLevel="0" collapsed="false">
      <c r="A16591" s="1" t="n">
        <v>782</v>
      </c>
      <c r="B16591" s="1" t="s">
        <v>25657</v>
      </c>
      <c r="C16591" s="1" t="s">
        <v>25658</v>
      </c>
      <c r="D16591" s="1" t="s">
        <v>11129</v>
      </c>
      <c r="E16591" s="324" t="s">
        <v>1731</v>
      </c>
    </row>
    <row r="16592" customFormat="false" ht="15" hidden="false" customHeight="false" outlineLevel="0" collapsed="false">
      <c r="A16592" s="1" t="n">
        <v>781</v>
      </c>
      <c r="B16592" s="1" t="s">
        <v>25659</v>
      </c>
      <c r="C16592" s="1" t="s">
        <v>25660</v>
      </c>
      <c r="D16592" s="324" t="s">
        <v>10968</v>
      </c>
      <c r="E16592" s="0" t="s">
        <v>485</v>
      </c>
    </row>
    <row r="16593" customFormat="false" ht="15" hidden="false" customHeight="false" outlineLevel="0" collapsed="false">
      <c r="A16593" s="1" t="n">
        <v>780</v>
      </c>
      <c r="B16593" s="1" t="s">
        <v>25661</v>
      </c>
      <c r="C16593" s="1" t="s">
        <v>25662</v>
      </c>
      <c r="D16593" s="1" t="s">
        <v>11129</v>
      </c>
      <c r="E16593" s="0" t="s">
        <v>11079</v>
      </c>
    </row>
    <row r="16594" customFormat="false" ht="15" hidden="false" customHeight="false" outlineLevel="0" collapsed="false">
      <c r="A16594" s="1" t="n">
        <v>779</v>
      </c>
      <c r="B16594" s="1" t="s">
        <v>25663</v>
      </c>
      <c r="C16594" s="324" t="s">
        <v>25664</v>
      </c>
      <c r="D16594" s="1" t="s">
        <v>12680</v>
      </c>
      <c r="E16594" s="324" t="s">
        <v>16185</v>
      </c>
    </row>
    <row r="16595" customFormat="false" ht="15" hidden="false" customHeight="false" outlineLevel="0" collapsed="false">
      <c r="A16595" s="1" t="n">
        <v>778</v>
      </c>
      <c r="B16595" s="1" t="s">
        <v>25665</v>
      </c>
      <c r="C16595" s="324" t="s">
        <v>25666</v>
      </c>
      <c r="D16595" s="324" t="s">
        <v>24555</v>
      </c>
      <c r="E16595" s="0" t="s">
        <v>485</v>
      </c>
    </row>
    <row r="16596" customFormat="false" ht="15" hidden="false" customHeight="false" outlineLevel="0" collapsed="false">
      <c r="A16596" s="1" t="n">
        <v>777</v>
      </c>
      <c r="B16596" s="1" t="s">
        <v>25667</v>
      </c>
      <c r="D16596" s="1" t="s">
        <v>927</v>
      </c>
      <c r="E16596" s="0" t="s">
        <v>609</v>
      </c>
    </row>
    <row r="16597" customFormat="false" ht="15" hidden="false" customHeight="false" outlineLevel="0" collapsed="false">
      <c r="A16597" s="1" t="n">
        <v>776</v>
      </c>
      <c r="B16597" s="1" t="s">
        <v>25207</v>
      </c>
      <c r="C16597" s="1" t="s">
        <v>25668</v>
      </c>
      <c r="D16597" s="1" t="s">
        <v>11129</v>
      </c>
      <c r="E16597" s="0" t="s">
        <v>590</v>
      </c>
    </row>
    <row r="16598" customFormat="false" ht="15" hidden="false" customHeight="false" outlineLevel="0" collapsed="false">
      <c r="A16598" s="1" t="n">
        <v>775</v>
      </c>
      <c r="B16598" s="1" t="s">
        <v>25669</v>
      </c>
      <c r="C16598" s="1" t="s">
        <v>25670</v>
      </c>
      <c r="D16598" s="1" t="s">
        <v>11129</v>
      </c>
      <c r="E16598" s="0" t="s">
        <v>590</v>
      </c>
    </row>
    <row r="16599" customFormat="false" ht="15" hidden="false" customHeight="false" outlineLevel="0" collapsed="false">
      <c r="A16599" s="1" t="n">
        <v>774</v>
      </c>
      <c r="B16599" s="1" t="s">
        <v>22605</v>
      </c>
      <c r="C16599" s="1" t="s">
        <v>25671</v>
      </c>
      <c r="D16599" s="1" t="s">
        <v>11129</v>
      </c>
      <c r="E16599" s="0" t="s">
        <v>590</v>
      </c>
    </row>
    <row r="16600" customFormat="false" ht="15" hidden="false" customHeight="false" outlineLevel="0" collapsed="false">
      <c r="A16600" s="1" t="n">
        <v>773</v>
      </c>
      <c r="B16600" s="1" t="s">
        <v>25672</v>
      </c>
      <c r="C16600" s="1" t="s">
        <v>25673</v>
      </c>
      <c r="D16600" s="324" t="s">
        <v>4823</v>
      </c>
      <c r="E16600" s="324" t="s">
        <v>500</v>
      </c>
    </row>
    <row r="16601" customFormat="false" ht="15" hidden="false" customHeight="false" outlineLevel="0" collapsed="false">
      <c r="A16601" s="1" t="n">
        <v>772</v>
      </c>
      <c r="B16601" s="1" t="s">
        <v>25674</v>
      </c>
      <c r="C16601" s="1" t="s">
        <v>25675</v>
      </c>
      <c r="D16601" s="1" t="s">
        <v>11129</v>
      </c>
      <c r="E16601" s="0" t="s">
        <v>590</v>
      </c>
    </row>
    <row r="16602" customFormat="false" ht="15" hidden="false" customHeight="false" outlineLevel="0" collapsed="false">
      <c r="A16602" s="1" t="n">
        <v>771</v>
      </c>
      <c r="B16602" s="1" t="s">
        <v>25676</v>
      </c>
      <c r="D16602" s="324" t="s">
        <v>528</v>
      </c>
      <c r="E16602" s="0" t="s">
        <v>485</v>
      </c>
    </row>
    <row r="16603" customFormat="false" ht="15" hidden="false" customHeight="false" outlineLevel="0" collapsed="false">
      <c r="A16603" s="1" t="n">
        <v>770</v>
      </c>
      <c r="B16603" s="1" t="s">
        <v>25677</v>
      </c>
      <c r="C16603" s="324" t="s">
        <v>25678</v>
      </c>
      <c r="D16603" s="324" t="s">
        <v>528</v>
      </c>
      <c r="E16603" s="0" t="s">
        <v>485</v>
      </c>
    </row>
    <row r="16604" customFormat="false" ht="15" hidden="false" customHeight="false" outlineLevel="0" collapsed="false">
      <c r="A16604" s="1" t="n">
        <v>769</v>
      </c>
      <c r="B16604" s="1" t="s">
        <v>25679</v>
      </c>
      <c r="D16604" s="324" t="s">
        <v>528</v>
      </c>
      <c r="E16604" s="0" t="s">
        <v>485</v>
      </c>
    </row>
    <row r="16605" customFormat="false" ht="15" hidden="false" customHeight="false" outlineLevel="0" collapsed="false">
      <c r="A16605" s="1" t="n">
        <v>768</v>
      </c>
      <c r="B16605" s="1" t="s">
        <v>25680</v>
      </c>
      <c r="C16605" s="1" t="s">
        <v>25681</v>
      </c>
      <c r="D16605" s="1" t="s">
        <v>499</v>
      </c>
      <c r="E16605" s="324" t="s">
        <v>10994</v>
      </c>
    </row>
    <row r="16606" customFormat="false" ht="15" hidden="false" customHeight="false" outlineLevel="0" collapsed="false">
      <c r="A16606" s="1" t="n">
        <v>767</v>
      </c>
      <c r="B16606" s="1" t="s">
        <v>25682</v>
      </c>
      <c r="D16606" s="324" t="s">
        <v>528</v>
      </c>
      <c r="E16606" s="0" t="s">
        <v>485</v>
      </c>
    </row>
    <row r="16607" customFormat="false" ht="15" hidden="false" customHeight="false" outlineLevel="0" collapsed="false">
      <c r="A16607" s="1" t="n">
        <v>766</v>
      </c>
      <c r="B16607" s="1" t="s">
        <v>25683</v>
      </c>
      <c r="C16607" s="324" t="s">
        <v>25684</v>
      </c>
      <c r="D16607" s="1" t="s">
        <v>499</v>
      </c>
      <c r="E16607" s="0" t="s">
        <v>11053</v>
      </c>
    </row>
    <row r="16608" customFormat="false" ht="15" hidden="false" customHeight="false" outlineLevel="0" collapsed="false">
      <c r="A16608" s="1" t="n">
        <v>765</v>
      </c>
      <c r="B16608" s="1" t="s">
        <v>25685</v>
      </c>
      <c r="C16608" s="1" t="s">
        <v>25686</v>
      </c>
      <c r="D16608" s="1" t="s">
        <v>491</v>
      </c>
      <c r="E16608" s="0" t="s">
        <v>485</v>
      </c>
    </row>
    <row r="16609" customFormat="false" ht="15" hidden="false" customHeight="false" outlineLevel="0" collapsed="false">
      <c r="A16609" s="1" t="n">
        <v>764</v>
      </c>
      <c r="B16609" s="1" t="s">
        <v>25687</v>
      </c>
      <c r="C16609" s="1" t="s">
        <v>25688</v>
      </c>
      <c r="D16609" s="324" t="s">
        <v>6279</v>
      </c>
      <c r="E16609" s="324" t="s">
        <v>1127</v>
      </c>
    </row>
    <row r="16610" customFormat="false" ht="15" hidden="false" customHeight="false" outlineLevel="0" collapsed="false">
      <c r="A16610" s="1" t="n">
        <v>763</v>
      </c>
      <c r="B16610" s="1" t="s">
        <v>25689</v>
      </c>
      <c r="D16610" s="324" t="s">
        <v>528</v>
      </c>
      <c r="E16610" s="0" t="s">
        <v>485</v>
      </c>
    </row>
    <row r="16611" customFormat="false" ht="15" hidden="false" customHeight="false" outlineLevel="0" collapsed="false">
      <c r="A16611" s="1" t="n">
        <v>762</v>
      </c>
      <c r="B16611" s="1" t="s">
        <v>25690</v>
      </c>
      <c r="D16611" s="324" t="s">
        <v>528</v>
      </c>
      <c r="E16611" s="0" t="s">
        <v>485</v>
      </c>
    </row>
    <row r="16612" customFormat="false" ht="15" hidden="false" customHeight="false" outlineLevel="0" collapsed="false">
      <c r="A16612" s="1" t="n">
        <v>761</v>
      </c>
      <c r="B16612" s="1" t="s">
        <v>25691</v>
      </c>
      <c r="D16612" s="324" t="s">
        <v>528</v>
      </c>
      <c r="E16612" s="0" t="s">
        <v>485</v>
      </c>
    </row>
    <row r="16613" customFormat="false" ht="15" hidden="false" customHeight="false" outlineLevel="0" collapsed="false">
      <c r="A16613" s="1" t="n">
        <v>760</v>
      </c>
      <c r="B16613" s="1" t="s">
        <v>25692</v>
      </c>
      <c r="D16613" s="324" t="s">
        <v>528</v>
      </c>
      <c r="E16613" s="0" t="s">
        <v>485</v>
      </c>
    </row>
    <row r="16614" customFormat="false" ht="15" hidden="false" customHeight="false" outlineLevel="0" collapsed="false">
      <c r="A16614" s="1" t="n">
        <v>759</v>
      </c>
      <c r="B16614" s="1" t="s">
        <v>25693</v>
      </c>
      <c r="D16614" s="324" t="s">
        <v>10946</v>
      </c>
      <c r="E16614" s="324" t="s">
        <v>11140</v>
      </c>
    </row>
    <row r="16615" customFormat="false" ht="15" hidden="false" customHeight="false" outlineLevel="0" collapsed="false">
      <c r="A16615" s="1" t="n">
        <v>758</v>
      </c>
      <c r="B16615" s="1" t="s">
        <v>25694</v>
      </c>
      <c r="D16615" s="324" t="s">
        <v>4257</v>
      </c>
      <c r="E16615" s="0" t="s">
        <v>485</v>
      </c>
    </row>
    <row r="16616" customFormat="false" ht="15" hidden="false" customHeight="false" outlineLevel="0" collapsed="false">
      <c r="A16616" s="1" t="n">
        <v>757</v>
      </c>
      <c r="B16616" s="1" t="s">
        <v>25695</v>
      </c>
      <c r="D16616" s="324" t="s">
        <v>4257</v>
      </c>
      <c r="E16616" s="0" t="s">
        <v>485</v>
      </c>
    </row>
    <row r="16617" customFormat="false" ht="15" hidden="false" customHeight="false" outlineLevel="0" collapsed="false">
      <c r="A16617" s="1" t="n">
        <v>756</v>
      </c>
      <c r="B16617" s="1" t="s">
        <v>25696</v>
      </c>
      <c r="D16617" s="324" t="s">
        <v>4437</v>
      </c>
      <c r="E16617" s="0" t="s">
        <v>485</v>
      </c>
    </row>
    <row r="16618" customFormat="false" ht="15" hidden="false" customHeight="false" outlineLevel="0" collapsed="false">
      <c r="A16618" s="1" t="n">
        <v>755</v>
      </c>
      <c r="B16618" s="1" t="s">
        <v>25697</v>
      </c>
      <c r="D16618" s="324" t="s">
        <v>503</v>
      </c>
      <c r="E16618" s="0" t="s">
        <v>485</v>
      </c>
    </row>
    <row r="16619" customFormat="false" ht="15" hidden="false" customHeight="false" outlineLevel="0" collapsed="false">
      <c r="A16619" s="1" t="n">
        <v>754</v>
      </c>
      <c r="B16619" s="1" t="s">
        <v>25698</v>
      </c>
      <c r="D16619" s="324" t="s">
        <v>4257</v>
      </c>
      <c r="E16619" s="0" t="s">
        <v>485</v>
      </c>
    </row>
    <row r="16620" customFormat="false" ht="15" hidden="false" customHeight="false" outlineLevel="0" collapsed="false">
      <c r="A16620" s="1" t="n">
        <v>753</v>
      </c>
      <c r="B16620" s="1" t="s">
        <v>25699</v>
      </c>
      <c r="D16620" s="324" t="s">
        <v>528</v>
      </c>
      <c r="E16620" s="0" t="s">
        <v>485</v>
      </c>
    </row>
    <row r="16621" customFormat="false" ht="15" hidden="false" customHeight="false" outlineLevel="0" collapsed="false">
      <c r="A16621" s="1" t="n">
        <v>752</v>
      </c>
      <c r="B16621" s="1" t="s">
        <v>25700</v>
      </c>
      <c r="D16621" s="324" t="s">
        <v>4257</v>
      </c>
      <c r="E16621" s="0" t="s">
        <v>485</v>
      </c>
    </row>
    <row r="16622" customFormat="false" ht="15" hidden="false" customHeight="false" outlineLevel="0" collapsed="false">
      <c r="A16622" s="1" t="n">
        <v>751</v>
      </c>
      <c r="B16622" s="1" t="s">
        <v>25701</v>
      </c>
      <c r="C16622" s="324" t="s">
        <v>25702</v>
      </c>
      <c r="D16622" s="324" t="s">
        <v>2897</v>
      </c>
      <c r="E16622" s="324" t="s">
        <v>7351</v>
      </c>
    </row>
    <row r="16623" customFormat="false" ht="15" hidden="false" customHeight="false" outlineLevel="0" collapsed="false">
      <c r="A16623" s="1" t="n">
        <v>750</v>
      </c>
      <c r="B16623" s="1" t="s">
        <v>25703</v>
      </c>
      <c r="D16623" s="324" t="s">
        <v>528</v>
      </c>
      <c r="E16623" s="0" t="s">
        <v>485</v>
      </c>
    </row>
    <row r="16624" customFormat="false" ht="15" hidden="false" customHeight="false" outlineLevel="0" collapsed="false">
      <c r="A16624" s="1" t="n">
        <v>749</v>
      </c>
      <c r="B16624" s="1" t="s">
        <v>25704</v>
      </c>
      <c r="D16624" s="324" t="s">
        <v>528</v>
      </c>
      <c r="E16624" s="0" t="s">
        <v>485</v>
      </c>
    </row>
    <row r="16625" customFormat="false" ht="15" hidden="false" customHeight="false" outlineLevel="0" collapsed="false">
      <c r="A16625" s="1" t="n">
        <v>748</v>
      </c>
      <c r="B16625" s="1" t="s">
        <v>25705</v>
      </c>
      <c r="D16625" s="324" t="s">
        <v>528</v>
      </c>
      <c r="E16625" s="0" t="s">
        <v>485</v>
      </c>
    </row>
    <row r="16626" customFormat="false" ht="15" hidden="false" customHeight="false" outlineLevel="0" collapsed="false">
      <c r="A16626" s="1" t="n">
        <v>747</v>
      </c>
      <c r="B16626" s="1" t="s">
        <v>25706</v>
      </c>
      <c r="D16626" s="1" t="s">
        <v>499</v>
      </c>
      <c r="E16626" s="0" t="s">
        <v>10484</v>
      </c>
    </row>
    <row r="16627" customFormat="false" ht="15" hidden="false" customHeight="false" outlineLevel="0" collapsed="false">
      <c r="A16627" s="1" t="n">
        <v>746</v>
      </c>
      <c r="B16627" s="1" t="s">
        <v>25707</v>
      </c>
      <c r="C16627" s="1" t="s">
        <v>25708</v>
      </c>
      <c r="D16627" s="324" t="s">
        <v>25709</v>
      </c>
      <c r="E16627" s="324" t="s">
        <v>10997</v>
      </c>
    </row>
    <row r="16628" customFormat="false" ht="15" hidden="false" customHeight="false" outlineLevel="0" collapsed="false">
      <c r="A16628" s="1" t="n">
        <v>745</v>
      </c>
      <c r="B16628" s="1" t="s">
        <v>25710</v>
      </c>
      <c r="D16628" s="324" t="s">
        <v>678</v>
      </c>
      <c r="E16628" s="0" t="s">
        <v>485</v>
      </c>
    </row>
    <row r="16629" customFormat="false" ht="15" hidden="false" customHeight="false" outlineLevel="0" collapsed="false">
      <c r="A16629" s="1" t="n">
        <v>744</v>
      </c>
      <c r="B16629" s="1" t="s">
        <v>25711</v>
      </c>
      <c r="D16629" s="324" t="s">
        <v>5414</v>
      </c>
      <c r="E16629" s="0" t="s">
        <v>485</v>
      </c>
    </row>
    <row r="16630" customFormat="false" ht="15" hidden="false" customHeight="false" outlineLevel="0" collapsed="false">
      <c r="A16630" s="1" t="n">
        <v>743</v>
      </c>
      <c r="B16630" s="1" t="s">
        <v>25712</v>
      </c>
      <c r="C16630" s="324" t="s">
        <v>25713</v>
      </c>
      <c r="D16630" s="1" t="s">
        <v>12034</v>
      </c>
      <c r="E16630" s="324" t="s">
        <v>11000</v>
      </c>
    </row>
    <row r="16631" customFormat="false" ht="15" hidden="false" customHeight="false" outlineLevel="0" collapsed="false">
      <c r="A16631" s="1" t="n">
        <v>742</v>
      </c>
      <c r="B16631" s="1" t="s">
        <v>25714</v>
      </c>
      <c r="D16631" s="1" t="s">
        <v>484</v>
      </c>
      <c r="E16631" s="0" t="s">
        <v>485</v>
      </c>
    </row>
    <row r="16632" customFormat="false" ht="15" hidden="false" customHeight="false" outlineLevel="0" collapsed="false">
      <c r="A16632" s="1" t="n">
        <v>741</v>
      </c>
      <c r="B16632" s="1" t="s">
        <v>25715</v>
      </c>
      <c r="C16632" s="1" t="s">
        <v>25716</v>
      </c>
      <c r="D16632" s="1" t="s">
        <v>12034</v>
      </c>
      <c r="E16632" s="324" t="s">
        <v>21283</v>
      </c>
    </row>
    <row r="16633" customFormat="false" ht="15" hidden="false" customHeight="false" outlineLevel="0" collapsed="false">
      <c r="A16633" s="1" t="n">
        <v>740</v>
      </c>
      <c r="B16633" s="1" t="s">
        <v>25717</v>
      </c>
      <c r="C16633" s="1" t="s">
        <v>25718</v>
      </c>
      <c r="D16633" s="1" t="s">
        <v>12034</v>
      </c>
      <c r="E16633" s="324" t="s">
        <v>21283</v>
      </c>
    </row>
    <row r="16634" customFormat="false" ht="15" hidden="false" customHeight="false" outlineLevel="0" collapsed="false">
      <c r="A16634" s="1" t="n">
        <v>739</v>
      </c>
      <c r="B16634" s="1" t="s">
        <v>25719</v>
      </c>
      <c r="C16634" s="1" t="s">
        <v>25720</v>
      </c>
      <c r="D16634" s="324" t="s">
        <v>25721</v>
      </c>
      <c r="E16634" s="324" t="s">
        <v>15690</v>
      </c>
    </row>
    <row r="16635" customFormat="false" ht="15" hidden="false" customHeight="false" outlineLevel="0" collapsed="false">
      <c r="A16635" s="1" t="n">
        <v>738</v>
      </c>
      <c r="B16635" s="1" t="s">
        <v>25722</v>
      </c>
      <c r="D16635" s="324" t="s">
        <v>809</v>
      </c>
      <c r="E16635" s="324" t="s">
        <v>11257</v>
      </c>
    </row>
    <row r="16636" customFormat="false" ht="15" hidden="false" customHeight="false" outlineLevel="0" collapsed="false">
      <c r="A16636" s="1" t="n">
        <v>737</v>
      </c>
      <c r="B16636" s="1" t="s">
        <v>25723</v>
      </c>
      <c r="D16636" s="324" t="s">
        <v>10946</v>
      </c>
      <c r="E16636" s="324" t="s">
        <v>11257</v>
      </c>
    </row>
    <row r="16637" customFormat="false" ht="15" hidden="false" customHeight="false" outlineLevel="0" collapsed="false">
      <c r="A16637" s="1" t="n">
        <v>736</v>
      </c>
      <c r="B16637" s="1" t="s">
        <v>25724</v>
      </c>
      <c r="D16637" s="1" t="s">
        <v>10212</v>
      </c>
      <c r="E16637" s="324" t="s">
        <v>11257</v>
      </c>
    </row>
    <row r="16638" customFormat="false" ht="15" hidden="false" customHeight="false" outlineLevel="0" collapsed="false">
      <c r="A16638" s="1" t="n">
        <v>735</v>
      </c>
      <c r="B16638" s="1" t="s">
        <v>25725</v>
      </c>
      <c r="D16638" s="324" t="s">
        <v>528</v>
      </c>
      <c r="E16638" s="324" t="s">
        <v>11257</v>
      </c>
    </row>
    <row r="16639" customFormat="false" ht="15" hidden="false" customHeight="false" outlineLevel="0" collapsed="false">
      <c r="A16639" s="1" t="n">
        <v>734</v>
      </c>
      <c r="B16639" s="1" t="s">
        <v>25726</v>
      </c>
      <c r="D16639" s="1" t="s">
        <v>12680</v>
      </c>
      <c r="E16639" s="324" t="s">
        <v>11257</v>
      </c>
    </row>
    <row r="16640" customFormat="false" ht="15" hidden="false" customHeight="false" outlineLevel="0" collapsed="false">
      <c r="A16640" s="1" t="n">
        <v>733</v>
      </c>
      <c r="B16640" s="1" t="s">
        <v>25727</v>
      </c>
      <c r="D16640" s="324" t="s">
        <v>758</v>
      </c>
      <c r="E16640" s="324" t="s">
        <v>11257</v>
      </c>
    </row>
    <row r="16641" customFormat="false" ht="15" hidden="false" customHeight="false" outlineLevel="0" collapsed="false">
      <c r="A16641" s="1" t="n">
        <v>732</v>
      </c>
      <c r="B16641" s="1" t="s">
        <v>25728</v>
      </c>
      <c r="D16641" s="324" t="s">
        <v>18359</v>
      </c>
      <c r="E16641" s="324" t="s">
        <v>11257</v>
      </c>
    </row>
    <row r="16642" customFormat="false" ht="15" hidden="false" customHeight="false" outlineLevel="0" collapsed="false">
      <c r="A16642" s="1" t="n">
        <v>731</v>
      </c>
      <c r="B16642" s="1" t="s">
        <v>25729</v>
      </c>
      <c r="D16642" s="324" t="s">
        <v>809</v>
      </c>
      <c r="E16642" s="324" t="s">
        <v>11257</v>
      </c>
    </row>
    <row r="16643" customFormat="false" ht="15" hidden="false" customHeight="false" outlineLevel="0" collapsed="false">
      <c r="A16643" s="1" t="n">
        <v>730</v>
      </c>
      <c r="B16643" s="1" t="s">
        <v>25730</v>
      </c>
      <c r="C16643" s="1" t="s">
        <v>25730</v>
      </c>
      <c r="D16643" s="324" t="s">
        <v>528</v>
      </c>
      <c r="E16643" s="324" t="s">
        <v>500</v>
      </c>
    </row>
    <row r="16644" customFormat="false" ht="15" hidden="false" customHeight="false" outlineLevel="0" collapsed="false">
      <c r="A16644" s="1" t="n">
        <v>729</v>
      </c>
      <c r="B16644" s="1" t="s">
        <v>25731</v>
      </c>
      <c r="D16644" s="1" t="s">
        <v>10212</v>
      </c>
      <c r="E16644" s="324" t="s">
        <v>14416</v>
      </c>
    </row>
    <row r="16645" customFormat="false" ht="15" hidden="false" customHeight="false" outlineLevel="0" collapsed="false">
      <c r="A16645" s="1" t="n">
        <v>728</v>
      </c>
      <c r="B16645" s="1" t="s">
        <v>25732</v>
      </c>
      <c r="C16645" s="1" t="s">
        <v>25733</v>
      </c>
      <c r="D16645" s="324" t="s">
        <v>8082</v>
      </c>
      <c r="E16645" s="0" t="s">
        <v>485</v>
      </c>
    </row>
    <row r="16646" customFormat="false" ht="15" hidden="false" customHeight="false" outlineLevel="0" collapsed="false">
      <c r="A16646" s="1" t="n">
        <v>727</v>
      </c>
      <c r="B16646" s="1" t="s">
        <v>25734</v>
      </c>
      <c r="C16646" s="1" t="s">
        <v>25735</v>
      </c>
      <c r="D16646" s="1" t="s">
        <v>499</v>
      </c>
      <c r="E16646" s="324" t="s">
        <v>500</v>
      </c>
    </row>
    <row r="16647" customFormat="false" ht="15" hidden="false" customHeight="false" outlineLevel="0" collapsed="false">
      <c r="A16647" s="1" t="n">
        <v>726</v>
      </c>
      <c r="B16647" s="1" t="s">
        <v>25736</v>
      </c>
      <c r="C16647" s="1" t="s">
        <v>25736</v>
      </c>
      <c r="D16647" s="324" t="s">
        <v>10311</v>
      </c>
      <c r="E16647" s="324" t="s">
        <v>519</v>
      </c>
    </row>
    <row r="16648" customFormat="false" ht="15" hidden="false" customHeight="false" outlineLevel="0" collapsed="false">
      <c r="A16648" s="1" t="n">
        <v>725</v>
      </c>
      <c r="B16648" s="1" t="s">
        <v>25737</v>
      </c>
      <c r="C16648" s="1" t="s">
        <v>25737</v>
      </c>
      <c r="D16648" s="324" t="s">
        <v>643</v>
      </c>
      <c r="E16648" s="324" t="s">
        <v>519</v>
      </c>
    </row>
    <row r="16649" customFormat="false" ht="15" hidden="false" customHeight="false" outlineLevel="0" collapsed="false">
      <c r="A16649" s="1" t="n">
        <v>724</v>
      </c>
      <c r="B16649" s="1" t="s">
        <v>25738</v>
      </c>
      <c r="C16649" s="1" t="s">
        <v>25739</v>
      </c>
      <c r="D16649" s="1" t="s">
        <v>776</v>
      </c>
      <c r="E16649" s="324" t="s">
        <v>519</v>
      </c>
    </row>
    <row r="16650" customFormat="false" ht="15" hidden="false" customHeight="false" outlineLevel="0" collapsed="false">
      <c r="A16650" s="1" t="n">
        <v>723</v>
      </c>
      <c r="B16650" s="1" t="s">
        <v>25740</v>
      </c>
      <c r="D16650" s="1" t="s">
        <v>5450</v>
      </c>
      <c r="E16650" s="0" t="s">
        <v>485</v>
      </c>
    </row>
    <row r="16651" customFormat="false" ht="15" hidden="false" customHeight="false" outlineLevel="0" collapsed="false">
      <c r="A16651" s="1" t="n">
        <v>722</v>
      </c>
      <c r="B16651" s="1" t="s">
        <v>25741</v>
      </c>
      <c r="C16651" s="1" t="s">
        <v>25742</v>
      </c>
      <c r="D16651" s="324" t="s">
        <v>19181</v>
      </c>
      <c r="E16651" s="324" t="s">
        <v>11671</v>
      </c>
    </row>
    <row r="16652" customFormat="false" ht="15" hidden="false" customHeight="false" outlineLevel="0" collapsed="false">
      <c r="A16652" s="1" t="n">
        <v>721</v>
      </c>
      <c r="B16652" s="1" t="s">
        <v>25743</v>
      </c>
      <c r="C16652" s="1" t="s">
        <v>25743</v>
      </c>
      <c r="D16652" s="324" t="s">
        <v>10311</v>
      </c>
      <c r="E16652" s="324" t="s">
        <v>519</v>
      </c>
    </row>
    <row r="16653" customFormat="false" ht="15" hidden="false" customHeight="false" outlineLevel="0" collapsed="false">
      <c r="A16653" s="1" t="n">
        <v>720</v>
      </c>
      <c r="B16653" s="1" t="s">
        <v>25744</v>
      </c>
      <c r="D16653" s="324" t="s">
        <v>11169</v>
      </c>
      <c r="E16653" s="0" t="s">
        <v>590</v>
      </c>
    </row>
    <row r="16654" customFormat="false" ht="15" hidden="false" customHeight="false" outlineLevel="0" collapsed="false">
      <c r="A16654" s="1" t="n">
        <v>719</v>
      </c>
      <c r="B16654" s="1" t="s">
        <v>25745</v>
      </c>
      <c r="C16654" s="1" t="s">
        <v>25746</v>
      </c>
      <c r="D16654" s="324" t="s">
        <v>1587</v>
      </c>
      <c r="E16654" s="324" t="s">
        <v>696</v>
      </c>
    </row>
    <row r="16655" customFormat="false" ht="15" hidden="false" customHeight="false" outlineLevel="0" collapsed="false">
      <c r="A16655" s="1" t="n">
        <v>718</v>
      </c>
      <c r="B16655" s="1" t="s">
        <v>25747</v>
      </c>
      <c r="D16655" s="324" t="s">
        <v>11174</v>
      </c>
      <c r="E16655" s="324" t="s">
        <v>12151</v>
      </c>
    </row>
    <row r="16656" customFormat="false" ht="15" hidden="false" customHeight="false" outlineLevel="0" collapsed="false">
      <c r="A16656" s="1" t="n">
        <v>717</v>
      </c>
      <c r="B16656" s="1" t="s">
        <v>25748</v>
      </c>
      <c r="D16656" s="1" t="s">
        <v>12680</v>
      </c>
      <c r="E16656" s="324" t="s">
        <v>1731</v>
      </c>
    </row>
    <row r="16657" customFormat="false" ht="15" hidden="false" customHeight="false" outlineLevel="0" collapsed="false">
      <c r="A16657" s="1" t="n">
        <v>716</v>
      </c>
      <c r="B16657" s="1" t="s">
        <v>25749</v>
      </c>
      <c r="C16657" s="1" t="s">
        <v>521</v>
      </c>
      <c r="D16657" s="1" t="s">
        <v>499</v>
      </c>
      <c r="E16657" s="324" t="s">
        <v>500</v>
      </c>
    </row>
    <row r="16658" customFormat="false" ht="15" hidden="false" customHeight="false" outlineLevel="0" collapsed="false">
      <c r="A16658" s="1" t="n">
        <v>715</v>
      </c>
      <c r="B16658" s="1" t="s">
        <v>25750</v>
      </c>
      <c r="D16658" s="324" t="s">
        <v>25751</v>
      </c>
      <c r="E16658" s="0" t="s">
        <v>609</v>
      </c>
    </row>
    <row r="16659" customFormat="false" ht="15" hidden="false" customHeight="false" outlineLevel="0" collapsed="false">
      <c r="A16659" s="1" t="n">
        <v>714</v>
      </c>
      <c r="B16659" s="1" t="s">
        <v>25752</v>
      </c>
      <c r="C16659" s="1" t="s">
        <v>25753</v>
      </c>
      <c r="D16659" s="324" t="s">
        <v>7542</v>
      </c>
      <c r="E16659" s="324" t="s">
        <v>500</v>
      </c>
    </row>
    <row r="16660" customFormat="false" ht="15" hidden="false" customHeight="false" outlineLevel="0" collapsed="false">
      <c r="A16660" s="1" t="n">
        <v>713</v>
      </c>
      <c r="B16660" s="1" t="s">
        <v>25754</v>
      </c>
      <c r="D16660" s="324" t="s">
        <v>1587</v>
      </c>
      <c r="E16660" s="324" t="s">
        <v>696</v>
      </c>
    </row>
    <row r="16661" customFormat="false" ht="15" hidden="false" customHeight="false" outlineLevel="0" collapsed="false">
      <c r="A16661" s="1" t="n">
        <v>712</v>
      </c>
      <c r="B16661" s="1" t="s">
        <v>25755</v>
      </c>
      <c r="C16661" s="324" t="s">
        <v>25756</v>
      </c>
      <c r="D16661" s="1" t="s">
        <v>11084</v>
      </c>
      <c r="E16661" s="324" t="s">
        <v>10890</v>
      </c>
    </row>
    <row r="16662" customFormat="false" ht="15" hidden="false" customHeight="false" outlineLevel="0" collapsed="false">
      <c r="A16662" s="1" t="n">
        <v>711</v>
      </c>
      <c r="B16662" s="1" t="s">
        <v>25757</v>
      </c>
      <c r="C16662" s="1" t="s">
        <v>25758</v>
      </c>
      <c r="D16662" s="1" t="s">
        <v>499</v>
      </c>
      <c r="E16662" s="324" t="s">
        <v>500</v>
      </c>
    </row>
    <row r="16663" customFormat="false" ht="15" hidden="false" customHeight="false" outlineLevel="0" collapsed="false">
      <c r="A16663" s="1" t="n">
        <v>710</v>
      </c>
      <c r="B16663" s="1" t="s">
        <v>25759</v>
      </c>
      <c r="D16663" s="1" t="s">
        <v>10212</v>
      </c>
      <c r="E16663" s="324" t="s">
        <v>25760</v>
      </c>
    </row>
    <row r="16664" customFormat="false" ht="15" hidden="false" customHeight="false" outlineLevel="0" collapsed="false">
      <c r="A16664" s="1" t="n">
        <v>709</v>
      </c>
      <c r="B16664" s="1" t="s">
        <v>25761</v>
      </c>
      <c r="D16664" s="324" t="s">
        <v>17250</v>
      </c>
      <c r="E16664" s="324" t="s">
        <v>1361</v>
      </c>
    </row>
    <row r="16665" customFormat="false" ht="15" hidden="false" customHeight="false" outlineLevel="0" collapsed="false">
      <c r="A16665" s="1" t="n">
        <v>708</v>
      </c>
      <c r="B16665" s="1" t="s">
        <v>25762</v>
      </c>
      <c r="C16665" s="1" t="s">
        <v>25763</v>
      </c>
      <c r="D16665" s="324" t="s">
        <v>10195</v>
      </c>
      <c r="E16665" s="324" t="s">
        <v>11140</v>
      </c>
    </row>
    <row r="16666" customFormat="false" ht="15" hidden="false" customHeight="false" outlineLevel="0" collapsed="false">
      <c r="A16666" s="1" t="n">
        <v>707</v>
      </c>
      <c r="B16666" s="1" t="s">
        <v>25764</v>
      </c>
      <c r="C16666" s="1" t="s">
        <v>25765</v>
      </c>
      <c r="D16666" s="324" t="s">
        <v>25766</v>
      </c>
      <c r="E16666" s="324" t="s">
        <v>11140</v>
      </c>
    </row>
    <row r="16667" customFormat="false" ht="15" hidden="false" customHeight="false" outlineLevel="0" collapsed="false">
      <c r="A16667" s="1" t="n">
        <v>706</v>
      </c>
      <c r="B16667" s="1" t="s">
        <v>25767</v>
      </c>
      <c r="C16667" s="1" t="s">
        <v>25768</v>
      </c>
      <c r="D16667" s="324" t="s">
        <v>8121</v>
      </c>
      <c r="E16667" s="324" t="s">
        <v>11140</v>
      </c>
    </row>
    <row r="16668" customFormat="false" ht="15" hidden="false" customHeight="false" outlineLevel="0" collapsed="false">
      <c r="A16668" s="1" t="n">
        <v>705</v>
      </c>
      <c r="B16668" s="1" t="s">
        <v>25769</v>
      </c>
      <c r="C16668" s="1" t="s">
        <v>25770</v>
      </c>
      <c r="D16668" s="324" t="s">
        <v>8121</v>
      </c>
      <c r="E16668" s="324" t="s">
        <v>11140</v>
      </c>
    </row>
    <row r="16669" customFormat="false" ht="15" hidden="false" customHeight="false" outlineLevel="0" collapsed="false">
      <c r="A16669" s="1" t="n">
        <v>704</v>
      </c>
      <c r="B16669" s="1" t="s">
        <v>25771</v>
      </c>
      <c r="C16669" s="1" t="s">
        <v>25772</v>
      </c>
      <c r="D16669" s="324" t="s">
        <v>25773</v>
      </c>
      <c r="E16669" s="324" t="s">
        <v>11140</v>
      </c>
    </row>
    <row r="16670" customFormat="false" ht="15" hidden="false" customHeight="false" outlineLevel="0" collapsed="false">
      <c r="A16670" s="1" t="n">
        <v>703</v>
      </c>
      <c r="B16670" s="1" t="s">
        <v>25774</v>
      </c>
      <c r="C16670" s="1" t="s">
        <v>25775</v>
      </c>
      <c r="D16670" s="324" t="s">
        <v>13729</v>
      </c>
      <c r="E16670" s="324" t="s">
        <v>11140</v>
      </c>
    </row>
    <row r="16671" customFormat="false" ht="15" hidden="false" customHeight="false" outlineLevel="0" collapsed="false">
      <c r="A16671" s="1" t="n">
        <v>702</v>
      </c>
      <c r="B16671" s="1" t="s">
        <v>25776</v>
      </c>
      <c r="C16671" s="1" t="s">
        <v>25777</v>
      </c>
      <c r="D16671" s="324" t="s">
        <v>8121</v>
      </c>
      <c r="E16671" s="324" t="s">
        <v>11140</v>
      </c>
    </row>
    <row r="16672" customFormat="false" ht="15" hidden="false" customHeight="false" outlineLevel="0" collapsed="false">
      <c r="A16672" s="1" t="n">
        <v>701</v>
      </c>
      <c r="B16672" s="1" t="s">
        <v>25778</v>
      </c>
      <c r="C16672" s="1" t="s">
        <v>25779</v>
      </c>
      <c r="D16672" s="324" t="s">
        <v>10195</v>
      </c>
      <c r="E16672" s="324" t="s">
        <v>11140</v>
      </c>
    </row>
    <row r="16673" customFormat="false" ht="15" hidden="false" customHeight="false" outlineLevel="0" collapsed="false">
      <c r="A16673" s="1" t="n">
        <v>700</v>
      </c>
      <c r="B16673" s="1" t="s">
        <v>25780</v>
      </c>
      <c r="C16673" s="1" t="s">
        <v>25781</v>
      </c>
      <c r="D16673" s="324" t="s">
        <v>25782</v>
      </c>
      <c r="E16673" s="324" t="s">
        <v>11140</v>
      </c>
    </row>
    <row r="16674" customFormat="false" ht="15" hidden="false" customHeight="false" outlineLevel="0" collapsed="false">
      <c r="A16674" s="1" t="n">
        <v>699</v>
      </c>
      <c r="B16674" s="1" t="s">
        <v>25783</v>
      </c>
      <c r="C16674" s="1" t="s">
        <v>25784</v>
      </c>
      <c r="D16674" s="1" t="s">
        <v>25785</v>
      </c>
      <c r="E16674" s="324" t="s">
        <v>11140</v>
      </c>
    </row>
    <row r="16675" customFormat="false" ht="15" hidden="false" customHeight="false" outlineLevel="0" collapsed="false">
      <c r="A16675" s="1" t="n">
        <v>698</v>
      </c>
      <c r="B16675" s="1" t="s">
        <v>25786</v>
      </c>
      <c r="C16675" s="324" t="s">
        <v>25787</v>
      </c>
      <c r="D16675" s="324" t="s">
        <v>13720</v>
      </c>
      <c r="E16675" s="324" t="s">
        <v>11140</v>
      </c>
    </row>
    <row r="16676" customFormat="false" ht="15" hidden="false" customHeight="false" outlineLevel="0" collapsed="false">
      <c r="A16676" s="1" t="n">
        <v>697</v>
      </c>
      <c r="B16676" s="1" t="s">
        <v>25788</v>
      </c>
      <c r="C16676" s="324" t="s">
        <v>25789</v>
      </c>
      <c r="D16676" s="324" t="s">
        <v>13720</v>
      </c>
      <c r="E16676" s="324" t="s">
        <v>11140</v>
      </c>
    </row>
    <row r="16677" customFormat="false" ht="15" hidden="false" customHeight="false" outlineLevel="0" collapsed="false">
      <c r="A16677" s="1" t="n">
        <v>696</v>
      </c>
      <c r="B16677" s="1" t="s">
        <v>25790</v>
      </c>
      <c r="C16677" s="1" t="s">
        <v>25791</v>
      </c>
      <c r="D16677" s="324" t="s">
        <v>25330</v>
      </c>
      <c r="E16677" s="324" t="s">
        <v>13626</v>
      </c>
    </row>
    <row r="16678" customFormat="false" ht="15" hidden="false" customHeight="false" outlineLevel="0" collapsed="false">
      <c r="A16678" s="1" t="n">
        <v>695</v>
      </c>
      <c r="B16678" s="1" t="s">
        <v>25792</v>
      </c>
      <c r="C16678" s="1" t="s">
        <v>25793</v>
      </c>
      <c r="D16678" s="324" t="s">
        <v>25794</v>
      </c>
      <c r="E16678" s="324" t="s">
        <v>11140</v>
      </c>
    </row>
    <row r="16679" customFormat="false" ht="15" hidden="false" customHeight="false" outlineLevel="0" collapsed="false">
      <c r="A16679" s="1" t="n">
        <v>694</v>
      </c>
      <c r="B16679" s="1" t="s">
        <v>25795</v>
      </c>
      <c r="C16679" s="1" t="s">
        <v>25796</v>
      </c>
      <c r="D16679" s="324" t="s">
        <v>25773</v>
      </c>
      <c r="E16679" s="324" t="s">
        <v>11140</v>
      </c>
    </row>
    <row r="16680" customFormat="false" ht="15" hidden="false" customHeight="false" outlineLevel="0" collapsed="false">
      <c r="A16680" s="1" t="n">
        <v>693</v>
      </c>
      <c r="B16680" s="1" t="s">
        <v>25797</v>
      </c>
      <c r="D16680" s="324" t="s">
        <v>25798</v>
      </c>
      <c r="E16680" s="0" t="s">
        <v>590</v>
      </c>
    </row>
    <row r="16681" customFormat="false" ht="15" hidden="false" customHeight="false" outlineLevel="0" collapsed="false">
      <c r="A16681" s="1" t="n">
        <v>692</v>
      </c>
      <c r="B16681" s="1" t="s">
        <v>25799</v>
      </c>
      <c r="C16681" s="324" t="s">
        <v>25800</v>
      </c>
      <c r="D16681" s="324" t="s">
        <v>25773</v>
      </c>
      <c r="E16681" s="324" t="s">
        <v>11140</v>
      </c>
    </row>
    <row r="16682" customFormat="false" ht="15" hidden="false" customHeight="false" outlineLevel="0" collapsed="false">
      <c r="A16682" s="1" t="n">
        <v>691</v>
      </c>
      <c r="B16682" s="1" t="s">
        <v>25801</v>
      </c>
      <c r="C16682" s="324" t="s">
        <v>25802</v>
      </c>
      <c r="D16682" s="324" t="s">
        <v>25773</v>
      </c>
      <c r="E16682" s="324" t="s">
        <v>11140</v>
      </c>
    </row>
    <row r="16683" customFormat="false" ht="15" hidden="false" customHeight="false" outlineLevel="0" collapsed="false">
      <c r="A16683" s="1" t="n">
        <v>690</v>
      </c>
      <c r="B16683" s="1" t="s">
        <v>25803</v>
      </c>
      <c r="C16683" s="1" t="s">
        <v>25804</v>
      </c>
      <c r="D16683" s="324" t="s">
        <v>8121</v>
      </c>
      <c r="E16683" s="324" t="s">
        <v>11140</v>
      </c>
    </row>
    <row r="16684" customFormat="false" ht="15" hidden="false" customHeight="false" outlineLevel="0" collapsed="false">
      <c r="A16684" s="1" t="n">
        <v>689</v>
      </c>
      <c r="B16684" s="1" t="s">
        <v>25805</v>
      </c>
      <c r="C16684" s="324" t="s">
        <v>25806</v>
      </c>
      <c r="D16684" s="324" t="s">
        <v>1123</v>
      </c>
      <c r="E16684" s="324" t="s">
        <v>500</v>
      </c>
    </row>
    <row r="16685" customFormat="false" ht="15" hidden="false" customHeight="false" outlineLevel="0" collapsed="false">
      <c r="A16685" s="1" t="n">
        <v>688</v>
      </c>
      <c r="B16685" s="1" t="s">
        <v>25807</v>
      </c>
      <c r="C16685" s="1" t="s">
        <v>25808</v>
      </c>
      <c r="D16685" s="324" t="s">
        <v>25773</v>
      </c>
      <c r="E16685" s="324" t="s">
        <v>11140</v>
      </c>
    </row>
    <row r="16686" customFormat="false" ht="15" hidden="false" customHeight="false" outlineLevel="0" collapsed="false">
      <c r="A16686" s="1" t="n">
        <v>687</v>
      </c>
      <c r="B16686" s="1" t="s">
        <v>25809</v>
      </c>
      <c r="C16686" s="1" t="s">
        <v>25810</v>
      </c>
      <c r="D16686" s="324" t="s">
        <v>8121</v>
      </c>
      <c r="E16686" s="324" t="s">
        <v>11140</v>
      </c>
    </row>
    <row r="16687" customFormat="false" ht="15" hidden="false" customHeight="false" outlineLevel="0" collapsed="false">
      <c r="A16687" s="1" t="n">
        <v>686</v>
      </c>
      <c r="B16687" s="1" t="s">
        <v>25811</v>
      </c>
      <c r="C16687" s="324" t="s">
        <v>25812</v>
      </c>
      <c r="D16687" s="324" t="s">
        <v>23883</v>
      </c>
      <c r="E16687" s="324" t="s">
        <v>10893</v>
      </c>
    </row>
    <row r="16688" customFormat="false" ht="15" hidden="false" customHeight="false" outlineLevel="0" collapsed="false">
      <c r="A16688" s="1" t="n">
        <v>685</v>
      </c>
      <c r="B16688" s="1" t="s">
        <v>25813</v>
      </c>
      <c r="D16688" s="324" t="s">
        <v>4257</v>
      </c>
      <c r="E16688" s="0" t="s">
        <v>485</v>
      </c>
    </row>
    <row r="16689" customFormat="false" ht="15" hidden="false" customHeight="false" outlineLevel="0" collapsed="false">
      <c r="A16689" s="1" t="n">
        <v>684</v>
      </c>
      <c r="B16689" s="1" t="s">
        <v>25814</v>
      </c>
      <c r="D16689" s="324" t="s">
        <v>10946</v>
      </c>
      <c r="E16689" s="324" t="s">
        <v>25815</v>
      </c>
    </row>
    <row r="16690" customFormat="false" ht="15" hidden="false" customHeight="false" outlineLevel="0" collapsed="false">
      <c r="A16690" s="1" t="n">
        <v>683</v>
      </c>
      <c r="B16690" s="1" t="s">
        <v>25816</v>
      </c>
      <c r="D16690" s="324" t="s">
        <v>528</v>
      </c>
      <c r="E16690" s="0" t="s">
        <v>485</v>
      </c>
    </row>
    <row r="16691" customFormat="false" ht="15" hidden="false" customHeight="false" outlineLevel="0" collapsed="false">
      <c r="A16691" s="1" t="n">
        <v>682</v>
      </c>
      <c r="B16691" s="1" t="s">
        <v>25817</v>
      </c>
      <c r="D16691" s="324" t="s">
        <v>528</v>
      </c>
      <c r="E16691" s="0" t="s">
        <v>485</v>
      </c>
    </row>
    <row r="16692" customFormat="false" ht="15" hidden="false" customHeight="false" outlineLevel="0" collapsed="false">
      <c r="A16692" s="1" t="n">
        <v>681</v>
      </c>
      <c r="B16692" s="1" t="s">
        <v>25818</v>
      </c>
      <c r="D16692" s="324" t="s">
        <v>4257</v>
      </c>
      <c r="E16692" s="0" t="s">
        <v>485</v>
      </c>
    </row>
    <row r="16693" customFormat="false" ht="15" hidden="false" customHeight="false" outlineLevel="0" collapsed="false">
      <c r="A16693" s="1" t="n">
        <v>680</v>
      </c>
      <c r="B16693" s="1" t="s">
        <v>25819</v>
      </c>
      <c r="D16693" s="324" t="s">
        <v>4257</v>
      </c>
      <c r="E16693" s="0" t="s">
        <v>485</v>
      </c>
    </row>
    <row r="16694" customFormat="false" ht="15" hidden="false" customHeight="false" outlineLevel="0" collapsed="false">
      <c r="A16694" s="1" t="n">
        <v>679</v>
      </c>
      <c r="B16694" s="1" t="s">
        <v>25820</v>
      </c>
      <c r="D16694" s="324" t="s">
        <v>4437</v>
      </c>
      <c r="E16694" s="0" t="s">
        <v>485</v>
      </c>
    </row>
    <row r="16695" customFormat="false" ht="15" hidden="false" customHeight="false" outlineLevel="0" collapsed="false">
      <c r="A16695" s="1" t="n">
        <v>678</v>
      </c>
      <c r="B16695" s="1" t="s">
        <v>25821</v>
      </c>
      <c r="D16695" s="324" t="s">
        <v>528</v>
      </c>
      <c r="E16695" s="0" t="s">
        <v>485</v>
      </c>
    </row>
    <row r="16696" customFormat="false" ht="15" hidden="false" customHeight="false" outlineLevel="0" collapsed="false">
      <c r="A16696" s="1" t="n">
        <v>677</v>
      </c>
      <c r="B16696" s="1" t="s">
        <v>25822</v>
      </c>
      <c r="D16696" s="324" t="s">
        <v>4257</v>
      </c>
      <c r="E16696" s="0" t="s">
        <v>485</v>
      </c>
    </row>
    <row r="16697" customFormat="false" ht="15" hidden="false" customHeight="false" outlineLevel="0" collapsed="false">
      <c r="A16697" s="1" t="n">
        <v>676</v>
      </c>
      <c r="B16697" s="1" t="s">
        <v>25823</v>
      </c>
      <c r="D16697" s="324" t="s">
        <v>528</v>
      </c>
      <c r="E16697" s="0" t="s">
        <v>485</v>
      </c>
    </row>
    <row r="16698" customFormat="false" ht="15" hidden="false" customHeight="false" outlineLevel="0" collapsed="false">
      <c r="A16698" s="1" t="n">
        <v>675</v>
      </c>
      <c r="B16698" s="1" t="s">
        <v>25824</v>
      </c>
      <c r="D16698" s="324" t="s">
        <v>4437</v>
      </c>
      <c r="E16698" s="0" t="s">
        <v>485</v>
      </c>
    </row>
    <row r="16699" customFormat="false" ht="15" hidden="false" customHeight="false" outlineLevel="0" collapsed="false">
      <c r="A16699" s="1" t="n">
        <v>674</v>
      </c>
      <c r="B16699" s="1" t="s">
        <v>25825</v>
      </c>
      <c r="D16699" s="324" t="s">
        <v>4437</v>
      </c>
      <c r="E16699" s="0" t="s">
        <v>485</v>
      </c>
    </row>
    <row r="16700" customFormat="false" ht="15" hidden="false" customHeight="false" outlineLevel="0" collapsed="false">
      <c r="A16700" s="1" t="n">
        <v>673</v>
      </c>
      <c r="B16700" s="1" t="s">
        <v>25826</v>
      </c>
      <c r="D16700" s="324" t="s">
        <v>4437</v>
      </c>
      <c r="E16700" s="0" t="s">
        <v>485</v>
      </c>
    </row>
    <row r="16701" customFormat="false" ht="15" hidden="false" customHeight="false" outlineLevel="0" collapsed="false">
      <c r="A16701" s="1" t="n">
        <v>672</v>
      </c>
      <c r="B16701" s="1" t="s">
        <v>25827</v>
      </c>
      <c r="D16701" s="1" t="s">
        <v>1739</v>
      </c>
      <c r="E16701" s="0" t="s">
        <v>485</v>
      </c>
    </row>
    <row r="16702" customFormat="false" ht="15" hidden="false" customHeight="false" outlineLevel="0" collapsed="false">
      <c r="A16702" s="1" t="n">
        <v>671</v>
      </c>
      <c r="B16702" s="1" t="s">
        <v>25828</v>
      </c>
      <c r="D16702" s="324" t="s">
        <v>528</v>
      </c>
      <c r="E16702" s="0" t="s">
        <v>485</v>
      </c>
    </row>
    <row r="16703" customFormat="false" ht="15" hidden="false" customHeight="false" outlineLevel="0" collapsed="false">
      <c r="A16703" s="1" t="n">
        <v>670</v>
      </c>
      <c r="B16703" s="1" t="s">
        <v>25829</v>
      </c>
      <c r="D16703" s="324" t="s">
        <v>528</v>
      </c>
      <c r="E16703" s="0" t="s">
        <v>485</v>
      </c>
    </row>
    <row r="16704" customFormat="false" ht="15" hidden="false" customHeight="false" outlineLevel="0" collapsed="false">
      <c r="A16704" s="1" t="n">
        <v>669</v>
      </c>
      <c r="B16704" s="1" t="s">
        <v>25830</v>
      </c>
      <c r="D16704" s="324" t="s">
        <v>528</v>
      </c>
      <c r="E16704" s="0" t="s">
        <v>485</v>
      </c>
    </row>
    <row r="16705" customFormat="false" ht="15" hidden="false" customHeight="false" outlineLevel="0" collapsed="false">
      <c r="A16705" s="1" t="n">
        <v>668</v>
      </c>
      <c r="B16705" s="1" t="s">
        <v>25831</v>
      </c>
      <c r="D16705" s="324" t="s">
        <v>10946</v>
      </c>
      <c r="E16705" s="324" t="s">
        <v>25815</v>
      </c>
    </row>
    <row r="16706" customFormat="false" ht="15" hidden="false" customHeight="false" outlineLevel="0" collapsed="false">
      <c r="A16706" s="1" t="n">
        <v>667</v>
      </c>
      <c r="B16706" s="1" t="s">
        <v>25832</v>
      </c>
      <c r="D16706" s="324" t="s">
        <v>10946</v>
      </c>
      <c r="E16706" s="324" t="s">
        <v>25815</v>
      </c>
    </row>
    <row r="16707" customFormat="false" ht="15" hidden="false" customHeight="false" outlineLevel="0" collapsed="false">
      <c r="A16707" s="1" t="n">
        <v>666</v>
      </c>
      <c r="B16707" s="1" t="s">
        <v>25833</v>
      </c>
      <c r="D16707" s="324" t="s">
        <v>10946</v>
      </c>
      <c r="E16707" s="324" t="s">
        <v>25815</v>
      </c>
    </row>
    <row r="16708" customFormat="false" ht="15" hidden="false" customHeight="false" outlineLevel="0" collapsed="false">
      <c r="A16708" s="1" t="n">
        <v>665</v>
      </c>
      <c r="B16708" s="1" t="s">
        <v>25834</v>
      </c>
      <c r="D16708" s="324" t="s">
        <v>10946</v>
      </c>
      <c r="E16708" s="324" t="s">
        <v>25815</v>
      </c>
    </row>
    <row r="16709" customFormat="false" ht="15" hidden="false" customHeight="false" outlineLevel="0" collapsed="false">
      <c r="A16709" s="1" t="n">
        <v>664</v>
      </c>
      <c r="B16709" s="1" t="s">
        <v>25835</v>
      </c>
      <c r="C16709" s="324" t="s">
        <v>25836</v>
      </c>
      <c r="D16709" s="324" t="s">
        <v>764</v>
      </c>
      <c r="E16709" s="0" t="s">
        <v>485</v>
      </c>
    </row>
    <row r="16710" customFormat="false" ht="15" hidden="false" customHeight="false" outlineLevel="0" collapsed="false">
      <c r="A16710" s="1" t="n">
        <v>663</v>
      </c>
      <c r="B16710" s="1" t="s">
        <v>25837</v>
      </c>
      <c r="D16710" s="324" t="s">
        <v>528</v>
      </c>
      <c r="E16710" s="0" t="s">
        <v>485</v>
      </c>
    </row>
    <row r="16711" customFormat="false" ht="15" hidden="false" customHeight="false" outlineLevel="0" collapsed="false">
      <c r="A16711" s="1" t="n">
        <v>662</v>
      </c>
      <c r="B16711" s="1" t="s">
        <v>25838</v>
      </c>
      <c r="C16711" s="1" t="s">
        <v>25839</v>
      </c>
      <c r="D16711" s="324" t="s">
        <v>528</v>
      </c>
      <c r="E16711" s="0" t="s">
        <v>485</v>
      </c>
    </row>
    <row r="16712" customFormat="false" ht="15" hidden="false" customHeight="false" outlineLevel="0" collapsed="false">
      <c r="A16712" s="1" t="n">
        <v>661</v>
      </c>
      <c r="B16712" s="1" t="s">
        <v>25840</v>
      </c>
      <c r="D16712" s="324" t="s">
        <v>528</v>
      </c>
      <c r="E16712" s="0" t="s">
        <v>485</v>
      </c>
    </row>
    <row r="16713" customFormat="false" ht="15" hidden="false" customHeight="false" outlineLevel="0" collapsed="false">
      <c r="A16713" s="1" t="n">
        <v>660</v>
      </c>
      <c r="B16713" s="1" t="s">
        <v>25841</v>
      </c>
      <c r="D16713" s="324" t="s">
        <v>528</v>
      </c>
      <c r="E16713" s="0" t="s">
        <v>485</v>
      </c>
    </row>
    <row r="16714" customFormat="false" ht="15" hidden="false" customHeight="false" outlineLevel="0" collapsed="false">
      <c r="A16714" s="1" t="n">
        <v>659</v>
      </c>
      <c r="B16714" s="1" t="s">
        <v>25842</v>
      </c>
      <c r="D16714" s="324" t="s">
        <v>528</v>
      </c>
      <c r="E16714" s="324" t="s">
        <v>500</v>
      </c>
    </row>
    <row r="16715" customFormat="false" ht="15" hidden="false" customHeight="false" outlineLevel="0" collapsed="false">
      <c r="A16715" s="1" t="n">
        <v>658</v>
      </c>
      <c r="B16715" s="1" t="s">
        <v>25843</v>
      </c>
      <c r="D16715" s="324" t="s">
        <v>528</v>
      </c>
      <c r="E16715" s="0" t="s">
        <v>485</v>
      </c>
    </row>
    <row r="16716" customFormat="false" ht="15" hidden="false" customHeight="false" outlineLevel="0" collapsed="false">
      <c r="A16716" s="1" t="n">
        <v>657</v>
      </c>
      <c r="B16716" s="1" t="s">
        <v>25844</v>
      </c>
      <c r="D16716" s="324" t="s">
        <v>528</v>
      </c>
      <c r="E16716" s="0" t="s">
        <v>485</v>
      </c>
    </row>
    <row r="16717" customFormat="false" ht="15" hidden="false" customHeight="false" outlineLevel="0" collapsed="false">
      <c r="A16717" s="1" t="n">
        <v>656</v>
      </c>
      <c r="B16717" s="1" t="s">
        <v>25845</v>
      </c>
      <c r="D16717" s="324" t="s">
        <v>528</v>
      </c>
      <c r="E16717" s="0" t="s">
        <v>485</v>
      </c>
    </row>
    <row r="16718" customFormat="false" ht="15" hidden="false" customHeight="false" outlineLevel="0" collapsed="false">
      <c r="A16718" s="1" t="n">
        <v>655</v>
      </c>
      <c r="B16718" s="1" t="s">
        <v>25846</v>
      </c>
      <c r="D16718" s="324" t="s">
        <v>528</v>
      </c>
      <c r="E16718" s="0" t="s">
        <v>485</v>
      </c>
    </row>
    <row r="16719" customFormat="false" ht="15" hidden="false" customHeight="false" outlineLevel="0" collapsed="false">
      <c r="A16719" s="1" t="n">
        <v>654</v>
      </c>
      <c r="B16719" s="1" t="s">
        <v>25847</v>
      </c>
      <c r="D16719" s="324" t="s">
        <v>528</v>
      </c>
      <c r="E16719" s="0" t="s">
        <v>485</v>
      </c>
    </row>
    <row r="16720" customFormat="false" ht="15" hidden="false" customHeight="false" outlineLevel="0" collapsed="false">
      <c r="A16720" s="1" t="n">
        <v>653</v>
      </c>
      <c r="B16720" s="1" t="s">
        <v>25848</v>
      </c>
      <c r="D16720" s="324" t="s">
        <v>528</v>
      </c>
      <c r="E16720" s="0" t="s">
        <v>485</v>
      </c>
    </row>
    <row r="16721" customFormat="false" ht="15" hidden="false" customHeight="false" outlineLevel="0" collapsed="false">
      <c r="A16721" s="1" t="n">
        <v>652</v>
      </c>
      <c r="B16721" s="1" t="s">
        <v>25849</v>
      </c>
      <c r="D16721" s="324" t="s">
        <v>528</v>
      </c>
      <c r="E16721" s="0" t="s">
        <v>485</v>
      </c>
    </row>
    <row r="16722" customFormat="false" ht="15" hidden="false" customHeight="false" outlineLevel="0" collapsed="false">
      <c r="A16722" s="1" t="n">
        <v>651</v>
      </c>
      <c r="B16722" s="1" t="s">
        <v>25850</v>
      </c>
      <c r="D16722" s="324" t="s">
        <v>528</v>
      </c>
      <c r="E16722" s="0" t="s">
        <v>485</v>
      </c>
    </row>
    <row r="16723" customFormat="false" ht="15" hidden="false" customHeight="false" outlineLevel="0" collapsed="false">
      <c r="A16723" s="1" t="n">
        <v>650</v>
      </c>
      <c r="B16723" s="1" t="s">
        <v>25851</v>
      </c>
      <c r="C16723" s="1" t="s">
        <v>25852</v>
      </c>
      <c r="D16723" s="324" t="s">
        <v>528</v>
      </c>
      <c r="E16723" s="0" t="s">
        <v>485</v>
      </c>
    </row>
    <row r="16724" customFormat="false" ht="15" hidden="false" customHeight="false" outlineLevel="0" collapsed="false">
      <c r="A16724" s="1" t="n">
        <v>649</v>
      </c>
      <c r="B16724" s="1" t="s">
        <v>25853</v>
      </c>
      <c r="C16724" s="1" t="s">
        <v>25854</v>
      </c>
      <c r="D16724" s="324" t="s">
        <v>528</v>
      </c>
      <c r="E16724" s="0" t="s">
        <v>485</v>
      </c>
    </row>
    <row r="16725" customFormat="false" ht="15" hidden="false" customHeight="false" outlineLevel="0" collapsed="false">
      <c r="A16725" s="1" t="n">
        <v>648</v>
      </c>
      <c r="B16725" s="1" t="s">
        <v>25855</v>
      </c>
      <c r="D16725" s="324" t="s">
        <v>528</v>
      </c>
      <c r="E16725" s="0" t="s">
        <v>485</v>
      </c>
    </row>
    <row r="16726" customFormat="false" ht="15" hidden="false" customHeight="false" outlineLevel="0" collapsed="false">
      <c r="A16726" s="1" t="n">
        <v>647</v>
      </c>
      <c r="B16726" s="1" t="s">
        <v>25856</v>
      </c>
      <c r="C16726" s="1" t="s">
        <v>25857</v>
      </c>
      <c r="D16726" s="324" t="s">
        <v>528</v>
      </c>
      <c r="E16726" s="0" t="s">
        <v>485</v>
      </c>
    </row>
    <row r="16727" customFormat="false" ht="15" hidden="false" customHeight="false" outlineLevel="0" collapsed="false">
      <c r="A16727" s="1" t="n">
        <v>646</v>
      </c>
      <c r="B16727" s="1" t="s">
        <v>25858</v>
      </c>
      <c r="C16727" s="1" t="s">
        <v>25859</v>
      </c>
      <c r="D16727" s="324" t="s">
        <v>10946</v>
      </c>
      <c r="E16727" s="324" t="s">
        <v>25815</v>
      </c>
    </row>
    <row r="16728" customFormat="false" ht="15" hidden="false" customHeight="false" outlineLevel="0" collapsed="false">
      <c r="A16728" s="1" t="n">
        <v>645</v>
      </c>
      <c r="B16728" s="1" t="s">
        <v>25860</v>
      </c>
      <c r="C16728" s="1" t="s">
        <v>25861</v>
      </c>
      <c r="D16728" s="324" t="s">
        <v>528</v>
      </c>
      <c r="E16728" s="0" t="s">
        <v>485</v>
      </c>
    </row>
    <row r="16729" customFormat="false" ht="15" hidden="false" customHeight="false" outlineLevel="0" collapsed="false">
      <c r="A16729" s="1" t="n">
        <v>644</v>
      </c>
      <c r="B16729" s="1" t="s">
        <v>25862</v>
      </c>
      <c r="C16729" s="1" t="s">
        <v>25863</v>
      </c>
      <c r="D16729" s="324" t="s">
        <v>4437</v>
      </c>
      <c r="E16729" s="0" t="s">
        <v>485</v>
      </c>
    </row>
    <row r="16730" customFormat="false" ht="15" hidden="false" customHeight="false" outlineLevel="0" collapsed="false">
      <c r="A16730" s="1" t="n">
        <v>643</v>
      </c>
      <c r="B16730" s="1" t="s">
        <v>25864</v>
      </c>
      <c r="D16730" s="324" t="s">
        <v>528</v>
      </c>
      <c r="E16730" s="0" t="s">
        <v>485</v>
      </c>
    </row>
    <row r="16731" customFormat="false" ht="15" hidden="false" customHeight="false" outlineLevel="0" collapsed="false">
      <c r="A16731" s="1" t="n">
        <v>642</v>
      </c>
      <c r="B16731" s="1" t="s">
        <v>25865</v>
      </c>
      <c r="D16731" s="324" t="s">
        <v>25866</v>
      </c>
      <c r="E16731" s="0" t="s">
        <v>485</v>
      </c>
    </row>
    <row r="16732" customFormat="false" ht="15" hidden="false" customHeight="false" outlineLevel="0" collapsed="false">
      <c r="A16732" s="1" t="n">
        <v>641</v>
      </c>
      <c r="B16732" s="1" t="s">
        <v>25867</v>
      </c>
      <c r="D16732" s="324" t="s">
        <v>25868</v>
      </c>
      <c r="E16732" s="0" t="s">
        <v>485</v>
      </c>
    </row>
    <row r="16733" customFormat="false" ht="15" hidden="false" customHeight="false" outlineLevel="0" collapsed="false">
      <c r="A16733" s="1" t="n">
        <v>640</v>
      </c>
      <c r="B16733" s="1" t="s">
        <v>25869</v>
      </c>
      <c r="D16733" s="324" t="s">
        <v>528</v>
      </c>
      <c r="E16733" s="0" t="s">
        <v>485</v>
      </c>
    </row>
    <row r="16734" customFormat="false" ht="15" hidden="false" customHeight="false" outlineLevel="0" collapsed="false">
      <c r="A16734" s="1" t="n">
        <v>639</v>
      </c>
      <c r="B16734" s="1" t="s">
        <v>25870</v>
      </c>
      <c r="C16734" s="1" t="s">
        <v>25871</v>
      </c>
      <c r="D16734" s="1" t="s">
        <v>499</v>
      </c>
      <c r="E16734" s="0" t="s">
        <v>485</v>
      </c>
    </row>
    <row r="16735" customFormat="false" ht="15" hidden="false" customHeight="false" outlineLevel="0" collapsed="false">
      <c r="A16735" s="1" t="n">
        <v>638</v>
      </c>
      <c r="B16735" s="1" t="s">
        <v>25872</v>
      </c>
      <c r="D16735" s="324" t="s">
        <v>528</v>
      </c>
      <c r="E16735" s="0" t="s">
        <v>485</v>
      </c>
    </row>
    <row r="16736" customFormat="false" ht="15" hidden="false" customHeight="false" outlineLevel="0" collapsed="false">
      <c r="A16736" s="1" t="n">
        <v>637</v>
      </c>
      <c r="B16736" s="1" t="s">
        <v>25873</v>
      </c>
      <c r="C16736" s="1" t="s">
        <v>25874</v>
      </c>
      <c r="D16736" s="324" t="s">
        <v>528</v>
      </c>
      <c r="E16736" s="0" t="s">
        <v>485</v>
      </c>
    </row>
    <row r="16737" customFormat="false" ht="15" hidden="false" customHeight="false" outlineLevel="0" collapsed="false">
      <c r="A16737" s="1" t="n">
        <v>636</v>
      </c>
      <c r="B16737" s="1" t="s">
        <v>25875</v>
      </c>
      <c r="D16737" s="324" t="s">
        <v>528</v>
      </c>
      <c r="E16737" s="0" t="s">
        <v>485</v>
      </c>
    </row>
    <row r="16738" customFormat="false" ht="15" hidden="false" customHeight="false" outlineLevel="0" collapsed="false">
      <c r="A16738" s="1" t="n">
        <v>635</v>
      </c>
      <c r="B16738" s="1" t="s">
        <v>25876</v>
      </c>
      <c r="D16738" s="324" t="s">
        <v>528</v>
      </c>
      <c r="E16738" s="0" t="s">
        <v>485</v>
      </c>
    </row>
    <row r="16739" customFormat="false" ht="15" hidden="false" customHeight="false" outlineLevel="0" collapsed="false">
      <c r="A16739" s="1" t="n">
        <v>634</v>
      </c>
      <c r="B16739" s="1" t="s">
        <v>25877</v>
      </c>
      <c r="D16739" s="324" t="s">
        <v>10946</v>
      </c>
      <c r="E16739" s="324" t="s">
        <v>25815</v>
      </c>
    </row>
    <row r="16740" customFormat="false" ht="15" hidden="false" customHeight="false" outlineLevel="0" collapsed="false">
      <c r="A16740" s="1" t="n">
        <v>633</v>
      </c>
      <c r="B16740" s="1" t="s">
        <v>25878</v>
      </c>
      <c r="D16740" s="324" t="s">
        <v>10946</v>
      </c>
      <c r="E16740" s="324" t="s">
        <v>25815</v>
      </c>
    </row>
    <row r="16741" customFormat="false" ht="15" hidden="false" customHeight="false" outlineLevel="0" collapsed="false">
      <c r="A16741" s="1" t="n">
        <v>632</v>
      </c>
      <c r="B16741" s="1" t="s">
        <v>25879</v>
      </c>
      <c r="D16741" s="324" t="s">
        <v>528</v>
      </c>
      <c r="E16741" s="0" t="s">
        <v>485</v>
      </c>
    </row>
    <row r="16742" customFormat="false" ht="15" hidden="false" customHeight="false" outlineLevel="0" collapsed="false">
      <c r="A16742" s="1" t="n">
        <v>631</v>
      </c>
      <c r="B16742" s="1" t="s">
        <v>25880</v>
      </c>
      <c r="D16742" s="324" t="s">
        <v>528</v>
      </c>
      <c r="E16742" s="0" t="s">
        <v>485</v>
      </c>
    </row>
    <row r="16743" customFormat="false" ht="15" hidden="false" customHeight="false" outlineLevel="0" collapsed="false">
      <c r="A16743" s="1" t="n">
        <v>630</v>
      </c>
      <c r="B16743" s="1" t="s">
        <v>25881</v>
      </c>
      <c r="D16743" s="324" t="s">
        <v>10946</v>
      </c>
      <c r="E16743" s="324" t="s">
        <v>25815</v>
      </c>
    </row>
    <row r="16744" customFormat="false" ht="15" hidden="false" customHeight="false" outlineLevel="0" collapsed="false">
      <c r="A16744" s="1" t="n">
        <v>629</v>
      </c>
      <c r="B16744" s="1" t="s">
        <v>25882</v>
      </c>
      <c r="C16744" s="1" t="s">
        <v>25883</v>
      </c>
      <c r="D16744" s="324" t="s">
        <v>528</v>
      </c>
      <c r="E16744" s="0" t="s">
        <v>485</v>
      </c>
    </row>
    <row r="16745" customFormat="false" ht="15" hidden="false" customHeight="false" outlineLevel="0" collapsed="false">
      <c r="A16745" s="1" t="n">
        <v>628</v>
      </c>
      <c r="B16745" s="1" t="s">
        <v>25884</v>
      </c>
      <c r="D16745" s="324" t="s">
        <v>10946</v>
      </c>
      <c r="E16745" s="324" t="s">
        <v>25815</v>
      </c>
    </row>
    <row r="16746" customFormat="false" ht="15" hidden="false" customHeight="false" outlineLevel="0" collapsed="false">
      <c r="A16746" s="1" t="n">
        <v>627</v>
      </c>
      <c r="B16746" s="1" t="s">
        <v>25885</v>
      </c>
      <c r="D16746" s="324" t="s">
        <v>7400</v>
      </c>
      <c r="E16746" s="0" t="s">
        <v>10484</v>
      </c>
    </row>
    <row r="16747" customFormat="false" ht="15" hidden="false" customHeight="false" outlineLevel="0" collapsed="false">
      <c r="A16747" s="1" t="n">
        <v>626</v>
      </c>
      <c r="B16747" s="1" t="s">
        <v>25886</v>
      </c>
      <c r="D16747" s="324" t="s">
        <v>25887</v>
      </c>
      <c r="E16747" s="324" t="s">
        <v>804</v>
      </c>
    </row>
    <row r="16748" customFormat="false" ht="15" hidden="false" customHeight="false" outlineLevel="0" collapsed="false">
      <c r="A16748" s="1" t="n">
        <v>625</v>
      </c>
      <c r="B16748" s="1" t="s">
        <v>25888</v>
      </c>
      <c r="D16748" s="324" t="s">
        <v>9618</v>
      </c>
      <c r="E16748" s="324" t="s">
        <v>488</v>
      </c>
    </row>
    <row r="16749" customFormat="false" ht="15" hidden="false" customHeight="false" outlineLevel="0" collapsed="false">
      <c r="A16749" s="1" t="n">
        <v>624</v>
      </c>
      <c r="B16749" s="1" t="s">
        <v>25889</v>
      </c>
      <c r="C16749" s="1" t="s">
        <v>25890</v>
      </c>
      <c r="D16749" s="1" t="s">
        <v>651</v>
      </c>
      <c r="E16749" s="0" t="s">
        <v>590</v>
      </c>
    </row>
    <row r="16750" customFormat="false" ht="15" hidden="false" customHeight="false" outlineLevel="0" collapsed="false">
      <c r="A16750" s="1" t="n">
        <v>623</v>
      </c>
      <c r="B16750" s="1" t="s">
        <v>25891</v>
      </c>
      <c r="C16750" s="1" t="s">
        <v>25892</v>
      </c>
      <c r="D16750" s="324" t="s">
        <v>25893</v>
      </c>
      <c r="E16750" s="0" t="s">
        <v>544</v>
      </c>
    </row>
    <row r="16751" customFormat="false" ht="15" hidden="false" customHeight="false" outlineLevel="0" collapsed="false">
      <c r="A16751" s="1" t="n">
        <v>622</v>
      </c>
      <c r="B16751" s="1" t="s">
        <v>25894</v>
      </c>
      <c r="D16751" s="1" t="s">
        <v>11084</v>
      </c>
      <c r="E16751" s="324" t="s">
        <v>10921</v>
      </c>
    </row>
    <row r="16752" customFormat="false" ht="15" hidden="false" customHeight="false" outlineLevel="0" collapsed="false">
      <c r="A16752" s="1" t="n">
        <v>621</v>
      </c>
      <c r="B16752" s="1" t="s">
        <v>25895</v>
      </c>
      <c r="D16752" s="1" t="s">
        <v>10212</v>
      </c>
      <c r="E16752" s="324" t="s">
        <v>12151</v>
      </c>
    </row>
    <row r="16753" customFormat="false" ht="15" hidden="false" customHeight="false" outlineLevel="0" collapsed="false">
      <c r="A16753" s="1" t="n">
        <v>620</v>
      </c>
      <c r="B16753" s="1" t="s">
        <v>25896</v>
      </c>
      <c r="D16753" s="1" t="s">
        <v>510</v>
      </c>
      <c r="E16753" s="324" t="s">
        <v>1473</v>
      </c>
    </row>
    <row r="16754" customFormat="false" ht="15" hidden="false" customHeight="false" outlineLevel="0" collapsed="false">
      <c r="A16754" s="1" t="n">
        <v>619</v>
      </c>
      <c r="B16754" s="1" t="s">
        <v>25897</v>
      </c>
      <c r="C16754" s="324" t="s">
        <v>25898</v>
      </c>
      <c r="D16754" s="1" t="s">
        <v>499</v>
      </c>
      <c r="E16754" s="0" t="s">
        <v>590</v>
      </c>
    </row>
    <row r="16755" customFormat="false" ht="15" hidden="false" customHeight="false" outlineLevel="0" collapsed="false">
      <c r="A16755" s="1" t="n">
        <v>618</v>
      </c>
      <c r="B16755" s="1" t="s">
        <v>25899</v>
      </c>
      <c r="C16755" s="324" t="s">
        <v>25900</v>
      </c>
      <c r="D16755" s="1" t="s">
        <v>499</v>
      </c>
      <c r="E16755" s="0" t="s">
        <v>590</v>
      </c>
    </row>
    <row r="16756" customFormat="false" ht="15" hidden="false" customHeight="false" outlineLevel="0" collapsed="false">
      <c r="A16756" s="1" t="n">
        <v>617</v>
      </c>
      <c r="B16756" s="1" t="s">
        <v>25901</v>
      </c>
      <c r="C16756" s="1" t="s">
        <v>25902</v>
      </c>
      <c r="D16756" s="1" t="s">
        <v>499</v>
      </c>
      <c r="E16756" s="0" t="s">
        <v>590</v>
      </c>
    </row>
    <row r="16757" customFormat="false" ht="15" hidden="false" customHeight="false" outlineLevel="0" collapsed="false">
      <c r="A16757" s="1" t="n">
        <v>616</v>
      </c>
      <c r="B16757" s="1" t="s">
        <v>25903</v>
      </c>
      <c r="C16757" s="1" t="s">
        <v>25904</v>
      </c>
      <c r="D16757" s="1" t="s">
        <v>499</v>
      </c>
      <c r="E16757" s="0" t="s">
        <v>590</v>
      </c>
    </row>
    <row r="16758" customFormat="false" ht="15" hidden="false" customHeight="false" outlineLevel="0" collapsed="false">
      <c r="A16758" s="1" t="n">
        <v>615</v>
      </c>
      <c r="B16758" s="1" t="s">
        <v>25905</v>
      </c>
      <c r="C16758" s="324" t="s">
        <v>25906</v>
      </c>
      <c r="D16758" s="1" t="s">
        <v>967</v>
      </c>
      <c r="E16758" s="0" t="s">
        <v>485</v>
      </c>
    </row>
    <row r="16759" customFormat="false" ht="15" hidden="false" customHeight="false" outlineLevel="0" collapsed="false">
      <c r="A16759" s="1" t="n">
        <v>614</v>
      </c>
      <c r="B16759" s="1" t="s">
        <v>25907</v>
      </c>
      <c r="C16759" s="1" t="s">
        <v>25908</v>
      </c>
      <c r="D16759" s="1" t="s">
        <v>3596</v>
      </c>
      <c r="E16759" s="324" t="s">
        <v>1763</v>
      </c>
    </row>
    <row r="16760" customFormat="false" ht="15" hidden="false" customHeight="false" outlineLevel="0" collapsed="false">
      <c r="A16760" s="1" t="n">
        <v>613</v>
      </c>
      <c r="B16760" s="1" t="s">
        <v>25909</v>
      </c>
      <c r="D16760" s="1" t="s">
        <v>2351</v>
      </c>
      <c r="E16760" s="0" t="s">
        <v>485</v>
      </c>
    </row>
    <row r="16761" customFormat="false" ht="15" hidden="false" customHeight="false" outlineLevel="0" collapsed="false">
      <c r="A16761" s="1" t="n">
        <v>612</v>
      </c>
      <c r="B16761" s="1" t="s">
        <v>25910</v>
      </c>
      <c r="D16761" s="1" t="s">
        <v>2351</v>
      </c>
      <c r="E16761" s="0" t="s">
        <v>485</v>
      </c>
    </row>
    <row r="16762" customFormat="false" ht="15" hidden="false" customHeight="false" outlineLevel="0" collapsed="false">
      <c r="A16762" s="1" t="n">
        <v>611</v>
      </c>
      <c r="B16762" s="1" t="s">
        <v>25911</v>
      </c>
      <c r="C16762" s="1" t="s">
        <v>25912</v>
      </c>
      <c r="D16762" s="1" t="s">
        <v>499</v>
      </c>
      <c r="E16762" s="324" t="s">
        <v>15690</v>
      </c>
    </row>
    <row r="16763" customFormat="false" ht="15" hidden="false" customHeight="false" outlineLevel="0" collapsed="false">
      <c r="A16763" s="1" t="n">
        <v>610</v>
      </c>
      <c r="B16763" s="1" t="s">
        <v>25913</v>
      </c>
      <c r="C16763" s="1" t="s">
        <v>25914</v>
      </c>
      <c r="D16763" s="1" t="s">
        <v>1233</v>
      </c>
      <c r="E16763" s="0" t="s">
        <v>485</v>
      </c>
    </row>
    <row r="16764" customFormat="false" ht="15" hidden="false" customHeight="false" outlineLevel="0" collapsed="false">
      <c r="A16764" s="1" t="n">
        <v>609</v>
      </c>
      <c r="B16764" s="1" t="s">
        <v>25915</v>
      </c>
      <c r="C16764" s="1" t="s">
        <v>25916</v>
      </c>
      <c r="D16764" s="324" t="s">
        <v>10946</v>
      </c>
      <c r="E16764" s="324" t="s">
        <v>550</v>
      </c>
    </row>
    <row r="16765" customFormat="false" ht="15" hidden="false" customHeight="false" outlineLevel="0" collapsed="false">
      <c r="A16765" s="1" t="n">
        <v>608</v>
      </c>
      <c r="B16765" s="1" t="s">
        <v>25917</v>
      </c>
      <c r="C16765" s="1" t="s">
        <v>25918</v>
      </c>
      <c r="D16765" s="324" t="s">
        <v>10946</v>
      </c>
      <c r="E16765" s="324" t="s">
        <v>550</v>
      </c>
    </row>
    <row r="16766" customFormat="false" ht="15" hidden="false" customHeight="false" outlineLevel="0" collapsed="false">
      <c r="A16766" s="1" t="n">
        <v>607</v>
      </c>
      <c r="B16766" s="1" t="s">
        <v>25919</v>
      </c>
      <c r="D16766" s="324" t="s">
        <v>670</v>
      </c>
      <c r="E16766" s="324" t="s">
        <v>519</v>
      </c>
    </row>
    <row r="16767" customFormat="false" ht="15" hidden="false" customHeight="false" outlineLevel="0" collapsed="false">
      <c r="A16767" s="1" t="n">
        <v>606</v>
      </c>
      <c r="B16767" s="1" t="s">
        <v>25920</v>
      </c>
      <c r="C16767" s="1" t="s">
        <v>25921</v>
      </c>
      <c r="D16767" s="324" t="s">
        <v>10946</v>
      </c>
      <c r="E16767" s="324" t="s">
        <v>550</v>
      </c>
    </row>
    <row r="16768" customFormat="false" ht="15" hidden="false" customHeight="false" outlineLevel="0" collapsed="false">
      <c r="A16768" s="1" t="n">
        <v>605</v>
      </c>
      <c r="B16768" s="1" t="s">
        <v>25922</v>
      </c>
      <c r="D16768" s="1" t="s">
        <v>787</v>
      </c>
      <c r="E16768" s="324" t="s">
        <v>488</v>
      </c>
    </row>
    <row r="16769" customFormat="false" ht="15" hidden="false" customHeight="false" outlineLevel="0" collapsed="false">
      <c r="A16769" s="1" t="n">
        <v>604</v>
      </c>
      <c r="B16769" s="1" t="s">
        <v>25923</v>
      </c>
      <c r="C16769" s="1" t="s">
        <v>25924</v>
      </c>
      <c r="D16769" s="324" t="s">
        <v>25925</v>
      </c>
      <c r="E16769" s="0" t="s">
        <v>1088</v>
      </c>
    </row>
    <row r="16770" customFormat="false" ht="15" hidden="false" customHeight="false" outlineLevel="0" collapsed="false">
      <c r="A16770" s="1" t="n">
        <v>603</v>
      </c>
      <c r="B16770" s="1" t="s">
        <v>25926</v>
      </c>
      <c r="C16770" s="1" t="s">
        <v>25927</v>
      </c>
      <c r="D16770" s="324" t="s">
        <v>10946</v>
      </c>
      <c r="E16770" s="324" t="s">
        <v>11506</v>
      </c>
    </row>
    <row r="16771" customFormat="false" ht="15" hidden="false" customHeight="false" outlineLevel="0" collapsed="false">
      <c r="A16771" s="1" t="n">
        <v>602</v>
      </c>
      <c r="B16771" s="1" t="s">
        <v>25928</v>
      </c>
      <c r="C16771" s="324" t="s">
        <v>25929</v>
      </c>
      <c r="D16771" s="324" t="s">
        <v>1123</v>
      </c>
      <c r="E16771" s="0" t="s">
        <v>485</v>
      </c>
    </row>
    <row r="16772" customFormat="false" ht="15" hidden="false" customHeight="false" outlineLevel="0" collapsed="false">
      <c r="A16772" s="1" t="n">
        <v>601</v>
      </c>
      <c r="B16772" s="1" t="s">
        <v>25930</v>
      </c>
      <c r="D16772" s="1" t="s">
        <v>484</v>
      </c>
      <c r="E16772" s="0" t="s">
        <v>485</v>
      </c>
    </row>
    <row r="16773" customFormat="false" ht="15" hidden="false" customHeight="false" outlineLevel="0" collapsed="false">
      <c r="A16773" s="1" t="n">
        <v>600</v>
      </c>
      <c r="B16773" s="1" t="s">
        <v>25931</v>
      </c>
      <c r="D16773" s="324" t="s">
        <v>10946</v>
      </c>
      <c r="E16773" s="324" t="s">
        <v>11506</v>
      </c>
    </row>
    <row r="16774" customFormat="false" ht="15" hidden="false" customHeight="false" outlineLevel="0" collapsed="false">
      <c r="A16774" s="1" t="n">
        <v>599</v>
      </c>
      <c r="B16774" s="1" t="s">
        <v>25932</v>
      </c>
      <c r="D16774" s="324" t="s">
        <v>670</v>
      </c>
      <c r="E16774" s="324" t="s">
        <v>519</v>
      </c>
    </row>
    <row r="16775" customFormat="false" ht="15" hidden="false" customHeight="false" outlineLevel="0" collapsed="false">
      <c r="A16775" s="1" t="n">
        <v>598</v>
      </c>
      <c r="B16775" s="1" t="s">
        <v>25933</v>
      </c>
      <c r="D16775" s="1" t="s">
        <v>484</v>
      </c>
      <c r="E16775" s="0" t="s">
        <v>485</v>
      </c>
    </row>
    <row r="16776" customFormat="false" ht="15" hidden="false" customHeight="false" outlineLevel="0" collapsed="false">
      <c r="A16776" s="1" t="n">
        <v>597</v>
      </c>
      <c r="B16776" s="1" t="s">
        <v>25934</v>
      </c>
      <c r="D16776" s="324" t="s">
        <v>670</v>
      </c>
      <c r="E16776" s="0" t="s">
        <v>485</v>
      </c>
    </row>
    <row r="16777" customFormat="false" ht="15" hidden="false" customHeight="false" outlineLevel="0" collapsed="false">
      <c r="A16777" s="1" t="n">
        <v>596</v>
      </c>
      <c r="B16777" s="1" t="s">
        <v>25935</v>
      </c>
      <c r="D16777" s="324" t="s">
        <v>10946</v>
      </c>
      <c r="E16777" s="324" t="s">
        <v>11506</v>
      </c>
    </row>
    <row r="16778" customFormat="false" ht="15" hidden="false" customHeight="false" outlineLevel="0" collapsed="false">
      <c r="A16778" s="1" t="n">
        <v>595</v>
      </c>
      <c r="B16778" s="1" t="s">
        <v>25936</v>
      </c>
      <c r="D16778" s="324" t="s">
        <v>670</v>
      </c>
      <c r="E16778" s="0" t="s">
        <v>485</v>
      </c>
    </row>
    <row r="16779" customFormat="false" ht="15" hidden="false" customHeight="false" outlineLevel="0" collapsed="false">
      <c r="A16779" s="1" t="n">
        <v>594</v>
      </c>
      <c r="B16779" s="1" t="s">
        <v>25937</v>
      </c>
      <c r="D16779" s="324" t="s">
        <v>670</v>
      </c>
      <c r="E16779" s="0" t="s">
        <v>485</v>
      </c>
    </row>
    <row r="16780" customFormat="false" ht="15" hidden="false" customHeight="false" outlineLevel="0" collapsed="false">
      <c r="A16780" s="1" t="n">
        <v>593</v>
      </c>
      <c r="B16780" s="1" t="s">
        <v>25938</v>
      </c>
      <c r="D16780" s="324" t="s">
        <v>670</v>
      </c>
      <c r="E16780" s="0" t="s">
        <v>485</v>
      </c>
    </row>
    <row r="16781" customFormat="false" ht="15" hidden="false" customHeight="false" outlineLevel="0" collapsed="false">
      <c r="A16781" s="1" t="n">
        <v>592</v>
      </c>
      <c r="B16781" s="1" t="s">
        <v>25939</v>
      </c>
      <c r="D16781" s="324" t="s">
        <v>670</v>
      </c>
      <c r="E16781" s="0" t="s">
        <v>485</v>
      </c>
    </row>
    <row r="16782" customFormat="false" ht="15" hidden="false" customHeight="false" outlineLevel="0" collapsed="false">
      <c r="A16782" s="1" t="n">
        <v>591</v>
      </c>
      <c r="B16782" s="1" t="s">
        <v>25940</v>
      </c>
      <c r="D16782" s="324" t="s">
        <v>670</v>
      </c>
      <c r="E16782" s="0" t="s">
        <v>485</v>
      </c>
    </row>
    <row r="16783" customFormat="false" ht="15" hidden="false" customHeight="false" outlineLevel="0" collapsed="false">
      <c r="A16783" s="1" t="n">
        <v>590</v>
      </c>
      <c r="B16783" s="1" t="s">
        <v>25941</v>
      </c>
      <c r="D16783" s="324" t="s">
        <v>670</v>
      </c>
      <c r="E16783" s="0" t="s">
        <v>485</v>
      </c>
    </row>
    <row r="16784" customFormat="false" ht="15" hidden="false" customHeight="false" outlineLevel="0" collapsed="false">
      <c r="A16784" s="1" t="n">
        <v>589</v>
      </c>
      <c r="B16784" s="1" t="s">
        <v>25942</v>
      </c>
      <c r="D16784" s="324" t="s">
        <v>670</v>
      </c>
      <c r="E16784" s="0" t="s">
        <v>485</v>
      </c>
    </row>
    <row r="16785" customFormat="false" ht="15" hidden="false" customHeight="false" outlineLevel="0" collapsed="false">
      <c r="A16785" s="1" t="n">
        <v>588</v>
      </c>
      <c r="B16785" s="1" t="s">
        <v>25943</v>
      </c>
      <c r="D16785" s="324" t="s">
        <v>670</v>
      </c>
      <c r="E16785" s="0" t="s">
        <v>485</v>
      </c>
    </row>
    <row r="16786" customFormat="false" ht="15" hidden="false" customHeight="false" outlineLevel="0" collapsed="false">
      <c r="A16786" s="1" t="n">
        <v>587</v>
      </c>
      <c r="B16786" s="1" t="s">
        <v>25944</v>
      </c>
      <c r="D16786" s="324" t="s">
        <v>670</v>
      </c>
      <c r="E16786" s="0" t="s">
        <v>485</v>
      </c>
    </row>
    <row r="16787" customFormat="false" ht="15" hidden="false" customHeight="false" outlineLevel="0" collapsed="false">
      <c r="A16787" s="1" t="n">
        <v>586</v>
      </c>
      <c r="B16787" s="1" t="s">
        <v>25945</v>
      </c>
      <c r="D16787" s="324" t="s">
        <v>670</v>
      </c>
      <c r="E16787" s="0" t="s">
        <v>485</v>
      </c>
    </row>
    <row r="16788" customFormat="false" ht="15" hidden="false" customHeight="false" outlineLevel="0" collapsed="false">
      <c r="A16788" s="1" t="n">
        <v>585</v>
      </c>
      <c r="B16788" s="1" t="s">
        <v>25946</v>
      </c>
      <c r="D16788" s="324" t="s">
        <v>670</v>
      </c>
      <c r="E16788" s="0" t="s">
        <v>485</v>
      </c>
    </row>
    <row r="16789" customFormat="false" ht="15" hidden="false" customHeight="false" outlineLevel="0" collapsed="false">
      <c r="A16789" s="1" t="n">
        <v>584</v>
      </c>
      <c r="B16789" s="1" t="s">
        <v>25947</v>
      </c>
      <c r="D16789" s="324" t="s">
        <v>528</v>
      </c>
      <c r="E16789" s="0" t="s">
        <v>485</v>
      </c>
    </row>
    <row r="16790" customFormat="false" ht="15" hidden="false" customHeight="false" outlineLevel="0" collapsed="false">
      <c r="A16790" s="1" t="n">
        <v>583</v>
      </c>
      <c r="B16790" s="1" t="s">
        <v>25948</v>
      </c>
      <c r="D16790" s="324" t="s">
        <v>528</v>
      </c>
      <c r="E16790" s="0" t="s">
        <v>485</v>
      </c>
    </row>
    <row r="16791" customFormat="false" ht="15" hidden="false" customHeight="false" outlineLevel="0" collapsed="false">
      <c r="A16791" s="1" t="n">
        <v>582</v>
      </c>
      <c r="B16791" s="1" t="s">
        <v>25949</v>
      </c>
      <c r="D16791" s="324" t="s">
        <v>670</v>
      </c>
      <c r="E16791" s="0" t="s">
        <v>485</v>
      </c>
    </row>
    <row r="16792" customFormat="false" ht="15" hidden="false" customHeight="false" outlineLevel="0" collapsed="false">
      <c r="A16792" s="1" t="n">
        <v>581</v>
      </c>
      <c r="B16792" s="1" t="s">
        <v>25950</v>
      </c>
      <c r="D16792" s="324" t="s">
        <v>528</v>
      </c>
      <c r="E16792" s="0" t="s">
        <v>485</v>
      </c>
    </row>
    <row r="16793" customFormat="false" ht="15" hidden="false" customHeight="false" outlineLevel="0" collapsed="false">
      <c r="A16793" s="1" t="n">
        <v>580</v>
      </c>
      <c r="B16793" s="1" t="s">
        <v>25951</v>
      </c>
      <c r="D16793" s="324" t="s">
        <v>670</v>
      </c>
      <c r="E16793" s="324" t="s">
        <v>519</v>
      </c>
    </row>
    <row r="16794" customFormat="false" ht="15" hidden="false" customHeight="false" outlineLevel="0" collapsed="false">
      <c r="A16794" s="1" t="n">
        <v>579</v>
      </c>
      <c r="B16794" s="1" t="s">
        <v>25952</v>
      </c>
      <c r="D16794" s="324" t="s">
        <v>670</v>
      </c>
      <c r="E16794" s="0" t="s">
        <v>485</v>
      </c>
    </row>
    <row r="16795" customFormat="false" ht="15" hidden="false" customHeight="false" outlineLevel="0" collapsed="false">
      <c r="A16795" s="1" t="n">
        <v>578</v>
      </c>
      <c r="B16795" s="1" t="s">
        <v>25953</v>
      </c>
      <c r="D16795" s="324" t="s">
        <v>528</v>
      </c>
      <c r="E16795" s="0" t="s">
        <v>485</v>
      </c>
    </row>
    <row r="16796" customFormat="false" ht="15" hidden="false" customHeight="false" outlineLevel="0" collapsed="false">
      <c r="A16796" s="1" t="n">
        <v>577</v>
      </c>
      <c r="B16796" s="1" t="s">
        <v>25954</v>
      </c>
      <c r="D16796" s="324" t="s">
        <v>670</v>
      </c>
      <c r="E16796" s="0" t="s">
        <v>485</v>
      </c>
    </row>
    <row r="16797" customFormat="false" ht="15" hidden="false" customHeight="false" outlineLevel="0" collapsed="false">
      <c r="A16797" s="1" t="n">
        <v>576</v>
      </c>
      <c r="B16797" s="1" t="s">
        <v>25955</v>
      </c>
      <c r="D16797" s="324" t="s">
        <v>528</v>
      </c>
      <c r="E16797" s="0" t="s">
        <v>485</v>
      </c>
    </row>
    <row r="16798" customFormat="false" ht="15" hidden="false" customHeight="false" outlineLevel="0" collapsed="false">
      <c r="A16798" s="1" t="n">
        <v>575</v>
      </c>
      <c r="B16798" s="1" t="s">
        <v>25956</v>
      </c>
      <c r="D16798" s="324" t="s">
        <v>528</v>
      </c>
      <c r="E16798" s="0" t="s">
        <v>485</v>
      </c>
    </row>
    <row r="16799" customFormat="false" ht="15" hidden="false" customHeight="false" outlineLevel="0" collapsed="false">
      <c r="A16799" s="1" t="n">
        <v>574</v>
      </c>
      <c r="B16799" s="1" t="s">
        <v>25957</v>
      </c>
      <c r="D16799" s="324" t="s">
        <v>670</v>
      </c>
      <c r="E16799" s="0" t="s">
        <v>485</v>
      </c>
    </row>
    <row r="16800" customFormat="false" ht="15" hidden="false" customHeight="false" outlineLevel="0" collapsed="false">
      <c r="A16800" s="1" t="n">
        <v>573</v>
      </c>
      <c r="B16800" s="1" t="s">
        <v>25958</v>
      </c>
      <c r="D16800" s="324" t="s">
        <v>670</v>
      </c>
      <c r="E16800" s="0" t="s">
        <v>485</v>
      </c>
    </row>
    <row r="16801" customFormat="false" ht="15" hidden="false" customHeight="false" outlineLevel="0" collapsed="false">
      <c r="A16801" s="1" t="n">
        <v>572</v>
      </c>
      <c r="B16801" s="1" t="s">
        <v>25959</v>
      </c>
      <c r="D16801" s="324" t="s">
        <v>670</v>
      </c>
      <c r="E16801" s="0" t="s">
        <v>485</v>
      </c>
    </row>
    <row r="16802" customFormat="false" ht="15" hidden="false" customHeight="false" outlineLevel="0" collapsed="false">
      <c r="A16802" s="1" t="n">
        <v>571</v>
      </c>
      <c r="B16802" s="1" t="s">
        <v>25960</v>
      </c>
      <c r="D16802" s="324" t="s">
        <v>670</v>
      </c>
      <c r="E16802" s="0" t="s">
        <v>485</v>
      </c>
    </row>
    <row r="16803" customFormat="false" ht="15" hidden="false" customHeight="false" outlineLevel="0" collapsed="false">
      <c r="A16803" s="1" t="n">
        <v>570</v>
      </c>
      <c r="B16803" s="1" t="s">
        <v>25961</v>
      </c>
      <c r="D16803" s="324" t="s">
        <v>670</v>
      </c>
      <c r="E16803" s="0" t="s">
        <v>485</v>
      </c>
    </row>
    <row r="16804" customFormat="false" ht="15" hidden="false" customHeight="false" outlineLevel="0" collapsed="false">
      <c r="A16804" s="1" t="n">
        <v>569</v>
      </c>
      <c r="B16804" s="1" t="s">
        <v>25962</v>
      </c>
      <c r="D16804" s="324" t="s">
        <v>670</v>
      </c>
      <c r="E16804" s="0" t="s">
        <v>485</v>
      </c>
    </row>
    <row r="16805" customFormat="false" ht="15" hidden="false" customHeight="false" outlineLevel="0" collapsed="false">
      <c r="A16805" s="1" t="n">
        <v>568</v>
      </c>
      <c r="B16805" s="1" t="s">
        <v>25963</v>
      </c>
      <c r="D16805" s="324" t="s">
        <v>670</v>
      </c>
      <c r="E16805" s="0" t="s">
        <v>485</v>
      </c>
    </row>
    <row r="16806" customFormat="false" ht="15" hidden="false" customHeight="false" outlineLevel="0" collapsed="false">
      <c r="A16806" s="1" t="n">
        <v>567</v>
      </c>
      <c r="B16806" s="1" t="s">
        <v>25964</v>
      </c>
      <c r="D16806" s="324" t="s">
        <v>670</v>
      </c>
      <c r="E16806" s="0" t="s">
        <v>485</v>
      </c>
    </row>
    <row r="16807" customFormat="false" ht="15" hidden="false" customHeight="false" outlineLevel="0" collapsed="false">
      <c r="A16807" s="1" t="n">
        <v>566</v>
      </c>
      <c r="B16807" s="1" t="s">
        <v>25965</v>
      </c>
      <c r="D16807" s="324" t="s">
        <v>670</v>
      </c>
      <c r="E16807" s="0" t="s">
        <v>485</v>
      </c>
    </row>
    <row r="16808" customFormat="false" ht="15" hidden="false" customHeight="false" outlineLevel="0" collapsed="false">
      <c r="A16808" s="1" t="n">
        <v>565</v>
      </c>
      <c r="B16808" s="1" t="s">
        <v>25966</v>
      </c>
      <c r="D16808" s="324" t="s">
        <v>670</v>
      </c>
      <c r="E16808" s="0" t="s">
        <v>485</v>
      </c>
    </row>
    <row r="16809" customFormat="false" ht="15" hidden="false" customHeight="false" outlineLevel="0" collapsed="false">
      <c r="A16809" s="1" t="n">
        <v>564</v>
      </c>
      <c r="B16809" s="1" t="s">
        <v>25967</v>
      </c>
      <c r="D16809" s="324" t="s">
        <v>670</v>
      </c>
      <c r="E16809" s="0" t="s">
        <v>485</v>
      </c>
    </row>
    <row r="16810" customFormat="false" ht="15" hidden="false" customHeight="false" outlineLevel="0" collapsed="false">
      <c r="A16810" s="1" t="n">
        <v>563</v>
      </c>
      <c r="B16810" s="1" t="s">
        <v>25968</v>
      </c>
      <c r="D16810" s="324" t="s">
        <v>670</v>
      </c>
      <c r="E16810" s="0" t="s">
        <v>485</v>
      </c>
    </row>
    <row r="16811" customFormat="false" ht="15" hidden="false" customHeight="false" outlineLevel="0" collapsed="false">
      <c r="A16811" s="1" t="n">
        <v>562</v>
      </c>
      <c r="B16811" s="1" t="s">
        <v>25969</v>
      </c>
      <c r="D16811" s="324" t="s">
        <v>670</v>
      </c>
      <c r="E16811" s="0" t="s">
        <v>485</v>
      </c>
    </row>
    <row r="16812" customFormat="false" ht="15" hidden="false" customHeight="false" outlineLevel="0" collapsed="false">
      <c r="A16812" s="1" t="n">
        <v>561</v>
      </c>
      <c r="B16812" s="1" t="s">
        <v>25970</v>
      </c>
      <c r="D16812" s="324" t="s">
        <v>670</v>
      </c>
      <c r="E16812" s="0" t="s">
        <v>485</v>
      </c>
    </row>
    <row r="16813" customFormat="false" ht="15" hidden="false" customHeight="false" outlineLevel="0" collapsed="false">
      <c r="A16813" s="1" t="n">
        <v>560</v>
      </c>
      <c r="B16813" s="1" t="s">
        <v>25971</v>
      </c>
      <c r="D16813" s="324" t="s">
        <v>670</v>
      </c>
      <c r="E16813" s="0" t="s">
        <v>485</v>
      </c>
    </row>
    <row r="16814" customFormat="false" ht="15" hidden="false" customHeight="false" outlineLevel="0" collapsed="false">
      <c r="A16814" s="1" t="n">
        <v>559</v>
      </c>
      <c r="B16814" s="1" t="s">
        <v>25972</v>
      </c>
      <c r="D16814" s="324" t="s">
        <v>670</v>
      </c>
      <c r="E16814" s="0" t="s">
        <v>485</v>
      </c>
    </row>
    <row r="16815" customFormat="false" ht="15" hidden="false" customHeight="false" outlineLevel="0" collapsed="false">
      <c r="A16815" s="1" t="n">
        <v>558</v>
      </c>
      <c r="B16815" s="1" t="s">
        <v>25973</v>
      </c>
      <c r="D16815" s="324" t="s">
        <v>10946</v>
      </c>
      <c r="E16815" s="324" t="s">
        <v>11506</v>
      </c>
    </row>
    <row r="16816" customFormat="false" ht="15" hidden="false" customHeight="false" outlineLevel="0" collapsed="false">
      <c r="A16816" s="1" t="n">
        <v>557</v>
      </c>
      <c r="B16816" s="1" t="s">
        <v>25974</v>
      </c>
      <c r="D16816" s="324" t="s">
        <v>670</v>
      </c>
      <c r="E16816" s="0" t="s">
        <v>485</v>
      </c>
    </row>
    <row r="16817" customFormat="false" ht="15" hidden="false" customHeight="false" outlineLevel="0" collapsed="false">
      <c r="A16817" s="1" t="n">
        <v>556</v>
      </c>
      <c r="B16817" s="1" t="s">
        <v>25975</v>
      </c>
      <c r="D16817" s="324" t="s">
        <v>670</v>
      </c>
      <c r="E16817" s="0" t="s">
        <v>485</v>
      </c>
    </row>
    <row r="16818" customFormat="false" ht="15" hidden="false" customHeight="false" outlineLevel="0" collapsed="false">
      <c r="A16818" s="1" t="n">
        <v>555</v>
      </c>
      <c r="B16818" s="1" t="s">
        <v>25976</v>
      </c>
      <c r="D16818" s="324" t="s">
        <v>670</v>
      </c>
      <c r="E16818" s="0" t="s">
        <v>485</v>
      </c>
    </row>
    <row r="16819" customFormat="false" ht="15" hidden="false" customHeight="false" outlineLevel="0" collapsed="false">
      <c r="A16819" s="1" t="n">
        <v>554</v>
      </c>
      <c r="B16819" s="1" t="s">
        <v>25977</v>
      </c>
      <c r="D16819" s="324" t="s">
        <v>670</v>
      </c>
      <c r="E16819" s="0" t="s">
        <v>485</v>
      </c>
    </row>
    <row r="16820" customFormat="false" ht="15" hidden="false" customHeight="false" outlineLevel="0" collapsed="false">
      <c r="A16820" s="1" t="n">
        <v>553</v>
      </c>
      <c r="B16820" s="1" t="s">
        <v>25978</v>
      </c>
      <c r="C16820" s="1" t="s">
        <v>25979</v>
      </c>
      <c r="D16820" s="324" t="s">
        <v>503</v>
      </c>
      <c r="E16820" s="0" t="s">
        <v>485</v>
      </c>
    </row>
    <row r="16821" customFormat="false" ht="15" hidden="false" customHeight="false" outlineLevel="0" collapsed="false">
      <c r="A16821" s="1" t="n">
        <v>552</v>
      </c>
      <c r="B16821" s="1" t="s">
        <v>25980</v>
      </c>
      <c r="D16821" s="324" t="s">
        <v>1123</v>
      </c>
      <c r="E16821" s="0" t="s">
        <v>485</v>
      </c>
    </row>
    <row r="16822" customFormat="false" ht="15" hidden="false" customHeight="false" outlineLevel="0" collapsed="false">
      <c r="A16822" s="1" t="n">
        <v>551</v>
      </c>
      <c r="B16822" s="1" t="s">
        <v>25981</v>
      </c>
      <c r="D16822" s="324" t="s">
        <v>670</v>
      </c>
      <c r="E16822" s="0" t="s">
        <v>485</v>
      </c>
    </row>
    <row r="16823" customFormat="false" ht="15" hidden="false" customHeight="false" outlineLevel="0" collapsed="false">
      <c r="A16823" s="1" t="n">
        <v>550</v>
      </c>
      <c r="B16823" s="1" t="s">
        <v>25982</v>
      </c>
      <c r="D16823" s="324" t="s">
        <v>670</v>
      </c>
      <c r="E16823" s="0" t="s">
        <v>485</v>
      </c>
    </row>
    <row r="16824" customFormat="false" ht="15" hidden="false" customHeight="false" outlineLevel="0" collapsed="false">
      <c r="A16824" s="1" t="n">
        <v>549</v>
      </c>
      <c r="B16824" s="1" t="s">
        <v>25983</v>
      </c>
      <c r="D16824" s="324" t="s">
        <v>670</v>
      </c>
      <c r="E16824" s="0" t="s">
        <v>485</v>
      </c>
    </row>
    <row r="16825" customFormat="false" ht="15" hidden="false" customHeight="false" outlineLevel="0" collapsed="false">
      <c r="A16825" s="1" t="n">
        <v>548</v>
      </c>
      <c r="B16825" s="1" t="s">
        <v>25984</v>
      </c>
      <c r="D16825" s="324" t="s">
        <v>670</v>
      </c>
      <c r="E16825" s="0" t="s">
        <v>485</v>
      </c>
    </row>
    <row r="16826" customFormat="false" ht="15" hidden="false" customHeight="false" outlineLevel="0" collapsed="false">
      <c r="A16826" s="1" t="n">
        <v>547</v>
      </c>
      <c r="B16826" s="1" t="s">
        <v>25985</v>
      </c>
      <c r="D16826" s="324" t="s">
        <v>10946</v>
      </c>
      <c r="E16826" s="324" t="s">
        <v>11506</v>
      </c>
    </row>
    <row r="16827" customFormat="false" ht="15" hidden="false" customHeight="false" outlineLevel="0" collapsed="false">
      <c r="A16827" s="1" t="n">
        <v>546</v>
      </c>
      <c r="B16827" s="1" t="s">
        <v>25986</v>
      </c>
      <c r="D16827" s="1" t="s">
        <v>1318</v>
      </c>
      <c r="E16827" s="0" t="s">
        <v>485</v>
      </c>
    </row>
    <row r="16828" customFormat="false" ht="15" hidden="false" customHeight="false" outlineLevel="0" collapsed="false">
      <c r="A16828" s="1" t="n">
        <v>545</v>
      </c>
      <c r="B16828" s="1" t="s">
        <v>25987</v>
      </c>
      <c r="C16828" s="1" t="s">
        <v>25988</v>
      </c>
      <c r="D16828" s="324" t="s">
        <v>25989</v>
      </c>
      <c r="E16828" s="0" t="s">
        <v>485</v>
      </c>
    </row>
    <row r="16829" customFormat="false" ht="15" hidden="false" customHeight="false" outlineLevel="0" collapsed="false">
      <c r="A16829" s="1" t="n">
        <v>544</v>
      </c>
      <c r="B16829" s="1" t="s">
        <v>25990</v>
      </c>
      <c r="D16829" s="324" t="s">
        <v>695</v>
      </c>
      <c r="E16829" s="0" t="s">
        <v>590</v>
      </c>
    </row>
    <row r="16830" customFormat="false" ht="15" hidden="false" customHeight="false" outlineLevel="0" collapsed="false">
      <c r="A16830" s="1" t="n">
        <v>543</v>
      </c>
      <c r="B16830" s="1" t="s">
        <v>25991</v>
      </c>
      <c r="C16830" s="1" t="s">
        <v>25992</v>
      </c>
      <c r="D16830" s="1" t="s">
        <v>510</v>
      </c>
      <c r="E16830" s="0" t="s">
        <v>609</v>
      </c>
    </row>
    <row r="16831" customFormat="false" ht="15" hidden="false" customHeight="false" outlineLevel="0" collapsed="false">
      <c r="A16831" s="1" t="n">
        <v>542</v>
      </c>
      <c r="B16831" s="1" t="s">
        <v>25993</v>
      </c>
      <c r="C16831" s="1" t="s">
        <v>25994</v>
      </c>
      <c r="D16831" s="1" t="s">
        <v>510</v>
      </c>
      <c r="E16831" s="324" t="s">
        <v>25995</v>
      </c>
    </row>
    <row r="16832" customFormat="false" ht="15" hidden="false" customHeight="false" outlineLevel="0" collapsed="false">
      <c r="A16832" s="1" t="n">
        <v>541</v>
      </c>
      <c r="B16832" s="1" t="s">
        <v>25996</v>
      </c>
      <c r="D16832" s="1" t="s">
        <v>558</v>
      </c>
      <c r="E16832" s="0" t="s">
        <v>485</v>
      </c>
    </row>
    <row r="16833" customFormat="false" ht="15" hidden="false" customHeight="false" outlineLevel="0" collapsed="false">
      <c r="A16833" s="1" t="n">
        <v>540</v>
      </c>
      <c r="B16833" s="1" t="s">
        <v>25997</v>
      </c>
      <c r="C16833" s="1" t="s">
        <v>25998</v>
      </c>
      <c r="D16833" s="324" t="s">
        <v>25999</v>
      </c>
      <c r="E16833" s="324" t="s">
        <v>10893</v>
      </c>
    </row>
    <row r="16834" customFormat="false" ht="15" hidden="false" customHeight="false" outlineLevel="0" collapsed="false">
      <c r="A16834" s="1" t="n">
        <v>539</v>
      </c>
      <c r="B16834" s="1" t="s">
        <v>26000</v>
      </c>
      <c r="D16834" s="1" t="s">
        <v>1222</v>
      </c>
      <c r="E16834" s="324" t="s">
        <v>10923</v>
      </c>
    </row>
    <row r="16835" customFormat="false" ht="15" hidden="false" customHeight="false" outlineLevel="0" collapsed="false">
      <c r="A16835" s="1" t="n">
        <v>538</v>
      </c>
      <c r="B16835" s="1" t="s">
        <v>26001</v>
      </c>
      <c r="C16835" s="324" t="s">
        <v>26002</v>
      </c>
      <c r="D16835" s="324" t="s">
        <v>23391</v>
      </c>
      <c r="E16835" s="324" t="s">
        <v>500</v>
      </c>
    </row>
    <row r="16836" customFormat="false" ht="15" hidden="false" customHeight="false" outlineLevel="0" collapsed="false">
      <c r="A16836" s="1" t="n">
        <v>537</v>
      </c>
      <c r="B16836" s="1" t="s">
        <v>26003</v>
      </c>
      <c r="C16836" s="1" t="s">
        <v>26004</v>
      </c>
      <c r="D16836" s="324" t="s">
        <v>528</v>
      </c>
      <c r="E16836" s="324" t="s">
        <v>500</v>
      </c>
    </row>
    <row r="16837" customFormat="false" ht="15" hidden="false" customHeight="false" outlineLevel="0" collapsed="false">
      <c r="A16837" s="1" t="n">
        <v>536</v>
      </c>
      <c r="B16837" s="1" t="s">
        <v>26005</v>
      </c>
      <c r="D16837" s="1" t="s">
        <v>496</v>
      </c>
      <c r="E16837" s="0" t="s">
        <v>485</v>
      </c>
    </row>
    <row r="16838" customFormat="false" ht="15" hidden="false" customHeight="false" outlineLevel="0" collapsed="false">
      <c r="A16838" s="1" t="n">
        <v>535</v>
      </c>
      <c r="B16838" s="1" t="s">
        <v>26006</v>
      </c>
      <c r="C16838" s="324" t="s">
        <v>26007</v>
      </c>
      <c r="D16838" s="324" t="s">
        <v>26008</v>
      </c>
      <c r="E16838" s="324" t="s">
        <v>804</v>
      </c>
    </row>
    <row r="16839" customFormat="false" ht="15" hidden="false" customHeight="false" outlineLevel="0" collapsed="false">
      <c r="A16839" s="1" t="n">
        <v>534</v>
      </c>
      <c r="B16839" s="1" t="s">
        <v>26009</v>
      </c>
      <c r="C16839" s="1" t="s">
        <v>26010</v>
      </c>
      <c r="D16839" s="324" t="s">
        <v>10946</v>
      </c>
      <c r="E16839" s="324" t="s">
        <v>550</v>
      </c>
    </row>
    <row r="16840" customFormat="false" ht="15" hidden="false" customHeight="false" outlineLevel="0" collapsed="false">
      <c r="A16840" s="1" t="n">
        <v>533</v>
      </c>
      <c r="B16840" s="1" t="s">
        <v>26011</v>
      </c>
      <c r="C16840" s="1" t="s">
        <v>26012</v>
      </c>
      <c r="D16840" s="1" t="s">
        <v>11129</v>
      </c>
      <c r="E16840" s="0" t="s">
        <v>10484</v>
      </c>
    </row>
    <row r="16841" customFormat="false" ht="15" hidden="false" customHeight="false" outlineLevel="0" collapsed="false">
      <c r="A16841" s="1" t="n">
        <v>532</v>
      </c>
      <c r="B16841" s="1" t="s">
        <v>26013</v>
      </c>
      <c r="C16841" s="324" t="s">
        <v>26014</v>
      </c>
      <c r="D16841" s="324" t="s">
        <v>26015</v>
      </c>
      <c r="E16841" s="0" t="s">
        <v>590</v>
      </c>
    </row>
    <row r="16842" customFormat="false" ht="15" hidden="false" customHeight="false" outlineLevel="0" collapsed="false">
      <c r="A16842" s="1" t="n">
        <v>531</v>
      </c>
      <c r="B16842" s="1" t="s">
        <v>26016</v>
      </c>
      <c r="C16842" s="324" t="s">
        <v>26017</v>
      </c>
      <c r="D16842" s="324" t="s">
        <v>5702</v>
      </c>
      <c r="E16842" s="324" t="s">
        <v>500</v>
      </c>
    </row>
    <row r="16843" customFormat="false" ht="15" hidden="false" customHeight="false" outlineLevel="0" collapsed="false">
      <c r="A16843" s="1" t="n">
        <v>530</v>
      </c>
      <c r="B16843" s="1" t="s">
        <v>26018</v>
      </c>
      <c r="C16843" s="1" t="s">
        <v>26019</v>
      </c>
      <c r="D16843" s="324" t="s">
        <v>5702</v>
      </c>
      <c r="E16843" s="324" t="s">
        <v>500</v>
      </c>
    </row>
    <row r="16844" customFormat="false" ht="15" hidden="false" customHeight="false" outlineLevel="0" collapsed="false">
      <c r="A16844" s="1" t="n">
        <v>529</v>
      </c>
      <c r="B16844" s="1" t="s">
        <v>26020</v>
      </c>
      <c r="D16844" s="324" t="s">
        <v>26021</v>
      </c>
      <c r="E16844" s="324" t="s">
        <v>26022</v>
      </c>
    </row>
    <row r="16845" customFormat="false" ht="15" hidden="false" customHeight="false" outlineLevel="0" collapsed="false">
      <c r="A16845" s="1" t="n">
        <v>528</v>
      </c>
      <c r="B16845" s="1" t="s">
        <v>26023</v>
      </c>
      <c r="D16845" s="1" t="s">
        <v>1222</v>
      </c>
      <c r="E16845" s="324" t="s">
        <v>10923</v>
      </c>
    </row>
    <row r="16846" customFormat="false" ht="15" hidden="false" customHeight="false" outlineLevel="0" collapsed="false">
      <c r="A16846" s="1" t="n">
        <v>527</v>
      </c>
      <c r="B16846" s="1" t="s">
        <v>26024</v>
      </c>
      <c r="C16846" s="1" t="s">
        <v>26025</v>
      </c>
      <c r="D16846" s="1" t="s">
        <v>499</v>
      </c>
      <c r="E16846" s="324" t="s">
        <v>500</v>
      </c>
    </row>
    <row r="16847" customFormat="false" ht="15" hidden="false" customHeight="false" outlineLevel="0" collapsed="false">
      <c r="A16847" s="1" t="n">
        <v>526</v>
      </c>
      <c r="B16847" s="1" t="s">
        <v>26026</v>
      </c>
      <c r="D16847" s="1" t="s">
        <v>10212</v>
      </c>
      <c r="E16847" s="324" t="s">
        <v>12151</v>
      </c>
    </row>
    <row r="16848" customFormat="false" ht="15" hidden="false" customHeight="false" outlineLevel="0" collapsed="false">
      <c r="A16848" s="1" t="n">
        <v>525</v>
      </c>
      <c r="B16848" s="1" t="s">
        <v>26027</v>
      </c>
      <c r="C16848" s="1" t="s">
        <v>26028</v>
      </c>
      <c r="D16848" s="1" t="s">
        <v>499</v>
      </c>
      <c r="E16848" s="324" t="s">
        <v>500</v>
      </c>
    </row>
    <row r="16849" customFormat="false" ht="15" hidden="false" customHeight="false" outlineLevel="0" collapsed="false">
      <c r="A16849" s="1" t="n">
        <v>524</v>
      </c>
      <c r="B16849" s="1" t="s">
        <v>26029</v>
      </c>
      <c r="D16849" s="324" t="s">
        <v>19181</v>
      </c>
      <c r="E16849" s="0" t="s">
        <v>576</v>
      </c>
    </row>
    <row r="16850" customFormat="false" ht="15" hidden="false" customHeight="false" outlineLevel="0" collapsed="false">
      <c r="A16850" s="1" t="n">
        <v>523</v>
      </c>
      <c r="B16850" s="1" t="s">
        <v>26030</v>
      </c>
      <c r="C16850" s="324" t="s">
        <v>26031</v>
      </c>
      <c r="D16850" s="324" t="s">
        <v>26032</v>
      </c>
      <c r="E16850" s="324" t="s">
        <v>548</v>
      </c>
    </row>
    <row r="16851" customFormat="false" ht="15" hidden="false" customHeight="false" outlineLevel="0" collapsed="false">
      <c r="A16851" s="1" t="n">
        <v>522</v>
      </c>
      <c r="B16851" s="1" t="s">
        <v>26033</v>
      </c>
      <c r="C16851" s="324" t="s">
        <v>26034</v>
      </c>
      <c r="D16851" s="324" t="s">
        <v>10946</v>
      </c>
      <c r="E16851" s="0" t="s">
        <v>11053</v>
      </c>
    </row>
    <row r="16852" customFormat="false" ht="15" hidden="false" customHeight="false" outlineLevel="0" collapsed="false">
      <c r="A16852" s="1" t="n">
        <v>521</v>
      </c>
      <c r="B16852" s="1" t="s">
        <v>26035</v>
      </c>
      <c r="C16852" s="1" t="s">
        <v>26036</v>
      </c>
      <c r="D16852" s="324" t="s">
        <v>26037</v>
      </c>
      <c r="E16852" s="324" t="s">
        <v>500</v>
      </c>
    </row>
    <row r="16853" customFormat="false" ht="15" hidden="false" customHeight="false" outlineLevel="0" collapsed="false">
      <c r="A16853" s="1" t="n">
        <v>520</v>
      </c>
      <c r="B16853" s="1" t="s">
        <v>26038</v>
      </c>
      <c r="C16853" s="1" t="s">
        <v>26039</v>
      </c>
      <c r="D16853" s="1" t="s">
        <v>484</v>
      </c>
      <c r="E16853" s="0" t="s">
        <v>485</v>
      </c>
    </row>
    <row r="16854" customFormat="false" ht="15" hidden="false" customHeight="false" outlineLevel="0" collapsed="false">
      <c r="A16854" s="1" t="n">
        <v>519</v>
      </c>
      <c r="B16854" s="1" t="s">
        <v>26040</v>
      </c>
      <c r="C16854" s="1" t="s">
        <v>26041</v>
      </c>
      <c r="D16854" s="1" t="s">
        <v>11129</v>
      </c>
      <c r="E16854" s="324" t="s">
        <v>17771</v>
      </c>
    </row>
    <row r="16855" customFormat="false" ht="15" hidden="false" customHeight="false" outlineLevel="0" collapsed="false">
      <c r="A16855" s="1" t="n">
        <v>518</v>
      </c>
      <c r="B16855" s="1" t="s">
        <v>26042</v>
      </c>
      <c r="C16855" s="1" t="s">
        <v>26043</v>
      </c>
      <c r="D16855" s="1" t="s">
        <v>11129</v>
      </c>
      <c r="E16855" s="324" t="s">
        <v>1731</v>
      </c>
    </row>
    <row r="16856" customFormat="false" ht="15" hidden="false" customHeight="false" outlineLevel="0" collapsed="false">
      <c r="A16856" s="1" t="n">
        <v>517</v>
      </c>
      <c r="B16856" s="1" t="s">
        <v>26044</v>
      </c>
      <c r="D16856" s="1" t="s">
        <v>11129</v>
      </c>
      <c r="E16856" s="0" t="s">
        <v>590</v>
      </c>
    </row>
    <row r="16857" customFormat="false" ht="15" hidden="false" customHeight="false" outlineLevel="0" collapsed="false">
      <c r="A16857" s="1" t="n">
        <v>516</v>
      </c>
      <c r="B16857" s="1" t="s">
        <v>26045</v>
      </c>
      <c r="D16857" s="324" t="s">
        <v>24041</v>
      </c>
      <c r="E16857" s="324" t="s">
        <v>1731</v>
      </c>
    </row>
    <row r="16858" customFormat="false" ht="15" hidden="false" customHeight="false" outlineLevel="0" collapsed="false">
      <c r="A16858" s="1" t="n">
        <v>515</v>
      </c>
      <c r="B16858" s="1" t="s">
        <v>26046</v>
      </c>
      <c r="C16858" s="1" t="s">
        <v>26047</v>
      </c>
      <c r="D16858" s="1" t="s">
        <v>787</v>
      </c>
      <c r="E16858" s="324" t="s">
        <v>488</v>
      </c>
    </row>
    <row r="16859" customFormat="false" ht="15" hidden="false" customHeight="false" outlineLevel="0" collapsed="false">
      <c r="A16859" s="1" t="n">
        <v>514</v>
      </c>
      <c r="B16859" s="1" t="s">
        <v>26048</v>
      </c>
      <c r="C16859" s="1" t="s">
        <v>26049</v>
      </c>
      <c r="D16859" s="1" t="s">
        <v>11129</v>
      </c>
      <c r="E16859" s="0" t="s">
        <v>609</v>
      </c>
    </row>
    <row r="16860" customFormat="false" ht="15" hidden="false" customHeight="false" outlineLevel="0" collapsed="false">
      <c r="A16860" s="1" t="n">
        <v>513</v>
      </c>
      <c r="B16860" s="1" t="s">
        <v>26050</v>
      </c>
      <c r="C16860" s="1" t="s">
        <v>26051</v>
      </c>
      <c r="D16860" s="1" t="s">
        <v>11129</v>
      </c>
      <c r="E16860" s="324" t="s">
        <v>17771</v>
      </c>
    </row>
    <row r="16861" customFormat="false" ht="15" hidden="false" customHeight="false" outlineLevel="0" collapsed="false">
      <c r="A16861" s="1" t="n">
        <v>512</v>
      </c>
      <c r="B16861" s="1" t="s">
        <v>26052</v>
      </c>
      <c r="D16861" s="324" t="s">
        <v>528</v>
      </c>
      <c r="E16861" s="324" t="s">
        <v>18967</v>
      </c>
    </row>
    <row r="16862" customFormat="false" ht="15" hidden="false" customHeight="false" outlineLevel="0" collapsed="false">
      <c r="A16862" s="1" t="n">
        <v>511</v>
      </c>
      <c r="B16862" s="1" t="s">
        <v>26053</v>
      </c>
      <c r="D16862" s="1" t="s">
        <v>575</v>
      </c>
      <c r="E16862" s="0" t="s">
        <v>485</v>
      </c>
    </row>
    <row r="16863" customFormat="false" ht="15" hidden="false" customHeight="false" outlineLevel="0" collapsed="false">
      <c r="A16863" s="1" t="n">
        <v>510</v>
      </c>
      <c r="B16863" s="1" t="s">
        <v>26054</v>
      </c>
      <c r="D16863" s="1" t="s">
        <v>496</v>
      </c>
      <c r="E16863" s="0" t="s">
        <v>485</v>
      </c>
    </row>
    <row r="16864" customFormat="false" ht="15" hidden="false" customHeight="false" outlineLevel="0" collapsed="false">
      <c r="A16864" s="1" t="n">
        <v>509</v>
      </c>
      <c r="B16864" s="1" t="s">
        <v>26055</v>
      </c>
      <c r="C16864" s="1" t="s">
        <v>26043</v>
      </c>
      <c r="D16864" s="1" t="s">
        <v>11129</v>
      </c>
      <c r="E16864" s="324" t="s">
        <v>1731</v>
      </c>
    </row>
    <row r="16865" customFormat="false" ht="15" hidden="false" customHeight="false" outlineLevel="0" collapsed="false">
      <c r="A16865" s="1" t="n">
        <v>508</v>
      </c>
      <c r="B16865" s="1" t="s">
        <v>26056</v>
      </c>
      <c r="C16865" s="324" t="s">
        <v>26057</v>
      </c>
      <c r="D16865" s="324" t="s">
        <v>26058</v>
      </c>
      <c r="E16865" s="0" t="s">
        <v>590</v>
      </c>
    </row>
    <row r="16866" customFormat="false" ht="15" hidden="false" customHeight="false" outlineLevel="0" collapsed="false">
      <c r="A16866" s="1" t="n">
        <v>507</v>
      </c>
      <c r="B16866" s="1" t="s">
        <v>26059</v>
      </c>
      <c r="D16866" s="324" t="s">
        <v>16795</v>
      </c>
      <c r="E16866" s="324" t="s">
        <v>25081</v>
      </c>
    </row>
    <row r="16867" customFormat="false" ht="15" hidden="false" customHeight="false" outlineLevel="0" collapsed="false">
      <c r="A16867" s="1" t="n">
        <v>506</v>
      </c>
      <c r="B16867" s="1" t="s">
        <v>26060</v>
      </c>
      <c r="C16867" s="324" t="s">
        <v>26061</v>
      </c>
      <c r="D16867" s="1" t="s">
        <v>484</v>
      </c>
      <c r="E16867" s="0" t="s">
        <v>485</v>
      </c>
    </row>
    <row r="16868" customFormat="false" ht="15" hidden="false" customHeight="false" outlineLevel="0" collapsed="false">
      <c r="A16868" s="1" t="n">
        <v>505</v>
      </c>
      <c r="B16868" s="1" t="s">
        <v>26062</v>
      </c>
      <c r="C16868" s="324" t="s">
        <v>26063</v>
      </c>
      <c r="D16868" s="1" t="s">
        <v>10984</v>
      </c>
      <c r="E16868" s="0" t="s">
        <v>590</v>
      </c>
    </row>
    <row r="16869" customFormat="false" ht="15" hidden="false" customHeight="false" outlineLevel="0" collapsed="false">
      <c r="A16869" s="1" t="n">
        <v>504</v>
      </c>
      <c r="B16869" s="1" t="s">
        <v>26064</v>
      </c>
      <c r="D16869" s="324" t="s">
        <v>26065</v>
      </c>
      <c r="E16869" s="324" t="s">
        <v>12471</v>
      </c>
    </row>
    <row r="16870" customFormat="false" ht="15" hidden="false" customHeight="false" outlineLevel="0" collapsed="false">
      <c r="A16870" s="1" t="n">
        <v>503</v>
      </c>
      <c r="B16870" s="1" t="s">
        <v>26066</v>
      </c>
      <c r="C16870" s="1" t="s">
        <v>26067</v>
      </c>
      <c r="D16870" s="324" t="s">
        <v>6279</v>
      </c>
      <c r="E16870" s="324" t="s">
        <v>1127</v>
      </c>
    </row>
    <row r="16871" customFormat="false" ht="15" hidden="false" customHeight="false" outlineLevel="0" collapsed="false">
      <c r="A16871" s="1" t="n">
        <v>502</v>
      </c>
      <c r="B16871" s="1" t="s">
        <v>26068</v>
      </c>
      <c r="C16871" s="1" t="s">
        <v>26069</v>
      </c>
      <c r="D16871" s="324" t="s">
        <v>5702</v>
      </c>
      <c r="E16871" s="324" t="s">
        <v>500</v>
      </c>
    </row>
    <row r="16872" customFormat="false" ht="15" hidden="false" customHeight="false" outlineLevel="0" collapsed="false">
      <c r="A16872" s="1" t="n">
        <v>501</v>
      </c>
      <c r="B16872" s="1" t="s">
        <v>26070</v>
      </c>
      <c r="C16872" s="324" t="s">
        <v>26071</v>
      </c>
      <c r="D16872" s="324" t="s">
        <v>10907</v>
      </c>
      <c r="E16872" s="324" t="s">
        <v>550</v>
      </c>
    </row>
    <row r="16873" customFormat="false" ht="15" hidden="false" customHeight="false" outlineLevel="0" collapsed="false">
      <c r="A16873" s="1" t="n">
        <v>500</v>
      </c>
      <c r="B16873" s="1" t="s">
        <v>26072</v>
      </c>
      <c r="D16873" s="324" t="s">
        <v>5430</v>
      </c>
      <c r="E16873" s="324" t="s">
        <v>10923</v>
      </c>
    </row>
    <row r="16874" customFormat="false" ht="15" hidden="false" customHeight="false" outlineLevel="0" collapsed="false">
      <c r="A16874" s="1" t="n">
        <v>499</v>
      </c>
      <c r="B16874" s="1" t="s">
        <v>26073</v>
      </c>
      <c r="C16874" s="1" t="s">
        <v>26074</v>
      </c>
      <c r="D16874" s="324" t="s">
        <v>26075</v>
      </c>
      <c r="E16874" s="0" t="s">
        <v>576</v>
      </c>
    </row>
    <row r="16875" customFormat="false" ht="15" hidden="false" customHeight="false" outlineLevel="0" collapsed="false">
      <c r="A16875" s="1" t="n">
        <v>498</v>
      </c>
      <c r="B16875" s="1" t="s">
        <v>26076</v>
      </c>
      <c r="D16875" s="1" t="s">
        <v>783</v>
      </c>
      <c r="E16875" s="0" t="s">
        <v>485</v>
      </c>
    </row>
    <row r="16876" customFormat="false" ht="15" hidden="false" customHeight="false" outlineLevel="0" collapsed="false">
      <c r="A16876" s="1" t="n">
        <v>497</v>
      </c>
      <c r="B16876" s="1" t="s">
        <v>26077</v>
      </c>
      <c r="C16876" s="324" t="s">
        <v>26078</v>
      </c>
      <c r="D16876" s="1" t="s">
        <v>499</v>
      </c>
      <c r="E16876" s="0" t="s">
        <v>590</v>
      </c>
    </row>
    <row r="16877" customFormat="false" ht="15" hidden="false" customHeight="false" outlineLevel="0" collapsed="false">
      <c r="A16877" s="1" t="n">
        <v>496</v>
      </c>
      <c r="B16877" s="1" t="s">
        <v>26079</v>
      </c>
      <c r="D16877" s="1" t="s">
        <v>10984</v>
      </c>
      <c r="E16877" s="0" t="s">
        <v>576</v>
      </c>
    </row>
    <row r="16878" customFormat="false" ht="15" hidden="false" customHeight="false" outlineLevel="0" collapsed="false">
      <c r="A16878" s="1" t="n">
        <v>495</v>
      </c>
      <c r="B16878" s="1" t="s">
        <v>26080</v>
      </c>
      <c r="C16878" s="1" t="s">
        <v>521</v>
      </c>
      <c r="D16878" s="324" t="s">
        <v>24210</v>
      </c>
      <c r="E16878" s="324" t="s">
        <v>550</v>
      </c>
    </row>
    <row r="16879" customFormat="false" ht="15" hidden="false" customHeight="false" outlineLevel="0" collapsed="false">
      <c r="A16879" s="1" t="n">
        <v>494</v>
      </c>
      <c r="B16879" s="1" t="s">
        <v>26081</v>
      </c>
      <c r="C16879" s="1" t="s">
        <v>26082</v>
      </c>
      <c r="D16879" s="1" t="s">
        <v>499</v>
      </c>
      <c r="E16879" s="324" t="s">
        <v>500</v>
      </c>
    </row>
    <row r="16880" customFormat="false" ht="15" hidden="false" customHeight="false" outlineLevel="0" collapsed="false">
      <c r="A16880" s="1" t="n">
        <v>493</v>
      </c>
      <c r="B16880" s="1" t="s">
        <v>26083</v>
      </c>
      <c r="C16880" s="1" t="s">
        <v>26084</v>
      </c>
      <c r="D16880" s="1" t="s">
        <v>499</v>
      </c>
      <c r="E16880" s="324" t="s">
        <v>500</v>
      </c>
    </row>
    <row r="16881" customFormat="false" ht="15" hidden="false" customHeight="false" outlineLevel="0" collapsed="false">
      <c r="A16881" s="1" t="n">
        <v>492</v>
      </c>
      <c r="B16881" s="1" t="s">
        <v>26085</v>
      </c>
      <c r="D16881" s="1" t="s">
        <v>499</v>
      </c>
      <c r="E16881" s="0" t="s">
        <v>10484</v>
      </c>
    </row>
    <row r="16882" customFormat="false" ht="15" hidden="false" customHeight="false" outlineLevel="0" collapsed="false">
      <c r="A16882" s="1" t="n">
        <v>491</v>
      </c>
      <c r="B16882" s="1" t="s">
        <v>26086</v>
      </c>
      <c r="D16882" s="1" t="s">
        <v>499</v>
      </c>
      <c r="E16882" s="0" t="s">
        <v>10484</v>
      </c>
    </row>
    <row r="16883" customFormat="false" ht="15" hidden="false" customHeight="false" outlineLevel="0" collapsed="false">
      <c r="A16883" s="1" t="n">
        <v>490</v>
      </c>
      <c r="B16883" s="1" t="s">
        <v>26087</v>
      </c>
      <c r="D16883" s="1" t="s">
        <v>499</v>
      </c>
      <c r="E16883" s="0" t="s">
        <v>10484</v>
      </c>
    </row>
    <row r="16884" customFormat="false" ht="15" hidden="false" customHeight="false" outlineLevel="0" collapsed="false">
      <c r="A16884" s="1" t="n">
        <v>489</v>
      </c>
      <c r="B16884" s="1" t="s">
        <v>26088</v>
      </c>
      <c r="C16884" s="1" t="s">
        <v>187</v>
      </c>
      <c r="D16884" s="324" t="s">
        <v>26089</v>
      </c>
      <c r="E16884" s="324" t="s">
        <v>10923</v>
      </c>
    </row>
    <row r="16885" customFormat="false" ht="15" hidden="false" customHeight="false" outlineLevel="0" collapsed="false">
      <c r="A16885" s="1" t="n">
        <v>488</v>
      </c>
      <c r="B16885" s="1" t="s">
        <v>26090</v>
      </c>
      <c r="D16885" s="324" t="s">
        <v>2460</v>
      </c>
      <c r="E16885" s="324" t="s">
        <v>1357</v>
      </c>
    </row>
    <row r="16886" customFormat="false" ht="15" hidden="false" customHeight="false" outlineLevel="0" collapsed="false">
      <c r="A16886" s="1" t="n">
        <v>487</v>
      </c>
      <c r="B16886" s="1" t="s">
        <v>26091</v>
      </c>
      <c r="D16886" s="324" t="s">
        <v>26092</v>
      </c>
      <c r="E16886" s="324" t="s">
        <v>10893</v>
      </c>
    </row>
    <row r="16887" customFormat="false" ht="15" hidden="false" customHeight="false" outlineLevel="0" collapsed="false">
      <c r="A16887" s="1" t="n">
        <v>486</v>
      </c>
      <c r="B16887" s="1" t="s">
        <v>26093</v>
      </c>
      <c r="D16887" s="1" t="s">
        <v>499</v>
      </c>
      <c r="E16887" s="0" t="s">
        <v>10484</v>
      </c>
    </row>
    <row r="16888" customFormat="false" ht="15" hidden="false" customHeight="false" outlineLevel="0" collapsed="false">
      <c r="A16888" s="1" t="n">
        <v>485</v>
      </c>
      <c r="B16888" s="1" t="s">
        <v>26094</v>
      </c>
      <c r="C16888" s="1" t="s">
        <v>26095</v>
      </c>
      <c r="D16888" s="324" t="s">
        <v>1749</v>
      </c>
      <c r="E16888" s="324" t="s">
        <v>1965</v>
      </c>
    </row>
    <row r="16889" customFormat="false" ht="15" hidden="false" customHeight="false" outlineLevel="0" collapsed="false">
      <c r="A16889" s="1" t="n">
        <v>484</v>
      </c>
      <c r="B16889" s="1" t="s">
        <v>26096</v>
      </c>
      <c r="D16889" s="1" t="s">
        <v>499</v>
      </c>
      <c r="E16889" s="0" t="s">
        <v>10484</v>
      </c>
    </row>
    <row r="16890" customFormat="false" ht="15" hidden="false" customHeight="false" outlineLevel="0" collapsed="false">
      <c r="A16890" s="1" t="n">
        <v>483</v>
      </c>
      <c r="B16890" s="1" t="s">
        <v>26097</v>
      </c>
      <c r="D16890" s="1" t="s">
        <v>499</v>
      </c>
      <c r="E16890" s="0" t="s">
        <v>10484</v>
      </c>
    </row>
    <row r="16891" customFormat="false" ht="15" hidden="false" customHeight="false" outlineLevel="0" collapsed="false">
      <c r="A16891" s="1" t="n">
        <v>482</v>
      </c>
      <c r="B16891" s="1" t="s">
        <v>26098</v>
      </c>
      <c r="D16891" s="1" t="s">
        <v>499</v>
      </c>
      <c r="E16891" s="0" t="s">
        <v>10484</v>
      </c>
    </row>
    <row r="16892" customFormat="false" ht="15" hidden="false" customHeight="false" outlineLevel="0" collapsed="false">
      <c r="A16892" s="1" t="n">
        <v>481</v>
      </c>
      <c r="B16892" s="1" t="s">
        <v>26099</v>
      </c>
      <c r="D16892" s="1" t="s">
        <v>499</v>
      </c>
      <c r="E16892" s="0" t="s">
        <v>10484</v>
      </c>
    </row>
    <row r="16893" customFormat="false" ht="15" hidden="false" customHeight="false" outlineLevel="0" collapsed="false">
      <c r="A16893" s="1" t="n">
        <v>480</v>
      </c>
      <c r="B16893" s="1" t="s">
        <v>26100</v>
      </c>
      <c r="D16893" s="1" t="s">
        <v>499</v>
      </c>
      <c r="E16893" s="0" t="s">
        <v>10484</v>
      </c>
    </row>
    <row r="16894" customFormat="false" ht="15" hidden="false" customHeight="false" outlineLevel="0" collapsed="false">
      <c r="A16894" s="1" t="n">
        <v>479</v>
      </c>
      <c r="B16894" s="1" t="s">
        <v>26101</v>
      </c>
      <c r="D16894" s="1" t="s">
        <v>499</v>
      </c>
      <c r="E16894" s="0" t="s">
        <v>10484</v>
      </c>
    </row>
    <row r="16895" customFormat="false" ht="15" hidden="false" customHeight="false" outlineLevel="0" collapsed="false">
      <c r="A16895" s="1" t="n">
        <v>478</v>
      </c>
      <c r="B16895" s="1" t="s">
        <v>26102</v>
      </c>
      <c r="D16895" s="1" t="s">
        <v>499</v>
      </c>
      <c r="E16895" s="0" t="s">
        <v>10484</v>
      </c>
    </row>
    <row r="16896" customFormat="false" ht="15" hidden="false" customHeight="false" outlineLevel="0" collapsed="false">
      <c r="A16896" s="1" t="n">
        <v>477</v>
      </c>
      <c r="B16896" s="1" t="s">
        <v>26103</v>
      </c>
      <c r="D16896" s="1" t="s">
        <v>499</v>
      </c>
      <c r="E16896" s="0" t="s">
        <v>10484</v>
      </c>
    </row>
    <row r="16897" customFormat="false" ht="15" hidden="false" customHeight="false" outlineLevel="0" collapsed="false">
      <c r="A16897" s="1" t="n">
        <v>476</v>
      </c>
      <c r="B16897" s="1" t="s">
        <v>26104</v>
      </c>
      <c r="C16897" s="324" t="s">
        <v>26105</v>
      </c>
      <c r="D16897" s="324" t="s">
        <v>2460</v>
      </c>
      <c r="E16897" s="324" t="s">
        <v>1357</v>
      </c>
    </row>
    <row r="16898" customFormat="false" ht="15" hidden="false" customHeight="false" outlineLevel="0" collapsed="false">
      <c r="A16898" s="1" t="n">
        <v>475</v>
      </c>
      <c r="B16898" s="1" t="s">
        <v>26106</v>
      </c>
      <c r="D16898" s="1" t="s">
        <v>499</v>
      </c>
      <c r="E16898" s="0" t="s">
        <v>10484</v>
      </c>
    </row>
    <row r="16899" customFormat="false" ht="15" hidden="false" customHeight="false" outlineLevel="0" collapsed="false">
      <c r="A16899" s="1" t="n">
        <v>474</v>
      </c>
      <c r="B16899" s="1" t="s">
        <v>26107</v>
      </c>
      <c r="D16899" s="1" t="s">
        <v>499</v>
      </c>
      <c r="E16899" s="0" t="s">
        <v>10484</v>
      </c>
    </row>
    <row r="16900" customFormat="false" ht="15" hidden="false" customHeight="false" outlineLevel="0" collapsed="false">
      <c r="A16900" s="1" t="n">
        <v>473</v>
      </c>
      <c r="B16900" s="1" t="s">
        <v>26108</v>
      </c>
      <c r="D16900" s="1" t="s">
        <v>499</v>
      </c>
      <c r="E16900" s="0" t="s">
        <v>10484</v>
      </c>
    </row>
    <row r="16901" customFormat="false" ht="15" hidden="false" customHeight="false" outlineLevel="0" collapsed="false">
      <c r="A16901" s="1" t="n">
        <v>472</v>
      </c>
      <c r="B16901" s="1" t="s">
        <v>26109</v>
      </c>
      <c r="D16901" s="1" t="s">
        <v>499</v>
      </c>
      <c r="E16901" s="0" t="s">
        <v>10484</v>
      </c>
    </row>
    <row r="16902" customFormat="false" ht="15" hidden="false" customHeight="false" outlineLevel="0" collapsed="false">
      <c r="A16902" s="1" t="n">
        <v>471</v>
      </c>
      <c r="B16902" s="1" t="s">
        <v>26110</v>
      </c>
      <c r="D16902" s="1" t="s">
        <v>499</v>
      </c>
      <c r="E16902" s="0" t="s">
        <v>10484</v>
      </c>
    </row>
    <row r="16903" customFormat="false" ht="15" hidden="false" customHeight="false" outlineLevel="0" collapsed="false">
      <c r="A16903" s="1" t="n">
        <v>470</v>
      </c>
      <c r="B16903" s="1" t="s">
        <v>26111</v>
      </c>
      <c r="C16903" s="324" t="s">
        <v>26112</v>
      </c>
      <c r="D16903" s="1" t="s">
        <v>22240</v>
      </c>
      <c r="E16903" s="324" t="s">
        <v>24381</v>
      </c>
    </row>
    <row r="16904" customFormat="false" ht="15" hidden="false" customHeight="false" outlineLevel="0" collapsed="false">
      <c r="A16904" s="1" t="n">
        <v>469</v>
      </c>
      <c r="B16904" s="1" t="s">
        <v>26113</v>
      </c>
      <c r="D16904" s="1" t="s">
        <v>499</v>
      </c>
      <c r="E16904" s="0" t="s">
        <v>10484</v>
      </c>
    </row>
    <row r="16905" customFormat="false" ht="15" hidden="false" customHeight="false" outlineLevel="0" collapsed="false">
      <c r="A16905" s="1" t="n">
        <v>468</v>
      </c>
      <c r="B16905" s="1" t="s">
        <v>26114</v>
      </c>
      <c r="C16905" s="324" t="s">
        <v>26115</v>
      </c>
      <c r="D16905" s="1" t="s">
        <v>499</v>
      </c>
      <c r="E16905" s="324" t="s">
        <v>10997</v>
      </c>
    </row>
    <row r="16906" customFormat="false" ht="15" hidden="false" customHeight="false" outlineLevel="0" collapsed="false">
      <c r="A16906" s="1" t="n">
        <v>467</v>
      </c>
      <c r="B16906" s="1" t="s">
        <v>26116</v>
      </c>
      <c r="C16906" s="324" t="s">
        <v>26117</v>
      </c>
      <c r="D16906" s="1" t="s">
        <v>499</v>
      </c>
      <c r="E16906" s="324" t="s">
        <v>10997</v>
      </c>
    </row>
    <row r="16907" customFormat="false" ht="15" hidden="false" customHeight="false" outlineLevel="0" collapsed="false">
      <c r="A16907" s="1" t="n">
        <v>466</v>
      </c>
      <c r="B16907" s="1" t="s">
        <v>26118</v>
      </c>
      <c r="C16907" s="324" t="s">
        <v>26119</v>
      </c>
      <c r="D16907" s="1" t="s">
        <v>499</v>
      </c>
      <c r="E16907" s="324" t="s">
        <v>10997</v>
      </c>
    </row>
    <row r="16908" customFormat="false" ht="15" hidden="false" customHeight="false" outlineLevel="0" collapsed="false">
      <c r="A16908" s="1" t="n">
        <v>465</v>
      </c>
      <c r="B16908" s="1" t="s">
        <v>26120</v>
      </c>
      <c r="C16908" s="1" t="s">
        <v>26121</v>
      </c>
      <c r="D16908" s="1" t="s">
        <v>484</v>
      </c>
      <c r="E16908" s="0" t="s">
        <v>485</v>
      </c>
    </row>
    <row r="16909" customFormat="false" ht="15" hidden="false" customHeight="false" outlineLevel="0" collapsed="false">
      <c r="A16909" s="1" t="n">
        <v>464</v>
      </c>
      <c r="B16909" s="1" t="s">
        <v>26122</v>
      </c>
      <c r="C16909" s="1" t="s">
        <v>521</v>
      </c>
      <c r="D16909" s="1" t="s">
        <v>811</v>
      </c>
      <c r="E16909" s="324" t="s">
        <v>10923</v>
      </c>
    </row>
    <row r="16910" customFormat="false" ht="15" hidden="false" customHeight="false" outlineLevel="0" collapsed="false">
      <c r="A16910" s="1" t="n">
        <v>463</v>
      </c>
      <c r="B16910" s="1" t="s">
        <v>26123</v>
      </c>
      <c r="D16910" s="1" t="s">
        <v>811</v>
      </c>
      <c r="E16910" s="324" t="s">
        <v>24446</v>
      </c>
    </row>
    <row r="16911" customFormat="false" ht="15" hidden="false" customHeight="false" outlineLevel="0" collapsed="false">
      <c r="A16911" s="1" t="n">
        <v>462</v>
      </c>
      <c r="B16911" s="1" t="s">
        <v>26124</v>
      </c>
      <c r="C16911" s="1" t="s">
        <v>521</v>
      </c>
      <c r="D16911" s="1" t="s">
        <v>811</v>
      </c>
      <c r="E16911" s="324" t="s">
        <v>10923</v>
      </c>
    </row>
    <row r="16912" customFormat="false" ht="15" hidden="false" customHeight="false" outlineLevel="0" collapsed="false">
      <c r="A16912" s="1" t="n">
        <v>461</v>
      </c>
      <c r="B16912" s="1" t="s">
        <v>26125</v>
      </c>
      <c r="C16912" s="324" t="s">
        <v>26126</v>
      </c>
      <c r="D16912" s="1" t="s">
        <v>1222</v>
      </c>
      <c r="E16912" s="0" t="s">
        <v>590</v>
      </c>
    </row>
    <row r="16913" customFormat="false" ht="15" hidden="false" customHeight="false" outlineLevel="0" collapsed="false">
      <c r="A16913" s="1" t="n">
        <v>460</v>
      </c>
      <c r="B16913" s="1" t="s">
        <v>26127</v>
      </c>
      <c r="C16913" s="1" t="s">
        <v>26128</v>
      </c>
      <c r="D16913" s="1" t="s">
        <v>1222</v>
      </c>
      <c r="E16913" s="0" t="s">
        <v>590</v>
      </c>
    </row>
    <row r="16914" customFormat="false" ht="15" hidden="false" customHeight="false" outlineLevel="0" collapsed="false">
      <c r="A16914" s="1" t="n">
        <v>459</v>
      </c>
      <c r="B16914" s="1" t="s">
        <v>26129</v>
      </c>
      <c r="C16914" s="324" t="s">
        <v>26130</v>
      </c>
      <c r="D16914" s="1" t="s">
        <v>499</v>
      </c>
      <c r="E16914" s="324" t="s">
        <v>10997</v>
      </c>
    </row>
    <row r="16915" customFormat="false" ht="15" hidden="false" customHeight="false" outlineLevel="0" collapsed="false">
      <c r="A16915" s="1" t="n">
        <v>458</v>
      </c>
      <c r="B16915" s="1" t="s">
        <v>26131</v>
      </c>
      <c r="C16915" s="1" t="s">
        <v>26132</v>
      </c>
      <c r="D16915" s="1" t="s">
        <v>499</v>
      </c>
      <c r="E16915" s="324" t="s">
        <v>10997</v>
      </c>
    </row>
    <row r="16916" customFormat="false" ht="15" hidden="false" customHeight="false" outlineLevel="0" collapsed="false">
      <c r="A16916" s="1" t="n">
        <v>457</v>
      </c>
      <c r="B16916" s="1" t="s">
        <v>26133</v>
      </c>
      <c r="C16916" s="1" t="s">
        <v>26134</v>
      </c>
      <c r="D16916" s="324" t="s">
        <v>1065</v>
      </c>
      <c r="E16916" s="324" t="s">
        <v>500</v>
      </c>
    </row>
    <row r="16917" customFormat="false" ht="15" hidden="false" customHeight="false" outlineLevel="0" collapsed="false">
      <c r="A16917" s="1" t="n">
        <v>456</v>
      </c>
      <c r="B16917" s="1" t="s">
        <v>26135</v>
      </c>
      <c r="C16917" s="324" t="s">
        <v>26136</v>
      </c>
      <c r="D16917" s="1" t="s">
        <v>510</v>
      </c>
      <c r="E16917" s="324" t="s">
        <v>21283</v>
      </c>
    </row>
    <row r="16918" customFormat="false" ht="15" hidden="false" customHeight="false" outlineLevel="0" collapsed="false">
      <c r="A16918" s="1" t="n">
        <v>455</v>
      </c>
      <c r="B16918" s="1" t="s">
        <v>26137</v>
      </c>
      <c r="D16918" s="1" t="s">
        <v>484</v>
      </c>
      <c r="E16918" s="0" t="s">
        <v>485</v>
      </c>
    </row>
    <row r="16919" customFormat="false" ht="15" hidden="false" customHeight="false" outlineLevel="0" collapsed="false">
      <c r="A16919" s="1" t="n">
        <v>454</v>
      </c>
      <c r="B16919" s="1" t="s">
        <v>26138</v>
      </c>
      <c r="C16919" s="1" t="s">
        <v>26139</v>
      </c>
      <c r="D16919" s="324" t="s">
        <v>1065</v>
      </c>
      <c r="E16919" s="324" t="s">
        <v>500</v>
      </c>
    </row>
    <row r="16920" customFormat="false" ht="15" hidden="false" customHeight="false" outlineLevel="0" collapsed="false">
      <c r="A16920" s="1" t="n">
        <v>453</v>
      </c>
      <c r="B16920" s="1" t="s">
        <v>26140</v>
      </c>
      <c r="C16920" s="1" t="s">
        <v>26141</v>
      </c>
      <c r="D16920" s="324" t="s">
        <v>528</v>
      </c>
      <c r="E16920" s="324" t="s">
        <v>500</v>
      </c>
    </row>
    <row r="16921" customFormat="false" ht="15" hidden="false" customHeight="false" outlineLevel="0" collapsed="false">
      <c r="A16921" s="1" t="n">
        <v>452</v>
      </c>
      <c r="B16921" s="1" t="s">
        <v>26142</v>
      </c>
      <c r="C16921" s="1" t="s">
        <v>26143</v>
      </c>
      <c r="D16921" s="324" t="s">
        <v>528</v>
      </c>
      <c r="E16921" s="324" t="s">
        <v>500</v>
      </c>
    </row>
    <row r="16922" customFormat="false" ht="15" hidden="false" customHeight="false" outlineLevel="0" collapsed="false">
      <c r="A16922" s="1" t="n">
        <v>451</v>
      </c>
      <c r="B16922" s="1" t="s">
        <v>26144</v>
      </c>
      <c r="C16922" s="1" t="s">
        <v>26145</v>
      </c>
      <c r="D16922" s="324" t="s">
        <v>528</v>
      </c>
      <c r="E16922" s="324" t="s">
        <v>500</v>
      </c>
    </row>
    <row r="16923" customFormat="false" ht="15" hidden="false" customHeight="false" outlineLevel="0" collapsed="false">
      <c r="A16923" s="1" t="n">
        <v>450</v>
      </c>
      <c r="B16923" s="1" t="s">
        <v>26146</v>
      </c>
      <c r="C16923" s="1" t="s">
        <v>26147</v>
      </c>
      <c r="D16923" s="324" t="s">
        <v>26148</v>
      </c>
      <c r="E16923" s="0" t="s">
        <v>590</v>
      </c>
    </row>
    <row r="16924" customFormat="false" ht="15" hidden="false" customHeight="false" outlineLevel="0" collapsed="false">
      <c r="A16924" s="1" t="n">
        <v>449</v>
      </c>
      <c r="B16924" s="1" t="s">
        <v>26149</v>
      </c>
      <c r="D16924" s="1" t="s">
        <v>499</v>
      </c>
      <c r="E16924" s="324" t="s">
        <v>10997</v>
      </c>
    </row>
    <row r="16925" customFormat="false" ht="15" hidden="false" customHeight="false" outlineLevel="0" collapsed="false">
      <c r="A16925" s="1" t="n">
        <v>448</v>
      </c>
      <c r="B16925" s="1" t="s">
        <v>26150</v>
      </c>
      <c r="C16925" s="1" t="s">
        <v>26151</v>
      </c>
      <c r="D16925" s="324" t="s">
        <v>528</v>
      </c>
      <c r="E16925" s="324" t="s">
        <v>500</v>
      </c>
    </row>
    <row r="16926" customFormat="false" ht="15" hidden="false" customHeight="false" outlineLevel="0" collapsed="false">
      <c r="A16926" s="1" t="n">
        <v>447</v>
      </c>
      <c r="B16926" s="1" t="s">
        <v>26152</v>
      </c>
      <c r="D16926" s="324" t="s">
        <v>10892</v>
      </c>
      <c r="E16926" s="0" t="s">
        <v>11079</v>
      </c>
    </row>
    <row r="16927" customFormat="false" ht="15" hidden="false" customHeight="false" outlineLevel="0" collapsed="false">
      <c r="A16927" s="1" t="n">
        <v>446</v>
      </c>
      <c r="B16927" s="1" t="s">
        <v>26153</v>
      </c>
      <c r="C16927" s="1" t="s">
        <v>26154</v>
      </c>
      <c r="D16927" s="1" t="s">
        <v>2278</v>
      </c>
      <c r="E16927" s="0" t="s">
        <v>485</v>
      </c>
    </row>
    <row r="16928" customFormat="false" ht="15" hidden="false" customHeight="false" outlineLevel="0" collapsed="false">
      <c r="A16928" s="1" t="n">
        <v>445</v>
      </c>
      <c r="B16928" s="1" t="s">
        <v>26155</v>
      </c>
      <c r="C16928" s="1" t="s">
        <v>26156</v>
      </c>
      <c r="D16928" s="324" t="s">
        <v>1587</v>
      </c>
      <c r="E16928" s="0" t="s">
        <v>590</v>
      </c>
    </row>
    <row r="16929" customFormat="false" ht="15" hidden="false" customHeight="false" outlineLevel="0" collapsed="false">
      <c r="A16929" s="1" t="n">
        <v>444</v>
      </c>
      <c r="B16929" s="1" t="s">
        <v>26157</v>
      </c>
      <c r="C16929" s="1" t="s">
        <v>26158</v>
      </c>
      <c r="D16929" s="324" t="s">
        <v>528</v>
      </c>
      <c r="E16929" s="324" t="s">
        <v>500</v>
      </c>
    </row>
    <row r="16930" customFormat="false" ht="15" hidden="false" customHeight="false" outlineLevel="0" collapsed="false">
      <c r="A16930" s="1" t="n">
        <v>443</v>
      </c>
      <c r="B16930" s="1" t="s">
        <v>26159</v>
      </c>
      <c r="D16930" s="324" t="s">
        <v>26160</v>
      </c>
      <c r="E16930" s="324" t="s">
        <v>11262</v>
      </c>
    </row>
    <row r="16931" customFormat="false" ht="15" hidden="false" customHeight="false" outlineLevel="0" collapsed="false">
      <c r="A16931" s="1" t="n">
        <v>442</v>
      </c>
      <c r="B16931" s="1" t="s">
        <v>26161</v>
      </c>
      <c r="D16931" s="1" t="s">
        <v>906</v>
      </c>
      <c r="E16931" s="0" t="s">
        <v>1088</v>
      </c>
    </row>
    <row r="16932" customFormat="false" ht="15" hidden="false" customHeight="false" outlineLevel="0" collapsed="false">
      <c r="A16932" s="1" t="n">
        <v>441</v>
      </c>
      <c r="B16932" s="1" t="s">
        <v>26162</v>
      </c>
      <c r="D16932" s="1" t="s">
        <v>811</v>
      </c>
      <c r="E16932" s="0" t="s">
        <v>590</v>
      </c>
    </row>
    <row r="16933" customFormat="false" ht="15" hidden="false" customHeight="false" outlineLevel="0" collapsed="false">
      <c r="A16933" s="1" t="n">
        <v>440</v>
      </c>
      <c r="B16933" s="1" t="s">
        <v>26163</v>
      </c>
      <c r="C16933" s="1" t="s">
        <v>26164</v>
      </c>
      <c r="D16933" s="324" t="s">
        <v>26165</v>
      </c>
      <c r="E16933" s="324" t="s">
        <v>25081</v>
      </c>
    </row>
    <row r="16934" customFormat="false" ht="15" hidden="false" customHeight="false" outlineLevel="0" collapsed="false">
      <c r="A16934" s="1" t="n">
        <v>439</v>
      </c>
      <c r="B16934" s="1" t="s">
        <v>26166</v>
      </c>
      <c r="C16934" s="324" t="s">
        <v>26167</v>
      </c>
      <c r="D16934" s="324" t="s">
        <v>20473</v>
      </c>
      <c r="E16934" s="0" t="s">
        <v>485</v>
      </c>
    </row>
    <row r="16935" customFormat="false" ht="15" hidden="false" customHeight="false" outlineLevel="0" collapsed="false">
      <c r="A16935" s="1" t="n">
        <v>438</v>
      </c>
      <c r="B16935" s="1" t="s">
        <v>26168</v>
      </c>
      <c r="D16935" s="324" t="s">
        <v>20282</v>
      </c>
      <c r="E16935" s="324" t="s">
        <v>10989</v>
      </c>
    </row>
    <row r="16936" customFormat="false" ht="15" hidden="false" customHeight="false" outlineLevel="0" collapsed="false">
      <c r="A16936" s="1" t="n">
        <v>437</v>
      </c>
      <c r="B16936" s="1" t="s">
        <v>26169</v>
      </c>
      <c r="C16936" s="324" t="s">
        <v>26170</v>
      </c>
      <c r="D16936" s="324" t="s">
        <v>21599</v>
      </c>
      <c r="E16936" s="324" t="s">
        <v>12102</v>
      </c>
    </row>
    <row r="16937" customFormat="false" ht="15" hidden="false" customHeight="false" outlineLevel="0" collapsed="false">
      <c r="A16937" s="1" t="n">
        <v>436</v>
      </c>
      <c r="B16937" s="1" t="s">
        <v>26171</v>
      </c>
      <c r="C16937" s="324" t="s">
        <v>26172</v>
      </c>
      <c r="D16937" s="324" t="s">
        <v>26173</v>
      </c>
      <c r="E16937" s="324" t="s">
        <v>16706</v>
      </c>
    </row>
    <row r="16938" customFormat="false" ht="15" hidden="false" customHeight="false" outlineLevel="0" collapsed="false">
      <c r="A16938" s="1" t="n">
        <v>435</v>
      </c>
      <c r="B16938" s="1" t="s">
        <v>26174</v>
      </c>
      <c r="C16938" s="1" t="s">
        <v>26175</v>
      </c>
      <c r="D16938" s="324" t="s">
        <v>23944</v>
      </c>
      <c r="E16938" s="0" t="s">
        <v>609</v>
      </c>
    </row>
    <row r="16939" customFormat="false" ht="15" hidden="false" customHeight="false" outlineLevel="0" collapsed="false">
      <c r="A16939" s="1" t="n">
        <v>434</v>
      </c>
      <c r="B16939" s="1" t="s">
        <v>26176</v>
      </c>
      <c r="C16939" s="324" t="s">
        <v>26177</v>
      </c>
      <c r="D16939" s="1" t="s">
        <v>499</v>
      </c>
      <c r="E16939" s="0" t="s">
        <v>590</v>
      </c>
    </row>
    <row r="16940" customFormat="false" ht="15" hidden="false" customHeight="false" outlineLevel="0" collapsed="false">
      <c r="A16940" s="1" t="n">
        <v>433</v>
      </c>
      <c r="B16940" s="1" t="s">
        <v>26178</v>
      </c>
      <c r="C16940" s="324" t="s">
        <v>26179</v>
      </c>
      <c r="D16940" s="324" t="s">
        <v>25999</v>
      </c>
      <c r="E16940" s="324" t="s">
        <v>10893</v>
      </c>
    </row>
    <row r="16941" customFormat="false" ht="15" hidden="false" customHeight="false" outlineLevel="0" collapsed="false">
      <c r="A16941" s="1" t="n">
        <v>432</v>
      </c>
      <c r="B16941" s="1" t="s">
        <v>26180</v>
      </c>
      <c r="C16941" s="324" t="s">
        <v>26181</v>
      </c>
      <c r="D16941" s="1" t="s">
        <v>499</v>
      </c>
      <c r="E16941" s="0" t="s">
        <v>10484</v>
      </c>
    </row>
    <row r="16942" customFormat="false" ht="15" hidden="false" customHeight="false" outlineLevel="0" collapsed="false">
      <c r="A16942" s="1" t="n">
        <v>431</v>
      </c>
      <c r="B16942" s="1" t="s">
        <v>26182</v>
      </c>
      <c r="C16942" s="324" t="s">
        <v>26183</v>
      </c>
      <c r="D16942" s="1" t="s">
        <v>499</v>
      </c>
      <c r="E16942" s="0" t="s">
        <v>10484</v>
      </c>
    </row>
    <row r="16943" customFormat="false" ht="15" hidden="false" customHeight="false" outlineLevel="0" collapsed="false">
      <c r="A16943" s="1" t="n">
        <v>430</v>
      </c>
      <c r="B16943" s="1" t="s">
        <v>26184</v>
      </c>
      <c r="C16943" s="324" t="s">
        <v>26185</v>
      </c>
      <c r="D16943" s="1" t="s">
        <v>499</v>
      </c>
      <c r="E16943" s="0" t="s">
        <v>10484</v>
      </c>
    </row>
    <row r="16944" customFormat="false" ht="15" hidden="false" customHeight="false" outlineLevel="0" collapsed="false">
      <c r="A16944" s="1" t="n">
        <v>429</v>
      </c>
      <c r="B16944" s="1" t="s">
        <v>26186</v>
      </c>
      <c r="C16944" s="1" t="s">
        <v>26187</v>
      </c>
      <c r="D16944" s="1" t="s">
        <v>499</v>
      </c>
      <c r="E16944" s="0" t="s">
        <v>10484</v>
      </c>
    </row>
    <row r="16945" customFormat="false" ht="15" hidden="false" customHeight="false" outlineLevel="0" collapsed="false">
      <c r="A16945" s="1" t="n">
        <v>428</v>
      </c>
      <c r="B16945" s="1" t="s">
        <v>26188</v>
      </c>
      <c r="D16945" s="324" t="s">
        <v>25999</v>
      </c>
      <c r="E16945" s="324" t="s">
        <v>10893</v>
      </c>
    </row>
    <row r="16946" customFormat="false" ht="15" hidden="false" customHeight="false" outlineLevel="0" collapsed="false">
      <c r="A16946" s="1" t="n">
        <v>427</v>
      </c>
      <c r="B16946" s="1" t="s">
        <v>26189</v>
      </c>
      <c r="C16946" s="1" t="s">
        <v>26190</v>
      </c>
      <c r="D16946" s="324" t="s">
        <v>25999</v>
      </c>
      <c r="E16946" s="324" t="s">
        <v>10893</v>
      </c>
    </row>
    <row r="16947" customFormat="false" ht="15" hidden="false" customHeight="false" outlineLevel="0" collapsed="false">
      <c r="A16947" s="1" t="n">
        <v>426</v>
      </c>
      <c r="B16947" s="1" t="s">
        <v>26191</v>
      </c>
      <c r="D16947" s="1" t="s">
        <v>499</v>
      </c>
      <c r="E16947" s="0" t="s">
        <v>10484</v>
      </c>
    </row>
    <row r="16948" customFormat="false" ht="15" hidden="false" customHeight="false" outlineLevel="0" collapsed="false">
      <c r="A16948" s="1" t="n">
        <v>425</v>
      </c>
      <c r="B16948" s="1" t="s">
        <v>26192</v>
      </c>
      <c r="C16948" s="1" t="s">
        <v>26193</v>
      </c>
      <c r="D16948" s="324" t="s">
        <v>25999</v>
      </c>
      <c r="E16948" s="324" t="s">
        <v>10893</v>
      </c>
    </row>
    <row r="16949" customFormat="false" ht="15" hidden="false" customHeight="false" outlineLevel="0" collapsed="false">
      <c r="A16949" s="1" t="n">
        <v>424</v>
      </c>
      <c r="B16949" s="1" t="s">
        <v>26194</v>
      </c>
      <c r="C16949" s="1" t="s">
        <v>26195</v>
      </c>
      <c r="D16949" s="324" t="s">
        <v>26196</v>
      </c>
      <c r="E16949" s="324" t="s">
        <v>10890</v>
      </c>
    </row>
    <row r="16950" customFormat="false" ht="15" hidden="false" customHeight="false" outlineLevel="0" collapsed="false">
      <c r="A16950" s="1" t="n">
        <v>423</v>
      </c>
      <c r="B16950" s="1" t="s">
        <v>26197</v>
      </c>
      <c r="D16950" s="1" t="s">
        <v>1318</v>
      </c>
      <c r="E16950" s="324" t="s">
        <v>488</v>
      </c>
    </row>
    <row r="16951" customFormat="false" ht="15" hidden="false" customHeight="false" outlineLevel="0" collapsed="false">
      <c r="A16951" s="1" t="n">
        <v>422</v>
      </c>
      <c r="B16951" s="1" t="s">
        <v>26198</v>
      </c>
      <c r="C16951" s="1" t="s">
        <v>521</v>
      </c>
      <c r="D16951" s="1" t="s">
        <v>811</v>
      </c>
      <c r="E16951" s="324" t="s">
        <v>10923</v>
      </c>
    </row>
    <row r="16952" customFormat="false" ht="15" hidden="false" customHeight="false" outlineLevel="0" collapsed="false">
      <c r="A16952" s="1" t="n">
        <v>421</v>
      </c>
      <c r="B16952" s="1" t="s">
        <v>26199</v>
      </c>
      <c r="C16952" s="1" t="s">
        <v>26200</v>
      </c>
      <c r="D16952" s="324" t="s">
        <v>25794</v>
      </c>
      <c r="E16952" s="324" t="s">
        <v>11140</v>
      </c>
    </row>
    <row r="16953" customFormat="false" ht="15" hidden="false" customHeight="false" outlineLevel="0" collapsed="false">
      <c r="A16953" s="1" t="n">
        <v>420</v>
      </c>
      <c r="B16953" s="1" t="s">
        <v>26201</v>
      </c>
      <c r="C16953" s="1" t="s">
        <v>26202</v>
      </c>
      <c r="D16953" s="324" t="s">
        <v>25794</v>
      </c>
      <c r="E16953" s="324" t="s">
        <v>11140</v>
      </c>
    </row>
    <row r="16954" customFormat="false" ht="15" hidden="false" customHeight="false" outlineLevel="0" collapsed="false">
      <c r="A16954" s="1" t="n">
        <v>419</v>
      </c>
      <c r="B16954" s="1" t="s">
        <v>26203</v>
      </c>
      <c r="C16954" s="1" t="s">
        <v>15475</v>
      </c>
      <c r="D16954" s="1" t="s">
        <v>1798</v>
      </c>
      <c r="E16954" s="0" t="s">
        <v>544</v>
      </c>
    </row>
    <row r="16955" customFormat="false" ht="15" hidden="false" customHeight="false" outlineLevel="0" collapsed="false">
      <c r="A16955" s="1" t="n">
        <v>418</v>
      </c>
      <c r="B16955" s="1" t="s">
        <v>26204</v>
      </c>
      <c r="C16955" s="1" t="s">
        <v>26205</v>
      </c>
      <c r="D16955" s="1" t="s">
        <v>11129</v>
      </c>
      <c r="E16955" s="324" t="s">
        <v>10923</v>
      </c>
    </row>
    <row r="16956" customFormat="false" ht="15" hidden="false" customHeight="false" outlineLevel="0" collapsed="false">
      <c r="A16956" s="1" t="n">
        <v>417</v>
      </c>
      <c r="B16956" s="1" t="s">
        <v>26206</v>
      </c>
      <c r="C16956" s="1" t="s">
        <v>26207</v>
      </c>
      <c r="D16956" s="324" t="s">
        <v>26208</v>
      </c>
      <c r="E16956" s="324" t="s">
        <v>488</v>
      </c>
    </row>
    <row r="16957" customFormat="false" ht="15" hidden="false" customHeight="false" outlineLevel="0" collapsed="false">
      <c r="A16957" s="1" t="n">
        <v>416</v>
      </c>
      <c r="B16957" s="1" t="s">
        <v>26209</v>
      </c>
      <c r="C16957" s="1" t="s">
        <v>26210</v>
      </c>
      <c r="D16957" s="1" t="s">
        <v>11129</v>
      </c>
      <c r="E16957" s="324" t="s">
        <v>10923</v>
      </c>
    </row>
    <row r="16958" customFormat="false" ht="15" hidden="false" customHeight="false" outlineLevel="0" collapsed="false">
      <c r="A16958" s="1" t="n">
        <v>415</v>
      </c>
      <c r="B16958" s="1" t="s">
        <v>26211</v>
      </c>
      <c r="D16958" s="324" t="s">
        <v>24041</v>
      </c>
      <c r="E16958" s="0" t="s">
        <v>590</v>
      </c>
    </row>
    <row r="16959" customFormat="false" ht="15" hidden="false" customHeight="false" outlineLevel="0" collapsed="false">
      <c r="A16959" s="1" t="n">
        <v>414</v>
      </c>
      <c r="B16959" s="1" t="s">
        <v>26212</v>
      </c>
      <c r="D16959" s="324" t="s">
        <v>24041</v>
      </c>
      <c r="E16959" s="0" t="s">
        <v>590</v>
      </c>
    </row>
    <row r="16960" customFormat="false" ht="15" hidden="false" customHeight="false" outlineLevel="0" collapsed="false">
      <c r="A16960" s="1" t="n">
        <v>413</v>
      </c>
      <c r="B16960" s="1" t="s">
        <v>26213</v>
      </c>
      <c r="D16960" s="324" t="s">
        <v>15345</v>
      </c>
      <c r="E16960" s="0" t="s">
        <v>485</v>
      </c>
    </row>
    <row r="16961" customFormat="false" ht="15" hidden="false" customHeight="false" outlineLevel="0" collapsed="false">
      <c r="A16961" s="1" t="n">
        <v>412</v>
      </c>
      <c r="B16961" s="1" t="s">
        <v>26214</v>
      </c>
      <c r="D16961" s="1" t="s">
        <v>641</v>
      </c>
      <c r="E16961" s="0" t="s">
        <v>590</v>
      </c>
    </row>
    <row r="16962" customFormat="false" ht="15" hidden="false" customHeight="false" outlineLevel="0" collapsed="false">
      <c r="A16962" s="1" t="n">
        <v>411</v>
      </c>
      <c r="B16962" s="1" t="s">
        <v>26215</v>
      </c>
      <c r="D16962" s="1" t="s">
        <v>4101</v>
      </c>
      <c r="E16962" s="0" t="s">
        <v>485</v>
      </c>
    </row>
    <row r="16963" customFormat="false" ht="15" hidden="false" customHeight="false" outlineLevel="0" collapsed="false">
      <c r="A16963" s="1" t="n">
        <v>410</v>
      </c>
      <c r="B16963" s="1" t="s">
        <v>26216</v>
      </c>
      <c r="D16963" s="1" t="s">
        <v>11129</v>
      </c>
      <c r="E16963" s="324" t="s">
        <v>1731</v>
      </c>
    </row>
    <row r="16964" customFormat="false" ht="15" hidden="false" customHeight="false" outlineLevel="0" collapsed="false">
      <c r="A16964" s="1" t="n">
        <v>409</v>
      </c>
      <c r="B16964" s="1" t="s">
        <v>26217</v>
      </c>
      <c r="D16964" s="1" t="s">
        <v>11687</v>
      </c>
      <c r="E16964" s="0" t="s">
        <v>590</v>
      </c>
    </row>
    <row r="16965" customFormat="false" ht="15" hidden="false" customHeight="false" outlineLevel="0" collapsed="false">
      <c r="A16965" s="1" t="n">
        <v>408</v>
      </c>
      <c r="B16965" s="1" t="s">
        <v>26218</v>
      </c>
      <c r="D16965" s="324" t="s">
        <v>670</v>
      </c>
      <c r="E16965" s="0" t="s">
        <v>485</v>
      </c>
    </row>
    <row r="16966" customFormat="false" ht="15" hidden="false" customHeight="false" outlineLevel="0" collapsed="false">
      <c r="A16966" s="1" t="n">
        <v>407</v>
      </c>
      <c r="B16966" s="1" t="s">
        <v>26219</v>
      </c>
      <c r="C16966" s="324" t="s">
        <v>26220</v>
      </c>
      <c r="D16966" s="1" t="s">
        <v>2351</v>
      </c>
      <c r="E16966" s="0" t="s">
        <v>485</v>
      </c>
    </row>
    <row r="16967" customFormat="false" ht="15" hidden="false" customHeight="false" outlineLevel="0" collapsed="false">
      <c r="A16967" s="1" t="n">
        <v>406</v>
      </c>
      <c r="B16967" s="1" t="s">
        <v>26221</v>
      </c>
      <c r="D16967" s="324" t="s">
        <v>24823</v>
      </c>
      <c r="E16967" s="324" t="s">
        <v>16251</v>
      </c>
    </row>
    <row r="16968" customFormat="false" ht="15" hidden="false" customHeight="false" outlineLevel="0" collapsed="false">
      <c r="A16968" s="1" t="n">
        <v>405</v>
      </c>
      <c r="B16968" s="1" t="s">
        <v>26222</v>
      </c>
      <c r="D16968" s="324" t="s">
        <v>670</v>
      </c>
      <c r="E16968" s="0" t="s">
        <v>485</v>
      </c>
    </row>
    <row r="16969" customFormat="false" ht="15" hidden="false" customHeight="false" outlineLevel="0" collapsed="false">
      <c r="A16969" s="1" t="n">
        <v>404</v>
      </c>
      <c r="B16969" s="1" t="s">
        <v>26223</v>
      </c>
      <c r="D16969" s="324" t="s">
        <v>670</v>
      </c>
      <c r="E16969" s="0" t="s">
        <v>485</v>
      </c>
    </row>
    <row r="16970" customFormat="false" ht="15" hidden="false" customHeight="false" outlineLevel="0" collapsed="false">
      <c r="A16970" s="1" t="n">
        <v>403</v>
      </c>
      <c r="B16970" s="1" t="s">
        <v>26224</v>
      </c>
      <c r="D16970" s="324" t="s">
        <v>1592</v>
      </c>
      <c r="E16970" s="324" t="s">
        <v>500</v>
      </c>
    </row>
    <row r="16971" customFormat="false" ht="15" hidden="false" customHeight="false" outlineLevel="0" collapsed="false">
      <c r="A16971" s="1" t="n">
        <v>402</v>
      </c>
      <c r="B16971" s="1" t="s">
        <v>26225</v>
      </c>
      <c r="D16971" s="324" t="s">
        <v>26226</v>
      </c>
      <c r="E16971" s="324" t="s">
        <v>14135</v>
      </c>
    </row>
    <row r="16972" customFormat="false" ht="15" hidden="false" customHeight="false" outlineLevel="0" collapsed="false">
      <c r="A16972" s="1" t="n">
        <v>401</v>
      </c>
      <c r="B16972" s="1" t="s">
        <v>26227</v>
      </c>
      <c r="D16972" s="1" t="s">
        <v>510</v>
      </c>
      <c r="E16972" s="0" t="s">
        <v>576</v>
      </c>
    </row>
    <row r="16973" customFormat="false" ht="15" hidden="false" customHeight="false" outlineLevel="0" collapsed="false">
      <c r="A16973" s="1" t="n">
        <v>400</v>
      </c>
      <c r="B16973" s="1" t="s">
        <v>26228</v>
      </c>
      <c r="C16973" s="1" t="s">
        <v>521</v>
      </c>
      <c r="D16973" s="1" t="s">
        <v>510</v>
      </c>
      <c r="E16973" s="324" t="s">
        <v>10923</v>
      </c>
    </row>
    <row r="16974" customFormat="false" ht="15" hidden="false" customHeight="false" outlineLevel="0" collapsed="false">
      <c r="A16974" s="1" t="n">
        <v>399</v>
      </c>
      <c r="B16974" s="1" t="s">
        <v>26229</v>
      </c>
      <c r="C16974" s="1" t="s">
        <v>521</v>
      </c>
      <c r="D16974" s="1" t="s">
        <v>811</v>
      </c>
      <c r="E16974" s="324" t="s">
        <v>10923</v>
      </c>
    </row>
    <row r="16975" customFormat="false" ht="15" hidden="false" customHeight="false" outlineLevel="0" collapsed="false">
      <c r="A16975" s="1" t="n">
        <v>398</v>
      </c>
      <c r="B16975" s="1" t="s">
        <v>26230</v>
      </c>
      <c r="D16975" s="324" t="s">
        <v>13484</v>
      </c>
      <c r="E16975" s="324" t="s">
        <v>1731</v>
      </c>
    </row>
    <row r="16976" customFormat="false" ht="15" hidden="false" customHeight="false" outlineLevel="0" collapsed="false">
      <c r="A16976" s="1" t="n">
        <v>397</v>
      </c>
      <c r="B16976" s="1" t="s">
        <v>26231</v>
      </c>
      <c r="D16976" s="324" t="s">
        <v>10892</v>
      </c>
      <c r="E16976" s="324" t="s">
        <v>11498</v>
      </c>
    </row>
    <row r="16977" customFormat="false" ht="15" hidden="false" customHeight="false" outlineLevel="0" collapsed="false">
      <c r="A16977" s="1" t="n">
        <v>396</v>
      </c>
      <c r="B16977" s="1" t="s">
        <v>26232</v>
      </c>
      <c r="D16977" s="1" t="s">
        <v>499</v>
      </c>
      <c r="E16977" s="324" t="s">
        <v>12943</v>
      </c>
    </row>
    <row r="16978" customFormat="false" ht="15" hidden="false" customHeight="false" outlineLevel="0" collapsed="false">
      <c r="A16978" s="1" t="n">
        <v>395</v>
      </c>
      <c r="B16978" s="1" t="s">
        <v>26233</v>
      </c>
      <c r="D16978" s="1" t="s">
        <v>499</v>
      </c>
      <c r="E16978" s="324" t="s">
        <v>12943</v>
      </c>
    </row>
    <row r="16979" customFormat="false" ht="15" hidden="false" customHeight="false" outlineLevel="0" collapsed="false">
      <c r="A16979" s="1" t="n">
        <v>394</v>
      </c>
      <c r="B16979" s="1" t="s">
        <v>26234</v>
      </c>
      <c r="D16979" s="1" t="s">
        <v>499</v>
      </c>
      <c r="E16979" s="324" t="s">
        <v>12943</v>
      </c>
    </row>
    <row r="16980" customFormat="false" ht="15" hidden="false" customHeight="false" outlineLevel="0" collapsed="false">
      <c r="A16980" s="1" t="n">
        <v>393</v>
      </c>
      <c r="B16980" s="1" t="s">
        <v>26235</v>
      </c>
      <c r="D16980" s="1" t="s">
        <v>499</v>
      </c>
      <c r="E16980" s="324" t="s">
        <v>11102</v>
      </c>
    </row>
    <row r="16981" customFormat="false" ht="15" hidden="false" customHeight="false" outlineLevel="0" collapsed="false">
      <c r="A16981" s="1" t="n">
        <v>392</v>
      </c>
      <c r="B16981" s="1" t="s">
        <v>26236</v>
      </c>
      <c r="D16981" s="1" t="s">
        <v>499</v>
      </c>
      <c r="E16981" s="324" t="s">
        <v>12943</v>
      </c>
    </row>
    <row r="16982" customFormat="false" ht="15" hidden="false" customHeight="false" outlineLevel="0" collapsed="false">
      <c r="A16982" s="1" t="n">
        <v>391</v>
      </c>
      <c r="B16982" s="1" t="s">
        <v>26237</v>
      </c>
      <c r="D16982" s="1" t="s">
        <v>499</v>
      </c>
      <c r="E16982" s="324" t="s">
        <v>12943</v>
      </c>
    </row>
    <row r="16983" customFormat="false" ht="15" hidden="false" customHeight="false" outlineLevel="0" collapsed="false">
      <c r="A16983" s="1" t="n">
        <v>390</v>
      </c>
      <c r="B16983" s="1" t="s">
        <v>26238</v>
      </c>
      <c r="C16983" s="1" t="s">
        <v>26239</v>
      </c>
      <c r="D16983" s="324" t="s">
        <v>10892</v>
      </c>
      <c r="E16983" s="324" t="s">
        <v>12459</v>
      </c>
    </row>
    <row r="16984" customFormat="false" ht="15" hidden="false" customHeight="false" outlineLevel="0" collapsed="false">
      <c r="A16984" s="1" t="n">
        <v>389</v>
      </c>
      <c r="B16984" s="1" t="s">
        <v>26240</v>
      </c>
      <c r="C16984" s="1" t="s">
        <v>26241</v>
      </c>
      <c r="D16984" s="324" t="s">
        <v>10892</v>
      </c>
      <c r="E16984" s="324" t="s">
        <v>12459</v>
      </c>
    </row>
    <row r="16985" customFormat="false" ht="15" hidden="false" customHeight="false" outlineLevel="0" collapsed="false">
      <c r="A16985" s="1" t="n">
        <v>388</v>
      </c>
      <c r="B16985" s="1" t="s">
        <v>26242</v>
      </c>
      <c r="C16985" s="324" t="s">
        <v>26243</v>
      </c>
      <c r="D16985" s="1" t="s">
        <v>1222</v>
      </c>
      <c r="E16985" s="324" t="s">
        <v>488</v>
      </c>
    </row>
    <row r="16986" customFormat="false" ht="15" hidden="false" customHeight="false" outlineLevel="0" collapsed="false">
      <c r="A16986" s="1" t="n">
        <v>387</v>
      </c>
      <c r="B16986" s="1" t="s">
        <v>26244</v>
      </c>
      <c r="D16986" s="1" t="s">
        <v>637</v>
      </c>
      <c r="E16986" s="0" t="s">
        <v>576</v>
      </c>
    </row>
    <row r="16987" customFormat="false" ht="15" hidden="false" customHeight="false" outlineLevel="0" collapsed="false">
      <c r="A16987" s="1" t="n">
        <v>386</v>
      </c>
      <c r="B16987" s="1" t="s">
        <v>26245</v>
      </c>
      <c r="C16987" s="1" t="s">
        <v>26246</v>
      </c>
      <c r="D16987" s="1" t="s">
        <v>499</v>
      </c>
      <c r="E16987" s="324" t="s">
        <v>1731</v>
      </c>
    </row>
    <row r="16988" customFormat="false" ht="15" hidden="false" customHeight="false" outlineLevel="0" collapsed="false">
      <c r="A16988" s="1" t="n">
        <v>385</v>
      </c>
      <c r="B16988" s="1" t="s">
        <v>26247</v>
      </c>
      <c r="C16988" s="1" t="s">
        <v>11091</v>
      </c>
      <c r="D16988" s="324" t="s">
        <v>26248</v>
      </c>
      <c r="E16988" s="0" t="s">
        <v>590</v>
      </c>
    </row>
    <row r="16989" customFormat="false" ht="15" hidden="false" customHeight="false" outlineLevel="0" collapsed="false">
      <c r="A16989" s="1" t="n">
        <v>384</v>
      </c>
      <c r="B16989" s="1" t="s">
        <v>26249</v>
      </c>
      <c r="D16989" s="1" t="s">
        <v>484</v>
      </c>
      <c r="E16989" s="0" t="s">
        <v>485</v>
      </c>
    </row>
    <row r="16990" customFormat="false" ht="15" hidden="false" customHeight="false" outlineLevel="0" collapsed="false">
      <c r="A16990" s="1" t="n">
        <v>383</v>
      </c>
      <c r="B16990" s="1" t="s">
        <v>26250</v>
      </c>
      <c r="D16990" s="324" t="s">
        <v>7293</v>
      </c>
      <c r="E16990" s="324" t="s">
        <v>548</v>
      </c>
    </row>
    <row r="16991" customFormat="false" ht="15" hidden="false" customHeight="false" outlineLevel="0" collapsed="false">
      <c r="A16991" s="1" t="n">
        <v>382</v>
      </c>
      <c r="B16991" s="1" t="s">
        <v>26251</v>
      </c>
      <c r="C16991" s="1" t="s">
        <v>26252</v>
      </c>
      <c r="D16991" s="324" t="s">
        <v>18420</v>
      </c>
      <c r="E16991" s="324" t="s">
        <v>10884</v>
      </c>
    </row>
    <row r="16992" customFormat="false" ht="15" hidden="false" customHeight="false" outlineLevel="0" collapsed="false">
      <c r="A16992" s="1" t="n">
        <v>381</v>
      </c>
      <c r="B16992" s="1" t="s">
        <v>26253</v>
      </c>
      <c r="C16992" s="1" t="s">
        <v>26254</v>
      </c>
      <c r="D16992" s="324" t="s">
        <v>10946</v>
      </c>
      <c r="E16992" s="324" t="s">
        <v>15690</v>
      </c>
    </row>
    <row r="16993" customFormat="false" ht="15" hidden="false" customHeight="false" outlineLevel="0" collapsed="false">
      <c r="A16993" s="1" t="n">
        <v>380</v>
      </c>
      <c r="B16993" s="1" t="s">
        <v>26255</v>
      </c>
      <c r="C16993" s="324" t="s">
        <v>26256</v>
      </c>
      <c r="D16993" s="324" t="s">
        <v>2429</v>
      </c>
      <c r="E16993" s="324" t="s">
        <v>500</v>
      </c>
    </row>
    <row r="16994" customFormat="false" ht="15" hidden="false" customHeight="false" outlineLevel="0" collapsed="false">
      <c r="A16994" s="1" t="n">
        <v>379</v>
      </c>
      <c r="B16994" s="1" t="s">
        <v>26257</v>
      </c>
      <c r="C16994" s="324" t="s">
        <v>26258</v>
      </c>
      <c r="D16994" s="324" t="s">
        <v>2429</v>
      </c>
      <c r="E16994" s="324" t="s">
        <v>500</v>
      </c>
    </row>
    <row r="16995" customFormat="false" ht="15" hidden="false" customHeight="false" outlineLevel="0" collapsed="false">
      <c r="A16995" s="1" t="n">
        <v>378</v>
      </c>
      <c r="B16995" s="1" t="s">
        <v>26259</v>
      </c>
      <c r="C16995" s="324" t="s">
        <v>26260</v>
      </c>
      <c r="D16995" s="324" t="s">
        <v>2429</v>
      </c>
      <c r="E16995" s="324" t="s">
        <v>500</v>
      </c>
    </row>
    <row r="16996" customFormat="false" ht="15" hidden="false" customHeight="false" outlineLevel="0" collapsed="false">
      <c r="A16996" s="1" t="n">
        <v>377</v>
      </c>
      <c r="B16996" s="1" t="s">
        <v>26261</v>
      </c>
      <c r="C16996" s="1" t="s">
        <v>26262</v>
      </c>
      <c r="D16996" s="324" t="s">
        <v>26263</v>
      </c>
      <c r="E16996" s="324" t="s">
        <v>519</v>
      </c>
    </row>
    <row r="16997" customFormat="false" ht="15" hidden="false" customHeight="false" outlineLevel="0" collapsed="false">
      <c r="A16997" s="1" t="n">
        <v>376</v>
      </c>
      <c r="B16997" s="1" t="s">
        <v>26264</v>
      </c>
      <c r="C16997" s="324" t="s">
        <v>26265</v>
      </c>
      <c r="D16997" s="324" t="s">
        <v>26266</v>
      </c>
      <c r="E16997" s="324" t="s">
        <v>10893</v>
      </c>
    </row>
    <row r="16998" customFormat="false" ht="15" hidden="false" customHeight="false" outlineLevel="0" collapsed="false">
      <c r="A16998" s="1" t="n">
        <v>375</v>
      </c>
      <c r="B16998" s="1" t="s">
        <v>26267</v>
      </c>
      <c r="D16998" s="324" t="s">
        <v>26266</v>
      </c>
      <c r="E16998" s="324" t="s">
        <v>10893</v>
      </c>
    </row>
    <row r="16999" customFormat="false" ht="15" hidden="false" customHeight="false" outlineLevel="0" collapsed="false">
      <c r="A16999" s="1" t="n">
        <v>374</v>
      </c>
      <c r="B16999" s="1" t="s">
        <v>26268</v>
      </c>
      <c r="C16999" s="324" t="s">
        <v>26269</v>
      </c>
      <c r="D16999" s="324" t="s">
        <v>2429</v>
      </c>
      <c r="E16999" s="324" t="s">
        <v>500</v>
      </c>
    </row>
    <row r="17000" customFormat="false" ht="15" hidden="false" customHeight="false" outlineLevel="0" collapsed="false">
      <c r="A17000" s="1" t="n">
        <v>373</v>
      </c>
      <c r="B17000" s="1" t="s">
        <v>26270</v>
      </c>
      <c r="C17000" s="324" t="s">
        <v>26271</v>
      </c>
      <c r="D17000" s="324" t="s">
        <v>2429</v>
      </c>
      <c r="E17000" s="324" t="s">
        <v>500</v>
      </c>
    </row>
    <row r="17001" customFormat="false" ht="15" hidden="false" customHeight="false" outlineLevel="0" collapsed="false">
      <c r="A17001" s="1" t="n">
        <v>372</v>
      </c>
      <c r="B17001" s="1" t="s">
        <v>26272</v>
      </c>
      <c r="C17001" s="324" t="s">
        <v>26273</v>
      </c>
      <c r="D17001" s="324" t="s">
        <v>16341</v>
      </c>
      <c r="E17001" s="324" t="s">
        <v>26274</v>
      </c>
    </row>
    <row r="17002" customFormat="false" ht="15" hidden="false" customHeight="false" outlineLevel="0" collapsed="false">
      <c r="A17002" s="1" t="n">
        <v>371</v>
      </c>
      <c r="B17002" s="1" t="s">
        <v>26275</v>
      </c>
      <c r="C17002" s="324" t="s">
        <v>26276</v>
      </c>
      <c r="D17002" s="324" t="s">
        <v>2429</v>
      </c>
      <c r="E17002" s="324" t="s">
        <v>500</v>
      </c>
    </row>
    <row r="17003" customFormat="false" ht="15" hidden="false" customHeight="false" outlineLevel="0" collapsed="false">
      <c r="A17003" s="1" t="n">
        <v>370</v>
      </c>
      <c r="B17003" s="1" t="s">
        <v>26277</v>
      </c>
      <c r="C17003" s="324" t="s">
        <v>26278</v>
      </c>
      <c r="D17003" s="324" t="s">
        <v>2429</v>
      </c>
      <c r="E17003" s="324" t="s">
        <v>500</v>
      </c>
    </row>
    <row r="17004" customFormat="false" ht="15" hidden="false" customHeight="false" outlineLevel="0" collapsed="false">
      <c r="B17004" s="1" t="s">
        <v>26279</v>
      </c>
      <c r="D17004" s="324" t="s">
        <v>2568</v>
      </c>
      <c r="E17004" s="324" t="s">
        <v>26280</v>
      </c>
    </row>
    <row r="17005" customFormat="false" ht="15" hidden="false" customHeight="false" outlineLevel="0" collapsed="false">
      <c r="A17005" s="1" t="n">
        <v>368</v>
      </c>
      <c r="B17005" s="1" t="s">
        <v>25480</v>
      </c>
      <c r="D17005" s="1" t="s">
        <v>10212</v>
      </c>
      <c r="E17005" s="0" t="s">
        <v>576</v>
      </c>
    </row>
    <row r="17006" customFormat="false" ht="15" hidden="false" customHeight="false" outlineLevel="0" collapsed="false">
      <c r="A17006" s="1" t="n">
        <v>367</v>
      </c>
      <c r="B17006" s="1" t="s">
        <v>26281</v>
      </c>
      <c r="C17006" s="324" t="s">
        <v>26282</v>
      </c>
      <c r="D17006" s="324" t="s">
        <v>2429</v>
      </c>
      <c r="E17006" s="324" t="s">
        <v>500</v>
      </c>
    </row>
    <row r="17007" customFormat="false" ht="15" hidden="false" customHeight="false" outlineLevel="0" collapsed="false">
      <c r="A17007" s="1" t="n">
        <v>366</v>
      </c>
      <c r="B17007" s="1" t="s">
        <v>26283</v>
      </c>
      <c r="C17007" s="324" t="s">
        <v>26284</v>
      </c>
      <c r="D17007" s="324" t="s">
        <v>2429</v>
      </c>
      <c r="E17007" s="324" t="s">
        <v>500</v>
      </c>
    </row>
    <row r="17008" customFormat="false" ht="15" hidden="false" customHeight="false" outlineLevel="0" collapsed="false">
      <c r="A17008" s="1" t="n">
        <v>365</v>
      </c>
      <c r="B17008" s="1" t="s">
        <v>26285</v>
      </c>
      <c r="C17008" s="324" t="s">
        <v>26286</v>
      </c>
      <c r="D17008" s="324" t="s">
        <v>2429</v>
      </c>
      <c r="E17008" s="324" t="s">
        <v>500</v>
      </c>
    </row>
    <row r="17009" customFormat="false" ht="15" hidden="false" customHeight="false" outlineLevel="0" collapsed="false">
      <c r="A17009" s="1" t="n">
        <v>364</v>
      </c>
      <c r="B17009" s="1" t="s">
        <v>26067</v>
      </c>
      <c r="C17009" s="324" t="s">
        <v>26287</v>
      </c>
      <c r="D17009" s="324" t="s">
        <v>16551</v>
      </c>
      <c r="E17009" s="324" t="s">
        <v>488</v>
      </c>
    </row>
    <row r="17010" customFormat="false" ht="15" hidden="false" customHeight="false" outlineLevel="0" collapsed="false">
      <c r="A17010" s="1" t="n">
        <v>363</v>
      </c>
      <c r="B17010" s="1" t="s">
        <v>26288</v>
      </c>
      <c r="C17010" s="324" t="s">
        <v>26289</v>
      </c>
      <c r="D17010" s="1" t="s">
        <v>12680</v>
      </c>
      <c r="E17010" s="324" t="s">
        <v>21695</v>
      </c>
    </row>
    <row r="17011" customFormat="false" ht="15" hidden="false" customHeight="false" outlineLevel="0" collapsed="false">
      <c r="A17011" s="1" t="n">
        <v>362</v>
      </c>
      <c r="B17011" s="1" t="s">
        <v>26290</v>
      </c>
      <c r="D17011" s="324" t="s">
        <v>10946</v>
      </c>
      <c r="E17011" s="0" t="s">
        <v>590</v>
      </c>
    </row>
    <row r="17012" customFormat="false" ht="15" hidden="false" customHeight="false" outlineLevel="0" collapsed="false">
      <c r="A17012" s="1" t="n">
        <v>361</v>
      </c>
      <c r="B17012" s="1" t="s">
        <v>26291</v>
      </c>
      <c r="C17012" s="324" t="s">
        <v>26292</v>
      </c>
      <c r="D17012" s="324" t="s">
        <v>5436</v>
      </c>
      <c r="E17012" s="0" t="s">
        <v>590</v>
      </c>
    </row>
    <row r="17013" customFormat="false" ht="15" hidden="false" customHeight="false" outlineLevel="0" collapsed="false">
      <c r="A17013" s="1" t="n">
        <v>360</v>
      </c>
      <c r="B17013" s="1" t="s">
        <v>26293</v>
      </c>
      <c r="C17013" s="1" t="s">
        <v>26294</v>
      </c>
      <c r="D17013" s="324" t="s">
        <v>26295</v>
      </c>
      <c r="E17013" s="324" t="s">
        <v>26296</v>
      </c>
    </row>
    <row r="17014" customFormat="false" ht="15" hidden="false" customHeight="false" outlineLevel="0" collapsed="false">
      <c r="A17014" s="1" t="n">
        <v>359</v>
      </c>
      <c r="B17014" s="1" t="s">
        <v>26297</v>
      </c>
      <c r="C17014" s="1" t="s">
        <v>26298</v>
      </c>
      <c r="D17014" s="1" t="s">
        <v>6225</v>
      </c>
      <c r="E17014" s="324" t="s">
        <v>10893</v>
      </c>
    </row>
    <row r="17015" customFormat="false" ht="15" hidden="false" customHeight="false" outlineLevel="0" collapsed="false">
      <c r="A17015" s="1" t="n">
        <v>358</v>
      </c>
      <c r="B17015" s="1" t="s">
        <v>24578</v>
      </c>
      <c r="C17015" s="1" t="s">
        <v>24579</v>
      </c>
      <c r="D17015" s="1" t="s">
        <v>499</v>
      </c>
      <c r="E17015" s="324" t="s">
        <v>10997</v>
      </c>
    </row>
    <row r="17016" customFormat="false" ht="15" hidden="false" customHeight="false" outlineLevel="0" collapsed="false">
      <c r="A17016" s="1" t="n">
        <v>357</v>
      </c>
      <c r="B17016" s="1" t="s">
        <v>26299</v>
      </c>
      <c r="C17016" s="1" t="s">
        <v>26300</v>
      </c>
      <c r="D17016" s="324" t="s">
        <v>26263</v>
      </c>
      <c r="E17016" s="324" t="s">
        <v>519</v>
      </c>
    </row>
    <row r="17017" customFormat="false" ht="15" hidden="false" customHeight="false" outlineLevel="0" collapsed="false">
      <c r="A17017" s="1" t="n">
        <v>356</v>
      </c>
      <c r="B17017" s="1" t="s">
        <v>26301</v>
      </c>
      <c r="C17017" s="324" t="s">
        <v>26302</v>
      </c>
      <c r="D17017" s="324" t="s">
        <v>26263</v>
      </c>
      <c r="E17017" s="324" t="s">
        <v>519</v>
      </c>
    </row>
    <row r="17018" customFormat="false" ht="15" hidden="false" customHeight="false" outlineLevel="0" collapsed="false">
      <c r="A17018" s="1" t="n">
        <v>355</v>
      </c>
      <c r="B17018" s="1" t="s">
        <v>26303</v>
      </c>
      <c r="C17018" s="1" t="s">
        <v>26304</v>
      </c>
      <c r="D17018" s="324" t="s">
        <v>26263</v>
      </c>
      <c r="E17018" s="324" t="s">
        <v>519</v>
      </c>
    </row>
    <row r="17019" customFormat="false" ht="15" hidden="false" customHeight="false" outlineLevel="0" collapsed="false">
      <c r="A17019" s="1" t="n">
        <v>354</v>
      </c>
      <c r="B17019" s="1" t="s">
        <v>26305</v>
      </c>
      <c r="C17019" s="324" t="s">
        <v>26306</v>
      </c>
      <c r="D17019" s="1" t="s">
        <v>484</v>
      </c>
      <c r="E17019" s="0" t="s">
        <v>485</v>
      </c>
    </row>
    <row r="17020" customFormat="false" ht="15" hidden="false" customHeight="false" outlineLevel="0" collapsed="false">
      <c r="A17020" s="1" t="n">
        <v>353</v>
      </c>
      <c r="B17020" s="1" t="s">
        <v>26307</v>
      </c>
      <c r="C17020" s="324" t="s">
        <v>26308</v>
      </c>
      <c r="D17020" s="1" t="s">
        <v>776</v>
      </c>
      <c r="E17020" s="0" t="s">
        <v>590</v>
      </c>
    </row>
    <row r="17021" customFormat="false" ht="15" hidden="false" customHeight="false" outlineLevel="0" collapsed="false">
      <c r="A17021" s="1" t="n">
        <v>352</v>
      </c>
      <c r="B17021" s="1" t="s">
        <v>26309</v>
      </c>
      <c r="C17021" s="324" t="s">
        <v>26310</v>
      </c>
      <c r="D17021" s="1" t="s">
        <v>12034</v>
      </c>
      <c r="E17021" s="324" t="s">
        <v>26274</v>
      </c>
    </row>
    <row r="17022" customFormat="false" ht="15" hidden="false" customHeight="false" outlineLevel="0" collapsed="false">
      <c r="A17022" s="1" t="n">
        <v>351</v>
      </c>
      <c r="B17022" s="1" t="s">
        <v>26311</v>
      </c>
      <c r="C17022" s="324" t="s">
        <v>26312</v>
      </c>
      <c r="D17022" s="1" t="s">
        <v>776</v>
      </c>
      <c r="E17022" s="0" t="s">
        <v>590</v>
      </c>
    </row>
    <row r="17023" customFormat="false" ht="15" hidden="false" customHeight="false" outlineLevel="0" collapsed="false">
      <c r="A17023" s="1" t="n">
        <v>350</v>
      </c>
      <c r="B17023" s="1" t="s">
        <v>26313</v>
      </c>
      <c r="C17023" s="1" t="s">
        <v>26314</v>
      </c>
      <c r="D17023" s="324" t="s">
        <v>10946</v>
      </c>
      <c r="E17023" s="324" t="s">
        <v>17276</v>
      </c>
    </row>
    <row r="17024" customFormat="false" ht="15" hidden="false" customHeight="false" outlineLevel="0" collapsed="false">
      <c r="A17024" s="1" t="n">
        <v>349</v>
      </c>
      <c r="B17024" s="1" t="s">
        <v>26315</v>
      </c>
      <c r="C17024" s="1" t="s">
        <v>26316</v>
      </c>
      <c r="D17024" s="1" t="s">
        <v>499</v>
      </c>
      <c r="E17024" s="324" t="s">
        <v>10997</v>
      </c>
    </row>
    <row r="17025" customFormat="false" ht="15" hidden="false" customHeight="false" outlineLevel="0" collapsed="false">
      <c r="A17025" s="1" t="n">
        <v>348</v>
      </c>
      <c r="B17025" s="1" t="s">
        <v>26317</v>
      </c>
      <c r="C17025" s="1" t="s">
        <v>26067</v>
      </c>
      <c r="D17025" s="324" t="s">
        <v>6279</v>
      </c>
      <c r="E17025" s="324" t="s">
        <v>1473</v>
      </c>
    </row>
    <row r="17026" customFormat="false" ht="15" hidden="false" customHeight="false" outlineLevel="0" collapsed="false">
      <c r="A17026" s="1" t="n">
        <v>347</v>
      </c>
      <c r="B17026" s="1" t="s">
        <v>26318</v>
      </c>
      <c r="C17026" s="324" t="s">
        <v>26319</v>
      </c>
      <c r="D17026" s="324" t="s">
        <v>26263</v>
      </c>
      <c r="E17026" s="324" t="s">
        <v>519</v>
      </c>
    </row>
    <row r="17027" customFormat="false" ht="15" hidden="false" customHeight="false" outlineLevel="0" collapsed="false">
      <c r="A17027" s="1" t="n">
        <v>346</v>
      </c>
      <c r="B17027" s="1" t="s">
        <v>26320</v>
      </c>
      <c r="C17027" s="1" t="s">
        <v>26321</v>
      </c>
      <c r="D17027" s="324" t="s">
        <v>26322</v>
      </c>
      <c r="E17027" s="324" t="s">
        <v>519</v>
      </c>
    </row>
    <row r="17028" customFormat="false" ht="15" hidden="false" customHeight="false" outlineLevel="0" collapsed="false">
      <c r="A17028" s="1" t="n">
        <v>345</v>
      </c>
      <c r="B17028" s="1" t="s">
        <v>26323</v>
      </c>
      <c r="C17028" s="1" t="s">
        <v>26324</v>
      </c>
      <c r="D17028" s="324" t="s">
        <v>26263</v>
      </c>
      <c r="E17028" s="324" t="s">
        <v>519</v>
      </c>
    </row>
    <row r="17029" customFormat="false" ht="15" hidden="false" customHeight="false" outlineLevel="0" collapsed="false">
      <c r="A17029" s="1" t="n">
        <v>344</v>
      </c>
      <c r="B17029" s="1" t="s">
        <v>26325</v>
      </c>
      <c r="C17029" s="1" t="s">
        <v>26326</v>
      </c>
      <c r="D17029" s="324" t="s">
        <v>26263</v>
      </c>
      <c r="E17029" s="324" t="s">
        <v>519</v>
      </c>
    </row>
    <row r="17030" customFormat="false" ht="15" hidden="false" customHeight="false" outlineLevel="0" collapsed="false">
      <c r="A17030" s="1" t="n">
        <v>343</v>
      </c>
      <c r="B17030" s="1" t="s">
        <v>26327</v>
      </c>
      <c r="C17030" s="1" t="s">
        <v>26067</v>
      </c>
      <c r="D17030" s="324" t="s">
        <v>6279</v>
      </c>
      <c r="E17030" s="324" t="s">
        <v>1127</v>
      </c>
    </row>
    <row r="17031" customFormat="false" ht="15" hidden="false" customHeight="false" outlineLevel="0" collapsed="false">
      <c r="A17031" s="1" t="n">
        <v>342</v>
      </c>
      <c r="B17031" s="1" t="s">
        <v>26328</v>
      </c>
      <c r="C17031" s="1" t="s">
        <v>26329</v>
      </c>
      <c r="D17031" s="1" t="s">
        <v>811</v>
      </c>
      <c r="E17031" s="324" t="s">
        <v>12151</v>
      </c>
    </row>
    <row r="17032" customFormat="false" ht="15" hidden="false" customHeight="false" outlineLevel="0" collapsed="false">
      <c r="A17032" s="1" t="n">
        <v>341</v>
      </c>
      <c r="B17032" s="1" t="s">
        <v>26330</v>
      </c>
      <c r="C17032" s="1" t="s">
        <v>26331</v>
      </c>
      <c r="D17032" s="324" t="s">
        <v>11169</v>
      </c>
      <c r="E17032" s="0" t="s">
        <v>10484</v>
      </c>
    </row>
    <row r="17033" customFormat="false" ht="15" hidden="false" customHeight="false" outlineLevel="0" collapsed="false">
      <c r="A17033" s="1" t="n">
        <v>340</v>
      </c>
      <c r="B17033" s="1" t="s">
        <v>26332</v>
      </c>
      <c r="C17033" s="1" t="s">
        <v>521</v>
      </c>
      <c r="D17033" s="324" t="s">
        <v>26333</v>
      </c>
      <c r="E17033" s="324" t="s">
        <v>12318</v>
      </c>
    </row>
    <row r="17034" customFormat="false" ht="15" hidden="false" customHeight="false" outlineLevel="0" collapsed="false">
      <c r="A17034" s="1" t="n">
        <v>339</v>
      </c>
      <c r="B17034" s="1" t="s">
        <v>26334</v>
      </c>
      <c r="C17034" s="1" t="s">
        <v>521</v>
      </c>
      <c r="D17034" s="1" t="s">
        <v>510</v>
      </c>
      <c r="E17034" s="324" t="s">
        <v>10923</v>
      </c>
    </row>
    <row r="17035" customFormat="false" ht="15" hidden="false" customHeight="false" outlineLevel="0" collapsed="false">
      <c r="A17035" s="1" t="n">
        <v>338</v>
      </c>
      <c r="B17035" s="1" t="s">
        <v>26335</v>
      </c>
      <c r="D17035" s="1" t="s">
        <v>510</v>
      </c>
      <c r="E17035" s="0" t="s">
        <v>609</v>
      </c>
    </row>
    <row r="17036" customFormat="false" ht="15" hidden="false" customHeight="false" outlineLevel="0" collapsed="false">
      <c r="A17036" s="1" t="n">
        <v>337</v>
      </c>
      <c r="B17036" s="1" t="s">
        <v>26336</v>
      </c>
      <c r="C17036" s="324" t="s">
        <v>26337</v>
      </c>
      <c r="D17036" s="1" t="s">
        <v>811</v>
      </c>
      <c r="E17036" s="0" t="s">
        <v>609</v>
      </c>
    </row>
    <row r="17037" customFormat="false" ht="15" hidden="false" customHeight="false" outlineLevel="0" collapsed="false">
      <c r="A17037" s="1" t="n">
        <v>336</v>
      </c>
      <c r="B17037" s="1" t="s">
        <v>26338</v>
      </c>
      <c r="C17037" s="1" t="s">
        <v>521</v>
      </c>
      <c r="D17037" s="1" t="s">
        <v>811</v>
      </c>
      <c r="E17037" s="0" t="s">
        <v>11244</v>
      </c>
    </row>
    <row r="17038" customFormat="false" ht="15" hidden="false" customHeight="false" outlineLevel="0" collapsed="false">
      <c r="A17038" s="1" t="n">
        <v>335</v>
      </c>
      <c r="B17038" s="1" t="s">
        <v>26339</v>
      </c>
      <c r="D17038" s="1" t="s">
        <v>510</v>
      </c>
      <c r="E17038" s="0" t="s">
        <v>609</v>
      </c>
    </row>
    <row r="17039" customFormat="false" ht="15" hidden="false" customHeight="false" outlineLevel="0" collapsed="false">
      <c r="A17039" s="1" t="n">
        <v>334</v>
      </c>
      <c r="B17039" s="1" t="s">
        <v>26340</v>
      </c>
      <c r="D17039" s="1" t="s">
        <v>510</v>
      </c>
      <c r="E17039" s="324" t="s">
        <v>14102</v>
      </c>
    </row>
    <row r="17040" customFormat="false" ht="15" hidden="false" customHeight="false" outlineLevel="0" collapsed="false">
      <c r="A17040" s="1" t="n">
        <v>333</v>
      </c>
      <c r="B17040" s="1" t="s">
        <v>26341</v>
      </c>
      <c r="D17040" s="324" t="s">
        <v>1587</v>
      </c>
      <c r="E17040" s="0" t="s">
        <v>485</v>
      </c>
    </row>
    <row r="17041" customFormat="false" ht="15" hidden="false" customHeight="false" outlineLevel="0" collapsed="false">
      <c r="A17041" s="1" t="n">
        <v>332</v>
      </c>
      <c r="B17041" s="1" t="s">
        <v>26342</v>
      </c>
      <c r="C17041" s="324" t="s">
        <v>26343</v>
      </c>
      <c r="D17041" s="324" t="s">
        <v>26344</v>
      </c>
      <c r="E17041" s="324" t="s">
        <v>519</v>
      </c>
    </row>
    <row r="17042" customFormat="false" ht="15" hidden="false" customHeight="false" outlineLevel="0" collapsed="false">
      <c r="A17042" s="1" t="n">
        <v>331</v>
      </c>
      <c r="B17042" s="1" t="s">
        <v>26345</v>
      </c>
      <c r="D17042" s="324" t="s">
        <v>1123</v>
      </c>
      <c r="E17042" s="324" t="s">
        <v>500</v>
      </c>
    </row>
    <row r="17043" customFormat="false" ht="15" hidden="false" customHeight="false" outlineLevel="0" collapsed="false">
      <c r="A17043" s="1" t="n">
        <v>330</v>
      </c>
      <c r="B17043" s="1" t="s">
        <v>26346</v>
      </c>
      <c r="C17043" s="324" t="s">
        <v>26347</v>
      </c>
      <c r="D17043" s="1" t="s">
        <v>11129</v>
      </c>
      <c r="E17043" s="324" t="s">
        <v>26348</v>
      </c>
    </row>
    <row r="17044" customFormat="false" ht="15" hidden="false" customHeight="false" outlineLevel="0" collapsed="false">
      <c r="A17044" s="1" t="n">
        <v>329</v>
      </c>
      <c r="B17044" s="1" t="s">
        <v>26349</v>
      </c>
      <c r="C17044" s="324" t="s">
        <v>26350</v>
      </c>
      <c r="D17044" s="1" t="s">
        <v>7889</v>
      </c>
      <c r="E17044" s="0" t="s">
        <v>485</v>
      </c>
    </row>
    <row r="17045" customFormat="false" ht="15" hidden="false" customHeight="false" outlineLevel="0" collapsed="false">
      <c r="A17045" s="1" t="n">
        <v>328</v>
      </c>
      <c r="B17045" s="1" t="s">
        <v>26351</v>
      </c>
      <c r="C17045" s="1" t="s">
        <v>26352</v>
      </c>
      <c r="D17045" s="1" t="s">
        <v>499</v>
      </c>
      <c r="E17045" s="324" t="s">
        <v>500</v>
      </c>
    </row>
    <row r="17046" customFormat="false" ht="15" hidden="false" customHeight="false" outlineLevel="0" collapsed="false">
      <c r="A17046" s="1" t="n">
        <v>327</v>
      </c>
      <c r="B17046" s="1" t="s">
        <v>26353</v>
      </c>
      <c r="C17046" s="1" t="s">
        <v>26354</v>
      </c>
      <c r="D17046" s="1" t="s">
        <v>499</v>
      </c>
      <c r="E17046" s="324" t="s">
        <v>500</v>
      </c>
    </row>
    <row r="17047" customFormat="false" ht="15" hidden="false" customHeight="false" outlineLevel="0" collapsed="false">
      <c r="A17047" s="1" t="n">
        <v>326</v>
      </c>
      <c r="B17047" s="1" t="s">
        <v>26355</v>
      </c>
      <c r="D17047" s="324" t="s">
        <v>26356</v>
      </c>
      <c r="E17047" s="324" t="s">
        <v>519</v>
      </c>
    </row>
    <row r="17048" customFormat="false" ht="15" hidden="false" customHeight="false" outlineLevel="0" collapsed="false">
      <c r="A17048" s="1" t="n">
        <v>325</v>
      </c>
      <c r="B17048" s="1" t="s">
        <v>26357</v>
      </c>
      <c r="D17048" s="324" t="s">
        <v>23033</v>
      </c>
      <c r="E17048" s="0" t="s">
        <v>485</v>
      </c>
    </row>
    <row r="17049" customFormat="false" ht="15" hidden="false" customHeight="false" outlineLevel="0" collapsed="false">
      <c r="A17049" s="1" t="n">
        <v>324</v>
      </c>
      <c r="B17049" s="1" t="s">
        <v>26358</v>
      </c>
      <c r="D17049" s="324" t="s">
        <v>10946</v>
      </c>
      <c r="E17049" s="0" t="s">
        <v>576</v>
      </c>
    </row>
    <row r="17050" customFormat="false" ht="15" hidden="false" customHeight="false" outlineLevel="0" collapsed="false">
      <c r="A17050" s="1" t="n">
        <v>323</v>
      </c>
      <c r="B17050" s="1" t="s">
        <v>21260</v>
      </c>
      <c r="C17050" s="1" t="s">
        <v>26359</v>
      </c>
      <c r="D17050" s="1" t="s">
        <v>510</v>
      </c>
      <c r="E17050" s="0" t="s">
        <v>11079</v>
      </c>
    </row>
    <row r="17051" customFormat="false" ht="15" hidden="false" customHeight="false" outlineLevel="0" collapsed="false">
      <c r="A17051" s="1" t="n">
        <v>322</v>
      </c>
      <c r="B17051" s="1" t="s">
        <v>26360</v>
      </c>
      <c r="C17051" s="1" t="s">
        <v>26361</v>
      </c>
      <c r="D17051" s="1" t="s">
        <v>4101</v>
      </c>
      <c r="E17051" s="324" t="s">
        <v>488</v>
      </c>
    </row>
    <row r="17052" customFormat="false" ht="15" hidden="false" customHeight="false" outlineLevel="0" collapsed="false">
      <c r="A17052" s="1" t="n">
        <v>321</v>
      </c>
      <c r="B17052" s="1" t="s">
        <v>26362</v>
      </c>
      <c r="D17052" s="324" t="s">
        <v>24338</v>
      </c>
      <c r="E17052" s="0" t="s">
        <v>590</v>
      </c>
    </row>
    <row r="17053" customFormat="false" ht="15" hidden="false" customHeight="false" outlineLevel="0" collapsed="false">
      <c r="A17053" s="1" t="n">
        <v>320</v>
      </c>
      <c r="B17053" s="1" t="s">
        <v>26363</v>
      </c>
      <c r="C17053" s="1" t="s">
        <v>26364</v>
      </c>
      <c r="D17053" s="1" t="s">
        <v>1798</v>
      </c>
      <c r="E17053" s="0" t="s">
        <v>544</v>
      </c>
    </row>
    <row r="17054" customFormat="false" ht="15" hidden="false" customHeight="false" outlineLevel="0" collapsed="false">
      <c r="A17054" s="1" t="n">
        <v>319</v>
      </c>
      <c r="B17054" s="1" t="s">
        <v>26365</v>
      </c>
      <c r="D17054" s="1" t="s">
        <v>651</v>
      </c>
      <c r="E17054" s="0" t="s">
        <v>544</v>
      </c>
    </row>
    <row r="17055" customFormat="false" ht="15" hidden="false" customHeight="false" outlineLevel="0" collapsed="false">
      <c r="A17055" s="1" t="n">
        <v>318</v>
      </c>
      <c r="B17055" s="1" t="s">
        <v>26366</v>
      </c>
      <c r="D17055" s="1" t="s">
        <v>651</v>
      </c>
      <c r="E17055" s="0" t="s">
        <v>544</v>
      </c>
    </row>
    <row r="17056" customFormat="false" ht="15" hidden="false" customHeight="false" outlineLevel="0" collapsed="false">
      <c r="A17056" s="1" t="n">
        <v>317</v>
      </c>
      <c r="B17056" s="1" t="s">
        <v>26367</v>
      </c>
      <c r="D17056" s="324" t="s">
        <v>26368</v>
      </c>
      <c r="E17056" s="324" t="s">
        <v>26369</v>
      </c>
    </row>
    <row r="17057" customFormat="false" ht="15" hidden="false" customHeight="false" outlineLevel="0" collapsed="false">
      <c r="A17057" s="1" t="n">
        <v>316</v>
      </c>
      <c r="B17057" s="1" t="s">
        <v>26370</v>
      </c>
      <c r="C17057" s="1" t="s">
        <v>26371</v>
      </c>
      <c r="D17057" s="1" t="s">
        <v>11129</v>
      </c>
      <c r="E17057" s="324" t="s">
        <v>13626</v>
      </c>
    </row>
    <row r="17058" customFormat="false" ht="15" hidden="false" customHeight="false" outlineLevel="0" collapsed="false">
      <c r="A17058" s="1" t="n">
        <v>315</v>
      </c>
      <c r="B17058" s="1" t="s">
        <v>26372</v>
      </c>
      <c r="C17058" s="324" t="s">
        <v>26373</v>
      </c>
      <c r="D17058" s="324" t="s">
        <v>24570</v>
      </c>
      <c r="E17058" s="0" t="s">
        <v>609</v>
      </c>
    </row>
    <row r="17059" customFormat="false" ht="15" hidden="false" customHeight="false" outlineLevel="0" collapsed="false">
      <c r="A17059" s="1" t="n">
        <v>314</v>
      </c>
      <c r="B17059" s="1" t="s">
        <v>26374</v>
      </c>
      <c r="C17059" s="1" t="s">
        <v>26375</v>
      </c>
      <c r="D17059" s="324" t="s">
        <v>24075</v>
      </c>
      <c r="E17059" s="324" t="s">
        <v>24404</v>
      </c>
    </row>
    <row r="17060" customFormat="false" ht="15" hidden="false" customHeight="false" outlineLevel="0" collapsed="false">
      <c r="A17060" s="1" t="n">
        <v>313</v>
      </c>
      <c r="B17060" s="1" t="s">
        <v>26376</v>
      </c>
      <c r="C17060" s="324" t="s">
        <v>26377</v>
      </c>
      <c r="D17060" s="1" t="s">
        <v>2351</v>
      </c>
      <c r="E17060" s="0" t="s">
        <v>485</v>
      </c>
    </row>
    <row r="17061" customFormat="false" ht="15" hidden="false" customHeight="false" outlineLevel="0" collapsed="false">
      <c r="A17061" s="1" t="n">
        <v>312</v>
      </c>
      <c r="B17061" s="1" t="s">
        <v>26378</v>
      </c>
      <c r="C17061" s="1" t="s">
        <v>26379</v>
      </c>
      <c r="D17061" s="324" t="s">
        <v>11351</v>
      </c>
      <c r="E17061" s="0" t="s">
        <v>609</v>
      </c>
    </row>
    <row r="17062" customFormat="false" ht="15" hidden="false" customHeight="false" outlineLevel="0" collapsed="false">
      <c r="A17062" s="1" t="n">
        <v>311</v>
      </c>
      <c r="B17062" s="1" t="s">
        <v>26380</v>
      </c>
      <c r="C17062" s="1" t="s">
        <v>26381</v>
      </c>
      <c r="D17062" s="324" t="s">
        <v>20206</v>
      </c>
      <c r="E17062" s="324" t="s">
        <v>488</v>
      </c>
    </row>
    <row r="17063" customFormat="false" ht="15" hidden="false" customHeight="false" outlineLevel="0" collapsed="false">
      <c r="A17063" s="1" t="n">
        <v>310</v>
      </c>
      <c r="B17063" s="1" t="s">
        <v>26382</v>
      </c>
      <c r="D17063" s="324" t="s">
        <v>26383</v>
      </c>
      <c r="E17063" s="0" t="s">
        <v>485</v>
      </c>
    </row>
    <row r="17064" customFormat="false" ht="15" hidden="false" customHeight="false" outlineLevel="0" collapsed="false">
      <c r="A17064" s="1" t="n">
        <v>309</v>
      </c>
      <c r="B17064" s="1" t="s">
        <v>26384</v>
      </c>
      <c r="D17064" s="324" t="s">
        <v>10946</v>
      </c>
      <c r="E17064" s="324" t="s">
        <v>11506</v>
      </c>
    </row>
    <row r="17065" customFormat="false" ht="15" hidden="false" customHeight="false" outlineLevel="0" collapsed="false">
      <c r="A17065" s="1" t="n">
        <v>308</v>
      </c>
      <c r="B17065" s="1" t="s">
        <v>26385</v>
      </c>
      <c r="C17065" s="324" t="s">
        <v>26386</v>
      </c>
      <c r="D17065" s="1" t="s">
        <v>1222</v>
      </c>
      <c r="E17065" s="0" t="s">
        <v>10484</v>
      </c>
    </row>
    <row r="17066" customFormat="false" ht="15" hidden="false" customHeight="false" outlineLevel="0" collapsed="false">
      <c r="A17066" s="1" t="n">
        <v>307</v>
      </c>
      <c r="B17066" s="1" t="s">
        <v>26387</v>
      </c>
      <c r="D17066" s="1" t="s">
        <v>510</v>
      </c>
      <c r="E17066" s="0" t="s">
        <v>590</v>
      </c>
    </row>
    <row r="17067" customFormat="false" ht="15" hidden="false" customHeight="false" outlineLevel="0" collapsed="false">
      <c r="A17067" s="1" t="n">
        <v>306</v>
      </c>
      <c r="B17067" s="1" t="s">
        <v>26388</v>
      </c>
      <c r="C17067" s="324" t="s">
        <v>26389</v>
      </c>
      <c r="D17067" s="324" t="s">
        <v>26263</v>
      </c>
      <c r="E17067" s="324" t="s">
        <v>519</v>
      </c>
    </row>
    <row r="17068" customFormat="false" ht="15" hidden="false" customHeight="false" outlineLevel="0" collapsed="false">
      <c r="A17068" s="1" t="n">
        <v>305</v>
      </c>
      <c r="B17068" s="1" t="s">
        <v>26390</v>
      </c>
      <c r="C17068" s="324" t="s">
        <v>26391</v>
      </c>
      <c r="D17068" s="324" t="s">
        <v>26392</v>
      </c>
      <c r="E17068" s="324" t="s">
        <v>519</v>
      </c>
    </row>
    <row r="17069" customFormat="false" ht="15" hidden="false" customHeight="false" outlineLevel="0" collapsed="false">
      <c r="A17069" s="1" t="n">
        <v>304</v>
      </c>
      <c r="B17069" s="1" t="s">
        <v>26393</v>
      </c>
      <c r="C17069" s="324" t="s">
        <v>26394</v>
      </c>
      <c r="D17069" s="1" t="s">
        <v>4101</v>
      </c>
      <c r="E17069" s="0" t="s">
        <v>609</v>
      </c>
    </row>
    <row r="17070" customFormat="false" ht="15" hidden="false" customHeight="false" outlineLevel="0" collapsed="false">
      <c r="A17070" s="1" t="n">
        <v>303</v>
      </c>
      <c r="B17070" s="1" t="s">
        <v>26395</v>
      </c>
      <c r="D17070" s="324" t="s">
        <v>670</v>
      </c>
      <c r="E17070" s="0" t="s">
        <v>485</v>
      </c>
    </row>
    <row r="17071" customFormat="false" ht="15" hidden="false" customHeight="false" outlineLevel="0" collapsed="false">
      <c r="A17071" s="1" t="n">
        <v>302</v>
      </c>
      <c r="B17071" s="1" t="s">
        <v>26396</v>
      </c>
      <c r="D17071" s="324" t="s">
        <v>528</v>
      </c>
      <c r="E17071" s="0" t="s">
        <v>485</v>
      </c>
    </row>
    <row r="17072" customFormat="false" ht="15" hidden="false" customHeight="false" outlineLevel="0" collapsed="false">
      <c r="A17072" s="1" t="n">
        <v>301</v>
      </c>
      <c r="B17072" s="1" t="s">
        <v>26397</v>
      </c>
      <c r="D17072" s="324" t="s">
        <v>8289</v>
      </c>
      <c r="E17072" s="324" t="s">
        <v>2629</v>
      </c>
    </row>
    <row r="17073" customFormat="false" ht="15" hidden="false" customHeight="false" outlineLevel="0" collapsed="false">
      <c r="A17073" s="1" t="n">
        <v>300</v>
      </c>
      <c r="B17073" s="1" t="s">
        <v>26398</v>
      </c>
      <c r="C17073" s="1" t="s">
        <v>26399</v>
      </c>
      <c r="D17073" s="1" t="s">
        <v>499</v>
      </c>
      <c r="E17073" s="324" t="s">
        <v>10923</v>
      </c>
    </row>
    <row r="17074" customFormat="false" ht="15" hidden="false" customHeight="false" outlineLevel="0" collapsed="false">
      <c r="A17074" s="1" t="n">
        <v>299</v>
      </c>
      <c r="B17074" s="1" t="s">
        <v>26400</v>
      </c>
      <c r="C17074" s="1" t="s">
        <v>26401</v>
      </c>
      <c r="D17074" s="1" t="s">
        <v>499</v>
      </c>
      <c r="E17074" s="324" t="s">
        <v>10923</v>
      </c>
    </row>
    <row r="17075" customFormat="false" ht="15" hidden="false" customHeight="false" outlineLevel="0" collapsed="false">
      <c r="A17075" s="1" t="n">
        <v>298</v>
      </c>
      <c r="B17075" s="1" t="s">
        <v>26402</v>
      </c>
      <c r="C17075" s="324" t="s">
        <v>26403</v>
      </c>
      <c r="D17075" s="1" t="s">
        <v>499</v>
      </c>
      <c r="E17075" s="0" t="s">
        <v>590</v>
      </c>
    </row>
    <row r="17076" customFormat="false" ht="15" hidden="false" customHeight="false" outlineLevel="0" collapsed="false">
      <c r="A17076" s="1" t="n">
        <v>297</v>
      </c>
      <c r="B17076" s="1" t="s">
        <v>26404</v>
      </c>
      <c r="C17076" s="1" t="s">
        <v>26405</v>
      </c>
      <c r="D17076" s="1" t="s">
        <v>499</v>
      </c>
      <c r="E17076" s="324" t="s">
        <v>500</v>
      </c>
    </row>
    <row r="17077" customFormat="false" ht="15" hidden="false" customHeight="false" outlineLevel="0" collapsed="false">
      <c r="A17077" s="1" t="n">
        <v>296</v>
      </c>
      <c r="B17077" s="1" t="s">
        <v>24384</v>
      </c>
      <c r="C17077" s="324" t="s">
        <v>26406</v>
      </c>
      <c r="D17077" s="1" t="s">
        <v>499</v>
      </c>
      <c r="E17077" s="324" t="s">
        <v>500</v>
      </c>
    </row>
    <row r="17078" customFormat="false" ht="15" hidden="false" customHeight="false" outlineLevel="0" collapsed="false">
      <c r="A17078" s="1" t="n">
        <v>295</v>
      </c>
      <c r="B17078" s="1" t="s">
        <v>26407</v>
      </c>
      <c r="C17078" s="324" t="s">
        <v>26408</v>
      </c>
      <c r="D17078" s="1" t="s">
        <v>499</v>
      </c>
      <c r="E17078" s="324" t="s">
        <v>500</v>
      </c>
    </row>
    <row r="17079" customFormat="false" ht="15" hidden="false" customHeight="false" outlineLevel="0" collapsed="false">
      <c r="A17079" s="1" t="n">
        <v>294</v>
      </c>
      <c r="B17079" s="1" t="s">
        <v>26409</v>
      </c>
      <c r="C17079" s="324" t="s">
        <v>26410</v>
      </c>
      <c r="D17079" s="324" t="s">
        <v>7417</v>
      </c>
      <c r="E17079" s="0" t="s">
        <v>485</v>
      </c>
    </row>
    <row r="17080" customFormat="false" ht="15" hidden="false" customHeight="false" outlineLevel="0" collapsed="false">
      <c r="A17080" s="1" t="n">
        <v>293</v>
      </c>
      <c r="B17080" s="1" t="s">
        <v>26411</v>
      </c>
      <c r="C17080" s="1" t="s">
        <v>26412</v>
      </c>
      <c r="D17080" s="1" t="s">
        <v>10212</v>
      </c>
      <c r="E17080" s="324" t="s">
        <v>17011</v>
      </c>
    </row>
    <row r="17081" customFormat="false" ht="15" hidden="false" customHeight="false" outlineLevel="0" collapsed="false">
      <c r="A17081" s="1" t="n">
        <v>292</v>
      </c>
      <c r="B17081" s="1" t="s">
        <v>26413</v>
      </c>
      <c r="C17081" s="1" t="s">
        <v>26414</v>
      </c>
      <c r="D17081" s="1" t="s">
        <v>17638</v>
      </c>
      <c r="E17081" s="0" t="s">
        <v>485</v>
      </c>
    </row>
    <row r="17082" customFormat="false" ht="15" hidden="false" customHeight="false" outlineLevel="0" collapsed="false">
      <c r="A17082" s="1" t="n">
        <v>291</v>
      </c>
      <c r="B17082" s="1" t="s">
        <v>26415</v>
      </c>
      <c r="D17082" s="1" t="s">
        <v>10212</v>
      </c>
      <c r="E17082" s="0" t="s">
        <v>590</v>
      </c>
    </row>
    <row r="17083" customFormat="false" ht="15" hidden="false" customHeight="false" outlineLevel="0" collapsed="false">
      <c r="A17083" s="1" t="n">
        <v>290</v>
      </c>
      <c r="B17083" s="1" t="s">
        <v>26416</v>
      </c>
      <c r="D17083" s="1" t="s">
        <v>484</v>
      </c>
      <c r="E17083" s="0" t="s">
        <v>485</v>
      </c>
    </row>
    <row r="17084" customFormat="false" ht="15" hidden="false" customHeight="false" outlineLevel="0" collapsed="false">
      <c r="A17084" s="1" t="n">
        <v>289</v>
      </c>
      <c r="B17084" s="1" t="s">
        <v>26417</v>
      </c>
      <c r="D17084" s="1" t="s">
        <v>499</v>
      </c>
      <c r="E17084" s="0" t="s">
        <v>590</v>
      </c>
    </row>
    <row r="17085" customFormat="false" ht="15" hidden="false" customHeight="false" outlineLevel="0" collapsed="false">
      <c r="A17085" s="1" t="n">
        <v>288</v>
      </c>
      <c r="B17085" s="1" t="s">
        <v>26418</v>
      </c>
      <c r="C17085" s="1" t="s">
        <v>26419</v>
      </c>
      <c r="D17085" s="1" t="s">
        <v>575</v>
      </c>
      <c r="E17085" s="0" t="s">
        <v>576</v>
      </c>
    </row>
    <row r="17086" customFormat="false" ht="15" hidden="false" customHeight="false" outlineLevel="0" collapsed="false">
      <c r="A17086" s="1" t="n">
        <v>287</v>
      </c>
      <c r="B17086" s="1" t="s">
        <v>26420</v>
      </c>
      <c r="D17086" s="1" t="s">
        <v>484</v>
      </c>
      <c r="E17086" s="0" t="s">
        <v>485</v>
      </c>
    </row>
    <row r="17087" customFormat="false" ht="15" hidden="false" customHeight="false" outlineLevel="0" collapsed="false">
      <c r="A17087" s="1" t="n">
        <v>286</v>
      </c>
      <c r="B17087" s="1" t="s">
        <v>26421</v>
      </c>
      <c r="C17087" s="324" t="s">
        <v>26422</v>
      </c>
      <c r="D17087" s="324" t="s">
        <v>7293</v>
      </c>
      <c r="E17087" s="0" t="s">
        <v>485</v>
      </c>
    </row>
    <row r="17088" customFormat="false" ht="15" hidden="false" customHeight="false" outlineLevel="0" collapsed="false">
      <c r="A17088" s="1" t="n">
        <v>285</v>
      </c>
      <c r="B17088" s="1" t="s">
        <v>26423</v>
      </c>
      <c r="D17088" s="324" t="s">
        <v>26424</v>
      </c>
      <c r="E17088" s="0" t="s">
        <v>485</v>
      </c>
    </row>
    <row r="17089" customFormat="false" ht="15" hidden="false" customHeight="false" outlineLevel="0" collapsed="false">
      <c r="A17089" s="1" t="n">
        <v>284</v>
      </c>
      <c r="B17089" s="1" t="s">
        <v>26425</v>
      </c>
      <c r="C17089" s="1" t="s">
        <v>26426</v>
      </c>
      <c r="D17089" s="1" t="s">
        <v>499</v>
      </c>
      <c r="E17089" s="0" t="s">
        <v>590</v>
      </c>
    </row>
    <row r="17090" customFormat="false" ht="15" hidden="false" customHeight="false" outlineLevel="0" collapsed="false">
      <c r="A17090" s="1" t="n">
        <v>283</v>
      </c>
      <c r="B17090" s="1" t="s">
        <v>26427</v>
      </c>
      <c r="C17090" s="324" t="s">
        <v>26428</v>
      </c>
      <c r="D17090" s="324" t="s">
        <v>26429</v>
      </c>
      <c r="E17090" s="324" t="s">
        <v>2626</v>
      </c>
    </row>
    <row r="17091" customFormat="false" ht="15" hidden="false" customHeight="false" outlineLevel="0" collapsed="false">
      <c r="A17091" s="1" t="n">
        <v>282</v>
      </c>
      <c r="B17091" s="1" t="s">
        <v>26430</v>
      </c>
      <c r="C17091" s="324" t="s">
        <v>26431</v>
      </c>
      <c r="D17091" s="324" t="s">
        <v>18976</v>
      </c>
      <c r="E17091" s="324" t="s">
        <v>10933</v>
      </c>
    </row>
    <row r="17092" customFormat="false" ht="15" hidden="false" customHeight="false" outlineLevel="0" collapsed="false">
      <c r="A17092" s="1" t="n">
        <v>281</v>
      </c>
      <c r="B17092" s="1" t="s">
        <v>26432</v>
      </c>
      <c r="C17092" s="324" t="s">
        <v>26433</v>
      </c>
      <c r="D17092" s="324" t="s">
        <v>18976</v>
      </c>
      <c r="E17092" s="324" t="s">
        <v>10933</v>
      </c>
    </row>
    <row r="17093" customFormat="false" ht="15" hidden="false" customHeight="false" outlineLevel="0" collapsed="false">
      <c r="A17093" s="1" t="n">
        <v>280</v>
      </c>
      <c r="B17093" s="1" t="s">
        <v>26434</v>
      </c>
      <c r="D17093" s="324" t="s">
        <v>23652</v>
      </c>
      <c r="E17093" s="324" t="s">
        <v>10921</v>
      </c>
    </row>
    <row r="17094" customFormat="false" ht="15" hidden="false" customHeight="false" outlineLevel="0" collapsed="false">
      <c r="A17094" s="1" t="n">
        <v>279</v>
      </c>
      <c r="B17094" s="1" t="s">
        <v>26435</v>
      </c>
      <c r="C17094" s="324" t="s">
        <v>26436</v>
      </c>
      <c r="D17094" s="324" t="s">
        <v>26437</v>
      </c>
      <c r="E17094" s="324" t="s">
        <v>548</v>
      </c>
    </row>
    <row r="17095" customFormat="false" ht="15" hidden="false" customHeight="false" outlineLevel="0" collapsed="false">
      <c r="A17095" s="1" t="n">
        <v>278</v>
      </c>
      <c r="B17095" s="1" t="s">
        <v>26438</v>
      </c>
      <c r="C17095" s="1" t="s">
        <v>26439</v>
      </c>
      <c r="D17095" s="324" t="s">
        <v>26440</v>
      </c>
      <c r="E17095" s="324" t="s">
        <v>2626</v>
      </c>
    </row>
    <row r="17096" customFormat="false" ht="15" hidden="false" customHeight="false" outlineLevel="0" collapsed="false">
      <c r="A17096" s="1" t="n">
        <v>277</v>
      </c>
      <c r="B17096" s="1" t="s">
        <v>26441</v>
      </c>
      <c r="C17096" s="324" t="s">
        <v>26442</v>
      </c>
      <c r="D17096" s="1" t="s">
        <v>12034</v>
      </c>
      <c r="E17096" s="0" t="s">
        <v>576</v>
      </c>
    </row>
    <row r="17097" customFormat="false" ht="15" hidden="false" customHeight="false" outlineLevel="0" collapsed="false">
      <c r="A17097" s="1" t="n">
        <v>276</v>
      </c>
      <c r="B17097" s="1" t="s">
        <v>26443</v>
      </c>
      <c r="C17097" s="1" t="s">
        <v>26444</v>
      </c>
      <c r="D17097" s="1" t="s">
        <v>1511</v>
      </c>
      <c r="E17097" s="0" t="s">
        <v>485</v>
      </c>
    </row>
    <row r="17098" customFormat="false" ht="15" hidden="false" customHeight="false" outlineLevel="0" collapsed="false">
      <c r="A17098" s="1" t="n">
        <v>275</v>
      </c>
      <c r="B17098" s="1" t="s">
        <v>26445</v>
      </c>
      <c r="C17098" s="1" t="s">
        <v>26446</v>
      </c>
      <c r="D17098" s="1" t="s">
        <v>499</v>
      </c>
      <c r="E17098" s="0" t="s">
        <v>590</v>
      </c>
    </row>
    <row r="17099" customFormat="false" ht="15" hidden="false" customHeight="false" outlineLevel="0" collapsed="false">
      <c r="A17099" s="1" t="n">
        <v>274</v>
      </c>
      <c r="B17099" s="1" t="s">
        <v>26447</v>
      </c>
      <c r="C17099" s="1" t="s">
        <v>19199</v>
      </c>
      <c r="D17099" s="324" t="s">
        <v>19181</v>
      </c>
      <c r="E17099" s="324" t="s">
        <v>12102</v>
      </c>
    </row>
    <row r="17100" customFormat="false" ht="15" hidden="false" customHeight="false" outlineLevel="0" collapsed="false">
      <c r="A17100" s="1" t="n">
        <v>273</v>
      </c>
      <c r="B17100" s="1" t="s">
        <v>26448</v>
      </c>
      <c r="C17100" s="324" t="s">
        <v>26449</v>
      </c>
      <c r="D17100" s="1" t="s">
        <v>5724</v>
      </c>
      <c r="E17100" s="324" t="s">
        <v>548</v>
      </c>
    </row>
    <row r="17101" customFormat="false" ht="15" hidden="false" customHeight="false" outlineLevel="0" collapsed="false">
      <c r="A17101" s="1" t="n">
        <v>272</v>
      </c>
      <c r="B17101" s="1" t="s">
        <v>26450</v>
      </c>
      <c r="D17101" s="324" t="s">
        <v>670</v>
      </c>
      <c r="E17101" s="0" t="s">
        <v>485</v>
      </c>
    </row>
    <row r="17102" customFormat="false" ht="15" hidden="false" customHeight="false" outlineLevel="0" collapsed="false">
      <c r="A17102" s="1" t="n">
        <v>271</v>
      </c>
      <c r="B17102" s="1" t="s">
        <v>26451</v>
      </c>
      <c r="C17102" s="324" t="s">
        <v>26452</v>
      </c>
      <c r="D17102" s="324" t="s">
        <v>26453</v>
      </c>
      <c r="E17102" s="324" t="s">
        <v>17278</v>
      </c>
    </row>
    <row r="17103" customFormat="false" ht="15" hidden="false" customHeight="false" outlineLevel="0" collapsed="false">
      <c r="A17103" s="1" t="n">
        <v>270</v>
      </c>
      <c r="B17103" s="1" t="s">
        <v>26454</v>
      </c>
      <c r="C17103" s="1" t="s">
        <v>726</v>
      </c>
      <c r="D17103" s="324" t="s">
        <v>24570</v>
      </c>
      <c r="E17103" s="0" t="s">
        <v>609</v>
      </c>
    </row>
    <row r="17104" customFormat="false" ht="15" hidden="false" customHeight="false" outlineLevel="0" collapsed="false">
      <c r="A17104" s="1" t="n">
        <v>269</v>
      </c>
      <c r="B17104" s="1" t="s">
        <v>26455</v>
      </c>
      <c r="D17104" s="324" t="s">
        <v>26456</v>
      </c>
      <c r="E17104" s="324" t="s">
        <v>17011</v>
      </c>
    </row>
    <row r="17105" customFormat="false" ht="15" hidden="false" customHeight="false" outlineLevel="0" collapsed="false">
      <c r="A17105" s="1" t="n">
        <v>268</v>
      </c>
      <c r="B17105" s="1" t="s">
        <v>26457</v>
      </c>
      <c r="C17105" s="1" t="s">
        <v>26458</v>
      </c>
      <c r="D17105" s="1" t="s">
        <v>512</v>
      </c>
      <c r="E17105" s="324" t="s">
        <v>500</v>
      </c>
    </row>
    <row r="17106" customFormat="false" ht="15" hidden="false" customHeight="false" outlineLevel="0" collapsed="false">
      <c r="A17106" s="1" t="n">
        <v>267</v>
      </c>
      <c r="B17106" s="1" t="s">
        <v>26459</v>
      </c>
      <c r="C17106" s="1" t="s">
        <v>26460</v>
      </c>
      <c r="D17106" s="324" t="s">
        <v>11333</v>
      </c>
      <c r="E17106" s="324" t="s">
        <v>12102</v>
      </c>
    </row>
    <row r="17107" customFormat="false" ht="15" hidden="false" customHeight="false" outlineLevel="0" collapsed="false">
      <c r="A17107" s="1" t="n">
        <v>266</v>
      </c>
      <c r="B17107" s="1" t="s">
        <v>26461</v>
      </c>
      <c r="C17107" s="1" t="s">
        <v>26460</v>
      </c>
      <c r="D17107" s="324" t="s">
        <v>11333</v>
      </c>
      <c r="E17107" s="324" t="s">
        <v>12102</v>
      </c>
    </row>
    <row r="17108" customFormat="false" ht="15" hidden="false" customHeight="false" outlineLevel="0" collapsed="false">
      <c r="A17108" s="1" t="n">
        <v>265</v>
      </c>
      <c r="B17108" s="1" t="s">
        <v>20090</v>
      </c>
      <c r="C17108" s="324" t="s">
        <v>26462</v>
      </c>
      <c r="D17108" s="324" t="s">
        <v>11333</v>
      </c>
      <c r="E17108" s="324" t="s">
        <v>12102</v>
      </c>
    </row>
    <row r="17109" customFormat="false" ht="15" hidden="false" customHeight="false" outlineLevel="0" collapsed="false">
      <c r="A17109" s="1" t="n">
        <v>264</v>
      </c>
      <c r="B17109" s="1" t="s">
        <v>26463</v>
      </c>
      <c r="C17109" s="1" t="s">
        <v>26464</v>
      </c>
      <c r="D17109" s="324" t="s">
        <v>23953</v>
      </c>
      <c r="E17109" s="324" t="s">
        <v>12102</v>
      </c>
    </row>
    <row r="17110" customFormat="false" ht="15" hidden="false" customHeight="false" outlineLevel="0" collapsed="false">
      <c r="A17110" s="1" t="n">
        <v>263</v>
      </c>
      <c r="B17110" s="1" t="s">
        <v>26465</v>
      </c>
      <c r="C17110" s="1" t="s">
        <v>26466</v>
      </c>
      <c r="D17110" s="324" t="s">
        <v>23953</v>
      </c>
      <c r="E17110" s="324" t="s">
        <v>12102</v>
      </c>
    </row>
    <row r="17111" customFormat="false" ht="15" hidden="false" customHeight="false" outlineLevel="0" collapsed="false">
      <c r="A17111" s="1" t="n">
        <v>262</v>
      </c>
      <c r="B17111" s="1" t="s">
        <v>26467</v>
      </c>
      <c r="C17111" s="1" t="s">
        <v>26460</v>
      </c>
      <c r="D17111" s="324" t="s">
        <v>11333</v>
      </c>
      <c r="E17111" s="324" t="s">
        <v>12102</v>
      </c>
    </row>
    <row r="17112" customFormat="false" ht="15" hidden="false" customHeight="false" outlineLevel="0" collapsed="false">
      <c r="A17112" s="1" t="n">
        <v>261</v>
      </c>
      <c r="B17112" s="1" t="s">
        <v>26468</v>
      </c>
      <c r="C17112" s="324" t="s">
        <v>26469</v>
      </c>
      <c r="D17112" s="324" t="s">
        <v>11333</v>
      </c>
      <c r="E17112" s="324" t="s">
        <v>12102</v>
      </c>
    </row>
    <row r="17113" customFormat="false" ht="15" hidden="false" customHeight="false" outlineLevel="0" collapsed="false">
      <c r="A17113" s="1" t="n">
        <v>260</v>
      </c>
      <c r="B17113" s="1" t="s">
        <v>26470</v>
      </c>
      <c r="C17113" s="1" t="s">
        <v>26471</v>
      </c>
      <c r="D17113" s="324" t="s">
        <v>528</v>
      </c>
      <c r="E17113" s="324" t="s">
        <v>500</v>
      </c>
    </row>
    <row r="17114" customFormat="false" ht="15" hidden="false" customHeight="false" outlineLevel="0" collapsed="false">
      <c r="A17114" s="1" t="n">
        <v>259</v>
      </c>
      <c r="B17114" s="1" t="s">
        <v>26472</v>
      </c>
      <c r="C17114" s="1" t="s">
        <v>26473</v>
      </c>
      <c r="D17114" s="1" t="s">
        <v>575</v>
      </c>
      <c r="E17114" s="0" t="s">
        <v>485</v>
      </c>
    </row>
    <row r="17115" customFormat="false" ht="15" hidden="false" customHeight="false" outlineLevel="0" collapsed="false">
      <c r="A17115" s="1" t="n">
        <v>258</v>
      </c>
      <c r="B17115" s="1" t="s">
        <v>26474</v>
      </c>
      <c r="C17115" s="1" t="s">
        <v>26475</v>
      </c>
      <c r="D17115" s="324" t="s">
        <v>528</v>
      </c>
      <c r="E17115" s="324" t="s">
        <v>500</v>
      </c>
    </row>
    <row r="17116" customFormat="false" ht="15" hidden="false" customHeight="false" outlineLevel="0" collapsed="false">
      <c r="A17116" s="1" t="n">
        <v>257</v>
      </c>
      <c r="B17116" s="1" t="s">
        <v>26476</v>
      </c>
      <c r="D17116" s="1" t="s">
        <v>2874</v>
      </c>
      <c r="E17116" s="0" t="s">
        <v>485</v>
      </c>
    </row>
    <row r="17117" customFormat="false" ht="15" hidden="false" customHeight="false" outlineLevel="0" collapsed="false">
      <c r="A17117" s="1" t="n">
        <v>256</v>
      </c>
      <c r="B17117" s="1" t="s">
        <v>26477</v>
      </c>
      <c r="C17117" s="1" t="s">
        <v>26478</v>
      </c>
      <c r="D17117" s="1" t="s">
        <v>1511</v>
      </c>
      <c r="E17117" s="0" t="s">
        <v>485</v>
      </c>
    </row>
    <row r="17118" customFormat="false" ht="15" hidden="false" customHeight="false" outlineLevel="0" collapsed="false">
      <c r="A17118" s="1" t="n">
        <v>255</v>
      </c>
      <c r="B17118" s="1" t="s">
        <v>26479</v>
      </c>
      <c r="D17118" s="1" t="s">
        <v>11084</v>
      </c>
      <c r="E17118" s="324" t="s">
        <v>26480</v>
      </c>
    </row>
    <row r="17119" customFormat="false" ht="15" hidden="false" customHeight="false" outlineLevel="0" collapsed="false">
      <c r="A17119" s="1" t="n">
        <v>254</v>
      </c>
      <c r="B17119" s="1" t="s">
        <v>26481</v>
      </c>
      <c r="D17119" s="1" t="s">
        <v>11084</v>
      </c>
      <c r="E17119" s="0" t="s">
        <v>10484</v>
      </c>
    </row>
    <row r="17120" customFormat="false" ht="15" hidden="false" customHeight="false" outlineLevel="0" collapsed="false">
      <c r="A17120" s="1" t="n">
        <v>253</v>
      </c>
      <c r="B17120" s="1" t="s">
        <v>26482</v>
      </c>
      <c r="D17120" s="1" t="s">
        <v>11084</v>
      </c>
      <c r="E17120" s="0" t="s">
        <v>10484</v>
      </c>
    </row>
    <row r="17121" customFormat="false" ht="15" hidden="false" customHeight="false" outlineLevel="0" collapsed="false">
      <c r="A17121" s="1" t="n">
        <v>252</v>
      </c>
      <c r="B17121" s="1" t="s">
        <v>26483</v>
      </c>
      <c r="D17121" s="1" t="s">
        <v>11084</v>
      </c>
      <c r="E17121" s="0" t="s">
        <v>10484</v>
      </c>
    </row>
    <row r="17122" customFormat="false" ht="15" hidden="false" customHeight="false" outlineLevel="0" collapsed="false">
      <c r="A17122" s="1" t="n">
        <v>251</v>
      </c>
      <c r="B17122" s="1" t="s">
        <v>26484</v>
      </c>
      <c r="C17122" s="1" t="s">
        <v>26485</v>
      </c>
      <c r="D17122" s="324" t="s">
        <v>1123</v>
      </c>
      <c r="E17122" s="324" t="s">
        <v>500</v>
      </c>
    </row>
    <row r="17123" customFormat="false" ht="15" hidden="false" customHeight="false" outlineLevel="0" collapsed="false">
      <c r="A17123" s="1" t="n">
        <v>250</v>
      </c>
      <c r="B17123" s="1" t="s">
        <v>26486</v>
      </c>
      <c r="C17123" s="324" t="s">
        <v>26487</v>
      </c>
      <c r="D17123" s="1" t="s">
        <v>11084</v>
      </c>
      <c r="E17123" s="0" t="s">
        <v>590</v>
      </c>
    </row>
    <row r="17124" customFormat="false" ht="15" hidden="false" customHeight="false" outlineLevel="0" collapsed="false">
      <c r="A17124" s="1" t="n">
        <v>249</v>
      </c>
      <c r="B17124" s="1" t="s">
        <v>26488</v>
      </c>
      <c r="D17124" s="1" t="s">
        <v>776</v>
      </c>
      <c r="E17124" s="0" t="s">
        <v>576</v>
      </c>
    </row>
    <row r="17125" customFormat="false" ht="15" hidden="false" customHeight="false" outlineLevel="0" collapsed="false">
      <c r="A17125" s="1" t="n">
        <v>248</v>
      </c>
      <c r="B17125" s="1" t="s">
        <v>26489</v>
      </c>
      <c r="C17125" s="1" t="s">
        <v>26489</v>
      </c>
      <c r="D17125" s="1" t="s">
        <v>11084</v>
      </c>
      <c r="E17125" s="324" t="s">
        <v>11257</v>
      </c>
    </row>
    <row r="17126" customFormat="false" ht="15" hidden="false" customHeight="false" outlineLevel="0" collapsed="false">
      <c r="A17126" s="1" t="n">
        <v>247</v>
      </c>
      <c r="B17126" s="1" t="s">
        <v>26490</v>
      </c>
      <c r="D17126" s="1" t="s">
        <v>11084</v>
      </c>
      <c r="E17126" s="0" t="s">
        <v>576</v>
      </c>
    </row>
    <row r="17127" customFormat="false" ht="15" hidden="false" customHeight="false" outlineLevel="0" collapsed="false">
      <c r="A17127" s="1" t="n">
        <v>246</v>
      </c>
      <c r="B17127" s="1" t="s">
        <v>26491</v>
      </c>
      <c r="D17127" s="1" t="s">
        <v>11084</v>
      </c>
      <c r="E17127" s="324" t="s">
        <v>26480</v>
      </c>
    </row>
    <row r="17128" customFormat="false" ht="15" hidden="false" customHeight="false" outlineLevel="0" collapsed="false">
      <c r="A17128" s="1" t="n">
        <v>245</v>
      </c>
      <c r="B17128" s="1" t="s">
        <v>26492</v>
      </c>
      <c r="D17128" s="324" t="s">
        <v>26493</v>
      </c>
      <c r="E17128" s="0" t="s">
        <v>485</v>
      </c>
    </row>
    <row r="17129" customFormat="false" ht="15" hidden="false" customHeight="false" outlineLevel="0" collapsed="false">
      <c r="A17129" s="1" t="n">
        <v>244</v>
      </c>
      <c r="B17129" s="1" t="s">
        <v>26494</v>
      </c>
      <c r="C17129" s="324" t="s">
        <v>26495</v>
      </c>
      <c r="D17129" s="1" t="s">
        <v>1511</v>
      </c>
      <c r="E17129" s="0" t="s">
        <v>485</v>
      </c>
    </row>
    <row r="17130" customFormat="false" ht="15" hidden="false" customHeight="false" outlineLevel="0" collapsed="false">
      <c r="A17130" s="1" t="n">
        <v>243</v>
      </c>
      <c r="B17130" s="1" t="s">
        <v>26496</v>
      </c>
      <c r="C17130" s="324" t="s">
        <v>26497</v>
      </c>
      <c r="D17130" s="324" t="s">
        <v>528</v>
      </c>
      <c r="E17130" s="324" t="s">
        <v>500</v>
      </c>
    </row>
    <row r="17131" customFormat="false" ht="15" hidden="false" customHeight="false" outlineLevel="0" collapsed="false">
      <c r="A17131" s="1" t="n">
        <v>242</v>
      </c>
      <c r="B17131" s="1" t="s">
        <v>26498</v>
      </c>
      <c r="C17131" s="1" t="s">
        <v>26499</v>
      </c>
      <c r="D17131" s="1" t="s">
        <v>10212</v>
      </c>
      <c r="E17131" s="324" t="s">
        <v>11262</v>
      </c>
    </row>
    <row r="17132" customFormat="false" ht="15" hidden="false" customHeight="false" outlineLevel="0" collapsed="false">
      <c r="A17132" s="1" t="n">
        <v>241</v>
      </c>
      <c r="B17132" s="1" t="s">
        <v>26500</v>
      </c>
      <c r="D17132" s="1" t="s">
        <v>1222</v>
      </c>
      <c r="E17132" s="324" t="s">
        <v>18726</v>
      </c>
    </row>
    <row r="17133" customFormat="false" ht="15" hidden="false" customHeight="false" outlineLevel="0" collapsed="false">
      <c r="A17133" s="1" t="n">
        <v>240</v>
      </c>
      <c r="B17133" s="1" t="s">
        <v>26501</v>
      </c>
      <c r="D17133" s="324" t="s">
        <v>24570</v>
      </c>
      <c r="E17133" s="324" t="s">
        <v>18726</v>
      </c>
    </row>
    <row r="17134" customFormat="false" ht="15" hidden="false" customHeight="false" outlineLevel="0" collapsed="false">
      <c r="A17134" s="1" t="n">
        <v>239</v>
      </c>
      <c r="B17134" s="1" t="s">
        <v>26502</v>
      </c>
      <c r="D17134" s="324" t="s">
        <v>26503</v>
      </c>
      <c r="E17134" s="324" t="s">
        <v>18726</v>
      </c>
    </row>
    <row r="17135" customFormat="false" ht="15" hidden="false" customHeight="false" outlineLevel="0" collapsed="false">
      <c r="A17135" s="1" t="n">
        <v>238</v>
      </c>
      <c r="B17135" s="1" t="s">
        <v>26504</v>
      </c>
      <c r="D17135" s="1" t="s">
        <v>741</v>
      </c>
      <c r="E17135" s="0" t="s">
        <v>485</v>
      </c>
    </row>
    <row r="17136" customFormat="false" ht="15" hidden="false" customHeight="false" outlineLevel="0" collapsed="false">
      <c r="A17136" s="1" t="n">
        <v>237</v>
      </c>
      <c r="B17136" s="1" t="s">
        <v>26505</v>
      </c>
      <c r="D17136" s="324" t="s">
        <v>10892</v>
      </c>
      <c r="E17136" s="0" t="s">
        <v>576</v>
      </c>
    </row>
    <row r="17137" customFormat="false" ht="15" hidden="false" customHeight="false" outlineLevel="0" collapsed="false">
      <c r="A17137" s="1" t="n">
        <v>236</v>
      </c>
      <c r="B17137" s="1" t="s">
        <v>26506</v>
      </c>
      <c r="D17137" s="1" t="s">
        <v>1222</v>
      </c>
      <c r="E17137" s="324" t="s">
        <v>488</v>
      </c>
    </row>
    <row r="17138" customFormat="false" ht="15" hidden="false" customHeight="false" outlineLevel="0" collapsed="false">
      <c r="A17138" s="1" t="n">
        <v>235</v>
      </c>
      <c r="B17138" s="1" t="s">
        <v>26507</v>
      </c>
      <c r="C17138" s="1" t="s">
        <v>26508</v>
      </c>
      <c r="D17138" s="324" t="s">
        <v>21501</v>
      </c>
      <c r="E17138" s="0" t="s">
        <v>576</v>
      </c>
    </row>
    <row r="17139" customFormat="false" ht="15" hidden="false" customHeight="false" outlineLevel="0" collapsed="false">
      <c r="A17139" s="1" t="n">
        <v>234</v>
      </c>
      <c r="B17139" s="1" t="s">
        <v>26509</v>
      </c>
      <c r="D17139" s="324" t="s">
        <v>11351</v>
      </c>
      <c r="E17139" s="0" t="s">
        <v>609</v>
      </c>
    </row>
    <row r="17140" customFormat="false" ht="15" hidden="false" customHeight="false" outlineLevel="0" collapsed="false">
      <c r="A17140" s="1" t="n">
        <v>233</v>
      </c>
      <c r="B17140" s="1" t="s">
        <v>26510</v>
      </c>
      <c r="D17140" s="324" t="s">
        <v>11887</v>
      </c>
      <c r="E17140" s="0" t="s">
        <v>485</v>
      </c>
    </row>
    <row r="17141" customFormat="false" ht="15" hidden="false" customHeight="false" outlineLevel="0" collapsed="false">
      <c r="A17141" s="1" t="n">
        <v>232</v>
      </c>
      <c r="B17141" s="1" t="s">
        <v>26511</v>
      </c>
      <c r="D17141" s="324" t="s">
        <v>24387</v>
      </c>
      <c r="E17141" s="0" t="s">
        <v>609</v>
      </c>
    </row>
    <row r="17142" customFormat="false" ht="15" hidden="false" customHeight="false" outlineLevel="0" collapsed="false">
      <c r="A17142" s="1" t="n">
        <v>231</v>
      </c>
      <c r="B17142" s="1" t="s">
        <v>26512</v>
      </c>
      <c r="D17142" s="324" t="s">
        <v>26513</v>
      </c>
      <c r="E17142" s="324" t="s">
        <v>26514</v>
      </c>
    </row>
    <row r="17143" customFormat="false" ht="15" hidden="false" customHeight="false" outlineLevel="0" collapsed="false">
      <c r="A17143" s="1" t="n">
        <v>230</v>
      </c>
      <c r="B17143" s="1" t="s">
        <v>26515</v>
      </c>
      <c r="D17143" s="324" t="s">
        <v>26516</v>
      </c>
      <c r="E17143" s="324" t="s">
        <v>15352</v>
      </c>
    </row>
    <row r="17144" customFormat="false" ht="15" hidden="false" customHeight="false" outlineLevel="0" collapsed="false">
      <c r="A17144" s="1" t="n">
        <v>229</v>
      </c>
      <c r="B17144" s="1" t="s">
        <v>26517</v>
      </c>
      <c r="D17144" s="324" t="s">
        <v>11351</v>
      </c>
      <c r="E17144" s="0" t="s">
        <v>609</v>
      </c>
    </row>
    <row r="17145" customFormat="false" ht="15" hidden="false" customHeight="false" outlineLevel="0" collapsed="false">
      <c r="A17145" s="1" t="n">
        <v>228</v>
      </c>
      <c r="B17145" s="1" t="s">
        <v>26518</v>
      </c>
      <c r="C17145" s="1" t="s">
        <v>26519</v>
      </c>
      <c r="D17145" s="324" t="s">
        <v>595</v>
      </c>
      <c r="E17145" s="324" t="s">
        <v>10923</v>
      </c>
    </row>
    <row r="17146" customFormat="false" ht="15" hidden="false" customHeight="false" outlineLevel="0" collapsed="false">
      <c r="A17146" s="1" t="n">
        <v>227</v>
      </c>
      <c r="B17146" s="1" t="s">
        <v>26520</v>
      </c>
      <c r="C17146" s="1" t="s">
        <v>26520</v>
      </c>
      <c r="D17146" s="324" t="s">
        <v>26521</v>
      </c>
      <c r="E17146" s="0" t="s">
        <v>576</v>
      </c>
    </row>
    <row r="17147" customFormat="false" ht="15" hidden="false" customHeight="false" outlineLevel="0" collapsed="false">
      <c r="A17147" s="1" t="n">
        <v>226</v>
      </c>
      <c r="B17147" s="1" t="s">
        <v>26522</v>
      </c>
      <c r="D17147" s="1" t="s">
        <v>1345</v>
      </c>
      <c r="E17147" s="0" t="s">
        <v>485</v>
      </c>
    </row>
    <row r="17148" customFormat="false" ht="15" hidden="false" customHeight="false" outlineLevel="0" collapsed="false">
      <c r="A17148" s="1" t="n">
        <v>225</v>
      </c>
      <c r="B17148" s="1" t="s">
        <v>26523</v>
      </c>
      <c r="D17148" s="324" t="s">
        <v>26524</v>
      </c>
      <c r="E17148" s="324" t="s">
        <v>488</v>
      </c>
    </row>
    <row r="17149" customFormat="false" ht="15" hidden="false" customHeight="false" outlineLevel="0" collapsed="false">
      <c r="A17149" s="1" t="n">
        <v>224</v>
      </c>
      <c r="B17149" s="1" t="s">
        <v>26525</v>
      </c>
      <c r="C17149" s="1" t="s">
        <v>26526</v>
      </c>
      <c r="D17149" s="324" t="s">
        <v>1123</v>
      </c>
      <c r="E17149" s="0" t="s">
        <v>485</v>
      </c>
    </row>
    <row r="17150" customFormat="false" ht="15" hidden="false" customHeight="false" outlineLevel="0" collapsed="false">
      <c r="A17150" s="1" t="n">
        <v>223</v>
      </c>
      <c r="B17150" s="1" t="s">
        <v>26527</v>
      </c>
      <c r="D17150" s="324" t="s">
        <v>1123</v>
      </c>
      <c r="E17150" s="0" t="s">
        <v>485</v>
      </c>
    </row>
    <row r="17151" customFormat="false" ht="15" hidden="false" customHeight="false" outlineLevel="0" collapsed="false">
      <c r="A17151" s="1" t="n">
        <v>222</v>
      </c>
      <c r="B17151" s="1" t="s">
        <v>26528</v>
      </c>
      <c r="D17151" s="324" t="s">
        <v>1123</v>
      </c>
      <c r="E17151" s="0" t="s">
        <v>485</v>
      </c>
    </row>
    <row r="17152" customFormat="false" ht="15" hidden="false" customHeight="false" outlineLevel="0" collapsed="false">
      <c r="A17152" s="1" t="n">
        <v>221</v>
      </c>
      <c r="B17152" s="1" t="s">
        <v>26529</v>
      </c>
      <c r="D17152" s="324" t="s">
        <v>1123</v>
      </c>
      <c r="E17152" s="0" t="s">
        <v>485</v>
      </c>
    </row>
    <row r="17153" customFormat="false" ht="15" hidden="false" customHeight="false" outlineLevel="0" collapsed="false">
      <c r="A17153" s="1" t="n">
        <v>220</v>
      </c>
      <c r="B17153" s="1" t="s">
        <v>26530</v>
      </c>
      <c r="D17153" s="324" t="s">
        <v>10946</v>
      </c>
      <c r="E17153" s="324" t="s">
        <v>11506</v>
      </c>
    </row>
    <row r="17154" customFormat="false" ht="15" hidden="false" customHeight="false" outlineLevel="0" collapsed="false">
      <c r="A17154" s="1" t="n">
        <v>219</v>
      </c>
      <c r="B17154" s="1" t="s">
        <v>26531</v>
      </c>
      <c r="D17154" s="1" t="s">
        <v>11129</v>
      </c>
      <c r="E17154" s="0" t="s">
        <v>10484</v>
      </c>
    </row>
    <row r="17155" customFormat="false" ht="15" hidden="false" customHeight="false" outlineLevel="0" collapsed="false">
      <c r="A17155" s="1" t="n">
        <v>218</v>
      </c>
      <c r="B17155" s="1" t="s">
        <v>26532</v>
      </c>
      <c r="D17155" s="1" t="s">
        <v>967</v>
      </c>
      <c r="E17155" s="0" t="s">
        <v>485</v>
      </c>
    </row>
    <row r="17156" customFormat="false" ht="15" hidden="false" customHeight="false" outlineLevel="0" collapsed="false">
      <c r="A17156" s="1" t="n">
        <v>217</v>
      </c>
      <c r="B17156" s="1" t="s">
        <v>26533</v>
      </c>
      <c r="C17156" s="1" t="s">
        <v>26534</v>
      </c>
      <c r="D17156" s="324" t="s">
        <v>26535</v>
      </c>
      <c r="E17156" s="324" t="s">
        <v>10890</v>
      </c>
    </row>
    <row r="17157" customFormat="false" ht="15" hidden="false" customHeight="false" outlineLevel="0" collapsed="false">
      <c r="A17157" s="1" t="n">
        <v>216</v>
      </c>
      <c r="B17157" s="1" t="s">
        <v>26536</v>
      </c>
      <c r="D17157" s="324" t="s">
        <v>26537</v>
      </c>
      <c r="E17157" s="324" t="s">
        <v>16251</v>
      </c>
    </row>
    <row r="17158" customFormat="false" ht="15" hidden="false" customHeight="false" outlineLevel="0" collapsed="false">
      <c r="A17158" s="1" t="n">
        <v>215</v>
      </c>
      <c r="B17158" s="1" t="s">
        <v>26538</v>
      </c>
      <c r="C17158" s="1" t="s">
        <v>26539</v>
      </c>
      <c r="D17158" s="324" t="s">
        <v>24823</v>
      </c>
      <c r="E17158" s="324" t="s">
        <v>16251</v>
      </c>
    </row>
    <row r="17159" customFormat="false" ht="15" hidden="false" customHeight="false" outlineLevel="0" collapsed="false">
      <c r="A17159" s="1" t="n">
        <v>214</v>
      </c>
      <c r="B17159" s="1" t="s">
        <v>26540</v>
      </c>
      <c r="D17159" s="324" t="s">
        <v>26541</v>
      </c>
      <c r="E17159" s="324" t="s">
        <v>16251</v>
      </c>
    </row>
    <row r="17160" customFormat="false" ht="15" hidden="false" customHeight="false" outlineLevel="0" collapsed="false">
      <c r="A17160" s="1" t="n">
        <v>213</v>
      </c>
      <c r="B17160" s="1" t="s">
        <v>26542</v>
      </c>
      <c r="C17160" s="1" t="s">
        <v>26539</v>
      </c>
      <c r="D17160" s="324" t="s">
        <v>24823</v>
      </c>
      <c r="E17160" s="324" t="s">
        <v>16251</v>
      </c>
    </row>
    <row r="17161" customFormat="false" ht="15" hidden="false" customHeight="false" outlineLevel="0" collapsed="false">
      <c r="A17161" s="1" t="n">
        <v>212</v>
      </c>
      <c r="B17161" s="1" t="s">
        <v>26543</v>
      </c>
      <c r="C17161" s="324" t="s">
        <v>26544</v>
      </c>
      <c r="D17161" s="324" t="s">
        <v>26545</v>
      </c>
      <c r="E17161" s="324" t="s">
        <v>519</v>
      </c>
    </row>
    <row r="17162" customFormat="false" ht="15" hidden="false" customHeight="false" outlineLevel="0" collapsed="false">
      <c r="A17162" s="1" t="n">
        <v>211</v>
      </c>
      <c r="B17162" s="1" t="s">
        <v>26546</v>
      </c>
      <c r="C17162" s="324" t="s">
        <v>26547</v>
      </c>
      <c r="D17162" s="1" t="s">
        <v>510</v>
      </c>
      <c r="E17162" s="324" t="s">
        <v>12509</v>
      </c>
    </row>
    <row r="17163" customFormat="false" ht="15" hidden="false" customHeight="false" outlineLevel="0" collapsed="false">
      <c r="A17163" s="1" t="n">
        <v>210</v>
      </c>
      <c r="B17163" s="1" t="s">
        <v>26548</v>
      </c>
      <c r="C17163" s="1" t="s">
        <v>26549</v>
      </c>
      <c r="D17163" s="324" t="s">
        <v>26545</v>
      </c>
      <c r="E17163" s="324" t="s">
        <v>548</v>
      </c>
    </row>
    <row r="17164" customFormat="false" ht="15" hidden="false" customHeight="false" outlineLevel="0" collapsed="false">
      <c r="A17164" s="1" t="n">
        <v>209</v>
      </c>
      <c r="B17164" s="1" t="s">
        <v>26550</v>
      </c>
      <c r="C17164" s="1" t="s">
        <v>26551</v>
      </c>
      <c r="D17164" s="1" t="s">
        <v>11129</v>
      </c>
      <c r="E17164" s="0" t="s">
        <v>10484</v>
      </c>
    </row>
    <row r="17165" customFormat="false" ht="15" hidden="false" customHeight="false" outlineLevel="0" collapsed="false">
      <c r="A17165" s="1" t="n">
        <v>208</v>
      </c>
      <c r="B17165" s="1" t="s">
        <v>14621</v>
      </c>
      <c r="D17165" s="1" t="s">
        <v>1233</v>
      </c>
      <c r="E17165" s="0" t="s">
        <v>485</v>
      </c>
    </row>
    <row r="17166" customFormat="false" ht="15" hidden="false" customHeight="false" outlineLevel="0" collapsed="false">
      <c r="A17166" s="1" t="n">
        <v>207</v>
      </c>
      <c r="B17166" s="1" t="s">
        <v>26552</v>
      </c>
      <c r="C17166" s="324" t="s">
        <v>26553</v>
      </c>
      <c r="D17166" s="1" t="s">
        <v>1233</v>
      </c>
      <c r="E17166" s="0" t="s">
        <v>485</v>
      </c>
    </row>
    <row r="17167" customFormat="false" ht="15" hidden="false" customHeight="false" outlineLevel="0" collapsed="false">
      <c r="A17167" s="1" t="n">
        <v>206</v>
      </c>
      <c r="B17167" s="1" t="s">
        <v>26554</v>
      </c>
      <c r="C17167" s="324" t="s">
        <v>26555</v>
      </c>
      <c r="D17167" s="324" t="s">
        <v>18976</v>
      </c>
      <c r="E17167" s="324" t="s">
        <v>10933</v>
      </c>
    </row>
    <row r="17168" customFormat="false" ht="15" hidden="false" customHeight="false" outlineLevel="0" collapsed="false">
      <c r="A17168" s="1" t="n">
        <v>205</v>
      </c>
      <c r="B17168" s="1" t="s">
        <v>26556</v>
      </c>
      <c r="C17168" s="324" t="s">
        <v>26557</v>
      </c>
      <c r="D17168" s="1" t="s">
        <v>1233</v>
      </c>
      <c r="E17168" s="0" t="s">
        <v>485</v>
      </c>
    </row>
    <row r="17169" customFormat="false" ht="15" hidden="false" customHeight="false" outlineLevel="0" collapsed="false">
      <c r="A17169" s="1" t="n">
        <v>204</v>
      </c>
      <c r="B17169" s="1" t="s">
        <v>26558</v>
      </c>
      <c r="C17169" s="324" t="s">
        <v>26559</v>
      </c>
      <c r="D17169" s="1" t="s">
        <v>1233</v>
      </c>
      <c r="E17169" s="0" t="s">
        <v>485</v>
      </c>
    </row>
    <row r="17170" customFormat="false" ht="15" hidden="false" customHeight="false" outlineLevel="0" collapsed="false">
      <c r="A17170" s="1" t="n">
        <v>203</v>
      </c>
      <c r="B17170" s="1" t="s">
        <v>26560</v>
      </c>
      <c r="C17170" s="324" t="s">
        <v>26561</v>
      </c>
      <c r="D17170" s="1" t="s">
        <v>967</v>
      </c>
      <c r="E17170" s="0" t="s">
        <v>485</v>
      </c>
    </row>
    <row r="17171" customFormat="false" ht="15" hidden="false" customHeight="false" outlineLevel="0" collapsed="false">
      <c r="A17171" s="1" t="n">
        <v>202</v>
      </c>
      <c r="B17171" s="1" t="s">
        <v>26562</v>
      </c>
      <c r="C17171" s="1" t="s">
        <v>26563</v>
      </c>
      <c r="D17171" s="1" t="s">
        <v>967</v>
      </c>
      <c r="E17171" s="0" t="s">
        <v>485</v>
      </c>
    </row>
    <row r="17172" customFormat="false" ht="15" hidden="false" customHeight="false" outlineLevel="0" collapsed="false">
      <c r="A17172" s="1" t="n">
        <v>201</v>
      </c>
      <c r="B17172" s="1" t="s">
        <v>26564</v>
      </c>
      <c r="D17172" s="1" t="s">
        <v>1233</v>
      </c>
      <c r="E17172" s="0" t="s">
        <v>485</v>
      </c>
    </row>
    <row r="17173" customFormat="false" ht="15" hidden="false" customHeight="false" outlineLevel="0" collapsed="false">
      <c r="A17173" s="1" t="n">
        <v>200</v>
      </c>
      <c r="B17173" s="1" t="s">
        <v>26565</v>
      </c>
      <c r="C17173" s="324" t="s">
        <v>26566</v>
      </c>
      <c r="D17173" s="324" t="s">
        <v>26567</v>
      </c>
      <c r="E17173" s="324" t="s">
        <v>12278</v>
      </c>
    </row>
    <row r="17174" customFormat="false" ht="15" hidden="false" customHeight="false" outlineLevel="0" collapsed="false">
      <c r="A17174" s="1" t="n">
        <v>199</v>
      </c>
      <c r="B17174" s="1" t="s">
        <v>26531</v>
      </c>
      <c r="D17174" s="1" t="s">
        <v>1233</v>
      </c>
      <c r="E17174" s="0" t="s">
        <v>485</v>
      </c>
    </row>
    <row r="17175" customFormat="false" ht="15" hidden="false" customHeight="false" outlineLevel="0" collapsed="false">
      <c r="A17175" s="1" t="n">
        <v>198</v>
      </c>
      <c r="B17175" s="1" t="s">
        <v>26568</v>
      </c>
      <c r="D17175" s="1" t="s">
        <v>1233</v>
      </c>
      <c r="E17175" s="0" t="s">
        <v>485</v>
      </c>
    </row>
    <row r="17176" customFormat="false" ht="15" hidden="false" customHeight="false" outlineLevel="0" collapsed="false">
      <c r="A17176" s="1" t="n">
        <v>197</v>
      </c>
      <c r="B17176" s="1" t="s">
        <v>14629</v>
      </c>
      <c r="D17176" s="1" t="s">
        <v>1233</v>
      </c>
      <c r="E17176" s="0" t="s">
        <v>485</v>
      </c>
    </row>
    <row r="17177" customFormat="false" ht="15" hidden="false" customHeight="false" outlineLevel="0" collapsed="false">
      <c r="A17177" s="1" t="n">
        <v>196</v>
      </c>
      <c r="B17177" s="1" t="s">
        <v>26569</v>
      </c>
      <c r="C17177" s="324" t="s">
        <v>26570</v>
      </c>
      <c r="D17177" s="1" t="s">
        <v>964</v>
      </c>
      <c r="E17177" s="324" t="s">
        <v>12278</v>
      </c>
    </row>
    <row r="17178" customFormat="false" ht="15" hidden="false" customHeight="false" outlineLevel="0" collapsed="false">
      <c r="A17178" s="1" t="n">
        <v>195</v>
      </c>
      <c r="B17178" s="1" t="s">
        <v>26571</v>
      </c>
      <c r="D17178" s="1" t="s">
        <v>1233</v>
      </c>
      <c r="E17178" s="0" t="s">
        <v>485</v>
      </c>
    </row>
    <row r="17179" customFormat="false" ht="15" hidden="false" customHeight="false" outlineLevel="0" collapsed="false">
      <c r="A17179" s="1" t="n">
        <v>194</v>
      </c>
      <c r="B17179" s="1" t="s">
        <v>26572</v>
      </c>
      <c r="D17179" s="1" t="s">
        <v>1233</v>
      </c>
      <c r="E17179" s="0" t="s">
        <v>485</v>
      </c>
    </row>
    <row r="17180" customFormat="false" ht="15" hidden="false" customHeight="false" outlineLevel="0" collapsed="false">
      <c r="A17180" s="1" t="n">
        <v>193</v>
      </c>
      <c r="B17180" s="1" t="s">
        <v>26573</v>
      </c>
      <c r="C17180" s="324" t="s">
        <v>26574</v>
      </c>
      <c r="D17180" s="1" t="s">
        <v>1233</v>
      </c>
      <c r="E17180" s="0" t="s">
        <v>485</v>
      </c>
    </row>
    <row r="17181" customFormat="false" ht="15" hidden="false" customHeight="false" outlineLevel="0" collapsed="false">
      <c r="A17181" s="1" t="n">
        <v>192</v>
      </c>
      <c r="B17181" s="1" t="s">
        <v>26575</v>
      </c>
      <c r="D17181" s="324" t="s">
        <v>13402</v>
      </c>
      <c r="E17181" s="0" t="s">
        <v>485</v>
      </c>
    </row>
    <row r="17182" customFormat="false" ht="15" hidden="false" customHeight="false" outlineLevel="0" collapsed="false">
      <c r="A17182" s="1" t="n">
        <v>191</v>
      </c>
      <c r="B17182" s="1" t="s">
        <v>26576</v>
      </c>
      <c r="D17182" s="324" t="s">
        <v>13402</v>
      </c>
      <c r="E17182" s="0" t="s">
        <v>485</v>
      </c>
    </row>
    <row r="17183" customFormat="false" ht="15" hidden="false" customHeight="false" outlineLevel="0" collapsed="false">
      <c r="A17183" s="1" t="n">
        <v>190</v>
      </c>
      <c r="B17183" s="1" t="s">
        <v>26577</v>
      </c>
      <c r="D17183" s="1" t="s">
        <v>1233</v>
      </c>
      <c r="E17183" s="0" t="s">
        <v>485</v>
      </c>
    </row>
    <row r="17184" customFormat="false" ht="15" hidden="false" customHeight="false" outlineLevel="0" collapsed="false">
      <c r="A17184" s="1" t="n">
        <v>189</v>
      </c>
      <c r="B17184" s="1" t="s">
        <v>26578</v>
      </c>
      <c r="D17184" s="324" t="s">
        <v>13402</v>
      </c>
      <c r="E17184" s="0" t="s">
        <v>485</v>
      </c>
    </row>
    <row r="17185" customFormat="false" ht="15" hidden="false" customHeight="false" outlineLevel="0" collapsed="false">
      <c r="A17185" s="1" t="n">
        <v>188</v>
      </c>
      <c r="B17185" s="1" t="s">
        <v>26579</v>
      </c>
      <c r="C17185" s="324" t="s">
        <v>26580</v>
      </c>
      <c r="D17185" s="1" t="s">
        <v>499</v>
      </c>
      <c r="E17185" s="324" t="s">
        <v>12278</v>
      </c>
    </row>
    <row r="17186" customFormat="false" ht="15" hidden="false" customHeight="false" outlineLevel="0" collapsed="false">
      <c r="A17186" s="1" t="n">
        <v>187</v>
      </c>
      <c r="B17186" s="1" t="s">
        <v>26581</v>
      </c>
      <c r="C17186" s="324" t="s">
        <v>26582</v>
      </c>
      <c r="D17186" s="324" t="s">
        <v>1741</v>
      </c>
      <c r="E17186" s="324" t="s">
        <v>12278</v>
      </c>
    </row>
    <row r="17187" customFormat="false" ht="15" hidden="false" customHeight="false" outlineLevel="0" collapsed="false">
      <c r="A17187" s="1" t="n">
        <v>186</v>
      </c>
      <c r="B17187" s="1" t="s">
        <v>14610</v>
      </c>
      <c r="C17187" s="324" t="s">
        <v>26583</v>
      </c>
      <c r="D17187" s="1" t="s">
        <v>3513</v>
      </c>
      <c r="E17187" s="0" t="s">
        <v>485</v>
      </c>
    </row>
    <row r="17188" customFormat="false" ht="15" hidden="false" customHeight="false" outlineLevel="0" collapsed="false">
      <c r="A17188" s="1" t="n">
        <v>185</v>
      </c>
      <c r="B17188" s="1" t="s">
        <v>26584</v>
      </c>
      <c r="C17188" s="324" t="s">
        <v>26585</v>
      </c>
      <c r="D17188" s="1" t="s">
        <v>7889</v>
      </c>
      <c r="E17188" s="0" t="s">
        <v>485</v>
      </c>
    </row>
    <row r="17189" customFormat="false" ht="15" hidden="false" customHeight="false" outlineLevel="0" collapsed="false">
      <c r="A17189" s="1" t="n">
        <v>184</v>
      </c>
      <c r="B17189" s="1" t="s">
        <v>26586</v>
      </c>
      <c r="C17189" s="1" t="s">
        <v>26587</v>
      </c>
      <c r="D17189" s="1" t="s">
        <v>1233</v>
      </c>
      <c r="E17189" s="0" t="s">
        <v>485</v>
      </c>
    </row>
    <row r="17190" customFormat="false" ht="15" hidden="false" customHeight="false" outlineLevel="0" collapsed="false">
      <c r="A17190" s="1" t="n">
        <v>183</v>
      </c>
      <c r="B17190" s="1" t="s">
        <v>26588</v>
      </c>
      <c r="C17190" s="1" t="s">
        <v>26589</v>
      </c>
      <c r="D17190" s="1" t="s">
        <v>1233</v>
      </c>
      <c r="E17190" s="0" t="s">
        <v>485</v>
      </c>
    </row>
    <row r="17191" customFormat="false" ht="15" hidden="false" customHeight="false" outlineLevel="0" collapsed="false">
      <c r="A17191" s="1" t="n">
        <v>182</v>
      </c>
      <c r="B17191" s="1" t="s">
        <v>26590</v>
      </c>
      <c r="D17191" s="1" t="s">
        <v>1233</v>
      </c>
      <c r="E17191" s="0" t="s">
        <v>485</v>
      </c>
    </row>
    <row r="17192" customFormat="false" ht="15" hidden="false" customHeight="false" outlineLevel="0" collapsed="false">
      <c r="A17192" s="1" t="n">
        <v>181</v>
      </c>
      <c r="B17192" s="1" t="s">
        <v>26591</v>
      </c>
      <c r="C17192" s="324" t="s">
        <v>26592</v>
      </c>
      <c r="D17192" s="1" t="s">
        <v>651</v>
      </c>
      <c r="E17192" s="0" t="s">
        <v>485</v>
      </c>
    </row>
    <row r="17193" customFormat="false" ht="15" hidden="false" customHeight="false" outlineLevel="0" collapsed="false">
      <c r="A17193" s="1" t="n">
        <v>180</v>
      </c>
      <c r="B17193" s="1" t="s">
        <v>26593</v>
      </c>
      <c r="C17193" s="1" t="s">
        <v>26594</v>
      </c>
      <c r="D17193" s="324" t="s">
        <v>26595</v>
      </c>
      <c r="E17193" s="324" t="s">
        <v>11039</v>
      </c>
    </row>
    <row r="17194" customFormat="false" ht="15" hidden="false" customHeight="false" outlineLevel="0" collapsed="false">
      <c r="A17194" s="1" t="n">
        <v>179</v>
      </c>
      <c r="B17194" s="1" t="s">
        <v>26596</v>
      </c>
      <c r="C17194" s="324" t="s">
        <v>26597</v>
      </c>
      <c r="D17194" s="324" t="s">
        <v>26595</v>
      </c>
      <c r="E17194" s="324" t="s">
        <v>11039</v>
      </c>
    </row>
    <row r="17195" customFormat="false" ht="15" hidden="false" customHeight="false" outlineLevel="0" collapsed="false">
      <c r="A17195" s="1" t="n">
        <v>178</v>
      </c>
      <c r="B17195" s="1" t="s">
        <v>26598</v>
      </c>
      <c r="C17195" s="324" t="s">
        <v>26599</v>
      </c>
      <c r="D17195" s="324" t="s">
        <v>26600</v>
      </c>
      <c r="E17195" s="324" t="s">
        <v>1617</v>
      </c>
    </row>
    <row r="17196" customFormat="false" ht="15" hidden="false" customHeight="false" outlineLevel="0" collapsed="false">
      <c r="A17196" s="1" t="n">
        <v>177</v>
      </c>
      <c r="B17196" s="1" t="s">
        <v>26601</v>
      </c>
      <c r="C17196" s="324" t="s">
        <v>26602</v>
      </c>
      <c r="D17196" s="1" t="s">
        <v>512</v>
      </c>
      <c r="E17196" s="324" t="s">
        <v>12278</v>
      </c>
    </row>
    <row r="17197" customFormat="false" ht="15" hidden="false" customHeight="false" outlineLevel="0" collapsed="false">
      <c r="A17197" s="1" t="n">
        <v>176</v>
      </c>
      <c r="B17197" s="1" t="s">
        <v>26603</v>
      </c>
      <c r="C17197" s="324" t="s">
        <v>26604</v>
      </c>
      <c r="D17197" s="324" t="s">
        <v>15357</v>
      </c>
      <c r="E17197" s="324" t="s">
        <v>488</v>
      </c>
    </row>
    <row r="17198" customFormat="false" ht="15" hidden="false" customHeight="false" outlineLevel="0" collapsed="false">
      <c r="A17198" s="1" t="n">
        <v>175</v>
      </c>
      <c r="B17198" s="1" t="s">
        <v>26605</v>
      </c>
      <c r="C17198" s="324" t="s">
        <v>26606</v>
      </c>
      <c r="D17198" s="324" t="s">
        <v>19620</v>
      </c>
      <c r="E17198" s="324" t="s">
        <v>2275</v>
      </c>
    </row>
    <row r="17199" customFormat="false" ht="15" hidden="false" customHeight="false" outlineLevel="0" collapsed="false">
      <c r="A17199" s="1" t="n">
        <v>174</v>
      </c>
      <c r="B17199" s="1" t="s">
        <v>26607</v>
      </c>
      <c r="C17199" s="324" t="s">
        <v>26608</v>
      </c>
      <c r="D17199" s="1" t="s">
        <v>11129</v>
      </c>
      <c r="E17199" s="324" t="s">
        <v>14416</v>
      </c>
    </row>
    <row r="17200" customFormat="false" ht="15" hidden="false" customHeight="false" outlineLevel="0" collapsed="false">
      <c r="A17200" s="1" t="n">
        <v>173</v>
      </c>
      <c r="B17200" s="1" t="s">
        <v>26609</v>
      </c>
      <c r="C17200" s="324" t="s">
        <v>26610</v>
      </c>
      <c r="D17200" s="324" t="s">
        <v>19620</v>
      </c>
      <c r="E17200" s="324" t="s">
        <v>2275</v>
      </c>
    </row>
    <row r="17201" customFormat="false" ht="15" hidden="false" customHeight="false" outlineLevel="0" collapsed="false">
      <c r="A17201" s="1" t="n">
        <v>172</v>
      </c>
      <c r="B17201" s="1" t="s">
        <v>26611</v>
      </c>
      <c r="D17201" s="324" t="s">
        <v>1123</v>
      </c>
      <c r="E17201" s="0" t="s">
        <v>485</v>
      </c>
    </row>
    <row r="17202" customFormat="false" ht="15" hidden="false" customHeight="false" outlineLevel="0" collapsed="false">
      <c r="A17202" s="1" t="n">
        <v>171</v>
      </c>
      <c r="B17202" s="1" t="s">
        <v>26612</v>
      </c>
      <c r="C17202" s="1" t="s">
        <v>26613</v>
      </c>
      <c r="D17202" s="324" t="s">
        <v>1123</v>
      </c>
      <c r="E17202" s="0" t="s">
        <v>485</v>
      </c>
    </row>
    <row r="17203" customFormat="false" ht="15" hidden="false" customHeight="false" outlineLevel="0" collapsed="false">
      <c r="A17203" s="1" t="n">
        <v>170</v>
      </c>
      <c r="B17203" s="1" t="s">
        <v>26614</v>
      </c>
      <c r="D17203" s="324" t="s">
        <v>1123</v>
      </c>
      <c r="E17203" s="0" t="s">
        <v>485</v>
      </c>
    </row>
    <row r="17204" customFormat="false" ht="15" hidden="false" customHeight="false" outlineLevel="0" collapsed="false">
      <c r="A17204" s="1" t="n">
        <v>169</v>
      </c>
      <c r="B17204" s="1" t="s">
        <v>26615</v>
      </c>
      <c r="D17204" s="324" t="s">
        <v>3948</v>
      </c>
      <c r="E17204" s="0" t="s">
        <v>485</v>
      </c>
    </row>
    <row r="17205" customFormat="false" ht="15" hidden="false" customHeight="false" outlineLevel="0" collapsed="false">
      <c r="A17205" s="1" t="n">
        <v>168</v>
      </c>
      <c r="B17205" s="1" t="s">
        <v>26616</v>
      </c>
      <c r="D17205" s="324" t="s">
        <v>528</v>
      </c>
      <c r="E17205" s="0" t="s">
        <v>485</v>
      </c>
    </row>
    <row r="17206" customFormat="false" ht="15" hidden="false" customHeight="false" outlineLevel="0" collapsed="false">
      <c r="A17206" s="1" t="n">
        <v>167</v>
      </c>
      <c r="B17206" s="1" t="s">
        <v>26617</v>
      </c>
      <c r="D17206" s="324" t="s">
        <v>528</v>
      </c>
      <c r="E17206" s="0" t="s">
        <v>485</v>
      </c>
    </row>
    <row r="17207" customFormat="false" ht="15" hidden="false" customHeight="false" outlineLevel="0" collapsed="false">
      <c r="A17207" s="1" t="n">
        <v>166</v>
      </c>
      <c r="B17207" s="1" t="s">
        <v>26618</v>
      </c>
      <c r="D17207" s="324" t="s">
        <v>4257</v>
      </c>
      <c r="E17207" s="0" t="s">
        <v>485</v>
      </c>
    </row>
    <row r="17208" customFormat="false" ht="15" hidden="false" customHeight="false" outlineLevel="0" collapsed="false">
      <c r="A17208" s="1" t="n">
        <v>165</v>
      </c>
      <c r="B17208" s="1" t="s">
        <v>26619</v>
      </c>
      <c r="D17208" s="324" t="s">
        <v>528</v>
      </c>
      <c r="E17208" s="0" t="s">
        <v>485</v>
      </c>
    </row>
    <row r="17209" customFormat="false" ht="15" hidden="false" customHeight="false" outlineLevel="0" collapsed="false">
      <c r="A17209" s="1" t="n">
        <v>164</v>
      </c>
      <c r="B17209" s="1" t="s">
        <v>26620</v>
      </c>
      <c r="D17209" s="324" t="s">
        <v>4257</v>
      </c>
      <c r="E17209" s="0" t="s">
        <v>485</v>
      </c>
    </row>
    <row r="17210" customFormat="false" ht="15" hidden="false" customHeight="false" outlineLevel="0" collapsed="false">
      <c r="A17210" s="1" t="n">
        <v>163</v>
      </c>
      <c r="B17210" s="1" t="s">
        <v>26621</v>
      </c>
      <c r="D17210" s="324" t="s">
        <v>528</v>
      </c>
      <c r="E17210" s="0" t="s">
        <v>485</v>
      </c>
    </row>
    <row r="17211" customFormat="false" ht="15" hidden="false" customHeight="false" outlineLevel="0" collapsed="false">
      <c r="A17211" s="1" t="n">
        <v>162</v>
      </c>
      <c r="B17211" s="1" t="s">
        <v>14617</v>
      </c>
      <c r="D17211" s="1" t="s">
        <v>1233</v>
      </c>
      <c r="E17211" s="0" t="s">
        <v>485</v>
      </c>
    </row>
    <row r="17212" customFormat="false" ht="15" hidden="false" customHeight="false" outlineLevel="0" collapsed="false">
      <c r="A17212" s="1" t="n">
        <v>161</v>
      </c>
      <c r="B17212" s="1" t="s">
        <v>26622</v>
      </c>
      <c r="D17212" s="324" t="s">
        <v>670</v>
      </c>
      <c r="E17212" s="324" t="s">
        <v>519</v>
      </c>
    </row>
    <row r="17213" customFormat="false" ht="15" hidden="false" customHeight="false" outlineLevel="0" collapsed="false">
      <c r="A17213" s="1" t="n">
        <v>160</v>
      </c>
      <c r="B17213" s="1" t="s">
        <v>26623</v>
      </c>
      <c r="D17213" s="324" t="s">
        <v>670</v>
      </c>
      <c r="E17213" s="0" t="s">
        <v>485</v>
      </c>
    </row>
    <row r="17214" customFormat="false" ht="15" hidden="false" customHeight="false" outlineLevel="0" collapsed="false">
      <c r="A17214" s="1" t="n">
        <v>159</v>
      </c>
      <c r="B17214" s="1" t="s">
        <v>26624</v>
      </c>
      <c r="D17214" s="324" t="s">
        <v>670</v>
      </c>
      <c r="E17214" s="0" t="s">
        <v>485</v>
      </c>
    </row>
    <row r="17215" customFormat="false" ht="15" hidden="false" customHeight="false" outlineLevel="0" collapsed="false">
      <c r="A17215" s="1" t="n">
        <v>158</v>
      </c>
      <c r="B17215" s="1" t="s">
        <v>26625</v>
      </c>
      <c r="D17215" s="324" t="s">
        <v>670</v>
      </c>
      <c r="E17215" s="0" t="s">
        <v>485</v>
      </c>
    </row>
    <row r="17216" customFormat="false" ht="15" hidden="false" customHeight="false" outlineLevel="0" collapsed="false">
      <c r="A17216" s="1" t="n">
        <v>157</v>
      </c>
      <c r="B17216" s="1" t="s">
        <v>26626</v>
      </c>
      <c r="D17216" s="324" t="s">
        <v>670</v>
      </c>
      <c r="E17216" s="0" t="s">
        <v>485</v>
      </c>
    </row>
    <row r="17217" customFormat="false" ht="15" hidden="false" customHeight="false" outlineLevel="0" collapsed="false">
      <c r="A17217" s="1" t="n">
        <v>156</v>
      </c>
      <c r="B17217" s="1" t="s">
        <v>26627</v>
      </c>
      <c r="D17217" s="324" t="s">
        <v>670</v>
      </c>
      <c r="E17217" s="0" t="s">
        <v>485</v>
      </c>
    </row>
    <row r="17218" customFormat="false" ht="15" hidden="false" customHeight="false" outlineLevel="0" collapsed="false">
      <c r="A17218" s="1" t="n">
        <v>155</v>
      </c>
      <c r="B17218" s="1" t="s">
        <v>26628</v>
      </c>
      <c r="D17218" s="324" t="s">
        <v>670</v>
      </c>
      <c r="E17218" s="0" t="s">
        <v>485</v>
      </c>
    </row>
    <row r="17219" customFormat="false" ht="15" hidden="false" customHeight="false" outlineLevel="0" collapsed="false">
      <c r="A17219" s="1" t="n">
        <v>154</v>
      </c>
      <c r="B17219" s="1" t="s">
        <v>26629</v>
      </c>
      <c r="D17219" s="324" t="s">
        <v>670</v>
      </c>
      <c r="E17219" s="0" t="s">
        <v>485</v>
      </c>
    </row>
    <row r="17220" customFormat="false" ht="15" hidden="false" customHeight="false" outlineLevel="0" collapsed="false">
      <c r="A17220" s="1" t="n">
        <v>153</v>
      </c>
      <c r="B17220" s="1" t="s">
        <v>26630</v>
      </c>
      <c r="C17220" s="324" t="s">
        <v>26631</v>
      </c>
      <c r="D17220" s="1" t="s">
        <v>499</v>
      </c>
      <c r="E17220" s="324" t="s">
        <v>10893</v>
      </c>
    </row>
    <row r="17221" customFormat="false" ht="15" hidden="false" customHeight="false" outlineLevel="0" collapsed="false">
      <c r="A17221" s="1" t="n">
        <v>152</v>
      </c>
      <c r="B17221" s="1" t="s">
        <v>26632</v>
      </c>
      <c r="D17221" s="324" t="s">
        <v>528</v>
      </c>
      <c r="E17221" s="0" t="s">
        <v>485</v>
      </c>
    </row>
    <row r="17222" customFormat="false" ht="15" hidden="false" customHeight="false" outlineLevel="0" collapsed="false">
      <c r="A17222" s="1" t="n">
        <v>151</v>
      </c>
      <c r="B17222" s="1" t="s">
        <v>26633</v>
      </c>
      <c r="D17222" s="324" t="s">
        <v>528</v>
      </c>
      <c r="E17222" s="0" t="s">
        <v>485</v>
      </c>
    </row>
    <row r="17223" customFormat="false" ht="15" hidden="false" customHeight="false" outlineLevel="0" collapsed="false">
      <c r="A17223" s="1" t="n">
        <v>150</v>
      </c>
      <c r="B17223" s="1" t="s">
        <v>26634</v>
      </c>
      <c r="D17223" s="324" t="s">
        <v>528</v>
      </c>
      <c r="E17223" s="0" t="s">
        <v>485</v>
      </c>
    </row>
    <row r="17224" customFormat="false" ht="15" hidden="false" customHeight="false" outlineLevel="0" collapsed="false">
      <c r="A17224" s="1" t="n">
        <v>149</v>
      </c>
      <c r="B17224" s="1" t="s">
        <v>26635</v>
      </c>
      <c r="D17224" s="324" t="s">
        <v>528</v>
      </c>
      <c r="E17224" s="0" t="s">
        <v>485</v>
      </c>
    </row>
    <row r="17225" customFormat="false" ht="15" hidden="false" customHeight="false" outlineLevel="0" collapsed="false">
      <c r="A17225" s="1" t="n">
        <v>148</v>
      </c>
      <c r="B17225" s="1" t="s">
        <v>26636</v>
      </c>
      <c r="D17225" s="324" t="s">
        <v>528</v>
      </c>
      <c r="E17225" s="0" t="s">
        <v>485</v>
      </c>
    </row>
    <row r="17226" customFormat="false" ht="15" hidden="false" customHeight="false" outlineLevel="0" collapsed="false">
      <c r="A17226" s="1" t="n">
        <v>147</v>
      </c>
      <c r="B17226" s="1" t="s">
        <v>26637</v>
      </c>
      <c r="D17226" s="324" t="s">
        <v>670</v>
      </c>
      <c r="E17226" s="0" t="s">
        <v>485</v>
      </c>
    </row>
    <row r="17227" customFormat="false" ht="15" hidden="false" customHeight="false" outlineLevel="0" collapsed="false">
      <c r="A17227" s="1" t="n">
        <v>146</v>
      </c>
      <c r="B17227" s="1" t="s">
        <v>26638</v>
      </c>
      <c r="D17227" s="324" t="s">
        <v>670</v>
      </c>
      <c r="E17227" s="324" t="s">
        <v>519</v>
      </c>
    </row>
    <row r="17228" customFormat="false" ht="15" hidden="false" customHeight="false" outlineLevel="0" collapsed="false">
      <c r="A17228" s="1" t="n">
        <v>145</v>
      </c>
      <c r="B17228" s="1" t="s">
        <v>26639</v>
      </c>
      <c r="D17228" s="324" t="s">
        <v>670</v>
      </c>
      <c r="E17228" s="0" t="s">
        <v>485</v>
      </c>
    </row>
    <row r="17229" customFormat="false" ht="15" hidden="false" customHeight="false" outlineLevel="0" collapsed="false">
      <c r="A17229" s="1" t="n">
        <v>144</v>
      </c>
      <c r="B17229" s="1" t="s">
        <v>26640</v>
      </c>
      <c r="D17229" s="324" t="s">
        <v>10946</v>
      </c>
      <c r="E17229" s="324" t="s">
        <v>11506</v>
      </c>
    </row>
    <row r="17230" customFormat="false" ht="15" hidden="false" customHeight="false" outlineLevel="0" collapsed="false">
      <c r="A17230" s="1" t="n">
        <v>143</v>
      </c>
      <c r="B17230" s="1" t="s">
        <v>26641</v>
      </c>
      <c r="D17230" s="324" t="s">
        <v>10946</v>
      </c>
      <c r="E17230" s="324" t="s">
        <v>11506</v>
      </c>
    </row>
    <row r="17231" customFormat="false" ht="15" hidden="false" customHeight="false" outlineLevel="0" collapsed="false">
      <c r="A17231" s="1" t="n">
        <v>142</v>
      </c>
      <c r="B17231" s="1" t="s">
        <v>26642</v>
      </c>
      <c r="D17231" s="324" t="s">
        <v>670</v>
      </c>
      <c r="E17231" s="0" t="s">
        <v>485</v>
      </c>
    </row>
    <row r="17232" customFormat="false" ht="15" hidden="false" customHeight="false" outlineLevel="0" collapsed="false">
      <c r="A17232" s="1" t="n">
        <v>141</v>
      </c>
      <c r="B17232" s="1" t="s">
        <v>26643</v>
      </c>
      <c r="D17232" s="324" t="s">
        <v>528</v>
      </c>
      <c r="E17232" s="0" t="s">
        <v>485</v>
      </c>
    </row>
    <row r="17233" customFormat="false" ht="15" hidden="false" customHeight="false" outlineLevel="0" collapsed="false">
      <c r="A17233" s="1" t="n">
        <v>140</v>
      </c>
      <c r="B17233" s="1" t="s">
        <v>26644</v>
      </c>
      <c r="D17233" s="324" t="s">
        <v>528</v>
      </c>
      <c r="E17233" s="0" t="s">
        <v>485</v>
      </c>
    </row>
    <row r="17234" customFormat="false" ht="15" hidden="false" customHeight="false" outlineLevel="0" collapsed="false">
      <c r="A17234" s="1" t="n">
        <v>139</v>
      </c>
      <c r="B17234" s="1" t="s">
        <v>26645</v>
      </c>
      <c r="D17234" s="324" t="s">
        <v>4257</v>
      </c>
      <c r="E17234" s="0" t="s">
        <v>485</v>
      </c>
    </row>
    <row r="17235" customFormat="false" ht="15" hidden="false" customHeight="false" outlineLevel="0" collapsed="false">
      <c r="A17235" s="1" t="n">
        <v>138</v>
      </c>
      <c r="B17235" s="1" t="s">
        <v>26646</v>
      </c>
      <c r="D17235" s="324" t="s">
        <v>528</v>
      </c>
      <c r="E17235" s="0" t="s">
        <v>485</v>
      </c>
    </row>
    <row r="17236" customFormat="false" ht="15" hidden="false" customHeight="false" outlineLevel="0" collapsed="false">
      <c r="A17236" s="1" t="n">
        <v>137</v>
      </c>
      <c r="B17236" s="1" t="s">
        <v>26647</v>
      </c>
      <c r="C17236" s="1" t="s">
        <v>26648</v>
      </c>
      <c r="D17236" s="1" t="s">
        <v>11129</v>
      </c>
      <c r="E17236" s="324" t="s">
        <v>10923</v>
      </c>
    </row>
    <row r="17237" customFormat="false" ht="15" hidden="false" customHeight="false" outlineLevel="0" collapsed="false">
      <c r="A17237" s="1" t="n">
        <v>136</v>
      </c>
      <c r="B17237" s="1" t="s">
        <v>26649</v>
      </c>
      <c r="C17237" s="324" t="s">
        <v>26650</v>
      </c>
      <c r="D17237" s="1" t="s">
        <v>11129</v>
      </c>
      <c r="E17237" s="324" t="s">
        <v>10923</v>
      </c>
    </row>
    <row r="17238" customFormat="false" ht="15" hidden="false" customHeight="false" outlineLevel="0" collapsed="false">
      <c r="A17238" s="1" t="n">
        <v>135</v>
      </c>
      <c r="B17238" s="1" t="s">
        <v>26651</v>
      </c>
      <c r="C17238" s="1" t="s">
        <v>26652</v>
      </c>
      <c r="D17238" s="1" t="s">
        <v>651</v>
      </c>
      <c r="E17238" s="0" t="s">
        <v>10484</v>
      </c>
    </row>
    <row r="17239" customFormat="false" ht="15" hidden="false" customHeight="false" outlineLevel="0" collapsed="false">
      <c r="A17239" s="1" t="n">
        <v>134</v>
      </c>
      <c r="B17239" s="1" t="s">
        <v>26653</v>
      </c>
      <c r="C17239" s="324" t="s">
        <v>26654</v>
      </c>
      <c r="D17239" s="324" t="s">
        <v>26655</v>
      </c>
      <c r="E17239" s="0" t="s">
        <v>544</v>
      </c>
    </row>
    <row r="17240" customFormat="false" ht="15" hidden="false" customHeight="false" outlineLevel="0" collapsed="false">
      <c r="A17240" s="1" t="n">
        <v>133</v>
      </c>
      <c r="B17240" s="1" t="s">
        <v>26656</v>
      </c>
      <c r="C17240" s="324" t="s">
        <v>26657</v>
      </c>
      <c r="D17240" s="324" t="s">
        <v>26658</v>
      </c>
      <c r="E17240" s="324" t="s">
        <v>26659</v>
      </c>
    </row>
    <row r="17241" customFormat="false" ht="15" hidden="false" customHeight="false" outlineLevel="0" collapsed="false">
      <c r="A17241" s="1" t="n">
        <v>132</v>
      </c>
      <c r="B17241" s="1" t="s">
        <v>26660</v>
      </c>
      <c r="D17241" s="1" t="s">
        <v>11129</v>
      </c>
      <c r="E17241" s="324" t="s">
        <v>13676</v>
      </c>
    </row>
    <row r="17242" customFormat="false" ht="15" hidden="false" customHeight="false" outlineLevel="0" collapsed="false">
      <c r="A17242" s="1" t="n">
        <v>131</v>
      </c>
      <c r="B17242" s="1" t="s">
        <v>26661</v>
      </c>
      <c r="C17242" s="1" t="s">
        <v>26662</v>
      </c>
      <c r="D17242" s="324" t="s">
        <v>8847</v>
      </c>
      <c r="E17242" s="324" t="s">
        <v>488</v>
      </c>
    </row>
    <row r="17243" customFormat="false" ht="15" hidden="false" customHeight="false" outlineLevel="0" collapsed="false">
      <c r="A17243" s="1" t="n">
        <v>130</v>
      </c>
      <c r="B17243" s="1" t="s">
        <v>26663</v>
      </c>
      <c r="C17243" s="1" t="s">
        <v>26664</v>
      </c>
      <c r="D17243" s="1" t="s">
        <v>11129</v>
      </c>
      <c r="E17243" s="0" t="s">
        <v>609</v>
      </c>
    </row>
    <row r="17244" customFormat="false" ht="15" hidden="false" customHeight="false" outlineLevel="0" collapsed="false">
      <c r="A17244" s="1" t="n">
        <v>129</v>
      </c>
      <c r="B17244" s="1" t="s">
        <v>26665</v>
      </c>
      <c r="C17244" s="324" t="s">
        <v>26666</v>
      </c>
      <c r="D17244" s="324" t="s">
        <v>26667</v>
      </c>
      <c r="E17244" s="324" t="s">
        <v>11039</v>
      </c>
    </row>
    <row r="17245" customFormat="false" ht="15" hidden="false" customHeight="false" outlineLevel="0" collapsed="false">
      <c r="A17245" s="1" t="n">
        <v>128</v>
      </c>
      <c r="B17245" s="1" t="s">
        <v>26668</v>
      </c>
      <c r="C17245" s="324" t="s">
        <v>26669</v>
      </c>
      <c r="D17245" s="1" t="s">
        <v>510</v>
      </c>
      <c r="E17245" s="324" t="s">
        <v>508</v>
      </c>
    </row>
    <row r="17246" customFormat="false" ht="15" hidden="false" customHeight="false" outlineLevel="0" collapsed="false">
      <c r="A17246" s="1" t="n">
        <v>127</v>
      </c>
      <c r="B17246" s="1" t="s">
        <v>26670</v>
      </c>
      <c r="C17246" s="324" t="s">
        <v>26671</v>
      </c>
      <c r="D17246" s="324" t="s">
        <v>26672</v>
      </c>
      <c r="E17246" s="324" t="s">
        <v>11232</v>
      </c>
    </row>
    <row r="17247" customFormat="false" ht="15" hidden="false" customHeight="false" outlineLevel="0" collapsed="false">
      <c r="A17247" s="1" t="n">
        <v>126</v>
      </c>
      <c r="B17247" s="1" t="s">
        <v>26673</v>
      </c>
      <c r="D17247" s="324" t="s">
        <v>670</v>
      </c>
      <c r="E17247" s="324" t="s">
        <v>519</v>
      </c>
    </row>
    <row r="17248" customFormat="false" ht="15" hidden="false" customHeight="false" outlineLevel="0" collapsed="false">
      <c r="A17248" s="1" t="n">
        <v>125</v>
      </c>
      <c r="B17248" s="1" t="s">
        <v>26674</v>
      </c>
      <c r="D17248" s="324" t="s">
        <v>670</v>
      </c>
      <c r="E17248" s="0" t="s">
        <v>485</v>
      </c>
    </row>
    <row r="17249" customFormat="false" ht="15" hidden="false" customHeight="false" outlineLevel="0" collapsed="false">
      <c r="A17249" s="1" t="n">
        <v>124</v>
      </c>
      <c r="B17249" s="1" t="s">
        <v>26675</v>
      </c>
      <c r="D17249" s="324" t="s">
        <v>26676</v>
      </c>
      <c r="E17249" s="324" t="s">
        <v>488</v>
      </c>
    </row>
    <row r="17250" customFormat="false" ht="15" hidden="false" customHeight="false" outlineLevel="0" collapsed="false">
      <c r="A17250" s="1" t="n">
        <v>123</v>
      </c>
      <c r="B17250" s="1" t="s">
        <v>26677</v>
      </c>
      <c r="D17250" s="1" t="s">
        <v>811</v>
      </c>
      <c r="E17250" s="0" t="s">
        <v>10484</v>
      </c>
    </row>
    <row r="17251" customFormat="false" ht="15" hidden="false" customHeight="false" outlineLevel="0" collapsed="false">
      <c r="A17251" s="1" t="n">
        <v>122</v>
      </c>
      <c r="B17251" s="1" t="s">
        <v>26678</v>
      </c>
      <c r="D17251" s="324" t="s">
        <v>26679</v>
      </c>
      <c r="E17251" s="0" t="s">
        <v>485</v>
      </c>
    </row>
    <row r="17252" customFormat="false" ht="15" hidden="false" customHeight="false" outlineLevel="0" collapsed="false">
      <c r="A17252" s="1" t="n">
        <v>121</v>
      </c>
      <c r="B17252" s="1" t="s">
        <v>26680</v>
      </c>
      <c r="C17252" s="324" t="s">
        <v>26681</v>
      </c>
      <c r="D17252" s="324" t="s">
        <v>26679</v>
      </c>
      <c r="E17252" s="0" t="s">
        <v>485</v>
      </c>
    </row>
    <row r="17253" customFormat="false" ht="15" hidden="false" customHeight="false" outlineLevel="0" collapsed="false">
      <c r="A17253" s="1" t="n">
        <v>120</v>
      </c>
      <c r="B17253" s="1" t="s">
        <v>26682</v>
      </c>
      <c r="C17253" s="1" t="s">
        <v>26683</v>
      </c>
      <c r="D17253" s="324" t="s">
        <v>20866</v>
      </c>
      <c r="E17253" s="0" t="s">
        <v>576</v>
      </c>
    </row>
    <row r="17254" customFormat="false" ht="15" hidden="false" customHeight="false" outlineLevel="0" collapsed="false">
      <c r="A17254" s="1" t="n">
        <v>119</v>
      </c>
      <c r="B17254" s="1" t="s">
        <v>26684</v>
      </c>
      <c r="C17254" s="324" t="s">
        <v>26685</v>
      </c>
      <c r="D17254" s="324" t="s">
        <v>26686</v>
      </c>
      <c r="E17254" s="324" t="s">
        <v>519</v>
      </c>
    </row>
    <row r="17255" customFormat="false" ht="15" hidden="false" customHeight="false" outlineLevel="0" collapsed="false">
      <c r="A17255" s="1" t="n">
        <v>118</v>
      </c>
      <c r="B17255" s="1" t="s">
        <v>26687</v>
      </c>
      <c r="D17255" s="324" t="s">
        <v>26688</v>
      </c>
      <c r="E17255" s="0" t="s">
        <v>485</v>
      </c>
    </row>
    <row r="17256" customFormat="false" ht="15" hidden="false" customHeight="false" outlineLevel="0" collapsed="false">
      <c r="A17256" s="1" t="n">
        <v>117</v>
      </c>
      <c r="B17256" s="1" t="s">
        <v>26689</v>
      </c>
      <c r="D17256" s="1" t="s">
        <v>906</v>
      </c>
      <c r="E17256" s="0" t="s">
        <v>1088</v>
      </c>
    </row>
    <row r="17257" customFormat="false" ht="15" hidden="false" customHeight="false" outlineLevel="0" collapsed="false">
      <c r="A17257" s="1" t="n">
        <v>116</v>
      </c>
      <c r="B17257" s="1" t="s">
        <v>26690</v>
      </c>
      <c r="D17257" s="1" t="s">
        <v>906</v>
      </c>
      <c r="E17257" s="0" t="s">
        <v>1088</v>
      </c>
    </row>
    <row r="17258" customFormat="false" ht="15" hidden="false" customHeight="false" outlineLevel="0" collapsed="false">
      <c r="A17258" s="1" t="n">
        <v>115</v>
      </c>
      <c r="B17258" s="1" t="s">
        <v>26691</v>
      </c>
      <c r="D17258" s="1" t="s">
        <v>906</v>
      </c>
      <c r="E17258" s="0" t="s">
        <v>1088</v>
      </c>
    </row>
    <row r="17259" customFormat="false" ht="15" hidden="false" customHeight="false" outlineLevel="0" collapsed="false">
      <c r="A17259" s="1" t="n">
        <v>114</v>
      </c>
      <c r="B17259" s="1" t="s">
        <v>26692</v>
      </c>
      <c r="C17259" s="1" t="s">
        <v>26693</v>
      </c>
      <c r="D17259" s="1" t="s">
        <v>2351</v>
      </c>
      <c r="E17259" s="0" t="s">
        <v>485</v>
      </c>
    </row>
    <row r="17260" customFormat="false" ht="15" hidden="false" customHeight="false" outlineLevel="0" collapsed="false">
      <c r="A17260" s="1" t="n">
        <v>113</v>
      </c>
      <c r="B17260" s="1" t="s">
        <v>26694</v>
      </c>
      <c r="C17260" s="1" t="s">
        <v>26695</v>
      </c>
      <c r="D17260" s="324" t="s">
        <v>26696</v>
      </c>
      <c r="E17260" s="0" t="s">
        <v>485</v>
      </c>
    </row>
    <row r="17261" customFormat="false" ht="15" hidden="false" customHeight="false" outlineLevel="0" collapsed="false">
      <c r="A17261" s="1" t="n">
        <v>112</v>
      </c>
      <c r="B17261" s="1" t="s">
        <v>26697</v>
      </c>
      <c r="D17261" s="1" t="s">
        <v>11129</v>
      </c>
      <c r="E17261" s="324" t="s">
        <v>12482</v>
      </c>
    </row>
    <row r="17262" customFormat="false" ht="15" hidden="false" customHeight="false" outlineLevel="0" collapsed="false">
      <c r="A17262" s="1" t="n">
        <v>111</v>
      </c>
      <c r="B17262" s="1" t="s">
        <v>26698</v>
      </c>
      <c r="C17262" s="1" t="s">
        <v>26699</v>
      </c>
      <c r="D17262" s="1" t="s">
        <v>11129</v>
      </c>
      <c r="E17262" s="324" t="s">
        <v>12482</v>
      </c>
    </row>
    <row r="17263" customFormat="false" ht="15" hidden="false" customHeight="false" outlineLevel="0" collapsed="false">
      <c r="A17263" s="1" t="n">
        <v>110</v>
      </c>
      <c r="B17263" s="1" t="s">
        <v>26700</v>
      </c>
      <c r="C17263" s="1" t="s">
        <v>26701</v>
      </c>
      <c r="D17263" s="324" t="s">
        <v>26702</v>
      </c>
      <c r="E17263" s="324" t="s">
        <v>25024</v>
      </c>
    </row>
    <row r="17264" customFormat="false" ht="15" hidden="false" customHeight="false" outlineLevel="0" collapsed="false">
      <c r="A17264" s="1" t="n">
        <v>109</v>
      </c>
      <c r="B17264" s="1" t="s">
        <v>26703</v>
      </c>
      <c r="C17264" s="1" t="s">
        <v>26704</v>
      </c>
      <c r="D17264" s="324" t="s">
        <v>26705</v>
      </c>
      <c r="E17264" s="324" t="s">
        <v>10923</v>
      </c>
    </row>
    <row r="17265" customFormat="false" ht="15" hidden="false" customHeight="false" outlineLevel="0" collapsed="false">
      <c r="A17265" s="1" t="n">
        <v>108</v>
      </c>
      <c r="B17265" s="1" t="s">
        <v>26706</v>
      </c>
      <c r="D17265" s="1" t="s">
        <v>510</v>
      </c>
      <c r="E17265" s="0" t="s">
        <v>609</v>
      </c>
    </row>
    <row r="17266" customFormat="false" ht="15" hidden="false" customHeight="false" outlineLevel="0" collapsed="false">
      <c r="A17266" s="1" t="n">
        <v>107</v>
      </c>
      <c r="B17266" s="1" t="s">
        <v>26707</v>
      </c>
      <c r="C17266" s="1" t="s">
        <v>26708</v>
      </c>
      <c r="D17266" s="1" t="s">
        <v>11129</v>
      </c>
      <c r="E17266" s="324" t="s">
        <v>12482</v>
      </c>
    </row>
    <row r="17267" customFormat="false" ht="15" hidden="false" customHeight="false" outlineLevel="0" collapsed="false">
      <c r="A17267" s="1" t="n">
        <v>106</v>
      </c>
      <c r="B17267" s="1" t="s">
        <v>26709</v>
      </c>
      <c r="C17267" s="324" t="s">
        <v>26710</v>
      </c>
      <c r="D17267" s="1" t="s">
        <v>7889</v>
      </c>
      <c r="E17267" s="0" t="s">
        <v>485</v>
      </c>
    </row>
    <row r="17268" customFormat="false" ht="15" hidden="false" customHeight="false" outlineLevel="0" collapsed="false">
      <c r="A17268" s="1" t="n">
        <v>105</v>
      </c>
      <c r="B17268" s="1" t="s">
        <v>26711</v>
      </c>
      <c r="D17268" s="1" t="s">
        <v>906</v>
      </c>
      <c r="E17268" s="0" t="s">
        <v>1088</v>
      </c>
    </row>
    <row r="17269" customFormat="false" ht="15" hidden="false" customHeight="false" outlineLevel="0" collapsed="false">
      <c r="A17269" s="1" t="n">
        <v>104</v>
      </c>
      <c r="B17269" s="1" t="s">
        <v>26712</v>
      </c>
      <c r="C17269" s="324" t="s">
        <v>26713</v>
      </c>
      <c r="D17269" s="1" t="s">
        <v>906</v>
      </c>
      <c r="E17269" s="324" t="s">
        <v>26714</v>
      </c>
    </row>
    <row r="17270" customFormat="false" ht="15" hidden="false" customHeight="false" outlineLevel="0" collapsed="false">
      <c r="A17270" s="1" t="n">
        <v>103</v>
      </c>
      <c r="B17270" s="1" t="s">
        <v>26715</v>
      </c>
      <c r="C17270" s="1" t="s">
        <v>26716</v>
      </c>
      <c r="D17270" s="324" t="s">
        <v>24058</v>
      </c>
      <c r="E17270" s="324" t="s">
        <v>11257</v>
      </c>
    </row>
    <row r="17271" customFormat="false" ht="15" hidden="false" customHeight="false" outlineLevel="0" collapsed="false">
      <c r="A17271" s="1" t="n">
        <v>102</v>
      </c>
      <c r="B17271" s="1" t="s">
        <v>26717</v>
      </c>
      <c r="C17271" s="1" t="s">
        <v>26718</v>
      </c>
      <c r="D17271" s="324" t="s">
        <v>26719</v>
      </c>
      <c r="E17271" s="324" t="s">
        <v>12471</v>
      </c>
    </row>
    <row r="17272" customFormat="false" ht="15" hidden="false" customHeight="false" outlineLevel="0" collapsed="false">
      <c r="A17272" s="1" t="n">
        <v>101</v>
      </c>
      <c r="B17272" s="1" t="s">
        <v>26720</v>
      </c>
      <c r="C17272" s="1" t="s">
        <v>26721</v>
      </c>
      <c r="D17272" s="324" t="s">
        <v>26722</v>
      </c>
      <c r="E17272" s="0" t="s">
        <v>576</v>
      </c>
    </row>
    <row r="17273" customFormat="false" ht="15" hidden="false" customHeight="false" outlineLevel="0" collapsed="false">
      <c r="A17273" s="1" t="n">
        <v>100</v>
      </c>
      <c r="B17273" s="1" t="s">
        <v>12596</v>
      </c>
      <c r="D17273" s="1" t="s">
        <v>499</v>
      </c>
      <c r="E17273" s="0" t="s">
        <v>590</v>
      </c>
    </row>
    <row r="17274" customFormat="false" ht="15" hidden="false" customHeight="false" outlineLevel="0" collapsed="false">
      <c r="A17274" s="1" t="n">
        <v>99</v>
      </c>
      <c r="B17274" s="1" t="s">
        <v>26723</v>
      </c>
      <c r="C17274" s="324" t="s">
        <v>26724</v>
      </c>
      <c r="D17274" s="324" t="s">
        <v>5414</v>
      </c>
      <c r="E17274" s="0" t="s">
        <v>485</v>
      </c>
    </row>
    <row r="17275" customFormat="false" ht="15" hidden="false" customHeight="false" outlineLevel="0" collapsed="false">
      <c r="A17275" s="1" t="n">
        <v>98</v>
      </c>
      <c r="B17275" s="1" t="s">
        <v>26725</v>
      </c>
      <c r="D17275" s="324" t="s">
        <v>761</v>
      </c>
      <c r="E17275" s="0" t="s">
        <v>485</v>
      </c>
    </row>
    <row r="17276" customFormat="false" ht="15" hidden="false" customHeight="false" outlineLevel="0" collapsed="false">
      <c r="A17276" s="1" t="n">
        <v>97</v>
      </c>
      <c r="B17276" s="1" t="s">
        <v>26726</v>
      </c>
      <c r="D17276" s="1" t="s">
        <v>499</v>
      </c>
      <c r="E17276" s="324" t="s">
        <v>11610</v>
      </c>
    </row>
    <row r="17277" customFormat="false" ht="15" hidden="false" customHeight="false" outlineLevel="0" collapsed="false">
      <c r="A17277" s="1" t="n">
        <v>96</v>
      </c>
      <c r="B17277" s="1" t="s">
        <v>26727</v>
      </c>
      <c r="C17277" s="324" t="s">
        <v>26728</v>
      </c>
      <c r="D17277" s="1" t="s">
        <v>510</v>
      </c>
      <c r="E17277" s="324" t="s">
        <v>24446</v>
      </c>
    </row>
    <row r="17278" customFormat="false" ht="15" hidden="false" customHeight="false" outlineLevel="0" collapsed="false">
      <c r="A17278" s="1" t="n">
        <v>95</v>
      </c>
      <c r="B17278" s="1" t="s">
        <v>26729</v>
      </c>
      <c r="D17278" s="1" t="s">
        <v>499</v>
      </c>
      <c r="E17278" s="0" t="s">
        <v>10484</v>
      </c>
    </row>
    <row r="17279" customFormat="false" ht="15" hidden="false" customHeight="false" outlineLevel="0" collapsed="false">
      <c r="A17279" s="1" t="n">
        <v>94</v>
      </c>
      <c r="B17279" s="1" t="s">
        <v>26730</v>
      </c>
      <c r="C17279" s="1" t="s">
        <v>26731</v>
      </c>
      <c r="D17279" s="1" t="s">
        <v>2278</v>
      </c>
      <c r="E17279" s="0" t="s">
        <v>485</v>
      </c>
    </row>
    <row r="17280" customFormat="false" ht="15" hidden="false" customHeight="false" outlineLevel="0" collapsed="false">
      <c r="A17280" s="1" t="n">
        <v>93</v>
      </c>
      <c r="B17280" s="1" t="s">
        <v>26732</v>
      </c>
      <c r="D17280" s="1" t="s">
        <v>2278</v>
      </c>
      <c r="E17280" s="0" t="s">
        <v>485</v>
      </c>
    </row>
    <row r="17281" customFormat="false" ht="15" hidden="false" customHeight="false" outlineLevel="0" collapsed="false">
      <c r="A17281" s="1" t="n">
        <v>92</v>
      </c>
      <c r="B17281" s="1" t="s">
        <v>26733</v>
      </c>
      <c r="C17281" s="324" t="s">
        <v>26734</v>
      </c>
      <c r="D17281" s="324" t="s">
        <v>7417</v>
      </c>
      <c r="E17281" s="0" t="s">
        <v>485</v>
      </c>
    </row>
    <row r="17282" customFormat="false" ht="15" hidden="false" customHeight="false" outlineLevel="0" collapsed="false">
      <c r="A17282" s="1" t="n">
        <v>91</v>
      </c>
      <c r="B17282" s="1" t="s">
        <v>26735</v>
      </c>
      <c r="C17282" s="1" t="s">
        <v>26732</v>
      </c>
      <c r="D17282" s="1" t="s">
        <v>2278</v>
      </c>
      <c r="E17282" s="0" t="s">
        <v>485</v>
      </c>
    </row>
    <row r="17283" customFormat="false" ht="15" hidden="false" customHeight="false" outlineLevel="0" collapsed="false">
      <c r="A17283" s="1" t="n">
        <v>90</v>
      </c>
      <c r="B17283" s="1" t="s">
        <v>26736</v>
      </c>
      <c r="C17283" s="1" t="s">
        <v>26737</v>
      </c>
      <c r="D17283" s="324" t="s">
        <v>26738</v>
      </c>
      <c r="E17283" s="324" t="s">
        <v>550</v>
      </c>
    </row>
    <row r="17284" customFormat="false" ht="15" hidden="false" customHeight="false" outlineLevel="0" collapsed="false">
      <c r="A17284" s="1" t="n">
        <v>89</v>
      </c>
      <c r="B17284" s="1" t="s">
        <v>26739</v>
      </c>
      <c r="C17284" s="324" t="s">
        <v>26740</v>
      </c>
      <c r="D17284" s="324" t="s">
        <v>26741</v>
      </c>
      <c r="E17284" s="324" t="s">
        <v>4070</v>
      </c>
    </row>
    <row r="17285" customFormat="false" ht="15" hidden="false" customHeight="false" outlineLevel="0" collapsed="false">
      <c r="A17285" s="1" t="n">
        <v>88</v>
      </c>
      <c r="B17285" s="1" t="s">
        <v>26742</v>
      </c>
      <c r="C17285" s="324" t="s">
        <v>26743</v>
      </c>
      <c r="D17285" s="324" t="s">
        <v>26744</v>
      </c>
      <c r="E17285" s="324" t="s">
        <v>17717</v>
      </c>
    </row>
    <row r="17286" customFormat="false" ht="15" hidden="false" customHeight="false" outlineLevel="0" collapsed="false">
      <c r="A17286" s="1" t="n">
        <v>87</v>
      </c>
      <c r="B17286" s="1" t="s">
        <v>26745</v>
      </c>
      <c r="C17286" s="324" t="s">
        <v>26746</v>
      </c>
      <c r="D17286" s="324" t="s">
        <v>15477</v>
      </c>
      <c r="E17286" s="0" t="s">
        <v>544</v>
      </c>
    </row>
    <row r="17287" customFormat="false" ht="15" hidden="false" customHeight="false" outlineLevel="0" collapsed="false">
      <c r="A17287" s="1" t="n">
        <v>86</v>
      </c>
      <c r="B17287" s="1" t="s">
        <v>26747</v>
      </c>
      <c r="C17287" s="324" t="s">
        <v>26748</v>
      </c>
      <c r="D17287" s="324" t="s">
        <v>7293</v>
      </c>
      <c r="E17287" s="324" t="s">
        <v>548</v>
      </c>
    </row>
    <row r="17288" customFormat="false" ht="15" hidden="false" customHeight="false" outlineLevel="0" collapsed="false">
      <c r="A17288" s="1" t="n">
        <v>85</v>
      </c>
      <c r="B17288" s="1" t="s">
        <v>26749</v>
      </c>
      <c r="D17288" s="324" t="s">
        <v>4257</v>
      </c>
      <c r="E17288" s="0" t="s">
        <v>485</v>
      </c>
    </row>
    <row r="17289" customFormat="false" ht="15" hidden="false" customHeight="false" outlineLevel="0" collapsed="false">
      <c r="A17289" s="1" t="n">
        <v>84</v>
      </c>
      <c r="B17289" s="1" t="s">
        <v>26750</v>
      </c>
      <c r="D17289" s="1" t="s">
        <v>510</v>
      </c>
      <c r="E17289" s="0" t="s">
        <v>10484</v>
      </c>
    </row>
    <row r="17290" customFormat="false" ht="15" hidden="false" customHeight="false" outlineLevel="0" collapsed="false">
      <c r="A17290" s="1" t="n">
        <v>83</v>
      </c>
      <c r="B17290" s="1" t="s">
        <v>26751</v>
      </c>
      <c r="D17290" s="1" t="s">
        <v>510</v>
      </c>
      <c r="E17290" s="0" t="s">
        <v>10484</v>
      </c>
    </row>
    <row r="17291" customFormat="false" ht="15" hidden="false" customHeight="false" outlineLevel="0" collapsed="false">
      <c r="A17291" s="1" t="n">
        <v>82</v>
      </c>
      <c r="B17291" s="1" t="s">
        <v>26752</v>
      </c>
      <c r="C17291" s="1" t="s">
        <v>26753</v>
      </c>
      <c r="D17291" s="324" t="s">
        <v>789</v>
      </c>
      <c r="E17291" s="324" t="s">
        <v>500</v>
      </c>
    </row>
    <row r="17292" customFormat="false" ht="15" hidden="false" customHeight="false" outlineLevel="0" collapsed="false">
      <c r="A17292" s="1" t="n">
        <v>81</v>
      </c>
      <c r="B17292" s="1" t="s">
        <v>26754</v>
      </c>
      <c r="D17292" s="324" t="s">
        <v>10946</v>
      </c>
      <c r="E17292" s="0" t="s">
        <v>590</v>
      </c>
    </row>
    <row r="17293" customFormat="false" ht="15" hidden="false" customHeight="false" outlineLevel="0" collapsed="false">
      <c r="A17293" s="1" t="n">
        <v>80</v>
      </c>
      <c r="B17293" s="1" t="s">
        <v>26755</v>
      </c>
      <c r="D17293" s="324" t="s">
        <v>670</v>
      </c>
      <c r="E17293" s="0" t="s">
        <v>485</v>
      </c>
    </row>
    <row r="17294" customFormat="false" ht="15" hidden="false" customHeight="false" outlineLevel="0" collapsed="false">
      <c r="A17294" s="1" t="n">
        <v>79</v>
      </c>
      <c r="B17294" s="1" t="s">
        <v>26756</v>
      </c>
      <c r="D17294" s="324" t="s">
        <v>4257</v>
      </c>
      <c r="E17294" s="0" t="s">
        <v>485</v>
      </c>
    </row>
    <row r="17295" customFormat="false" ht="15" hidden="false" customHeight="false" outlineLevel="0" collapsed="false">
      <c r="A17295" s="1" t="n">
        <v>78</v>
      </c>
      <c r="B17295" s="1" t="s">
        <v>26757</v>
      </c>
      <c r="D17295" s="1" t="s">
        <v>811</v>
      </c>
      <c r="E17295" s="0" t="s">
        <v>485</v>
      </c>
    </row>
    <row r="17296" customFormat="false" ht="15" hidden="false" customHeight="false" outlineLevel="0" collapsed="false">
      <c r="A17296" s="1" t="n">
        <v>77</v>
      </c>
      <c r="B17296" s="1" t="s">
        <v>26758</v>
      </c>
      <c r="D17296" s="324" t="s">
        <v>670</v>
      </c>
      <c r="E17296" s="0" t="s">
        <v>485</v>
      </c>
    </row>
    <row r="17297" customFormat="false" ht="15" hidden="false" customHeight="false" outlineLevel="0" collapsed="false">
      <c r="A17297" s="1" t="n">
        <v>76</v>
      </c>
      <c r="B17297" s="1" t="s">
        <v>26759</v>
      </c>
      <c r="C17297" s="324" t="s">
        <v>26760</v>
      </c>
      <c r="D17297" s="1" t="s">
        <v>484</v>
      </c>
      <c r="E17297" s="0" t="s">
        <v>485</v>
      </c>
    </row>
    <row r="17298" customFormat="false" ht="15" hidden="false" customHeight="false" outlineLevel="0" collapsed="false">
      <c r="A17298" s="1" t="n">
        <v>75</v>
      </c>
      <c r="B17298" s="1" t="s">
        <v>26761</v>
      </c>
      <c r="C17298" s="1" t="s">
        <v>26761</v>
      </c>
      <c r="D17298" s="324" t="s">
        <v>23944</v>
      </c>
      <c r="E17298" s="324" t="s">
        <v>1731</v>
      </c>
    </row>
    <row r="17299" customFormat="false" ht="15" hidden="false" customHeight="false" outlineLevel="0" collapsed="false">
      <c r="A17299" s="1" t="n">
        <v>74</v>
      </c>
      <c r="B17299" s="1" t="s">
        <v>26762</v>
      </c>
      <c r="C17299" s="1" t="s">
        <v>26762</v>
      </c>
      <c r="D17299" s="324" t="s">
        <v>11207</v>
      </c>
      <c r="E17299" s="324" t="s">
        <v>26763</v>
      </c>
    </row>
    <row r="17300" customFormat="false" ht="15" hidden="false" customHeight="false" outlineLevel="0" collapsed="false">
      <c r="A17300" s="1" t="n">
        <v>73</v>
      </c>
      <c r="B17300" s="1" t="s">
        <v>26764</v>
      </c>
      <c r="C17300" s="324" t="s">
        <v>26765</v>
      </c>
      <c r="D17300" s="324" t="s">
        <v>26766</v>
      </c>
      <c r="E17300" s="324" t="s">
        <v>548</v>
      </c>
    </row>
    <row r="17301" customFormat="false" ht="15" hidden="false" customHeight="false" outlineLevel="0" collapsed="false">
      <c r="A17301" s="1" t="n">
        <v>72</v>
      </c>
      <c r="B17301" s="1" t="s">
        <v>26767</v>
      </c>
      <c r="C17301" s="324" t="s">
        <v>26768</v>
      </c>
      <c r="D17301" s="324" t="s">
        <v>503</v>
      </c>
      <c r="E17301" s="0" t="s">
        <v>485</v>
      </c>
    </row>
    <row r="17302" customFormat="false" ht="15" hidden="false" customHeight="false" outlineLevel="0" collapsed="false">
      <c r="A17302" s="1" t="n">
        <v>71</v>
      </c>
      <c r="B17302" s="1" t="s">
        <v>26769</v>
      </c>
      <c r="D17302" s="324" t="s">
        <v>4257</v>
      </c>
      <c r="E17302" s="0" t="s">
        <v>485</v>
      </c>
    </row>
    <row r="17303" customFormat="false" ht="15" hidden="false" customHeight="false" outlineLevel="0" collapsed="false">
      <c r="A17303" s="1" t="n">
        <v>70</v>
      </c>
      <c r="B17303" s="1" t="s">
        <v>26770</v>
      </c>
      <c r="D17303" s="1" t="s">
        <v>1511</v>
      </c>
      <c r="E17303" s="0" t="s">
        <v>485</v>
      </c>
    </row>
    <row r="17304" customFormat="false" ht="15" hidden="false" customHeight="false" outlineLevel="0" collapsed="false">
      <c r="A17304" s="1" t="n">
        <v>69</v>
      </c>
      <c r="B17304" s="1" t="s">
        <v>26771</v>
      </c>
      <c r="C17304" s="1" t="s">
        <v>26772</v>
      </c>
      <c r="D17304" s="324" t="s">
        <v>15750</v>
      </c>
      <c r="E17304" s="324" t="s">
        <v>10893</v>
      </c>
    </row>
    <row r="17305" customFormat="false" ht="15" hidden="false" customHeight="false" outlineLevel="0" collapsed="false">
      <c r="A17305" s="1" t="n">
        <v>68</v>
      </c>
      <c r="B17305" s="1" t="s">
        <v>26773</v>
      </c>
      <c r="D17305" s="1" t="s">
        <v>499</v>
      </c>
      <c r="E17305" s="324" t="s">
        <v>500</v>
      </c>
    </row>
    <row r="17306" customFormat="false" ht="15" hidden="false" customHeight="false" outlineLevel="0" collapsed="false">
      <c r="A17306" s="1" t="n">
        <v>67</v>
      </c>
      <c r="B17306" s="1" t="s">
        <v>26774</v>
      </c>
      <c r="D17306" s="1" t="s">
        <v>499</v>
      </c>
      <c r="E17306" s="324" t="s">
        <v>500</v>
      </c>
    </row>
    <row r="17307" customFormat="false" ht="15" hidden="false" customHeight="false" outlineLevel="0" collapsed="false">
      <c r="A17307" s="1" t="n">
        <v>66</v>
      </c>
      <c r="B17307" s="1" t="s">
        <v>26775</v>
      </c>
      <c r="D17307" s="1" t="s">
        <v>499</v>
      </c>
      <c r="E17307" s="324" t="s">
        <v>500</v>
      </c>
    </row>
    <row r="17308" customFormat="false" ht="15" hidden="false" customHeight="false" outlineLevel="0" collapsed="false">
      <c r="A17308" s="1" t="n">
        <v>65</v>
      </c>
      <c r="B17308" s="1" t="s">
        <v>26776</v>
      </c>
      <c r="D17308" s="1" t="s">
        <v>499</v>
      </c>
      <c r="E17308" s="324" t="s">
        <v>500</v>
      </c>
    </row>
    <row r="17309" customFormat="false" ht="15" hidden="false" customHeight="false" outlineLevel="0" collapsed="false">
      <c r="A17309" s="1" t="n">
        <v>64</v>
      </c>
      <c r="B17309" s="1" t="s">
        <v>26777</v>
      </c>
      <c r="D17309" s="324" t="s">
        <v>1065</v>
      </c>
      <c r="E17309" s="0" t="s">
        <v>485</v>
      </c>
    </row>
    <row r="17310" customFormat="false" ht="15" hidden="false" customHeight="false" outlineLevel="0" collapsed="false">
      <c r="A17310" s="1" t="n">
        <v>63</v>
      </c>
      <c r="B17310" s="1" t="s">
        <v>26778</v>
      </c>
      <c r="D17310" s="324" t="s">
        <v>1065</v>
      </c>
      <c r="E17310" s="0" t="s">
        <v>485</v>
      </c>
    </row>
    <row r="17311" customFormat="false" ht="15" hidden="false" customHeight="false" outlineLevel="0" collapsed="false">
      <c r="A17311" s="1" t="n">
        <v>62</v>
      </c>
      <c r="B17311" s="1" t="s">
        <v>26779</v>
      </c>
      <c r="D17311" s="324" t="s">
        <v>1065</v>
      </c>
      <c r="E17311" s="0" t="s">
        <v>485</v>
      </c>
    </row>
    <row r="17312" customFormat="false" ht="15" hidden="false" customHeight="false" outlineLevel="0" collapsed="false">
      <c r="A17312" s="1" t="n">
        <v>61</v>
      </c>
      <c r="B17312" s="1" t="s">
        <v>26780</v>
      </c>
      <c r="D17312" s="324" t="s">
        <v>1065</v>
      </c>
      <c r="E17312" s="0" t="s">
        <v>485</v>
      </c>
    </row>
    <row r="17313" customFormat="false" ht="15" hidden="false" customHeight="false" outlineLevel="0" collapsed="false">
      <c r="A17313" s="1" t="n">
        <v>60</v>
      </c>
      <c r="B17313" s="1" t="s">
        <v>26781</v>
      </c>
      <c r="D17313" s="324" t="s">
        <v>1065</v>
      </c>
      <c r="E17313" s="0" t="s">
        <v>485</v>
      </c>
    </row>
    <row r="17314" customFormat="false" ht="15" hidden="false" customHeight="false" outlineLevel="0" collapsed="false">
      <c r="A17314" s="1" t="n">
        <v>59</v>
      </c>
      <c r="B17314" s="1" t="s">
        <v>26782</v>
      </c>
      <c r="D17314" s="1" t="s">
        <v>10984</v>
      </c>
      <c r="E17314" s="0" t="s">
        <v>576</v>
      </c>
    </row>
    <row r="17315" customFormat="false" ht="15" hidden="false" customHeight="false" outlineLevel="0" collapsed="false">
      <c r="A17315" s="1" t="n">
        <v>58</v>
      </c>
      <c r="B17315" s="1" t="s">
        <v>26783</v>
      </c>
      <c r="D17315" s="1" t="s">
        <v>484</v>
      </c>
      <c r="E17315" s="0" t="s">
        <v>485</v>
      </c>
    </row>
    <row r="17316" customFormat="false" ht="15" hidden="false" customHeight="false" outlineLevel="0" collapsed="false">
      <c r="A17316" s="1" t="n">
        <v>57</v>
      </c>
      <c r="B17316" s="1" t="s">
        <v>26784</v>
      </c>
      <c r="D17316" s="1" t="s">
        <v>10984</v>
      </c>
      <c r="E17316" s="0" t="s">
        <v>576</v>
      </c>
    </row>
    <row r="17317" customFormat="false" ht="15" hidden="false" customHeight="false" outlineLevel="0" collapsed="false">
      <c r="A17317" s="1" t="n">
        <v>56</v>
      </c>
      <c r="B17317" s="1" t="s">
        <v>26785</v>
      </c>
      <c r="D17317" s="324" t="s">
        <v>1065</v>
      </c>
      <c r="E17317" s="0" t="s">
        <v>485</v>
      </c>
    </row>
    <row r="17318" customFormat="false" ht="15" hidden="false" customHeight="false" outlineLevel="0" collapsed="false">
      <c r="A17318" s="1" t="n">
        <v>55</v>
      </c>
      <c r="B17318" s="1" t="s">
        <v>26786</v>
      </c>
      <c r="D17318" s="1" t="s">
        <v>499</v>
      </c>
      <c r="E17318" s="0" t="s">
        <v>576</v>
      </c>
    </row>
    <row r="17319" customFormat="false" ht="15" hidden="false" customHeight="false" outlineLevel="0" collapsed="false">
      <c r="A17319" s="1" t="n">
        <v>54</v>
      </c>
      <c r="B17319" s="1" t="s">
        <v>26787</v>
      </c>
      <c r="D17319" s="1" t="s">
        <v>499</v>
      </c>
      <c r="E17319" s="324" t="s">
        <v>500</v>
      </c>
    </row>
    <row r="17320" customFormat="false" ht="15" hidden="false" customHeight="false" outlineLevel="0" collapsed="false">
      <c r="A17320" s="1" t="n">
        <v>53</v>
      </c>
      <c r="B17320" s="1" t="s">
        <v>26788</v>
      </c>
      <c r="D17320" s="324" t="s">
        <v>528</v>
      </c>
      <c r="E17320" s="324" t="s">
        <v>500</v>
      </c>
    </row>
    <row r="17321" customFormat="false" ht="15" hidden="false" customHeight="false" outlineLevel="0" collapsed="false">
      <c r="A17321" s="1" t="n">
        <v>52</v>
      </c>
      <c r="B17321" s="1" t="s">
        <v>26789</v>
      </c>
      <c r="D17321" s="324" t="s">
        <v>528</v>
      </c>
      <c r="E17321" s="324" t="s">
        <v>500</v>
      </c>
    </row>
    <row r="17322" customFormat="false" ht="15" hidden="false" customHeight="false" outlineLevel="0" collapsed="false">
      <c r="A17322" s="1" t="n">
        <v>51</v>
      </c>
      <c r="B17322" s="1" t="s">
        <v>26790</v>
      </c>
      <c r="D17322" s="324" t="s">
        <v>528</v>
      </c>
      <c r="E17322" s="324" t="s">
        <v>500</v>
      </c>
    </row>
    <row r="17323" customFormat="false" ht="15" hidden="false" customHeight="false" outlineLevel="0" collapsed="false">
      <c r="A17323" s="1" t="n">
        <v>50</v>
      </c>
      <c r="B17323" s="1" t="s">
        <v>26791</v>
      </c>
      <c r="D17323" s="1" t="s">
        <v>10984</v>
      </c>
      <c r="E17323" s="0" t="s">
        <v>576</v>
      </c>
    </row>
    <row r="17324" customFormat="false" ht="15" hidden="false" customHeight="false" outlineLevel="0" collapsed="false">
      <c r="A17324" s="1" t="n">
        <v>49</v>
      </c>
      <c r="B17324" s="1" t="s">
        <v>26792</v>
      </c>
      <c r="D17324" s="1" t="s">
        <v>499</v>
      </c>
      <c r="E17324" s="0" t="s">
        <v>576</v>
      </c>
    </row>
    <row r="17325" customFormat="false" ht="15" hidden="false" customHeight="false" outlineLevel="0" collapsed="false">
      <c r="A17325" s="1" t="n">
        <v>48</v>
      </c>
      <c r="B17325" s="1" t="s">
        <v>26793</v>
      </c>
      <c r="C17325" s="324" t="s">
        <v>26794</v>
      </c>
      <c r="D17325" s="324" t="s">
        <v>18976</v>
      </c>
      <c r="E17325" s="324" t="s">
        <v>10933</v>
      </c>
    </row>
    <row r="17326" customFormat="false" ht="15" hidden="false" customHeight="false" outlineLevel="0" collapsed="false">
      <c r="A17326" s="1" t="n">
        <v>47</v>
      </c>
      <c r="B17326" s="1" t="s">
        <v>26795</v>
      </c>
      <c r="C17326" s="324" t="s">
        <v>26796</v>
      </c>
      <c r="D17326" s="324" t="s">
        <v>18976</v>
      </c>
      <c r="E17326" s="324" t="s">
        <v>10933</v>
      </c>
    </row>
    <row r="17327" customFormat="false" ht="15" hidden="false" customHeight="false" outlineLevel="0" collapsed="false">
      <c r="A17327" s="1" t="n">
        <v>46</v>
      </c>
      <c r="B17327" s="1" t="s">
        <v>26797</v>
      </c>
      <c r="C17327" s="324" t="s">
        <v>26798</v>
      </c>
      <c r="D17327" s="324" t="s">
        <v>26799</v>
      </c>
      <c r="E17327" s="324" t="s">
        <v>10933</v>
      </c>
    </row>
    <row r="17328" customFormat="false" ht="15" hidden="false" customHeight="false" outlineLevel="0" collapsed="false">
      <c r="A17328" s="1" t="n">
        <v>45</v>
      </c>
      <c r="B17328" s="1" t="s">
        <v>26800</v>
      </c>
      <c r="D17328" s="324" t="s">
        <v>11174</v>
      </c>
      <c r="E17328" s="324" t="s">
        <v>500</v>
      </c>
    </row>
    <row r="17329" customFormat="false" ht="15" hidden="false" customHeight="false" outlineLevel="0" collapsed="false">
      <c r="A17329" s="1" t="n">
        <v>44</v>
      </c>
      <c r="B17329" s="1" t="s">
        <v>26801</v>
      </c>
      <c r="D17329" s="1" t="s">
        <v>499</v>
      </c>
      <c r="E17329" s="324" t="s">
        <v>500</v>
      </c>
    </row>
    <row r="17330" customFormat="false" ht="15" hidden="false" customHeight="false" outlineLevel="0" collapsed="false">
      <c r="A17330" s="1" t="n">
        <v>43</v>
      </c>
      <c r="B17330" s="1" t="s">
        <v>26802</v>
      </c>
      <c r="C17330" s="324" t="s">
        <v>26803</v>
      </c>
      <c r="D17330" s="324" t="s">
        <v>26804</v>
      </c>
      <c r="E17330" s="324" t="s">
        <v>10933</v>
      </c>
    </row>
    <row r="17331" customFormat="false" ht="15" hidden="false" customHeight="false" outlineLevel="0" collapsed="false">
      <c r="A17331" s="1" t="n">
        <v>42</v>
      </c>
      <c r="B17331" s="1" t="s">
        <v>26805</v>
      </c>
      <c r="C17331" s="324" t="s">
        <v>26806</v>
      </c>
      <c r="D17331" s="324" t="s">
        <v>26799</v>
      </c>
      <c r="E17331" s="324" t="s">
        <v>10933</v>
      </c>
    </row>
    <row r="17332" customFormat="false" ht="15" hidden="false" customHeight="false" outlineLevel="0" collapsed="false">
      <c r="A17332" s="1" t="n">
        <v>41</v>
      </c>
      <c r="B17332" s="1" t="s">
        <v>26807</v>
      </c>
      <c r="C17332" s="324" t="s">
        <v>26808</v>
      </c>
      <c r="D17332" s="324" t="s">
        <v>26804</v>
      </c>
      <c r="E17332" s="324" t="s">
        <v>10933</v>
      </c>
    </row>
    <row r="17333" customFormat="false" ht="15" hidden="false" customHeight="false" outlineLevel="0" collapsed="false">
      <c r="A17333" s="1" t="n">
        <v>40</v>
      </c>
      <c r="B17333" s="1" t="s">
        <v>26809</v>
      </c>
      <c r="C17333" s="324" t="s">
        <v>26810</v>
      </c>
      <c r="D17333" s="324" t="s">
        <v>26804</v>
      </c>
      <c r="E17333" s="324" t="s">
        <v>10933</v>
      </c>
    </row>
    <row r="17334" customFormat="false" ht="15" hidden="false" customHeight="false" outlineLevel="0" collapsed="false">
      <c r="A17334" s="1" t="n">
        <v>39</v>
      </c>
      <c r="B17334" s="1" t="s">
        <v>26811</v>
      </c>
      <c r="C17334" s="324" t="s">
        <v>26812</v>
      </c>
      <c r="D17334" s="324" t="s">
        <v>26804</v>
      </c>
      <c r="E17334" s="324" t="s">
        <v>10933</v>
      </c>
    </row>
    <row r="17335" customFormat="false" ht="15" hidden="false" customHeight="false" outlineLevel="0" collapsed="false">
      <c r="A17335" s="1" t="n">
        <v>38</v>
      </c>
      <c r="B17335" s="1" t="s">
        <v>26813</v>
      </c>
      <c r="C17335" s="324" t="s">
        <v>26814</v>
      </c>
      <c r="D17335" s="324" t="s">
        <v>26804</v>
      </c>
      <c r="E17335" s="324" t="s">
        <v>10933</v>
      </c>
    </row>
    <row r="17336" customFormat="false" ht="15" hidden="false" customHeight="false" outlineLevel="0" collapsed="false">
      <c r="A17336" s="1" t="n">
        <v>37</v>
      </c>
      <c r="B17336" s="1" t="s">
        <v>26815</v>
      </c>
      <c r="C17336" s="324" t="s">
        <v>26816</v>
      </c>
      <c r="D17336" s="1" t="s">
        <v>1821</v>
      </c>
      <c r="E17336" s="0" t="s">
        <v>485</v>
      </c>
    </row>
    <row r="17337" customFormat="false" ht="15" hidden="false" customHeight="false" outlineLevel="0" collapsed="false">
      <c r="A17337" s="1" t="n">
        <v>36</v>
      </c>
      <c r="B17337" s="1" t="s">
        <v>26817</v>
      </c>
      <c r="C17337" s="324" t="s">
        <v>26818</v>
      </c>
      <c r="D17337" s="324" t="s">
        <v>26819</v>
      </c>
      <c r="E17337" s="0" t="s">
        <v>544</v>
      </c>
    </row>
    <row r="17338" customFormat="false" ht="15" hidden="false" customHeight="false" outlineLevel="0" collapsed="false">
      <c r="A17338" s="1" t="n">
        <v>35</v>
      </c>
      <c r="B17338" s="1" t="s">
        <v>26820</v>
      </c>
      <c r="C17338" s="324" t="s">
        <v>26821</v>
      </c>
      <c r="D17338" s="1" t="s">
        <v>10212</v>
      </c>
      <c r="E17338" s="324" t="s">
        <v>26822</v>
      </c>
    </row>
    <row r="17339" customFormat="false" ht="15" hidden="false" customHeight="false" outlineLevel="0" collapsed="false">
      <c r="A17339" s="1" t="n">
        <v>34</v>
      </c>
      <c r="B17339" s="1" t="s">
        <v>26823</v>
      </c>
      <c r="C17339" s="324" t="s">
        <v>26824</v>
      </c>
      <c r="D17339" s="1" t="s">
        <v>2351</v>
      </c>
      <c r="E17339" s="324" t="s">
        <v>488</v>
      </c>
    </row>
    <row r="17340" customFormat="false" ht="15" hidden="false" customHeight="false" outlineLevel="0" collapsed="false">
      <c r="A17340" s="1" t="n">
        <v>33</v>
      </c>
      <c r="B17340" s="1" t="s">
        <v>26825</v>
      </c>
      <c r="C17340" s="324" t="s">
        <v>26826</v>
      </c>
      <c r="D17340" s="324" t="s">
        <v>26827</v>
      </c>
      <c r="E17340" s="324" t="s">
        <v>772</v>
      </c>
    </row>
    <row r="17341" customFormat="false" ht="15" hidden="false" customHeight="false" outlineLevel="0" collapsed="false">
      <c r="A17341" s="1" t="n">
        <v>32</v>
      </c>
      <c r="B17341" s="1" t="s">
        <v>26828</v>
      </c>
      <c r="C17341" s="324" t="s">
        <v>26829</v>
      </c>
      <c r="D17341" s="1" t="s">
        <v>499</v>
      </c>
      <c r="E17341" s="324" t="s">
        <v>500</v>
      </c>
    </row>
    <row r="17342" customFormat="false" ht="15" hidden="false" customHeight="false" outlineLevel="0" collapsed="false">
      <c r="A17342" s="1" t="n">
        <v>31</v>
      </c>
      <c r="B17342" s="1" t="s">
        <v>26830</v>
      </c>
      <c r="C17342" s="324" t="s">
        <v>26831</v>
      </c>
      <c r="D17342" s="1" t="s">
        <v>1324</v>
      </c>
      <c r="E17342" s="324" t="s">
        <v>548</v>
      </c>
    </row>
    <row r="17343" customFormat="false" ht="15" hidden="false" customHeight="false" outlineLevel="0" collapsed="false">
      <c r="A17343" s="1" t="n">
        <v>30</v>
      </c>
      <c r="B17343" s="1" t="s">
        <v>26832</v>
      </c>
      <c r="C17343" s="324" t="s">
        <v>26833</v>
      </c>
      <c r="D17343" s="1" t="s">
        <v>10212</v>
      </c>
      <c r="E17343" s="324" t="s">
        <v>11102</v>
      </c>
    </row>
    <row r="17344" customFormat="false" ht="15" hidden="false" customHeight="false" outlineLevel="0" collapsed="false">
      <c r="A17344" s="1" t="n">
        <v>29</v>
      </c>
      <c r="B17344" s="1" t="s">
        <v>26834</v>
      </c>
      <c r="C17344" s="324" t="s">
        <v>26835</v>
      </c>
      <c r="D17344" s="1" t="s">
        <v>10212</v>
      </c>
      <c r="E17344" s="324" t="s">
        <v>26822</v>
      </c>
    </row>
    <row r="17345" customFormat="false" ht="15" hidden="false" customHeight="false" outlineLevel="0" collapsed="false">
      <c r="A17345" s="1" t="n">
        <v>28</v>
      </c>
      <c r="B17345" s="1" t="s">
        <v>26836</v>
      </c>
      <c r="C17345" s="324" t="s">
        <v>26837</v>
      </c>
      <c r="D17345" s="1" t="s">
        <v>10212</v>
      </c>
      <c r="E17345" s="324" t="s">
        <v>11102</v>
      </c>
    </row>
    <row r="17346" customFormat="false" ht="15" hidden="false" customHeight="false" outlineLevel="0" collapsed="false">
      <c r="A17346" s="1" t="n">
        <v>27</v>
      </c>
      <c r="B17346" s="1" t="s">
        <v>26838</v>
      </c>
      <c r="C17346" s="324" t="s">
        <v>26839</v>
      </c>
      <c r="D17346" s="1" t="s">
        <v>10212</v>
      </c>
      <c r="E17346" s="324" t="s">
        <v>26840</v>
      </c>
    </row>
    <row r="17347" customFormat="false" ht="15" hidden="false" customHeight="false" outlineLevel="0" collapsed="false">
      <c r="A17347" s="1" t="n">
        <v>26</v>
      </c>
      <c r="B17347" s="1" t="s">
        <v>26841</v>
      </c>
      <c r="C17347" s="324" t="s">
        <v>26842</v>
      </c>
      <c r="D17347" s="1" t="s">
        <v>10212</v>
      </c>
      <c r="E17347" s="324" t="s">
        <v>26843</v>
      </c>
    </row>
    <row r="17348" customFormat="false" ht="15" hidden="false" customHeight="false" outlineLevel="0" collapsed="false">
      <c r="A17348" s="1" t="n">
        <v>25</v>
      </c>
      <c r="B17348" s="1" t="s">
        <v>26844</v>
      </c>
      <c r="C17348" s="324" t="s">
        <v>26845</v>
      </c>
      <c r="D17348" s="324" t="s">
        <v>26846</v>
      </c>
      <c r="E17348" s="324" t="s">
        <v>26822</v>
      </c>
    </row>
    <row r="17349" customFormat="false" ht="15" hidden="false" customHeight="false" outlineLevel="0" collapsed="false">
      <c r="A17349" s="1" t="n">
        <v>24</v>
      </c>
      <c r="B17349" s="1" t="s">
        <v>26847</v>
      </c>
      <c r="C17349" s="324" t="s">
        <v>26848</v>
      </c>
      <c r="D17349" s="324" t="s">
        <v>26846</v>
      </c>
      <c r="E17349" s="324" t="s">
        <v>26822</v>
      </c>
    </row>
    <row r="17350" customFormat="false" ht="15" hidden="false" customHeight="false" outlineLevel="0" collapsed="false">
      <c r="A17350" s="1" t="n">
        <v>23</v>
      </c>
      <c r="B17350" s="1" t="s">
        <v>26849</v>
      </c>
      <c r="C17350" s="1" t="s">
        <v>26850</v>
      </c>
      <c r="D17350" s="324" t="s">
        <v>26851</v>
      </c>
      <c r="E17350" s="324" t="s">
        <v>11184</v>
      </c>
    </row>
    <row r="17351" customFormat="false" ht="15" hidden="false" customHeight="false" outlineLevel="0" collapsed="false">
      <c r="A17351" s="1" t="n">
        <v>22</v>
      </c>
      <c r="B17351" s="1" t="s">
        <v>26852</v>
      </c>
      <c r="C17351" s="1" t="s">
        <v>26853</v>
      </c>
      <c r="D17351" s="324" t="s">
        <v>26846</v>
      </c>
      <c r="E17351" s="324" t="s">
        <v>11610</v>
      </c>
    </row>
    <row r="17352" customFormat="false" ht="15" hidden="false" customHeight="false" outlineLevel="0" collapsed="false">
      <c r="A17352" s="1" t="n">
        <v>20</v>
      </c>
      <c r="B17352" s="1" t="s">
        <v>26854</v>
      </c>
      <c r="C17352" s="1" t="s">
        <v>26855</v>
      </c>
      <c r="D17352" s="324" t="s">
        <v>26856</v>
      </c>
      <c r="E17352" s="324" t="s">
        <v>26857</v>
      </c>
    </row>
    <row r="17353" customFormat="false" ht="15" hidden="false" customHeight="false" outlineLevel="0" collapsed="false">
      <c r="A17353" s="1" t="n">
        <v>19</v>
      </c>
      <c r="B17353" s="1" t="s">
        <v>26858</v>
      </c>
      <c r="D17353" s="324" t="s">
        <v>26859</v>
      </c>
      <c r="E17353" s="324" t="s">
        <v>26860</v>
      </c>
    </row>
    <row r="17354" customFormat="false" ht="15" hidden="false" customHeight="false" outlineLevel="0" collapsed="false">
      <c r="A17354" s="1" t="n">
        <v>18</v>
      </c>
      <c r="B17354" s="1" t="s">
        <v>26861</v>
      </c>
      <c r="D17354" s="324" t="s">
        <v>26862</v>
      </c>
      <c r="E17354" s="324" t="s">
        <v>10890</v>
      </c>
    </row>
    <row r="17355" customFormat="false" ht="15" hidden="false" customHeight="false" outlineLevel="0" collapsed="false">
      <c r="A17355" s="1" t="n">
        <v>17</v>
      </c>
      <c r="B17355" s="1" t="s">
        <v>26863</v>
      </c>
      <c r="D17355" s="1" t="s">
        <v>11687</v>
      </c>
      <c r="E17355" s="324" t="s">
        <v>26864</v>
      </c>
    </row>
    <row r="17356" customFormat="false" ht="15" hidden="false" customHeight="false" outlineLevel="0" collapsed="false">
      <c r="A17356" s="1" t="n">
        <v>16</v>
      </c>
      <c r="B17356" s="1" t="s">
        <v>26865</v>
      </c>
      <c r="D17356" s="324" t="s">
        <v>17845</v>
      </c>
      <c r="E17356" s="324" t="s">
        <v>10890</v>
      </c>
    </row>
    <row r="17357" customFormat="false" ht="15" hidden="false" customHeight="false" outlineLevel="0" collapsed="false">
      <c r="A17357" s="1" t="n">
        <v>15</v>
      </c>
      <c r="B17357" s="1" t="s">
        <v>26866</v>
      </c>
      <c r="D17357" s="324" t="s">
        <v>26867</v>
      </c>
      <c r="E17357" s="324" t="s">
        <v>10890</v>
      </c>
    </row>
    <row r="17358" customFormat="false" ht="15" hidden="false" customHeight="false" outlineLevel="0" collapsed="false">
      <c r="A17358" s="1" t="n">
        <v>14</v>
      </c>
      <c r="B17358" s="1" t="s">
        <v>26868</v>
      </c>
      <c r="D17358" s="324" t="s">
        <v>26867</v>
      </c>
      <c r="E17358" s="324" t="s">
        <v>26869</v>
      </c>
    </row>
    <row r="17359" customFormat="false" ht="15" hidden="false" customHeight="false" outlineLevel="0" collapsed="false">
      <c r="A17359" s="1" t="n">
        <v>13</v>
      </c>
      <c r="B17359" s="1" t="s">
        <v>26870</v>
      </c>
      <c r="C17359" s="1" t="s">
        <v>26871</v>
      </c>
      <c r="D17359" s="1" t="s">
        <v>10984</v>
      </c>
      <c r="E17359" s="324" t="s">
        <v>26857</v>
      </c>
    </row>
    <row r="17360" customFormat="false" ht="15" hidden="false" customHeight="false" outlineLevel="0" collapsed="false">
      <c r="A17360" s="1" t="n">
        <v>12</v>
      </c>
      <c r="B17360" s="1" t="s">
        <v>26872</v>
      </c>
      <c r="C17360" s="1" t="s">
        <v>26873</v>
      </c>
      <c r="D17360" s="324" t="s">
        <v>26874</v>
      </c>
      <c r="E17360" s="324" t="s">
        <v>26860</v>
      </c>
    </row>
    <row r="17361" customFormat="false" ht="15" hidden="false" customHeight="false" outlineLevel="0" collapsed="false">
      <c r="A17361" s="1" t="n">
        <v>11</v>
      </c>
      <c r="B17361" s="1" t="s">
        <v>26875</v>
      </c>
      <c r="D17361" s="324" t="s">
        <v>24823</v>
      </c>
      <c r="E17361" s="324" t="s">
        <v>26876</v>
      </c>
    </row>
    <row r="17362" customFormat="false" ht="15" hidden="false" customHeight="false" outlineLevel="0" collapsed="false">
      <c r="A17362" s="1" t="n">
        <v>10</v>
      </c>
      <c r="B17362" s="1" t="s">
        <v>26877</v>
      </c>
      <c r="D17362" s="324" t="s">
        <v>24823</v>
      </c>
      <c r="E17362" s="324" t="s">
        <v>26878</v>
      </c>
    </row>
    <row r="17363" customFormat="false" ht="15" hidden="false" customHeight="false" outlineLevel="0" collapsed="false">
      <c r="A17363" s="1" t="n">
        <v>9</v>
      </c>
      <c r="B17363" s="1" t="s">
        <v>26879</v>
      </c>
      <c r="C17363" s="1" t="s">
        <v>26880</v>
      </c>
      <c r="D17363" s="1" t="s">
        <v>17641</v>
      </c>
      <c r="E17363" s="324" t="s">
        <v>26881</v>
      </c>
    </row>
    <row r="17364" customFormat="false" ht="15" hidden="false" customHeight="false" outlineLevel="0" collapsed="false">
      <c r="A17364" s="1" t="n">
        <v>8</v>
      </c>
      <c r="B17364" s="1" t="s">
        <v>26882</v>
      </c>
      <c r="C17364" s="1" t="s">
        <v>26883</v>
      </c>
      <c r="D17364" s="324" t="s">
        <v>26884</v>
      </c>
      <c r="E17364" s="324" t="s">
        <v>26885</v>
      </c>
    </row>
    <row r="17365" customFormat="false" ht="15" hidden="false" customHeight="false" outlineLevel="0" collapsed="false">
      <c r="A17365" s="1" t="n">
        <v>7</v>
      </c>
      <c r="B17365" s="1" t="s">
        <v>26886</v>
      </c>
      <c r="C17365" s="1" t="s">
        <v>26887</v>
      </c>
      <c r="D17365" s="324" t="s">
        <v>26888</v>
      </c>
      <c r="E17365" s="324" t="s">
        <v>26889</v>
      </c>
    </row>
    <row r="17366" customFormat="false" ht="15" hidden="false" customHeight="false" outlineLevel="0" collapsed="false">
      <c r="A17366" s="1" t="n">
        <v>6</v>
      </c>
      <c r="B17366" s="1" t="s">
        <v>26890</v>
      </c>
      <c r="C17366" s="324" t="s">
        <v>26891</v>
      </c>
      <c r="D17366" s="324" t="s">
        <v>20101</v>
      </c>
      <c r="E17366" s="324" t="s">
        <v>519</v>
      </c>
    </row>
    <row r="17367" customFormat="false" ht="15" hidden="false" customHeight="false" outlineLevel="0" collapsed="false">
      <c r="A17367" s="1" t="n">
        <v>5</v>
      </c>
      <c r="B17367" s="1" t="s">
        <v>26892</v>
      </c>
      <c r="C17367" s="1" t="s">
        <v>26893</v>
      </c>
      <c r="D17367" s="324" t="s">
        <v>503</v>
      </c>
      <c r="E17367" s="0" t="s">
        <v>485</v>
      </c>
    </row>
    <row r="17368" customFormat="false" ht="15" hidden="false" customHeight="false" outlineLevel="0" collapsed="false">
      <c r="A17368" s="1" t="n">
        <v>4</v>
      </c>
      <c r="B17368" s="1" t="s">
        <v>26894</v>
      </c>
      <c r="C17368" s="1" t="s">
        <v>26895</v>
      </c>
      <c r="D17368" s="324" t="s">
        <v>26896</v>
      </c>
      <c r="E17368" s="324" t="s">
        <v>26897</v>
      </c>
    </row>
    <row r="17369" customFormat="false" ht="15" hidden="false" customHeight="false" outlineLevel="0" collapsed="false">
      <c r="A17369" s="1" t="n">
        <v>3</v>
      </c>
      <c r="B17369" s="1" t="s">
        <v>26898</v>
      </c>
      <c r="D17369" s="324" t="s">
        <v>670</v>
      </c>
      <c r="E17369" s="0" t="s">
        <v>485</v>
      </c>
    </row>
    <row r="17370" customFormat="false" ht="15" hidden="false" customHeight="false" outlineLevel="0" collapsed="false">
      <c r="A17370" s="1" t="n">
        <v>2</v>
      </c>
      <c r="B17370" s="1" t="s">
        <v>26899</v>
      </c>
      <c r="D17370" s="324" t="s">
        <v>670</v>
      </c>
      <c r="E17370" s="0" t="s">
        <v>485</v>
      </c>
    </row>
    <row r="17371" customFormat="false" ht="15" hidden="false" customHeight="false" outlineLevel="0" collapsed="false">
      <c r="A17371" s="1" t="n">
        <v>1</v>
      </c>
      <c r="B17371" s="1" t="s">
        <v>26900</v>
      </c>
      <c r="C17371" s="1" t="s">
        <v>26901</v>
      </c>
      <c r="D17371" s="1" t="s">
        <v>906</v>
      </c>
    </row>
    <row r="17373" customFormat="false" ht="15" hidden="false" customHeight="false" outlineLevel="0" collapsed="false">
      <c r="A17373" s="1" t="s">
        <v>26902</v>
      </c>
    </row>
  </sheetData>
  <autoFilter ref="A1:E1737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6796875" defaultRowHeight="15" zeroHeight="false" outlineLevelRow="0" outlineLevelCol="0"/>
  <cols>
    <col collapsed="false" customWidth="true" hidden="false" outlineLevel="0" max="1" min="1" style="1" width="13.29"/>
    <col collapsed="false" customWidth="true" hidden="false" outlineLevel="0" max="2" min="2" style="1" width="31"/>
  </cols>
  <sheetData>
    <row r="1" customFormat="false" ht="15" hidden="false" customHeight="false" outlineLevel="0" collapsed="false">
      <c r="A1" s="1" t="n">
        <v>2948</v>
      </c>
      <c r="B1" s="1" t="s">
        <v>22496</v>
      </c>
    </row>
    <row r="2" customFormat="false" ht="15" hidden="false" customHeight="false" outlineLevel="0" collapsed="false">
      <c r="A2" s="1" t="n">
        <v>72</v>
      </c>
      <c r="B2" s="1" t="s">
        <v>26767</v>
      </c>
    </row>
    <row r="3" customFormat="false" ht="15" hidden="false" customHeight="false" outlineLevel="0" collapsed="false">
      <c r="A3" s="1" t="n">
        <v>4492</v>
      </c>
      <c r="B3" s="1" t="s">
        <v>20085</v>
      </c>
    </row>
    <row r="4" customFormat="false" ht="15" hidden="false" customHeight="false" outlineLevel="0" collapsed="false">
      <c r="A4" s="1" t="n">
        <v>169</v>
      </c>
      <c r="B4" s="1" t="s">
        <v>26615</v>
      </c>
    </row>
    <row r="6" customFormat="false" ht="15" hidden="false" customHeight="false" outlineLevel="0" collapsed="false">
      <c r="A6" s="1" t="n">
        <v>212</v>
      </c>
      <c r="B6" s="1" t="s">
        <v>26543</v>
      </c>
    </row>
    <row r="7" customFormat="false" ht="15" hidden="false" customHeight="false" outlineLevel="0" collapsed="false">
      <c r="A7" s="1" t="n">
        <v>6</v>
      </c>
      <c r="B7" s="1" t="s">
        <v>26890</v>
      </c>
    </row>
    <row r="8" customFormat="false" ht="15" hidden="false" customHeight="false" outlineLevel="0" collapsed="false">
      <c r="A8" s="1" t="n">
        <v>12387</v>
      </c>
      <c r="B8" s="1" t="s">
        <v>8371</v>
      </c>
    </row>
    <row r="9" customFormat="false" ht="15" hidden="false" customHeight="false" outlineLevel="0" collapsed="false">
      <c r="A9" s="1" t="n">
        <v>523</v>
      </c>
      <c r="B9" s="1" t="s">
        <v>26030</v>
      </c>
    </row>
    <row r="10" customFormat="false" ht="15" hidden="false" customHeight="false" outlineLevel="0" collapsed="false">
      <c r="A10" s="1" t="n">
        <v>508</v>
      </c>
      <c r="B10" s="1" t="s">
        <v>26056</v>
      </c>
    </row>
    <row r="11" customFormat="false" ht="15" hidden="false" customHeight="false" outlineLevel="0" collapsed="false">
      <c r="A11" s="1" t="n">
        <v>119</v>
      </c>
      <c r="B11" s="1" t="s">
        <v>26684</v>
      </c>
    </row>
    <row r="12" customFormat="false" ht="15" hidden="false" customHeight="false" outlineLevel="0" collapsed="false">
      <c r="A12" s="1" t="n">
        <v>1622</v>
      </c>
      <c r="B12" s="1" t="s">
        <v>24474</v>
      </c>
    </row>
    <row r="13" customFormat="false" ht="15" hidden="false" customHeight="false" outlineLevel="0" collapsed="false">
      <c r="A13" s="1" t="n">
        <v>8559</v>
      </c>
      <c r="B13" s="1" t="s">
        <v>14286</v>
      </c>
    </row>
    <row r="14" customFormat="false" ht="15" hidden="false" customHeight="false" outlineLevel="0" collapsed="false">
      <c r="A14" s="1" t="n">
        <v>1932</v>
      </c>
      <c r="B14" s="1" t="s">
        <v>23991</v>
      </c>
    </row>
    <row r="16" customFormat="false" ht="15" hidden="false" customHeight="false" outlineLevel="0" collapsed="false">
      <c r="A16" s="1" t="n">
        <v>207</v>
      </c>
      <c r="B16" s="1" t="s">
        <v>26552</v>
      </c>
    </row>
    <row r="17" customFormat="false" ht="15" hidden="false" customHeight="false" outlineLevel="0" collapsed="false">
      <c r="A17" s="1" t="n">
        <v>205</v>
      </c>
      <c r="B17" s="1" t="s">
        <v>26556</v>
      </c>
    </row>
    <row r="18" customFormat="false" ht="15" hidden="false" customHeight="false" outlineLevel="0" collapsed="false">
      <c r="A18" s="1" t="n">
        <v>204</v>
      </c>
      <c r="B18" s="1" t="s">
        <v>26558</v>
      </c>
    </row>
    <row r="19" customFormat="false" ht="15" hidden="false" customHeight="false" outlineLevel="0" collapsed="false">
      <c r="A19" s="1" t="n">
        <v>203</v>
      </c>
      <c r="B19" s="1" t="s">
        <v>26560</v>
      </c>
    </row>
    <row r="20" customFormat="false" ht="15" hidden="false" customHeight="false" outlineLevel="0" collapsed="false">
      <c r="A20" s="1" t="n">
        <v>194</v>
      </c>
      <c r="B20" s="1" t="s">
        <v>26572</v>
      </c>
    </row>
    <row r="21" customFormat="false" ht="15" hidden="false" customHeight="false" outlineLevel="0" collapsed="false">
      <c r="A21" s="1" t="n">
        <v>48</v>
      </c>
      <c r="B21" s="1" t="s">
        <v>26793</v>
      </c>
    </row>
    <row r="23" customFormat="false" ht="15" hidden="false" customHeight="false" outlineLevel="0" collapsed="false">
      <c r="A23" s="1" t="n">
        <v>12119</v>
      </c>
      <c r="B23" s="1" t="s">
        <v>8775</v>
      </c>
    </row>
    <row r="24" customFormat="false" ht="15" hidden="false" customHeight="false" outlineLevel="0" collapsed="false">
      <c r="A24" s="1" t="n">
        <v>8828</v>
      </c>
      <c r="B24" s="1" t="s">
        <v>13850</v>
      </c>
    </row>
    <row r="25" customFormat="false" ht="15" hidden="false" customHeight="false" outlineLevel="0" collapsed="false">
      <c r="A25" s="1" t="n">
        <v>107</v>
      </c>
      <c r="B25" s="1" t="s">
        <v>26707</v>
      </c>
    </row>
    <row r="26" customFormat="false" ht="15" hidden="false" customHeight="false" outlineLevel="0" collapsed="false">
      <c r="A26" s="1" t="n">
        <v>12177</v>
      </c>
      <c r="B26" s="1" t="s">
        <v>8681</v>
      </c>
    </row>
    <row r="27" customFormat="false" ht="15" hidden="false" customHeight="false" outlineLevel="0" collapsed="false">
      <c r="A27" s="1" t="n">
        <v>11953</v>
      </c>
      <c r="B27" s="1" t="s">
        <v>9027</v>
      </c>
    </row>
    <row r="28" customFormat="false" ht="15" hidden="false" customHeight="false" outlineLevel="0" collapsed="false">
      <c r="A28" s="1" t="n">
        <v>11898</v>
      </c>
      <c r="B28" s="1" t="s">
        <v>9108</v>
      </c>
    </row>
    <row r="29" customFormat="false" ht="15" hidden="false" customHeight="false" outlineLevel="0" collapsed="false">
      <c r="A29" s="1" t="n">
        <v>180</v>
      </c>
      <c r="B29" s="1" t="s">
        <v>26593</v>
      </c>
    </row>
    <row r="30" customFormat="false" ht="15" hidden="false" customHeight="false" outlineLevel="0" collapsed="false">
      <c r="A30" s="1" t="n">
        <v>7369</v>
      </c>
      <c r="B30" s="1" t="s">
        <v>15935</v>
      </c>
    </row>
    <row r="31" customFormat="false" ht="15" hidden="false" customHeight="false" outlineLevel="0" collapsed="false">
      <c r="A31" s="1" t="n">
        <v>3369</v>
      </c>
      <c r="B31" s="1" t="s">
        <v>21827</v>
      </c>
    </row>
    <row r="32" customFormat="false" ht="15" hidden="false" customHeight="false" outlineLevel="0" collapsed="false">
      <c r="A32" s="1" t="n">
        <v>13885</v>
      </c>
      <c r="B32" s="1" t="s">
        <v>6152</v>
      </c>
    </row>
    <row r="33" customFormat="false" ht="15" hidden="false" customHeight="false" outlineLevel="0" collapsed="false">
      <c r="A33" s="1" t="n">
        <v>12681</v>
      </c>
      <c r="B33" s="1" t="s">
        <v>7913</v>
      </c>
    </row>
    <row r="34" customFormat="false" ht="15" hidden="false" customHeight="false" outlineLevel="0" collapsed="false">
      <c r="A34" s="1" t="n">
        <v>4160</v>
      </c>
      <c r="B34" s="1" t="s">
        <v>20623</v>
      </c>
    </row>
    <row r="35" customFormat="false" ht="15" hidden="false" customHeight="false" outlineLevel="0" collapsed="false">
      <c r="A35" s="1" t="n">
        <v>7112</v>
      </c>
      <c r="B35" s="1" t="s">
        <v>16300</v>
      </c>
    </row>
    <row r="36" customFormat="false" ht="15" hidden="false" customHeight="false" outlineLevel="0" collapsed="false">
      <c r="A36" s="1" t="n">
        <v>104</v>
      </c>
      <c r="B36" s="1" t="s">
        <v>26712</v>
      </c>
    </row>
    <row r="37" customFormat="false" ht="15" hidden="false" customHeight="false" outlineLevel="0" collapsed="false">
      <c r="A37" s="1" t="n">
        <v>4984</v>
      </c>
      <c r="B37" s="1" t="s">
        <v>19391</v>
      </c>
    </row>
    <row r="38" customFormat="false" ht="15" hidden="false" customHeight="false" outlineLevel="0" collapsed="false">
      <c r="A38" s="1" t="n">
        <v>6487</v>
      </c>
      <c r="B38" s="1" t="s">
        <v>17206</v>
      </c>
    </row>
    <row r="39" customFormat="false" ht="15" hidden="false" customHeight="false" outlineLevel="0" collapsed="false">
      <c r="A39" s="1" t="n">
        <v>1194</v>
      </c>
      <c r="B39" s="1" t="s">
        <v>25075</v>
      </c>
    </row>
    <row r="41" customFormat="false" ht="15" hidden="false" customHeight="false" outlineLevel="0" collapsed="false">
      <c r="A41" s="1" t="n">
        <v>697</v>
      </c>
      <c r="B41" s="1" t="s">
        <v>25788</v>
      </c>
    </row>
    <row r="42" customFormat="false" ht="15" hidden="false" customHeight="false" outlineLevel="0" collapsed="false">
      <c r="A42" s="1" t="n">
        <v>1307</v>
      </c>
      <c r="B42" s="1" t="s">
        <v>24908</v>
      </c>
    </row>
    <row r="43" customFormat="false" ht="15" hidden="false" customHeight="false" outlineLevel="0" collapsed="false">
      <c r="A43" s="1" t="n">
        <v>1435</v>
      </c>
      <c r="B43" s="1" t="s">
        <v>24732</v>
      </c>
    </row>
    <row r="44" customFormat="false" ht="15" hidden="false" customHeight="false" outlineLevel="0" collapsed="false">
      <c r="A44" s="1" t="n">
        <v>8814</v>
      </c>
      <c r="B44" s="1" t="s">
        <v>13868</v>
      </c>
    </row>
    <row r="46" customFormat="false" ht="15" hidden="false" customHeight="false" outlineLevel="0" collapsed="false">
      <c r="A46" s="1" t="n">
        <v>3751</v>
      </c>
      <c r="B46" s="1" t="s">
        <v>21248</v>
      </c>
    </row>
    <row r="47" customFormat="false" ht="15" hidden="false" customHeight="false" outlineLevel="0" collapsed="false">
      <c r="A47" s="1" t="n">
        <v>369</v>
      </c>
      <c r="B47" s="1" t="s">
        <v>26279</v>
      </c>
    </row>
    <row r="48" customFormat="false" ht="15" hidden="false" customHeight="false" outlineLevel="0" collapsed="false">
      <c r="A48" s="1" t="n">
        <v>283</v>
      </c>
      <c r="B48" s="1" t="s">
        <v>26427</v>
      </c>
    </row>
    <row r="49" customFormat="false" ht="15" hidden="false" customHeight="false" outlineLevel="0" collapsed="false">
      <c r="A49" s="1" t="n">
        <v>5318</v>
      </c>
      <c r="B49" s="1" t="s">
        <v>18908</v>
      </c>
    </row>
    <row r="50" customFormat="false" ht="15" hidden="false" customHeight="false" outlineLevel="0" collapsed="false">
      <c r="A50" s="1" t="n">
        <v>5256</v>
      </c>
      <c r="B50" s="1" t="s">
        <v>19004</v>
      </c>
    </row>
    <row r="51" customFormat="false" ht="15" hidden="false" customHeight="false" outlineLevel="0" collapsed="false">
      <c r="A51" s="1" t="n">
        <v>4305</v>
      </c>
      <c r="B51" s="1" t="s">
        <v>20395</v>
      </c>
    </row>
    <row r="52" customFormat="false" ht="15" hidden="false" customHeight="false" outlineLevel="0" collapsed="false">
      <c r="A52" s="1" t="n">
        <v>1541</v>
      </c>
      <c r="B52" s="1" t="s">
        <v>24596</v>
      </c>
    </row>
    <row r="53" customFormat="false" ht="15" hidden="false" customHeight="false" outlineLevel="0" collapsed="false">
      <c r="A53" s="1" t="n">
        <v>1292</v>
      </c>
      <c r="B53" s="1" t="s">
        <v>24928</v>
      </c>
    </row>
    <row r="55" customFormat="false" ht="15" hidden="false" customHeight="false" outlineLevel="0" collapsed="false">
      <c r="A55" s="1" t="n">
        <v>1620</v>
      </c>
      <c r="B55" s="1" t="s">
        <v>24477</v>
      </c>
    </row>
    <row r="56" customFormat="false" ht="15" hidden="false" customHeight="false" outlineLevel="0" collapsed="false">
      <c r="A56" s="1" t="n">
        <v>4499</v>
      </c>
      <c r="B56" s="1" t="s">
        <v>20071</v>
      </c>
    </row>
    <row r="57" customFormat="false" ht="15" hidden="false" customHeight="false" outlineLevel="0" collapsed="false">
      <c r="A57" s="1" t="n">
        <v>1831</v>
      </c>
      <c r="B57" s="1" t="s">
        <v>24160</v>
      </c>
    </row>
    <row r="58" customFormat="false" ht="15" hidden="false" customHeight="false" outlineLevel="0" collapsed="false">
      <c r="A58" s="1" t="n">
        <v>285</v>
      </c>
      <c r="B58" s="1" t="s">
        <v>26423</v>
      </c>
    </row>
    <row r="59" customFormat="false" ht="15" hidden="false" customHeight="false" outlineLevel="0" collapsed="false">
      <c r="A59" s="1" t="n">
        <v>1704</v>
      </c>
      <c r="B59" s="1" t="s">
        <v>24348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75"/>
  <sheetViews>
    <sheetView showFormulas="false" showGridLines="true" showRowColHeaders="true" showZeros="true" rightToLeft="false" tabSelected="false" showOutlineSymbols="true" defaultGridColor="true" view="normal" topLeftCell="O1" colorId="64" zoomScale="100" zoomScaleNormal="100" zoomScalePageLayoutView="100" workbookViewId="0">
      <selection pane="topLeft" activeCell="R5" activeCellId="0" sqref="R5"/>
    </sheetView>
  </sheetViews>
  <sheetFormatPr defaultColWidth="9.1484375" defaultRowHeight="15" zeroHeight="false" outlineLevelRow="0" outlineLevelCol="0"/>
  <cols>
    <col collapsed="false" customWidth="false" hidden="false" outlineLevel="0" max="9" min="1" style="3" width="9.14"/>
    <col collapsed="false" customWidth="true" hidden="false" outlineLevel="0" max="11" min="10" style="3" width="25.29"/>
    <col collapsed="false" customWidth="true" hidden="false" outlineLevel="0" max="12" min="12" style="3" width="82.14"/>
    <col collapsed="false" customWidth="true" hidden="true" outlineLevel="0" max="13" min="13" style="325" width="9.86"/>
    <col collapsed="false" customWidth="true" hidden="true" outlineLevel="0" max="14" min="14" style="325" width="8"/>
    <col collapsed="false" customWidth="true" hidden="false" outlineLevel="0" max="15" min="15" style="3" width="50"/>
    <col collapsed="false" customWidth="false" hidden="false" outlineLevel="0" max="16" min="16" style="326" width="9.14"/>
    <col collapsed="false" customWidth="false" hidden="false" outlineLevel="0" max="17" min="17" style="3" width="9.14"/>
    <col collapsed="false" customWidth="true" hidden="false" outlineLevel="0" max="18" min="18" style="3" width="63.29"/>
    <col collapsed="false" customWidth="true" hidden="false" outlineLevel="0" max="19" min="19" style="3" width="40.85"/>
    <col collapsed="false" customWidth="false" hidden="false" outlineLevel="0" max="25" min="20" style="3" width="9.14"/>
    <col collapsed="false" customWidth="true" hidden="false" outlineLevel="0" max="26" min="26" style="3" width="23"/>
    <col collapsed="false" customWidth="false" hidden="false" outlineLevel="0" max="32" min="27" style="3" width="9.14"/>
    <col collapsed="false" customWidth="true" hidden="false" outlineLevel="0" max="33" min="33" style="3" width="15.29"/>
    <col collapsed="false" customWidth="true" hidden="false" outlineLevel="0" max="34" min="34" style="3" width="33.57"/>
    <col collapsed="false" customWidth="false" hidden="false" outlineLevel="0" max="16384" min="35" style="3" width="9.14"/>
  </cols>
  <sheetData>
    <row r="1" customFormat="false" ht="31.5" hidden="false" customHeight="true" outlineLevel="0" collapsed="false">
      <c r="R1" s="3" t="s">
        <v>172</v>
      </c>
      <c r="S1" s="3" t="s">
        <v>155</v>
      </c>
      <c r="T1" s="3" t="s">
        <v>26903</v>
      </c>
      <c r="U1" s="3" t="s">
        <v>26904</v>
      </c>
      <c r="V1" s="3" t="s">
        <v>26905</v>
      </c>
      <c r="W1" s="3" t="s">
        <v>26906</v>
      </c>
      <c r="AG1" s="327" t="s">
        <v>26907</v>
      </c>
      <c r="AH1" s="327" t="s">
        <v>26908</v>
      </c>
      <c r="AI1" s="327" t="s">
        <v>26909</v>
      </c>
    </row>
    <row r="2" customFormat="false" ht="18.75" hidden="false" customHeight="true" outlineLevel="0" collapsed="false">
      <c r="A2" s="3" t="n">
        <v>2020</v>
      </c>
      <c r="B2" s="3" t="s">
        <v>333</v>
      </c>
      <c r="E2" s="3" t="s">
        <v>172</v>
      </c>
      <c r="J2" s="328" t="s">
        <v>17312</v>
      </c>
      <c r="K2" s="328"/>
      <c r="L2" s="329" t="s">
        <v>26910</v>
      </c>
      <c r="M2" s="330" t="s">
        <v>26911</v>
      </c>
      <c r="N2" s="330"/>
      <c r="O2" s="3" t="s">
        <v>169</v>
      </c>
      <c r="R2" s="3" t="s">
        <v>183</v>
      </c>
      <c r="S2" s="3" t="s">
        <v>324</v>
      </c>
      <c r="AA2" s="3" t="str">
        <f aca="false">$R$1&amp;R2</f>
        <v>Операционный_бюджетПрограммное_обеспечение_лицензии</v>
      </c>
      <c r="AG2" s="331"/>
      <c r="AH2" s="331" t="s">
        <v>26912</v>
      </c>
      <c r="AI2" s="332"/>
    </row>
    <row r="3" customFormat="false" ht="30" hidden="false" customHeight="true" outlineLevel="0" collapsed="false">
      <c r="A3" s="3" t="n">
        <v>2021</v>
      </c>
      <c r="B3" s="3" t="s">
        <v>236</v>
      </c>
      <c r="E3" s="3" t="s">
        <v>155</v>
      </c>
      <c r="J3" s="328" t="s">
        <v>26913</v>
      </c>
      <c r="K3" s="328" t="s">
        <v>26914</v>
      </c>
      <c r="L3" s="329"/>
      <c r="M3" s="329"/>
      <c r="N3" s="329"/>
      <c r="O3" s="3" t="s">
        <v>160</v>
      </c>
      <c r="R3" s="3" t="s">
        <v>173</v>
      </c>
      <c r="S3" s="3" t="s">
        <v>156</v>
      </c>
      <c r="AA3" s="3" t="str">
        <f aca="false">$R$1&amp;R3</f>
        <v>Операционный_бюджетИТ_оборудование_и_комплектующие</v>
      </c>
      <c r="AG3" s="333" t="n">
        <v>40000001</v>
      </c>
      <c r="AH3" s="333" t="s">
        <v>26915</v>
      </c>
      <c r="AI3" s="334" t="n">
        <v>3</v>
      </c>
    </row>
    <row r="4" customFormat="false" ht="15" hidden="false" customHeight="false" outlineLevel="0" collapsed="false">
      <c r="A4" s="3" t="n">
        <v>2022</v>
      </c>
      <c r="B4" s="3" t="s">
        <v>26916</v>
      </c>
      <c r="E4" s="3" t="s">
        <v>26903</v>
      </c>
      <c r="J4" s="335" t="s">
        <v>26917</v>
      </c>
      <c r="K4" s="335"/>
      <c r="L4" s="335"/>
      <c r="M4" s="336" t="n">
        <v>1</v>
      </c>
      <c r="N4" s="336"/>
      <c r="O4" s="3" t="s">
        <v>316</v>
      </c>
      <c r="R4" s="3" t="s">
        <v>177</v>
      </c>
      <c r="S4" s="3" t="s">
        <v>465</v>
      </c>
      <c r="AA4" s="3" t="str">
        <f aca="false">$R$1&amp;R4</f>
        <v>Операционный_бюджетЗапчасти_и_расходные_материалы_к_ИТ_оборудованию</v>
      </c>
      <c r="AG4" s="333" t="n">
        <v>40000002</v>
      </c>
      <c r="AH4" s="333" t="s">
        <v>26918</v>
      </c>
      <c r="AI4" s="334" t="n">
        <v>3</v>
      </c>
    </row>
    <row r="5" customFormat="false" ht="31.5" hidden="false" customHeight="true" outlineLevel="0" collapsed="false">
      <c r="A5" s="3" t="n">
        <v>2023</v>
      </c>
      <c r="B5" s="3" t="s">
        <v>338</v>
      </c>
      <c r="E5" s="3" t="s">
        <v>26904</v>
      </c>
      <c r="J5" s="335" t="s">
        <v>26919</v>
      </c>
      <c r="K5" s="335"/>
      <c r="L5" s="335"/>
      <c r="M5" s="335"/>
      <c r="N5" s="335"/>
      <c r="O5" s="3" t="s">
        <v>341</v>
      </c>
      <c r="R5" s="3" t="s">
        <v>210</v>
      </c>
      <c r="S5" s="3" t="s">
        <v>286</v>
      </c>
      <c r="AA5" s="3" t="str">
        <f aca="false">$R$1&amp;R5</f>
        <v>Операционный_бюджетУслуги_внешней_техподдержки</v>
      </c>
      <c r="AG5" s="331" t="n">
        <v>4100</v>
      </c>
      <c r="AH5" s="331" t="s">
        <v>26920</v>
      </c>
      <c r="AI5" s="332"/>
    </row>
    <row r="6" customFormat="false" ht="18.75" hidden="false" customHeight="true" outlineLevel="0" collapsed="false">
      <c r="A6" s="3" t="n">
        <v>2024</v>
      </c>
      <c r="B6" s="3" t="s">
        <v>188</v>
      </c>
      <c r="E6" s="3" t="s">
        <v>26906</v>
      </c>
      <c r="J6" s="335" t="s">
        <v>26921</v>
      </c>
      <c r="K6" s="335"/>
      <c r="L6" s="335"/>
      <c r="M6" s="335"/>
      <c r="N6" s="335"/>
      <c r="O6" s="3" t="s">
        <v>26922</v>
      </c>
      <c r="R6" s="3" t="s">
        <v>258</v>
      </c>
      <c r="AA6" s="3" t="str">
        <f aca="false">$R$1&amp;R6</f>
        <v>Операционный_бюджетРемонт_ИТ_инфраструктуры</v>
      </c>
      <c r="AG6" s="331" t="n">
        <v>4110</v>
      </c>
      <c r="AH6" s="331" t="s">
        <v>26923</v>
      </c>
      <c r="AI6" s="332"/>
    </row>
    <row r="7" customFormat="false" ht="31.5" hidden="false" customHeight="true" outlineLevel="0" collapsed="false">
      <c r="A7" s="3" t="n">
        <v>2025</v>
      </c>
      <c r="B7" s="3" t="s">
        <v>336</v>
      </c>
      <c r="E7" s="3" t="s">
        <v>26905</v>
      </c>
      <c r="J7" s="335"/>
      <c r="K7" s="335" t="s">
        <v>26924</v>
      </c>
      <c r="L7" s="335" t="s">
        <v>26925</v>
      </c>
      <c r="M7" s="336" t="n">
        <v>44927</v>
      </c>
      <c r="N7" s="336" t="s">
        <v>404</v>
      </c>
      <c r="O7" s="3" t="s">
        <v>178</v>
      </c>
      <c r="R7" s="3" t="s">
        <v>254</v>
      </c>
      <c r="AA7" s="3" t="str">
        <f aca="false">$R$1&amp;R7</f>
        <v>Операционный_бюджетАренда_оборудования_и_вычислительных_мощностей</v>
      </c>
      <c r="AG7" s="337" t="n">
        <v>4111</v>
      </c>
      <c r="AH7" s="337" t="s">
        <v>26926</v>
      </c>
      <c r="AI7" s="338" t="n">
        <v>1</v>
      </c>
    </row>
    <row r="8" customFormat="false" ht="47.25" hidden="false" customHeight="true" outlineLevel="0" collapsed="false">
      <c r="A8" s="3" t="n">
        <v>2026</v>
      </c>
      <c r="B8" s="3" t="s">
        <v>257</v>
      </c>
      <c r="J8" s="335"/>
      <c r="K8" s="335" t="s">
        <v>26927</v>
      </c>
      <c r="L8" s="335" t="s">
        <v>26928</v>
      </c>
      <c r="M8" s="336" t="n">
        <v>44958</v>
      </c>
      <c r="N8" s="336" t="s">
        <v>405</v>
      </c>
      <c r="O8" s="3" t="s">
        <v>174</v>
      </c>
      <c r="R8" s="3" t="s">
        <v>202</v>
      </c>
      <c r="AA8" s="3" t="str">
        <f aca="false">$R$1&amp;R8</f>
        <v>Операционный_бюджетУслуги_связи</v>
      </c>
      <c r="AG8" s="339" t="n">
        <v>41110100</v>
      </c>
      <c r="AH8" s="339" t="s">
        <v>26929</v>
      </c>
      <c r="AI8" s="339" t="n">
        <v>2</v>
      </c>
    </row>
    <row r="9" customFormat="false" ht="15" hidden="false" customHeight="false" outlineLevel="0" collapsed="false">
      <c r="A9" s="3" t="n">
        <v>2027</v>
      </c>
      <c r="B9" s="3" t="s">
        <v>167</v>
      </c>
      <c r="J9" s="335"/>
      <c r="K9" s="335" t="s">
        <v>26930</v>
      </c>
      <c r="L9" s="335" t="s">
        <v>26931</v>
      </c>
      <c r="M9" s="336" t="n">
        <v>44986</v>
      </c>
      <c r="N9" s="336" t="s">
        <v>406</v>
      </c>
      <c r="R9" s="3" t="s">
        <v>461</v>
      </c>
      <c r="AA9" s="3" t="str">
        <f aca="false">$R$1&amp;R9</f>
        <v>Операционный_бюджетУслуги_по_внедрению_информационных_систем_(непроектные)</v>
      </c>
      <c r="AG9" s="334" t="n">
        <v>41110101</v>
      </c>
      <c r="AH9" s="334" t="s">
        <v>26932</v>
      </c>
      <c r="AI9" s="334" t="n">
        <v>3</v>
      </c>
    </row>
    <row r="10" customFormat="false" ht="15" hidden="false" customHeight="false" outlineLevel="0" collapsed="false">
      <c r="A10" s="3" t="n">
        <v>2028</v>
      </c>
      <c r="B10" s="3" t="s">
        <v>26933</v>
      </c>
      <c r="J10" s="335"/>
      <c r="K10" s="335" t="s">
        <v>26934</v>
      </c>
      <c r="L10" s="335" t="s">
        <v>26935</v>
      </c>
      <c r="M10" s="336" t="n">
        <v>45017</v>
      </c>
      <c r="N10" s="336" t="s">
        <v>407</v>
      </c>
      <c r="O10" s="3" t="str">
        <f aca="false">N7&amp;" - "&amp;K7</f>
        <v>1.1 - Встроенные системные программы: BIOS, UEFI и иные встроенные системные программы</v>
      </c>
      <c r="R10" s="3" t="s">
        <v>273</v>
      </c>
      <c r="AA10" s="3" t="str">
        <f aca="false">$R$1&amp;R10</f>
        <v>Операционный_бюджетСопровождение_информационных_систем</v>
      </c>
      <c r="AG10" s="334" t="n">
        <v>41110102</v>
      </c>
      <c r="AH10" s="334" t="s">
        <v>26936</v>
      </c>
      <c r="AI10" s="334" t="n">
        <v>3</v>
      </c>
    </row>
    <row r="11" customFormat="false" ht="15" hidden="false" customHeight="false" outlineLevel="0" collapsed="false">
      <c r="A11" s="3" t="n">
        <v>2029</v>
      </c>
      <c r="B11" s="3" t="s">
        <v>26937</v>
      </c>
      <c r="J11" s="335" t="s">
        <v>26938</v>
      </c>
      <c r="K11" s="335"/>
      <c r="L11" s="335"/>
      <c r="M11" s="336" t="n">
        <v>2</v>
      </c>
      <c r="N11" s="336"/>
      <c r="O11" s="3" t="str">
        <f aca="false">N8&amp;" - "&amp;K8</f>
        <v>1.2 - Встроенные системные программы - операционные системы</v>
      </c>
      <c r="R11" s="3" t="s">
        <v>270</v>
      </c>
      <c r="AA11" s="3" t="str">
        <f aca="false">$R$1&amp;R11</f>
        <v>Операционный_бюджетПрочие</v>
      </c>
      <c r="AG11" s="334" t="n">
        <v>41110103</v>
      </c>
      <c r="AH11" s="334" t="s">
        <v>26939</v>
      </c>
      <c r="AI11" s="334" t="n">
        <v>3</v>
      </c>
    </row>
    <row r="12" customFormat="false" ht="15" hidden="false" customHeight="false" outlineLevel="0" collapsed="false">
      <c r="A12" s="3" t="n">
        <v>2030</v>
      </c>
      <c r="B12" s="3" t="s">
        <v>163</v>
      </c>
      <c r="J12" s="335" t="s">
        <v>26919</v>
      </c>
      <c r="K12" s="335"/>
      <c r="L12" s="335"/>
      <c r="M12" s="335"/>
      <c r="N12" s="335"/>
      <c r="O12" s="3" t="str">
        <f aca="false">N9&amp;" - "&amp;K9</f>
        <v>1.3 - Встроенные прикладные программы</v>
      </c>
      <c r="AA12" s="3" t="str">
        <f aca="false">$S$1&amp;S2</f>
        <v>Инвестиционный_проектПриобретение_ПО</v>
      </c>
      <c r="AG12" s="334" t="n">
        <v>41110104</v>
      </c>
      <c r="AH12" s="334" t="s">
        <v>26940</v>
      </c>
      <c r="AI12" s="334" t="n">
        <v>3</v>
      </c>
    </row>
    <row r="13" customFormat="false" ht="15" hidden="false" customHeight="false" outlineLevel="0" collapsed="false">
      <c r="B13" s="3" t="s">
        <v>315</v>
      </c>
      <c r="J13" s="335" t="s">
        <v>26921</v>
      </c>
      <c r="K13" s="335"/>
      <c r="L13" s="335"/>
      <c r="M13" s="335"/>
      <c r="N13" s="335"/>
      <c r="O13" s="3" t="str">
        <f aca="false">N10&amp;" - "&amp;K10</f>
        <v>1.4 - Программное обеспечение интернета вещей, робототехники и сенсорики</v>
      </c>
      <c r="AA13" s="3" t="str">
        <f aca="false">$S$1&amp;S3</f>
        <v>Инвестиционный_проектИТ_оборудование_и_комплектующие_ИП</v>
      </c>
      <c r="AG13" s="334" t="n">
        <v>41110105</v>
      </c>
      <c r="AH13" s="334" t="s">
        <v>26941</v>
      </c>
      <c r="AI13" s="334" t="n">
        <v>3</v>
      </c>
    </row>
    <row r="14" customFormat="false" ht="15" hidden="false" customHeight="false" outlineLevel="0" collapsed="false">
      <c r="B14" s="3" t="s">
        <v>192</v>
      </c>
      <c r="J14" s="335"/>
      <c r="K14" s="335" t="s">
        <v>26942</v>
      </c>
      <c r="L14" s="335" t="s">
        <v>26943</v>
      </c>
      <c r="M14" s="336" t="n">
        <v>44928</v>
      </c>
      <c r="N14" s="336" t="s">
        <v>411</v>
      </c>
      <c r="O14" s="3" t="str">
        <f aca="false">N14&amp;" - "&amp;K14</f>
        <v>2.1 - Драйверы</v>
      </c>
      <c r="AA14" s="3" t="str">
        <f aca="false">$S$1&amp;S4</f>
        <v>Инвестиционный_проектУслуги_сторонних_организаций</v>
      </c>
      <c r="AG14" s="334" t="n">
        <v>41110199</v>
      </c>
      <c r="AH14" s="334" t="s">
        <v>26944</v>
      </c>
      <c r="AI14" s="334" t="n">
        <v>3</v>
      </c>
    </row>
    <row r="15" customFormat="false" ht="31.5" hidden="false" customHeight="true" outlineLevel="0" collapsed="false">
      <c r="B15" s="3" t="s">
        <v>26945</v>
      </c>
      <c r="J15" s="335"/>
      <c r="K15" s="335" t="s">
        <v>26946</v>
      </c>
      <c r="L15" s="335" t="s">
        <v>26947</v>
      </c>
      <c r="M15" s="336" t="n">
        <v>44959</v>
      </c>
      <c r="N15" s="336" t="s">
        <v>412</v>
      </c>
      <c r="O15" s="3" t="str">
        <f aca="false">N15&amp;" - "&amp;K15</f>
        <v>2.2 - Программы обслуживания</v>
      </c>
      <c r="AA15" s="3" t="str">
        <f aca="false">$S$1&amp;S5</f>
        <v>Инвестиционный_проектПрочие_ИП</v>
      </c>
      <c r="AG15" s="337" t="n">
        <v>4114</v>
      </c>
      <c r="AH15" s="337" t="s">
        <v>26948</v>
      </c>
      <c r="AI15" s="338" t="n">
        <v>1</v>
      </c>
    </row>
    <row r="16" customFormat="false" ht="31.5" hidden="false" customHeight="true" outlineLevel="0" collapsed="false">
      <c r="J16" s="335"/>
      <c r="K16" s="335" t="s">
        <v>26949</v>
      </c>
      <c r="L16" s="335" t="s">
        <v>26950</v>
      </c>
      <c r="M16" s="336" t="n">
        <v>44987</v>
      </c>
      <c r="N16" s="336" t="s">
        <v>413</v>
      </c>
      <c r="O16" s="3" t="str">
        <f aca="false">N16&amp;" - "&amp;K16</f>
        <v>2.3 - Средства обеспечения облачных и распределенных вычислений</v>
      </c>
      <c r="AA16" s="3" t="str">
        <f aca="false">$T$1&amp;T2</f>
        <v>ГОЗ</v>
      </c>
      <c r="AG16" s="339" t="n">
        <v>41140100</v>
      </c>
      <c r="AH16" s="339" t="s">
        <v>26951</v>
      </c>
      <c r="AI16" s="340" t="n">
        <v>2</v>
      </c>
    </row>
    <row r="17" customFormat="false" ht="30" hidden="false" customHeight="true" outlineLevel="0" collapsed="false">
      <c r="J17" s="335"/>
      <c r="K17" s="335" t="s">
        <v>26952</v>
      </c>
      <c r="L17" s="335" t="s">
        <v>26953</v>
      </c>
      <c r="M17" s="336" t="n">
        <v>45018</v>
      </c>
      <c r="N17" s="336" t="s">
        <v>414</v>
      </c>
      <c r="O17" s="3" t="str">
        <f aca="false">N17&amp;" - "&amp;K17</f>
        <v>2.4 - Средства виртуализации</v>
      </c>
      <c r="AA17" s="3" t="str">
        <f aca="false">$U$1&amp;U2</f>
        <v>НИОКР</v>
      </c>
      <c r="AG17" s="333" t="n">
        <v>41140101</v>
      </c>
      <c r="AH17" s="333" t="s">
        <v>26954</v>
      </c>
      <c r="AI17" s="334" t="n">
        <v>3</v>
      </c>
    </row>
    <row r="18" customFormat="false" ht="15.75" hidden="false" customHeight="true" outlineLevel="0" collapsed="false">
      <c r="J18" s="335"/>
      <c r="K18" s="335" t="s">
        <v>26955</v>
      </c>
      <c r="L18" s="335" t="s">
        <v>26956</v>
      </c>
      <c r="M18" s="336" t="n">
        <v>45048</v>
      </c>
      <c r="N18" s="336" t="s">
        <v>415</v>
      </c>
      <c r="O18" s="3" t="str">
        <f aca="false">N18&amp;" - "&amp;K18</f>
        <v>2.5 - Средства хранения данных</v>
      </c>
      <c r="AA18" s="3" t="str">
        <f aca="false">$V$1&amp;V2</f>
        <v>ФОТ</v>
      </c>
      <c r="AG18" s="337" t="n">
        <v>4115</v>
      </c>
      <c r="AH18" s="337" t="s">
        <v>26957</v>
      </c>
      <c r="AI18" s="338" t="n">
        <v>1</v>
      </c>
    </row>
    <row r="19" customFormat="false" ht="15.75" hidden="false" customHeight="true" outlineLevel="0" collapsed="false">
      <c r="J19" s="335"/>
      <c r="K19" s="335" t="s">
        <v>26958</v>
      </c>
      <c r="L19" s="335" t="s">
        <v>26959</v>
      </c>
      <c r="M19" s="336" t="n">
        <v>45079</v>
      </c>
      <c r="N19" s="336" t="s">
        <v>26960</v>
      </c>
      <c r="O19" s="3" t="str">
        <f aca="false">N19&amp;" - "&amp;K19</f>
        <v>2.6 - Серверное и связующее программное обеспечение</v>
      </c>
      <c r="AA19" s="3" t="str">
        <f aca="false">$W$1&amp;W2</f>
        <v>Прочее</v>
      </c>
      <c r="AG19" s="339" t="n">
        <v>41150100</v>
      </c>
      <c r="AH19" s="339" t="s">
        <v>26961</v>
      </c>
      <c r="AI19" s="340" t="n">
        <v>2</v>
      </c>
    </row>
    <row r="20" customFormat="false" ht="15" hidden="false" customHeight="false" outlineLevel="0" collapsed="false">
      <c r="J20" s="335"/>
      <c r="K20" s="335" t="s">
        <v>26962</v>
      </c>
      <c r="L20" s="335" t="s">
        <v>26963</v>
      </c>
      <c r="M20" s="336" t="n">
        <v>45109</v>
      </c>
      <c r="N20" s="336" t="s">
        <v>26964</v>
      </c>
      <c r="O20" s="3" t="str">
        <f aca="false">N20&amp;" - "&amp;K20</f>
        <v>2.7 - Средства управления базами данных</v>
      </c>
      <c r="AG20" s="333" t="n">
        <v>41150101</v>
      </c>
      <c r="AH20" s="333" t="s">
        <v>26965</v>
      </c>
      <c r="AI20" s="334" t="n">
        <v>3</v>
      </c>
    </row>
    <row r="21" customFormat="false" ht="15.75" hidden="false" customHeight="true" outlineLevel="0" collapsed="false">
      <c r="J21" s="335"/>
      <c r="K21" s="335" t="s">
        <v>26966</v>
      </c>
      <c r="L21" s="335" t="s">
        <v>26967</v>
      </c>
      <c r="M21" s="336" t="n">
        <v>45140</v>
      </c>
      <c r="N21" s="336" t="s">
        <v>26968</v>
      </c>
      <c r="O21" s="3" t="str">
        <f aca="false">N21&amp;" - "&amp;K21</f>
        <v>2.8 - Средства мониторинга и управления</v>
      </c>
      <c r="AG21" s="337" t="n">
        <v>4119</v>
      </c>
      <c r="AH21" s="337" t="s">
        <v>26969</v>
      </c>
      <c r="AI21" s="338" t="n">
        <v>1</v>
      </c>
    </row>
    <row r="22" customFormat="false" ht="31.5" hidden="false" customHeight="true" outlineLevel="0" collapsed="false">
      <c r="J22" s="335"/>
      <c r="K22" s="335" t="s">
        <v>26970</v>
      </c>
      <c r="L22" s="335" t="s">
        <v>26971</v>
      </c>
      <c r="M22" s="336" t="n">
        <v>45171</v>
      </c>
      <c r="N22" s="336" t="s">
        <v>26972</v>
      </c>
      <c r="O22" s="3" t="str">
        <f aca="false">N22&amp;" - "&amp;K22</f>
        <v>2.9 - Операционные системы общего назначения</v>
      </c>
      <c r="AG22" s="339" t="n">
        <v>41190100</v>
      </c>
      <c r="AH22" s="339" t="s">
        <v>26973</v>
      </c>
      <c r="AI22" s="339" t="n">
        <v>2</v>
      </c>
    </row>
    <row r="23" customFormat="false" ht="45" hidden="false" customHeight="true" outlineLevel="0" collapsed="false">
      <c r="J23" s="335"/>
      <c r="K23" s="335" t="s">
        <v>26974</v>
      </c>
      <c r="L23" s="335" t="s">
        <v>26975</v>
      </c>
      <c r="M23" s="336" t="n">
        <v>45201</v>
      </c>
      <c r="N23" s="336" t="s">
        <v>26976</v>
      </c>
      <c r="O23" s="3" t="str">
        <f aca="false">N23&amp;" - "&amp;K23</f>
        <v>2.10 - Операционные системы реального времени</v>
      </c>
      <c r="AG23" s="333" t="n">
        <v>41190101</v>
      </c>
      <c r="AH23" s="333" t="s">
        <v>26977</v>
      </c>
      <c r="AI23" s="334" t="n">
        <v>3</v>
      </c>
    </row>
    <row r="24" customFormat="false" ht="30" hidden="false" customHeight="true" outlineLevel="0" collapsed="false">
      <c r="J24" s="335"/>
      <c r="K24" s="335" t="s">
        <v>26978</v>
      </c>
      <c r="L24" s="335" t="s">
        <v>26979</v>
      </c>
      <c r="M24" s="336" t="n">
        <v>45232</v>
      </c>
      <c r="N24" s="336" t="s">
        <v>26980</v>
      </c>
      <c r="O24" s="3" t="str">
        <f aca="false">N24&amp;" - "&amp;K24</f>
        <v>2.11 - Мобильная операционная система</v>
      </c>
      <c r="AG24" s="333" t="n">
        <v>41190102</v>
      </c>
      <c r="AH24" s="333" t="s">
        <v>26981</v>
      </c>
      <c r="AI24" s="334" t="n">
        <v>3</v>
      </c>
    </row>
    <row r="25" customFormat="false" ht="31.5" hidden="false" customHeight="true" outlineLevel="0" collapsed="false">
      <c r="J25" s="335"/>
      <c r="K25" s="335" t="s">
        <v>26982</v>
      </c>
      <c r="L25" s="335" t="s">
        <v>26983</v>
      </c>
      <c r="M25" s="336" t="n">
        <v>45262</v>
      </c>
      <c r="N25" s="336" t="s">
        <v>26984</v>
      </c>
      <c r="O25" s="3" t="str">
        <f aca="false">N25&amp;" - "&amp;K25</f>
        <v>2.12 - Системы контейнеризации и контейнеры</v>
      </c>
      <c r="AG25" s="339" t="n">
        <v>41190200</v>
      </c>
      <c r="AH25" s="339" t="s">
        <v>26985</v>
      </c>
      <c r="AI25" s="339" t="n">
        <v>2</v>
      </c>
    </row>
    <row r="26" customFormat="false" ht="30" hidden="false" customHeight="true" outlineLevel="0" collapsed="false">
      <c r="J26" s="335" t="s">
        <v>26986</v>
      </c>
      <c r="K26" s="335"/>
      <c r="L26" s="335"/>
      <c r="M26" s="336" t="n">
        <v>3</v>
      </c>
      <c r="N26" s="336"/>
      <c r="O26" s="3" t="str">
        <f aca="false">N29&amp;" - "&amp;K29</f>
        <v>3.1 - Средства защиты от несанкционированного доступа к информации</v>
      </c>
      <c r="AG26" s="333" t="n">
        <v>41190201</v>
      </c>
      <c r="AH26" s="333" t="s">
        <v>26987</v>
      </c>
      <c r="AI26" s="334" t="n">
        <v>3</v>
      </c>
    </row>
    <row r="27" customFormat="false" ht="30" hidden="false" customHeight="true" outlineLevel="0" collapsed="false">
      <c r="J27" s="335" t="s">
        <v>26988</v>
      </c>
      <c r="K27" s="335"/>
      <c r="L27" s="335"/>
      <c r="M27" s="335"/>
      <c r="N27" s="335"/>
      <c r="O27" s="3" t="str">
        <f aca="false">N30&amp;" - "&amp;K30</f>
        <v>3.2 - Средства управления событиями информационной безопасности</v>
      </c>
      <c r="AG27" s="333" t="n">
        <v>41190202</v>
      </c>
      <c r="AH27" s="333" t="s">
        <v>26989</v>
      </c>
      <c r="AI27" s="334" t="n">
        <v>3</v>
      </c>
    </row>
    <row r="28" customFormat="false" ht="30" hidden="false" customHeight="true" outlineLevel="0" collapsed="false">
      <c r="J28" s="335" t="s">
        <v>26990</v>
      </c>
      <c r="K28" s="335"/>
      <c r="L28" s="335"/>
      <c r="M28" s="335"/>
      <c r="N28" s="335"/>
      <c r="O28" s="3" t="str">
        <f aca="false">N31&amp;" - "&amp;K31</f>
        <v>3.3 - Межсетевые экраны</v>
      </c>
      <c r="AG28" s="333" t="n">
        <v>41190203</v>
      </c>
      <c r="AH28" s="333" t="s">
        <v>26991</v>
      </c>
      <c r="AI28" s="334" t="n">
        <v>3</v>
      </c>
    </row>
    <row r="29" customFormat="false" ht="60" hidden="false" customHeight="true" outlineLevel="0" collapsed="false">
      <c r="J29" s="335"/>
      <c r="K29" s="335" t="s">
        <v>26992</v>
      </c>
      <c r="L29" s="335" t="s">
        <v>26993</v>
      </c>
      <c r="M29" s="336" t="n">
        <v>44929</v>
      </c>
      <c r="N29" s="336" t="s">
        <v>418</v>
      </c>
      <c r="O29" s="3" t="str">
        <f aca="false">N32&amp;" - "&amp;K32</f>
        <v>3.4 - Средства фильтрации негативного контента</v>
      </c>
      <c r="AG29" s="333" t="n">
        <v>41190204</v>
      </c>
      <c r="AH29" s="333" t="s">
        <v>26994</v>
      </c>
      <c r="AI29" s="334" t="n">
        <v>3</v>
      </c>
    </row>
    <row r="30" customFormat="false" ht="45" hidden="false" customHeight="true" outlineLevel="0" collapsed="false">
      <c r="J30" s="335"/>
      <c r="K30" s="335" t="s">
        <v>26995</v>
      </c>
      <c r="L30" s="335" t="s">
        <v>26996</v>
      </c>
      <c r="M30" s="336" t="n">
        <v>44960</v>
      </c>
      <c r="N30" s="336" t="s">
        <v>419</v>
      </c>
      <c r="O30" s="3" t="str">
        <f aca="false">N33&amp;" - "&amp;K33</f>
        <v>3.5 - Средства защиты сервисов онлайн-платежей и дистанционного банковского обслуживания</v>
      </c>
      <c r="AG30" s="333" t="n">
        <v>41190205</v>
      </c>
      <c r="AH30" s="333" t="s">
        <v>26997</v>
      </c>
      <c r="AI30" s="334" t="n">
        <v>3</v>
      </c>
    </row>
    <row r="31" customFormat="false" ht="30" hidden="false" customHeight="true" outlineLevel="0" collapsed="false">
      <c r="J31" s="335"/>
      <c r="K31" s="335" t="s">
        <v>26998</v>
      </c>
      <c r="L31" s="335" t="s">
        <v>26999</v>
      </c>
      <c r="M31" s="336" t="n">
        <v>44988</v>
      </c>
      <c r="N31" s="336" t="s">
        <v>420</v>
      </c>
      <c r="O31" s="3" t="str">
        <f aca="false">N34&amp;" - "&amp;K34</f>
        <v>3.6 - Средства антивирусной защиты</v>
      </c>
      <c r="AG31" s="333" t="n">
        <v>41190206</v>
      </c>
      <c r="AH31" s="333" t="s">
        <v>27000</v>
      </c>
      <c r="AI31" s="334" t="n">
        <v>3</v>
      </c>
    </row>
    <row r="32" customFormat="false" ht="60" hidden="false" customHeight="true" outlineLevel="0" collapsed="false">
      <c r="J32" s="335"/>
      <c r="K32" s="335" t="s">
        <v>27001</v>
      </c>
      <c r="L32" s="335" t="s">
        <v>27002</v>
      </c>
      <c r="M32" s="336" t="n">
        <v>45019</v>
      </c>
      <c r="N32" s="336" t="s">
        <v>421</v>
      </c>
      <c r="O32" s="3" t="str">
        <f aca="false">N35&amp;" - "&amp;K35</f>
        <v>3.7 - Средства выявления целевых атак</v>
      </c>
      <c r="AG32" s="333" t="n">
        <v>41190207</v>
      </c>
      <c r="AH32" s="333" t="s">
        <v>27003</v>
      </c>
      <c r="AI32" s="334" t="n">
        <v>3</v>
      </c>
    </row>
    <row r="33" customFormat="false" ht="30" hidden="false" customHeight="true" outlineLevel="0" collapsed="false">
      <c r="J33" s="335"/>
      <c r="K33" s="335" t="s">
        <v>27004</v>
      </c>
      <c r="L33" s="335" t="s">
        <v>27005</v>
      </c>
      <c r="M33" s="336" t="n">
        <v>45049</v>
      </c>
      <c r="N33" s="336" t="s">
        <v>422</v>
      </c>
      <c r="O33" s="3" t="str">
        <f aca="false">N36&amp;" - "&amp;K36</f>
        <v>3.8 - Средства гарантированного уничтожения данных</v>
      </c>
      <c r="AG33" s="333" t="n">
        <v>41190208</v>
      </c>
      <c r="AH33" s="333" t="s">
        <v>27006</v>
      </c>
      <c r="AI33" s="334" t="n">
        <v>3</v>
      </c>
    </row>
    <row r="34" customFormat="false" ht="30" hidden="false" customHeight="true" outlineLevel="0" collapsed="false">
      <c r="J34" s="335"/>
      <c r="K34" s="335" t="s">
        <v>27007</v>
      </c>
      <c r="L34" s="335" t="s">
        <v>27008</v>
      </c>
      <c r="M34" s="336" t="n">
        <v>45080</v>
      </c>
      <c r="N34" s="336" t="s">
        <v>423</v>
      </c>
      <c r="O34" s="3" t="str">
        <f aca="false">N37&amp;" - "&amp;K37</f>
        <v>3.9 - Средства обнаружения и предотвращения утечек информации</v>
      </c>
      <c r="AG34" s="333" t="n">
        <v>41190209</v>
      </c>
      <c r="AH34" s="333" t="s">
        <v>27009</v>
      </c>
      <c r="AI34" s="334" t="n">
        <v>3</v>
      </c>
    </row>
    <row r="35" customFormat="false" ht="15.75" hidden="false" customHeight="true" outlineLevel="0" collapsed="false">
      <c r="J35" s="335"/>
      <c r="K35" s="335" t="s">
        <v>27010</v>
      </c>
      <c r="L35" s="335" t="s">
        <v>27011</v>
      </c>
      <c r="M35" s="336" t="n">
        <v>45110</v>
      </c>
      <c r="N35" s="336" t="s">
        <v>424</v>
      </c>
      <c r="O35" s="3" t="str">
        <f aca="false">N38&amp;" - "&amp;K38</f>
        <v>3.10 - Средства криптографической защиты информации и электронной подписи</v>
      </c>
      <c r="AG35" s="341" t="s">
        <v>26907</v>
      </c>
      <c r="AH35" s="341" t="s">
        <v>26908</v>
      </c>
      <c r="AI35" s="342" t="s">
        <v>26909</v>
      </c>
    </row>
    <row r="36" customFormat="false" ht="30" hidden="false" customHeight="true" outlineLevel="0" collapsed="false">
      <c r="J36" s="335"/>
      <c r="K36" s="335" t="s">
        <v>27012</v>
      </c>
      <c r="L36" s="335" t="s">
        <v>27013</v>
      </c>
      <c r="M36" s="336" t="n">
        <v>45141</v>
      </c>
      <c r="N36" s="336" t="s">
        <v>27014</v>
      </c>
      <c r="O36" s="3" t="str">
        <f aca="false">N39&amp;" - "&amp;K39</f>
        <v>3.11 - Средства защиты каналов передачи данных, в том числе криптографическими методами</v>
      </c>
      <c r="AG36" s="333" t="n">
        <v>41190210</v>
      </c>
      <c r="AH36" s="333" t="s">
        <v>27015</v>
      </c>
      <c r="AI36" s="334" t="n">
        <v>3</v>
      </c>
    </row>
    <row r="37" customFormat="false" ht="30" hidden="false" customHeight="true" outlineLevel="0" collapsed="false">
      <c r="J37" s="335"/>
      <c r="K37" s="335" t="s">
        <v>27016</v>
      </c>
      <c r="L37" s="335" t="s">
        <v>27017</v>
      </c>
      <c r="M37" s="336" t="n">
        <v>45172</v>
      </c>
      <c r="N37" s="336" t="s">
        <v>27018</v>
      </c>
      <c r="O37" s="3" t="str">
        <f aca="false">N40&amp;" - "&amp;K40</f>
        <v>3.12 - Средства управления доступом к</v>
      </c>
      <c r="AG37" s="333" t="n">
        <v>41190299</v>
      </c>
      <c r="AH37" s="333" t="s">
        <v>26985</v>
      </c>
      <c r="AI37" s="334" t="n">
        <v>3</v>
      </c>
    </row>
    <row r="38" customFormat="false" ht="18.75" hidden="false" customHeight="true" outlineLevel="0" collapsed="false">
      <c r="J38" s="335"/>
      <c r="K38" s="343" t="s">
        <v>27019</v>
      </c>
      <c r="L38" s="335" t="s">
        <v>27020</v>
      </c>
      <c r="M38" s="336" t="n">
        <v>45202</v>
      </c>
      <c r="N38" s="336" t="s">
        <v>27021</v>
      </c>
      <c r="O38" s="3" t="str">
        <f aca="false">N41&amp;" - "&amp;K41</f>
        <v>3.13 - Средства резервного копирования</v>
      </c>
      <c r="AG38" s="331" t="n">
        <v>4120</v>
      </c>
      <c r="AH38" s="331" t="s">
        <v>27022</v>
      </c>
      <c r="AI38" s="332"/>
    </row>
    <row r="39" customFormat="false" ht="31.5" hidden="false" customHeight="true" outlineLevel="0" collapsed="false">
      <c r="J39" s="335"/>
      <c r="K39" s="335" t="s">
        <v>27023</v>
      </c>
      <c r="L39" s="335" t="s">
        <v>27024</v>
      </c>
      <c r="M39" s="336" t="n">
        <v>45233</v>
      </c>
      <c r="N39" s="336" t="s">
        <v>27025</v>
      </c>
      <c r="O39" s="3" t="str">
        <f aca="false">N42&amp;" - "&amp;K42</f>
        <v>3.14 - Средства обнаружения и/или предотвращения вторжений (атак)</v>
      </c>
      <c r="AG39" s="337" t="n">
        <v>4121</v>
      </c>
      <c r="AH39" s="337" t="s">
        <v>27026</v>
      </c>
      <c r="AI39" s="338" t="n">
        <v>1</v>
      </c>
    </row>
    <row r="40" customFormat="false" ht="18.75" hidden="false" customHeight="true" outlineLevel="0" collapsed="false">
      <c r="J40" s="335"/>
      <c r="K40" s="335" t="s">
        <v>27027</v>
      </c>
      <c r="L40" s="335" t="s">
        <v>27028</v>
      </c>
      <c r="M40" s="336" t="n">
        <v>45263</v>
      </c>
      <c r="N40" s="336" t="s">
        <v>27029</v>
      </c>
      <c r="O40" s="3" t="str">
        <f aca="false">N43&amp;" - "&amp;K43</f>
        <v>3.15 - Средства обнаружения угроз и расследования сетевых инцидентов</v>
      </c>
      <c r="AG40" s="339" t="n">
        <v>41210100</v>
      </c>
      <c r="AH40" s="339" t="s">
        <v>27030</v>
      </c>
      <c r="AI40" s="340" t="s">
        <v>27031</v>
      </c>
    </row>
    <row r="41" customFormat="false" ht="15" hidden="false" customHeight="false" outlineLevel="0" collapsed="false">
      <c r="J41" s="335"/>
      <c r="K41" s="335" t="s">
        <v>27032</v>
      </c>
      <c r="L41" s="335" t="s">
        <v>27033</v>
      </c>
      <c r="M41" s="336" t="n">
        <v>41334</v>
      </c>
      <c r="N41" s="336" t="s">
        <v>27034</v>
      </c>
      <c r="O41" s="3" t="str">
        <f aca="false">N44&amp;" - "&amp;K44</f>
        <v>3.16 - Средства администрирования и управления жизненным циклом ключевых носителей</v>
      </c>
      <c r="AG41" s="333" t="n">
        <v>41210101</v>
      </c>
      <c r="AH41" s="333" t="s">
        <v>27035</v>
      </c>
      <c r="AI41" s="334" t="n">
        <v>3</v>
      </c>
    </row>
    <row r="42" customFormat="false" ht="15" hidden="false" customHeight="false" outlineLevel="0" collapsed="false">
      <c r="J42" s="335"/>
      <c r="K42" s="335" t="s">
        <v>27036</v>
      </c>
      <c r="L42" s="335" t="s">
        <v>27037</v>
      </c>
      <c r="M42" s="336" t="n">
        <v>41699</v>
      </c>
      <c r="N42" s="336" t="s">
        <v>27038</v>
      </c>
      <c r="O42" s="3" t="str">
        <f aca="false">N45&amp;" - "&amp;K45</f>
        <v>3.17 - Средства автоматизации процессов информационной безопасности</v>
      </c>
      <c r="AG42" s="333" t="n">
        <v>41210102</v>
      </c>
      <c r="AH42" s="333" t="s">
        <v>27039</v>
      </c>
      <c r="AI42" s="334" t="n">
        <v>3</v>
      </c>
    </row>
    <row r="43" customFormat="false" ht="30" hidden="false" customHeight="true" outlineLevel="0" collapsed="false">
      <c r="J43" s="335"/>
      <c r="K43" s="335" t="s">
        <v>27040</v>
      </c>
      <c r="L43" s="335" t="s">
        <v>27041</v>
      </c>
      <c r="M43" s="336" t="n">
        <v>42064</v>
      </c>
      <c r="N43" s="336" t="s">
        <v>27042</v>
      </c>
      <c r="O43" s="3" t="str">
        <f aca="false">N47&amp;" - "&amp;K47</f>
        <v>4.1 - Средства подготовки исполнимого кода</v>
      </c>
      <c r="AG43" s="333" t="n">
        <v>41210103</v>
      </c>
      <c r="AH43" s="333" t="s">
        <v>27043</v>
      </c>
      <c r="AI43" s="334" t="n">
        <v>3</v>
      </c>
    </row>
    <row r="44" customFormat="false" ht="15" hidden="false" customHeight="false" outlineLevel="0" collapsed="false">
      <c r="J44" s="335"/>
      <c r="K44" s="335" t="s">
        <v>27044</v>
      </c>
      <c r="L44" s="335" t="s">
        <v>27045</v>
      </c>
      <c r="M44" s="336" t="n">
        <v>42430</v>
      </c>
      <c r="N44" s="336" t="s">
        <v>27046</v>
      </c>
      <c r="O44" s="3" t="str">
        <f aca="false">N48&amp;" - "&amp;K48</f>
        <v>4.2 - Средства версионного контроля исходного кода</v>
      </c>
      <c r="AG44" s="333" t="n">
        <v>41210104</v>
      </c>
      <c r="AH44" s="333" t="s">
        <v>27047</v>
      </c>
      <c r="AI44" s="334" t="n">
        <v>3</v>
      </c>
    </row>
    <row r="45" customFormat="false" ht="15" hidden="false" customHeight="false" outlineLevel="0" collapsed="false">
      <c r="J45" s="335"/>
      <c r="K45" s="335" t="s">
        <v>27048</v>
      </c>
      <c r="L45" s="335" t="s">
        <v>27049</v>
      </c>
      <c r="M45" s="336" t="n">
        <v>42795</v>
      </c>
      <c r="N45" s="336" t="s">
        <v>27050</v>
      </c>
      <c r="O45" s="3" t="str">
        <f aca="false">N49&amp;" - "&amp;K49</f>
        <v>4.3 - Библиотеки подпрограмм (SDK)</v>
      </c>
      <c r="AG45" s="333" t="n">
        <v>41210105</v>
      </c>
      <c r="AH45" s="333" t="s">
        <v>27051</v>
      </c>
      <c r="AI45" s="334" t="n">
        <v>3</v>
      </c>
    </row>
    <row r="46" customFormat="false" ht="15" hidden="false" customHeight="false" outlineLevel="0" collapsed="false">
      <c r="J46" s="335" t="s">
        <v>27052</v>
      </c>
      <c r="K46" s="335"/>
      <c r="L46" s="335"/>
      <c r="M46" s="336" t="n">
        <v>4</v>
      </c>
      <c r="N46" s="336"/>
      <c r="O46" s="3" t="str">
        <f aca="false">N50&amp;" - "&amp;K50</f>
        <v>4.4 - Среды разработки, тестирования и отладки</v>
      </c>
      <c r="AG46" s="333" t="n">
        <v>41210106</v>
      </c>
      <c r="AH46" s="333" t="s">
        <v>27053</v>
      </c>
      <c r="AI46" s="334" t="n">
        <v>3</v>
      </c>
    </row>
    <row r="47" customFormat="false" ht="30" hidden="false" customHeight="true" outlineLevel="0" collapsed="false">
      <c r="J47" s="335"/>
      <c r="K47" s="335" t="s">
        <v>27054</v>
      </c>
      <c r="L47" s="335" t="s">
        <v>27055</v>
      </c>
      <c r="M47" s="336" t="n">
        <v>44930</v>
      </c>
      <c r="N47" s="336" t="s">
        <v>427</v>
      </c>
      <c r="O47" s="3" t="str">
        <f aca="false">N51&amp;" - "&amp;K51</f>
        <v>4.5 - Средства анализа исходного кода на закладки и уязвимости</v>
      </c>
      <c r="AG47" s="333" t="n">
        <v>41210107</v>
      </c>
      <c r="AH47" s="333" t="s">
        <v>27056</v>
      </c>
      <c r="AI47" s="334" t="n">
        <v>3</v>
      </c>
    </row>
    <row r="48" customFormat="false" ht="15" hidden="false" customHeight="false" outlineLevel="0" collapsed="false">
      <c r="J48" s="335"/>
      <c r="K48" s="335" t="s">
        <v>27057</v>
      </c>
      <c r="L48" s="335" t="s">
        <v>27058</v>
      </c>
      <c r="M48" s="336" t="n">
        <v>44961</v>
      </c>
      <c r="N48" s="336" t="s">
        <v>428</v>
      </c>
      <c r="O48" s="3" t="str">
        <f aca="false">N52&amp;" - "&amp;K52</f>
        <v>4.6 - Средства разработки программного обеспечения на основе нейротехнологий и искусственного интеллекта</v>
      </c>
      <c r="AG48" s="333" t="n">
        <v>41210108</v>
      </c>
      <c r="AH48" s="333" t="s">
        <v>27059</v>
      </c>
      <c r="AI48" s="334" t="n">
        <v>3</v>
      </c>
    </row>
    <row r="49" customFormat="false" ht="30" hidden="false" customHeight="true" outlineLevel="0" collapsed="false">
      <c r="J49" s="335"/>
      <c r="K49" s="335" t="s">
        <v>27060</v>
      </c>
      <c r="L49" s="335" t="s">
        <v>27061</v>
      </c>
      <c r="M49" s="336" t="n">
        <v>44989</v>
      </c>
      <c r="N49" s="336" t="s">
        <v>429</v>
      </c>
      <c r="O49" s="3" t="str">
        <f aca="false">N53&amp;" - "&amp;K53</f>
        <v>4.7 - Средства разработки программного обеспечения на основе квантовых технологий</v>
      </c>
      <c r="AG49" s="333" t="n">
        <v>41210199</v>
      </c>
      <c r="AH49" s="333" t="s">
        <v>27062</v>
      </c>
      <c r="AI49" s="334" t="n">
        <v>3</v>
      </c>
    </row>
    <row r="50" customFormat="false" ht="18.75" hidden="false" customHeight="true" outlineLevel="0" collapsed="false">
      <c r="J50" s="335"/>
      <c r="K50" s="335" t="s">
        <v>27063</v>
      </c>
      <c r="L50" s="335" t="s">
        <v>27064</v>
      </c>
      <c r="M50" s="336" t="n">
        <v>45020</v>
      </c>
      <c r="N50" s="336" t="s">
        <v>430</v>
      </c>
      <c r="O50" s="3" t="str">
        <f aca="false">N54&amp;" - "&amp;K54</f>
        <v>4.8 - Интегрированные платформы для создания приложений</v>
      </c>
      <c r="AG50" s="344" t="n">
        <v>41210200</v>
      </c>
      <c r="AH50" s="344" t="s">
        <v>27065</v>
      </c>
      <c r="AI50" s="344" t="s">
        <v>27031</v>
      </c>
    </row>
    <row r="51" customFormat="false" ht="30" hidden="false" customHeight="true" outlineLevel="0" collapsed="false">
      <c r="J51" s="335"/>
      <c r="K51" s="335" t="s">
        <v>27066</v>
      </c>
      <c r="L51" s="335" t="s">
        <v>27067</v>
      </c>
      <c r="M51" s="336" t="n">
        <v>45050</v>
      </c>
      <c r="N51" s="336" t="s">
        <v>431</v>
      </c>
      <c r="O51" s="3" t="str">
        <f aca="false">N55&amp;" - "&amp;K55</f>
        <v>4.9 - Системы предотвращения анализа и восстановления исполняемого кода программ</v>
      </c>
      <c r="AG51" s="345" t="n">
        <v>41210201</v>
      </c>
      <c r="AH51" s="345" t="s">
        <v>334</v>
      </c>
      <c r="AI51" s="346" t="n">
        <v>3</v>
      </c>
    </row>
    <row r="52" customFormat="false" ht="18.75" hidden="false" customHeight="true" outlineLevel="0" collapsed="false">
      <c r="J52" s="335"/>
      <c r="K52" s="335" t="s">
        <v>27068</v>
      </c>
      <c r="L52" s="335" t="s">
        <v>27069</v>
      </c>
      <c r="M52" s="336" t="n">
        <v>45081</v>
      </c>
      <c r="N52" s="336" t="s">
        <v>27070</v>
      </c>
      <c r="O52" s="3" t="str">
        <f aca="false">N59&amp;" - "&amp;K59</f>
        <v>5.1 - Мультимедийное программное обеспечение</v>
      </c>
      <c r="AG52" s="339" t="n">
        <v>41210300</v>
      </c>
      <c r="AH52" s="339" t="s">
        <v>27071</v>
      </c>
      <c r="AI52" s="339" t="s">
        <v>27072</v>
      </c>
    </row>
    <row r="53" customFormat="false" ht="30" hidden="false" customHeight="true" outlineLevel="0" collapsed="false">
      <c r="J53" s="335"/>
      <c r="K53" s="335" t="s">
        <v>27073</v>
      </c>
      <c r="L53" s="335" t="s">
        <v>27074</v>
      </c>
      <c r="M53" s="336" t="n">
        <v>45111</v>
      </c>
      <c r="N53" s="336" t="s">
        <v>27075</v>
      </c>
      <c r="O53" s="3" t="str">
        <f aca="false">N60&amp;" - "&amp;K60</f>
        <v>5.2 - Дополнительные программные модули (плагины)</v>
      </c>
      <c r="AG53" s="333" t="n">
        <v>41210301</v>
      </c>
      <c r="AH53" s="333" t="s">
        <v>27076</v>
      </c>
      <c r="AI53" s="334" t="n">
        <v>3</v>
      </c>
    </row>
    <row r="54" customFormat="false" ht="30" hidden="false" customHeight="true" outlineLevel="0" collapsed="false">
      <c r="J54" s="335"/>
      <c r="K54" s="335" t="s">
        <v>27077</v>
      </c>
      <c r="L54" s="335" t="s">
        <v>27078</v>
      </c>
      <c r="M54" s="336" t="n">
        <v>45142</v>
      </c>
      <c r="N54" s="336" t="s">
        <v>27079</v>
      </c>
      <c r="O54" s="3" t="str">
        <f aca="false">N61&amp;" - "&amp;K61</f>
        <v>5.3 - Игры и развлечения</v>
      </c>
      <c r="AG54" s="333" t="n">
        <v>41210302</v>
      </c>
      <c r="AH54" s="333" t="s">
        <v>27080</v>
      </c>
      <c r="AI54" s="334" t="n">
        <v>3</v>
      </c>
    </row>
    <row r="55" customFormat="false" ht="45" hidden="false" customHeight="true" outlineLevel="0" collapsed="false">
      <c r="J55" s="335"/>
      <c r="K55" s="335" t="s">
        <v>27081</v>
      </c>
      <c r="L55" s="335" t="s">
        <v>27082</v>
      </c>
      <c r="M55" s="336" t="n">
        <v>45173</v>
      </c>
      <c r="N55" s="336" t="s">
        <v>27083</v>
      </c>
      <c r="O55" s="3" t="str">
        <f aca="false">N62&amp;" - "&amp;K62</f>
        <v>5.4 - Поисковые средства</v>
      </c>
      <c r="AG55" s="333" t="n">
        <v>41210303</v>
      </c>
      <c r="AH55" s="333" t="s">
        <v>27084</v>
      </c>
      <c r="AI55" s="334" t="n">
        <v>3</v>
      </c>
    </row>
    <row r="56" customFormat="false" ht="30" hidden="false" customHeight="true" outlineLevel="0" collapsed="false">
      <c r="J56" s="335" t="s">
        <v>27085</v>
      </c>
      <c r="K56" s="335"/>
      <c r="L56" s="335"/>
      <c r="M56" s="336" t="n">
        <v>5</v>
      </c>
      <c r="N56" s="336"/>
      <c r="O56" s="3" t="str">
        <f aca="false">N63&amp;" - "&amp;K63</f>
        <v>5.5 - Средства управления проектами</v>
      </c>
      <c r="AG56" s="333" t="n">
        <v>41210304</v>
      </c>
      <c r="AH56" s="333" t="s">
        <v>27086</v>
      </c>
      <c r="AI56" s="334" t="n">
        <v>3</v>
      </c>
    </row>
    <row r="57" customFormat="false" ht="30" hidden="false" customHeight="true" outlineLevel="0" collapsed="false">
      <c r="J57" s="335" t="s">
        <v>26919</v>
      </c>
      <c r="K57" s="335"/>
      <c r="L57" s="335"/>
      <c r="M57" s="335"/>
      <c r="N57" s="335"/>
      <c r="O57" s="3" t="str">
        <f aca="false">N64&amp;" - "&amp;K64</f>
        <v>5.6 - Геоинформационные и навигационные средства (GIS)</v>
      </c>
      <c r="AG57" s="333" t="n">
        <v>41210399</v>
      </c>
      <c r="AH57" s="333" t="s">
        <v>27087</v>
      </c>
      <c r="AI57" s="334" t="n">
        <v>3</v>
      </c>
    </row>
    <row r="58" customFormat="false" ht="18.75" hidden="false" customHeight="true" outlineLevel="0" collapsed="false">
      <c r="J58" s="335" t="s">
        <v>26921</v>
      </c>
      <c r="K58" s="335"/>
      <c r="L58" s="335"/>
      <c r="M58" s="335"/>
      <c r="N58" s="335"/>
      <c r="O58" s="3" t="str">
        <f aca="false">N65&amp;" - "&amp;K65</f>
        <v>5.7 -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v>
      </c>
      <c r="AG58" s="344" t="n">
        <v>41210400</v>
      </c>
      <c r="AH58" s="344" t="s">
        <v>15004</v>
      </c>
      <c r="AI58" s="344" t="s">
        <v>27072</v>
      </c>
    </row>
    <row r="59" customFormat="false" ht="30" hidden="false" customHeight="true" outlineLevel="0" collapsed="false">
      <c r="J59" s="335"/>
      <c r="K59" s="335" t="s">
        <v>27088</v>
      </c>
      <c r="L59" s="335" t="s">
        <v>27089</v>
      </c>
      <c r="M59" s="336" t="n">
        <v>44931</v>
      </c>
      <c r="N59" s="336" t="s">
        <v>434</v>
      </c>
      <c r="O59" s="3" t="str">
        <f aca="false">N66&amp;" - "&amp;K66</f>
        <v>5.8 - Средства управления контактными центрами</v>
      </c>
      <c r="AG59" s="345" t="n">
        <v>41210401</v>
      </c>
      <c r="AH59" s="345" t="s">
        <v>330</v>
      </c>
      <c r="AI59" s="346" t="n">
        <v>3</v>
      </c>
    </row>
    <row r="60" customFormat="false" ht="30" hidden="false" customHeight="true" outlineLevel="0" collapsed="false">
      <c r="J60" s="335"/>
      <c r="K60" s="335" t="s">
        <v>27090</v>
      </c>
      <c r="L60" s="335" t="s">
        <v>27091</v>
      </c>
      <c r="M60" s="336" t="n">
        <v>44962</v>
      </c>
      <c r="N60" s="336" t="s">
        <v>435</v>
      </c>
      <c r="O60" s="3" t="str">
        <f aca="false">N67&amp;" - "&amp;K67</f>
        <v>5.9 - Средства управления диалоговыми роботами (чат-боты и голосовые роботы)</v>
      </c>
      <c r="AG60" s="345" t="n">
        <v>41210402</v>
      </c>
      <c r="AH60" s="345" t="s">
        <v>352</v>
      </c>
      <c r="AI60" s="346" t="n">
        <v>3</v>
      </c>
    </row>
    <row r="61" customFormat="false" ht="15" hidden="false" customHeight="false" outlineLevel="0" collapsed="false">
      <c r="J61" s="335"/>
      <c r="K61" s="335" t="s">
        <v>27092</v>
      </c>
      <c r="L61" s="335" t="s">
        <v>27093</v>
      </c>
      <c r="M61" s="336" t="n">
        <v>44990</v>
      </c>
      <c r="N61" s="336" t="s">
        <v>436</v>
      </c>
      <c r="O61" s="3" t="str">
        <f aca="false">N68&amp;" - "&amp;K68</f>
        <v>5.10 - Базы знаний</v>
      </c>
      <c r="AG61" s="345" t="n">
        <v>41210403</v>
      </c>
      <c r="AH61" s="345" t="s">
        <v>369</v>
      </c>
      <c r="AI61" s="346" t="n">
        <v>3</v>
      </c>
    </row>
    <row r="62" customFormat="false" ht="15" hidden="false" customHeight="false" outlineLevel="0" collapsed="false">
      <c r="J62" s="335"/>
      <c r="K62" s="335" t="s">
        <v>27094</v>
      </c>
      <c r="L62" s="335" t="s">
        <v>27095</v>
      </c>
      <c r="M62" s="336" t="n">
        <v>45021</v>
      </c>
      <c r="N62" s="336" t="s">
        <v>437</v>
      </c>
      <c r="O62" s="3" t="str">
        <f aca="false">N69&amp;" - "&amp;K69</f>
        <v>5.11 - Интеллектуальные средства управления экспертной деятельностью</v>
      </c>
      <c r="AG62" s="345" t="n">
        <v>41210499</v>
      </c>
      <c r="AH62" s="345" t="s">
        <v>379</v>
      </c>
      <c r="AI62" s="346" t="n">
        <v>3</v>
      </c>
    </row>
    <row r="63" customFormat="false" ht="18.75" hidden="false" customHeight="true" outlineLevel="0" collapsed="false">
      <c r="J63" s="335"/>
      <c r="K63" s="335" t="s">
        <v>27096</v>
      </c>
      <c r="L63" s="335" t="s">
        <v>27097</v>
      </c>
      <c r="M63" s="336" t="n">
        <v>45051</v>
      </c>
      <c r="N63" s="336" t="s">
        <v>438</v>
      </c>
      <c r="O63" s="3" t="str">
        <f aca="false">N70&amp;" - "&amp;K70</f>
        <v>5.12 - Интеллектуальные средства разработки и управления стандартами и нормативами</v>
      </c>
      <c r="AG63" s="344" t="n">
        <v>41210500</v>
      </c>
      <c r="AH63" s="344" t="s">
        <v>27098</v>
      </c>
      <c r="AI63" s="344" t="s">
        <v>27072</v>
      </c>
    </row>
    <row r="64" customFormat="false" ht="45" hidden="false" customHeight="true" outlineLevel="0" collapsed="false">
      <c r="J64" s="335"/>
      <c r="K64" s="335" t="s">
        <v>27099</v>
      </c>
      <c r="L64" s="335" t="s">
        <v>27100</v>
      </c>
      <c r="M64" s="336" t="n">
        <v>45082</v>
      </c>
      <c r="N64" s="336" t="s">
        <v>439</v>
      </c>
      <c r="O64" s="3" t="str">
        <f aca="false">N71&amp;" - "&amp;K71</f>
        <v>5.13 - Средства интеллектуальной обработки информации и интеллектуального анализа бизнес-процессов</v>
      </c>
      <c r="AG64" s="345" t="n">
        <v>41210501</v>
      </c>
      <c r="AH64" s="345" t="s">
        <v>383</v>
      </c>
      <c r="AI64" s="346" t="n">
        <v>3</v>
      </c>
    </row>
    <row r="65" customFormat="false" ht="18.75" hidden="false" customHeight="true" outlineLevel="0" collapsed="false">
      <c r="J65" s="335"/>
      <c r="K65" s="335" t="s">
        <v>27101</v>
      </c>
      <c r="L65" s="335" t="s">
        <v>27102</v>
      </c>
      <c r="M65" s="336" t="n">
        <v>45112</v>
      </c>
      <c r="N65" s="336" t="s">
        <v>440</v>
      </c>
      <c r="O65" s="3" t="str">
        <f aca="false">N72&amp;" - "&amp;K72</f>
        <v>5.14 - Справочно-правовые системы</v>
      </c>
      <c r="AG65" s="339" t="n">
        <v>41210600</v>
      </c>
      <c r="AH65" s="339" t="s">
        <v>27103</v>
      </c>
      <c r="AI65" s="339" t="s">
        <v>27072</v>
      </c>
    </row>
    <row r="66" customFormat="false" ht="15" hidden="false" customHeight="false" outlineLevel="0" collapsed="false">
      <c r="J66" s="335"/>
      <c r="K66" s="335" t="s">
        <v>27104</v>
      </c>
      <c r="L66" s="335" t="s">
        <v>27105</v>
      </c>
      <c r="M66" s="336" t="n">
        <v>45143</v>
      </c>
      <c r="N66" s="336" t="s">
        <v>27106</v>
      </c>
      <c r="O66" s="3" t="str">
        <f aca="false">N73&amp;" - "&amp;K73</f>
        <v>5.15 - Информационные системы для решения специфических отраслевых задач</v>
      </c>
      <c r="AG66" s="333" t="n">
        <v>41210601</v>
      </c>
      <c r="AH66" s="333" t="s">
        <v>27107</v>
      </c>
      <c r="AI66" s="334" t="n">
        <v>3</v>
      </c>
    </row>
    <row r="67" customFormat="false" ht="31.5" hidden="false" customHeight="true" outlineLevel="0" collapsed="false">
      <c r="J67" s="335"/>
      <c r="K67" s="335" t="s">
        <v>27108</v>
      </c>
      <c r="L67" s="335" t="s">
        <v>27109</v>
      </c>
      <c r="M67" s="336" t="n">
        <v>45174</v>
      </c>
      <c r="N67" s="336" t="s">
        <v>27110</v>
      </c>
      <c r="O67" s="3" t="str">
        <f aca="false">N74&amp;" - "&amp;K74</f>
        <v>5.16 - Автоматизированные информационные системы оформления воздушных перевозок</v>
      </c>
      <c r="AG67" s="339" t="n">
        <v>41210700</v>
      </c>
      <c r="AH67" s="339" t="s">
        <v>27111</v>
      </c>
      <c r="AI67" s="340" t="s">
        <v>27072</v>
      </c>
    </row>
    <row r="68" customFormat="false" ht="15" hidden="false" customHeight="false" outlineLevel="0" collapsed="false">
      <c r="J68" s="335"/>
      <c r="K68" s="335" t="s">
        <v>27112</v>
      </c>
      <c r="L68" s="335" t="s">
        <v>27113</v>
      </c>
      <c r="M68" s="336" t="n">
        <v>45204</v>
      </c>
      <c r="N68" s="336" t="s">
        <v>27114</v>
      </c>
      <c r="O68" s="3" t="str">
        <f aca="false">N76&amp;" - "&amp;K76</f>
        <v>6.1 - Файловые менеджеры</v>
      </c>
      <c r="AG68" s="333" t="n">
        <v>41210701</v>
      </c>
      <c r="AH68" s="333" t="s">
        <v>27115</v>
      </c>
      <c r="AI68" s="334" t="n">
        <v>3</v>
      </c>
    </row>
    <row r="69" customFormat="false" ht="15" hidden="false" customHeight="false" outlineLevel="0" collapsed="false">
      <c r="J69" s="335"/>
      <c r="K69" s="335" t="s">
        <v>27116</v>
      </c>
      <c r="L69" s="335" t="s">
        <v>27117</v>
      </c>
      <c r="M69" s="336" t="n">
        <v>45235</v>
      </c>
      <c r="N69" s="336" t="s">
        <v>27118</v>
      </c>
      <c r="O69" s="3" t="str">
        <f aca="false">N77&amp;" - "&amp;K77</f>
        <v>6.2 - Коммуникационное программное обеспечение</v>
      </c>
      <c r="AG69" s="333" t="n">
        <v>41210702</v>
      </c>
      <c r="AH69" s="333" t="s">
        <v>27119</v>
      </c>
      <c r="AI69" s="334" t="n">
        <v>3</v>
      </c>
    </row>
    <row r="70" customFormat="false" ht="15" hidden="false" customHeight="false" outlineLevel="0" collapsed="false">
      <c r="J70" s="335"/>
      <c r="K70" s="335" t="s">
        <v>27120</v>
      </c>
      <c r="L70" s="335" t="s">
        <v>27121</v>
      </c>
      <c r="M70" s="336" t="n">
        <v>45265</v>
      </c>
      <c r="N70" s="336" t="s">
        <v>27122</v>
      </c>
      <c r="O70" s="3" t="str">
        <f aca="false">N78&amp;" - "&amp;K78</f>
        <v>6.3 - Офисные пакеты</v>
      </c>
      <c r="AG70" s="333" t="n">
        <v>41210799</v>
      </c>
      <c r="AH70" s="333" t="s">
        <v>27123</v>
      </c>
      <c r="AI70" s="334" t="n">
        <v>3</v>
      </c>
    </row>
    <row r="71" customFormat="false" ht="47.25" hidden="false" customHeight="true" outlineLevel="0" collapsed="false">
      <c r="J71" s="335"/>
      <c r="K71" s="335" t="s">
        <v>27124</v>
      </c>
      <c r="L71" s="335" t="s">
        <v>27125</v>
      </c>
      <c r="M71" s="336" t="n">
        <v>41395</v>
      </c>
      <c r="N71" s="336" t="s">
        <v>27126</v>
      </c>
      <c r="O71" s="3" t="str">
        <f aca="false">N79&amp;" - "&amp;K79</f>
        <v>6.4 - Почтовые приложения</v>
      </c>
      <c r="AG71" s="339" t="n">
        <v>41210800</v>
      </c>
      <c r="AH71" s="339" t="s">
        <v>27127</v>
      </c>
      <c r="AI71" s="340" t="s">
        <v>27072</v>
      </c>
    </row>
    <row r="72" customFormat="false" ht="45" hidden="false" customHeight="true" outlineLevel="0" collapsed="false">
      <c r="J72" s="335"/>
      <c r="K72" s="335" t="s">
        <v>27128</v>
      </c>
      <c r="L72" s="335" t="s">
        <v>27129</v>
      </c>
      <c r="M72" s="336" t="n">
        <v>41760</v>
      </c>
      <c r="N72" s="336" t="s">
        <v>27130</v>
      </c>
      <c r="O72" s="3" t="str">
        <f aca="false">N80&amp;" - "&amp;K80</f>
        <v>6.5 - Органайзеры</v>
      </c>
      <c r="AG72" s="333" t="n">
        <v>41210801</v>
      </c>
      <c r="AH72" s="333" t="s">
        <v>27127</v>
      </c>
      <c r="AI72" s="334" t="n">
        <v>3</v>
      </c>
    </row>
    <row r="73" customFormat="false" ht="31.5" hidden="false" customHeight="true" outlineLevel="0" collapsed="false">
      <c r="J73" s="335"/>
      <c r="K73" s="335" t="s">
        <v>27131</v>
      </c>
      <c r="L73" s="335" t="s">
        <v>27132</v>
      </c>
      <c r="M73" s="336" t="n">
        <v>42125</v>
      </c>
      <c r="N73" s="336" t="s">
        <v>27133</v>
      </c>
      <c r="O73" s="3" t="str">
        <f aca="false">N81&amp;" - "&amp;K81</f>
        <v>6.6 - Средства просмотра</v>
      </c>
      <c r="AG73" s="339" t="n">
        <v>41210900</v>
      </c>
      <c r="AH73" s="339" t="s">
        <v>27134</v>
      </c>
      <c r="AI73" s="339" t="s">
        <v>27072</v>
      </c>
    </row>
    <row r="74" customFormat="false" ht="30" hidden="false" customHeight="true" outlineLevel="0" collapsed="false">
      <c r="J74" s="335"/>
      <c r="K74" s="335" t="s">
        <v>27135</v>
      </c>
      <c r="L74" s="335" t="s">
        <v>27136</v>
      </c>
      <c r="M74" s="336" t="n">
        <v>42491</v>
      </c>
      <c r="N74" s="336" t="s">
        <v>27137</v>
      </c>
      <c r="O74" s="3" t="str">
        <f aca="false">N82&amp;" - "&amp;K82</f>
        <v>6.7 - Браузеры</v>
      </c>
      <c r="AG74" s="333" t="n">
        <v>41210901</v>
      </c>
      <c r="AH74" s="333" t="s">
        <v>27138</v>
      </c>
      <c r="AI74" s="334" t="n">
        <v>3</v>
      </c>
    </row>
    <row r="75" customFormat="false" ht="30" hidden="false" customHeight="true" outlineLevel="0" collapsed="false">
      <c r="J75" s="335" t="s">
        <v>27139</v>
      </c>
      <c r="K75" s="335"/>
      <c r="L75" s="335"/>
      <c r="M75" s="336" t="n">
        <v>6</v>
      </c>
      <c r="N75" s="336"/>
      <c r="O75" s="3" t="str">
        <f aca="false">N83&amp;" - "&amp;K83</f>
        <v>6.8 - Редакторы мультимедиа</v>
      </c>
      <c r="AG75" s="333" t="n">
        <v>41210902</v>
      </c>
      <c r="AH75" s="333" t="s">
        <v>27140</v>
      </c>
      <c r="AI75" s="334" t="n">
        <v>3</v>
      </c>
    </row>
    <row r="76" customFormat="false" ht="30" hidden="false" customHeight="true" outlineLevel="0" collapsed="false">
      <c r="J76" s="335"/>
      <c r="K76" s="335" t="s">
        <v>27141</v>
      </c>
      <c r="L76" s="335" t="s">
        <v>27142</v>
      </c>
      <c r="M76" s="336" t="n">
        <v>44932</v>
      </c>
      <c r="N76" s="336" t="s">
        <v>443</v>
      </c>
      <c r="O76" s="3" t="str">
        <f aca="false">N84&amp;" - "&amp;K84</f>
        <v>6.9 - Редакторы презентаций</v>
      </c>
      <c r="AG76" s="333" t="n">
        <v>41210903</v>
      </c>
      <c r="AH76" s="333" t="s">
        <v>27143</v>
      </c>
      <c r="AI76" s="334" t="n">
        <v>3</v>
      </c>
    </row>
    <row r="77" customFormat="false" ht="45" hidden="false" customHeight="true" outlineLevel="0" collapsed="false">
      <c r="J77" s="335"/>
      <c r="K77" s="335" t="s">
        <v>27144</v>
      </c>
      <c r="L77" s="335" t="s">
        <v>27145</v>
      </c>
      <c r="M77" s="336" t="n">
        <v>44963</v>
      </c>
      <c r="N77" s="336" t="s">
        <v>444</v>
      </c>
      <c r="O77" s="3" t="str">
        <f aca="false">N85&amp;" - "&amp;K85</f>
        <v>6.10 - Табличные редакторы</v>
      </c>
      <c r="AG77" s="333" t="n">
        <v>41210904</v>
      </c>
      <c r="AH77" s="333" t="s">
        <v>27146</v>
      </c>
      <c r="AI77" s="334" t="n">
        <v>3</v>
      </c>
    </row>
    <row r="78" customFormat="false" ht="15.75" hidden="false" customHeight="true" outlineLevel="0" collapsed="false">
      <c r="J78" s="335"/>
      <c r="K78" s="335" t="s">
        <v>27147</v>
      </c>
      <c r="L78" s="335" t="s">
        <v>27148</v>
      </c>
      <c r="M78" s="336" t="n">
        <v>44991</v>
      </c>
      <c r="N78" s="336" t="s">
        <v>445</v>
      </c>
      <c r="O78" s="3" t="str">
        <f aca="false">N86&amp;" - "&amp;K86</f>
        <v>6.11 - Текстовые редакторы</v>
      </c>
      <c r="AG78" s="341" t="s">
        <v>26907</v>
      </c>
      <c r="AH78" s="341" t="s">
        <v>26908</v>
      </c>
      <c r="AI78" s="342" t="s">
        <v>26909</v>
      </c>
    </row>
    <row r="79" customFormat="false" ht="45" hidden="false" customHeight="true" outlineLevel="0" collapsed="false">
      <c r="J79" s="335"/>
      <c r="K79" s="335" t="s">
        <v>27149</v>
      </c>
      <c r="L79" s="335" t="s">
        <v>27150</v>
      </c>
      <c r="M79" s="336" t="n">
        <v>45022</v>
      </c>
      <c r="N79" s="336" t="s">
        <v>446</v>
      </c>
      <c r="O79" s="3" t="str">
        <f aca="false">N87&amp;" - "&amp;K87</f>
        <v>6.12 - Системы электронного документооборота</v>
      </c>
      <c r="AG79" s="333" t="n">
        <v>41210905</v>
      </c>
      <c r="AH79" s="333" t="s">
        <v>27151</v>
      </c>
      <c r="AI79" s="334" t="n">
        <v>3</v>
      </c>
    </row>
    <row r="80" customFormat="false" ht="45" hidden="false" customHeight="true" outlineLevel="0" collapsed="false">
      <c r="J80" s="335"/>
      <c r="K80" s="335" t="s">
        <v>27152</v>
      </c>
      <c r="L80" s="335" t="s">
        <v>27153</v>
      </c>
      <c r="M80" s="336" t="n">
        <v>45052</v>
      </c>
      <c r="N80" s="336" t="s">
        <v>447</v>
      </c>
      <c r="O80" s="3" t="str">
        <f aca="false">N91&amp;" - "&amp;K91</f>
        <v>7.1 - Парсеры и семантические анализаторы</v>
      </c>
      <c r="AG80" s="333" t="n">
        <v>41210906</v>
      </c>
      <c r="AH80" s="333" t="s">
        <v>27154</v>
      </c>
      <c r="AI80" s="334" t="n">
        <v>3</v>
      </c>
    </row>
    <row r="81" customFormat="false" ht="15" hidden="false" customHeight="false" outlineLevel="0" collapsed="false">
      <c r="J81" s="335"/>
      <c r="K81" s="335" t="s">
        <v>27155</v>
      </c>
      <c r="L81" s="335" t="s">
        <v>27156</v>
      </c>
      <c r="M81" s="336" t="n">
        <v>45083</v>
      </c>
      <c r="N81" s="336" t="s">
        <v>448</v>
      </c>
      <c r="O81" s="3" t="str">
        <f aca="false">N92&amp;" - "&amp;K92</f>
        <v>7.2 - Средства речевого перевода</v>
      </c>
      <c r="AG81" s="333" t="n">
        <v>41210907</v>
      </c>
      <c r="AH81" s="333" t="s">
        <v>27157</v>
      </c>
      <c r="AI81" s="334" t="n">
        <v>3</v>
      </c>
    </row>
    <row r="82" customFormat="false" ht="15" hidden="false" customHeight="false" outlineLevel="0" collapsed="false">
      <c r="J82" s="335"/>
      <c r="K82" s="335" t="s">
        <v>27158</v>
      </c>
      <c r="L82" s="335" t="s">
        <v>27159</v>
      </c>
      <c r="M82" s="336" t="n">
        <v>45113</v>
      </c>
      <c r="N82" s="336" t="s">
        <v>449</v>
      </c>
      <c r="O82" s="3" t="str">
        <f aca="false">N93&amp;" - "&amp;K93</f>
        <v>7.3 - Средства распознавания символов</v>
      </c>
      <c r="AG82" s="333" t="n">
        <v>41210908</v>
      </c>
      <c r="AH82" s="333" t="s">
        <v>27160</v>
      </c>
      <c r="AI82" s="334" t="n">
        <v>3</v>
      </c>
    </row>
    <row r="83" customFormat="false" ht="60" hidden="false" customHeight="true" outlineLevel="0" collapsed="false">
      <c r="J83" s="335"/>
      <c r="K83" s="335" t="s">
        <v>27161</v>
      </c>
      <c r="L83" s="335" t="s">
        <v>27162</v>
      </c>
      <c r="M83" s="336" t="n">
        <v>45144</v>
      </c>
      <c r="N83" s="336" t="s">
        <v>27163</v>
      </c>
      <c r="O83" s="3" t="str">
        <f aca="false">N94&amp;" - "&amp;K94</f>
        <v>7.4 - Средства распознавания и синтеза речи</v>
      </c>
      <c r="AG83" s="333" t="n">
        <v>41210909</v>
      </c>
      <c r="AH83" s="333" t="s">
        <v>27164</v>
      </c>
      <c r="AI83" s="334" t="n">
        <v>3</v>
      </c>
    </row>
    <row r="84" customFormat="false" ht="15" hidden="false" customHeight="false" outlineLevel="0" collapsed="false">
      <c r="J84" s="335"/>
      <c r="K84" s="335" t="s">
        <v>27165</v>
      </c>
      <c r="L84" s="335" t="s">
        <v>27166</v>
      </c>
      <c r="M84" s="336" t="n">
        <v>45175</v>
      </c>
      <c r="N84" s="336" t="s">
        <v>27167</v>
      </c>
      <c r="O84" s="3" t="str">
        <f aca="false">N95&amp;" - "&amp;K95</f>
        <v>7.5 - Средства автоматизированного перевода</v>
      </c>
      <c r="AG84" s="333" t="n">
        <v>41210910</v>
      </c>
      <c r="AH84" s="333" t="s">
        <v>27168</v>
      </c>
      <c r="AI84" s="334" t="n">
        <v>3</v>
      </c>
    </row>
    <row r="85" customFormat="false" ht="30" hidden="false" customHeight="true" outlineLevel="0" collapsed="false">
      <c r="J85" s="335"/>
      <c r="K85" s="335" t="s">
        <v>27169</v>
      </c>
      <c r="L85" s="335" t="s">
        <v>27170</v>
      </c>
      <c r="M85" s="336" t="n">
        <v>45205</v>
      </c>
      <c r="N85" s="336" t="s">
        <v>27171</v>
      </c>
      <c r="O85" s="3" t="str">
        <f aca="false">N96&amp;" - "&amp;K96</f>
        <v>7.6 - Электронные словари</v>
      </c>
      <c r="AG85" s="333" t="n">
        <v>41210999</v>
      </c>
      <c r="AH85" s="333" t="s">
        <v>27172</v>
      </c>
      <c r="AI85" s="334" t="n">
        <v>3</v>
      </c>
    </row>
    <row r="86" customFormat="false" ht="15.75" hidden="false" customHeight="true" outlineLevel="0" collapsed="false">
      <c r="J86" s="335"/>
      <c r="K86" s="335" t="s">
        <v>27173</v>
      </c>
      <c r="L86" s="335" t="s">
        <v>27174</v>
      </c>
      <c r="M86" s="336" t="n">
        <v>45236</v>
      </c>
      <c r="N86" s="336" t="s">
        <v>27175</v>
      </c>
      <c r="O86" s="3" t="str">
        <f aca="false">N97&amp;" - "&amp;K97</f>
        <v>7.7 - Средства проверки правописания</v>
      </c>
      <c r="AG86" s="339" t="n">
        <v>41211000</v>
      </c>
      <c r="AH86" s="339" t="s">
        <v>27176</v>
      </c>
      <c r="AI86" s="340" t="n">
        <v>2</v>
      </c>
    </row>
    <row r="87" customFormat="false" ht="30" hidden="false" customHeight="true" outlineLevel="0" collapsed="false">
      <c r="J87" s="335"/>
      <c r="K87" s="335" t="s">
        <v>27177</v>
      </c>
      <c r="L87" s="335" t="s">
        <v>27178</v>
      </c>
      <c r="M87" s="336" t="n">
        <v>45266</v>
      </c>
      <c r="N87" s="336" t="s">
        <v>27179</v>
      </c>
      <c r="O87" s="3" t="str">
        <f aca="false">N101&amp;" - "&amp;K101</f>
        <v>8.1 - Средства управления жизненным циклом изделия (PLM)</v>
      </c>
      <c r="AG87" s="333" t="n">
        <v>41211001</v>
      </c>
      <c r="AH87" s="333" t="s">
        <v>27180</v>
      </c>
      <c r="AI87" s="334" t="n">
        <v>3</v>
      </c>
    </row>
    <row r="88" customFormat="false" ht="15" hidden="false" customHeight="false" outlineLevel="0" collapsed="false">
      <c r="J88" s="335" t="s">
        <v>27181</v>
      </c>
      <c r="K88" s="335"/>
      <c r="L88" s="335"/>
      <c r="M88" s="336" t="n">
        <v>7</v>
      </c>
      <c r="N88" s="336"/>
      <c r="O88" s="3" t="str">
        <f aca="false">N102&amp;" - "&amp;K102</f>
        <v>8.2 - Универсальные машиностроительные средства автоматизированного проектирования (MCAD)</v>
      </c>
      <c r="AG88" s="333" t="n">
        <v>41211002</v>
      </c>
      <c r="AH88" s="333" t="s">
        <v>27182</v>
      </c>
      <c r="AI88" s="334" t="n">
        <v>3</v>
      </c>
    </row>
    <row r="89" customFormat="false" ht="15" hidden="false" customHeight="false" outlineLevel="0" collapsed="false">
      <c r="J89" s="335" t="s">
        <v>26919</v>
      </c>
      <c r="K89" s="335"/>
      <c r="L89" s="335"/>
      <c r="M89" s="335"/>
      <c r="N89" s="335"/>
      <c r="O89" s="3" t="str">
        <f aca="false">N103&amp;" - "&amp;K103</f>
        <v>8.3 - Средства автоматизированного проектирования (CAD)</v>
      </c>
      <c r="AG89" s="333" t="n">
        <v>41211003</v>
      </c>
      <c r="AH89" s="333" t="s">
        <v>27183</v>
      </c>
      <c r="AI89" s="334" t="n">
        <v>3</v>
      </c>
    </row>
    <row r="90" customFormat="false" ht="15" hidden="false" customHeight="false" outlineLevel="0" collapsed="false">
      <c r="J90" s="335" t="s">
        <v>26921</v>
      </c>
      <c r="K90" s="335"/>
      <c r="L90" s="335"/>
      <c r="M90" s="335"/>
      <c r="N90" s="335"/>
      <c r="O90" s="3" t="str">
        <f aca="false">N104&amp;" - "&amp;K104</f>
        <v>8.4 - Средства автоматизированного проектирования для радиоэлектроники и электротехники (ECAD, EDA)</v>
      </c>
      <c r="AG90" s="333" t="n">
        <v>41211004</v>
      </c>
      <c r="AH90" s="333" t="s">
        <v>27184</v>
      </c>
      <c r="AI90" s="334" t="n">
        <v>3</v>
      </c>
    </row>
    <row r="91" customFormat="false" ht="15" hidden="false" customHeight="false" outlineLevel="0" collapsed="false">
      <c r="J91" s="335"/>
      <c r="K91" s="335" t="s">
        <v>27185</v>
      </c>
      <c r="L91" s="335" t="s">
        <v>27186</v>
      </c>
      <c r="M91" s="336" t="n">
        <v>44933</v>
      </c>
      <c r="N91" s="336" t="s">
        <v>27187</v>
      </c>
      <c r="O91" s="3" t="str">
        <f aca="false">N105&amp;" - "&amp;K105</f>
        <v>8.5 - Средства инженерного анализа (CAE)</v>
      </c>
      <c r="AG91" s="333" t="n">
        <v>41211005</v>
      </c>
      <c r="AH91" s="333" t="s">
        <v>27188</v>
      </c>
      <c r="AI91" s="334" t="n">
        <v>3</v>
      </c>
    </row>
    <row r="92" customFormat="false" ht="15" hidden="false" customHeight="false" outlineLevel="0" collapsed="false">
      <c r="J92" s="335"/>
      <c r="K92" s="335" t="s">
        <v>27189</v>
      </c>
      <c r="L92" s="335" t="s">
        <v>27190</v>
      </c>
      <c r="M92" s="336" t="n">
        <v>44964</v>
      </c>
      <c r="N92" s="336" t="s">
        <v>27191</v>
      </c>
      <c r="O92" s="3" t="str">
        <f aca="false">N106&amp;" - "&amp;K106</f>
        <v>8.6 - Средства управления оборудованием с числовым программным управлением (САМ)</v>
      </c>
      <c r="AG92" s="333" t="n">
        <v>41211006</v>
      </c>
      <c r="AH92" s="333" t="s">
        <v>27192</v>
      </c>
      <c r="AI92" s="334" t="n">
        <v>3</v>
      </c>
    </row>
    <row r="93" customFormat="false" ht="15" hidden="false" customHeight="false" outlineLevel="0" collapsed="false">
      <c r="J93" s="335"/>
      <c r="K93" s="335" t="s">
        <v>27193</v>
      </c>
      <c r="L93" s="335" t="s">
        <v>27194</v>
      </c>
      <c r="M93" s="336" t="n">
        <v>44992</v>
      </c>
      <c r="N93" s="336" t="s">
        <v>27195</v>
      </c>
      <c r="O93" s="3" t="str">
        <f aca="false">N107&amp;" - "&amp;K107</f>
        <v>8.7 - Средства технологической подготовки производства (САРР)</v>
      </c>
      <c r="AG93" s="333" t="n">
        <v>41211099</v>
      </c>
      <c r="AH93" s="333" t="s">
        <v>27196</v>
      </c>
      <c r="AI93" s="334" t="n">
        <v>3</v>
      </c>
    </row>
    <row r="94" customFormat="false" ht="15.75" hidden="false" customHeight="true" outlineLevel="0" collapsed="false">
      <c r="J94" s="335"/>
      <c r="K94" s="335" t="s">
        <v>27197</v>
      </c>
      <c r="L94" s="335" t="s">
        <v>27198</v>
      </c>
      <c r="M94" s="336" t="n">
        <v>45023</v>
      </c>
      <c r="N94" s="336" t="s">
        <v>27199</v>
      </c>
      <c r="O94" s="3" t="str">
        <f aca="false">N108&amp;" - "&amp;K108</f>
        <v>8.8 - Средства управления инженерными данными об изделии (PDM)</v>
      </c>
      <c r="AG94" s="337" t="n">
        <v>4122</v>
      </c>
      <c r="AH94" s="337" t="s">
        <v>27200</v>
      </c>
      <c r="AI94" s="338" t="n">
        <v>1</v>
      </c>
    </row>
    <row r="95" customFormat="false" ht="15.75" hidden="false" customHeight="true" outlineLevel="0" collapsed="false">
      <c r="J95" s="335"/>
      <c r="K95" s="347" t="s">
        <v>27201</v>
      </c>
      <c r="L95" s="335" t="s">
        <v>27202</v>
      </c>
      <c r="M95" s="336" t="n">
        <v>45053</v>
      </c>
      <c r="N95" s="336" t="s">
        <v>27203</v>
      </c>
      <c r="O95" s="3" t="str">
        <f aca="false">N109&amp;" - "&amp;K109</f>
        <v>8.9 - Средства информационного моделирования зданий и сооружений, архитектурно-строительного проектирования (BIM, АЕС CAD)</v>
      </c>
      <c r="AG95" s="339" t="n">
        <v>41220100</v>
      </c>
      <c r="AH95" s="339" t="s">
        <v>27204</v>
      </c>
      <c r="AI95" s="340" t="n">
        <v>2</v>
      </c>
    </row>
    <row r="96" customFormat="false" ht="15" hidden="false" customHeight="false" outlineLevel="0" collapsed="false">
      <c r="J96" s="335"/>
      <c r="K96" s="335" t="s">
        <v>27205</v>
      </c>
      <c r="L96" s="335" t="s">
        <v>27206</v>
      </c>
      <c r="M96" s="336" t="n">
        <v>45084</v>
      </c>
      <c r="N96" s="336" t="s">
        <v>27207</v>
      </c>
      <c r="O96" s="3" t="str">
        <f aca="false">N110&amp;" - "&amp;K110</f>
        <v>8.10 - Средства усовершенствованного управления технологическими процессами (АРС, RTO)</v>
      </c>
      <c r="AG96" s="333" t="n">
        <v>41220101</v>
      </c>
      <c r="AH96" s="333" t="s">
        <v>27204</v>
      </c>
      <c r="AI96" s="334" t="n">
        <v>3</v>
      </c>
    </row>
    <row r="97" customFormat="false" ht="31.5" hidden="false" customHeight="true" outlineLevel="0" collapsed="false">
      <c r="J97" s="335"/>
      <c r="K97" s="335" t="s">
        <v>27208</v>
      </c>
      <c r="L97" s="335" t="s">
        <v>27209</v>
      </c>
      <c r="M97" s="336" t="n">
        <v>45114</v>
      </c>
      <c r="N97" s="336" t="s">
        <v>27210</v>
      </c>
      <c r="O97" s="3" t="str">
        <f aca="false">N111&amp;" - "&amp;K111</f>
        <v>8.11 - Средства автоматизированного управления техникой</v>
      </c>
      <c r="AG97" s="337" t="n">
        <v>4123</v>
      </c>
      <c r="AH97" s="337" t="s">
        <v>27211</v>
      </c>
      <c r="AI97" s="338" t="n">
        <v>1</v>
      </c>
    </row>
    <row r="98" customFormat="false" ht="15.75" hidden="false" customHeight="true" outlineLevel="0" collapsed="false">
      <c r="J98" s="335" t="s">
        <v>27212</v>
      </c>
      <c r="K98" s="335"/>
      <c r="L98" s="335"/>
      <c r="M98" s="336" t="n">
        <v>8</v>
      </c>
      <c r="N98" s="336"/>
      <c r="O98" s="3" t="str">
        <f aca="false">N115&amp;" - "&amp;K115</f>
        <v>9.1 - Средства управления бизнес-процессами (ВРМ)</v>
      </c>
      <c r="AG98" s="339" t="n">
        <v>41230100</v>
      </c>
      <c r="AH98" s="339" t="s">
        <v>27213</v>
      </c>
      <c r="AI98" s="340" t="n">
        <v>2</v>
      </c>
    </row>
    <row r="99" customFormat="false" ht="15" hidden="false" customHeight="false" outlineLevel="0" collapsed="false">
      <c r="J99" s="335" t="s">
        <v>26919</v>
      </c>
      <c r="K99" s="335"/>
      <c r="L99" s="335"/>
      <c r="M99" s="335"/>
      <c r="N99" s="335"/>
      <c r="O99" s="3" t="str">
        <f aca="false">N116&amp;" - "&amp;K116</f>
        <v>9.2 - Средства управления производственными процессами (MES)</v>
      </c>
      <c r="AG99" s="333" t="n">
        <v>41230101</v>
      </c>
      <c r="AH99" s="333" t="s">
        <v>27213</v>
      </c>
      <c r="AI99" s="334" t="n">
        <v>3</v>
      </c>
    </row>
    <row r="100" customFormat="false" ht="15.75" hidden="false" customHeight="true" outlineLevel="0" collapsed="false">
      <c r="J100" s="335" t="s">
        <v>26921</v>
      </c>
      <c r="K100" s="335"/>
      <c r="L100" s="335"/>
      <c r="M100" s="335"/>
      <c r="N100" s="335"/>
      <c r="O100" s="3" t="str">
        <f aca="false">N117&amp;" - "&amp;K117</f>
        <v>9.3 - Средства управления лабораторными потоками работ и документов (LIMS)</v>
      </c>
      <c r="AG100" s="337" t="n">
        <v>4124</v>
      </c>
      <c r="AH100" s="337" t="s">
        <v>27214</v>
      </c>
      <c r="AI100" s="338" t="n">
        <v>1</v>
      </c>
    </row>
    <row r="101" customFormat="false" ht="15.75" hidden="false" customHeight="true" outlineLevel="0" collapsed="false">
      <c r="J101" s="335"/>
      <c r="K101" s="335" t="s">
        <v>27215</v>
      </c>
      <c r="L101" s="335" t="s">
        <v>27216</v>
      </c>
      <c r="M101" s="336" t="n">
        <v>44934</v>
      </c>
      <c r="N101" s="336" t="s">
        <v>27217</v>
      </c>
      <c r="O101" s="3" t="str">
        <f aca="false">N118&amp;" - "&amp;K118</f>
        <v>9.4 - Средства управления технологическими процессами (АСУ ТП, SCADA)</v>
      </c>
      <c r="AG101" s="339" t="n">
        <v>41240100</v>
      </c>
      <c r="AH101" s="339" t="s">
        <v>27218</v>
      </c>
      <c r="AI101" s="340" t="n">
        <v>2</v>
      </c>
    </row>
    <row r="102" customFormat="false" ht="15" hidden="false" customHeight="false" outlineLevel="0" collapsed="false">
      <c r="J102" s="335"/>
      <c r="K102" s="335" t="s">
        <v>27219</v>
      </c>
      <c r="L102" s="335" t="s">
        <v>27220</v>
      </c>
      <c r="M102" s="336" t="n">
        <v>44965</v>
      </c>
      <c r="N102" s="336" t="s">
        <v>27221</v>
      </c>
      <c r="O102" s="3" t="str">
        <f aca="false">N119&amp;" - "&amp;K119</f>
        <v>9.5 - Средства управления эффективностью предприятия (СРМ/ЕРМ)</v>
      </c>
      <c r="AG102" s="333" t="n">
        <v>41240101</v>
      </c>
      <c r="AH102" s="333" t="s">
        <v>27218</v>
      </c>
      <c r="AI102" s="334" t="n">
        <v>3</v>
      </c>
    </row>
    <row r="103" customFormat="false" ht="15.75" hidden="false" customHeight="true" outlineLevel="0" collapsed="false">
      <c r="J103" s="335"/>
      <c r="K103" s="335" t="s">
        <v>27222</v>
      </c>
      <c r="L103" s="335" t="s">
        <v>27223</v>
      </c>
      <c r="M103" s="336" t="n">
        <v>44993</v>
      </c>
      <c r="N103" s="336" t="s">
        <v>27224</v>
      </c>
      <c r="O103" s="3" t="str">
        <f aca="false">N120&amp;" - "&amp;K120</f>
        <v>9.6 - Средства управления основными фондами предприятия (ЕАМ)</v>
      </c>
      <c r="AG103" s="337" t="n">
        <v>4125</v>
      </c>
      <c r="AH103" s="337" t="s">
        <v>27225</v>
      </c>
      <c r="AI103" s="338" t="n">
        <v>1</v>
      </c>
    </row>
    <row r="104" customFormat="false" ht="15.75" hidden="false" customHeight="true" outlineLevel="0" collapsed="false">
      <c r="J104" s="335"/>
      <c r="K104" s="335" t="s">
        <v>27226</v>
      </c>
      <c r="L104" s="335" t="s">
        <v>27227</v>
      </c>
      <c r="M104" s="336" t="n">
        <v>45024</v>
      </c>
      <c r="N104" s="336" t="s">
        <v>27228</v>
      </c>
      <c r="O104" s="3" t="str">
        <f aca="false">N121&amp;" - "&amp;K121</f>
        <v>9.7 - Средства финансового менеджмента, управления активами и трудовыми ресурсами (ERP)</v>
      </c>
      <c r="AG104" s="339" t="n">
        <v>41250100</v>
      </c>
      <c r="AH104" s="339" t="s">
        <v>27229</v>
      </c>
      <c r="AI104" s="340" t="n">
        <v>2</v>
      </c>
    </row>
    <row r="105" customFormat="false" ht="15" hidden="false" customHeight="false" outlineLevel="0" collapsed="false">
      <c r="J105" s="335"/>
      <c r="K105" s="335" t="s">
        <v>27230</v>
      </c>
      <c r="L105" s="335" t="s">
        <v>27231</v>
      </c>
      <c r="M105" s="336" t="n">
        <v>45054</v>
      </c>
      <c r="N105" s="336" t="s">
        <v>27232</v>
      </c>
      <c r="O105" s="3" t="str">
        <f aca="false">N123&amp;" - "&amp;K123</f>
        <v>9.9 - Средства управления отношениями с клиентами (CRM)</v>
      </c>
      <c r="AG105" s="333" t="n">
        <v>41250101</v>
      </c>
      <c r="AH105" s="333" t="s">
        <v>27233</v>
      </c>
      <c r="AI105" s="334" t="n">
        <v>3</v>
      </c>
    </row>
    <row r="106" customFormat="false" ht="15" hidden="false" customHeight="false" outlineLevel="0" collapsed="false">
      <c r="J106" s="335"/>
      <c r="K106" s="335" t="s">
        <v>27234</v>
      </c>
      <c r="L106" s="335" t="s">
        <v>27235</v>
      </c>
      <c r="M106" s="336" t="n">
        <v>45085</v>
      </c>
      <c r="N106" s="336" t="s">
        <v>27236</v>
      </c>
      <c r="O106" s="3" t="str">
        <f aca="false">N124&amp;" - "&amp;K124</f>
        <v>9.10 - Средства управления ИТ-службой, ИТ-инфраструктурой и ИТ-активами (ITSM-ServiceDesk, SCCM, Asset Management)</v>
      </c>
      <c r="AG106" s="333" t="n">
        <v>41250102</v>
      </c>
      <c r="AH106" s="333" t="s">
        <v>27237</v>
      </c>
      <c r="AI106" s="334" t="n">
        <v>3</v>
      </c>
    </row>
    <row r="107" customFormat="false" ht="15" hidden="false" customHeight="false" outlineLevel="0" collapsed="false">
      <c r="J107" s="335"/>
      <c r="K107" s="335" t="s">
        <v>27238</v>
      </c>
      <c r="L107" s="335" t="s">
        <v>27239</v>
      </c>
      <c r="M107" s="336" t="n">
        <v>45115</v>
      </c>
      <c r="N107" s="336" t="s">
        <v>27240</v>
      </c>
      <c r="O107" s="3" t="str">
        <f aca="false">N125&amp;" - "&amp;K125</f>
        <v>9.11 - Средства управления содержимым (CMS), сайты и портальные решения</v>
      </c>
      <c r="AG107" s="333" t="n">
        <v>41250103</v>
      </c>
      <c r="AH107" s="333" t="s">
        <v>27241</v>
      </c>
      <c r="AI107" s="334" t="n">
        <v>3</v>
      </c>
    </row>
    <row r="108" customFormat="false" ht="15" hidden="false" customHeight="false" outlineLevel="0" collapsed="false">
      <c r="J108" s="335"/>
      <c r="K108" s="335" t="s">
        <v>27242</v>
      </c>
      <c r="L108" s="335" t="s">
        <v>27243</v>
      </c>
      <c r="M108" s="336" t="n">
        <v>45146</v>
      </c>
      <c r="N108" s="336" t="s">
        <v>27244</v>
      </c>
      <c r="O108" s="3" t="str">
        <f aca="false">N126&amp;" - "&amp;K126</f>
        <v>9.12 - Средства электронной коммерции (ecommerce platform)</v>
      </c>
      <c r="AG108" s="333" t="n">
        <v>41250104</v>
      </c>
      <c r="AH108" s="333" t="s">
        <v>27245</v>
      </c>
      <c r="AI108" s="334" t="n">
        <v>3</v>
      </c>
    </row>
    <row r="109" customFormat="false" ht="15" hidden="false" customHeight="false" outlineLevel="0" collapsed="false">
      <c r="J109" s="335"/>
      <c r="K109" s="335" t="s">
        <v>27246</v>
      </c>
      <c r="L109" s="335" t="s">
        <v>27247</v>
      </c>
      <c r="M109" s="336" t="n">
        <v>45177</v>
      </c>
      <c r="N109" s="336" t="s">
        <v>27248</v>
      </c>
      <c r="O109" s="3" t="str">
        <f aca="false">N127&amp;" - "&amp;K127</f>
        <v>9.13 - Средства управления складом и цепочками поставок (WMS, SCM)</v>
      </c>
      <c r="AG109" s="333" t="n">
        <v>41250105</v>
      </c>
      <c r="AH109" s="333" t="s">
        <v>27249</v>
      </c>
      <c r="AI109" s="334" t="n">
        <v>3</v>
      </c>
    </row>
    <row r="110" customFormat="false" ht="30" hidden="false" customHeight="true" outlineLevel="0" collapsed="false">
      <c r="J110" s="335"/>
      <c r="K110" s="335" t="s">
        <v>27250</v>
      </c>
      <c r="L110" s="335" t="s">
        <v>27251</v>
      </c>
      <c r="M110" s="336" t="n">
        <v>45207</v>
      </c>
      <c r="N110" s="336" t="s">
        <v>27252</v>
      </c>
      <c r="O110" s="3" t="str">
        <f aca="false">N128&amp;" - "&amp;K128</f>
        <v>9.14 - Средства централизованного управления конечными устройствами</v>
      </c>
      <c r="AG110" s="333" t="n">
        <v>41250106</v>
      </c>
      <c r="AH110" s="333" t="s">
        <v>27253</v>
      </c>
      <c r="AI110" s="334" t="n">
        <v>3</v>
      </c>
    </row>
    <row r="111" customFormat="false" ht="15" hidden="false" customHeight="false" outlineLevel="0" collapsed="false">
      <c r="J111" s="335"/>
      <c r="K111" s="335" t="s">
        <v>27254</v>
      </c>
      <c r="L111" s="335" t="s">
        <v>27255</v>
      </c>
      <c r="M111" s="336" t="n">
        <v>45238</v>
      </c>
      <c r="N111" s="336" t="s">
        <v>27256</v>
      </c>
      <c r="O111" s="3" t="str">
        <f aca="false">N130&amp;" - "&amp;K130</f>
        <v>10.1 - Средства обработки Больших Данных (BigData)</v>
      </c>
      <c r="AG111" s="333" t="n">
        <v>41250199</v>
      </c>
      <c r="AH111" s="333" t="s">
        <v>27257</v>
      </c>
      <c r="AI111" s="334" t="n">
        <v>3</v>
      </c>
    </row>
    <row r="112" customFormat="false" ht="31.5" hidden="false" customHeight="true" outlineLevel="0" collapsed="false">
      <c r="J112" s="335" t="s">
        <v>27258</v>
      </c>
      <c r="K112" s="335"/>
      <c r="L112" s="335"/>
      <c r="M112" s="336" t="n">
        <v>9</v>
      </c>
      <c r="N112" s="336"/>
      <c r="O112" s="3" t="str">
        <f aca="false">N131&amp;" - "&amp;K131</f>
        <v>10.2 - Средства обработки и анализа геологических и геофизических данных</v>
      </c>
      <c r="AG112" s="337" t="n">
        <v>4126</v>
      </c>
      <c r="AH112" s="337" t="s">
        <v>27259</v>
      </c>
      <c r="AI112" s="338" t="n">
        <v>1</v>
      </c>
    </row>
    <row r="113" customFormat="false" ht="31.5" hidden="false" customHeight="true" outlineLevel="0" collapsed="false">
      <c r="J113" s="335" t="s">
        <v>27260</v>
      </c>
      <c r="K113" s="335"/>
      <c r="L113" s="335"/>
      <c r="M113" s="335"/>
      <c r="N113" s="335"/>
      <c r="O113" s="3" t="str">
        <f aca="false">N132&amp;" - "&amp;K132</f>
        <v>10.3 - Средства математического и имитационного моделирования</v>
      </c>
      <c r="AG113" s="339" t="n">
        <v>41260100</v>
      </c>
      <c r="AH113" s="339" t="s">
        <v>27261</v>
      </c>
      <c r="AI113" s="340" t="n">
        <v>2</v>
      </c>
    </row>
    <row r="114" customFormat="false" ht="30" hidden="false" customHeight="true" outlineLevel="0" collapsed="false">
      <c r="J114" s="335" t="s">
        <v>27262</v>
      </c>
      <c r="K114" s="335"/>
      <c r="L114" s="335"/>
      <c r="M114" s="335"/>
      <c r="N114" s="335"/>
      <c r="O114" s="3" t="str">
        <f aca="false">N133&amp;" - "&amp;K133</f>
        <v>10.4 - Средства управления информационными ресурсами и средства управления основными данными (ЕСМ, MDM)</v>
      </c>
      <c r="AG114" s="333" t="n">
        <v>41260101</v>
      </c>
      <c r="AH114" s="333" t="s">
        <v>27263</v>
      </c>
      <c r="AI114" s="334" t="n">
        <v>3</v>
      </c>
    </row>
    <row r="115" customFormat="false" ht="30" hidden="false" customHeight="true" outlineLevel="0" collapsed="false">
      <c r="J115" s="335"/>
      <c r="K115" s="335" t="s">
        <v>27264</v>
      </c>
      <c r="L115" s="335" t="s">
        <v>27265</v>
      </c>
      <c r="M115" s="336" t="n">
        <v>44935</v>
      </c>
      <c r="N115" s="336" t="s">
        <v>27266</v>
      </c>
      <c r="O115" s="3" t="str">
        <f aca="false">N135&amp;" - "&amp;K135</f>
        <v>11.1 - Инструменты извлечения и трансформации данных (ETL)</v>
      </c>
      <c r="AG115" s="333" t="n">
        <v>41260102</v>
      </c>
      <c r="AH115" s="333" t="s">
        <v>27267</v>
      </c>
      <c r="AI115" s="334" t="n">
        <v>3</v>
      </c>
    </row>
    <row r="116" customFormat="false" ht="30" hidden="false" customHeight="true" outlineLevel="0" collapsed="false">
      <c r="J116" s="335"/>
      <c r="K116" s="335" t="s">
        <v>27268</v>
      </c>
      <c r="L116" s="335" t="s">
        <v>27269</v>
      </c>
      <c r="M116" s="336" t="n">
        <v>44966</v>
      </c>
      <c r="N116" s="336" t="s">
        <v>27270</v>
      </c>
      <c r="O116" s="3" t="str">
        <f aca="false">N136&amp;" - "&amp;K136</f>
        <v>11.2 - Предметно-ориентированные информационные базы данных (EDW)</v>
      </c>
      <c r="AG116" s="333" t="n">
        <v>41260103</v>
      </c>
      <c r="AH116" s="333" t="s">
        <v>27271</v>
      </c>
      <c r="AI116" s="334" t="n">
        <v>3</v>
      </c>
    </row>
    <row r="117" customFormat="false" ht="30" hidden="false" customHeight="true" outlineLevel="0" collapsed="false">
      <c r="J117" s="335"/>
      <c r="K117" s="335" t="s">
        <v>27272</v>
      </c>
      <c r="L117" s="335" t="s">
        <v>27273</v>
      </c>
      <c r="M117" s="336" t="n">
        <v>44994</v>
      </c>
      <c r="N117" s="336" t="s">
        <v>27274</v>
      </c>
      <c r="O117" s="3" t="str">
        <f aca="false">N137&amp;" - "&amp;K137</f>
        <v>11.3 - Средства аналитической обработки в реальном времени (OLAP)</v>
      </c>
      <c r="AG117" s="333" t="n">
        <v>41260104</v>
      </c>
      <c r="AH117" s="333" t="s">
        <v>27275</v>
      </c>
      <c r="AI117" s="334" t="n">
        <v>3</v>
      </c>
    </row>
    <row r="118" customFormat="false" ht="30" hidden="false" customHeight="true" outlineLevel="0" collapsed="false">
      <c r="J118" s="335"/>
      <c r="K118" s="335" t="s">
        <v>27276</v>
      </c>
      <c r="L118" s="335" t="s">
        <v>27277</v>
      </c>
      <c r="M118" s="336" t="n">
        <v>45025</v>
      </c>
      <c r="N118" s="336" t="s">
        <v>27278</v>
      </c>
      <c r="O118" s="3" t="str">
        <f aca="false">N138&amp;" - "&amp;K138</f>
        <v>11.4 - Средства интеллектуального анализа данных (Data Mining)</v>
      </c>
      <c r="AG118" s="333" t="n">
        <v>41260105</v>
      </c>
      <c r="AH118" s="333" t="s">
        <v>27279</v>
      </c>
      <c r="AI118" s="334" t="n">
        <v>3</v>
      </c>
    </row>
    <row r="119" customFormat="false" ht="30" hidden="false" customHeight="true" outlineLevel="0" collapsed="false">
      <c r="J119" s="335"/>
      <c r="K119" s="335" t="s">
        <v>27280</v>
      </c>
      <c r="L119" s="335" t="s">
        <v>27281</v>
      </c>
      <c r="M119" s="336" t="n">
        <v>45055</v>
      </c>
      <c r="N119" s="336" t="s">
        <v>27282</v>
      </c>
      <c r="O119" s="3" t="str">
        <f aca="false">N139&amp;" - "&amp;K139</f>
        <v>11.5 - Средства поддержки принятия решений (DSS)</v>
      </c>
      <c r="AG119" s="333" t="n">
        <v>41260106</v>
      </c>
      <c r="AH119" s="333" t="s">
        <v>27283</v>
      </c>
      <c r="AI119" s="334" t="n">
        <v>3</v>
      </c>
    </row>
    <row r="120" customFormat="false" ht="30" hidden="false" customHeight="true" outlineLevel="0" collapsed="false">
      <c r="J120" s="335"/>
      <c r="K120" s="335" t="s">
        <v>27284</v>
      </c>
      <c r="L120" s="335" t="s">
        <v>27285</v>
      </c>
      <c r="M120" s="336" t="n">
        <v>45086</v>
      </c>
      <c r="N120" s="336" t="s">
        <v>27286</v>
      </c>
      <c r="O120" s="3" t="str">
        <f aca="false">N140&amp;" - "&amp;K140</f>
        <v>11.6 - Инструменты обработки, анализа и распознавания изображений</v>
      </c>
      <c r="AG120" s="333" t="n">
        <v>41260107</v>
      </c>
      <c r="AH120" s="333" t="s">
        <v>27287</v>
      </c>
      <c r="AI120" s="334" t="n">
        <v>3</v>
      </c>
    </row>
    <row r="121" customFormat="false" ht="30" hidden="false" customHeight="true" outlineLevel="0" collapsed="false">
      <c r="J121" s="335"/>
      <c r="K121" s="335" t="s">
        <v>27288</v>
      </c>
      <c r="L121" s="335" t="s">
        <v>27289</v>
      </c>
      <c r="M121" s="336" t="n">
        <v>45116</v>
      </c>
      <c r="N121" s="336" t="s">
        <v>27290</v>
      </c>
      <c r="AG121" s="333" t="n">
        <v>41260108</v>
      </c>
      <c r="AH121" s="333" t="s">
        <v>27291</v>
      </c>
      <c r="AI121" s="334" t="n">
        <v>3</v>
      </c>
    </row>
    <row r="122" customFormat="false" ht="15.75" hidden="false" customHeight="true" outlineLevel="0" collapsed="false">
      <c r="J122" s="335"/>
      <c r="K122" s="347" t="s">
        <v>27292</v>
      </c>
      <c r="L122" s="348" t="s">
        <v>27293</v>
      </c>
      <c r="M122" s="348"/>
      <c r="N122" s="349"/>
      <c r="AG122" s="327" t="s">
        <v>26907</v>
      </c>
      <c r="AH122" s="327" t="s">
        <v>26908</v>
      </c>
      <c r="AI122" s="350" t="s">
        <v>26909</v>
      </c>
    </row>
    <row r="123" customFormat="false" ht="31.5" hidden="false" customHeight="true" outlineLevel="0" collapsed="false">
      <c r="J123" s="335"/>
      <c r="K123" s="335" t="s">
        <v>27294</v>
      </c>
      <c r="L123" s="335" t="s">
        <v>27295</v>
      </c>
      <c r="M123" s="336" t="n">
        <v>45178</v>
      </c>
      <c r="N123" s="336" t="s">
        <v>27296</v>
      </c>
      <c r="O123" s="351" t="s">
        <v>27297</v>
      </c>
      <c r="AG123" s="337" t="n">
        <v>4127</v>
      </c>
      <c r="AH123" s="337" t="s">
        <v>27298</v>
      </c>
      <c r="AI123" s="338" t="n">
        <v>1</v>
      </c>
    </row>
    <row r="124" customFormat="false" ht="31.5" hidden="false" customHeight="true" outlineLevel="0" collapsed="false">
      <c r="J124" s="335"/>
      <c r="K124" s="335" t="s">
        <v>27299</v>
      </c>
      <c r="L124" s="335" t="s">
        <v>27300</v>
      </c>
      <c r="M124" s="336" t="n">
        <v>45208</v>
      </c>
      <c r="N124" s="336" t="s">
        <v>27301</v>
      </c>
      <c r="O124" s="351" t="s">
        <v>27302</v>
      </c>
      <c r="AG124" s="339" t="n">
        <v>41270100</v>
      </c>
      <c r="AH124" s="339" t="s">
        <v>27303</v>
      </c>
      <c r="AI124" s="340" t="n">
        <v>2</v>
      </c>
    </row>
    <row r="125" customFormat="false" ht="30" hidden="false" customHeight="true" outlineLevel="0" collapsed="false">
      <c r="J125" s="335"/>
      <c r="K125" s="335" t="s">
        <v>27304</v>
      </c>
      <c r="L125" s="335" t="s">
        <v>27305</v>
      </c>
      <c r="M125" s="336" t="n">
        <v>45239</v>
      </c>
      <c r="N125" s="336" t="s">
        <v>27306</v>
      </c>
      <c r="O125" s="351" t="s">
        <v>27307</v>
      </c>
      <c r="AG125" s="333" t="n">
        <v>41270101</v>
      </c>
      <c r="AH125" s="333" t="s">
        <v>27308</v>
      </c>
      <c r="AI125" s="334" t="n">
        <v>3</v>
      </c>
    </row>
    <row r="126" customFormat="false" ht="15.75" hidden="false" customHeight="true" outlineLevel="0" collapsed="false">
      <c r="J126" s="335"/>
      <c r="K126" s="335" t="s">
        <v>27309</v>
      </c>
      <c r="L126" s="335" t="s">
        <v>27310</v>
      </c>
      <c r="M126" s="336" t="n">
        <v>45269</v>
      </c>
      <c r="N126" s="336" t="s">
        <v>27311</v>
      </c>
      <c r="O126" s="351" t="s">
        <v>27312</v>
      </c>
      <c r="AG126" s="337" t="n">
        <v>4129</v>
      </c>
      <c r="AH126" s="337" t="s">
        <v>27313</v>
      </c>
      <c r="AI126" s="338" t="n">
        <v>1</v>
      </c>
    </row>
    <row r="127" customFormat="false" ht="31.5" hidden="false" customHeight="true" outlineLevel="0" collapsed="false">
      <c r="J127" s="335"/>
      <c r="K127" s="335" t="s">
        <v>27314</v>
      </c>
      <c r="L127" s="335" t="s">
        <v>27315</v>
      </c>
      <c r="M127" s="336" t="n">
        <v>41518</v>
      </c>
      <c r="N127" s="336" t="s">
        <v>27316</v>
      </c>
      <c r="O127" s="352" t="s">
        <v>27317</v>
      </c>
      <c r="AG127" s="339" t="n">
        <v>41290100</v>
      </c>
      <c r="AH127" s="339" t="s">
        <v>27318</v>
      </c>
      <c r="AI127" s="339" t="n">
        <v>2</v>
      </c>
    </row>
    <row r="128" customFormat="false" ht="30" hidden="false" customHeight="true" outlineLevel="0" collapsed="false">
      <c r="J128" s="335"/>
      <c r="K128" s="335" t="s">
        <v>27319</v>
      </c>
      <c r="L128" s="335" t="s">
        <v>27320</v>
      </c>
      <c r="M128" s="336" t="n">
        <v>41883</v>
      </c>
      <c r="N128" s="336" t="s">
        <v>27321</v>
      </c>
      <c r="O128" s="353" t="s">
        <v>27322</v>
      </c>
      <c r="AG128" s="333" t="n">
        <v>41290101</v>
      </c>
      <c r="AH128" s="333" t="s">
        <v>27323</v>
      </c>
      <c r="AI128" s="334" t="n">
        <v>3</v>
      </c>
    </row>
    <row r="129" customFormat="false" ht="30" hidden="false" customHeight="true" outlineLevel="0" collapsed="false">
      <c r="J129" s="335" t="s">
        <v>27324</v>
      </c>
      <c r="K129" s="335"/>
      <c r="L129" s="335"/>
      <c r="M129" s="336" t="n">
        <v>10</v>
      </c>
      <c r="N129" s="336"/>
      <c r="AG129" s="333" t="n">
        <v>41290102</v>
      </c>
      <c r="AH129" s="333" t="s">
        <v>27325</v>
      </c>
      <c r="AI129" s="334" t="n">
        <v>3</v>
      </c>
    </row>
    <row r="130" customFormat="false" ht="15" hidden="false" customHeight="false" outlineLevel="0" collapsed="false">
      <c r="J130" s="335"/>
      <c r="K130" s="335" t="s">
        <v>27326</v>
      </c>
      <c r="L130" s="335" t="s">
        <v>27327</v>
      </c>
      <c r="M130" s="336" t="n">
        <v>44936</v>
      </c>
      <c r="N130" s="336" t="s">
        <v>27328</v>
      </c>
      <c r="AG130" s="333" t="n">
        <v>41290103</v>
      </c>
      <c r="AH130" s="333" t="s">
        <v>27329</v>
      </c>
      <c r="AI130" s="334" t="n">
        <v>3</v>
      </c>
    </row>
    <row r="131" customFormat="false" ht="15" hidden="false" customHeight="false" outlineLevel="0" collapsed="false">
      <c r="J131" s="335"/>
      <c r="K131" s="335" t="s">
        <v>27330</v>
      </c>
      <c r="L131" s="335" t="s">
        <v>27331</v>
      </c>
      <c r="M131" s="336" t="n">
        <v>44967</v>
      </c>
      <c r="N131" s="336" t="s">
        <v>27332</v>
      </c>
      <c r="AG131" s="333" t="n">
        <v>41290104</v>
      </c>
      <c r="AH131" s="333" t="s">
        <v>27333</v>
      </c>
      <c r="AI131" s="334" t="n">
        <v>3</v>
      </c>
    </row>
    <row r="132" customFormat="false" ht="30" hidden="false" customHeight="true" outlineLevel="0" collapsed="false">
      <c r="J132" s="335"/>
      <c r="K132" s="335" t="s">
        <v>27334</v>
      </c>
      <c r="L132" s="335" t="s">
        <v>27335</v>
      </c>
      <c r="M132" s="336" t="n">
        <v>44995</v>
      </c>
      <c r="N132" s="336" t="s">
        <v>27336</v>
      </c>
      <c r="AG132" s="333" t="n">
        <v>41290105</v>
      </c>
      <c r="AH132" s="333" t="s">
        <v>27337</v>
      </c>
      <c r="AI132" s="334" t="n">
        <v>3</v>
      </c>
    </row>
    <row r="133" customFormat="false" ht="75" hidden="false" customHeight="true" outlineLevel="0" collapsed="false">
      <c r="J133" s="335"/>
      <c r="K133" s="335" t="s">
        <v>27338</v>
      </c>
      <c r="L133" s="335" t="s">
        <v>27339</v>
      </c>
      <c r="M133" s="336" t="n">
        <v>45026</v>
      </c>
      <c r="N133" s="336" t="s">
        <v>27340</v>
      </c>
      <c r="AG133" s="333" t="n">
        <v>41290106</v>
      </c>
      <c r="AH133" s="333" t="s">
        <v>27341</v>
      </c>
      <c r="AI133" s="334" t="n">
        <v>3</v>
      </c>
    </row>
    <row r="134" customFormat="false" ht="15" hidden="false" customHeight="false" outlineLevel="0" collapsed="false">
      <c r="J134" s="335" t="s">
        <v>27342</v>
      </c>
      <c r="K134" s="335"/>
      <c r="L134" s="335"/>
      <c r="M134" s="336" t="n">
        <v>11</v>
      </c>
      <c r="N134" s="336"/>
      <c r="AG134" s="333" t="n">
        <v>41290107</v>
      </c>
      <c r="AH134" s="333" t="s">
        <v>27343</v>
      </c>
      <c r="AI134" s="334" t="n">
        <v>3</v>
      </c>
    </row>
    <row r="135" customFormat="false" ht="30" hidden="false" customHeight="true" outlineLevel="0" collapsed="false">
      <c r="J135" s="335"/>
      <c r="K135" s="335" t="s">
        <v>27344</v>
      </c>
      <c r="L135" s="335" t="s">
        <v>27345</v>
      </c>
      <c r="M135" s="336" t="n">
        <v>44937</v>
      </c>
      <c r="N135" s="336" t="s">
        <v>27346</v>
      </c>
      <c r="AG135" s="333" t="n">
        <v>41290108</v>
      </c>
      <c r="AH135" s="333" t="s">
        <v>27347</v>
      </c>
      <c r="AI135" s="334" t="n">
        <v>3</v>
      </c>
    </row>
    <row r="136" customFormat="false" ht="30" hidden="false" customHeight="true" outlineLevel="0" collapsed="false">
      <c r="J136" s="335"/>
      <c r="K136" s="335" t="s">
        <v>27348</v>
      </c>
      <c r="L136" s="335" t="s">
        <v>27349</v>
      </c>
      <c r="M136" s="336" t="n">
        <v>44968</v>
      </c>
      <c r="N136" s="336" t="s">
        <v>27350</v>
      </c>
      <c r="AG136" s="333" t="n">
        <v>41290109</v>
      </c>
      <c r="AH136" s="333" t="s">
        <v>27351</v>
      </c>
      <c r="AI136" s="334" t="n">
        <v>3</v>
      </c>
    </row>
    <row r="137" customFormat="false" ht="30" hidden="false" customHeight="true" outlineLevel="0" collapsed="false">
      <c r="J137" s="335"/>
      <c r="K137" s="335" t="s">
        <v>27352</v>
      </c>
      <c r="L137" s="335" t="s">
        <v>27353</v>
      </c>
      <c r="M137" s="336" t="n">
        <v>44996</v>
      </c>
      <c r="N137" s="336" t="s">
        <v>27354</v>
      </c>
      <c r="AG137" s="333" t="n">
        <v>41290110</v>
      </c>
      <c r="AH137" s="333" t="s">
        <v>27355</v>
      </c>
      <c r="AI137" s="334" t="n">
        <v>3</v>
      </c>
    </row>
    <row r="138" customFormat="false" ht="30" hidden="false" customHeight="true" outlineLevel="0" collapsed="false">
      <c r="J138" s="335"/>
      <c r="K138" s="335" t="s">
        <v>27356</v>
      </c>
      <c r="L138" s="335" t="s">
        <v>27357</v>
      </c>
      <c r="M138" s="336" t="n">
        <v>45027</v>
      </c>
      <c r="N138" s="336" t="s">
        <v>27358</v>
      </c>
      <c r="AG138" s="333" t="n">
        <v>41290111</v>
      </c>
      <c r="AH138" s="333" t="s">
        <v>27015</v>
      </c>
      <c r="AI138" s="334" t="n">
        <v>3</v>
      </c>
    </row>
    <row r="139" customFormat="false" ht="30" hidden="false" customHeight="true" outlineLevel="0" collapsed="false">
      <c r="J139" s="335"/>
      <c r="K139" s="335" t="s">
        <v>27359</v>
      </c>
      <c r="L139" s="335" t="s">
        <v>27360</v>
      </c>
      <c r="M139" s="336" t="n">
        <v>45057</v>
      </c>
      <c r="N139" s="336" t="s">
        <v>27361</v>
      </c>
      <c r="AG139" s="333" t="n">
        <v>41290199</v>
      </c>
      <c r="AH139" s="333" t="s">
        <v>27318</v>
      </c>
      <c r="AI139" s="334" t="n">
        <v>3</v>
      </c>
    </row>
    <row r="140" customFormat="false" ht="31.5" hidden="false" customHeight="true" outlineLevel="0" collapsed="false">
      <c r="J140" s="335"/>
      <c r="K140" s="335" t="s">
        <v>27362</v>
      </c>
      <c r="L140" s="335" t="s">
        <v>27363</v>
      </c>
      <c r="M140" s="336" t="n">
        <v>45088</v>
      </c>
      <c r="N140" s="336" t="s">
        <v>27364</v>
      </c>
      <c r="AG140" s="331" t="n">
        <v>4200</v>
      </c>
      <c r="AH140" s="331" t="s">
        <v>27365</v>
      </c>
      <c r="AI140" s="332"/>
    </row>
    <row r="141" customFormat="false" ht="18.75" hidden="false" customHeight="true" outlineLevel="0" collapsed="false">
      <c r="AG141" s="331" t="n">
        <v>4210</v>
      </c>
      <c r="AH141" s="331" t="s">
        <v>26923</v>
      </c>
      <c r="AI141" s="332"/>
    </row>
    <row r="142" customFormat="false" ht="31.5" hidden="false" customHeight="true" outlineLevel="0" collapsed="false">
      <c r="AG142" s="337" t="n">
        <v>4211</v>
      </c>
      <c r="AH142" s="337" t="s">
        <v>27366</v>
      </c>
      <c r="AI142" s="338" t="n">
        <v>1</v>
      </c>
    </row>
    <row r="143" customFormat="false" ht="31.5" hidden="false" customHeight="true" outlineLevel="0" collapsed="false">
      <c r="AG143" s="339" t="n">
        <v>42110100</v>
      </c>
      <c r="AH143" s="339" t="s">
        <v>27367</v>
      </c>
      <c r="AI143" s="340" t="n">
        <v>2</v>
      </c>
    </row>
    <row r="144" customFormat="false" ht="15" hidden="false" customHeight="false" outlineLevel="0" collapsed="false">
      <c r="AG144" s="333" t="n">
        <v>42110101</v>
      </c>
      <c r="AH144" s="333" t="s">
        <v>27368</v>
      </c>
      <c r="AI144" s="334" t="n">
        <v>3</v>
      </c>
    </row>
    <row r="145" customFormat="false" ht="15" hidden="false" customHeight="false" outlineLevel="0" collapsed="false">
      <c r="AG145" s="333" t="n">
        <v>42110102</v>
      </c>
      <c r="AH145" s="333" t="s">
        <v>27369</v>
      </c>
      <c r="AI145" s="334" t="n">
        <v>3</v>
      </c>
    </row>
    <row r="146" customFormat="false" ht="15" hidden="false" customHeight="false" outlineLevel="0" collapsed="false">
      <c r="AG146" s="333" t="n">
        <v>42110199</v>
      </c>
      <c r="AH146" s="333" t="s">
        <v>27370</v>
      </c>
      <c r="AI146" s="334" t="n">
        <v>3</v>
      </c>
    </row>
    <row r="147" customFormat="false" ht="31.5" hidden="false" customHeight="true" outlineLevel="0" collapsed="false">
      <c r="AG147" s="337" t="n">
        <v>4212</v>
      </c>
      <c r="AH147" s="337" t="s">
        <v>27371</v>
      </c>
      <c r="AI147" s="338" t="n">
        <v>1</v>
      </c>
    </row>
    <row r="148" customFormat="false" ht="47.25" hidden="false" customHeight="true" outlineLevel="0" collapsed="false">
      <c r="AG148" s="339" t="n">
        <v>42120100</v>
      </c>
      <c r="AH148" s="339" t="s">
        <v>27372</v>
      </c>
      <c r="AI148" s="340" t="n">
        <v>2</v>
      </c>
    </row>
    <row r="149" customFormat="false" ht="45" hidden="false" customHeight="true" outlineLevel="0" collapsed="false">
      <c r="AG149" s="333" t="n">
        <v>42120101</v>
      </c>
      <c r="AH149" s="333" t="s">
        <v>27373</v>
      </c>
      <c r="AI149" s="334" t="n">
        <v>3</v>
      </c>
    </row>
    <row r="150" customFormat="false" ht="31.5" hidden="false" customHeight="true" outlineLevel="0" collapsed="false">
      <c r="AG150" s="337" t="n">
        <v>4213</v>
      </c>
      <c r="AH150" s="337" t="s">
        <v>27374</v>
      </c>
      <c r="AI150" s="338" t="n">
        <v>1</v>
      </c>
    </row>
    <row r="151" customFormat="false" ht="31.5" hidden="false" customHeight="true" outlineLevel="0" collapsed="false">
      <c r="AG151" s="339" t="n">
        <v>42130100</v>
      </c>
      <c r="AH151" s="339" t="s">
        <v>27375</v>
      </c>
      <c r="AI151" s="340" t="n">
        <v>2</v>
      </c>
    </row>
    <row r="152" customFormat="false" ht="45" hidden="false" customHeight="true" outlineLevel="0" collapsed="false">
      <c r="AG152" s="333" t="n">
        <v>42130101</v>
      </c>
      <c r="AH152" s="333" t="s">
        <v>27376</v>
      </c>
      <c r="AI152" s="334" t="n">
        <v>3</v>
      </c>
    </row>
    <row r="153" customFormat="false" ht="45" hidden="false" customHeight="true" outlineLevel="0" collapsed="false">
      <c r="AG153" s="333" t="n">
        <v>42130102</v>
      </c>
      <c r="AH153" s="333" t="s">
        <v>27377</v>
      </c>
      <c r="AI153" s="334" t="n">
        <v>3</v>
      </c>
    </row>
    <row r="154" customFormat="false" ht="31.5" hidden="false" customHeight="true" outlineLevel="0" collapsed="false">
      <c r="AG154" s="337" t="n">
        <v>4214</v>
      </c>
      <c r="AH154" s="337" t="s">
        <v>27378</v>
      </c>
      <c r="AI154" s="338" t="n">
        <v>1</v>
      </c>
    </row>
    <row r="155" customFormat="false" ht="47.25" hidden="false" customHeight="true" outlineLevel="0" collapsed="false">
      <c r="AG155" s="339" t="n">
        <v>42140100</v>
      </c>
      <c r="AH155" s="339" t="s">
        <v>27379</v>
      </c>
      <c r="AI155" s="340" t="n">
        <v>2</v>
      </c>
    </row>
    <row r="156" customFormat="false" ht="45" hidden="false" customHeight="true" outlineLevel="0" collapsed="false">
      <c r="AG156" s="333" t="n">
        <v>42140101</v>
      </c>
      <c r="AH156" s="333" t="s">
        <v>27380</v>
      </c>
      <c r="AI156" s="334" t="n">
        <v>3</v>
      </c>
    </row>
    <row r="157" customFormat="false" ht="47.25" hidden="false" customHeight="true" outlineLevel="0" collapsed="false">
      <c r="AG157" s="337" t="n">
        <v>4215</v>
      </c>
      <c r="AH157" s="337" t="s">
        <v>27381</v>
      </c>
      <c r="AI157" s="338" t="n">
        <v>1</v>
      </c>
    </row>
    <row r="158" customFormat="false" ht="47.25" hidden="false" customHeight="true" outlineLevel="0" collapsed="false">
      <c r="AG158" s="339" t="n">
        <v>42150100</v>
      </c>
      <c r="AH158" s="339" t="s">
        <v>27382</v>
      </c>
      <c r="AI158" s="340" t="n">
        <v>2</v>
      </c>
    </row>
    <row r="159" customFormat="false" ht="45" hidden="false" customHeight="true" outlineLevel="0" collapsed="false">
      <c r="AG159" s="333" t="n">
        <v>42150101</v>
      </c>
      <c r="AH159" s="333" t="s">
        <v>27383</v>
      </c>
      <c r="AI159" s="334" t="n">
        <v>3</v>
      </c>
    </row>
    <row r="160" customFormat="false" ht="15.75" hidden="false" customHeight="true" outlineLevel="0" collapsed="false">
      <c r="AG160" s="327" t="s">
        <v>26907</v>
      </c>
      <c r="AH160" s="327" t="s">
        <v>26908</v>
      </c>
      <c r="AI160" s="350" t="s">
        <v>26909</v>
      </c>
    </row>
    <row r="161" customFormat="false" ht="31.5" hidden="false" customHeight="true" outlineLevel="0" collapsed="false">
      <c r="AG161" s="337" t="n">
        <v>4216</v>
      </c>
      <c r="AH161" s="337" t="s">
        <v>27384</v>
      </c>
      <c r="AI161" s="338" t="n">
        <v>1</v>
      </c>
    </row>
    <row r="162" customFormat="false" ht="31.5" hidden="false" customHeight="true" outlineLevel="0" collapsed="false">
      <c r="AG162" s="339" t="n">
        <v>42160100</v>
      </c>
      <c r="AH162" s="339" t="s">
        <v>27385</v>
      </c>
      <c r="AI162" s="340" t="n">
        <v>2</v>
      </c>
    </row>
    <row r="163" customFormat="false" ht="60" hidden="false" customHeight="true" outlineLevel="0" collapsed="false">
      <c r="AG163" s="333" t="n">
        <v>42160101</v>
      </c>
      <c r="AH163" s="333" t="s">
        <v>27386</v>
      </c>
      <c r="AI163" s="334" t="n">
        <v>3</v>
      </c>
    </row>
    <row r="164" customFormat="false" ht="31.5" hidden="false" customHeight="true" outlineLevel="0" collapsed="false">
      <c r="AG164" s="337" t="n">
        <v>4218</v>
      </c>
      <c r="AH164" s="337" t="s">
        <v>27387</v>
      </c>
      <c r="AI164" s="338" t="n">
        <v>1</v>
      </c>
    </row>
    <row r="165" customFormat="false" ht="31.5" hidden="false" customHeight="true" outlineLevel="0" collapsed="false">
      <c r="AG165" s="339" t="n">
        <v>42180100</v>
      </c>
      <c r="AH165" s="339" t="s">
        <v>27388</v>
      </c>
      <c r="AI165" s="340" t="n">
        <v>2</v>
      </c>
    </row>
    <row r="166" customFormat="false" ht="45" hidden="false" customHeight="true" outlineLevel="0" collapsed="false">
      <c r="AG166" s="333" t="n">
        <v>42180101</v>
      </c>
      <c r="AH166" s="333" t="s">
        <v>27389</v>
      </c>
      <c r="AI166" s="334" t="n">
        <v>3</v>
      </c>
    </row>
    <row r="167" customFormat="false" ht="60" hidden="false" customHeight="true" outlineLevel="0" collapsed="false">
      <c r="AG167" s="333" t="n">
        <v>42180102</v>
      </c>
      <c r="AH167" s="333" t="s">
        <v>27390</v>
      </c>
      <c r="AI167" s="334" t="n">
        <v>3</v>
      </c>
    </row>
    <row r="168" customFormat="false" ht="30" hidden="false" customHeight="true" outlineLevel="0" collapsed="false">
      <c r="AG168" s="333" t="n">
        <v>42180199</v>
      </c>
      <c r="AH168" s="333" t="s">
        <v>27391</v>
      </c>
      <c r="AI168" s="334" t="n">
        <v>3</v>
      </c>
    </row>
    <row r="169" customFormat="false" ht="15.75" hidden="false" customHeight="true" outlineLevel="0" collapsed="false">
      <c r="AG169" s="337" t="n">
        <v>4219</v>
      </c>
      <c r="AH169" s="337" t="s">
        <v>26969</v>
      </c>
      <c r="AI169" s="338" t="n">
        <v>1</v>
      </c>
    </row>
    <row r="170" customFormat="false" ht="15.75" hidden="false" customHeight="true" outlineLevel="0" collapsed="false">
      <c r="AG170" s="339" t="n">
        <v>42190100</v>
      </c>
      <c r="AH170" s="339" t="s">
        <v>27392</v>
      </c>
      <c r="AI170" s="340" t="n">
        <v>2</v>
      </c>
    </row>
    <row r="171" customFormat="false" ht="30" hidden="false" customHeight="true" outlineLevel="0" collapsed="false">
      <c r="AG171" s="333" t="n">
        <v>42190101</v>
      </c>
      <c r="AH171" s="333" t="s">
        <v>27393</v>
      </c>
      <c r="AI171" s="334" t="n">
        <v>3</v>
      </c>
    </row>
    <row r="172" customFormat="false" ht="18.75" hidden="false" customHeight="true" outlineLevel="0" collapsed="false">
      <c r="AG172" s="331" t="n">
        <v>4220</v>
      </c>
      <c r="AH172" s="331" t="s">
        <v>27022</v>
      </c>
      <c r="AI172" s="332"/>
    </row>
    <row r="173" customFormat="false" ht="47.25" hidden="false" customHeight="true" outlineLevel="0" collapsed="false">
      <c r="AG173" s="337" t="n">
        <v>4221</v>
      </c>
      <c r="AH173" s="337" t="s">
        <v>27394</v>
      </c>
      <c r="AI173" s="338" t="n">
        <v>1</v>
      </c>
    </row>
    <row r="174" customFormat="false" ht="31.5" hidden="false" customHeight="true" outlineLevel="0" collapsed="false">
      <c r="AG174" s="339" t="n">
        <v>42210100</v>
      </c>
      <c r="AH174" s="339" t="s">
        <v>27395</v>
      </c>
      <c r="AI174" s="340" t="n">
        <v>2</v>
      </c>
    </row>
    <row r="175" customFormat="false" ht="30" hidden="false" customHeight="true" outlineLevel="0" collapsed="false">
      <c r="AG175" s="333" t="n">
        <v>42210101</v>
      </c>
      <c r="AH175" s="333" t="s">
        <v>27396</v>
      </c>
      <c r="AI175" s="334" t="n">
        <v>3</v>
      </c>
    </row>
    <row r="176" customFormat="false" ht="30" hidden="false" customHeight="true" outlineLevel="0" collapsed="false">
      <c r="AG176" s="333" t="n">
        <v>42210102</v>
      </c>
      <c r="AH176" s="333" t="s">
        <v>27397</v>
      </c>
      <c r="AI176" s="334" t="n">
        <v>3</v>
      </c>
    </row>
    <row r="177" customFormat="false" ht="30" hidden="false" customHeight="true" outlineLevel="0" collapsed="false">
      <c r="AG177" s="333" t="n">
        <v>42210103</v>
      </c>
      <c r="AH177" s="333" t="s">
        <v>308</v>
      </c>
      <c r="AI177" s="334" t="n">
        <v>3</v>
      </c>
    </row>
    <row r="178" customFormat="false" ht="45" hidden="false" customHeight="true" outlineLevel="0" collapsed="false">
      <c r="AG178" s="333" t="n">
        <v>42210104</v>
      </c>
      <c r="AH178" s="333" t="s">
        <v>27398</v>
      </c>
      <c r="AI178" s="334" t="n">
        <v>3</v>
      </c>
    </row>
    <row r="179" customFormat="false" ht="15" hidden="false" customHeight="false" outlineLevel="0" collapsed="false">
      <c r="AG179" s="333" t="n">
        <v>42210105</v>
      </c>
      <c r="AH179" s="333" t="s">
        <v>27399</v>
      </c>
      <c r="AI179" s="334" t="n">
        <v>3</v>
      </c>
    </row>
    <row r="180" customFormat="false" ht="45" hidden="false" customHeight="true" outlineLevel="0" collapsed="false">
      <c r="AG180" s="333" t="n">
        <v>42210106</v>
      </c>
      <c r="AH180" s="333" t="s">
        <v>27400</v>
      </c>
      <c r="AI180" s="334" t="n">
        <v>3</v>
      </c>
    </row>
    <row r="181" customFormat="false" ht="30" hidden="false" customHeight="true" outlineLevel="0" collapsed="false">
      <c r="AG181" s="333" t="n">
        <v>42210199</v>
      </c>
      <c r="AH181" s="333" t="s">
        <v>27401</v>
      </c>
      <c r="AI181" s="334" t="n">
        <v>3</v>
      </c>
    </row>
    <row r="182" customFormat="false" ht="31.5" hidden="false" customHeight="true" outlineLevel="0" collapsed="false">
      <c r="AG182" s="339" t="n">
        <v>42210200</v>
      </c>
      <c r="AH182" s="339" t="s">
        <v>27402</v>
      </c>
      <c r="AI182" s="340" t="n">
        <v>2</v>
      </c>
    </row>
    <row r="183" customFormat="false" ht="45" hidden="false" customHeight="true" outlineLevel="0" collapsed="false">
      <c r="AG183" s="333" t="n">
        <v>42210201</v>
      </c>
      <c r="AH183" s="333" t="s">
        <v>27403</v>
      </c>
      <c r="AI183" s="334" t="n">
        <v>3</v>
      </c>
    </row>
    <row r="184" customFormat="false" ht="45" hidden="false" customHeight="true" outlineLevel="0" collapsed="false">
      <c r="AG184" s="333" t="n">
        <v>42210202</v>
      </c>
      <c r="AH184" s="333" t="s">
        <v>27404</v>
      </c>
      <c r="AI184" s="334" t="n">
        <v>3</v>
      </c>
    </row>
    <row r="185" customFormat="false" ht="15" hidden="false" customHeight="false" outlineLevel="0" collapsed="false">
      <c r="AG185" s="333" t="n">
        <v>42210203</v>
      </c>
      <c r="AH185" s="333" t="s">
        <v>326</v>
      </c>
      <c r="AI185" s="334" t="n">
        <v>3</v>
      </c>
    </row>
    <row r="186" customFormat="false" ht="15.75" hidden="false" customHeight="true" outlineLevel="0" collapsed="false">
      <c r="AG186" s="339" t="n">
        <v>42210300</v>
      </c>
      <c r="AH186" s="339" t="s">
        <v>27405</v>
      </c>
      <c r="AI186" s="340" t="n">
        <v>2</v>
      </c>
    </row>
    <row r="187" customFormat="false" ht="15" hidden="false" customHeight="false" outlineLevel="0" collapsed="false">
      <c r="AG187" s="333" t="n">
        <v>42210301</v>
      </c>
      <c r="AH187" s="333" t="s">
        <v>27405</v>
      </c>
      <c r="AI187" s="334" t="n">
        <v>3</v>
      </c>
    </row>
    <row r="188" customFormat="false" ht="15.75" hidden="false" customHeight="true" outlineLevel="0" collapsed="false">
      <c r="AG188" s="339" t="n">
        <v>42210400</v>
      </c>
      <c r="AH188" s="339" t="s">
        <v>27406</v>
      </c>
      <c r="AI188" s="340" t="n">
        <v>2</v>
      </c>
    </row>
    <row r="189" customFormat="false" ht="15" hidden="false" customHeight="false" outlineLevel="0" collapsed="false">
      <c r="AG189" s="333" t="n">
        <v>42210401</v>
      </c>
      <c r="AH189" s="333" t="s">
        <v>27406</v>
      </c>
      <c r="AI189" s="334" t="n">
        <v>3</v>
      </c>
    </row>
    <row r="190" customFormat="false" ht="31.5" hidden="false" customHeight="true" outlineLevel="0" collapsed="false">
      <c r="AG190" s="337" t="n">
        <v>4222</v>
      </c>
      <c r="AH190" s="337" t="s">
        <v>27407</v>
      </c>
      <c r="AI190" s="338" t="n">
        <v>1</v>
      </c>
    </row>
    <row r="191" customFormat="false" ht="31.5" hidden="false" customHeight="true" outlineLevel="0" collapsed="false">
      <c r="AG191" s="339" t="n">
        <v>42220100</v>
      </c>
      <c r="AH191" s="339" t="s">
        <v>27408</v>
      </c>
      <c r="AI191" s="340" t="n">
        <v>2</v>
      </c>
    </row>
    <row r="192" customFormat="false" ht="15" hidden="false" customHeight="false" outlineLevel="0" collapsed="false">
      <c r="AG192" s="333" t="n">
        <v>42220101</v>
      </c>
      <c r="AH192" s="333" t="s">
        <v>27409</v>
      </c>
      <c r="AI192" s="334" t="n">
        <v>3</v>
      </c>
    </row>
    <row r="193" customFormat="false" ht="15" hidden="false" customHeight="false" outlineLevel="0" collapsed="false">
      <c r="AG193" s="333" t="n">
        <v>42220102</v>
      </c>
      <c r="AH193" s="333" t="s">
        <v>27410</v>
      </c>
      <c r="AI193" s="334" t="n">
        <v>3</v>
      </c>
    </row>
    <row r="194" customFormat="false" ht="47.25" hidden="false" customHeight="true" outlineLevel="0" collapsed="false">
      <c r="AG194" s="337" t="n">
        <v>4224</v>
      </c>
      <c r="AH194" s="337" t="s">
        <v>27411</v>
      </c>
      <c r="AI194" s="338" t="n">
        <v>1</v>
      </c>
    </row>
    <row r="195" customFormat="false" ht="47.25" hidden="false" customHeight="true" outlineLevel="0" collapsed="false">
      <c r="AG195" s="339" t="n">
        <v>42240100</v>
      </c>
      <c r="AH195" s="339" t="s">
        <v>27412</v>
      </c>
      <c r="AI195" s="340" t="n">
        <v>2</v>
      </c>
    </row>
    <row r="196" customFormat="false" ht="45" hidden="false" customHeight="true" outlineLevel="0" collapsed="false">
      <c r="AG196" s="333" t="n">
        <v>42240101</v>
      </c>
      <c r="AH196" s="333" t="s">
        <v>27413</v>
      </c>
      <c r="AI196" s="334" t="n">
        <v>3</v>
      </c>
    </row>
    <row r="197" customFormat="false" ht="15.75" hidden="false" customHeight="true" outlineLevel="0" collapsed="false">
      <c r="AG197" s="341" t="s">
        <v>26907</v>
      </c>
      <c r="AH197" s="341" t="s">
        <v>26908</v>
      </c>
      <c r="AI197" s="342" t="s">
        <v>26909</v>
      </c>
    </row>
    <row r="198" customFormat="false" ht="30" hidden="false" customHeight="true" outlineLevel="0" collapsed="false">
      <c r="AG198" s="333" t="n">
        <v>42240102</v>
      </c>
      <c r="AH198" s="333" t="s">
        <v>27414</v>
      </c>
      <c r="AI198" s="334" t="n">
        <v>3</v>
      </c>
    </row>
    <row r="199" customFormat="false" ht="30" hidden="false" customHeight="true" outlineLevel="0" collapsed="false">
      <c r="AG199" s="333" t="n">
        <v>42240103</v>
      </c>
      <c r="AH199" s="333" t="s">
        <v>27415</v>
      </c>
      <c r="AI199" s="334" t="n">
        <v>3</v>
      </c>
    </row>
    <row r="200" customFormat="false" ht="30" hidden="false" customHeight="true" outlineLevel="0" collapsed="false">
      <c r="AG200" s="333" t="n">
        <v>42240104</v>
      </c>
      <c r="AH200" s="333" t="s">
        <v>27416</v>
      </c>
      <c r="AI200" s="334" t="n">
        <v>3</v>
      </c>
    </row>
    <row r="201" customFormat="false" ht="30" hidden="false" customHeight="true" outlineLevel="0" collapsed="false">
      <c r="AG201" s="333" t="n">
        <v>42240105</v>
      </c>
      <c r="AH201" s="333" t="s">
        <v>27417</v>
      </c>
      <c r="AI201" s="334" t="n">
        <v>3</v>
      </c>
    </row>
    <row r="202" customFormat="false" ht="45" hidden="false" customHeight="true" outlineLevel="0" collapsed="false">
      <c r="AG202" s="333" t="n">
        <v>42240106</v>
      </c>
      <c r="AH202" s="333" t="s">
        <v>27418</v>
      </c>
      <c r="AI202" s="334" t="n">
        <v>3</v>
      </c>
    </row>
    <row r="203" customFormat="false" ht="45" hidden="false" customHeight="true" outlineLevel="0" collapsed="false">
      <c r="AG203" s="333" t="n">
        <v>42240107</v>
      </c>
      <c r="AH203" s="333" t="s">
        <v>27419</v>
      </c>
      <c r="AI203" s="334" t="n">
        <v>3</v>
      </c>
    </row>
    <row r="204" customFormat="false" ht="45" hidden="false" customHeight="true" outlineLevel="0" collapsed="false">
      <c r="AG204" s="333" t="n">
        <v>42240108</v>
      </c>
      <c r="AH204" s="333" t="s">
        <v>27420</v>
      </c>
      <c r="AI204" s="334" t="n">
        <v>3</v>
      </c>
    </row>
    <row r="205" customFormat="false" ht="45" hidden="false" customHeight="true" outlineLevel="0" collapsed="false">
      <c r="AG205" s="333" t="n">
        <v>42240109</v>
      </c>
      <c r="AH205" s="333" t="s">
        <v>27421</v>
      </c>
      <c r="AI205" s="334" t="n">
        <v>3</v>
      </c>
    </row>
    <row r="206" customFormat="false" ht="30" hidden="false" customHeight="true" outlineLevel="0" collapsed="false">
      <c r="AG206" s="333" t="n">
        <v>42240110</v>
      </c>
      <c r="AH206" s="333" t="s">
        <v>27422</v>
      </c>
      <c r="AI206" s="334" t="n">
        <v>3</v>
      </c>
    </row>
    <row r="207" customFormat="false" ht="30" hidden="false" customHeight="true" outlineLevel="0" collapsed="false">
      <c r="AG207" s="333" t="n">
        <v>42240111</v>
      </c>
      <c r="AH207" s="333" t="s">
        <v>27423</v>
      </c>
      <c r="AI207" s="334" t="n">
        <v>3</v>
      </c>
    </row>
    <row r="208" customFormat="false" ht="31.5" hidden="false" customHeight="true" outlineLevel="0" collapsed="false">
      <c r="AG208" s="337" t="n">
        <v>4225</v>
      </c>
      <c r="AH208" s="337" t="s">
        <v>27424</v>
      </c>
      <c r="AI208" s="338" t="n">
        <v>1</v>
      </c>
    </row>
    <row r="209" customFormat="false" ht="31.5" hidden="false" customHeight="true" outlineLevel="0" collapsed="false">
      <c r="AG209" s="339" t="n">
        <v>42250100</v>
      </c>
      <c r="AH209" s="339" t="s">
        <v>27425</v>
      </c>
      <c r="AI209" s="340" t="n">
        <v>2</v>
      </c>
    </row>
    <row r="210" customFormat="false" ht="30" hidden="false" customHeight="true" outlineLevel="0" collapsed="false">
      <c r="AG210" s="333" t="n">
        <v>42250101</v>
      </c>
      <c r="AH210" s="333" t="s">
        <v>27426</v>
      </c>
      <c r="AI210" s="334" t="n">
        <v>3</v>
      </c>
    </row>
    <row r="211" customFormat="false" ht="31.5" hidden="false" customHeight="true" outlineLevel="0" collapsed="false">
      <c r="AG211" s="337" t="n">
        <v>4226</v>
      </c>
      <c r="AH211" s="337" t="s">
        <v>27427</v>
      </c>
      <c r="AI211" s="338" t="n">
        <v>1</v>
      </c>
    </row>
    <row r="212" customFormat="false" ht="31.5" hidden="false" customHeight="true" outlineLevel="0" collapsed="false">
      <c r="AG212" s="339" t="n">
        <v>42260100</v>
      </c>
      <c r="AH212" s="339" t="s">
        <v>27428</v>
      </c>
      <c r="AI212" s="340" t="n">
        <v>2</v>
      </c>
    </row>
    <row r="213" customFormat="false" ht="15" hidden="false" customHeight="false" outlineLevel="0" collapsed="false">
      <c r="AG213" s="333" t="n">
        <v>42260101</v>
      </c>
      <c r="AH213" s="333" t="s">
        <v>27429</v>
      </c>
      <c r="AI213" s="334" t="n">
        <v>3</v>
      </c>
    </row>
    <row r="214" customFormat="false" ht="15.75" hidden="false" customHeight="true" outlineLevel="0" collapsed="false">
      <c r="AG214" s="337" t="n">
        <v>4229</v>
      </c>
      <c r="AH214" s="337" t="s">
        <v>27313</v>
      </c>
      <c r="AI214" s="338" t="n">
        <v>1</v>
      </c>
    </row>
    <row r="215" customFormat="false" ht="15.75" hidden="false" customHeight="true" outlineLevel="0" collapsed="false">
      <c r="AG215" s="339" t="n">
        <v>42290100</v>
      </c>
      <c r="AH215" s="339" t="s">
        <v>27430</v>
      </c>
      <c r="AI215" s="340" t="n">
        <v>2</v>
      </c>
    </row>
    <row r="216" customFormat="false" ht="45" hidden="false" customHeight="true" outlineLevel="0" collapsed="false">
      <c r="AG216" s="333" t="n">
        <v>42290101</v>
      </c>
      <c r="AH216" s="333" t="s">
        <v>27431</v>
      </c>
      <c r="AI216" s="334" t="n">
        <v>3</v>
      </c>
    </row>
    <row r="217" customFormat="false" ht="30" hidden="false" customHeight="true" outlineLevel="0" collapsed="false">
      <c r="AG217" s="333" t="n">
        <v>42290199</v>
      </c>
      <c r="AH217" s="333" t="s">
        <v>27432</v>
      </c>
      <c r="AI217" s="334" t="n">
        <v>3</v>
      </c>
    </row>
    <row r="218" customFormat="false" ht="31.5" hidden="false" customHeight="true" outlineLevel="0" collapsed="false">
      <c r="AG218" s="331" t="n">
        <v>4300</v>
      </c>
      <c r="AH218" s="331" t="s">
        <v>27433</v>
      </c>
      <c r="AI218" s="332"/>
    </row>
    <row r="219" customFormat="false" ht="18.75" hidden="false" customHeight="true" outlineLevel="0" collapsed="false">
      <c r="AG219" s="331" t="n">
        <v>4310</v>
      </c>
      <c r="AH219" s="331" t="s">
        <v>27434</v>
      </c>
      <c r="AI219" s="332"/>
    </row>
    <row r="220" customFormat="false" ht="15.75" hidden="false" customHeight="true" outlineLevel="0" collapsed="false">
      <c r="AG220" s="337" t="n">
        <v>4311</v>
      </c>
      <c r="AH220" s="337" t="s">
        <v>27435</v>
      </c>
      <c r="AI220" s="338" t="n">
        <v>1</v>
      </c>
    </row>
    <row r="221" customFormat="false" ht="15.75" hidden="false" customHeight="true" outlineLevel="0" collapsed="false">
      <c r="AG221" s="339" t="n">
        <v>43110100</v>
      </c>
      <c r="AH221" s="339" t="s">
        <v>27436</v>
      </c>
      <c r="AI221" s="340" t="n">
        <v>2</v>
      </c>
    </row>
    <row r="222" customFormat="false" ht="30" hidden="false" customHeight="true" outlineLevel="0" collapsed="false">
      <c r="AG222" s="333" t="n">
        <v>43110101</v>
      </c>
      <c r="AH222" s="333" t="s">
        <v>27437</v>
      </c>
      <c r="AI222" s="334" t="n">
        <v>3</v>
      </c>
    </row>
    <row r="223" customFormat="false" ht="30" hidden="false" customHeight="true" outlineLevel="0" collapsed="false">
      <c r="AG223" s="333" t="n">
        <v>43110102</v>
      </c>
      <c r="AH223" s="333" t="s">
        <v>27438</v>
      </c>
      <c r="AI223" s="334" t="n">
        <v>3</v>
      </c>
    </row>
    <row r="224" customFormat="false" ht="15" hidden="false" customHeight="false" outlineLevel="0" collapsed="false">
      <c r="AG224" s="333" t="n">
        <v>43110103</v>
      </c>
      <c r="AH224" s="333" t="s">
        <v>27439</v>
      </c>
      <c r="AI224" s="334" t="n">
        <v>3</v>
      </c>
    </row>
    <row r="225" customFormat="false" ht="30" hidden="false" customHeight="true" outlineLevel="0" collapsed="false">
      <c r="AG225" s="333" t="n">
        <v>43110104</v>
      </c>
      <c r="AH225" s="333" t="s">
        <v>27440</v>
      </c>
      <c r="AI225" s="334" t="n">
        <v>3</v>
      </c>
    </row>
    <row r="226" customFormat="false" ht="31.5" hidden="false" customHeight="true" outlineLevel="0" collapsed="false">
      <c r="AG226" s="337" t="n">
        <v>4312</v>
      </c>
      <c r="AH226" s="337" t="s">
        <v>27441</v>
      </c>
      <c r="AI226" s="338" t="n">
        <v>1</v>
      </c>
    </row>
    <row r="227" customFormat="false" ht="31.5" hidden="false" customHeight="true" outlineLevel="0" collapsed="false">
      <c r="AG227" s="339" t="n">
        <v>43120100</v>
      </c>
      <c r="AH227" s="339" t="s">
        <v>27442</v>
      </c>
      <c r="AI227" s="340" t="n">
        <v>2</v>
      </c>
    </row>
    <row r="228" customFormat="false" ht="30" hidden="false" customHeight="true" outlineLevel="0" collapsed="false">
      <c r="AG228" s="333" t="n">
        <v>43120101</v>
      </c>
      <c r="AH228" s="333" t="s">
        <v>27443</v>
      </c>
      <c r="AI228" s="334" t="n">
        <v>3</v>
      </c>
    </row>
    <row r="229" customFormat="false" ht="31.5" hidden="false" customHeight="true" outlineLevel="0" collapsed="false">
      <c r="AG229" s="337" t="n">
        <v>4313</v>
      </c>
      <c r="AH229" s="337" t="s">
        <v>27444</v>
      </c>
      <c r="AI229" s="338" t="n">
        <v>1</v>
      </c>
    </row>
    <row r="230" customFormat="false" ht="31.5" hidden="false" customHeight="true" outlineLevel="0" collapsed="false">
      <c r="AG230" s="339" t="n">
        <v>43130100</v>
      </c>
      <c r="AH230" s="339" t="s">
        <v>27445</v>
      </c>
      <c r="AI230" s="340" t="n">
        <v>2</v>
      </c>
    </row>
    <row r="231" customFormat="false" ht="15" hidden="false" customHeight="false" outlineLevel="0" collapsed="false">
      <c r="AG231" s="333" t="n">
        <v>43130101</v>
      </c>
      <c r="AH231" s="333" t="s">
        <v>27446</v>
      </c>
      <c r="AI231" s="334" t="n">
        <v>3</v>
      </c>
    </row>
    <row r="232" customFormat="false" ht="31.5" hidden="false" customHeight="true" outlineLevel="0" collapsed="false">
      <c r="AG232" s="337" t="n">
        <v>4314</v>
      </c>
      <c r="AH232" s="337" t="s">
        <v>27447</v>
      </c>
      <c r="AI232" s="338" t="n">
        <v>1</v>
      </c>
    </row>
    <row r="233" customFormat="false" ht="47.25" hidden="false" customHeight="true" outlineLevel="0" collapsed="false">
      <c r="AG233" s="339" t="n">
        <v>43140100</v>
      </c>
      <c r="AH233" s="339" t="s">
        <v>27448</v>
      </c>
      <c r="AI233" s="340" t="n">
        <v>2</v>
      </c>
    </row>
    <row r="234" customFormat="false" ht="30" hidden="false" customHeight="true" outlineLevel="0" collapsed="false">
      <c r="AG234" s="333" t="n">
        <v>43140101</v>
      </c>
      <c r="AH234" s="333" t="s">
        <v>27449</v>
      </c>
      <c r="AI234" s="334" t="n">
        <v>3</v>
      </c>
    </row>
    <row r="235" customFormat="false" ht="30" hidden="false" customHeight="true" outlineLevel="0" collapsed="false">
      <c r="AG235" s="333" t="n">
        <v>43140102</v>
      </c>
      <c r="AH235" s="333" t="s">
        <v>27450</v>
      </c>
      <c r="AI235" s="334" t="n">
        <v>3</v>
      </c>
    </row>
    <row r="236" customFormat="false" ht="30" hidden="false" customHeight="true" outlineLevel="0" collapsed="false">
      <c r="AG236" s="333" t="n">
        <v>43140103</v>
      </c>
      <c r="AH236" s="333" t="s">
        <v>27451</v>
      </c>
      <c r="AI236" s="334" t="n">
        <v>3</v>
      </c>
    </row>
    <row r="237" customFormat="false" ht="30" hidden="false" customHeight="true" outlineLevel="0" collapsed="false">
      <c r="AG237" s="333" t="n">
        <v>43140104</v>
      </c>
      <c r="AH237" s="333" t="s">
        <v>27452</v>
      </c>
      <c r="AI237" s="334" t="n">
        <v>3</v>
      </c>
    </row>
    <row r="238" customFormat="false" ht="15.75" hidden="false" customHeight="true" outlineLevel="0" collapsed="false">
      <c r="AG238" s="327" t="s">
        <v>26907</v>
      </c>
      <c r="AH238" s="327" t="s">
        <v>26908</v>
      </c>
      <c r="AI238" s="350" t="s">
        <v>26909</v>
      </c>
    </row>
    <row r="239" customFormat="false" ht="47.25" hidden="false" customHeight="true" outlineLevel="0" collapsed="false">
      <c r="AG239" s="337" t="n">
        <v>4315</v>
      </c>
      <c r="AH239" s="337" t="s">
        <v>27453</v>
      </c>
      <c r="AI239" s="338" t="n">
        <v>1</v>
      </c>
    </row>
    <row r="240" customFormat="false" ht="31.5" hidden="false" customHeight="true" outlineLevel="0" collapsed="false">
      <c r="AG240" s="339" t="n">
        <v>43150100</v>
      </c>
      <c r="AH240" s="339" t="s">
        <v>27454</v>
      </c>
      <c r="AI240" s="340" t="n">
        <v>2</v>
      </c>
    </row>
    <row r="241" customFormat="false" ht="30" hidden="false" customHeight="true" outlineLevel="0" collapsed="false">
      <c r="AG241" s="333" t="n">
        <v>43150101</v>
      </c>
      <c r="AH241" s="333" t="s">
        <v>27455</v>
      </c>
      <c r="AI241" s="334" t="n">
        <v>3</v>
      </c>
    </row>
    <row r="242" customFormat="false" ht="15.75" hidden="false" customHeight="true" outlineLevel="0" collapsed="false">
      <c r="AG242" s="337" t="n">
        <v>4319</v>
      </c>
      <c r="AH242" s="337" t="s">
        <v>26969</v>
      </c>
      <c r="AI242" s="338" t="n">
        <v>1</v>
      </c>
    </row>
    <row r="243" customFormat="false" ht="15.75" hidden="false" customHeight="true" outlineLevel="0" collapsed="false">
      <c r="AG243" s="339" t="n">
        <v>43190100</v>
      </c>
      <c r="AH243" s="339" t="s">
        <v>27456</v>
      </c>
      <c r="AI243" s="340" t="n">
        <v>2</v>
      </c>
    </row>
    <row r="244" customFormat="false" ht="30" hidden="false" customHeight="true" outlineLevel="0" collapsed="false">
      <c r="AG244" s="333" t="n">
        <v>43190101</v>
      </c>
      <c r="AH244" s="333" t="s">
        <v>27457</v>
      </c>
      <c r="AI244" s="334" t="n">
        <v>3</v>
      </c>
    </row>
    <row r="245" customFormat="false" ht="18.75" hidden="false" customHeight="true" outlineLevel="0" collapsed="false">
      <c r="AG245" s="331" t="n">
        <v>4320</v>
      </c>
      <c r="AH245" s="331" t="s">
        <v>27458</v>
      </c>
      <c r="AI245" s="332"/>
    </row>
    <row r="246" customFormat="false" ht="15.75" hidden="false" customHeight="true" outlineLevel="0" collapsed="false">
      <c r="AG246" s="337" t="n">
        <v>4321</v>
      </c>
      <c r="AH246" s="337" t="s">
        <v>27459</v>
      </c>
      <c r="AI246" s="338" t="n">
        <v>1</v>
      </c>
    </row>
    <row r="247" customFormat="false" ht="31.5" hidden="false" customHeight="true" outlineLevel="0" collapsed="false">
      <c r="AG247" s="339" t="n">
        <v>43210100</v>
      </c>
      <c r="AH247" s="339" t="s">
        <v>27460</v>
      </c>
      <c r="AI247" s="340" t="n">
        <v>2</v>
      </c>
    </row>
    <row r="248" customFormat="false" ht="75" hidden="false" customHeight="true" outlineLevel="0" collapsed="false">
      <c r="AG248" s="333" t="n">
        <v>43210101</v>
      </c>
      <c r="AH248" s="333" t="s">
        <v>27461</v>
      </c>
      <c r="AI248" s="334" t="n">
        <v>3</v>
      </c>
    </row>
    <row r="249" customFormat="false" ht="15.75" hidden="false" customHeight="true" outlineLevel="0" collapsed="false">
      <c r="AG249" s="337" t="n">
        <v>4322</v>
      </c>
      <c r="AH249" s="337" t="s">
        <v>27462</v>
      </c>
      <c r="AI249" s="338" t="n">
        <v>1</v>
      </c>
    </row>
    <row r="250" customFormat="false" ht="15.75" hidden="false" customHeight="true" outlineLevel="0" collapsed="false">
      <c r="AG250" s="339" t="n">
        <v>43220100</v>
      </c>
      <c r="AH250" s="339" t="s">
        <v>27463</v>
      </c>
      <c r="AI250" s="340" t="n">
        <v>2</v>
      </c>
    </row>
    <row r="251" customFormat="false" ht="15" hidden="false" customHeight="false" outlineLevel="0" collapsed="false">
      <c r="AG251" s="333" t="n">
        <v>43220101</v>
      </c>
      <c r="AH251" s="333" t="s">
        <v>27463</v>
      </c>
      <c r="AI251" s="334" t="n">
        <v>3</v>
      </c>
    </row>
    <row r="252" customFormat="false" ht="15" hidden="false" customHeight="false" outlineLevel="0" collapsed="false">
      <c r="AG252" s="333" t="n">
        <v>43220102</v>
      </c>
      <c r="AH252" s="333" t="s">
        <v>27464</v>
      </c>
      <c r="AI252" s="334" t="n">
        <v>3</v>
      </c>
    </row>
    <row r="253" customFormat="false" ht="31.5" hidden="false" customHeight="true" outlineLevel="0" collapsed="false">
      <c r="AG253" s="337" t="n">
        <v>4323</v>
      </c>
      <c r="AH253" s="337" t="s">
        <v>27465</v>
      </c>
      <c r="AI253" s="338" t="n">
        <v>1</v>
      </c>
    </row>
    <row r="254" customFormat="false" ht="31.5" hidden="false" customHeight="true" outlineLevel="0" collapsed="false">
      <c r="AG254" s="339" t="n">
        <v>43230100</v>
      </c>
      <c r="AH254" s="339" t="s">
        <v>27466</v>
      </c>
      <c r="AI254" s="340" t="n">
        <v>2</v>
      </c>
    </row>
    <row r="255" customFormat="false" ht="30" hidden="false" customHeight="true" outlineLevel="0" collapsed="false">
      <c r="AG255" s="333" t="n">
        <v>43230101</v>
      </c>
      <c r="AH255" s="333" t="s">
        <v>27467</v>
      </c>
      <c r="AI255" s="334" t="n">
        <v>3</v>
      </c>
    </row>
    <row r="256" customFormat="false" ht="30" hidden="false" customHeight="true" outlineLevel="0" collapsed="false">
      <c r="AG256" s="333" t="n">
        <v>43230102</v>
      </c>
      <c r="AH256" s="333" t="s">
        <v>27468</v>
      </c>
      <c r="AI256" s="334" t="n">
        <v>3</v>
      </c>
    </row>
    <row r="257" customFormat="false" ht="30" hidden="false" customHeight="true" outlineLevel="0" collapsed="false">
      <c r="AG257" s="333" t="n">
        <v>43230103</v>
      </c>
      <c r="AH257" s="333" t="s">
        <v>27469</v>
      </c>
      <c r="AI257" s="334" t="n">
        <v>3</v>
      </c>
    </row>
    <row r="258" customFormat="false" ht="30" hidden="false" customHeight="true" outlineLevel="0" collapsed="false">
      <c r="AG258" s="333" t="n">
        <v>43230104</v>
      </c>
      <c r="AH258" s="333" t="s">
        <v>27470</v>
      </c>
      <c r="AI258" s="334" t="n">
        <v>3</v>
      </c>
    </row>
    <row r="259" customFormat="false" ht="30" hidden="false" customHeight="true" outlineLevel="0" collapsed="false">
      <c r="AG259" s="333" t="n">
        <v>43230199</v>
      </c>
      <c r="AH259" s="333" t="s">
        <v>27471</v>
      </c>
      <c r="AI259" s="334" t="n">
        <v>3</v>
      </c>
    </row>
    <row r="260" customFormat="false" ht="15.75" hidden="false" customHeight="true" outlineLevel="0" collapsed="false">
      <c r="AG260" s="337" t="n">
        <v>4324</v>
      </c>
      <c r="AH260" s="337" t="s">
        <v>27472</v>
      </c>
      <c r="AI260" s="338" t="n">
        <v>1</v>
      </c>
    </row>
    <row r="261" customFormat="false" ht="15.75" hidden="false" customHeight="true" outlineLevel="0" collapsed="false">
      <c r="AG261" s="339" t="n">
        <v>43240100</v>
      </c>
      <c r="AH261" s="339" t="s">
        <v>27473</v>
      </c>
      <c r="AI261" s="340" t="n">
        <v>2</v>
      </c>
    </row>
    <row r="262" customFormat="false" ht="15" hidden="false" customHeight="false" outlineLevel="0" collapsed="false">
      <c r="AG262" s="333" t="n">
        <v>43240101</v>
      </c>
      <c r="AH262" s="333" t="s">
        <v>27474</v>
      </c>
      <c r="AI262" s="334" t="n">
        <v>3</v>
      </c>
    </row>
    <row r="263" customFormat="false" ht="15" hidden="false" customHeight="false" outlineLevel="0" collapsed="false">
      <c r="AG263" s="333" t="n">
        <v>43240102</v>
      </c>
      <c r="AH263" s="333" t="s">
        <v>27475</v>
      </c>
      <c r="AI263" s="334" t="n">
        <v>3</v>
      </c>
    </row>
    <row r="264" customFormat="false" ht="15" hidden="false" customHeight="false" outlineLevel="0" collapsed="false">
      <c r="AG264" s="333" t="n">
        <v>43240103</v>
      </c>
      <c r="AH264" s="333" t="s">
        <v>27476</v>
      </c>
      <c r="AI264" s="334" t="n">
        <v>3</v>
      </c>
    </row>
    <row r="265" customFormat="false" ht="15" hidden="false" customHeight="false" outlineLevel="0" collapsed="false">
      <c r="AG265" s="333" t="n">
        <v>43240104</v>
      </c>
      <c r="AH265" s="333" t="s">
        <v>27477</v>
      </c>
      <c r="AI265" s="334" t="n">
        <v>3</v>
      </c>
    </row>
    <row r="266" customFormat="false" ht="31.5" hidden="false" customHeight="true" outlineLevel="0" collapsed="false">
      <c r="AG266" s="337" t="n">
        <v>4325</v>
      </c>
      <c r="AH266" s="337" t="s">
        <v>27478</v>
      </c>
      <c r="AI266" s="338" t="n">
        <v>1</v>
      </c>
    </row>
    <row r="267" customFormat="false" ht="31.5" hidden="false" customHeight="true" outlineLevel="0" collapsed="false">
      <c r="AG267" s="339" t="n">
        <v>43250100</v>
      </c>
      <c r="AH267" s="339" t="s">
        <v>27479</v>
      </c>
      <c r="AI267" s="340" t="n">
        <v>2</v>
      </c>
    </row>
    <row r="268" customFormat="false" ht="15" hidden="false" customHeight="false" outlineLevel="0" collapsed="false">
      <c r="AG268" s="333" t="n">
        <v>43250101</v>
      </c>
      <c r="AH268" s="333" t="s">
        <v>27479</v>
      </c>
      <c r="AI268" s="334" t="n">
        <v>3</v>
      </c>
    </row>
    <row r="269" customFormat="false" ht="15.75" hidden="false" customHeight="true" outlineLevel="0" collapsed="false">
      <c r="AG269" s="337" t="n">
        <v>4329</v>
      </c>
      <c r="AH269" s="337" t="s">
        <v>27313</v>
      </c>
      <c r="AI269" s="338" t="n">
        <v>1</v>
      </c>
    </row>
    <row r="270" customFormat="false" ht="15.75" hidden="false" customHeight="true" outlineLevel="0" collapsed="false">
      <c r="AG270" s="339" t="n">
        <v>43290100</v>
      </c>
      <c r="AH270" s="339" t="s">
        <v>27430</v>
      </c>
      <c r="AI270" s="340" t="n">
        <v>2</v>
      </c>
    </row>
    <row r="271" customFormat="false" ht="30" hidden="false" customHeight="true" outlineLevel="0" collapsed="false">
      <c r="AG271" s="333" t="n">
        <v>43290101</v>
      </c>
      <c r="AH271" s="333" t="s">
        <v>27480</v>
      </c>
      <c r="AI271" s="334" t="n">
        <v>3</v>
      </c>
    </row>
    <row r="272" customFormat="false" ht="30" hidden="false" customHeight="true" outlineLevel="0" collapsed="false">
      <c r="AG272" s="333" t="n">
        <v>43290199</v>
      </c>
      <c r="AH272" s="333" t="s">
        <v>27481</v>
      </c>
      <c r="AI272" s="334" t="n">
        <v>3</v>
      </c>
    </row>
    <row r="273" customFormat="false" ht="15.75" hidden="false" customHeight="true" outlineLevel="0" collapsed="false">
      <c r="AG273" s="342"/>
      <c r="AH273" s="354"/>
      <c r="AI273" s="354"/>
    </row>
    <row r="274" customFormat="false" ht="15.75" hidden="false" customHeight="true" outlineLevel="0" collapsed="false">
      <c r="AG274" s="355" t="s">
        <v>27482</v>
      </c>
      <c r="AH274" s="342" t="n">
        <v>-1</v>
      </c>
      <c r="AI274" s="354"/>
    </row>
    <row r="275" customFormat="false" ht="15.75" hidden="false" customHeight="true" outlineLevel="0" collapsed="false">
      <c r="AG275" s="342" t="n">
        <v>-2</v>
      </c>
      <c r="AH275" s="354"/>
      <c r="AI275" s="342" t="s">
        <v>27483</v>
      </c>
    </row>
  </sheetData>
  <mergeCells count="33">
    <mergeCell ref="J2:K2"/>
    <mergeCell ref="L2:L3"/>
    <mergeCell ref="M2:M3"/>
    <mergeCell ref="N2:N3"/>
    <mergeCell ref="K4:K6"/>
    <mergeCell ref="L4:L6"/>
    <mergeCell ref="M4:M6"/>
    <mergeCell ref="N4:N6"/>
    <mergeCell ref="K11:K13"/>
    <mergeCell ref="L11:L13"/>
    <mergeCell ref="M11:M13"/>
    <mergeCell ref="N11:N13"/>
    <mergeCell ref="K26:K28"/>
    <mergeCell ref="L26:L28"/>
    <mergeCell ref="M26:M28"/>
    <mergeCell ref="N26:N28"/>
    <mergeCell ref="K56:K58"/>
    <mergeCell ref="L56:L58"/>
    <mergeCell ref="M56:M58"/>
    <mergeCell ref="N56:N58"/>
    <mergeCell ref="K88:K90"/>
    <mergeCell ref="L88:L90"/>
    <mergeCell ref="M88:M90"/>
    <mergeCell ref="N88:N90"/>
    <mergeCell ref="K98:K100"/>
    <mergeCell ref="L98:L100"/>
    <mergeCell ref="M98:M100"/>
    <mergeCell ref="N98:N100"/>
    <mergeCell ref="K112:K114"/>
    <mergeCell ref="L112:L114"/>
    <mergeCell ref="M112:M114"/>
    <mergeCell ref="N112:N114"/>
    <mergeCell ref="L122:M122"/>
  </mergeCells>
  <hyperlinks>
    <hyperlink ref="L122" r:id="rId1" location="block_1003" display="Утратил силу с 8 июля 2022 г. - Приказ Минцифры России от 26 апреля 2022 г. N 39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7" activeCellId="0" sqref="N7"/>
    </sheetView>
  </sheetViews>
  <sheetFormatPr defaultColWidth="8.6796875" defaultRowHeight="15" zeroHeight="false" outlineLevelRow="0" outlineLevelCol="0"/>
  <cols>
    <col collapsed="false" customWidth="true" hidden="false" outlineLevel="0" max="3" min="1" style="1" width="10"/>
    <col collapsed="false" customWidth="true" hidden="false" outlineLevel="0" max="4" min="4" style="1" width="20.71"/>
    <col collapsed="false" customWidth="true" hidden="false" outlineLevel="0" max="5" min="5" style="1" width="24.14"/>
    <col collapsed="false" customWidth="true" hidden="false" outlineLevel="0" max="11" min="6" style="1" width="10"/>
    <col collapsed="false" customWidth="true" hidden="false" outlineLevel="0" max="12" min="12" style="1" width="8.29"/>
    <col collapsed="false" customWidth="true" hidden="false" outlineLevel="0" max="13" min="13" style="1" width="6.14"/>
    <col collapsed="false" customWidth="true" hidden="false" outlineLevel="0" max="14" min="14" style="1" width="10.42"/>
    <col collapsed="false" customWidth="true" hidden="false" outlineLevel="0" max="15" min="15" style="1" width="6.14"/>
    <col collapsed="false" customWidth="true" hidden="false" outlineLevel="0" max="23" min="16" style="1" width="8.86"/>
  </cols>
  <sheetData>
    <row r="1" s="56" customFormat="true" ht="25.5" hidden="false" customHeight="true" outlineLevel="0" collapsed="false">
      <c r="A1" s="60" t="s">
        <v>118</v>
      </c>
      <c r="B1" s="61" t="s">
        <v>119</v>
      </c>
      <c r="C1" s="61" t="s">
        <v>120</v>
      </c>
      <c r="D1" s="61" t="s">
        <v>121</v>
      </c>
      <c r="E1" s="61" t="s">
        <v>124</v>
      </c>
      <c r="F1" s="61" t="s">
        <v>125</v>
      </c>
      <c r="G1" s="61" t="s">
        <v>126</v>
      </c>
      <c r="H1" s="61" t="s">
        <v>127</v>
      </c>
      <c r="I1" s="61" t="s">
        <v>128</v>
      </c>
      <c r="J1" s="61" t="s">
        <v>129</v>
      </c>
      <c r="K1" s="61" t="s">
        <v>130</v>
      </c>
      <c r="L1" s="61" t="s">
        <v>131</v>
      </c>
      <c r="M1" s="61" t="s">
        <v>27484</v>
      </c>
      <c r="N1" s="356" t="s">
        <v>133</v>
      </c>
      <c r="O1" s="356"/>
      <c r="P1" s="356"/>
      <c r="Q1" s="356"/>
      <c r="R1" s="356"/>
      <c r="S1" s="356"/>
      <c r="T1" s="356"/>
      <c r="U1" s="356"/>
      <c r="V1" s="356"/>
      <c r="W1" s="356"/>
    </row>
    <row r="2" s="56" customFormat="true" ht="44.25" hidden="false" customHeight="true" outlineLevel="0" collapsed="false">
      <c r="A2" s="60"/>
      <c r="B2" s="61"/>
      <c r="C2" s="61"/>
      <c r="D2" s="61"/>
      <c r="E2" s="61"/>
      <c r="F2" s="61"/>
      <c r="G2" s="61"/>
      <c r="H2" s="61"/>
      <c r="I2" s="61"/>
      <c r="J2" s="61"/>
      <c r="K2" s="61"/>
      <c r="L2" s="61"/>
      <c r="M2" s="61"/>
      <c r="N2" s="68" t="s">
        <v>27485</v>
      </c>
      <c r="O2" s="68" t="s">
        <v>136</v>
      </c>
      <c r="P2" s="69" t="s">
        <v>27486</v>
      </c>
      <c r="Q2" s="69" t="s">
        <v>27487</v>
      </c>
      <c r="R2" s="69" t="s">
        <v>27488</v>
      </c>
      <c r="S2" s="69" t="s">
        <v>27489</v>
      </c>
      <c r="T2" s="69" t="s">
        <v>142</v>
      </c>
      <c r="U2" s="70" t="s">
        <v>143</v>
      </c>
      <c r="V2" s="68" t="s">
        <v>144</v>
      </c>
      <c r="W2" s="68" t="s">
        <v>145</v>
      </c>
    </row>
    <row r="3" s="56" customFormat="true" ht="33" hidden="false" customHeight="true" outlineLevel="0" collapsed="false">
      <c r="A3" s="60"/>
      <c r="B3" s="61"/>
      <c r="C3" s="61"/>
      <c r="D3" s="61"/>
      <c r="E3" s="61"/>
      <c r="F3" s="61"/>
      <c r="G3" s="61"/>
      <c r="H3" s="61"/>
      <c r="I3" s="61"/>
      <c r="J3" s="61"/>
      <c r="K3" s="61"/>
      <c r="L3" s="61"/>
      <c r="M3" s="61"/>
      <c r="N3" s="61"/>
      <c r="O3" s="61"/>
      <c r="P3" s="75" t="s">
        <v>152</v>
      </c>
      <c r="Q3" s="75" t="s">
        <v>152</v>
      </c>
      <c r="R3" s="75" t="s">
        <v>152</v>
      </c>
      <c r="S3" s="75" t="s">
        <v>152</v>
      </c>
      <c r="T3" s="75" t="s">
        <v>152</v>
      </c>
      <c r="U3" s="75" t="s">
        <v>152</v>
      </c>
      <c r="V3" s="68"/>
      <c r="W3" s="68"/>
    </row>
    <row r="4" s="56" customFormat="true" ht="15.75" hidden="false" customHeight="true" outlineLevel="0" collapsed="false">
      <c r="A4" s="77" t="n">
        <v>1</v>
      </c>
      <c r="B4" s="77" t="n">
        <v>2</v>
      </c>
      <c r="C4" s="77" t="n">
        <v>3</v>
      </c>
      <c r="D4" s="77" t="n">
        <v>4</v>
      </c>
      <c r="E4" s="77" t="n">
        <v>5</v>
      </c>
      <c r="F4" s="77" t="n">
        <v>6</v>
      </c>
      <c r="G4" s="77" t="n">
        <v>7</v>
      </c>
      <c r="H4" s="77" t="n">
        <v>8</v>
      </c>
      <c r="I4" s="77" t="n">
        <v>9</v>
      </c>
      <c r="J4" s="77" t="n">
        <v>10</v>
      </c>
      <c r="K4" s="77" t="n">
        <v>11</v>
      </c>
      <c r="L4" s="77" t="n">
        <v>12</v>
      </c>
      <c r="M4" s="77" t="n">
        <v>13</v>
      </c>
      <c r="N4" s="77" t="n">
        <v>14</v>
      </c>
      <c r="O4" s="77" t="n">
        <v>15</v>
      </c>
      <c r="P4" s="77" t="n">
        <v>16</v>
      </c>
      <c r="Q4" s="77" t="n">
        <v>17</v>
      </c>
      <c r="R4" s="77" t="n">
        <v>18</v>
      </c>
      <c r="S4" s="77" t="n">
        <v>19</v>
      </c>
      <c r="T4" s="77" t="n">
        <v>20</v>
      </c>
      <c r="U4" s="77" t="n">
        <v>21</v>
      </c>
      <c r="V4" s="77" t="n">
        <v>22</v>
      </c>
      <c r="W4" s="77" t="n">
        <v>23</v>
      </c>
    </row>
    <row r="5" customFormat="false" ht="15" hidden="false" customHeight="false" outlineLevel="0" collapsed="false">
      <c r="A5" s="1" t="str">
        <f aca="false">IF(AND('План Факт 2025'!B5&lt;&gt;"",'План Факт 2025'!A5=""),"Требует заполнения","ОК")</f>
        <v>ОК</v>
      </c>
      <c r="C5" s="1" t="str">
        <f aca="false">IF(AND('План Факт 2025'!C5="",SUM('План Факт 2025'!Q5,'План Факт 2025'!R5,'План Факт 2025'!Z5,'План Факт 2025'!AA5)&gt;0),"Требует заполнения","ОК")</f>
        <v>ОК</v>
      </c>
      <c r="D5" s="357" t="str">
        <f aca="false">IF(OR(AND('План Факт 2025'!D5="",'План Факт 2025'!C5="Инвестиционный_проект"),AND('План Факт 2025'!D5="",'План Факт 2025'!C5="Операционный_бюджет")),"Требует заполнения", IF('План Факт 2025'!D5="","ОК",IFERROR(VLOOKUP('План Факт 2025'!C5&amp;'План Факт 2025'!D5,статьи,1,FALSE()),"Требует исправления")))</f>
        <v>Инвестиционный_проектИТ_оборудование_и_комплектующие_ИП</v>
      </c>
      <c r="E5" s="1" t="str">
        <f aca="false">IF(AND('План Факт 2025'!C5="Инвестиционный_проект",'План Факт 2025'!G5=""),"Требует заполнения",IF(AND('План Факт 2025'!C5&lt;&gt;"Инвестиционный_проект",'План Факт 2025'!G5&lt;&gt;""),"Требует изменения","ОК"))</f>
        <v>ОК</v>
      </c>
      <c r="G5" s="1" t="str">
        <f aca="false">IF(AND('План Факт 2025'!C5="Инвестиционный_проект",'План Факт 2025'!I5=""),"Требует заполнения","ОК")</f>
        <v>ОК</v>
      </c>
      <c r="H5" s="1" t="str">
        <f aca="false">IF(AND('План Факт 2025'!C5="ФОТ",'План Факт 2025'!J5=""),"Требует заполнения","ОК")</f>
        <v>ОК</v>
      </c>
      <c r="J5" s="1" t="str">
        <f aca="false">IF(OR(AND('План Факт 2025'!D5="Программное_обеспечение_лицензии",'План Факт 2025'!L5=""),AND('План Факт 2025'!D5="Приобретение_ПО",'План Факт 2025'!L5=""),AND('План Факт 2025'!D5="ИТ_оборудование_и_комплектующие_ИП",'План Факт 2025'!L5=""),AND('План Факт 2025'!D5="ИТ_оборудование_и_комплектующие",'План Факт 2025'!L5="")),"Требует заполнения","ОК")</f>
        <v>ОК</v>
      </c>
      <c r="K5" s="1" t="str">
        <f aca="false">IF(OR(AND('План Факт 2025'!C5="Операционный_бюджет",'План Факт 2025'!D5="Программное_обеспечение_лицензии",'План Факт 2025'!M5=""),AND('План Факт 2025'!C5="Инвестиционный_проект",'План Факт 2025'!D5="Приобретение_ПО",'План Факт 2025'!M5=""),AND('План Факт 2025'!D5="ИТ_оборудование_и_комплектующие_ИП",'План Факт 2025'!M5=""),AND('План Факт 2025'!D5="ИТ_оборудование_и_комплектующие",'План Факт 2025'!M5="")),"Требует заполнения","ОК")</f>
        <v>ОК</v>
      </c>
      <c r="L5" s="1" t="str">
        <f aca="false">IF(OR(AND('План Факт 2025'!D5="Программное_обеспечение_лицензии",'План Факт 2025'!N5="",'План Факт 2025'!M5=""),AND('План Факт 2025'!D5="Приобретение_ПО",'План Факт 2025'!M5="",'План Факт 2025'!N5="",'План Факт 2025'!M5=""),AND('План Факт 2025'!C5&lt;&gt;"",'План Факт 2025'!N5="",'План Факт 2025'!M5="")),"Требует заполнения","ОК")</f>
        <v>ОК</v>
      </c>
      <c r="N5" s="1" t="str">
        <f aca="false">IF(OR('План Факт 2025'!C5="ФОТ",SUM('План Факт 2025'!Q5,'План Факт 2025'!R5,'План Факт 2025'!Z5,'План Факт 2025'!AA5)&gt;0),"ОК",IF('План Факт 2025'!C5="","ОК","Требует заполнения"))</f>
        <v>ОК</v>
      </c>
      <c r="T5" s="1" t="str">
        <f aca="false">IF(AND('План Факт 2025'!R5&gt;0,'План Факт 2025'!X5=""),"Требует заполнения","ОК")</f>
        <v>ОК</v>
      </c>
      <c r="U5" s="1" t="str">
        <f aca="false">IF(AND('План Факт 2025'!R5&gt;0,'План Факт 2025'!Y5=""),"Требует заполнения","ОК")</f>
        <v>ОК</v>
      </c>
    </row>
    <row r="6" customFormat="false" ht="15" hidden="false" customHeight="false" outlineLevel="0" collapsed="false">
      <c r="A6" s="1" t="str">
        <f aca="false">IF(AND('План Факт 2025'!B6&lt;&gt;"",'План Факт 2025'!A6=""),"Требует заполнения","ОК")</f>
        <v>ОК</v>
      </c>
      <c r="C6" s="1" t="str">
        <f aca="false">IF(AND('План Факт 2025'!C6="",SUM('План Факт 2025'!Q6,'План Факт 2025'!R6,'План Факт 2025'!Z6,'План Факт 2025'!AA6)&gt;0),"Требует заполнения","ОК")</f>
        <v>ОК</v>
      </c>
      <c r="D6" s="357" t="str">
        <f aca="false">IF(OR(AND('План Факт 2025'!D6="",'План Факт 2025'!C6="Инвестиционный_проект"),AND('План Факт 2025'!D6="",'План Факт 2025'!C6="Операционный_бюджет")),"Требует заполнения", IF('План Факт 2025'!D6="","ОК",IFERROR(VLOOKUP('План Факт 2025'!C6&amp;'План Факт 2025'!D6,статьи,1,FALSE()),"Требует исправления")))</f>
        <v>Инвестиционный_проектИТ_оборудование_и_комплектующие_ИП</v>
      </c>
      <c r="E6" s="1" t="str">
        <f aca="false">IF(AND('План Факт 2025'!C6="Инвестиционный_проект",'План Факт 2025'!G6=""),"Требует заполнения",IF(AND('План Факт 2025'!C6&lt;&gt;"Инвестиционный_проект",'План Факт 2025'!G6&lt;&gt;""),"Требует изменения","ОК"))</f>
        <v>ОК</v>
      </c>
      <c r="G6" s="1" t="str">
        <f aca="false">IF(AND('План Факт 2025'!C6="Инвестиционный_проект",'План Факт 2025'!I6=""),"Требует заполнения","ОК")</f>
        <v>ОК</v>
      </c>
      <c r="H6" s="1" t="str">
        <f aca="false">IF(AND('План Факт 2025'!C6="ФОТ",'План Факт 2025'!J6=""),"Требует заполнения","ОК")</f>
        <v>ОК</v>
      </c>
      <c r="J6" s="1" t="str">
        <f aca="false">IF(OR(AND('План Факт 2025'!D6="Программное_обеспечение_лицензии",'План Факт 2025'!L6=""),AND('План Факт 2025'!D6="Приобретение_ПО",'План Факт 2025'!L6=""),AND('План Факт 2025'!D6="ИТ_оборудование_и_комплектующие_ИП",'План Факт 2025'!L6=""),AND('План Факт 2025'!D6="ИТ_оборудование_и_комплектующие",'План Факт 2025'!L6="")),"Требует заполнения","ОК")</f>
        <v>ОК</v>
      </c>
      <c r="K6" s="1" t="str">
        <f aca="false">IF(OR(AND('План Факт 2025'!C6="Операционный_бюджет",'План Факт 2025'!D6="Программное_обеспечение_лицензии",'План Факт 2025'!M6=""),AND('План Факт 2025'!C6="Инвестиционный_проект",'План Факт 2025'!D6="Приобретение_ПО",'План Факт 2025'!M6=""),AND('План Факт 2025'!D6="ИТ_оборудование_и_комплектующие_ИП",'План Факт 2025'!M6=""),AND('План Факт 2025'!D6="ИТ_оборудование_и_комплектующие",'План Факт 2025'!M6="")),"Требует заполнения","ОК")</f>
        <v>ОК</v>
      </c>
      <c r="L6" s="1" t="str">
        <f aca="false">IF(OR(AND('План Факт 2025'!D6="Программное_обеспечение_лицензии",'План Факт 2025'!N6="",'План Факт 2025'!M6=""),AND('План Факт 2025'!D6="Приобретение_ПО",'План Факт 2025'!M6="",'План Факт 2025'!N6="",'План Факт 2025'!M6=""),AND('План Факт 2025'!C6&lt;&gt;"",'План Факт 2025'!N6="",'План Факт 2025'!M6="")),"Требует заполнения","ОК")</f>
        <v>ОК</v>
      </c>
      <c r="N6" s="1" t="str">
        <f aca="false">IF(OR('План Факт 2025'!C6="ФОТ",SUM('План Факт 2025'!Q6,'План Факт 2025'!R6,'План Факт 2025'!Z6,'План Факт 2025'!AA6)&gt;0),"ОК",IF('План Факт 2025'!C6="","ОК","Требует заполнения"))</f>
        <v>ОК</v>
      </c>
      <c r="T6" s="1" t="str">
        <f aca="false">IF(AND('План Факт 2025'!R6&gt;0,'План Факт 2025'!X6=""),"Требует заполнения","ОК")</f>
        <v>ОК</v>
      </c>
      <c r="U6" s="1" t="str">
        <f aca="false">IF(AND('План Факт 2025'!R6&gt;0,'План Факт 2025'!Y6=""),"Требует заполнения","ОК")</f>
        <v>ОК</v>
      </c>
    </row>
    <row r="7" customFormat="false" ht="15" hidden="false" customHeight="false" outlineLevel="0" collapsed="false">
      <c r="A7" s="1" t="str">
        <f aca="false">IF(AND('План Факт 2025'!B7&lt;&gt;"",'План Факт 2025'!A7=""),"Требует заполнения","ОК")</f>
        <v>ОК</v>
      </c>
      <c r="C7" s="1" t="str">
        <f aca="false">IF(AND('План Факт 2025'!C7="",SUM('План Факт 2025'!Q7,'План Факт 2025'!R7,'План Факт 2025'!Z7,'План Факт 2025'!AA7)&gt;0),"Требует заполнения","ОК")</f>
        <v>ОК</v>
      </c>
      <c r="D7" s="357" t="str">
        <f aca="false">IF(OR(AND('План Факт 2025'!D7="",'План Факт 2025'!C7="Инвестиционный_проект"),AND('План Факт 2025'!D7="",'План Факт 2025'!C7="Операционный_бюджет")),"Требует заполнения", IF('План Факт 2025'!D7="","ОК",IFERROR(VLOOKUP('План Факт 2025'!C7&amp;'План Факт 2025'!D7,статьи,1,FALSE()),"Требует исправления")))</f>
        <v>Инвестиционный_проектИТ_оборудование_и_комплектующие_ИП</v>
      </c>
      <c r="E7" s="1" t="str">
        <f aca="false">IF(AND('План Факт 2025'!C7="Инвестиционный_проект",'План Факт 2025'!G7=""),"Требует заполнения",IF(AND('План Факт 2025'!C7&lt;&gt;"Инвестиционный_проект",'План Факт 2025'!G7&lt;&gt;""),"Требует изменения","ОК"))</f>
        <v>ОК</v>
      </c>
      <c r="G7" s="1" t="str">
        <f aca="false">IF(AND('План Факт 2025'!C7="Инвестиционный_проект",'План Факт 2025'!I7=""),"Требует заполнения","ОК")</f>
        <v>ОК</v>
      </c>
      <c r="H7" s="1" t="str">
        <f aca="false">IF(AND('План Факт 2025'!C7="ФОТ",'План Факт 2025'!J7=""),"Требует заполнения","ОК")</f>
        <v>ОК</v>
      </c>
      <c r="J7" s="1" t="str">
        <f aca="false">IF(OR(AND('План Факт 2025'!D7="Программное_обеспечение_лицензии",'План Факт 2025'!L7=""),AND('План Факт 2025'!D7="Приобретение_ПО",'План Факт 2025'!L7=""),AND('План Факт 2025'!D7="ИТ_оборудование_и_комплектующие_ИП",'План Факт 2025'!L7=""),AND('План Факт 2025'!D7="ИТ_оборудование_и_комплектующие",'План Факт 2025'!L7="")),"Требует заполнения","ОК")</f>
        <v>ОК</v>
      </c>
      <c r="K7" s="1" t="str">
        <f aca="false">IF(OR(AND('План Факт 2025'!C7="Операционный_бюджет",'План Факт 2025'!D7="Программное_обеспечение_лицензии",'План Факт 2025'!M7=""),AND('План Факт 2025'!C7="Инвестиционный_проект",'План Факт 2025'!D7="Приобретение_ПО",'План Факт 2025'!M7=""),AND('План Факт 2025'!D7="ИТ_оборудование_и_комплектующие_ИП",'План Факт 2025'!M7=""),AND('План Факт 2025'!D7="ИТ_оборудование_и_комплектующие",'План Факт 2025'!M7="")),"Требует заполнения","ОК")</f>
        <v>ОК</v>
      </c>
      <c r="L7" s="1" t="str">
        <f aca="false">IF(OR(AND('План Факт 2025'!D7="Программное_обеспечение_лицензии",'План Факт 2025'!N7="",'План Факт 2025'!M7=""),AND('План Факт 2025'!D7="Приобретение_ПО",'План Факт 2025'!M7="",'План Факт 2025'!N7="",'План Факт 2025'!M7=""),AND('План Факт 2025'!C7&lt;&gt;"",'План Факт 2025'!N7="",'План Факт 2025'!M7="")),"Требует заполнения","ОК")</f>
        <v>ОК</v>
      </c>
      <c r="N7" s="1" t="str">
        <f aca="false">IF(OR('План Факт 2025'!C7="ФОТ",SUM('План Факт 2025'!Q7,'План Факт 2025'!R7,'План Факт 2025'!Z7,'План Факт 2025'!AA7)&gt;0),"ОК",IF('План Факт 2025'!C7="","ОК","Требует заполнения"))</f>
        <v>ОК</v>
      </c>
      <c r="T7" s="1" t="str">
        <f aca="false">IF(AND('План Факт 2025'!R7&gt;0,'План Факт 2025'!X7=""),"Требует заполнения","ОК")</f>
        <v>ОК</v>
      </c>
      <c r="U7" s="1" t="str">
        <f aca="false">IF(AND('План Факт 2025'!R7&gt;0,'План Факт 2025'!Y7=""),"Требует заполнения","ОК")</f>
        <v>ОК</v>
      </c>
    </row>
    <row r="8" customFormat="false" ht="15" hidden="false" customHeight="false" outlineLevel="0" collapsed="false">
      <c r="A8" s="1" t="str">
        <f aca="false">IF(AND('План Факт 2025'!B8&lt;&gt;"",'План Факт 2025'!A8=""),"Требует заполнения","ОК")</f>
        <v>ОК</v>
      </c>
      <c r="C8" s="1" t="str">
        <f aca="false">IF(AND('План Факт 2025'!C8="",SUM('План Факт 2025'!Q8,'План Факт 2025'!R8,'План Факт 2025'!Z8,'План Факт 2025'!AA8)&gt;0),"Требует заполнения","ОК")</f>
        <v>ОК</v>
      </c>
      <c r="D8" s="357" t="str">
        <f aca="false">IF(OR(AND('План Факт 2025'!D8="",'План Факт 2025'!C8="Инвестиционный_проект"),AND('План Факт 2025'!D8="",'План Факт 2025'!C8="Операционный_бюджет")),"Требует заполнения", IF('План Факт 2025'!D8="","ОК",IFERROR(VLOOKUP('План Факт 2025'!C8&amp;'План Факт 2025'!D8,статьи,1,FALSE()),"Требует исправления")))</f>
        <v>Операционный_бюджетИТ_оборудование_и_комплектующие</v>
      </c>
      <c r="E8" s="1" t="str">
        <f aca="false">IF(AND('План Факт 2025'!C8="Инвестиционный_проект",'План Факт 2025'!G8=""),"Требует заполнения",IF(AND('План Факт 2025'!C8&lt;&gt;"Инвестиционный_проект",'План Факт 2025'!G8&lt;&gt;""),"Требует изменения","ОК"))</f>
        <v>ОК</v>
      </c>
      <c r="G8" s="1" t="str">
        <f aca="false">IF(AND('План Факт 2025'!C8="Инвестиционный_проект",'План Факт 2025'!I8=""),"Требует заполнения","ОК")</f>
        <v>ОК</v>
      </c>
      <c r="H8" s="1" t="str">
        <f aca="false">IF(AND('План Факт 2025'!C8="ФОТ",'План Факт 2025'!J8=""),"Требует заполнения","ОК")</f>
        <v>ОК</v>
      </c>
      <c r="J8" s="1" t="str">
        <f aca="false">IF(OR(AND('План Факт 2025'!D8="Программное_обеспечение_лицензии",'План Факт 2025'!L8=""),AND('План Факт 2025'!D8="Приобретение_ПО",'План Факт 2025'!L8=""),AND('План Факт 2025'!D8="ИТ_оборудование_и_комплектующие_ИП",'План Факт 2025'!L8=""),AND('План Факт 2025'!D8="ИТ_оборудование_и_комплектующие",'План Факт 2025'!L8="")),"Требует заполнения","ОК")</f>
        <v>ОК</v>
      </c>
      <c r="K8" s="1" t="str">
        <f aca="false">IF(OR(AND('План Факт 2025'!C8="Операционный_бюджет",'План Факт 2025'!D8="Программное_обеспечение_лицензии",'План Факт 2025'!M8=""),AND('План Факт 2025'!C8="Инвестиционный_проект",'План Факт 2025'!D8="Приобретение_ПО",'План Факт 2025'!M8=""),AND('План Факт 2025'!D8="ИТ_оборудование_и_комплектующие_ИП",'План Факт 2025'!M8=""),AND('План Факт 2025'!D8="ИТ_оборудование_и_комплектующие",'План Факт 2025'!M8="")),"Требует заполнения","ОК")</f>
        <v>ОК</v>
      </c>
      <c r="L8" s="1" t="str">
        <f aca="false">IF(OR(AND('План Факт 2025'!D8="Программное_обеспечение_лицензии",'План Факт 2025'!N8="",'План Факт 2025'!M8=""),AND('План Факт 2025'!D8="Приобретение_ПО",'План Факт 2025'!M8="",'План Факт 2025'!N8="",'План Факт 2025'!M8=""),AND('План Факт 2025'!C8&lt;&gt;"",'План Факт 2025'!N8="",'План Факт 2025'!M8="")),"Требует заполнения","ОК")</f>
        <v>ОК</v>
      </c>
      <c r="N8" s="1" t="str">
        <f aca="false">IF(OR('План Факт 2025'!C8="ФОТ",SUM('План Факт 2025'!Q8,'План Факт 2025'!R8,'План Факт 2025'!Z8,'План Факт 2025'!AA8)&gt;0),"ОК",IF('План Факт 2025'!C8="","ОК","Требует заполнения"))</f>
        <v>ОК</v>
      </c>
      <c r="T8" s="1" t="str">
        <f aca="false">IF(AND('План Факт 2025'!R8&gt;0,'План Факт 2025'!X8=""),"Требует заполнения","ОК")</f>
        <v>ОК</v>
      </c>
      <c r="U8" s="1" t="str">
        <f aca="false">IF(AND('План Факт 2025'!R8&gt;0,'План Факт 2025'!Y8=""),"Требует заполнения","ОК")</f>
        <v>ОК</v>
      </c>
    </row>
    <row r="9" customFormat="false" ht="15" hidden="false" customHeight="false" outlineLevel="0" collapsed="false">
      <c r="A9" s="1" t="str">
        <f aca="false">IF(AND('План Факт 2025'!B9&lt;&gt;"",'План Факт 2025'!A9=""),"Требует заполнения","ОК")</f>
        <v>ОК</v>
      </c>
      <c r="C9" s="1" t="str">
        <f aca="false">IF(AND('План Факт 2025'!C9="",SUM('План Факт 2025'!Q9,'План Факт 2025'!R9,'План Факт 2025'!Z9,'План Факт 2025'!AA9)&gt;0),"Требует заполнения","ОК")</f>
        <v>ОК</v>
      </c>
      <c r="D9" s="357" t="str">
        <f aca="false">IF(OR(AND('План Факт 2025'!D9="",'План Факт 2025'!C9="Инвестиционный_проект"),AND('План Факт 2025'!D9="",'План Факт 2025'!C9="Операционный_бюджет")),"Требует заполнения", IF('План Факт 2025'!D9="","ОК",IFERROR(VLOOKUP('План Факт 2025'!C9&amp;'План Факт 2025'!D9,статьи,1,FALSE()),"Требует исправления")))</f>
        <v>Операционный_бюджетЗапчасти_и_расходные_материалы_к_ИТ_оборудованию</v>
      </c>
      <c r="E9" s="1" t="str">
        <f aca="false">IF(AND('План Факт 2025'!C9="Инвестиционный_проект",'План Факт 2025'!G9=""),"Требует заполнения",IF(AND('План Факт 2025'!C9&lt;&gt;"Инвестиционный_проект",'План Факт 2025'!G9&lt;&gt;""),"Требует изменения","ОК"))</f>
        <v>ОК</v>
      </c>
      <c r="G9" s="1" t="str">
        <f aca="false">IF(AND('План Факт 2025'!C9="Инвестиционный_проект",'План Факт 2025'!I9=""),"Требует заполнения","ОК")</f>
        <v>ОК</v>
      </c>
      <c r="H9" s="1" t="str">
        <f aca="false">IF(AND('План Факт 2025'!C9="ФОТ",'План Факт 2025'!J9=""),"Требует заполнения","ОК")</f>
        <v>ОК</v>
      </c>
      <c r="J9" s="1" t="str">
        <f aca="false">IF(OR(AND('План Факт 2025'!D9="Программное_обеспечение_лицензии",'План Факт 2025'!L9=""),AND('План Факт 2025'!D9="Приобретение_ПО",'План Факт 2025'!L9=""),AND('План Факт 2025'!D9="ИТ_оборудование_и_комплектующие_ИП",'План Факт 2025'!L9=""),AND('План Факт 2025'!D9="ИТ_оборудование_и_комплектующие",'План Факт 2025'!L9="")),"Требует заполнения","ОК")</f>
        <v>ОК</v>
      </c>
      <c r="K9" s="1" t="str">
        <f aca="false">IF(OR(AND('План Факт 2025'!C9="Операционный_бюджет",'План Факт 2025'!D9="Программное_обеспечение_лицензии",'План Факт 2025'!M9=""),AND('План Факт 2025'!C9="Инвестиционный_проект",'План Факт 2025'!D9="Приобретение_ПО",'План Факт 2025'!M9=""),AND('План Факт 2025'!D9="ИТ_оборудование_и_комплектующие_ИП",'План Факт 2025'!M9=""),AND('План Факт 2025'!D9="ИТ_оборудование_и_комплектующие",'План Факт 2025'!M9="")),"Требует заполнения","ОК")</f>
        <v>ОК</v>
      </c>
      <c r="L9" s="1" t="str">
        <f aca="false">IF(OR(AND('План Факт 2025'!D9="Программное_обеспечение_лицензии",'План Факт 2025'!N9="",'План Факт 2025'!M9=""),AND('План Факт 2025'!D9="Приобретение_ПО",'План Факт 2025'!M9="",'План Факт 2025'!N9="",'План Факт 2025'!M9=""),AND('План Факт 2025'!C9&lt;&gt;"",'План Факт 2025'!N9="",'План Факт 2025'!M9="")),"Требует заполнения","ОК")</f>
        <v>ОК</v>
      </c>
      <c r="N9" s="1" t="str">
        <f aca="false">IF(OR('План Факт 2025'!C9="ФОТ",SUM('План Факт 2025'!Q9,'План Факт 2025'!R9,'План Факт 2025'!Z9,'План Факт 2025'!AA9)&gt;0),"ОК",IF('План Факт 2025'!C9="","ОК","Требует заполнения"))</f>
        <v>ОК</v>
      </c>
      <c r="T9" s="1" t="str">
        <f aca="false">IF(AND('План Факт 2025'!R9&gt;0,'План Факт 2025'!X9=""),"Требует заполнения","ОК")</f>
        <v>ОК</v>
      </c>
      <c r="U9" s="1" t="str">
        <f aca="false">IF(AND('План Факт 2025'!R9&gt;0,'План Факт 2025'!Y9=""),"Требует заполнения","ОК")</f>
        <v>ОК</v>
      </c>
    </row>
    <row r="10" customFormat="false" ht="15" hidden="false" customHeight="false" outlineLevel="0" collapsed="false">
      <c r="A10" s="1" t="str">
        <f aca="false">IF(AND('План Факт 2025'!B10&lt;&gt;"",'План Факт 2025'!A10=""),"Требует заполнения","ОК")</f>
        <v>ОК</v>
      </c>
      <c r="C10" s="1" t="str">
        <f aca="false">IF(AND('План Факт 2025'!C10="",SUM('План Факт 2025'!Q10,'План Факт 2025'!R10,'План Факт 2025'!Z10,'План Факт 2025'!AA10)&gt;0),"Требует заполнения","ОК")</f>
        <v>ОК</v>
      </c>
      <c r="D10" s="357" t="str">
        <f aca="false">IF(OR(AND('План Факт 2025'!D10="",'План Факт 2025'!C10="Инвестиционный_проект"),AND('План Факт 2025'!D10="",'План Факт 2025'!C10="Операционный_бюджет")),"Требует заполнения", IF('План Факт 2025'!D10="","ОК",IFERROR(VLOOKUP('План Факт 2025'!C10&amp;'План Факт 2025'!D10,статьи,1,FALSE()),"Требует исправления")))</f>
        <v>Операционный_бюджетИТ_оборудование_и_комплектующие</v>
      </c>
      <c r="E10" s="1" t="str">
        <f aca="false">IF(AND('План Факт 2025'!C10="Инвестиционный_проект",'План Факт 2025'!G10=""),"Требует заполнения",IF(AND('План Факт 2025'!C10&lt;&gt;"Инвестиционный_проект",'План Факт 2025'!G10&lt;&gt;""),"Требует изменения","ОК"))</f>
        <v>ОК</v>
      </c>
      <c r="G10" s="1" t="str">
        <f aca="false">IF(AND('План Факт 2025'!C10="Инвестиционный_проект",'План Факт 2025'!I10=""),"Требует заполнения","ОК")</f>
        <v>ОК</v>
      </c>
      <c r="H10" s="1" t="str">
        <f aca="false">IF(AND('План Факт 2025'!C10="ФОТ",'План Факт 2025'!J10=""),"Требует заполнения","ОК")</f>
        <v>ОК</v>
      </c>
      <c r="J10" s="1" t="str">
        <f aca="false">IF(OR(AND('План Факт 2025'!D10="Программное_обеспечение_лицензии",'План Факт 2025'!L10=""),AND('План Факт 2025'!D10="Приобретение_ПО",'План Факт 2025'!L10=""),AND('План Факт 2025'!D10="ИТ_оборудование_и_комплектующие_ИП",'План Факт 2025'!L10=""),AND('План Факт 2025'!D10="ИТ_оборудование_и_комплектующие",'План Факт 2025'!L10="")),"Требует заполнения","ОК")</f>
        <v>ОК</v>
      </c>
      <c r="K10" s="1" t="str">
        <f aca="false">IF(OR(AND('План Факт 2025'!C10="Операционный_бюджет",'План Факт 2025'!D10="Программное_обеспечение_лицензии",'План Факт 2025'!M10=""),AND('План Факт 2025'!C10="Инвестиционный_проект",'План Факт 2025'!D10="Приобретение_ПО",'План Факт 2025'!M10=""),AND('План Факт 2025'!D10="ИТ_оборудование_и_комплектующие_ИП",'План Факт 2025'!M10=""),AND('План Факт 2025'!D10="ИТ_оборудование_и_комплектующие",'План Факт 2025'!M10="")),"Требует заполнения","ОК")</f>
        <v>ОК</v>
      </c>
      <c r="L10" s="1" t="str">
        <f aca="false">IF(OR(AND('План Факт 2025'!D10="Программное_обеспечение_лицензии",'План Факт 2025'!N10="",'План Факт 2025'!M10=""),AND('План Факт 2025'!D10="Приобретение_ПО",'План Факт 2025'!M10="",'План Факт 2025'!N10="",'План Факт 2025'!M10=""),AND('План Факт 2025'!C10&lt;&gt;"",'План Факт 2025'!N10="",'План Факт 2025'!M10="")),"Требует заполнения","ОК")</f>
        <v>ОК</v>
      </c>
      <c r="N10" s="1" t="str">
        <f aca="false">IF(OR('План Факт 2025'!C10="ФОТ",SUM('План Факт 2025'!Q10,'План Факт 2025'!R10,'План Факт 2025'!Z10,'План Факт 2025'!AA10)&gt;0),"ОК",IF('План Факт 2025'!C10="","ОК","Требует заполнения"))</f>
        <v>ОК</v>
      </c>
      <c r="T10" s="1" t="str">
        <f aca="false">IF(AND('План Факт 2025'!R10&gt;0,'План Факт 2025'!X10=""),"Требует заполнения","ОК")</f>
        <v>ОК</v>
      </c>
      <c r="U10" s="1" t="str">
        <f aca="false">IF(AND('План Факт 2025'!R10&gt;0,'План Факт 2025'!Y10=""),"Требует заполнения","ОК")</f>
        <v>ОК</v>
      </c>
    </row>
    <row r="11" customFormat="false" ht="15" hidden="false" customHeight="false" outlineLevel="0" collapsed="false">
      <c r="A11" s="1" t="str">
        <f aca="false">IF(AND('План Факт 2025'!B11&lt;&gt;"",'План Факт 2025'!A11=""),"Требует заполнения","ОК")</f>
        <v>ОК</v>
      </c>
      <c r="C11" s="1" t="str">
        <f aca="false">IF(AND('План Факт 2025'!C11="",SUM('План Факт 2025'!Q11,'План Факт 2025'!R11,'План Факт 2025'!Z11,'План Факт 2025'!AA11)&gt;0),"Требует заполнения","ОК")</f>
        <v>ОК</v>
      </c>
      <c r="D11" s="357" t="str">
        <f aca="false">IF(OR(AND('План Факт 2025'!D11="",'План Факт 2025'!C11="Инвестиционный_проект"),AND('План Факт 2025'!D11="",'План Факт 2025'!C11="Операционный_бюджет")),"Требует заполнения", IF('План Факт 2025'!D11="","ОК",IFERROR(VLOOKUP('План Факт 2025'!C11&amp;'План Факт 2025'!D11,статьи,1,FALSE()),"Требует исправления")))</f>
        <v>Операционный_бюджетПрограммное_обеспечение_лицензии</v>
      </c>
      <c r="E11" s="1" t="str">
        <f aca="false">IF(AND('План Факт 2025'!C11="Инвестиционный_проект",'План Факт 2025'!G11=""),"Требует заполнения",IF(AND('План Факт 2025'!C11&lt;&gt;"Инвестиционный_проект",'План Факт 2025'!G11&lt;&gt;""),"Требует изменения","ОК"))</f>
        <v>ОК</v>
      </c>
      <c r="G11" s="1" t="str">
        <f aca="false">IF(AND('План Факт 2025'!C11="Инвестиционный_проект",'План Факт 2025'!I11=""),"Требует заполнения","ОК")</f>
        <v>ОК</v>
      </c>
      <c r="H11" s="1" t="str">
        <f aca="false">IF(AND('План Факт 2025'!C11="ФОТ",'План Факт 2025'!J11=""),"Требует заполнения","ОК")</f>
        <v>ОК</v>
      </c>
      <c r="J11" s="1" t="str">
        <f aca="false">IF(OR(AND('План Факт 2025'!D11="Программное_обеспечение_лицензии",'План Факт 2025'!L11=""),AND('План Факт 2025'!D11="Приобретение_ПО",'План Факт 2025'!L11=""),AND('План Факт 2025'!D11="ИТ_оборудование_и_комплектующие_ИП",'План Факт 2025'!L11=""),AND('План Факт 2025'!D11="ИТ_оборудование_и_комплектующие",'План Факт 2025'!L11="")),"Требует заполнения","ОК")</f>
        <v>ОК</v>
      </c>
      <c r="K11" s="1" t="str">
        <f aca="false">IF(OR(AND('План Факт 2025'!C11="Операционный_бюджет",'План Факт 2025'!D11="Программное_обеспечение_лицензии",'План Факт 2025'!M11=""),AND('План Факт 2025'!C11="Инвестиционный_проект",'План Факт 2025'!D11="Приобретение_ПО",'План Факт 2025'!M11=""),AND('План Факт 2025'!D11="ИТ_оборудование_и_комплектующие_ИП",'План Факт 2025'!M11=""),AND('План Факт 2025'!D11="ИТ_оборудование_и_комплектующие",'План Факт 2025'!M11="")),"Требует заполнения","ОК")</f>
        <v>ОК</v>
      </c>
      <c r="L11" s="1" t="str">
        <f aca="false">IF(OR(AND('План Факт 2025'!D11="Программное_обеспечение_лицензии",'План Факт 2025'!N11="",'План Факт 2025'!M11=""),AND('План Факт 2025'!D11="Приобретение_ПО",'План Факт 2025'!M11="",'План Факт 2025'!N11="",'План Факт 2025'!M11=""),AND('План Факт 2025'!C11&lt;&gt;"",'План Факт 2025'!N11="",'План Факт 2025'!M11="")),"Требует заполнения","ОК")</f>
        <v>ОК</v>
      </c>
      <c r="N11" s="1" t="str">
        <f aca="false">IF(OR('План Факт 2025'!C11="ФОТ",SUM('План Факт 2025'!Q11,'План Факт 2025'!R11,'План Факт 2025'!Z11,'План Факт 2025'!AA11)&gt;0),"ОК",IF('План Факт 2025'!C11="","ОК","Требует заполнения"))</f>
        <v>ОК</v>
      </c>
      <c r="T11" s="1" t="str">
        <f aca="false">IF(AND('План Факт 2025'!R11&gt;0,'План Факт 2025'!X11=""),"Требует заполнения","ОК")</f>
        <v>ОК</v>
      </c>
      <c r="U11" s="1" t="str">
        <f aca="false">IF(AND('План Факт 2025'!R11&gt;0,'План Факт 2025'!Y11=""),"Требует заполнения","ОК")</f>
        <v>ОК</v>
      </c>
    </row>
    <row r="12" customFormat="false" ht="15" hidden="false" customHeight="false" outlineLevel="0" collapsed="false">
      <c r="A12" s="1" t="str">
        <f aca="false">IF(AND('План Факт 2025'!B12&lt;&gt;"",'План Факт 2025'!A12=""),"Требует заполнения","ОК")</f>
        <v>ОК</v>
      </c>
      <c r="C12" s="1" t="str">
        <f aca="false">IF(AND('План Факт 2025'!C12="",SUM('План Факт 2025'!Q12,'План Факт 2025'!R12,'План Факт 2025'!Z12,'План Факт 2025'!AA12)&gt;0),"Требует заполнения","ОК")</f>
        <v>ОК</v>
      </c>
      <c r="D12" s="357" t="str">
        <f aca="false">IF(OR(AND('План Факт 2025'!D12="",'План Факт 2025'!C12="Инвестиционный_проект"),AND('План Факт 2025'!D12="",'План Факт 2025'!C12="Операционный_бюджет")),"Требует заполнения", IF('План Факт 2025'!D12="","ОК",IFERROR(VLOOKUP('План Факт 2025'!C12&amp;'План Факт 2025'!D12,статьи,1,FALSE()),"Требует исправления")))</f>
        <v>Операционный_бюджетПрограммное_обеспечение_лицензии</v>
      </c>
      <c r="E12" s="1" t="str">
        <f aca="false">IF(AND('План Факт 2025'!C12="Инвестиционный_проект",'План Факт 2025'!G12=""),"Требует заполнения",IF(AND('План Факт 2025'!C12&lt;&gt;"Инвестиционный_проект",'План Факт 2025'!G12&lt;&gt;""),"Требует изменения","ОК"))</f>
        <v>ОК</v>
      </c>
      <c r="G12" s="1" t="str">
        <f aca="false">IF(AND('План Факт 2025'!C12="Инвестиционный_проект",'План Факт 2025'!I12=""),"Требует заполнения","ОК")</f>
        <v>ОК</v>
      </c>
      <c r="H12" s="1" t="str">
        <f aca="false">IF(AND('План Факт 2025'!C12="ФОТ",'План Факт 2025'!J12=""),"Требует заполнения","ОК")</f>
        <v>ОК</v>
      </c>
      <c r="J12" s="1" t="str">
        <f aca="false">IF(OR(AND('План Факт 2025'!D12="Программное_обеспечение_лицензии",'План Факт 2025'!L12=""),AND('План Факт 2025'!D12="Приобретение_ПО",'План Факт 2025'!L12=""),AND('План Факт 2025'!D12="ИТ_оборудование_и_комплектующие_ИП",'План Факт 2025'!L12=""),AND('План Факт 2025'!D12="ИТ_оборудование_и_комплектующие",'План Факт 2025'!L12="")),"Требует заполнения","ОК")</f>
        <v>ОК</v>
      </c>
      <c r="K12" s="1" t="str">
        <f aca="false">IF(OR(AND('План Факт 2025'!C12="Операционный_бюджет",'План Факт 2025'!D12="Программное_обеспечение_лицензии",'План Факт 2025'!M12=""),AND('План Факт 2025'!C12="Инвестиционный_проект",'План Факт 2025'!D12="Приобретение_ПО",'План Факт 2025'!M12=""),AND('План Факт 2025'!D12="ИТ_оборудование_и_комплектующие_ИП",'План Факт 2025'!M12=""),AND('План Факт 2025'!D12="ИТ_оборудование_и_комплектующие",'План Факт 2025'!M12="")),"Требует заполнения","ОК")</f>
        <v>ОК</v>
      </c>
      <c r="L12" s="1" t="str">
        <f aca="false">IF(OR(AND('План Факт 2025'!D12="Программное_обеспечение_лицензии",'План Факт 2025'!N12="",'План Факт 2025'!M12=""),AND('План Факт 2025'!D12="Приобретение_ПО",'План Факт 2025'!M12="",'План Факт 2025'!N12="",'План Факт 2025'!M12=""),AND('План Факт 2025'!C12&lt;&gt;"",'План Факт 2025'!N12="",'План Факт 2025'!M12="")),"Требует заполнения","ОК")</f>
        <v>ОК</v>
      </c>
      <c r="N12" s="1" t="str">
        <f aca="false">IF(OR('План Факт 2025'!C12="ФОТ",SUM('План Факт 2025'!Q12,'План Факт 2025'!R12,'План Факт 2025'!Z12,'План Факт 2025'!AA12)&gt;0),"ОК",IF('План Факт 2025'!C12="","ОК","Требует заполнения"))</f>
        <v>ОК</v>
      </c>
      <c r="T12" s="1" t="str">
        <f aca="false">IF(AND('План Факт 2025'!R12&gt;0,'План Факт 2025'!X12=""),"Требует заполнения","ОК")</f>
        <v>ОК</v>
      </c>
      <c r="U12" s="1" t="str">
        <f aca="false">IF(AND('План Факт 2025'!R12&gt;0,'План Факт 2025'!Y12=""),"Требует заполнения","ОК")</f>
        <v>ОК</v>
      </c>
    </row>
    <row r="13" customFormat="false" ht="15" hidden="false" customHeight="false" outlineLevel="0" collapsed="false">
      <c r="A13" s="1" t="str">
        <f aca="false">IF(AND('План Факт 2025'!B13&lt;&gt;"",'План Факт 2025'!A13=""),"Требует заполнения","ОК")</f>
        <v>ОК</v>
      </c>
      <c r="C13" s="1" t="str">
        <f aca="false">IF(AND('План Факт 2025'!C13="",SUM('План Факт 2025'!Q13,'План Факт 2025'!R13,'План Факт 2025'!Z13,'План Факт 2025'!AA13)&gt;0),"Требует заполнения","ОК")</f>
        <v>ОК</v>
      </c>
      <c r="D13" s="357" t="str">
        <f aca="false">IF(OR(AND('План Факт 2025'!D13="",'План Факт 2025'!C13="Инвестиционный_проект"),AND('План Факт 2025'!D13="",'План Факт 2025'!C13="Операционный_бюджет")),"Требует заполнения", IF('План Факт 2025'!D13="","ОК",IFERROR(VLOOKUP('План Факт 2025'!C13&amp;'План Факт 2025'!D13,статьи,1,FALSE()),"Требует исправления")))</f>
        <v>Операционный_бюджетПрограммное_обеспечение_лицензии</v>
      </c>
      <c r="E13" s="1" t="str">
        <f aca="false">IF(AND('План Факт 2025'!C13="Инвестиционный_проект",'План Факт 2025'!G13=""),"Требует заполнения",IF(AND('План Факт 2025'!C13&lt;&gt;"Инвестиционный_проект",'План Факт 2025'!G13&lt;&gt;""),"Требует изменения","ОК"))</f>
        <v>ОК</v>
      </c>
      <c r="G13" s="1" t="str">
        <f aca="false">IF(AND('План Факт 2025'!C13="Инвестиционный_проект",'План Факт 2025'!I13=""),"Требует заполнения","ОК")</f>
        <v>ОК</v>
      </c>
      <c r="H13" s="1" t="str">
        <f aca="false">IF(AND('План Факт 2025'!C13="ФОТ",'План Факт 2025'!J13=""),"Требует заполнения","ОК")</f>
        <v>ОК</v>
      </c>
      <c r="J13" s="1" t="str">
        <f aca="false">IF(OR(AND('План Факт 2025'!D13="Программное_обеспечение_лицензии",'План Факт 2025'!L13=""),AND('План Факт 2025'!D13="Приобретение_ПО",'План Факт 2025'!L13=""),AND('План Факт 2025'!D13="ИТ_оборудование_и_комплектующие_ИП",'План Факт 2025'!L13=""),AND('План Факт 2025'!D13="ИТ_оборудование_и_комплектующие",'План Факт 2025'!L13="")),"Требует заполнения","ОК")</f>
        <v>ОК</v>
      </c>
      <c r="K13" s="1" t="str">
        <f aca="false">IF(OR(AND('План Факт 2025'!C13="Операционный_бюджет",'План Факт 2025'!D13="Программное_обеспечение_лицензии",'План Факт 2025'!M13=""),AND('План Факт 2025'!C13="Инвестиционный_проект",'План Факт 2025'!D13="Приобретение_ПО",'План Факт 2025'!M13=""),AND('План Факт 2025'!D13="ИТ_оборудование_и_комплектующие_ИП",'План Факт 2025'!M13=""),AND('План Факт 2025'!D13="ИТ_оборудование_и_комплектующие",'План Факт 2025'!M13="")),"Требует заполнения","ОК")</f>
        <v>ОК</v>
      </c>
      <c r="L13" s="1" t="str">
        <f aca="false">IF(OR(AND('План Факт 2025'!D13="Программное_обеспечение_лицензии",'План Факт 2025'!N13="",'План Факт 2025'!M13=""),AND('План Факт 2025'!D13="Приобретение_ПО",'План Факт 2025'!M13="",'План Факт 2025'!N13="",'План Факт 2025'!M13=""),AND('План Факт 2025'!C13&lt;&gt;"",'План Факт 2025'!N13="",'План Факт 2025'!M13="")),"Требует заполнения","ОК")</f>
        <v>ОК</v>
      </c>
      <c r="N13" s="1" t="str">
        <f aca="false">IF(OR('План Факт 2025'!C13="ФОТ",SUM('План Факт 2025'!Q13,'План Факт 2025'!R13,'План Факт 2025'!Z13,'План Факт 2025'!AA13)&gt;0),"ОК",IF('План Факт 2025'!C13="","ОК","Требует заполнения"))</f>
        <v>ОК</v>
      </c>
      <c r="T13" s="1" t="str">
        <f aca="false">IF(AND('План Факт 2025'!R13&gt;0,'План Факт 2025'!X13=""),"Требует заполнения","ОК")</f>
        <v>ОК</v>
      </c>
      <c r="U13" s="1" t="str">
        <f aca="false">IF(AND('План Факт 2025'!R13&gt;0,'План Факт 2025'!Y13=""),"Требует заполнения","ОК")</f>
        <v>ОК</v>
      </c>
    </row>
    <row r="14" customFormat="false" ht="15" hidden="false" customHeight="false" outlineLevel="0" collapsed="false">
      <c r="A14" s="1" t="str">
        <f aca="false">IF(AND('План Факт 2025'!B14&lt;&gt;"",'План Факт 2025'!A14=""),"Требует заполнения","ОК")</f>
        <v>ОК</v>
      </c>
      <c r="C14" s="1" t="str">
        <f aca="false">IF(AND('План Факт 2025'!C14="",SUM('План Факт 2025'!Q14,'План Факт 2025'!R14,'План Факт 2025'!Z14,'План Факт 2025'!AA14)&gt;0),"Требует заполнения","ОК")</f>
        <v>ОК</v>
      </c>
      <c r="D14" s="357" t="str">
        <f aca="false">IF(OR(AND('План Факт 2025'!D14="",'План Факт 2025'!C14="Инвестиционный_проект"),AND('План Факт 2025'!D14="",'План Факт 2025'!C14="Операционный_бюджет")),"Требует заполнения", IF('План Факт 2025'!D14="","ОК",IFERROR(VLOOKUP('План Факт 2025'!C14&amp;'План Факт 2025'!D14,статьи,1,FALSE()),"Требует исправления")))</f>
        <v>Операционный_бюджетПрограммное_обеспечение_лицензии</v>
      </c>
      <c r="E14" s="1" t="str">
        <f aca="false">IF(AND('План Факт 2025'!C14="Инвестиционный_проект",'План Факт 2025'!G14=""),"Требует заполнения",IF(AND('План Факт 2025'!C14&lt;&gt;"Инвестиционный_проект",'План Факт 2025'!G14&lt;&gt;""),"Требует изменения","ОК"))</f>
        <v>ОК</v>
      </c>
      <c r="G14" s="1" t="str">
        <f aca="false">IF(AND('План Факт 2025'!C14="Инвестиционный_проект",'План Факт 2025'!I14=""),"Требует заполнения","ОК")</f>
        <v>ОК</v>
      </c>
      <c r="H14" s="1" t="str">
        <f aca="false">IF(AND('План Факт 2025'!C14="ФОТ",'План Факт 2025'!J14=""),"Требует заполнения","ОК")</f>
        <v>ОК</v>
      </c>
      <c r="J14" s="1" t="str">
        <f aca="false">IF(OR(AND('План Факт 2025'!D14="Программное_обеспечение_лицензии",'План Факт 2025'!L14=""),AND('План Факт 2025'!D14="Приобретение_ПО",'План Факт 2025'!L14=""),AND('План Факт 2025'!D14="ИТ_оборудование_и_комплектующие_ИП",'План Факт 2025'!L14=""),AND('План Факт 2025'!D14="ИТ_оборудование_и_комплектующие",'План Факт 2025'!L14="")),"Требует заполнения","ОК")</f>
        <v>ОК</v>
      </c>
      <c r="K14" s="1" t="str">
        <f aca="false">IF(OR(AND('План Факт 2025'!C14="Операционный_бюджет",'План Факт 2025'!D14="Программное_обеспечение_лицензии",'План Факт 2025'!M14=""),AND('План Факт 2025'!C14="Инвестиционный_проект",'План Факт 2025'!D14="Приобретение_ПО",'План Факт 2025'!M14=""),AND('План Факт 2025'!D14="ИТ_оборудование_и_комплектующие_ИП",'План Факт 2025'!M14=""),AND('План Факт 2025'!D14="ИТ_оборудование_и_комплектующие",'План Факт 2025'!M14="")),"Требует заполнения","ОК")</f>
        <v>ОК</v>
      </c>
      <c r="L14" s="1" t="str">
        <f aca="false">IF(OR(AND('План Факт 2025'!D14="Программное_обеспечение_лицензии",'План Факт 2025'!N14="",'План Факт 2025'!M14=""),AND('План Факт 2025'!D14="Приобретение_ПО",'План Факт 2025'!M14="",'План Факт 2025'!N14="",'План Факт 2025'!M14=""),AND('План Факт 2025'!C14&lt;&gt;"",'План Факт 2025'!N14="",'План Факт 2025'!M14="")),"Требует заполнения","ОК")</f>
        <v>ОК</v>
      </c>
      <c r="N14" s="1" t="str">
        <f aca="false">IF(OR('План Факт 2025'!C14="ФОТ",SUM('План Факт 2025'!Q14,'План Факт 2025'!R14,'План Факт 2025'!Z14,'План Факт 2025'!AA14)&gt;0),"ОК",IF('План Факт 2025'!C14="","ОК","Требует заполнения"))</f>
        <v>ОК</v>
      </c>
      <c r="T14" s="1" t="str">
        <f aca="false">IF(AND('План Факт 2025'!R14&gt;0,'План Факт 2025'!X14=""),"Требует заполнения","ОК")</f>
        <v>ОК</v>
      </c>
      <c r="U14" s="1" t="str">
        <f aca="false">IF(AND('План Факт 2025'!R14&gt;0,'План Факт 2025'!Y14=""),"Требует заполнения","ОК")</f>
        <v>ОК</v>
      </c>
    </row>
    <row r="15" customFormat="false" ht="15" hidden="false" customHeight="false" outlineLevel="0" collapsed="false">
      <c r="A15" s="1" t="str">
        <f aca="false">IF(AND('План Факт 2025'!B15&lt;&gt;"",'План Факт 2025'!A15=""),"Требует заполнения","ОК")</f>
        <v>ОК</v>
      </c>
      <c r="C15" s="1" t="str">
        <f aca="false">IF(AND('План Факт 2025'!C15="",SUM('План Факт 2025'!Q15,'План Факт 2025'!R15,'План Факт 2025'!Z15,'План Факт 2025'!AA15)&gt;0),"Требует заполнения","ОК")</f>
        <v>ОК</v>
      </c>
      <c r="D15" s="357" t="str">
        <f aca="false">IF(OR(AND('План Факт 2025'!D15="",'План Факт 2025'!C15="Инвестиционный_проект"),AND('План Факт 2025'!D15="",'План Факт 2025'!C15="Операционный_бюджет")),"Требует заполнения", IF('План Факт 2025'!D15="","ОК",IFERROR(VLOOKUP('План Факт 2025'!C15&amp;'План Факт 2025'!D15,статьи,1,FALSE()),"Требует исправления")))</f>
        <v>Операционный_бюджетИТ_оборудование_и_комплектующие</v>
      </c>
      <c r="E15" s="1" t="str">
        <f aca="false">IF(AND('План Факт 2025'!C15="Инвестиционный_проект",'План Факт 2025'!G15=""),"Требует заполнения",IF(AND('План Факт 2025'!C15&lt;&gt;"Инвестиционный_проект",'План Факт 2025'!G15&lt;&gt;""),"Требует изменения","ОК"))</f>
        <v>ОК</v>
      </c>
      <c r="G15" s="1" t="str">
        <f aca="false">IF(AND('План Факт 2025'!C15="Инвестиционный_проект",'План Факт 2025'!I15=""),"Требует заполнения","ОК")</f>
        <v>ОК</v>
      </c>
      <c r="H15" s="1" t="str">
        <f aca="false">IF(AND('План Факт 2025'!C15="ФОТ",'План Факт 2025'!J15=""),"Требует заполнения","ОК")</f>
        <v>ОК</v>
      </c>
      <c r="J15" s="1" t="str">
        <f aca="false">IF(OR(AND('План Факт 2025'!D15="Программное_обеспечение_лицензии",'План Факт 2025'!L15=""),AND('План Факт 2025'!D15="Приобретение_ПО",'План Факт 2025'!L15=""),AND('План Факт 2025'!D15="ИТ_оборудование_и_комплектующие_ИП",'План Факт 2025'!L15=""),AND('План Факт 2025'!D15="ИТ_оборудование_и_комплектующие",'План Факт 2025'!L15="")),"Требует заполнения","ОК")</f>
        <v>ОК</v>
      </c>
      <c r="K15" s="1" t="str">
        <f aca="false">IF(OR(AND('План Факт 2025'!C15="Операционный_бюджет",'План Факт 2025'!D15="Программное_обеспечение_лицензии",'План Факт 2025'!M15=""),AND('План Факт 2025'!C15="Инвестиционный_проект",'План Факт 2025'!D15="Приобретение_ПО",'План Факт 2025'!M15=""),AND('План Факт 2025'!D15="ИТ_оборудование_и_комплектующие_ИП",'План Факт 2025'!M15=""),AND('План Факт 2025'!D15="ИТ_оборудование_и_комплектующие",'План Факт 2025'!M15="")),"Требует заполнения","ОК")</f>
        <v>ОК</v>
      </c>
      <c r="L15" s="1" t="str">
        <f aca="false">IF(OR(AND('План Факт 2025'!D15="Программное_обеспечение_лицензии",'План Факт 2025'!N15="",'План Факт 2025'!M15=""),AND('План Факт 2025'!D15="Приобретение_ПО",'План Факт 2025'!M15="",'План Факт 2025'!N15="",'План Факт 2025'!M15=""),AND('План Факт 2025'!C15&lt;&gt;"",'План Факт 2025'!N15="",'План Факт 2025'!M15="")),"Требует заполнения","ОК")</f>
        <v>ОК</v>
      </c>
      <c r="N15" s="1" t="str">
        <f aca="false">IF(OR('План Факт 2025'!C15="ФОТ",SUM('План Факт 2025'!Q15,'План Факт 2025'!R15,'План Факт 2025'!Z15,'План Факт 2025'!AA15)&gt;0),"ОК",IF('План Факт 2025'!C15="","ОК","Требует заполнения"))</f>
        <v>ОК</v>
      </c>
      <c r="T15" s="1" t="str">
        <f aca="false">IF(AND('План Факт 2025'!R15&gt;0,'План Факт 2025'!X15=""),"Требует заполнения","ОК")</f>
        <v>ОК</v>
      </c>
      <c r="U15" s="1" t="str">
        <f aca="false">IF(AND('План Факт 2025'!R15&gt;0,'План Факт 2025'!Y15=""),"Требует заполнения","ОК")</f>
        <v>ОК</v>
      </c>
    </row>
    <row r="16" customFormat="false" ht="15" hidden="false" customHeight="false" outlineLevel="0" collapsed="false">
      <c r="A16" s="1" t="str">
        <f aca="false">IF(AND('План Факт 2025'!B16&lt;&gt;"",'План Факт 2025'!A16=""),"Требует заполнения","ОК")</f>
        <v>ОК</v>
      </c>
      <c r="C16" s="1" t="str">
        <f aca="false">IF(AND('План Факт 2025'!C16="",SUM('План Факт 2025'!Q16,'План Факт 2025'!R16,'План Факт 2025'!Z16,'План Факт 2025'!AA16)&gt;0),"Требует заполнения","ОК")</f>
        <v>ОК</v>
      </c>
      <c r="D16" s="357" t="str">
        <f aca="false">IF(OR(AND('План Факт 2025'!D16="",'План Факт 2025'!C16="Инвестиционный_проект"),AND('План Факт 2025'!D16="",'План Факт 2025'!C16="Операционный_бюджет")),"Требует заполнения", IF('План Факт 2025'!D16="","ОК",IFERROR(VLOOKUP('План Факт 2025'!C16&amp;'План Факт 2025'!D16,статьи,1,FALSE()),"Требует исправления")))</f>
        <v>Операционный_бюджетУслуги_связи</v>
      </c>
      <c r="E16" s="1" t="str">
        <f aca="false">IF(AND('План Факт 2025'!C16="Инвестиционный_проект",'План Факт 2025'!G16=""),"Требует заполнения",IF(AND('План Факт 2025'!C16&lt;&gt;"Инвестиционный_проект",'План Факт 2025'!G16&lt;&gt;""),"Требует изменения","ОК"))</f>
        <v>ОК</v>
      </c>
      <c r="G16" s="1" t="str">
        <f aca="false">IF(AND('План Факт 2025'!C16="Инвестиционный_проект",'План Факт 2025'!I16=""),"Требует заполнения","ОК")</f>
        <v>ОК</v>
      </c>
      <c r="H16" s="1" t="str">
        <f aca="false">IF(AND('План Факт 2025'!C16="ФОТ",'План Факт 2025'!J16=""),"Требует заполнения","ОК")</f>
        <v>ОК</v>
      </c>
      <c r="J16" s="1" t="str">
        <f aca="false">IF(OR(AND('План Факт 2025'!D16="Программное_обеспечение_лицензии",'План Факт 2025'!L16=""),AND('План Факт 2025'!D16="Приобретение_ПО",'План Факт 2025'!L16=""),AND('План Факт 2025'!D16="ИТ_оборудование_и_комплектующие_ИП",'План Факт 2025'!L16=""),AND('План Факт 2025'!D16="ИТ_оборудование_и_комплектующие",'План Факт 2025'!L16="")),"Требует заполнения","ОК")</f>
        <v>ОК</v>
      </c>
      <c r="K16" s="1" t="str">
        <f aca="false">IF(OR(AND('План Факт 2025'!C16="Операционный_бюджет",'План Факт 2025'!D16="Программное_обеспечение_лицензии",'План Факт 2025'!M16=""),AND('План Факт 2025'!C16="Инвестиционный_проект",'План Факт 2025'!D16="Приобретение_ПО",'План Факт 2025'!M16=""),AND('План Факт 2025'!D16="ИТ_оборудование_и_комплектующие_ИП",'План Факт 2025'!M16=""),AND('План Факт 2025'!D16="ИТ_оборудование_и_комплектующие",'План Факт 2025'!M16="")),"Требует заполнения","ОК")</f>
        <v>ОК</v>
      </c>
      <c r="L16" s="1" t="str">
        <f aca="false">IF(OR(AND('План Факт 2025'!D16="Программное_обеспечение_лицензии",'План Факт 2025'!N16="",'План Факт 2025'!M16=""),AND('План Факт 2025'!D16="Приобретение_ПО",'План Факт 2025'!M16="",'План Факт 2025'!N16="",'План Факт 2025'!M16=""),AND('План Факт 2025'!C16&lt;&gt;"",'План Факт 2025'!N16="",'План Факт 2025'!M16="")),"Требует заполнения","ОК")</f>
        <v>ОК</v>
      </c>
      <c r="N16" s="1" t="str">
        <f aca="false">IF(OR('План Факт 2025'!C16="ФОТ",SUM('План Факт 2025'!Q16,'План Факт 2025'!R16,'План Факт 2025'!Z16,'План Факт 2025'!AA16)&gt;0),"ОК",IF('План Факт 2025'!C16="","ОК","Требует заполнения"))</f>
        <v>ОК</v>
      </c>
      <c r="T16" s="1" t="str">
        <f aca="false">IF(AND('План Факт 2025'!R16&gt;0,'План Факт 2025'!X16=""),"Требует заполнения","ОК")</f>
        <v>ОК</v>
      </c>
      <c r="U16" s="1" t="str">
        <f aca="false">IF(AND('План Факт 2025'!R16&gt;0,'План Факт 2025'!Y16=""),"Требует заполнения","ОК")</f>
        <v>ОК</v>
      </c>
    </row>
    <row r="17" customFormat="false" ht="15" hidden="false" customHeight="false" outlineLevel="0" collapsed="false">
      <c r="A17" s="1" t="str">
        <f aca="false">IF(AND('План Факт 2025'!B17&lt;&gt;"",'План Факт 2025'!A17=""),"Требует заполнения","ОК")</f>
        <v>ОК</v>
      </c>
      <c r="C17" s="1" t="str">
        <f aca="false">IF(AND('План Факт 2025'!C17="",SUM('План Факт 2025'!Q17,'План Факт 2025'!R17,'План Факт 2025'!Z17,'План Факт 2025'!AA17)&gt;0),"Требует заполнения","ОК")</f>
        <v>ОК</v>
      </c>
      <c r="D17" s="357" t="str">
        <f aca="false">IF(OR(AND('План Факт 2025'!D17="",'План Факт 2025'!C17="Инвестиционный_проект"),AND('План Факт 2025'!D17="",'План Факт 2025'!C17="Операционный_бюджет")),"Требует заполнения", IF('План Факт 2025'!D17="","ОК",IFERROR(VLOOKUP('План Факт 2025'!C17&amp;'План Факт 2025'!D17,статьи,1,FALSE()),"Требует исправления")))</f>
        <v>Операционный_бюджетПрограммное_обеспечение_лицензии</v>
      </c>
      <c r="E17" s="1" t="str">
        <f aca="false">IF(AND('План Факт 2025'!C17="Инвестиционный_проект",'План Факт 2025'!G17=""),"Требует заполнения",IF(AND('План Факт 2025'!C17&lt;&gt;"Инвестиционный_проект",'План Факт 2025'!G17&lt;&gt;""),"Требует изменения","ОК"))</f>
        <v>ОК</v>
      </c>
      <c r="G17" s="1" t="str">
        <f aca="false">IF(AND('План Факт 2025'!C17="Инвестиционный_проект",'План Факт 2025'!I17=""),"Требует заполнения","ОК")</f>
        <v>ОК</v>
      </c>
      <c r="H17" s="1" t="str">
        <f aca="false">IF(AND('План Факт 2025'!C17="ФОТ",'План Факт 2025'!J17=""),"Требует заполнения","ОК")</f>
        <v>ОК</v>
      </c>
      <c r="J17" s="1" t="str">
        <f aca="false">IF(OR(AND('План Факт 2025'!D17="Программное_обеспечение_лицензии",'План Факт 2025'!L17=""),AND('План Факт 2025'!D17="Приобретение_ПО",'План Факт 2025'!L17=""),AND('План Факт 2025'!D17="ИТ_оборудование_и_комплектующие_ИП",'План Факт 2025'!L17=""),AND('План Факт 2025'!D17="ИТ_оборудование_и_комплектующие",'План Факт 2025'!L17="")),"Требует заполнения","ОК")</f>
        <v>ОК</v>
      </c>
      <c r="K17" s="1" t="str">
        <f aca="false">IF(OR(AND('План Факт 2025'!C17="Операционный_бюджет",'План Факт 2025'!D17="Программное_обеспечение_лицензии",'План Факт 2025'!M17=""),AND('План Факт 2025'!C17="Инвестиционный_проект",'План Факт 2025'!D17="Приобретение_ПО",'План Факт 2025'!M17=""),AND('План Факт 2025'!D17="ИТ_оборудование_и_комплектующие_ИП",'План Факт 2025'!M17=""),AND('План Факт 2025'!D17="ИТ_оборудование_и_комплектующие",'План Факт 2025'!M17="")),"Требует заполнения","ОК")</f>
        <v>ОК</v>
      </c>
      <c r="L17" s="1" t="str">
        <f aca="false">IF(OR(AND('План Факт 2025'!D17="Программное_обеспечение_лицензии",'План Факт 2025'!N17="",'План Факт 2025'!M17=""),AND('План Факт 2025'!D17="Приобретение_ПО",'План Факт 2025'!M17="",'План Факт 2025'!N17="",'План Факт 2025'!M17=""),AND('План Факт 2025'!C17&lt;&gt;"",'План Факт 2025'!N17="",'План Факт 2025'!M17="")),"Требует заполнения","ОК")</f>
        <v>ОК</v>
      </c>
      <c r="N17" s="1" t="str">
        <f aca="false">IF(OR('План Факт 2025'!C17="ФОТ",SUM('План Факт 2025'!Q17,'План Факт 2025'!R17,'План Факт 2025'!Z17,'План Факт 2025'!AA17)&gt;0),"ОК",IF('План Факт 2025'!C17="","ОК","Требует заполнения"))</f>
        <v>ОК</v>
      </c>
      <c r="T17" s="1" t="str">
        <f aca="false">IF(AND('План Факт 2025'!R17&gt;0,'План Факт 2025'!X17=""),"Требует заполнения","ОК")</f>
        <v>ОК</v>
      </c>
      <c r="U17" s="1" t="str">
        <f aca="false">IF(AND('План Факт 2025'!R17&gt;0,'План Факт 2025'!Y17=""),"Требует заполнения","ОК")</f>
        <v>ОК</v>
      </c>
    </row>
    <row r="18" customFormat="false" ht="15" hidden="false" customHeight="false" outlineLevel="0" collapsed="false">
      <c r="A18" s="1" t="str">
        <f aca="false">IF(AND('План Факт 2025'!B18&lt;&gt;"",'План Факт 2025'!A18=""),"Требует заполнения","ОК")</f>
        <v>ОК</v>
      </c>
      <c r="C18" s="1" t="str">
        <f aca="false">IF(AND('План Факт 2025'!C18="",SUM('План Факт 2025'!Q18,'План Факт 2025'!R18,'План Факт 2025'!Z18,'План Факт 2025'!AA18)&gt;0),"Требует заполнения","ОК")</f>
        <v>ОК</v>
      </c>
      <c r="D18" s="357" t="str">
        <f aca="false">IF(OR(AND('План Факт 2025'!D18="",'План Факт 2025'!C18="Инвестиционный_проект"),AND('План Факт 2025'!D18="",'План Факт 2025'!C18="Операционный_бюджет")),"Требует заполнения", IF('План Факт 2025'!D18="","ОК",IFERROR(VLOOKUP('План Факт 2025'!C18&amp;'План Факт 2025'!D18,статьи,1,FALSE()),"Требует исправления")))</f>
        <v>Операционный_бюджетИТ_оборудование_и_комплектующие</v>
      </c>
      <c r="E18" s="1" t="str">
        <f aca="false">IF(AND('План Факт 2025'!C18="Инвестиционный_проект",'План Факт 2025'!G18=""),"Требует заполнения",IF(AND('План Факт 2025'!C18&lt;&gt;"Инвестиционный_проект",'План Факт 2025'!G18&lt;&gt;""),"Требует изменения","ОК"))</f>
        <v>ОК</v>
      </c>
      <c r="G18" s="1" t="str">
        <f aca="false">IF(AND('План Факт 2025'!C18="Инвестиционный_проект",'План Факт 2025'!I18=""),"Требует заполнения","ОК")</f>
        <v>ОК</v>
      </c>
      <c r="H18" s="1" t="str">
        <f aca="false">IF(AND('План Факт 2025'!C18="ФОТ",'План Факт 2025'!J18=""),"Требует заполнения","ОК")</f>
        <v>ОК</v>
      </c>
      <c r="J18" s="1" t="str">
        <f aca="false">IF(OR(AND('План Факт 2025'!D18="Программное_обеспечение_лицензии",'План Факт 2025'!L18=""),AND('План Факт 2025'!D18="Приобретение_ПО",'План Факт 2025'!L18=""),AND('План Факт 2025'!D18="ИТ_оборудование_и_комплектующие_ИП",'План Факт 2025'!L18=""),AND('План Факт 2025'!D18="ИТ_оборудование_и_комплектующие",'План Факт 2025'!L18="")),"Требует заполнения","ОК")</f>
        <v>ОК</v>
      </c>
      <c r="K18" s="1" t="str">
        <f aca="false">IF(OR(AND('План Факт 2025'!C18="Операционный_бюджет",'План Факт 2025'!D18="Программное_обеспечение_лицензии",'План Факт 2025'!M18=""),AND('План Факт 2025'!C18="Инвестиционный_проект",'План Факт 2025'!D18="Приобретение_ПО",'План Факт 2025'!M18=""),AND('План Факт 2025'!D18="ИТ_оборудование_и_комплектующие_ИП",'План Факт 2025'!M18=""),AND('План Факт 2025'!D18="ИТ_оборудование_и_комплектующие",'План Факт 2025'!M18="")),"Требует заполнения","ОК")</f>
        <v>ОК</v>
      </c>
      <c r="L18" s="1" t="str">
        <f aca="false">IF(OR(AND('План Факт 2025'!D18="Программное_обеспечение_лицензии",'План Факт 2025'!N18="",'План Факт 2025'!M18=""),AND('План Факт 2025'!D18="Приобретение_ПО",'План Факт 2025'!M18="",'План Факт 2025'!N18="",'План Факт 2025'!M18=""),AND('План Факт 2025'!C18&lt;&gt;"",'План Факт 2025'!N18="",'План Факт 2025'!M18="")),"Требует заполнения","ОК")</f>
        <v>ОК</v>
      </c>
      <c r="N18" s="1" t="str">
        <f aca="false">IF(OR('План Факт 2025'!C18="ФОТ",SUM('План Факт 2025'!Q18,'План Факт 2025'!R18,'План Факт 2025'!Z18,'План Факт 2025'!AA18)&gt;0),"ОК",IF('План Факт 2025'!C18="","ОК","Требует заполнения"))</f>
        <v>ОК</v>
      </c>
      <c r="T18" s="1" t="str">
        <f aca="false">IF(AND('План Факт 2025'!R18&gt;0,'План Факт 2025'!X18=""),"Требует заполнения","ОК")</f>
        <v>ОК</v>
      </c>
      <c r="U18" s="1" t="str">
        <f aca="false">IF(AND('План Факт 2025'!R18&gt;0,'План Факт 2025'!Y18=""),"Требует заполнения","ОК")</f>
        <v>ОК</v>
      </c>
    </row>
    <row r="19" customFormat="false" ht="15" hidden="false" customHeight="false" outlineLevel="0" collapsed="false">
      <c r="A19" s="1" t="str">
        <f aca="false">IF(AND('План Факт 2025'!B19&lt;&gt;"",'План Факт 2025'!A19=""),"Требует заполнения","ОК")</f>
        <v>ОК</v>
      </c>
      <c r="C19" s="1" t="str">
        <f aca="false">IF(AND('План Факт 2025'!C19="",SUM('План Факт 2025'!Q19,'План Факт 2025'!R19,'План Факт 2025'!Z19,'План Факт 2025'!AA19)&gt;0),"Требует заполнения","ОК")</f>
        <v>ОК</v>
      </c>
      <c r="D19" s="357" t="str">
        <f aca="false">IF(OR(AND('План Факт 2025'!D19="",'План Факт 2025'!C19="Инвестиционный_проект"),AND('План Факт 2025'!D19="",'План Факт 2025'!C19="Операционный_бюджет")),"Требует заполнения", IF('План Факт 2025'!D19="","ОК",IFERROR(VLOOKUP('План Факт 2025'!C19&amp;'План Факт 2025'!D19,статьи,1,FALSE()),"Требует исправления")))</f>
        <v>Операционный_бюджетУслуги_внешней_техподдержки</v>
      </c>
      <c r="E19" s="1" t="str">
        <f aca="false">IF(AND('План Факт 2025'!C19="Инвестиционный_проект",'План Факт 2025'!G19=""),"Требует заполнения",IF(AND('План Факт 2025'!C19&lt;&gt;"Инвестиционный_проект",'План Факт 2025'!G19&lt;&gt;""),"Требует изменения","ОК"))</f>
        <v>ОК</v>
      </c>
      <c r="G19" s="1" t="str">
        <f aca="false">IF(AND('План Факт 2025'!C19="Инвестиционный_проект",'План Факт 2025'!I19=""),"Требует заполнения","ОК")</f>
        <v>ОК</v>
      </c>
      <c r="H19" s="1" t="str">
        <f aca="false">IF(AND('План Факт 2025'!C19="ФОТ",'План Факт 2025'!J19=""),"Требует заполнения","ОК")</f>
        <v>ОК</v>
      </c>
      <c r="J19" s="1" t="str">
        <f aca="false">IF(OR(AND('План Факт 2025'!D19="Программное_обеспечение_лицензии",'План Факт 2025'!L19=""),AND('План Факт 2025'!D19="Приобретение_ПО",'План Факт 2025'!L19=""),AND('План Факт 2025'!D19="ИТ_оборудование_и_комплектующие_ИП",'План Факт 2025'!L19=""),AND('План Факт 2025'!D19="ИТ_оборудование_и_комплектующие",'План Факт 2025'!L19="")),"Требует заполнения","ОК")</f>
        <v>ОК</v>
      </c>
      <c r="K19" s="1" t="str">
        <f aca="false">IF(OR(AND('План Факт 2025'!C19="Операционный_бюджет",'План Факт 2025'!D19="Программное_обеспечение_лицензии",'План Факт 2025'!M19=""),AND('План Факт 2025'!C19="Инвестиционный_проект",'План Факт 2025'!D19="Приобретение_ПО",'План Факт 2025'!M19=""),AND('План Факт 2025'!D19="ИТ_оборудование_и_комплектующие_ИП",'План Факт 2025'!M19=""),AND('План Факт 2025'!D19="ИТ_оборудование_и_комплектующие",'План Факт 2025'!M19="")),"Требует заполнения","ОК")</f>
        <v>ОК</v>
      </c>
      <c r="L19" s="1" t="str">
        <f aca="false">IF(OR(AND('План Факт 2025'!D19="Программное_обеспечение_лицензии",'План Факт 2025'!N19="",'План Факт 2025'!M19=""),AND('План Факт 2025'!D19="Приобретение_ПО",'План Факт 2025'!M19="",'План Факт 2025'!N19="",'План Факт 2025'!M19=""),AND('План Факт 2025'!C19&lt;&gt;"",'План Факт 2025'!N19="",'План Факт 2025'!M19="")),"Требует заполнения","ОК")</f>
        <v>ОК</v>
      </c>
      <c r="N19" s="1" t="str">
        <f aca="false">IF(OR('План Факт 2025'!C19="ФОТ",SUM('План Факт 2025'!Q19,'План Факт 2025'!R19,'План Факт 2025'!Z19,'План Факт 2025'!AA19)&gt;0),"ОК",IF('План Факт 2025'!C19="","ОК","Требует заполнения"))</f>
        <v>ОК</v>
      </c>
      <c r="T19" s="1" t="str">
        <f aca="false">IF(AND('План Факт 2025'!R19&gt;0,'План Факт 2025'!X19=""),"Требует заполнения","ОК")</f>
        <v>ОК</v>
      </c>
      <c r="U19" s="1" t="str">
        <f aca="false">IF(AND('План Факт 2025'!R19&gt;0,'План Факт 2025'!Y19=""),"Требует заполнения","ОК")</f>
        <v>ОК</v>
      </c>
    </row>
    <row r="20" customFormat="false" ht="15" hidden="false" customHeight="false" outlineLevel="0" collapsed="false">
      <c r="A20" s="1" t="str">
        <f aca="false">IF(AND('План Факт 2025'!B20&lt;&gt;"",'План Факт 2025'!A20=""),"Требует заполнения","ОК")</f>
        <v>ОК</v>
      </c>
      <c r="C20" s="1" t="str">
        <f aca="false">IF(AND('План Факт 2025'!C20="",SUM('План Факт 2025'!Q20,'План Факт 2025'!R20,'План Факт 2025'!Z20,'План Факт 2025'!AA20)&gt;0),"Требует заполнения","ОК")</f>
        <v>ОК</v>
      </c>
      <c r="D20" s="357" t="str">
        <f aca="false">IF(OR(AND('План Факт 2025'!D20="",'План Факт 2025'!C20="Инвестиционный_проект"),AND('План Факт 2025'!D20="",'План Факт 2025'!C20="Операционный_бюджет")),"Требует заполнения", IF('План Факт 2025'!D20="","ОК",IFERROR(VLOOKUP('План Факт 2025'!C20&amp;'План Факт 2025'!D20,статьи,1,FALSE()),"Требует исправления")))</f>
        <v>Операционный_бюджетПрограммное_обеспечение_лицензии</v>
      </c>
      <c r="E20" s="1" t="str">
        <f aca="false">IF(AND('План Факт 2025'!C20="Инвестиционный_проект",'План Факт 2025'!G20=""),"Требует заполнения",IF(AND('План Факт 2025'!C20&lt;&gt;"Инвестиционный_проект",'План Факт 2025'!G20&lt;&gt;""),"Требует изменения","ОК"))</f>
        <v>ОК</v>
      </c>
      <c r="G20" s="1" t="str">
        <f aca="false">IF(AND('План Факт 2025'!C20="Инвестиционный_проект",'План Факт 2025'!I20=""),"Требует заполнения","ОК")</f>
        <v>ОК</v>
      </c>
      <c r="H20" s="1" t="str">
        <f aca="false">IF(AND('План Факт 2025'!C20="ФОТ",'План Факт 2025'!J20=""),"Требует заполнения","ОК")</f>
        <v>ОК</v>
      </c>
      <c r="J20" s="1" t="str">
        <f aca="false">IF(OR(AND('План Факт 2025'!D20="Программное_обеспечение_лицензии",'План Факт 2025'!L20=""),AND('План Факт 2025'!D20="Приобретение_ПО",'План Факт 2025'!L20=""),AND('План Факт 2025'!D20="ИТ_оборудование_и_комплектующие_ИП",'План Факт 2025'!L20=""),AND('План Факт 2025'!D20="ИТ_оборудование_и_комплектующие",'План Факт 2025'!L20="")),"Требует заполнения","ОК")</f>
        <v>ОК</v>
      </c>
      <c r="K20" s="1" t="str">
        <f aca="false">IF(OR(AND('План Факт 2025'!C20="Операционный_бюджет",'План Факт 2025'!D20="Программное_обеспечение_лицензии",'План Факт 2025'!M20=""),AND('План Факт 2025'!C20="Инвестиционный_проект",'План Факт 2025'!D20="Приобретение_ПО",'План Факт 2025'!M20=""),AND('План Факт 2025'!D20="ИТ_оборудование_и_комплектующие_ИП",'План Факт 2025'!M20=""),AND('План Факт 2025'!D20="ИТ_оборудование_и_комплектующие",'План Факт 2025'!M20="")),"Требует заполнения","ОК")</f>
        <v>ОК</v>
      </c>
      <c r="L20" s="1" t="str">
        <f aca="false">IF(OR(AND('План Факт 2025'!D20="Программное_обеспечение_лицензии",'План Факт 2025'!N20="",'План Факт 2025'!M20=""),AND('План Факт 2025'!D20="Приобретение_ПО",'План Факт 2025'!M20="",'План Факт 2025'!N20="",'План Факт 2025'!M20=""),AND('План Факт 2025'!C20&lt;&gt;"",'План Факт 2025'!N20="",'План Факт 2025'!M20="")),"Требует заполнения","ОК")</f>
        <v>ОК</v>
      </c>
      <c r="N20" s="1" t="str">
        <f aca="false">IF(OR('План Факт 2025'!C20="ФОТ",SUM('План Факт 2025'!Q20,'План Факт 2025'!R20,'План Факт 2025'!Z20,'План Факт 2025'!AA20)&gt;0),"ОК",IF('План Факт 2025'!C20="","ОК","Требует заполнения"))</f>
        <v>ОК</v>
      </c>
      <c r="T20" s="1" t="str">
        <f aca="false">IF(AND('План Факт 2025'!R20&gt;0,'План Факт 2025'!X20=""),"Требует заполнения","ОК")</f>
        <v>ОК</v>
      </c>
      <c r="U20" s="1" t="str">
        <f aca="false">IF(AND('План Факт 2025'!R20&gt;0,'План Факт 2025'!Y20=""),"Требует заполнения","ОК")</f>
        <v>ОК</v>
      </c>
    </row>
    <row r="21" customFormat="false" ht="15" hidden="false" customHeight="false" outlineLevel="0" collapsed="false">
      <c r="A21" s="1" t="str">
        <f aca="false">IF(AND('План Факт 2025'!B21&lt;&gt;"",'План Факт 2025'!A21=""),"Требует заполнения","ОК")</f>
        <v>ОК</v>
      </c>
      <c r="C21" s="1" t="str">
        <f aca="false">IF(AND('План Факт 2025'!C21="",SUM('План Факт 2025'!Q21,'План Факт 2025'!R21,'План Факт 2025'!Z21,'План Факт 2025'!AA21)&gt;0),"Требует заполнения","ОК")</f>
        <v>ОК</v>
      </c>
      <c r="D21" s="357" t="str">
        <f aca="false">IF(OR(AND('План Факт 2025'!D21="",'План Факт 2025'!C21="Инвестиционный_проект"),AND('План Факт 2025'!D21="",'План Факт 2025'!C21="Операционный_бюджет")),"Требует заполнения", IF('План Факт 2025'!D21="","ОК",IFERROR(VLOOKUP('План Факт 2025'!C21&amp;'План Факт 2025'!D21,статьи,1,FALSE()),"Требует исправления")))</f>
        <v>Операционный_бюджетПрограммное_обеспечение_лицензии</v>
      </c>
      <c r="E21" s="1" t="str">
        <f aca="false">IF(AND('План Факт 2025'!C21="Инвестиционный_проект",'План Факт 2025'!G21=""),"Требует заполнения",IF(AND('План Факт 2025'!C21&lt;&gt;"Инвестиционный_проект",'План Факт 2025'!G21&lt;&gt;""),"Требует изменения","ОК"))</f>
        <v>ОК</v>
      </c>
      <c r="G21" s="1" t="str">
        <f aca="false">IF(AND('План Факт 2025'!C21="Инвестиционный_проект",'План Факт 2025'!I21=""),"Требует заполнения","ОК")</f>
        <v>ОК</v>
      </c>
      <c r="H21" s="1" t="str">
        <f aca="false">IF(AND('План Факт 2025'!C21="ФОТ",'План Факт 2025'!J21=""),"Требует заполнения","ОК")</f>
        <v>ОК</v>
      </c>
      <c r="J21" s="1" t="str">
        <f aca="false">IF(OR(AND('План Факт 2025'!D21="Программное_обеспечение_лицензии",'План Факт 2025'!L21=""),AND('План Факт 2025'!D21="Приобретение_ПО",'План Факт 2025'!L21=""),AND('План Факт 2025'!D21="ИТ_оборудование_и_комплектующие_ИП",'План Факт 2025'!L21=""),AND('План Факт 2025'!D21="ИТ_оборудование_и_комплектующие",'План Факт 2025'!L21="")),"Требует заполнения","ОК")</f>
        <v>ОК</v>
      </c>
      <c r="K21" s="1" t="str">
        <f aca="false">IF(OR(AND('План Факт 2025'!C21="Операционный_бюджет",'План Факт 2025'!D21="Программное_обеспечение_лицензии",'План Факт 2025'!M21=""),AND('План Факт 2025'!C21="Инвестиционный_проект",'План Факт 2025'!D21="Приобретение_ПО",'План Факт 2025'!M21=""),AND('План Факт 2025'!D21="ИТ_оборудование_и_комплектующие_ИП",'План Факт 2025'!M21=""),AND('План Факт 2025'!D21="ИТ_оборудование_и_комплектующие",'План Факт 2025'!M21="")),"Требует заполнения","ОК")</f>
        <v>ОК</v>
      </c>
      <c r="L21" s="1" t="str">
        <f aca="false">IF(OR(AND('План Факт 2025'!D21="Программное_обеспечение_лицензии",'План Факт 2025'!N21="",'План Факт 2025'!M21=""),AND('План Факт 2025'!D21="Приобретение_ПО",'План Факт 2025'!M21="",'План Факт 2025'!N21="",'План Факт 2025'!M21=""),AND('План Факт 2025'!C21&lt;&gt;"",'План Факт 2025'!N21="",'План Факт 2025'!M21="")),"Требует заполнения","ОК")</f>
        <v>ОК</v>
      </c>
      <c r="N21" s="1" t="str">
        <f aca="false">IF(OR('План Факт 2025'!C21="ФОТ",SUM('План Факт 2025'!Q21,'План Факт 2025'!R21,'План Факт 2025'!Z21,'План Факт 2025'!AA21)&gt;0),"ОК",IF('План Факт 2025'!C21="","ОК","Требует заполнения"))</f>
        <v>ОК</v>
      </c>
      <c r="T21" s="1" t="str">
        <f aca="false">IF(AND('План Факт 2025'!R21&gt;0,'План Факт 2025'!X21=""),"Требует заполнения","ОК")</f>
        <v>ОК</v>
      </c>
      <c r="U21" s="1" t="str">
        <f aca="false">IF(AND('План Факт 2025'!R21&gt;0,'План Факт 2025'!Y21=""),"Требует заполнения","ОК")</f>
        <v>ОК</v>
      </c>
    </row>
    <row r="22" customFormat="false" ht="15" hidden="false" customHeight="false" outlineLevel="0" collapsed="false">
      <c r="A22" s="1" t="str">
        <f aca="false">IF(AND('План Факт 2025'!B22&lt;&gt;"",'План Факт 2025'!A22=""),"Требует заполнения","ОК")</f>
        <v>ОК</v>
      </c>
      <c r="C22" s="1" t="str">
        <f aca="false">IF(AND('План Факт 2025'!C22="",SUM('План Факт 2025'!Q22,'План Факт 2025'!R22,'План Факт 2025'!Z22,'План Факт 2025'!AA22)&gt;0),"Требует заполнения","ОК")</f>
        <v>ОК</v>
      </c>
      <c r="D22" s="357" t="str">
        <f aca="false">IF(OR(AND('План Факт 2025'!D22="",'План Факт 2025'!C22="Инвестиционный_проект"),AND('План Факт 2025'!D22="",'План Факт 2025'!C22="Операционный_бюджет")),"Требует заполнения", IF('План Факт 2025'!D22="","ОК",IFERROR(VLOOKUP('План Факт 2025'!C22&amp;'План Факт 2025'!D22,статьи,1,FALSE()),"Требует исправления")))</f>
        <v>Операционный_бюджетИТ_оборудование_и_комплектующие</v>
      </c>
      <c r="E22" s="1" t="str">
        <f aca="false">IF(AND('План Факт 2025'!C22="Инвестиционный_проект",'План Факт 2025'!G22=""),"Требует заполнения",IF(AND('План Факт 2025'!C22&lt;&gt;"Инвестиционный_проект",'План Факт 2025'!G22&lt;&gt;""),"Требует изменения","ОК"))</f>
        <v>ОК</v>
      </c>
      <c r="G22" s="1" t="str">
        <f aca="false">IF(AND('План Факт 2025'!C22="Инвестиционный_проект",'План Факт 2025'!I22=""),"Требует заполнения","ОК")</f>
        <v>ОК</v>
      </c>
      <c r="H22" s="1" t="str">
        <f aca="false">IF(AND('План Факт 2025'!C22="ФОТ",'План Факт 2025'!J22=""),"Требует заполнения","ОК")</f>
        <v>ОК</v>
      </c>
      <c r="J22" s="1" t="str">
        <f aca="false">IF(OR(AND('План Факт 2025'!D22="Программное_обеспечение_лицензии",'План Факт 2025'!L22=""),AND('План Факт 2025'!D22="Приобретение_ПО",'План Факт 2025'!L22=""),AND('План Факт 2025'!D22="ИТ_оборудование_и_комплектующие_ИП",'План Факт 2025'!L22=""),AND('План Факт 2025'!D22="ИТ_оборудование_и_комплектующие",'План Факт 2025'!L22="")),"Требует заполнения","ОК")</f>
        <v>ОК</v>
      </c>
      <c r="K22" s="1" t="str">
        <f aca="false">IF(OR(AND('План Факт 2025'!C22="Операционный_бюджет",'План Факт 2025'!D22="Программное_обеспечение_лицензии",'План Факт 2025'!M22=""),AND('План Факт 2025'!C22="Инвестиционный_проект",'План Факт 2025'!D22="Приобретение_ПО",'План Факт 2025'!M22=""),AND('План Факт 2025'!D22="ИТ_оборудование_и_комплектующие_ИП",'План Факт 2025'!M22=""),AND('План Факт 2025'!D22="ИТ_оборудование_и_комплектующие",'План Факт 2025'!M22="")),"Требует заполнения","ОК")</f>
        <v>ОК</v>
      </c>
      <c r="L22" s="1" t="str">
        <f aca="false">IF(OR(AND('План Факт 2025'!D22="Программное_обеспечение_лицензии",'План Факт 2025'!N22="",'План Факт 2025'!M22=""),AND('План Факт 2025'!D22="Приобретение_ПО",'План Факт 2025'!M22="",'План Факт 2025'!N22="",'План Факт 2025'!M22=""),AND('План Факт 2025'!C22&lt;&gt;"",'План Факт 2025'!N22="",'План Факт 2025'!M22="")),"Требует заполнения","ОК")</f>
        <v>ОК</v>
      </c>
      <c r="N22" s="1" t="str">
        <f aca="false">IF(OR('План Факт 2025'!C22="ФОТ",SUM('План Факт 2025'!Q22,'План Факт 2025'!R22,'План Факт 2025'!Z22,'План Факт 2025'!AA22)&gt;0),"ОК",IF('План Факт 2025'!C22="","ОК","Требует заполнения"))</f>
        <v>ОК</v>
      </c>
      <c r="T22" s="1" t="str">
        <f aca="false">IF(AND('План Факт 2025'!R22&gt;0,'План Факт 2025'!X22=""),"Требует заполнения","ОК")</f>
        <v>ОК</v>
      </c>
      <c r="U22" s="1" t="str">
        <f aca="false">IF(AND('План Факт 2025'!R22&gt;0,'План Факт 2025'!Y22=""),"Требует заполнения","ОК")</f>
        <v>ОК</v>
      </c>
    </row>
    <row r="23" customFormat="false" ht="15" hidden="false" customHeight="false" outlineLevel="0" collapsed="false">
      <c r="A23" s="1" t="str">
        <f aca="false">IF(AND('План Факт 2025'!B23&lt;&gt;"",'План Факт 2025'!A23=""),"Требует заполнения","ОК")</f>
        <v>ОК</v>
      </c>
      <c r="C23" s="1" t="str">
        <f aca="false">IF(AND('План Факт 2025'!C23="",SUM('План Факт 2025'!Q23,'План Факт 2025'!R23,'План Факт 2025'!Z23,'План Факт 2025'!AA23)&gt;0),"Требует заполнения","ОК")</f>
        <v>ОК</v>
      </c>
      <c r="D23" s="357" t="str">
        <f aca="false">IF(OR(AND('План Факт 2025'!D23="",'План Факт 2025'!C23="Инвестиционный_проект"),AND('План Факт 2025'!D23="",'План Факт 2025'!C23="Операционный_бюджет")),"Требует заполнения", IF('План Факт 2025'!D23="","ОК",IFERROR(VLOOKUP('План Факт 2025'!C23&amp;'План Факт 2025'!D23,статьи,1,FALSE()),"Требует исправления")))</f>
        <v>Операционный_бюджетПрограммное_обеспечение_лицензии</v>
      </c>
      <c r="E23" s="1" t="str">
        <f aca="false">IF(AND('План Факт 2025'!C23="Инвестиционный_проект",'План Факт 2025'!G23=""),"Требует заполнения",IF(AND('План Факт 2025'!C23&lt;&gt;"Инвестиционный_проект",'План Факт 2025'!G23&lt;&gt;""),"Требует изменения","ОК"))</f>
        <v>ОК</v>
      </c>
      <c r="G23" s="1" t="str">
        <f aca="false">IF(AND('План Факт 2025'!C23="Инвестиционный_проект",'План Факт 2025'!I23=""),"Требует заполнения","ОК")</f>
        <v>ОК</v>
      </c>
      <c r="H23" s="1" t="str">
        <f aca="false">IF(AND('План Факт 2025'!C23="ФОТ",'План Факт 2025'!J23=""),"Требует заполнения","ОК")</f>
        <v>ОК</v>
      </c>
      <c r="J23" s="1" t="str">
        <f aca="false">IF(OR(AND('План Факт 2025'!D23="Программное_обеспечение_лицензии",'План Факт 2025'!L23=""),AND('План Факт 2025'!D23="Приобретение_ПО",'План Факт 2025'!L23=""),AND('План Факт 2025'!D23="ИТ_оборудование_и_комплектующие_ИП",'План Факт 2025'!L23=""),AND('План Факт 2025'!D23="ИТ_оборудование_и_комплектующие",'План Факт 2025'!L23="")),"Требует заполнения","ОК")</f>
        <v>ОК</v>
      </c>
      <c r="K23" s="1" t="str">
        <f aca="false">IF(OR(AND('План Факт 2025'!C23="Операционный_бюджет",'План Факт 2025'!D23="Программное_обеспечение_лицензии",'План Факт 2025'!M23=""),AND('План Факт 2025'!C23="Инвестиционный_проект",'План Факт 2025'!D23="Приобретение_ПО",'План Факт 2025'!M23=""),AND('План Факт 2025'!D23="ИТ_оборудование_и_комплектующие_ИП",'План Факт 2025'!M23=""),AND('План Факт 2025'!D23="ИТ_оборудование_и_комплектующие",'План Факт 2025'!M23="")),"Требует заполнения","ОК")</f>
        <v>ОК</v>
      </c>
      <c r="L23" s="1" t="str">
        <f aca="false">IF(OR(AND('План Факт 2025'!D23="Программное_обеспечение_лицензии",'План Факт 2025'!N23="",'План Факт 2025'!M23=""),AND('План Факт 2025'!D23="Приобретение_ПО",'План Факт 2025'!M23="",'План Факт 2025'!N23="",'План Факт 2025'!M23=""),AND('План Факт 2025'!C23&lt;&gt;"",'План Факт 2025'!N23="",'План Факт 2025'!M23="")),"Требует заполнения","ОК")</f>
        <v>ОК</v>
      </c>
      <c r="N23" s="1" t="str">
        <f aca="false">IF(OR('План Факт 2025'!C23="ФОТ",SUM('План Факт 2025'!Q23,'План Факт 2025'!R23,'План Факт 2025'!Z23,'План Факт 2025'!AA23)&gt;0),"ОК",IF('План Факт 2025'!C23="","ОК","Требует заполнения"))</f>
        <v>ОК</v>
      </c>
      <c r="T23" s="1" t="str">
        <f aca="false">IF(AND('План Факт 2025'!R23&gt;0,'План Факт 2025'!X23=""),"Требует заполнения","ОК")</f>
        <v>ОК</v>
      </c>
      <c r="U23" s="1" t="str">
        <f aca="false">IF(AND('План Факт 2025'!R23&gt;0,'План Факт 2025'!Y23=""),"Требует заполнения","ОК")</f>
        <v>ОК</v>
      </c>
    </row>
    <row r="24" customFormat="false" ht="15" hidden="false" customHeight="false" outlineLevel="0" collapsed="false">
      <c r="A24" s="1" t="str">
        <f aca="false">IF(AND('План Факт 2025'!B24&lt;&gt;"",'План Факт 2025'!A24=""),"Требует заполнения","ОК")</f>
        <v>ОК</v>
      </c>
      <c r="C24" s="1" t="str">
        <f aca="false">IF(AND('План Факт 2025'!C24="",SUM('План Факт 2025'!Q24,'План Факт 2025'!R24,'План Факт 2025'!Z24,'План Факт 2025'!AA24)&gt;0),"Требует заполнения","ОК")</f>
        <v>ОК</v>
      </c>
      <c r="D24" s="357" t="str">
        <f aca="false">IF(OR(AND('План Факт 2025'!D24="",'План Факт 2025'!C24="Инвестиционный_проект"),AND('План Факт 2025'!D24="",'План Факт 2025'!C24="Операционный_бюджет")),"Требует заполнения", IF('План Факт 2025'!D24="","ОК",IFERROR(VLOOKUP('План Факт 2025'!C24&amp;'План Факт 2025'!D24,статьи,1,FALSE()),"Требует исправления")))</f>
        <v>Операционный_бюджетПрограммное_обеспечение_лицензии</v>
      </c>
      <c r="E24" s="1" t="str">
        <f aca="false">IF(AND('План Факт 2025'!C24="Инвестиционный_проект",'План Факт 2025'!G24=""),"Требует заполнения",IF(AND('План Факт 2025'!C24&lt;&gt;"Инвестиционный_проект",'План Факт 2025'!G24&lt;&gt;""),"Требует изменения","ОК"))</f>
        <v>ОК</v>
      </c>
      <c r="G24" s="1" t="str">
        <f aca="false">IF(AND('План Факт 2025'!C24="Инвестиционный_проект",'План Факт 2025'!I24=""),"Требует заполнения","ОК")</f>
        <v>ОК</v>
      </c>
      <c r="H24" s="1" t="str">
        <f aca="false">IF(AND('План Факт 2025'!C24="ФОТ",'План Факт 2025'!J24=""),"Требует заполнения","ОК")</f>
        <v>ОК</v>
      </c>
      <c r="J24" s="1" t="str">
        <f aca="false">IF(OR(AND('План Факт 2025'!D24="Программное_обеспечение_лицензии",'План Факт 2025'!L24=""),AND('План Факт 2025'!D24="Приобретение_ПО",'План Факт 2025'!L24=""),AND('План Факт 2025'!D24="ИТ_оборудование_и_комплектующие_ИП",'План Факт 2025'!L24=""),AND('План Факт 2025'!D24="ИТ_оборудование_и_комплектующие",'План Факт 2025'!L24="")),"Требует заполнения","ОК")</f>
        <v>ОК</v>
      </c>
      <c r="K24" s="1" t="str">
        <f aca="false">IF(OR(AND('План Факт 2025'!C24="Операционный_бюджет",'План Факт 2025'!D24="Программное_обеспечение_лицензии",'План Факт 2025'!M24=""),AND('План Факт 2025'!C24="Инвестиционный_проект",'План Факт 2025'!D24="Приобретение_ПО",'План Факт 2025'!M24=""),AND('План Факт 2025'!D24="ИТ_оборудование_и_комплектующие_ИП",'План Факт 2025'!M24=""),AND('План Факт 2025'!D24="ИТ_оборудование_и_комплектующие",'План Факт 2025'!M24="")),"Требует заполнения","ОК")</f>
        <v>ОК</v>
      </c>
      <c r="L24" s="1" t="str">
        <f aca="false">IF(OR(AND('План Факт 2025'!D24="Программное_обеспечение_лицензии",'План Факт 2025'!N24="",'План Факт 2025'!M24=""),AND('План Факт 2025'!D24="Приобретение_ПО",'План Факт 2025'!M24="",'План Факт 2025'!N24="",'План Факт 2025'!M24=""),AND('План Факт 2025'!C24&lt;&gt;"",'План Факт 2025'!N24="",'План Факт 2025'!M24="")),"Требует заполнения","ОК")</f>
        <v>ОК</v>
      </c>
      <c r="N24" s="1" t="str">
        <f aca="false">IF(OR('План Факт 2025'!C24="ФОТ",SUM('План Факт 2025'!Q24,'План Факт 2025'!R24,'План Факт 2025'!Z24,'План Факт 2025'!AA24)&gt;0),"ОК",IF('План Факт 2025'!C24="","ОК","Требует заполнения"))</f>
        <v>ОК</v>
      </c>
      <c r="T24" s="1" t="str">
        <f aca="false">IF(AND('План Факт 2025'!R24&gt;0,'План Факт 2025'!X24=""),"Требует заполнения","ОК")</f>
        <v>ОК</v>
      </c>
      <c r="U24" s="1" t="str">
        <f aca="false">IF(AND('План Факт 2025'!R24&gt;0,'План Факт 2025'!Y24=""),"Требует заполнения","ОК")</f>
        <v>ОК</v>
      </c>
    </row>
    <row r="25" customFormat="false" ht="15" hidden="false" customHeight="false" outlineLevel="0" collapsed="false">
      <c r="A25" s="1" t="str">
        <f aca="false">IF(AND('План Факт 2025'!B25&lt;&gt;"",'План Факт 2025'!A25=""),"Требует заполнения","ОК")</f>
        <v>ОК</v>
      </c>
      <c r="C25" s="1" t="str">
        <f aca="false">IF(AND('План Факт 2025'!C25="",SUM('План Факт 2025'!Q25,'План Факт 2025'!R25,'План Факт 2025'!Z25,'План Факт 2025'!AA25)&gt;0),"Требует заполнения","ОК")</f>
        <v>ОК</v>
      </c>
      <c r="D25" s="357" t="str">
        <f aca="false">IF(OR(AND('План Факт 2025'!D25="",'План Факт 2025'!C25="Инвестиционный_проект"),AND('План Факт 2025'!D25="",'План Факт 2025'!C25="Операционный_бюджет")),"Требует заполнения", IF('План Факт 2025'!D25="","ОК",IFERROR(VLOOKUP('План Факт 2025'!C25&amp;'План Факт 2025'!D25,статьи,1,FALSE()),"Требует исправления")))</f>
        <v>Операционный_бюджетПрограммное_обеспечение_лицензии</v>
      </c>
      <c r="E25" s="1" t="str">
        <f aca="false">IF(AND('План Факт 2025'!C25="Инвестиционный_проект",'План Факт 2025'!G25=""),"Требует заполнения",IF(AND('План Факт 2025'!C25&lt;&gt;"Инвестиционный_проект",'План Факт 2025'!G25&lt;&gt;""),"Требует изменения","ОК"))</f>
        <v>ОК</v>
      </c>
      <c r="G25" s="1" t="str">
        <f aca="false">IF(AND('План Факт 2025'!C25="Инвестиционный_проект",'План Факт 2025'!I25=""),"Требует заполнения","ОК")</f>
        <v>ОК</v>
      </c>
      <c r="H25" s="1" t="str">
        <f aca="false">IF(AND('План Факт 2025'!C25="ФОТ",'План Факт 2025'!J25=""),"Требует заполнения","ОК")</f>
        <v>ОК</v>
      </c>
      <c r="J25" s="1" t="str">
        <f aca="false">IF(OR(AND('План Факт 2025'!D25="Программное_обеспечение_лицензии",'План Факт 2025'!L25=""),AND('План Факт 2025'!D25="Приобретение_ПО",'План Факт 2025'!L25=""),AND('План Факт 2025'!D25="ИТ_оборудование_и_комплектующие_ИП",'План Факт 2025'!L25=""),AND('План Факт 2025'!D25="ИТ_оборудование_и_комплектующие",'План Факт 2025'!L25="")),"Требует заполнения","ОК")</f>
        <v>ОК</v>
      </c>
      <c r="K25" s="1" t="str">
        <f aca="false">IF(OR(AND('План Факт 2025'!C25="Операционный_бюджет",'План Факт 2025'!D25="Программное_обеспечение_лицензии",'План Факт 2025'!M25=""),AND('План Факт 2025'!C25="Инвестиционный_проект",'План Факт 2025'!D25="Приобретение_ПО",'План Факт 2025'!M25=""),AND('План Факт 2025'!D25="ИТ_оборудование_и_комплектующие_ИП",'План Факт 2025'!M25=""),AND('План Факт 2025'!D25="ИТ_оборудование_и_комплектующие",'План Факт 2025'!M25="")),"Требует заполнения","ОК")</f>
        <v>ОК</v>
      </c>
      <c r="L25" s="1" t="str">
        <f aca="false">IF(OR(AND('План Факт 2025'!D25="Программное_обеспечение_лицензии",'План Факт 2025'!N25="",'План Факт 2025'!M25=""),AND('План Факт 2025'!D25="Приобретение_ПО",'План Факт 2025'!M25="",'План Факт 2025'!N25="",'План Факт 2025'!M25=""),AND('План Факт 2025'!C25&lt;&gt;"",'План Факт 2025'!N25="",'План Факт 2025'!M25="")),"Требует заполнения","ОК")</f>
        <v>ОК</v>
      </c>
      <c r="N25" s="1" t="str">
        <f aca="false">IF(OR('План Факт 2025'!C25="ФОТ",SUM('План Факт 2025'!Q25,'План Факт 2025'!R25,'План Факт 2025'!Z25,'План Факт 2025'!AA25)&gt;0),"ОК",IF('План Факт 2025'!C25="","ОК","Требует заполнения"))</f>
        <v>ОК</v>
      </c>
      <c r="T25" s="1" t="str">
        <f aca="false">IF(AND('План Факт 2025'!R25&gt;0,'План Факт 2025'!X25=""),"Требует заполнения","ОК")</f>
        <v>ОК</v>
      </c>
      <c r="U25" s="1" t="str">
        <f aca="false">IF(AND('План Факт 2025'!R25&gt;0,'План Факт 2025'!Y25=""),"Требует заполнения","ОК")</f>
        <v>ОК</v>
      </c>
    </row>
    <row r="26" customFormat="false" ht="15" hidden="false" customHeight="false" outlineLevel="0" collapsed="false">
      <c r="A26" s="1" t="str">
        <f aca="false">IF(AND('План Факт 2025'!B26&lt;&gt;"",'План Факт 2025'!A26=""),"Требует заполнения","ОК")</f>
        <v>ОК</v>
      </c>
      <c r="C26" s="1" t="str">
        <f aca="false">IF(AND('План Факт 2025'!C26="",SUM('План Факт 2025'!Q26,'План Факт 2025'!R26,'План Факт 2025'!Z26,'План Факт 2025'!AA26)&gt;0),"Требует заполнения","ОК")</f>
        <v>ОК</v>
      </c>
      <c r="D26" s="357" t="str">
        <f aca="false">IF(OR(AND('План Факт 2025'!D26="",'План Факт 2025'!C26="Инвестиционный_проект"),AND('План Факт 2025'!D26="",'План Факт 2025'!C26="Операционный_бюджет")),"Требует заполнения", IF('План Факт 2025'!D26="","ОК",IFERROR(VLOOKUP('План Факт 2025'!C26&amp;'План Факт 2025'!D26,статьи,1,FALSE()),"Требует исправления")))</f>
        <v>Операционный_бюджетПрограммное_обеспечение_лицензии</v>
      </c>
      <c r="E26" s="1" t="str">
        <f aca="false">IF(AND('План Факт 2025'!C26="Инвестиционный_проект",'План Факт 2025'!G26=""),"Требует заполнения",IF(AND('План Факт 2025'!C26&lt;&gt;"Инвестиционный_проект",'План Факт 2025'!G26&lt;&gt;""),"Требует изменения","ОК"))</f>
        <v>ОК</v>
      </c>
      <c r="G26" s="1" t="str">
        <f aca="false">IF(AND('План Факт 2025'!C26="Инвестиционный_проект",'План Факт 2025'!I26=""),"Требует заполнения","ОК")</f>
        <v>ОК</v>
      </c>
      <c r="H26" s="1" t="str">
        <f aca="false">IF(AND('План Факт 2025'!C26="ФОТ",'План Факт 2025'!J26=""),"Требует заполнения","ОК")</f>
        <v>ОК</v>
      </c>
      <c r="J26" s="1" t="str">
        <f aca="false">IF(OR(AND('План Факт 2025'!D26="Программное_обеспечение_лицензии",'План Факт 2025'!L26=""),AND('План Факт 2025'!D26="Приобретение_ПО",'План Факт 2025'!L26=""),AND('План Факт 2025'!D26="ИТ_оборудование_и_комплектующие_ИП",'План Факт 2025'!L26=""),AND('План Факт 2025'!D26="ИТ_оборудование_и_комплектующие",'План Факт 2025'!L26="")),"Требует заполнения","ОК")</f>
        <v>ОК</v>
      </c>
      <c r="K26" s="1" t="str">
        <f aca="false">IF(OR(AND('План Факт 2025'!C26="Операционный_бюджет",'План Факт 2025'!D26="Программное_обеспечение_лицензии",'План Факт 2025'!M26=""),AND('План Факт 2025'!C26="Инвестиционный_проект",'План Факт 2025'!D26="Приобретение_ПО",'План Факт 2025'!M26=""),AND('План Факт 2025'!D26="ИТ_оборудование_и_комплектующие_ИП",'План Факт 2025'!M26=""),AND('План Факт 2025'!D26="ИТ_оборудование_и_комплектующие",'План Факт 2025'!M26="")),"Требует заполнения","ОК")</f>
        <v>ОК</v>
      </c>
      <c r="L26" s="1" t="str">
        <f aca="false">IF(OR(AND('План Факт 2025'!D26="Программное_обеспечение_лицензии",'План Факт 2025'!N26="",'План Факт 2025'!M26=""),AND('План Факт 2025'!D26="Приобретение_ПО",'План Факт 2025'!M26="",'План Факт 2025'!N26="",'План Факт 2025'!M26=""),AND('План Факт 2025'!C26&lt;&gt;"",'План Факт 2025'!N26="",'План Факт 2025'!M26="")),"Требует заполнения","ОК")</f>
        <v>ОК</v>
      </c>
      <c r="N26" s="1" t="str">
        <f aca="false">IF(OR('План Факт 2025'!C26="ФОТ",SUM('План Факт 2025'!Q26,'План Факт 2025'!R26,'План Факт 2025'!Z26,'План Факт 2025'!AA26)&gt;0),"ОК",IF('План Факт 2025'!C26="","ОК","Требует заполнения"))</f>
        <v>ОК</v>
      </c>
      <c r="T26" s="1" t="str">
        <f aca="false">IF(AND('План Факт 2025'!R26&gt;0,'План Факт 2025'!X26=""),"Требует заполнения","ОК")</f>
        <v>ОК</v>
      </c>
      <c r="U26" s="1" t="str">
        <f aca="false">IF(AND('План Факт 2025'!R26&gt;0,'План Факт 2025'!Y26=""),"Требует заполнения","ОК")</f>
        <v>ОК</v>
      </c>
    </row>
    <row r="27" customFormat="false" ht="15" hidden="false" customHeight="false" outlineLevel="0" collapsed="false">
      <c r="A27" s="1" t="str">
        <f aca="false">IF(AND('План Факт 2025'!B27&lt;&gt;"",'План Факт 2025'!A27=""),"Требует заполнения","ОК")</f>
        <v>ОК</v>
      </c>
      <c r="C27" s="1" t="str">
        <f aca="false">IF(AND('План Факт 2025'!C27="",SUM('План Факт 2025'!Q27,'План Факт 2025'!R27,'План Факт 2025'!Z27,'План Факт 2025'!AA27)&gt;0),"Требует заполнения","ОК")</f>
        <v>ОК</v>
      </c>
      <c r="D27" s="357" t="str">
        <f aca="false">IF(OR(AND('План Факт 2025'!D27="",'План Факт 2025'!C27="Инвестиционный_проект"),AND('План Факт 2025'!D27="",'План Факт 2025'!C27="Операционный_бюджет")),"Требует заполнения", IF('План Факт 2025'!D27="","ОК",IFERROR(VLOOKUP('План Факт 2025'!C27&amp;'План Факт 2025'!D27,статьи,1,FALSE()),"Требует исправления")))</f>
        <v>Операционный_бюджетПрограммное_обеспечение_лицензии</v>
      </c>
      <c r="E27" s="1" t="str">
        <f aca="false">IF(AND('План Факт 2025'!C27="Инвестиционный_проект",'План Факт 2025'!G27=""),"Требует заполнения",IF(AND('План Факт 2025'!C27&lt;&gt;"Инвестиционный_проект",'План Факт 2025'!G27&lt;&gt;""),"Требует изменения","ОК"))</f>
        <v>ОК</v>
      </c>
      <c r="G27" s="1" t="str">
        <f aca="false">IF(AND('План Факт 2025'!C27="Инвестиционный_проект",'План Факт 2025'!I27=""),"Требует заполнения","ОК")</f>
        <v>ОК</v>
      </c>
      <c r="H27" s="1" t="str">
        <f aca="false">IF(AND('План Факт 2025'!C27="ФОТ",'План Факт 2025'!J27=""),"Требует заполнения","ОК")</f>
        <v>ОК</v>
      </c>
      <c r="J27" s="1" t="str">
        <f aca="false">IF(OR(AND('План Факт 2025'!D27="Программное_обеспечение_лицензии",'План Факт 2025'!L27=""),AND('План Факт 2025'!D27="Приобретение_ПО",'План Факт 2025'!L27=""),AND('План Факт 2025'!D27="ИТ_оборудование_и_комплектующие_ИП",'План Факт 2025'!L27=""),AND('План Факт 2025'!D27="ИТ_оборудование_и_комплектующие",'План Факт 2025'!L27="")),"Требует заполнения","ОК")</f>
        <v>ОК</v>
      </c>
      <c r="K27" s="1" t="str">
        <f aca="false">IF(OR(AND('План Факт 2025'!C27="Операционный_бюджет",'План Факт 2025'!D27="Программное_обеспечение_лицензии",'План Факт 2025'!M27=""),AND('План Факт 2025'!C27="Инвестиционный_проект",'План Факт 2025'!D27="Приобретение_ПО",'План Факт 2025'!M27=""),AND('План Факт 2025'!D27="ИТ_оборудование_и_комплектующие_ИП",'План Факт 2025'!M27=""),AND('План Факт 2025'!D27="ИТ_оборудование_и_комплектующие",'План Факт 2025'!M27="")),"Требует заполнения","ОК")</f>
        <v>ОК</v>
      </c>
      <c r="L27" s="1" t="str">
        <f aca="false">IF(OR(AND('План Факт 2025'!D27="Программное_обеспечение_лицензии",'План Факт 2025'!N27="",'План Факт 2025'!M27=""),AND('План Факт 2025'!D27="Приобретение_ПО",'План Факт 2025'!M27="",'План Факт 2025'!N27="",'План Факт 2025'!M27=""),AND('План Факт 2025'!C27&lt;&gt;"",'План Факт 2025'!N27="",'План Факт 2025'!M27="")),"Требует заполнения","ОК")</f>
        <v>ОК</v>
      </c>
      <c r="N27" s="1" t="str">
        <f aca="false">IF(OR('План Факт 2025'!C27="ФОТ",SUM('План Факт 2025'!Q27,'План Факт 2025'!R27,'План Факт 2025'!Z27,'План Факт 2025'!AA27)&gt;0),"ОК",IF('План Факт 2025'!C27="","ОК","Требует заполнения"))</f>
        <v>ОК</v>
      </c>
      <c r="T27" s="1" t="str">
        <f aca="false">IF(AND('План Факт 2025'!R27&gt;0,'План Факт 2025'!X27=""),"Требует заполнения","ОК")</f>
        <v>ОК</v>
      </c>
      <c r="U27" s="1" t="str">
        <f aca="false">IF(AND('План Факт 2025'!R27&gt;0,'План Факт 2025'!Y27=""),"Требует заполнения","ОК")</f>
        <v>ОК</v>
      </c>
    </row>
    <row r="28" customFormat="false" ht="15" hidden="false" customHeight="false" outlineLevel="0" collapsed="false">
      <c r="A28" s="1" t="str">
        <f aca="false">IF(AND('План Факт 2025'!B28&lt;&gt;"",'План Факт 2025'!A28=""),"Требует заполнения","ОК")</f>
        <v>ОК</v>
      </c>
      <c r="C28" s="1" t="str">
        <f aca="false">IF(AND('План Факт 2025'!C28="",SUM('План Факт 2025'!Q28,'План Факт 2025'!R28,'План Факт 2025'!Z28,'План Факт 2025'!AA28)&gt;0),"Требует заполнения","ОК")</f>
        <v>ОК</v>
      </c>
      <c r="D28" s="357" t="str">
        <f aca="false">IF(OR(AND('План Факт 2025'!D28="",'План Факт 2025'!C28="Инвестиционный_проект"),AND('План Факт 2025'!D28="",'План Факт 2025'!C28="Операционный_бюджет")),"Требует заполнения", IF('План Факт 2025'!D28="","ОК",IFERROR(VLOOKUP('План Факт 2025'!C28&amp;'План Факт 2025'!D28,статьи,1,FALSE()),"Требует исправления")))</f>
        <v>Операционный_бюджетПрограммное_обеспечение_лицензии</v>
      </c>
      <c r="E28" s="1" t="str">
        <f aca="false">IF(AND('План Факт 2025'!C28="Инвестиционный_проект",'План Факт 2025'!G28=""),"Требует заполнения",IF(AND('План Факт 2025'!C28&lt;&gt;"Инвестиционный_проект",'План Факт 2025'!G28&lt;&gt;""),"Требует изменения","ОК"))</f>
        <v>ОК</v>
      </c>
      <c r="G28" s="1" t="str">
        <f aca="false">IF(AND('План Факт 2025'!C28="Инвестиционный_проект",'План Факт 2025'!I28=""),"Требует заполнения","ОК")</f>
        <v>ОК</v>
      </c>
      <c r="H28" s="1" t="str">
        <f aca="false">IF(AND('План Факт 2025'!C28="ФОТ",'План Факт 2025'!J28=""),"Требует заполнения","ОК")</f>
        <v>ОК</v>
      </c>
      <c r="J28" s="1" t="str">
        <f aca="false">IF(OR(AND('План Факт 2025'!D28="Программное_обеспечение_лицензии",'План Факт 2025'!L28=""),AND('План Факт 2025'!D28="Приобретение_ПО",'План Факт 2025'!L28=""),AND('План Факт 2025'!D28="ИТ_оборудование_и_комплектующие_ИП",'План Факт 2025'!L28=""),AND('План Факт 2025'!D28="ИТ_оборудование_и_комплектующие",'План Факт 2025'!L28="")),"Требует заполнения","ОК")</f>
        <v>ОК</v>
      </c>
      <c r="K28" s="1" t="str">
        <f aca="false">IF(OR(AND('План Факт 2025'!C28="Операционный_бюджет",'План Факт 2025'!D28="Программное_обеспечение_лицензии",'План Факт 2025'!M28=""),AND('План Факт 2025'!C28="Инвестиционный_проект",'План Факт 2025'!D28="Приобретение_ПО",'План Факт 2025'!M28=""),AND('План Факт 2025'!D28="ИТ_оборудование_и_комплектующие_ИП",'План Факт 2025'!M28=""),AND('План Факт 2025'!D28="ИТ_оборудование_и_комплектующие",'План Факт 2025'!M28="")),"Требует заполнения","ОК")</f>
        <v>ОК</v>
      </c>
      <c r="L28" s="1" t="str">
        <f aca="false">IF(OR(AND('План Факт 2025'!D28="Программное_обеспечение_лицензии",'План Факт 2025'!N28="",'План Факт 2025'!M28=""),AND('План Факт 2025'!D28="Приобретение_ПО",'План Факт 2025'!M28="",'План Факт 2025'!N28="",'План Факт 2025'!M28=""),AND('План Факт 2025'!C28&lt;&gt;"",'План Факт 2025'!N28="",'План Факт 2025'!M28="")),"Требует заполнения","ОК")</f>
        <v>ОК</v>
      </c>
      <c r="N28" s="1" t="str">
        <f aca="false">IF(OR('План Факт 2025'!C28="ФОТ",SUM('План Факт 2025'!Q28,'План Факт 2025'!R28,'План Факт 2025'!Z28,'План Факт 2025'!AA28)&gt;0),"ОК",IF('План Факт 2025'!C28="","ОК","Требует заполнения"))</f>
        <v>ОК</v>
      </c>
      <c r="T28" s="1" t="str">
        <f aca="false">IF(AND('План Факт 2025'!R28&gt;0,'План Факт 2025'!X28=""),"Требует заполнения","ОК")</f>
        <v>ОК</v>
      </c>
      <c r="U28" s="1" t="str">
        <f aca="false">IF(AND('План Факт 2025'!R28&gt;0,'План Факт 2025'!Y28=""),"Требует заполнения","ОК")</f>
        <v>ОК</v>
      </c>
    </row>
    <row r="29" customFormat="false" ht="15" hidden="false" customHeight="false" outlineLevel="0" collapsed="false">
      <c r="A29" s="1" t="str">
        <f aca="false">IF(AND('План Факт 2025'!B29&lt;&gt;"",'План Факт 2025'!A29=""),"Требует заполнения","ОК")</f>
        <v>ОК</v>
      </c>
      <c r="C29" s="1" t="str">
        <f aca="false">IF(AND('План Факт 2025'!C29="",SUM('План Факт 2025'!Q29,'План Факт 2025'!R29,'План Факт 2025'!Z29,'План Факт 2025'!AA29)&gt;0),"Требует заполнения","ОК")</f>
        <v>ОК</v>
      </c>
      <c r="D29" s="357" t="str">
        <f aca="false">IF(OR(AND('План Факт 2025'!D29="",'План Факт 2025'!C29="Инвестиционный_проект"),AND('План Факт 2025'!D29="",'План Факт 2025'!C29="Операционный_бюджет")),"Требует заполнения", IF('План Факт 2025'!D29="","ОК",IFERROR(VLOOKUP('План Факт 2025'!C29&amp;'План Факт 2025'!D29,статьи,1,FALSE()),"Требует исправления")))</f>
        <v>Операционный_бюджетПрограммное_обеспечение_лицензии</v>
      </c>
      <c r="E29" s="1" t="str">
        <f aca="false">IF(AND('План Факт 2025'!C29="Инвестиционный_проект",'План Факт 2025'!G29=""),"Требует заполнения",IF(AND('План Факт 2025'!C29&lt;&gt;"Инвестиционный_проект",'План Факт 2025'!G29&lt;&gt;""),"Требует изменения","ОК"))</f>
        <v>ОК</v>
      </c>
      <c r="G29" s="1" t="str">
        <f aca="false">IF(AND('План Факт 2025'!C29="Инвестиционный_проект",'План Факт 2025'!I29=""),"Требует заполнения","ОК")</f>
        <v>ОК</v>
      </c>
      <c r="H29" s="1" t="str">
        <f aca="false">IF(AND('План Факт 2025'!C29="ФОТ",'План Факт 2025'!J29=""),"Требует заполнения","ОК")</f>
        <v>ОК</v>
      </c>
      <c r="J29" s="1" t="str">
        <f aca="false">IF(OR(AND('План Факт 2025'!D29="Программное_обеспечение_лицензии",'План Факт 2025'!L29=""),AND('План Факт 2025'!D29="Приобретение_ПО",'План Факт 2025'!L29=""),AND('План Факт 2025'!D29="ИТ_оборудование_и_комплектующие_ИП",'План Факт 2025'!L29=""),AND('План Факт 2025'!D29="ИТ_оборудование_и_комплектующие",'План Факт 2025'!L29="")),"Требует заполнения","ОК")</f>
        <v>ОК</v>
      </c>
      <c r="K29" s="1" t="str">
        <f aca="false">IF(OR(AND('План Факт 2025'!C29="Операционный_бюджет",'План Факт 2025'!D29="Программное_обеспечение_лицензии",'План Факт 2025'!M29=""),AND('План Факт 2025'!C29="Инвестиционный_проект",'План Факт 2025'!D29="Приобретение_ПО",'План Факт 2025'!M29=""),AND('План Факт 2025'!D29="ИТ_оборудование_и_комплектующие_ИП",'План Факт 2025'!M29=""),AND('План Факт 2025'!D29="ИТ_оборудование_и_комплектующие",'План Факт 2025'!M29="")),"Требует заполнения","ОК")</f>
        <v>ОК</v>
      </c>
      <c r="L29" s="1" t="str">
        <f aca="false">IF(OR(AND('План Факт 2025'!D29="Программное_обеспечение_лицензии",'План Факт 2025'!N29="",'План Факт 2025'!M29=""),AND('План Факт 2025'!D29="Приобретение_ПО",'План Факт 2025'!M29="",'План Факт 2025'!N29="",'План Факт 2025'!M29=""),AND('План Факт 2025'!C29&lt;&gt;"",'План Факт 2025'!N29="",'План Факт 2025'!M29="")),"Требует заполнения","ОК")</f>
        <v>ОК</v>
      </c>
      <c r="N29" s="1" t="str">
        <f aca="false">IF(OR('План Факт 2025'!C29="ФОТ",SUM('План Факт 2025'!Q29,'План Факт 2025'!R29,'План Факт 2025'!Z29,'План Факт 2025'!AA29)&gt;0),"ОК",IF('План Факт 2025'!C29="","ОК","Требует заполнения"))</f>
        <v>ОК</v>
      </c>
      <c r="T29" s="1" t="str">
        <f aca="false">IF(AND('План Факт 2025'!R29&gt;0,'План Факт 2025'!X29=""),"Требует заполнения","ОК")</f>
        <v>ОК</v>
      </c>
      <c r="U29" s="1" t="str">
        <f aca="false">IF(AND('План Факт 2025'!R29&gt;0,'План Факт 2025'!Y29=""),"Требует заполнения","ОК")</f>
        <v>ОК</v>
      </c>
    </row>
    <row r="30" customFormat="false" ht="15" hidden="false" customHeight="false" outlineLevel="0" collapsed="false">
      <c r="A30" s="1" t="str">
        <f aca="false">IF(AND('План Факт 2025'!B30&lt;&gt;"",'План Факт 2025'!A30=""),"Требует заполнения","ОК")</f>
        <v>ОК</v>
      </c>
      <c r="C30" s="1" t="str">
        <f aca="false">IF(AND('План Факт 2025'!C30="",SUM('План Факт 2025'!Q30,'План Факт 2025'!R30,'План Факт 2025'!Z30,'План Факт 2025'!AA30)&gt;0),"Требует заполнения","ОК")</f>
        <v>ОК</v>
      </c>
      <c r="D30" s="357" t="str">
        <f aca="false">IF(OR(AND('План Факт 2025'!D30="",'План Факт 2025'!C30="Инвестиционный_проект"),AND('План Факт 2025'!D30="",'План Факт 2025'!C30="Операционный_бюджет")),"Требует заполнения", IF('План Факт 2025'!D30="","ОК",IFERROR(VLOOKUP('План Факт 2025'!C30&amp;'План Факт 2025'!D30,статьи,1,FALSE()),"Требует исправления")))</f>
        <v>Операционный_бюджетИТ_оборудование_и_комплектующие</v>
      </c>
      <c r="E30" s="1" t="str">
        <f aca="false">IF(AND('План Факт 2025'!C30="Инвестиционный_проект",'План Факт 2025'!G30=""),"Требует заполнения",IF(AND('План Факт 2025'!C30&lt;&gt;"Инвестиционный_проект",'План Факт 2025'!G30&lt;&gt;""),"Требует изменения","ОК"))</f>
        <v>ОК</v>
      </c>
      <c r="G30" s="1" t="str">
        <f aca="false">IF(AND('План Факт 2025'!C30="Инвестиционный_проект",'План Факт 2025'!I30=""),"Требует заполнения","ОК")</f>
        <v>ОК</v>
      </c>
      <c r="H30" s="1" t="str">
        <f aca="false">IF(AND('План Факт 2025'!C30="ФОТ",'План Факт 2025'!J30=""),"Требует заполнения","ОК")</f>
        <v>ОК</v>
      </c>
      <c r="J30" s="1" t="str">
        <f aca="false">IF(OR(AND('План Факт 2025'!D30="Программное_обеспечение_лицензии",'План Факт 2025'!L30=""),AND('План Факт 2025'!D30="Приобретение_ПО",'План Факт 2025'!L30=""),AND('План Факт 2025'!D30="ИТ_оборудование_и_комплектующие_ИП",'План Факт 2025'!L30=""),AND('План Факт 2025'!D30="ИТ_оборудование_и_комплектующие",'План Факт 2025'!L30="")),"Требует заполнения","ОК")</f>
        <v>ОК</v>
      </c>
      <c r="K30" s="1" t="str">
        <f aca="false">IF(OR(AND('План Факт 2025'!C30="Операционный_бюджет",'План Факт 2025'!D30="Программное_обеспечение_лицензии",'План Факт 2025'!M30=""),AND('План Факт 2025'!C30="Инвестиционный_проект",'План Факт 2025'!D30="Приобретение_ПО",'План Факт 2025'!M30=""),AND('План Факт 2025'!D30="ИТ_оборудование_и_комплектующие_ИП",'План Факт 2025'!M30=""),AND('План Факт 2025'!D30="ИТ_оборудование_и_комплектующие",'План Факт 2025'!M30="")),"Требует заполнения","ОК")</f>
        <v>ОК</v>
      </c>
      <c r="L30" s="1" t="str">
        <f aca="false">IF(OR(AND('План Факт 2025'!D30="Программное_обеспечение_лицензии",'План Факт 2025'!N30="",'План Факт 2025'!M30=""),AND('План Факт 2025'!D30="Приобретение_ПО",'План Факт 2025'!M30="",'План Факт 2025'!N30="",'План Факт 2025'!M30=""),AND('План Факт 2025'!C30&lt;&gt;"",'План Факт 2025'!N30="",'План Факт 2025'!M30="")),"Требует заполнения","ОК")</f>
        <v>ОК</v>
      </c>
      <c r="N30" s="1" t="str">
        <f aca="false">IF(OR('План Факт 2025'!C30="ФОТ",SUM('План Факт 2025'!Q30,'План Факт 2025'!R30,'План Факт 2025'!Z30,'План Факт 2025'!AA30)&gt;0),"ОК",IF('План Факт 2025'!C30="","ОК","Требует заполнения"))</f>
        <v>ОК</v>
      </c>
      <c r="T30" s="1" t="str">
        <f aca="false">IF(AND('План Факт 2025'!R30&gt;0,'План Факт 2025'!X30=""),"Требует заполнения","ОК")</f>
        <v>ОК</v>
      </c>
      <c r="U30" s="1" t="str">
        <f aca="false">IF(AND('План Факт 2025'!R30&gt;0,'План Факт 2025'!Y30=""),"Требует заполнения","ОК")</f>
        <v>ОК</v>
      </c>
    </row>
    <row r="31" customFormat="false" ht="15" hidden="false" customHeight="false" outlineLevel="0" collapsed="false">
      <c r="A31" s="1" t="str">
        <f aca="false">IF(AND('План Факт 2025'!B31&lt;&gt;"",'План Факт 2025'!A31=""),"Требует заполнения","ОК")</f>
        <v>ОК</v>
      </c>
      <c r="C31" s="1" t="str">
        <f aca="false">IF(AND('План Факт 2025'!C31="",SUM('План Факт 2025'!Q31,'План Факт 2025'!R31,'План Факт 2025'!Z31,'План Факт 2025'!AA31)&gt;0),"Требует заполнения","ОК")</f>
        <v>ОК</v>
      </c>
      <c r="D31" s="357" t="str">
        <f aca="false">IF(OR(AND('План Факт 2025'!D31="",'План Факт 2025'!C31="Инвестиционный_проект"),AND('План Факт 2025'!D31="",'План Факт 2025'!C31="Операционный_бюджет")),"Требует заполнения", IF('План Факт 2025'!D31="","ОК",IFERROR(VLOOKUP('План Факт 2025'!C31&amp;'План Факт 2025'!D31,статьи,1,FALSE()),"Требует исправления")))</f>
        <v>Операционный_бюджетПрограммное_обеспечение_лицензии</v>
      </c>
      <c r="E31" s="1" t="str">
        <f aca="false">IF(AND('План Факт 2025'!C31="Инвестиционный_проект",'План Факт 2025'!G31=""),"Требует заполнения",IF(AND('План Факт 2025'!C31&lt;&gt;"Инвестиционный_проект",'План Факт 2025'!G31&lt;&gt;""),"Требует изменения","ОК"))</f>
        <v>ОК</v>
      </c>
      <c r="G31" s="1" t="str">
        <f aca="false">IF(AND('План Факт 2025'!C31="Инвестиционный_проект",'План Факт 2025'!I31=""),"Требует заполнения","ОК")</f>
        <v>ОК</v>
      </c>
      <c r="H31" s="1" t="str">
        <f aca="false">IF(AND('План Факт 2025'!C31="ФОТ",'План Факт 2025'!J31=""),"Требует заполнения","ОК")</f>
        <v>ОК</v>
      </c>
      <c r="J31" s="1" t="str">
        <f aca="false">IF(OR(AND('План Факт 2025'!D31="Программное_обеспечение_лицензии",'План Факт 2025'!L31=""),AND('План Факт 2025'!D31="Приобретение_ПО",'План Факт 2025'!L31=""),AND('План Факт 2025'!D31="ИТ_оборудование_и_комплектующие_ИП",'План Факт 2025'!L31=""),AND('План Факт 2025'!D31="ИТ_оборудование_и_комплектующие",'План Факт 2025'!L31="")),"Требует заполнения","ОК")</f>
        <v>ОК</v>
      </c>
      <c r="K31" s="1" t="str">
        <f aca="false">IF(OR(AND('План Факт 2025'!C31="Операционный_бюджет",'План Факт 2025'!D31="Программное_обеспечение_лицензии",'План Факт 2025'!M31=""),AND('План Факт 2025'!C31="Инвестиционный_проект",'План Факт 2025'!D31="Приобретение_ПО",'План Факт 2025'!M31=""),AND('План Факт 2025'!D31="ИТ_оборудование_и_комплектующие_ИП",'План Факт 2025'!M31=""),AND('План Факт 2025'!D31="ИТ_оборудование_и_комплектующие",'План Факт 2025'!M31="")),"Требует заполнения","ОК")</f>
        <v>ОК</v>
      </c>
      <c r="L31" s="1" t="str">
        <f aca="false">IF(OR(AND('План Факт 2025'!D31="Программное_обеспечение_лицензии",'План Факт 2025'!N31="",'План Факт 2025'!M31=""),AND('План Факт 2025'!D31="Приобретение_ПО",'План Факт 2025'!M31="",'План Факт 2025'!N31="",'План Факт 2025'!M31=""),AND('План Факт 2025'!C31&lt;&gt;"",'План Факт 2025'!N31="",'План Факт 2025'!M31="")),"Требует заполнения","ОК")</f>
        <v>ОК</v>
      </c>
      <c r="N31" s="1" t="str">
        <f aca="false">IF(OR('План Факт 2025'!C31="ФОТ",SUM('План Факт 2025'!Q31,'План Факт 2025'!R31,'План Факт 2025'!Z31,'План Факт 2025'!AA31)&gt;0),"ОК",IF('План Факт 2025'!C31="","ОК","Требует заполнения"))</f>
        <v>Требует заполнения</v>
      </c>
      <c r="T31" s="1" t="str">
        <f aca="false">IF(AND('План Факт 2025'!R31&gt;0,'План Факт 2025'!X31=""),"Требует заполнения","ОК")</f>
        <v>ОК</v>
      </c>
      <c r="U31" s="1" t="str">
        <f aca="false">IF(AND('План Факт 2025'!R31&gt;0,'План Факт 2025'!Y31=""),"Требует заполнения","ОК")</f>
        <v>ОК</v>
      </c>
    </row>
    <row r="32" customFormat="false" ht="15" hidden="false" customHeight="false" outlineLevel="0" collapsed="false">
      <c r="A32" s="1" t="str">
        <f aca="false">IF(AND('План Факт 2025'!B32&lt;&gt;"",'План Факт 2025'!A32=""),"Требует заполнения","ОК")</f>
        <v>ОК</v>
      </c>
      <c r="C32" s="1" t="str">
        <f aca="false">IF(AND('План Факт 2025'!C32="",SUM('План Факт 2025'!Q32,'План Факт 2025'!R32,'План Факт 2025'!Z32,'План Факт 2025'!AA32)&gt;0),"Требует заполнения","ОК")</f>
        <v>ОК</v>
      </c>
      <c r="D32" s="357" t="str">
        <f aca="false">IF(OR(AND('План Факт 2025'!D32="",'План Факт 2025'!C32="Инвестиционный_проект"),AND('План Факт 2025'!D32="",'План Факт 2025'!C32="Операционный_бюджет")),"Требует заполнения", IF('План Факт 2025'!D32="","ОК",IFERROR(VLOOKUP('План Факт 2025'!C32&amp;'План Факт 2025'!D32,статьи,1,FALSE()),"Требует исправления")))</f>
        <v>Операционный_бюджетПрограммное_обеспечение_лицензии</v>
      </c>
      <c r="E32" s="1" t="str">
        <f aca="false">IF(AND('План Факт 2025'!C32="Инвестиционный_проект",'План Факт 2025'!G32=""),"Требует заполнения",IF(AND('План Факт 2025'!C32&lt;&gt;"Инвестиционный_проект",'План Факт 2025'!G32&lt;&gt;""),"Требует изменения","ОК"))</f>
        <v>ОК</v>
      </c>
      <c r="G32" s="1" t="str">
        <f aca="false">IF(AND('План Факт 2025'!C32="Инвестиционный_проект",'План Факт 2025'!I32=""),"Требует заполнения","ОК")</f>
        <v>ОК</v>
      </c>
      <c r="H32" s="1" t="str">
        <f aca="false">IF(AND('План Факт 2025'!C32="ФОТ",'План Факт 2025'!J32=""),"Требует заполнения","ОК")</f>
        <v>ОК</v>
      </c>
      <c r="J32" s="1" t="str">
        <f aca="false">IF(OR(AND('План Факт 2025'!D32="Программное_обеспечение_лицензии",'План Факт 2025'!L32=""),AND('План Факт 2025'!D32="Приобретение_ПО",'План Факт 2025'!L32=""),AND('План Факт 2025'!D32="ИТ_оборудование_и_комплектующие_ИП",'План Факт 2025'!L32=""),AND('План Факт 2025'!D32="ИТ_оборудование_и_комплектующие",'План Факт 2025'!L32="")),"Требует заполнения","ОК")</f>
        <v>ОК</v>
      </c>
      <c r="K32" s="1" t="str">
        <f aca="false">IF(OR(AND('План Факт 2025'!C32="Операционный_бюджет",'План Факт 2025'!D32="Программное_обеспечение_лицензии",'План Факт 2025'!M32=""),AND('План Факт 2025'!C32="Инвестиционный_проект",'План Факт 2025'!D32="Приобретение_ПО",'План Факт 2025'!M32=""),AND('План Факт 2025'!D32="ИТ_оборудование_и_комплектующие_ИП",'План Факт 2025'!M32=""),AND('План Факт 2025'!D32="ИТ_оборудование_и_комплектующие",'План Факт 2025'!M32="")),"Требует заполнения","ОК")</f>
        <v>ОК</v>
      </c>
      <c r="L32" s="1" t="str">
        <f aca="false">IF(OR(AND('План Факт 2025'!D32="Программное_обеспечение_лицензии",'План Факт 2025'!N32="",'План Факт 2025'!M32=""),AND('План Факт 2025'!D32="Приобретение_ПО",'План Факт 2025'!M32="",'План Факт 2025'!N32="",'План Факт 2025'!M32=""),AND('План Факт 2025'!C32&lt;&gt;"",'План Факт 2025'!N32="",'План Факт 2025'!M32="")),"Требует заполнения","ОК")</f>
        <v>ОК</v>
      </c>
      <c r="N32" s="1" t="str">
        <f aca="false">IF(OR('План Факт 2025'!C32="ФОТ",SUM('План Факт 2025'!Q32,'План Факт 2025'!R32,'План Факт 2025'!Z32,'План Факт 2025'!AA32)&gt;0),"ОК",IF('План Факт 2025'!C32="","ОК","Требует заполнения"))</f>
        <v>ОК</v>
      </c>
      <c r="T32" s="1" t="str">
        <f aca="false">IF(AND('План Факт 2025'!R32&gt;0,'План Факт 2025'!X32=""),"Требует заполнения","ОК")</f>
        <v>ОК</v>
      </c>
      <c r="U32" s="1" t="str">
        <f aca="false">IF(AND('План Факт 2025'!R32&gt;0,'План Факт 2025'!Y32=""),"Требует заполнения","ОК")</f>
        <v>ОК</v>
      </c>
    </row>
    <row r="33" customFormat="false" ht="15" hidden="false" customHeight="false" outlineLevel="0" collapsed="false">
      <c r="A33" s="1" t="str">
        <f aca="false">IF(AND('План Факт 2025'!B33&lt;&gt;"",'План Факт 2025'!A33=""),"Требует заполнения","ОК")</f>
        <v>ОК</v>
      </c>
      <c r="C33" s="1" t="str">
        <f aca="false">IF(AND('План Факт 2025'!C33="",SUM('План Факт 2025'!Q33,'План Факт 2025'!R33,'План Факт 2025'!Z33,'План Факт 2025'!AA33)&gt;0),"Требует заполнения","ОК")</f>
        <v>ОК</v>
      </c>
      <c r="D33" s="357" t="str">
        <f aca="false">IF(OR(AND('План Факт 2025'!D33="",'План Факт 2025'!C33="Инвестиционный_проект"),AND('План Факт 2025'!D33="",'План Факт 2025'!C33="Операционный_бюджет")),"Требует заполнения", IF('План Факт 2025'!D33="","ОК",IFERROR(VLOOKUP('План Факт 2025'!C33&amp;'План Факт 2025'!D33,статьи,1,FALSE()),"Требует исправления")))</f>
        <v>Операционный_бюджетПрограммное_обеспечение_лицензии</v>
      </c>
      <c r="E33" s="1" t="str">
        <f aca="false">IF(AND('План Факт 2025'!C33="Инвестиционный_проект",'План Факт 2025'!G33=""),"Требует заполнения",IF(AND('План Факт 2025'!C33&lt;&gt;"Инвестиционный_проект",'План Факт 2025'!G33&lt;&gt;""),"Требует изменения","ОК"))</f>
        <v>ОК</v>
      </c>
      <c r="G33" s="1" t="str">
        <f aca="false">IF(AND('План Факт 2025'!C33="Инвестиционный_проект",'План Факт 2025'!I33=""),"Требует заполнения","ОК")</f>
        <v>ОК</v>
      </c>
      <c r="H33" s="1" t="str">
        <f aca="false">IF(AND('План Факт 2025'!C33="ФОТ",'План Факт 2025'!J33=""),"Требует заполнения","ОК")</f>
        <v>ОК</v>
      </c>
      <c r="J33" s="1" t="str">
        <f aca="false">IF(OR(AND('План Факт 2025'!D33="Программное_обеспечение_лицензии",'План Факт 2025'!L33=""),AND('План Факт 2025'!D33="Приобретение_ПО",'План Факт 2025'!L33=""),AND('План Факт 2025'!D33="ИТ_оборудование_и_комплектующие_ИП",'План Факт 2025'!L33=""),AND('План Факт 2025'!D33="ИТ_оборудование_и_комплектующие",'План Факт 2025'!L33="")),"Требует заполнения","ОК")</f>
        <v>ОК</v>
      </c>
      <c r="K33" s="1" t="str">
        <f aca="false">IF(OR(AND('План Факт 2025'!C33="Операционный_бюджет",'План Факт 2025'!D33="Программное_обеспечение_лицензии",'План Факт 2025'!M33=""),AND('План Факт 2025'!C33="Инвестиционный_проект",'План Факт 2025'!D33="Приобретение_ПО",'План Факт 2025'!M33=""),AND('План Факт 2025'!D33="ИТ_оборудование_и_комплектующие_ИП",'План Факт 2025'!M33=""),AND('План Факт 2025'!D33="ИТ_оборудование_и_комплектующие",'План Факт 2025'!M33="")),"Требует заполнения","ОК")</f>
        <v>ОК</v>
      </c>
      <c r="L33" s="1" t="str">
        <f aca="false">IF(OR(AND('План Факт 2025'!D33="Программное_обеспечение_лицензии",'План Факт 2025'!N33="",'План Факт 2025'!M33=""),AND('План Факт 2025'!D33="Приобретение_ПО",'План Факт 2025'!M33="",'План Факт 2025'!N33="",'План Факт 2025'!M33=""),AND('План Факт 2025'!C33&lt;&gt;"",'План Факт 2025'!N33="",'План Факт 2025'!M33="")),"Требует заполнения","ОК")</f>
        <v>ОК</v>
      </c>
      <c r="N33" s="1" t="str">
        <f aca="false">IF(OR('План Факт 2025'!C33="ФОТ",SUM('План Факт 2025'!Q33,'План Факт 2025'!R33,'План Факт 2025'!Z33,'План Факт 2025'!AA33)&gt;0),"ОК",IF('План Факт 2025'!C33="","ОК","Требует заполнения"))</f>
        <v>ОК</v>
      </c>
      <c r="T33" s="1" t="str">
        <f aca="false">IF(AND('План Факт 2025'!R33&gt;0,'План Факт 2025'!X33=""),"Требует заполнения","ОК")</f>
        <v>ОК</v>
      </c>
      <c r="U33" s="1" t="str">
        <f aca="false">IF(AND('План Факт 2025'!R33&gt;0,'План Факт 2025'!Y33=""),"Требует заполнения","ОК")</f>
        <v>ОК</v>
      </c>
    </row>
    <row r="34" customFormat="false" ht="15" hidden="false" customHeight="false" outlineLevel="0" collapsed="false">
      <c r="A34" s="1" t="str">
        <f aca="false">IF(AND('План Факт 2025'!B34&lt;&gt;"",'План Факт 2025'!A34=""),"Требует заполнения","ОК")</f>
        <v>ОК</v>
      </c>
      <c r="C34" s="1" t="str">
        <f aca="false">IF(AND('План Факт 2025'!C34="",SUM('План Факт 2025'!Q34,'План Факт 2025'!R34,'План Факт 2025'!Z34,'План Факт 2025'!AA34)&gt;0),"Требует заполнения","ОК")</f>
        <v>ОК</v>
      </c>
      <c r="D34" s="357" t="str">
        <f aca="false">IF(OR(AND('План Факт 2025'!D34="",'План Факт 2025'!C34="Инвестиционный_проект"),AND('План Факт 2025'!D34="",'План Факт 2025'!C34="Операционный_бюджет")),"Требует заполнения", IF('План Факт 2025'!D34="","ОК",IFERROR(VLOOKUP('План Факт 2025'!C34&amp;'План Факт 2025'!D34,статьи,1,FALSE()),"Требует исправления")))</f>
        <v>Операционный_бюджетПрограммное_обеспечение_лицензии</v>
      </c>
      <c r="E34" s="1" t="str">
        <f aca="false">IF(AND('План Факт 2025'!C34="Инвестиционный_проект",'План Факт 2025'!G34=""),"Требует заполнения",IF(AND('План Факт 2025'!C34&lt;&gt;"Инвестиционный_проект",'План Факт 2025'!G34&lt;&gt;""),"Требует изменения","ОК"))</f>
        <v>ОК</v>
      </c>
      <c r="G34" s="1" t="str">
        <f aca="false">IF(AND('План Факт 2025'!C34="Инвестиционный_проект",'План Факт 2025'!I34=""),"Требует заполнения","ОК")</f>
        <v>ОК</v>
      </c>
      <c r="H34" s="1" t="str">
        <f aca="false">IF(AND('План Факт 2025'!C34="ФОТ",'План Факт 2025'!J34=""),"Требует заполнения","ОК")</f>
        <v>ОК</v>
      </c>
      <c r="J34" s="1" t="str">
        <f aca="false">IF(OR(AND('План Факт 2025'!D34="Программное_обеспечение_лицензии",'План Факт 2025'!L34=""),AND('План Факт 2025'!D34="Приобретение_ПО",'План Факт 2025'!L34=""),AND('План Факт 2025'!D34="ИТ_оборудование_и_комплектующие_ИП",'План Факт 2025'!L34=""),AND('План Факт 2025'!D34="ИТ_оборудование_и_комплектующие",'План Факт 2025'!L34="")),"Требует заполнения","ОК")</f>
        <v>ОК</v>
      </c>
      <c r="K34" s="1" t="str">
        <f aca="false">IF(OR(AND('План Факт 2025'!C34="Операционный_бюджет",'План Факт 2025'!D34="Программное_обеспечение_лицензии",'План Факт 2025'!M34=""),AND('План Факт 2025'!C34="Инвестиционный_проект",'План Факт 2025'!D34="Приобретение_ПО",'План Факт 2025'!M34=""),AND('План Факт 2025'!D34="ИТ_оборудование_и_комплектующие_ИП",'План Факт 2025'!M34=""),AND('План Факт 2025'!D34="ИТ_оборудование_и_комплектующие",'План Факт 2025'!M34="")),"Требует заполнения","ОК")</f>
        <v>ОК</v>
      </c>
      <c r="L34" s="1" t="str">
        <f aca="false">IF(OR(AND('План Факт 2025'!D34="Программное_обеспечение_лицензии",'План Факт 2025'!N34="",'План Факт 2025'!M34=""),AND('План Факт 2025'!D34="Приобретение_ПО",'План Факт 2025'!M34="",'План Факт 2025'!N34="",'План Факт 2025'!M34=""),AND('План Факт 2025'!C34&lt;&gt;"",'План Факт 2025'!N34="",'План Факт 2025'!M34="")),"Требует заполнения","ОК")</f>
        <v>ОК</v>
      </c>
      <c r="N34" s="1" t="str">
        <f aca="false">IF(OR('План Факт 2025'!C34="ФОТ",SUM('План Факт 2025'!Q34,'План Факт 2025'!R34,'План Факт 2025'!Z34,'План Факт 2025'!AA34)&gt;0),"ОК",IF('План Факт 2025'!C34="","ОК","Требует заполнения"))</f>
        <v>ОК</v>
      </c>
      <c r="T34" s="1" t="str">
        <f aca="false">IF(AND('План Факт 2025'!R34&gt;0,'План Факт 2025'!X34=""),"Требует заполнения","ОК")</f>
        <v>ОК</v>
      </c>
      <c r="U34" s="1" t="str">
        <f aca="false">IF(AND('План Факт 2025'!R34&gt;0,'План Факт 2025'!Y34=""),"Требует заполнения","ОК")</f>
        <v>ОК</v>
      </c>
    </row>
    <row r="35" customFormat="false" ht="15" hidden="false" customHeight="false" outlineLevel="0" collapsed="false">
      <c r="A35" s="1" t="str">
        <f aca="false">IF(AND('План Факт 2025'!B35&lt;&gt;"",'План Факт 2025'!A35=""),"Требует заполнения","ОК")</f>
        <v>ОК</v>
      </c>
      <c r="C35" s="1" t="str">
        <f aca="false">IF(AND('План Факт 2025'!C35="",SUM('План Факт 2025'!Q35,'План Факт 2025'!R35,'План Факт 2025'!Z35,'План Факт 2025'!AA35)&gt;0),"Требует заполнения","ОК")</f>
        <v>ОК</v>
      </c>
      <c r="D35" s="357" t="str">
        <f aca="false">IF(OR(AND('План Факт 2025'!D35="",'План Факт 2025'!C35="Инвестиционный_проект"),AND('План Факт 2025'!D35="",'План Факт 2025'!C35="Операционный_бюджет")),"Требует заполнения", IF('План Факт 2025'!D35="","ОК",IFERROR(VLOOKUP('План Факт 2025'!C35&amp;'План Факт 2025'!D35,статьи,1,FALSE()),"Требует исправления")))</f>
        <v>Операционный_бюджетПрограммное_обеспечение_лицензии</v>
      </c>
      <c r="E35" s="1" t="str">
        <f aca="false">IF(AND('План Факт 2025'!C35="Инвестиционный_проект",'План Факт 2025'!G35=""),"Требует заполнения",IF(AND('План Факт 2025'!C35&lt;&gt;"Инвестиционный_проект",'План Факт 2025'!G35&lt;&gt;""),"Требует изменения","ОК"))</f>
        <v>ОК</v>
      </c>
      <c r="G35" s="1" t="str">
        <f aca="false">IF(AND('План Факт 2025'!C35="Инвестиционный_проект",'План Факт 2025'!I35=""),"Требует заполнения","ОК")</f>
        <v>ОК</v>
      </c>
      <c r="H35" s="1" t="str">
        <f aca="false">IF(AND('План Факт 2025'!C35="ФОТ",'План Факт 2025'!J35=""),"Требует заполнения","ОК")</f>
        <v>ОК</v>
      </c>
      <c r="J35" s="1" t="str">
        <f aca="false">IF(OR(AND('План Факт 2025'!D35="Программное_обеспечение_лицензии",'План Факт 2025'!L35=""),AND('План Факт 2025'!D35="Приобретение_ПО",'План Факт 2025'!L35=""),AND('План Факт 2025'!D35="ИТ_оборудование_и_комплектующие_ИП",'План Факт 2025'!L35=""),AND('План Факт 2025'!D35="ИТ_оборудование_и_комплектующие",'План Факт 2025'!L35="")),"Требует заполнения","ОК")</f>
        <v>ОК</v>
      </c>
      <c r="K35" s="1" t="str">
        <f aca="false">IF(OR(AND('План Факт 2025'!C35="Операционный_бюджет",'План Факт 2025'!D35="Программное_обеспечение_лицензии",'План Факт 2025'!M35=""),AND('План Факт 2025'!C35="Инвестиционный_проект",'План Факт 2025'!D35="Приобретение_ПО",'План Факт 2025'!M35=""),AND('План Факт 2025'!D35="ИТ_оборудование_и_комплектующие_ИП",'План Факт 2025'!M35=""),AND('План Факт 2025'!D35="ИТ_оборудование_и_комплектующие",'План Факт 2025'!M35="")),"Требует заполнения","ОК")</f>
        <v>ОК</v>
      </c>
      <c r="L35" s="1" t="str">
        <f aca="false">IF(OR(AND('План Факт 2025'!D35="Программное_обеспечение_лицензии",'План Факт 2025'!N35="",'План Факт 2025'!M35=""),AND('План Факт 2025'!D35="Приобретение_ПО",'План Факт 2025'!M35="",'План Факт 2025'!N35="",'План Факт 2025'!M35=""),AND('План Факт 2025'!C35&lt;&gt;"",'План Факт 2025'!N35="",'План Факт 2025'!M35="")),"Требует заполнения","ОК")</f>
        <v>ОК</v>
      </c>
      <c r="N35" s="1" t="str">
        <f aca="false">IF(OR('План Факт 2025'!C35="ФОТ",SUM('План Факт 2025'!Q35,'План Факт 2025'!R35,'План Факт 2025'!Z35,'План Факт 2025'!AA35)&gt;0),"ОК",IF('План Факт 2025'!C35="","ОК","Требует заполнения"))</f>
        <v>ОК</v>
      </c>
      <c r="T35" s="1" t="str">
        <f aca="false">IF(AND('План Факт 2025'!R35&gt;0,'План Факт 2025'!X35=""),"Требует заполнения","ОК")</f>
        <v>ОК</v>
      </c>
      <c r="U35" s="1" t="str">
        <f aca="false">IF(AND('План Факт 2025'!R35&gt;0,'План Факт 2025'!Y35=""),"Требует заполнения","ОК")</f>
        <v>ОК</v>
      </c>
    </row>
    <row r="36" customFormat="false" ht="15" hidden="false" customHeight="false" outlineLevel="0" collapsed="false">
      <c r="A36" s="1" t="str">
        <f aca="false">IF(AND('План Факт 2025'!B36&lt;&gt;"",'План Факт 2025'!A36=""),"Требует заполнения","ОК")</f>
        <v>ОК</v>
      </c>
      <c r="C36" s="1" t="str">
        <f aca="false">IF(AND('План Факт 2025'!C36="",SUM('План Факт 2025'!Q36,'План Факт 2025'!R36,'План Факт 2025'!Z36,'План Факт 2025'!AA36)&gt;0),"Требует заполнения","ОК")</f>
        <v>ОК</v>
      </c>
      <c r="D36" s="357" t="str">
        <f aca="false">IF(OR(AND('План Факт 2025'!D36="",'План Факт 2025'!C36="Инвестиционный_проект"),AND('План Факт 2025'!D36="",'План Факт 2025'!C36="Операционный_бюджет")),"Требует заполнения", IF('План Факт 2025'!D36="","ОК",IFERROR(VLOOKUP('План Факт 2025'!C36&amp;'План Факт 2025'!D36,статьи,1,FALSE()),"Требует исправления")))</f>
        <v>Операционный_бюджетПрограммное_обеспечение_лицензии</v>
      </c>
      <c r="E36" s="1" t="str">
        <f aca="false">IF(AND('План Факт 2025'!C36="Инвестиционный_проект",'План Факт 2025'!G36=""),"Требует заполнения",IF(AND('План Факт 2025'!C36&lt;&gt;"Инвестиционный_проект",'План Факт 2025'!G36&lt;&gt;""),"Требует изменения","ОК"))</f>
        <v>ОК</v>
      </c>
      <c r="G36" s="1" t="str">
        <f aca="false">IF(AND('План Факт 2025'!C36="Инвестиционный_проект",'План Факт 2025'!I36=""),"Требует заполнения","ОК")</f>
        <v>ОК</v>
      </c>
      <c r="H36" s="1" t="str">
        <f aca="false">IF(AND('План Факт 2025'!C36="ФОТ",'План Факт 2025'!J36=""),"Требует заполнения","ОК")</f>
        <v>ОК</v>
      </c>
      <c r="J36" s="1" t="str">
        <f aca="false">IF(OR(AND('План Факт 2025'!D36="Программное_обеспечение_лицензии",'План Факт 2025'!L36=""),AND('План Факт 2025'!D36="Приобретение_ПО",'План Факт 2025'!L36=""),AND('План Факт 2025'!D36="ИТ_оборудование_и_комплектующие_ИП",'План Факт 2025'!L36=""),AND('План Факт 2025'!D36="ИТ_оборудование_и_комплектующие",'План Факт 2025'!L36="")),"Требует заполнения","ОК")</f>
        <v>ОК</v>
      </c>
      <c r="K36" s="1" t="str">
        <f aca="false">IF(OR(AND('План Факт 2025'!C36="Операционный_бюджет",'План Факт 2025'!D36="Программное_обеспечение_лицензии",'План Факт 2025'!M36=""),AND('План Факт 2025'!C36="Инвестиционный_проект",'План Факт 2025'!D36="Приобретение_ПО",'План Факт 2025'!M36=""),AND('План Факт 2025'!D36="ИТ_оборудование_и_комплектующие_ИП",'План Факт 2025'!M36=""),AND('План Факт 2025'!D36="ИТ_оборудование_и_комплектующие",'План Факт 2025'!M36="")),"Требует заполнения","ОК")</f>
        <v>ОК</v>
      </c>
      <c r="L36" s="1" t="str">
        <f aca="false">IF(OR(AND('План Факт 2025'!D36="Программное_обеспечение_лицензии",'План Факт 2025'!N36="",'План Факт 2025'!M36=""),AND('План Факт 2025'!D36="Приобретение_ПО",'План Факт 2025'!M36="",'План Факт 2025'!N36="",'План Факт 2025'!M36=""),AND('План Факт 2025'!C36&lt;&gt;"",'План Факт 2025'!N36="",'План Факт 2025'!M36="")),"Требует заполнения","ОК")</f>
        <v>ОК</v>
      </c>
      <c r="N36" s="1" t="str">
        <f aca="false">IF(OR('План Факт 2025'!C36="ФОТ",SUM('План Факт 2025'!Q36,'План Факт 2025'!R36,'План Факт 2025'!Z36,'План Факт 2025'!AA36)&gt;0),"ОК",IF('План Факт 2025'!C36="","ОК","Требует заполнения"))</f>
        <v>ОК</v>
      </c>
      <c r="T36" s="1" t="str">
        <f aca="false">IF(AND('План Факт 2025'!R36&gt;0,'План Факт 2025'!X36=""),"Требует заполнения","ОК")</f>
        <v>ОК</v>
      </c>
      <c r="U36" s="1" t="str">
        <f aca="false">IF(AND('План Факт 2025'!R36&gt;0,'План Факт 2025'!Y36=""),"Требует заполнения","ОК")</f>
        <v>ОК</v>
      </c>
    </row>
    <row r="37" customFormat="false" ht="15" hidden="false" customHeight="false" outlineLevel="0" collapsed="false">
      <c r="A37" s="1" t="str">
        <f aca="false">IF(AND('План Факт 2025'!B37&lt;&gt;"",'План Факт 2025'!A37=""),"Требует заполнения","ОК")</f>
        <v>ОК</v>
      </c>
      <c r="C37" s="1" t="str">
        <f aca="false">IF(AND('План Факт 2025'!C37="",SUM('План Факт 2025'!Q37,'План Факт 2025'!R37,'План Факт 2025'!Z37,'План Факт 2025'!AA37)&gt;0),"Требует заполнения","ОК")</f>
        <v>ОК</v>
      </c>
      <c r="D37" s="357" t="str">
        <f aca="false">IF(OR(AND('План Факт 2025'!D37="",'План Факт 2025'!C37="Инвестиционный_проект"),AND('План Факт 2025'!D37="",'План Факт 2025'!C37="Операционный_бюджет")),"Требует заполнения", IF('План Факт 2025'!D37="","ОК",IFERROR(VLOOKUP('План Факт 2025'!C37&amp;'План Факт 2025'!D37,статьи,1,FALSE()),"Требует исправления")))</f>
        <v>Операционный_бюджетПрограммное_обеспечение_лицензии</v>
      </c>
      <c r="E37" s="1" t="str">
        <f aca="false">IF(AND('План Факт 2025'!C37="Инвестиционный_проект",'План Факт 2025'!G37=""),"Требует заполнения",IF(AND('План Факт 2025'!C37&lt;&gt;"Инвестиционный_проект",'План Факт 2025'!G37&lt;&gt;""),"Требует изменения","ОК"))</f>
        <v>ОК</v>
      </c>
      <c r="G37" s="1" t="str">
        <f aca="false">IF(AND('План Факт 2025'!C37="Инвестиционный_проект",'План Факт 2025'!I37=""),"Требует заполнения","ОК")</f>
        <v>ОК</v>
      </c>
      <c r="H37" s="1" t="str">
        <f aca="false">IF(AND('План Факт 2025'!C37="ФОТ",'План Факт 2025'!J37=""),"Требует заполнения","ОК")</f>
        <v>ОК</v>
      </c>
      <c r="J37" s="1" t="str">
        <f aca="false">IF(OR(AND('План Факт 2025'!D37="Программное_обеспечение_лицензии",'План Факт 2025'!L37=""),AND('План Факт 2025'!D37="Приобретение_ПО",'План Факт 2025'!L37=""),AND('План Факт 2025'!D37="ИТ_оборудование_и_комплектующие_ИП",'План Факт 2025'!L37=""),AND('План Факт 2025'!D37="ИТ_оборудование_и_комплектующие",'План Факт 2025'!L37="")),"Требует заполнения","ОК")</f>
        <v>ОК</v>
      </c>
      <c r="K37" s="1" t="str">
        <f aca="false">IF(OR(AND('План Факт 2025'!C37="Операционный_бюджет",'План Факт 2025'!D37="Программное_обеспечение_лицензии",'План Факт 2025'!M37=""),AND('План Факт 2025'!C37="Инвестиционный_проект",'План Факт 2025'!D37="Приобретение_ПО",'План Факт 2025'!M37=""),AND('План Факт 2025'!D37="ИТ_оборудование_и_комплектующие_ИП",'План Факт 2025'!M37=""),AND('План Факт 2025'!D37="ИТ_оборудование_и_комплектующие",'План Факт 2025'!M37="")),"Требует заполнения","ОК")</f>
        <v>ОК</v>
      </c>
      <c r="L37" s="1" t="str">
        <f aca="false">IF(OR(AND('План Факт 2025'!D37="Программное_обеспечение_лицензии",'План Факт 2025'!N37="",'План Факт 2025'!M37=""),AND('План Факт 2025'!D37="Приобретение_ПО",'План Факт 2025'!M37="",'План Факт 2025'!N37="",'План Факт 2025'!M37=""),AND('План Факт 2025'!C37&lt;&gt;"",'План Факт 2025'!N37="",'План Факт 2025'!M37="")),"Требует заполнения","ОК")</f>
        <v>ОК</v>
      </c>
      <c r="N37" s="1" t="str">
        <f aca="false">IF(OR('План Факт 2025'!C37="ФОТ",SUM('План Факт 2025'!Q37,'План Факт 2025'!R37,'План Факт 2025'!Z37,'План Факт 2025'!AA37)&gt;0),"ОК",IF('План Факт 2025'!C37="","ОК","Требует заполнения"))</f>
        <v>ОК</v>
      </c>
      <c r="T37" s="1" t="str">
        <f aca="false">IF(AND('План Факт 2025'!R37&gt;0,'План Факт 2025'!X37=""),"Требует заполнения","ОК")</f>
        <v>ОК</v>
      </c>
      <c r="U37" s="1" t="str">
        <f aca="false">IF(AND('План Факт 2025'!R37&gt;0,'План Факт 2025'!Y37=""),"Требует заполнения","ОК")</f>
        <v>ОК</v>
      </c>
    </row>
    <row r="38" customFormat="false" ht="15" hidden="false" customHeight="false" outlineLevel="0" collapsed="false">
      <c r="A38" s="1" t="str">
        <f aca="false">IF(AND('План Факт 2025'!B38&lt;&gt;"",'План Факт 2025'!A38=""),"Требует заполнения","ОК")</f>
        <v>ОК</v>
      </c>
      <c r="C38" s="1" t="str">
        <f aca="false">IF(AND('План Факт 2025'!C38="",SUM('План Факт 2025'!Q38,'План Факт 2025'!R38,'План Факт 2025'!Z38,'План Факт 2025'!AA38)&gt;0),"Требует заполнения","ОК")</f>
        <v>ОК</v>
      </c>
      <c r="D38" s="357" t="str">
        <f aca="false">IF(OR(AND('План Факт 2025'!D38="",'План Факт 2025'!C38="Инвестиционный_проект"),AND('План Факт 2025'!D38="",'План Факт 2025'!C38="Операционный_бюджет")),"Требует заполнения", IF('План Факт 2025'!D38="","ОК",IFERROR(VLOOKUP('План Факт 2025'!C38&amp;'План Факт 2025'!D38,статьи,1,FALSE()),"Требует исправления")))</f>
        <v>Операционный_бюджетАренда_оборудования_и_вычислительных_мощностей</v>
      </c>
      <c r="E38" s="1" t="str">
        <f aca="false">IF(AND('План Факт 2025'!C38="Инвестиционный_проект",'План Факт 2025'!G38=""),"Требует заполнения",IF(AND('План Факт 2025'!C38&lt;&gt;"Инвестиционный_проект",'План Факт 2025'!G38&lt;&gt;""),"Требует изменения","ОК"))</f>
        <v>ОК</v>
      </c>
      <c r="G38" s="1" t="str">
        <f aca="false">IF(AND('План Факт 2025'!C38="Инвестиционный_проект",'План Факт 2025'!I38=""),"Требует заполнения","ОК")</f>
        <v>ОК</v>
      </c>
      <c r="H38" s="1" t="str">
        <f aca="false">IF(AND('План Факт 2025'!C38="ФОТ",'План Факт 2025'!J38=""),"Требует заполнения","ОК")</f>
        <v>ОК</v>
      </c>
      <c r="J38" s="1" t="str">
        <f aca="false">IF(OR(AND('План Факт 2025'!D38="Программное_обеспечение_лицензии",'План Факт 2025'!L38=""),AND('План Факт 2025'!D38="Приобретение_ПО",'План Факт 2025'!L38=""),AND('План Факт 2025'!D38="ИТ_оборудование_и_комплектующие_ИП",'План Факт 2025'!L38=""),AND('План Факт 2025'!D38="ИТ_оборудование_и_комплектующие",'План Факт 2025'!L38="")),"Требует заполнения","ОК")</f>
        <v>ОК</v>
      </c>
      <c r="K38" s="1" t="str">
        <f aca="false">IF(OR(AND('План Факт 2025'!C38="Операционный_бюджет",'План Факт 2025'!D38="Программное_обеспечение_лицензии",'План Факт 2025'!M38=""),AND('План Факт 2025'!C38="Инвестиционный_проект",'План Факт 2025'!D38="Приобретение_ПО",'План Факт 2025'!M38=""),AND('План Факт 2025'!D38="ИТ_оборудование_и_комплектующие_ИП",'План Факт 2025'!M38=""),AND('План Факт 2025'!D38="ИТ_оборудование_и_комплектующие",'План Факт 2025'!M38="")),"Требует заполнения","ОК")</f>
        <v>ОК</v>
      </c>
      <c r="L38" s="1" t="str">
        <f aca="false">IF(OR(AND('План Факт 2025'!D38="Программное_обеспечение_лицензии",'План Факт 2025'!N38="",'План Факт 2025'!M38=""),AND('План Факт 2025'!D38="Приобретение_ПО",'План Факт 2025'!M38="",'План Факт 2025'!N38="",'План Факт 2025'!M38=""),AND('План Факт 2025'!C38&lt;&gt;"",'План Факт 2025'!N38="",'План Факт 2025'!M38="")),"Требует заполнения","ОК")</f>
        <v>ОК</v>
      </c>
      <c r="N38" s="1" t="str">
        <f aca="false">IF(OR('План Факт 2025'!C38="ФОТ",SUM('План Факт 2025'!Q38,'План Факт 2025'!R38,'План Факт 2025'!Z38,'План Факт 2025'!AA38)&gt;0),"ОК",IF('План Факт 2025'!C38="","ОК","Требует заполнения"))</f>
        <v>ОК</v>
      </c>
      <c r="T38" s="1" t="str">
        <f aca="false">IF(AND('План Факт 2025'!R38&gt;0,'План Факт 2025'!X38=""),"Требует заполнения","ОК")</f>
        <v>ОК</v>
      </c>
      <c r="U38" s="1" t="str">
        <f aca="false">IF(AND('План Факт 2025'!R38&gt;0,'План Факт 2025'!Y38=""),"Требует заполнения","ОК")</f>
        <v>ОК</v>
      </c>
    </row>
    <row r="39" customFormat="false" ht="15" hidden="false" customHeight="false" outlineLevel="0" collapsed="false">
      <c r="A39" s="1" t="str">
        <f aca="false">IF(AND('План Факт 2025'!B39&lt;&gt;"",'План Факт 2025'!A39=""),"Требует заполнения","ОК")</f>
        <v>ОК</v>
      </c>
      <c r="C39" s="1" t="str">
        <f aca="false">IF(AND('План Факт 2025'!C39="",SUM('План Факт 2025'!Q39,'План Факт 2025'!R39,'План Факт 2025'!Z39,'План Факт 2025'!AA39)&gt;0),"Требует заполнения","ОК")</f>
        <v>ОК</v>
      </c>
      <c r="D39" s="357" t="str">
        <f aca="false">IF(OR(AND('План Факт 2025'!D39="",'План Факт 2025'!C39="Инвестиционный_проект"),AND('План Факт 2025'!D39="",'План Факт 2025'!C39="Операционный_бюджет")),"Требует заполнения", IF('План Факт 2025'!D39="","ОК",IFERROR(VLOOKUP('План Факт 2025'!C39&amp;'План Факт 2025'!D39,статьи,1,FALSE()),"Требует исправления")))</f>
        <v>Операционный_бюджетРемонт_ИТ_инфраструктуры</v>
      </c>
      <c r="E39" s="1" t="str">
        <f aca="false">IF(AND('План Факт 2025'!C39="Инвестиционный_проект",'План Факт 2025'!G39=""),"Требует заполнения",IF(AND('План Факт 2025'!C39&lt;&gt;"Инвестиционный_проект",'План Факт 2025'!G39&lt;&gt;""),"Требует изменения","ОК"))</f>
        <v>ОК</v>
      </c>
      <c r="G39" s="1" t="str">
        <f aca="false">IF(AND('План Факт 2025'!C39="Инвестиционный_проект",'План Факт 2025'!I39=""),"Требует заполнения","ОК")</f>
        <v>ОК</v>
      </c>
      <c r="H39" s="1" t="str">
        <f aca="false">IF(AND('План Факт 2025'!C39="ФОТ",'План Факт 2025'!J39=""),"Требует заполнения","ОК")</f>
        <v>ОК</v>
      </c>
      <c r="J39" s="1" t="str">
        <f aca="false">IF(OR(AND('План Факт 2025'!D39="Программное_обеспечение_лицензии",'План Факт 2025'!L39=""),AND('План Факт 2025'!D39="Приобретение_ПО",'План Факт 2025'!L39=""),AND('План Факт 2025'!D39="ИТ_оборудование_и_комплектующие_ИП",'План Факт 2025'!L39=""),AND('План Факт 2025'!D39="ИТ_оборудование_и_комплектующие",'План Факт 2025'!L39="")),"Требует заполнения","ОК")</f>
        <v>ОК</v>
      </c>
      <c r="K39" s="1" t="str">
        <f aca="false">IF(OR(AND('План Факт 2025'!C39="Операционный_бюджет",'План Факт 2025'!D39="Программное_обеспечение_лицензии",'План Факт 2025'!M39=""),AND('План Факт 2025'!C39="Инвестиционный_проект",'План Факт 2025'!D39="Приобретение_ПО",'План Факт 2025'!M39=""),AND('План Факт 2025'!D39="ИТ_оборудование_и_комплектующие_ИП",'План Факт 2025'!M39=""),AND('План Факт 2025'!D39="ИТ_оборудование_и_комплектующие",'План Факт 2025'!M39="")),"Требует заполнения","ОК")</f>
        <v>ОК</v>
      </c>
      <c r="L39" s="1" t="str">
        <f aca="false">IF(OR(AND('План Факт 2025'!D39="Программное_обеспечение_лицензии",'План Факт 2025'!N39="",'План Факт 2025'!M39=""),AND('План Факт 2025'!D39="Приобретение_ПО",'План Факт 2025'!M39="",'План Факт 2025'!N39="",'План Факт 2025'!M39=""),AND('План Факт 2025'!C39&lt;&gt;"",'План Факт 2025'!N39="",'План Факт 2025'!M39="")),"Требует заполнения","ОК")</f>
        <v>ОК</v>
      </c>
      <c r="N39" s="1" t="str">
        <f aca="false">IF(OR('План Факт 2025'!C39="ФОТ",SUM('План Факт 2025'!Q39,'План Факт 2025'!R39,'План Факт 2025'!Z39,'План Факт 2025'!AA39)&gt;0),"ОК",IF('План Факт 2025'!C39="","ОК","Требует заполнения"))</f>
        <v>ОК</v>
      </c>
      <c r="T39" s="1" t="str">
        <f aca="false">IF(AND('План Факт 2025'!R39&gt;0,'План Факт 2025'!X39=""),"Требует заполнения","ОК")</f>
        <v>ОК</v>
      </c>
      <c r="U39" s="1" t="str">
        <f aca="false">IF(AND('План Факт 2025'!R39&gt;0,'План Факт 2025'!Y39=""),"Требует заполнения","ОК")</f>
        <v>ОК</v>
      </c>
    </row>
    <row r="40" customFormat="false" ht="15" hidden="false" customHeight="false" outlineLevel="0" collapsed="false">
      <c r="A40" s="1" t="str">
        <f aca="false">IF(AND('План Факт 2025'!B40&lt;&gt;"",'План Факт 2025'!A40=""),"Требует заполнения","ОК")</f>
        <v>ОК</v>
      </c>
      <c r="C40" s="1" t="str">
        <f aca="false">IF(AND('План Факт 2025'!C40="",SUM('План Факт 2025'!Q40,'План Факт 2025'!R40,'План Факт 2025'!Z40,'План Факт 2025'!AA40)&gt;0),"Требует заполнения","ОК")</f>
        <v>ОК</v>
      </c>
      <c r="D40" s="357" t="str">
        <f aca="false">IF(OR(AND('План Факт 2025'!D40="",'План Факт 2025'!C40="Инвестиционный_проект"),AND('План Факт 2025'!D40="",'План Факт 2025'!C40="Операционный_бюджет")),"Требует заполнения", IF('План Факт 2025'!D40="","ОК",IFERROR(VLOOKUP('План Факт 2025'!C40&amp;'План Факт 2025'!D40,статьи,1,FALSE()),"Требует исправления")))</f>
        <v>Операционный_бюджетРемонт_ИТ_инфраструктуры</v>
      </c>
      <c r="E40" s="1" t="str">
        <f aca="false">IF(AND('План Факт 2025'!C40="Инвестиционный_проект",'План Факт 2025'!G40=""),"Требует заполнения",IF(AND('План Факт 2025'!C40&lt;&gt;"Инвестиционный_проект",'План Факт 2025'!G40&lt;&gt;""),"Требует изменения","ОК"))</f>
        <v>ОК</v>
      </c>
      <c r="G40" s="1" t="str">
        <f aca="false">IF(AND('План Факт 2025'!C40="Инвестиционный_проект",'План Факт 2025'!I40=""),"Требует заполнения","ОК")</f>
        <v>ОК</v>
      </c>
      <c r="H40" s="1" t="str">
        <f aca="false">IF(AND('План Факт 2025'!C40="ФОТ",'План Факт 2025'!J40=""),"Требует заполнения","ОК")</f>
        <v>ОК</v>
      </c>
      <c r="J40" s="1" t="str">
        <f aca="false">IF(OR(AND('План Факт 2025'!D40="Программное_обеспечение_лицензии",'План Факт 2025'!L40=""),AND('План Факт 2025'!D40="Приобретение_ПО",'План Факт 2025'!L40=""),AND('План Факт 2025'!D40="ИТ_оборудование_и_комплектующие_ИП",'План Факт 2025'!L40=""),AND('План Факт 2025'!D40="ИТ_оборудование_и_комплектующие",'План Факт 2025'!L40="")),"Требует заполнения","ОК")</f>
        <v>ОК</v>
      </c>
      <c r="K40" s="1" t="str">
        <f aca="false">IF(OR(AND('План Факт 2025'!C40="Операционный_бюджет",'План Факт 2025'!D40="Программное_обеспечение_лицензии",'План Факт 2025'!M40=""),AND('План Факт 2025'!C40="Инвестиционный_проект",'План Факт 2025'!D40="Приобретение_ПО",'План Факт 2025'!M40=""),AND('План Факт 2025'!D40="ИТ_оборудование_и_комплектующие_ИП",'План Факт 2025'!M40=""),AND('План Факт 2025'!D40="ИТ_оборудование_и_комплектующие",'План Факт 2025'!M40="")),"Требует заполнения","ОК")</f>
        <v>ОК</v>
      </c>
      <c r="L40" s="1" t="str">
        <f aca="false">IF(OR(AND('План Факт 2025'!D40="Программное_обеспечение_лицензии",'План Факт 2025'!N40="",'План Факт 2025'!M40=""),AND('План Факт 2025'!D40="Приобретение_ПО",'План Факт 2025'!M40="",'План Факт 2025'!N40="",'План Факт 2025'!M40=""),AND('План Факт 2025'!C40&lt;&gt;"",'План Факт 2025'!N40="",'План Факт 2025'!M40="")),"Требует заполнения","ОК")</f>
        <v>ОК</v>
      </c>
      <c r="N40" s="1" t="str">
        <f aca="false">IF(OR('План Факт 2025'!C40="ФОТ",SUM('План Факт 2025'!Q40,'План Факт 2025'!R40,'План Факт 2025'!Z40,'План Факт 2025'!AA40)&gt;0),"ОК",IF('План Факт 2025'!C40="","ОК","Требует заполнения"))</f>
        <v>ОК</v>
      </c>
      <c r="T40" s="1" t="str">
        <f aca="false">IF(AND('План Факт 2025'!R40&gt;0,'План Факт 2025'!X40=""),"Требует заполнения","ОК")</f>
        <v>ОК</v>
      </c>
      <c r="U40" s="1" t="str">
        <f aca="false">IF(AND('План Факт 2025'!R40&gt;0,'План Факт 2025'!Y40=""),"Требует заполнения","ОК")</f>
        <v>ОК</v>
      </c>
    </row>
    <row r="41" customFormat="false" ht="15" hidden="false" customHeight="false" outlineLevel="0" collapsed="false">
      <c r="A41" s="1" t="str">
        <f aca="false">IF(AND('План Факт 2025'!B41&lt;&gt;"",'План Факт 2025'!A41=""),"Требует заполнения","ОК")</f>
        <v>ОК</v>
      </c>
      <c r="C41" s="1" t="str">
        <f aca="false">IF(AND('План Факт 2025'!C41="",SUM('План Факт 2025'!Q41,'План Факт 2025'!R41,'План Факт 2025'!Z41,'План Факт 2025'!AA41)&gt;0),"Требует заполнения","ОК")</f>
        <v>ОК</v>
      </c>
      <c r="D41" s="357" t="str">
        <f aca="false">IF(OR(AND('План Факт 2025'!D41="",'План Факт 2025'!C41="Инвестиционный_проект"),AND('План Факт 2025'!D41="",'План Факт 2025'!C41="Операционный_бюджет")),"Требует заполнения", IF('План Факт 2025'!D41="","ОК",IFERROR(VLOOKUP('План Факт 2025'!C41&amp;'План Факт 2025'!D41,статьи,1,FALSE()),"Требует исправления")))</f>
        <v>Операционный_бюджетИТ_оборудование_и_комплектующие</v>
      </c>
      <c r="E41" s="1" t="str">
        <f aca="false">IF(AND('План Факт 2025'!C41="Инвестиционный_проект",'План Факт 2025'!G41=""),"Требует заполнения",IF(AND('План Факт 2025'!C41&lt;&gt;"Инвестиционный_проект",'План Факт 2025'!G41&lt;&gt;""),"Требует изменения","ОК"))</f>
        <v>ОК</v>
      </c>
      <c r="G41" s="1" t="str">
        <f aca="false">IF(AND('План Факт 2025'!C41="Инвестиционный_проект",'План Факт 2025'!I41=""),"Требует заполнения","ОК")</f>
        <v>ОК</v>
      </c>
      <c r="H41" s="1" t="str">
        <f aca="false">IF(AND('План Факт 2025'!C41="ФОТ",'План Факт 2025'!J41=""),"Требует заполнения","ОК")</f>
        <v>ОК</v>
      </c>
      <c r="J41" s="1" t="str">
        <f aca="false">IF(OR(AND('План Факт 2025'!D41="Программное_обеспечение_лицензии",'План Факт 2025'!L41=""),AND('План Факт 2025'!D41="Приобретение_ПО",'План Факт 2025'!L41=""),AND('План Факт 2025'!D41="ИТ_оборудование_и_комплектующие_ИП",'План Факт 2025'!L41=""),AND('План Факт 2025'!D41="ИТ_оборудование_и_комплектующие",'План Факт 2025'!L41="")),"Требует заполнения","ОК")</f>
        <v>ОК</v>
      </c>
      <c r="K41" s="1" t="str">
        <f aca="false">IF(OR(AND('План Факт 2025'!C41="Операционный_бюджет",'План Факт 2025'!D41="Программное_обеспечение_лицензии",'План Факт 2025'!M41=""),AND('План Факт 2025'!C41="Инвестиционный_проект",'План Факт 2025'!D41="Приобретение_ПО",'План Факт 2025'!M41=""),AND('План Факт 2025'!D41="ИТ_оборудование_и_комплектующие_ИП",'План Факт 2025'!M41=""),AND('План Факт 2025'!D41="ИТ_оборудование_и_комплектующие",'План Факт 2025'!M41="")),"Требует заполнения","ОК")</f>
        <v>ОК</v>
      </c>
      <c r="L41" s="1" t="str">
        <f aca="false">IF(OR(AND('План Факт 2025'!D41="Программное_обеспечение_лицензии",'План Факт 2025'!N41="",'План Факт 2025'!M41=""),AND('План Факт 2025'!D41="Приобретение_ПО",'План Факт 2025'!M41="",'План Факт 2025'!N41="",'План Факт 2025'!M41=""),AND('План Факт 2025'!C41&lt;&gt;"",'План Факт 2025'!N41="",'План Факт 2025'!M41="")),"Требует заполнения","ОК")</f>
        <v>ОК</v>
      </c>
      <c r="N41" s="1" t="str">
        <f aca="false">IF(OR('План Факт 2025'!C41="ФОТ",SUM('План Факт 2025'!Q41,'План Факт 2025'!R41,'План Факт 2025'!Z41,'План Факт 2025'!AA41)&gt;0),"ОК",IF('План Факт 2025'!C41="","ОК","Требует заполнения"))</f>
        <v>Требует заполнения</v>
      </c>
      <c r="T41" s="1" t="str">
        <f aca="false">IF(AND('План Факт 2025'!R41&gt;0,'План Факт 2025'!X41=""),"Требует заполнения","ОК")</f>
        <v>ОК</v>
      </c>
      <c r="U41" s="1" t="str">
        <f aca="false">IF(AND('План Факт 2025'!R41&gt;0,'План Факт 2025'!Y41=""),"Требует заполнения","ОК")</f>
        <v>ОК</v>
      </c>
    </row>
    <row r="42" customFormat="false" ht="15" hidden="false" customHeight="false" outlineLevel="0" collapsed="false">
      <c r="A42" s="1" t="str">
        <f aca="false">IF(AND('План Факт 2025'!B42&lt;&gt;"",'План Факт 2025'!A42=""),"Требует заполнения","ОК")</f>
        <v>ОК</v>
      </c>
      <c r="C42" s="1" t="str">
        <f aca="false">IF(AND('План Факт 2025'!C42="",SUM('План Факт 2025'!Q42,'План Факт 2025'!R42,'План Факт 2025'!Z42,'План Факт 2025'!AA42)&gt;0),"Требует заполнения","ОК")</f>
        <v>ОК</v>
      </c>
      <c r="D42" s="357" t="str">
        <f aca="false">IF(OR(AND('План Факт 2025'!D42="",'План Факт 2025'!C42="Инвестиционный_проект"),AND('План Факт 2025'!D42="",'План Факт 2025'!C42="Операционный_бюджет")),"Требует заполнения", IF('План Факт 2025'!D42="","ОК",IFERROR(VLOOKUP('План Факт 2025'!C42&amp;'План Факт 2025'!D42,статьи,1,FALSE()),"Требует исправления")))</f>
        <v>Операционный_бюджетИТ_оборудование_и_комплектующие</v>
      </c>
      <c r="E42" s="1" t="str">
        <f aca="false">IF(AND('План Факт 2025'!C42="Инвестиционный_проект",'План Факт 2025'!G42=""),"Требует заполнения",IF(AND('План Факт 2025'!C42&lt;&gt;"Инвестиционный_проект",'План Факт 2025'!G42&lt;&gt;""),"Требует изменения","ОК"))</f>
        <v>ОК</v>
      </c>
      <c r="G42" s="1" t="str">
        <f aca="false">IF(AND('План Факт 2025'!C42="Инвестиционный_проект",'План Факт 2025'!I42=""),"Требует заполнения","ОК")</f>
        <v>ОК</v>
      </c>
      <c r="H42" s="1" t="str">
        <f aca="false">IF(AND('План Факт 2025'!C42="ФОТ",'План Факт 2025'!J42=""),"Требует заполнения","ОК")</f>
        <v>ОК</v>
      </c>
      <c r="J42" s="1" t="str">
        <f aca="false">IF(OR(AND('План Факт 2025'!D42="Программное_обеспечение_лицензии",'План Факт 2025'!L42=""),AND('План Факт 2025'!D42="Приобретение_ПО",'План Факт 2025'!L42=""),AND('План Факт 2025'!D42="ИТ_оборудование_и_комплектующие_ИП",'План Факт 2025'!L42=""),AND('План Факт 2025'!D42="ИТ_оборудование_и_комплектующие",'План Факт 2025'!L42="")),"Требует заполнения","ОК")</f>
        <v>ОК</v>
      </c>
      <c r="K42" s="1" t="str">
        <f aca="false">IF(OR(AND('План Факт 2025'!C42="Операционный_бюджет",'План Факт 2025'!D42="Программное_обеспечение_лицензии",'План Факт 2025'!M42=""),AND('План Факт 2025'!C42="Инвестиционный_проект",'План Факт 2025'!D42="Приобретение_ПО",'План Факт 2025'!M42=""),AND('План Факт 2025'!D42="ИТ_оборудование_и_комплектующие_ИП",'План Факт 2025'!M42=""),AND('План Факт 2025'!D42="ИТ_оборудование_и_комплектующие",'План Факт 2025'!M42="")),"Требует заполнения","ОК")</f>
        <v>ОК</v>
      </c>
      <c r="L42" s="1" t="str">
        <f aca="false">IF(OR(AND('План Факт 2025'!D42="Программное_обеспечение_лицензии",'План Факт 2025'!N42="",'План Факт 2025'!M42=""),AND('План Факт 2025'!D42="Приобретение_ПО",'План Факт 2025'!M42="",'План Факт 2025'!N42="",'План Факт 2025'!M42=""),AND('План Факт 2025'!C42&lt;&gt;"",'План Факт 2025'!N42="",'План Факт 2025'!M42="")),"Требует заполнения","ОК")</f>
        <v>ОК</v>
      </c>
      <c r="N42" s="1" t="str">
        <f aca="false">IF(OR('План Факт 2025'!C42="ФОТ",SUM('План Факт 2025'!Q42,'План Факт 2025'!R42,'План Факт 2025'!Z42,'План Факт 2025'!AA42)&gt;0),"ОК",IF('План Факт 2025'!C42="","ОК","Требует заполнения"))</f>
        <v>Требует заполнения</v>
      </c>
      <c r="T42" s="1" t="str">
        <f aca="false">IF(AND('План Факт 2025'!R42&gt;0,'План Факт 2025'!X42=""),"Требует заполнения","ОК")</f>
        <v>ОК</v>
      </c>
      <c r="U42" s="1" t="str">
        <f aca="false">IF(AND('План Факт 2025'!R42&gt;0,'План Факт 2025'!Y42=""),"Требует заполнения","ОК")</f>
        <v>ОК</v>
      </c>
    </row>
    <row r="43" customFormat="false" ht="15" hidden="false" customHeight="false" outlineLevel="0" collapsed="false">
      <c r="A43" s="1" t="str">
        <f aca="false">IF(AND('План Факт 2025'!B43&lt;&gt;"",'План Факт 2025'!A43=""),"Требует заполнения","ОК")</f>
        <v>ОК</v>
      </c>
      <c r="C43" s="1" t="str">
        <f aca="false">IF(AND('План Факт 2025'!C43="",SUM('План Факт 2025'!Q43,'План Факт 2025'!R43,'План Факт 2025'!Z43,'План Факт 2025'!AA43)&gt;0),"Требует заполнения","ОК")</f>
        <v>ОК</v>
      </c>
      <c r="D43" s="357" t="str">
        <f aca="false">IF(OR(AND('План Факт 2025'!D43="",'План Факт 2025'!C43="Инвестиционный_проект"),AND('План Факт 2025'!D43="",'План Факт 2025'!C43="Операционный_бюджет")),"Требует заполнения", IF('План Факт 2025'!D43="","ОК",IFERROR(VLOOKUP('План Факт 2025'!C43&amp;'План Факт 2025'!D43,статьи,1,FALSE()),"Требует исправления")))</f>
        <v>Операционный_бюджетИТ_оборудование_и_комплектующие</v>
      </c>
      <c r="E43" s="1" t="str">
        <f aca="false">IF(AND('План Факт 2025'!C43="Инвестиционный_проект",'План Факт 2025'!G43=""),"Требует заполнения",IF(AND('План Факт 2025'!C43&lt;&gt;"Инвестиционный_проект",'План Факт 2025'!G43&lt;&gt;""),"Требует изменения","ОК"))</f>
        <v>ОК</v>
      </c>
      <c r="G43" s="1" t="str">
        <f aca="false">IF(AND('План Факт 2025'!C43="Инвестиционный_проект",'План Факт 2025'!I43=""),"Требует заполнения","ОК")</f>
        <v>ОК</v>
      </c>
      <c r="H43" s="1" t="str">
        <f aca="false">IF(AND('План Факт 2025'!C43="ФОТ",'План Факт 2025'!J43=""),"Требует заполнения","ОК")</f>
        <v>ОК</v>
      </c>
      <c r="J43" s="1" t="str">
        <f aca="false">IF(OR(AND('План Факт 2025'!D43="Программное_обеспечение_лицензии",'План Факт 2025'!L43=""),AND('План Факт 2025'!D43="Приобретение_ПО",'План Факт 2025'!L43=""),AND('План Факт 2025'!D43="ИТ_оборудование_и_комплектующие_ИП",'План Факт 2025'!L43=""),AND('План Факт 2025'!D43="ИТ_оборудование_и_комплектующие",'План Факт 2025'!L43="")),"Требует заполнения","ОК")</f>
        <v>ОК</v>
      </c>
      <c r="K43" s="1" t="str">
        <f aca="false">IF(OR(AND('План Факт 2025'!C43="Операционный_бюджет",'План Факт 2025'!D43="Программное_обеспечение_лицензии",'План Факт 2025'!M43=""),AND('План Факт 2025'!C43="Инвестиционный_проект",'План Факт 2025'!D43="Приобретение_ПО",'План Факт 2025'!M43=""),AND('План Факт 2025'!D43="ИТ_оборудование_и_комплектующие_ИП",'План Факт 2025'!M43=""),AND('План Факт 2025'!D43="ИТ_оборудование_и_комплектующие",'План Факт 2025'!M43="")),"Требует заполнения","ОК")</f>
        <v>ОК</v>
      </c>
      <c r="L43" s="1" t="str">
        <f aca="false">IF(OR(AND('План Факт 2025'!D43="Программное_обеспечение_лицензии",'План Факт 2025'!N43="",'План Факт 2025'!M43=""),AND('План Факт 2025'!D43="Приобретение_ПО",'План Факт 2025'!M43="",'План Факт 2025'!N43="",'План Факт 2025'!M43=""),AND('План Факт 2025'!C43&lt;&gt;"",'План Факт 2025'!N43="",'План Факт 2025'!M43="")),"Требует заполнения","ОК")</f>
        <v>ОК</v>
      </c>
      <c r="N43" s="1" t="str">
        <f aca="false">IF(OR('План Факт 2025'!C43="ФОТ",SUM('План Факт 2025'!Q43,'План Факт 2025'!R43,'План Факт 2025'!Z43,'План Факт 2025'!AA43)&gt;0),"ОК",IF('План Факт 2025'!C43="","ОК","Требует заполнения"))</f>
        <v>Требует заполнения</v>
      </c>
      <c r="T43" s="1" t="str">
        <f aca="false">IF(AND('План Факт 2025'!R43&gt;0,'План Факт 2025'!X43=""),"Требует заполнения","ОК")</f>
        <v>ОК</v>
      </c>
      <c r="U43" s="1" t="str">
        <f aca="false">IF(AND('План Факт 2025'!R43&gt;0,'План Факт 2025'!Y43=""),"Требует заполнения","ОК")</f>
        <v>ОК</v>
      </c>
    </row>
    <row r="44" customFormat="false" ht="15" hidden="false" customHeight="false" outlineLevel="0" collapsed="false">
      <c r="A44" s="1" t="str">
        <f aca="false">IF(AND('План Факт 2025'!B44&lt;&gt;"",'План Факт 2025'!A44=""),"Требует заполнения","ОК")</f>
        <v>ОК</v>
      </c>
      <c r="C44" s="1" t="str">
        <f aca="false">IF(AND('План Факт 2025'!C44="",SUM('План Факт 2025'!Q44,'План Факт 2025'!R44,'План Факт 2025'!Z44,'План Факт 2025'!AA44)&gt;0),"Требует заполнения","ОК")</f>
        <v>ОК</v>
      </c>
      <c r="D44" s="357" t="str">
        <f aca="false">IF(OR(AND('План Факт 2025'!D44="",'План Факт 2025'!C44="Инвестиционный_проект"),AND('План Факт 2025'!D44="",'План Факт 2025'!C44="Операционный_бюджет")),"Требует заполнения", IF('План Факт 2025'!D44="","ОК",IFERROR(VLOOKUP('План Факт 2025'!C44&amp;'План Факт 2025'!D44,статьи,1,FALSE()),"Требует исправления")))</f>
        <v>Операционный_бюджетПрочие</v>
      </c>
      <c r="E44" s="1" t="str">
        <f aca="false">IF(AND('План Факт 2025'!C44="Инвестиционный_проект",'План Факт 2025'!G44=""),"Требует заполнения",IF(AND('План Факт 2025'!C44&lt;&gt;"Инвестиционный_проект",'План Факт 2025'!G44&lt;&gt;""),"Требует изменения","ОК"))</f>
        <v>ОК</v>
      </c>
      <c r="G44" s="1" t="str">
        <f aca="false">IF(AND('План Факт 2025'!C44="Инвестиционный_проект",'План Факт 2025'!I44=""),"Требует заполнения","ОК")</f>
        <v>ОК</v>
      </c>
      <c r="H44" s="1" t="str">
        <f aca="false">IF(AND('План Факт 2025'!C44="ФОТ",'План Факт 2025'!J44=""),"Требует заполнения","ОК")</f>
        <v>ОК</v>
      </c>
      <c r="J44" s="1" t="str">
        <f aca="false">IF(OR(AND('План Факт 2025'!D44="Программное_обеспечение_лицензии",'План Факт 2025'!L44=""),AND('План Факт 2025'!D44="Приобретение_ПО",'План Факт 2025'!L44=""),AND('План Факт 2025'!D44="ИТ_оборудование_и_комплектующие_ИП",'План Факт 2025'!L44=""),AND('План Факт 2025'!D44="ИТ_оборудование_и_комплектующие",'План Факт 2025'!L44="")),"Требует заполнения","ОК")</f>
        <v>ОК</v>
      </c>
      <c r="K44" s="1" t="str">
        <f aca="false">IF(OR(AND('План Факт 2025'!C44="Операционный_бюджет",'План Факт 2025'!D44="Программное_обеспечение_лицензии",'План Факт 2025'!M44=""),AND('План Факт 2025'!C44="Инвестиционный_проект",'План Факт 2025'!D44="Приобретение_ПО",'План Факт 2025'!M44=""),AND('План Факт 2025'!D44="ИТ_оборудование_и_комплектующие_ИП",'План Факт 2025'!M44=""),AND('План Факт 2025'!D44="ИТ_оборудование_и_комплектующие",'План Факт 2025'!M44="")),"Требует заполнения","ОК")</f>
        <v>ОК</v>
      </c>
      <c r="L44" s="1" t="str">
        <f aca="false">IF(OR(AND('План Факт 2025'!D44="Программное_обеспечение_лицензии",'План Факт 2025'!N44="",'План Факт 2025'!M44=""),AND('План Факт 2025'!D44="Приобретение_ПО",'План Факт 2025'!M44="",'План Факт 2025'!N44="",'План Факт 2025'!M44=""),AND('План Факт 2025'!C44&lt;&gt;"",'План Факт 2025'!N44="",'План Факт 2025'!M44="")),"Требует заполнения","ОК")</f>
        <v>ОК</v>
      </c>
      <c r="N44" s="1" t="str">
        <f aca="false">IF(OR('План Факт 2025'!C44="ФОТ",SUM('План Факт 2025'!Q44,'План Факт 2025'!R44,'План Факт 2025'!Z44,'План Факт 2025'!AA44)&gt;0),"ОК",IF('План Факт 2025'!C44="","ОК","Требует заполнения"))</f>
        <v>Требует заполнения</v>
      </c>
      <c r="T44" s="1" t="str">
        <f aca="false">IF(AND('План Факт 2025'!R44&gt;0,'План Факт 2025'!X44=""),"Требует заполнения","ОК")</f>
        <v>ОК</v>
      </c>
      <c r="U44" s="1" t="str">
        <f aca="false">IF(AND('План Факт 2025'!R44&gt;0,'План Факт 2025'!Y44=""),"Требует заполнения","ОК")</f>
        <v>ОК</v>
      </c>
    </row>
    <row r="45" customFormat="false" ht="15" hidden="false" customHeight="false" outlineLevel="0" collapsed="false">
      <c r="A45" s="1" t="str">
        <f aca="false">IF(AND('План Факт 2025'!B45&lt;&gt;"",'План Факт 2025'!A45=""),"Требует заполнения","ОК")</f>
        <v>ОК</v>
      </c>
      <c r="C45" s="1" t="str">
        <f aca="false">IF(AND('План Факт 2025'!C45="",SUM('План Факт 2025'!Q45,'План Факт 2025'!R45,'План Факт 2025'!Z45,'План Факт 2025'!AA45)&gt;0),"Требует заполнения","ОК")</f>
        <v>ОК</v>
      </c>
      <c r="D45" s="357" t="str">
        <f aca="false">IF(OR(AND('План Факт 2025'!D45="",'План Факт 2025'!C45="Инвестиционный_проект"),AND('План Факт 2025'!D45="",'План Факт 2025'!C45="Операционный_бюджет")),"Требует заполнения", IF('План Факт 2025'!D45="","ОК",IFERROR(VLOOKUP('План Факт 2025'!C45&amp;'План Факт 2025'!D45,статьи,1,FALSE()),"Требует исправления")))</f>
        <v>Операционный_бюджетСопровождение_информационных_систем</v>
      </c>
      <c r="E45" s="1" t="str">
        <f aca="false">IF(AND('План Факт 2025'!C45="Инвестиционный_проект",'План Факт 2025'!G45=""),"Требует заполнения",IF(AND('План Факт 2025'!C45&lt;&gt;"Инвестиционный_проект",'План Факт 2025'!G45&lt;&gt;""),"Требует изменения","ОК"))</f>
        <v>ОК</v>
      </c>
      <c r="G45" s="1" t="str">
        <f aca="false">IF(AND('План Факт 2025'!C45="Инвестиционный_проект",'План Факт 2025'!I45=""),"Требует заполнения","ОК")</f>
        <v>ОК</v>
      </c>
      <c r="H45" s="1" t="str">
        <f aca="false">IF(AND('План Факт 2025'!C45="ФОТ",'План Факт 2025'!J45=""),"Требует заполнения","ОК")</f>
        <v>ОК</v>
      </c>
      <c r="J45" s="1" t="str">
        <f aca="false">IF(OR(AND('План Факт 2025'!D45="Программное_обеспечение_лицензии",'План Факт 2025'!L45=""),AND('План Факт 2025'!D45="Приобретение_ПО",'План Факт 2025'!L45=""),AND('План Факт 2025'!D45="ИТ_оборудование_и_комплектующие_ИП",'План Факт 2025'!L45=""),AND('План Факт 2025'!D45="ИТ_оборудование_и_комплектующие",'План Факт 2025'!L45="")),"Требует заполнения","ОК")</f>
        <v>ОК</v>
      </c>
      <c r="K45" s="1" t="str">
        <f aca="false">IF(OR(AND('План Факт 2025'!C45="Операционный_бюджет",'План Факт 2025'!D45="Программное_обеспечение_лицензии",'План Факт 2025'!M45=""),AND('План Факт 2025'!C45="Инвестиционный_проект",'План Факт 2025'!D45="Приобретение_ПО",'План Факт 2025'!M45=""),AND('План Факт 2025'!D45="ИТ_оборудование_и_комплектующие_ИП",'План Факт 2025'!M45=""),AND('План Факт 2025'!D45="ИТ_оборудование_и_комплектующие",'План Факт 2025'!M45="")),"Требует заполнения","ОК")</f>
        <v>ОК</v>
      </c>
      <c r="L45" s="1" t="str">
        <f aca="false">IF(OR(AND('План Факт 2025'!D45="Программное_обеспечение_лицензии",'План Факт 2025'!N45="",'План Факт 2025'!M45=""),AND('План Факт 2025'!D45="Приобретение_ПО",'План Факт 2025'!M45="",'План Факт 2025'!N45="",'План Факт 2025'!M45=""),AND('План Факт 2025'!C45&lt;&gt;"",'План Факт 2025'!N45="",'План Факт 2025'!M45="")),"Требует заполнения","ОК")</f>
        <v>ОК</v>
      </c>
      <c r="N45" s="1" t="str">
        <f aca="false">IF(OR('План Факт 2025'!C45="ФОТ",SUM('План Факт 2025'!Q45,'План Факт 2025'!R45,'План Факт 2025'!Z45,'План Факт 2025'!AA45)&gt;0),"ОК",IF('План Факт 2025'!C45="","ОК","Требует заполнения"))</f>
        <v>Требует заполнения</v>
      </c>
      <c r="T45" s="1" t="str">
        <f aca="false">IF(AND('План Факт 2025'!R45&gt;0,'План Факт 2025'!X45=""),"Требует заполнения","ОК")</f>
        <v>ОК</v>
      </c>
      <c r="U45" s="1" t="str">
        <f aca="false">IF(AND('План Факт 2025'!R45&gt;0,'План Факт 2025'!Y45=""),"Требует заполнения","ОК")</f>
        <v>ОК</v>
      </c>
    </row>
    <row r="46" customFormat="false" ht="15" hidden="false" customHeight="false" outlineLevel="0" collapsed="false">
      <c r="A46" s="1" t="str">
        <f aca="false">IF(AND('План Факт 2025'!B46&lt;&gt;"",'План Факт 2025'!A46=""),"Требует заполнения","ОК")</f>
        <v>ОК</v>
      </c>
      <c r="C46" s="1" t="str">
        <f aca="false">IF(AND('План Факт 2025'!C46="",SUM('План Факт 2025'!Q46,'План Факт 2025'!R46,'План Факт 2025'!Z46,'План Факт 2025'!AA46)&gt;0),"Требует заполнения","ОК")</f>
        <v>ОК</v>
      </c>
      <c r="D46" s="357" t="str">
        <f aca="false">IF(OR(AND('План Факт 2025'!D46="",'План Факт 2025'!C46="Инвестиционный_проект"),AND('План Факт 2025'!D46="",'План Факт 2025'!C46="Операционный_бюджет")),"Требует заполнения", IF('План Факт 2025'!D46="","ОК",IFERROR(VLOOKUP('План Факт 2025'!C46&amp;'План Факт 2025'!D46,статьи,1,FALSE()),"Требует исправления")))</f>
        <v>Операционный_бюджетИТ_оборудование_и_комплектующие</v>
      </c>
      <c r="E46" s="1" t="str">
        <f aca="false">IF(AND('План Факт 2025'!C46="Инвестиционный_проект",'План Факт 2025'!G46=""),"Требует заполнения",IF(AND('План Факт 2025'!C46&lt;&gt;"Инвестиционный_проект",'План Факт 2025'!G46&lt;&gt;""),"Требует изменения","ОК"))</f>
        <v>ОК</v>
      </c>
      <c r="G46" s="1" t="str">
        <f aca="false">IF(AND('План Факт 2025'!C46="Инвестиционный_проект",'План Факт 2025'!I46=""),"Требует заполнения","ОК")</f>
        <v>ОК</v>
      </c>
      <c r="H46" s="1" t="str">
        <f aca="false">IF(AND('План Факт 2025'!C46="ФОТ",'План Факт 2025'!J46=""),"Требует заполнения","ОК")</f>
        <v>ОК</v>
      </c>
      <c r="J46" s="1" t="str">
        <f aca="false">IF(OR(AND('План Факт 2025'!D46="Программное_обеспечение_лицензии",'План Факт 2025'!L46=""),AND('План Факт 2025'!D46="Приобретение_ПО",'План Факт 2025'!L46=""),AND('План Факт 2025'!D46="ИТ_оборудование_и_комплектующие_ИП",'План Факт 2025'!L46=""),AND('План Факт 2025'!D46="ИТ_оборудование_и_комплектующие",'План Факт 2025'!L46="")),"Требует заполнения","ОК")</f>
        <v>ОК</v>
      </c>
      <c r="K46" s="1" t="str">
        <f aca="false">IF(OR(AND('План Факт 2025'!C46="Операционный_бюджет",'План Факт 2025'!D46="Программное_обеспечение_лицензии",'План Факт 2025'!M46=""),AND('План Факт 2025'!C46="Инвестиционный_проект",'План Факт 2025'!D46="Приобретение_ПО",'План Факт 2025'!M46=""),AND('План Факт 2025'!D46="ИТ_оборудование_и_комплектующие_ИП",'План Факт 2025'!M46=""),AND('План Факт 2025'!D46="ИТ_оборудование_и_комплектующие",'План Факт 2025'!M46="")),"Требует заполнения","ОК")</f>
        <v>ОК</v>
      </c>
      <c r="L46" s="1" t="str">
        <f aca="false">IF(OR(AND('План Факт 2025'!D46="Программное_обеспечение_лицензии",'План Факт 2025'!N46="",'План Факт 2025'!M46=""),AND('План Факт 2025'!D46="Приобретение_ПО",'План Факт 2025'!M46="",'План Факт 2025'!N46="",'План Факт 2025'!M46=""),AND('План Факт 2025'!C46&lt;&gt;"",'План Факт 2025'!N46="",'План Факт 2025'!M46="")),"Требует заполнения","ОК")</f>
        <v>ОК</v>
      </c>
      <c r="N46" s="1" t="str">
        <f aca="false">IF(OR('План Факт 2025'!C46="ФОТ",SUM('План Факт 2025'!Q46,'План Факт 2025'!R46,'План Факт 2025'!Z46,'План Факт 2025'!AA46)&gt;0),"ОК",IF('План Факт 2025'!C46="","ОК","Требует заполнения"))</f>
        <v>Требует заполнения</v>
      </c>
      <c r="T46" s="1" t="str">
        <f aca="false">IF(AND('План Факт 2025'!R46&gt;0,'План Факт 2025'!X46=""),"Требует заполнения","ОК")</f>
        <v>ОК</v>
      </c>
      <c r="U46" s="1" t="str">
        <f aca="false">IF(AND('План Факт 2025'!R46&gt;0,'План Факт 2025'!Y46=""),"Требует заполнения","ОК")</f>
        <v>ОК</v>
      </c>
    </row>
    <row r="47" customFormat="false" ht="15" hidden="false" customHeight="false" outlineLevel="0" collapsed="false">
      <c r="A47" s="1" t="str">
        <f aca="false">IF(AND('План Факт 2025'!B47&lt;&gt;"",'План Факт 2025'!A47=""),"Требует заполнения","ОК")</f>
        <v>ОК</v>
      </c>
      <c r="C47" s="1" t="str">
        <f aca="false">IF(AND('План Факт 2025'!C47="",SUM('План Факт 2025'!Q47,'План Факт 2025'!R47,'План Факт 2025'!Z47,'План Факт 2025'!AA47)&gt;0),"Требует заполнения","ОК")</f>
        <v>ОК</v>
      </c>
      <c r="D47" s="357" t="str">
        <f aca="false">IF(OR(AND('План Факт 2025'!D47="",'План Факт 2025'!C47="Инвестиционный_проект"),AND('План Факт 2025'!D47="",'План Факт 2025'!C47="Операционный_бюджет")),"Требует заполнения", IF('План Факт 2025'!D47="","ОК",IFERROR(VLOOKUP('План Факт 2025'!C47&amp;'План Факт 2025'!D47,статьи,1,FALSE()),"Требует исправления")))</f>
        <v>Операционный_бюджетИТ_оборудование_и_комплектующие</v>
      </c>
      <c r="E47" s="1" t="str">
        <f aca="false">IF(AND('План Факт 2025'!C47="Инвестиционный_проект",'План Факт 2025'!G47=""),"Требует заполнения",IF(AND('План Факт 2025'!C47&lt;&gt;"Инвестиционный_проект",'План Факт 2025'!G47&lt;&gt;""),"Требует изменения","ОК"))</f>
        <v>ОК</v>
      </c>
      <c r="G47" s="1" t="str">
        <f aca="false">IF(AND('План Факт 2025'!C47="Инвестиционный_проект",'План Факт 2025'!I47=""),"Требует заполнения","ОК")</f>
        <v>ОК</v>
      </c>
      <c r="H47" s="1" t="str">
        <f aca="false">IF(AND('План Факт 2025'!C47="ФОТ",'План Факт 2025'!J47=""),"Требует заполнения","ОК")</f>
        <v>ОК</v>
      </c>
      <c r="J47" s="1" t="str">
        <f aca="false">IF(OR(AND('План Факт 2025'!D47="Программное_обеспечение_лицензии",'План Факт 2025'!L47=""),AND('План Факт 2025'!D47="Приобретение_ПО",'План Факт 2025'!L47=""),AND('План Факт 2025'!D47="ИТ_оборудование_и_комплектующие_ИП",'План Факт 2025'!L47=""),AND('План Факт 2025'!D47="ИТ_оборудование_и_комплектующие",'План Факт 2025'!L47="")),"Требует заполнения","ОК")</f>
        <v>ОК</v>
      </c>
      <c r="K47" s="1" t="str">
        <f aca="false">IF(OR(AND('План Факт 2025'!C47="Операционный_бюджет",'План Факт 2025'!D47="Программное_обеспечение_лицензии",'План Факт 2025'!M47=""),AND('План Факт 2025'!C47="Инвестиционный_проект",'План Факт 2025'!D47="Приобретение_ПО",'План Факт 2025'!M47=""),AND('План Факт 2025'!D47="ИТ_оборудование_и_комплектующие_ИП",'План Факт 2025'!M47=""),AND('План Факт 2025'!D47="ИТ_оборудование_и_комплектующие",'План Факт 2025'!M47="")),"Требует заполнения","ОК")</f>
        <v>ОК</v>
      </c>
      <c r="L47" s="1" t="str">
        <f aca="false">IF(OR(AND('План Факт 2025'!D47="Программное_обеспечение_лицензии",'План Факт 2025'!N47="",'План Факт 2025'!M47=""),AND('План Факт 2025'!D47="Приобретение_ПО",'План Факт 2025'!M47="",'План Факт 2025'!N47="",'План Факт 2025'!M47=""),AND('План Факт 2025'!C47&lt;&gt;"",'План Факт 2025'!N47="",'План Факт 2025'!M47="")),"Требует заполнения","ОК")</f>
        <v>ОК</v>
      </c>
      <c r="N47" s="1" t="str">
        <f aca="false">IF(OR('План Факт 2025'!C47="ФОТ",SUM('План Факт 2025'!Q47,'План Факт 2025'!R47,'План Факт 2025'!Z47,'План Факт 2025'!AA47)&gt;0),"ОК",IF('План Факт 2025'!C47="","ОК","Требует заполнения"))</f>
        <v>Требует заполнения</v>
      </c>
      <c r="T47" s="1" t="str">
        <f aca="false">IF(AND('План Факт 2025'!R47&gt;0,'План Факт 2025'!X47=""),"Требует заполнения","ОК")</f>
        <v>ОК</v>
      </c>
      <c r="U47" s="1" t="str">
        <f aca="false">IF(AND('План Факт 2025'!R47&gt;0,'План Факт 2025'!Y47=""),"Требует заполнения","ОК")</f>
        <v>ОК</v>
      </c>
    </row>
    <row r="48" customFormat="false" ht="15" hidden="false" customHeight="false" outlineLevel="0" collapsed="false">
      <c r="A48" s="1" t="str">
        <f aca="false">IF(AND('План Факт 2025'!B48&lt;&gt;"",'План Факт 2025'!A48=""),"Требует заполнения","ОК")</f>
        <v>ОК</v>
      </c>
      <c r="C48" s="1" t="str">
        <f aca="false">IF(AND('План Факт 2025'!C48="",SUM('План Факт 2025'!Q48,'План Факт 2025'!R48,'План Факт 2025'!Z48,'План Факт 2025'!AA48)&gt;0),"Требует заполнения","ОК")</f>
        <v>ОК</v>
      </c>
      <c r="D48" s="357" t="str">
        <f aca="false">IF(OR(AND('План Факт 2025'!D48="",'План Факт 2025'!C48="Инвестиционный_проект"),AND('План Факт 2025'!D48="",'План Факт 2025'!C48="Операционный_бюджет")),"Требует заполнения", IF('План Факт 2025'!D48="","ОК",IFERROR(VLOOKUP('План Факт 2025'!C48&amp;'План Факт 2025'!D48,статьи,1,FALSE()),"Требует исправления")))</f>
        <v>Операционный_бюджетИТ_оборудование_и_комплектующие</v>
      </c>
      <c r="E48" s="1" t="str">
        <f aca="false">IF(AND('План Факт 2025'!C48="Инвестиционный_проект",'План Факт 2025'!G48=""),"Требует заполнения",IF(AND('План Факт 2025'!C48&lt;&gt;"Инвестиционный_проект",'План Факт 2025'!G48&lt;&gt;""),"Требует изменения","ОК"))</f>
        <v>ОК</v>
      </c>
      <c r="G48" s="1" t="str">
        <f aca="false">IF(AND('План Факт 2025'!C48="Инвестиционный_проект",'План Факт 2025'!I48=""),"Требует заполнения","ОК")</f>
        <v>ОК</v>
      </c>
      <c r="H48" s="1" t="str">
        <f aca="false">IF(AND('План Факт 2025'!C48="ФОТ",'План Факт 2025'!J48=""),"Требует заполнения","ОК")</f>
        <v>ОК</v>
      </c>
      <c r="J48" s="1" t="str">
        <f aca="false">IF(OR(AND('План Факт 2025'!D48="Программное_обеспечение_лицензии",'План Факт 2025'!L48=""),AND('План Факт 2025'!D48="Приобретение_ПО",'План Факт 2025'!L48=""),AND('План Факт 2025'!D48="ИТ_оборудование_и_комплектующие_ИП",'План Факт 2025'!L48=""),AND('План Факт 2025'!D48="ИТ_оборудование_и_комплектующие",'План Факт 2025'!L48="")),"Требует заполнения","ОК")</f>
        <v>ОК</v>
      </c>
      <c r="K48" s="1" t="str">
        <f aca="false">IF(OR(AND('План Факт 2025'!C48="Операционный_бюджет",'План Факт 2025'!D48="Программное_обеспечение_лицензии",'План Факт 2025'!M48=""),AND('План Факт 2025'!C48="Инвестиционный_проект",'План Факт 2025'!D48="Приобретение_ПО",'План Факт 2025'!M48=""),AND('План Факт 2025'!D48="ИТ_оборудование_и_комплектующие_ИП",'План Факт 2025'!M48=""),AND('План Факт 2025'!D48="ИТ_оборудование_и_комплектующие",'План Факт 2025'!M48="")),"Требует заполнения","ОК")</f>
        <v>ОК</v>
      </c>
      <c r="L48" s="1" t="str">
        <f aca="false">IF(OR(AND('План Факт 2025'!D48="Программное_обеспечение_лицензии",'План Факт 2025'!N48="",'План Факт 2025'!M48=""),AND('План Факт 2025'!D48="Приобретение_ПО",'План Факт 2025'!M48="",'План Факт 2025'!N48="",'План Факт 2025'!M48=""),AND('План Факт 2025'!C48&lt;&gt;"",'План Факт 2025'!N48="",'План Факт 2025'!M48="")),"Требует заполнения","ОК")</f>
        <v>ОК</v>
      </c>
      <c r="N48" s="1" t="str">
        <f aca="false">IF(OR('План Факт 2025'!C48="ФОТ",SUM('План Факт 2025'!Q48,'План Факт 2025'!R48,'План Факт 2025'!Z48,'План Факт 2025'!AA48)&gt;0),"ОК",IF('План Факт 2025'!C48="","ОК","Требует заполнения"))</f>
        <v>Требует заполнения</v>
      </c>
      <c r="T48" s="1" t="str">
        <f aca="false">IF(AND('План Факт 2025'!R48&gt;0,'План Факт 2025'!X48=""),"Требует заполнения","ОК")</f>
        <v>ОК</v>
      </c>
      <c r="U48" s="1" t="str">
        <f aca="false">IF(AND('План Факт 2025'!R48&gt;0,'План Факт 2025'!Y48=""),"Требует заполнения","ОК")</f>
        <v>ОК</v>
      </c>
    </row>
    <row r="49" customFormat="false" ht="15" hidden="false" customHeight="false" outlineLevel="0" collapsed="false">
      <c r="A49" s="1" t="str">
        <f aca="false">IF(AND('План Факт 2025'!B49&lt;&gt;"",'План Факт 2025'!A49=""),"Требует заполнения","ОК")</f>
        <v>ОК</v>
      </c>
      <c r="C49" s="1" t="str">
        <f aca="false">IF(AND('План Факт 2025'!C49="",SUM('План Факт 2025'!Q49,'План Факт 2025'!R49,'План Факт 2025'!Z49,'План Факт 2025'!AA49)&gt;0),"Требует заполнения","ОК")</f>
        <v>ОК</v>
      </c>
      <c r="D49" s="357" t="str">
        <f aca="false">IF(OR(AND('План Факт 2025'!D49="",'План Факт 2025'!C49="Инвестиционный_проект"),AND('План Факт 2025'!D49="",'План Факт 2025'!C49="Операционный_бюджет")),"Требует заполнения", IF('План Факт 2025'!D49="","ОК",IFERROR(VLOOKUP('План Факт 2025'!C49&amp;'План Факт 2025'!D49,статьи,1,FALSE()),"Требует исправления")))</f>
        <v>Инвестиционный_проектИТ_оборудование_и_комплектующие_ИП</v>
      </c>
      <c r="E49" s="1" t="str">
        <f aca="false">IF(AND('План Факт 2025'!C49="Инвестиционный_проект",'План Факт 2025'!G49=""),"Требует заполнения",IF(AND('План Факт 2025'!C49&lt;&gt;"Инвестиционный_проект",'План Факт 2025'!G49&lt;&gt;""),"Требует изменения","ОК"))</f>
        <v>ОК</v>
      </c>
      <c r="G49" s="1" t="str">
        <f aca="false">IF(AND('План Факт 2025'!C49="Инвестиционный_проект",'План Факт 2025'!I49=""),"Требует заполнения","ОК")</f>
        <v>ОК</v>
      </c>
      <c r="H49" s="1" t="str">
        <f aca="false">IF(AND('План Факт 2025'!C49="ФОТ",'План Факт 2025'!J49=""),"Требует заполнения","ОК")</f>
        <v>ОК</v>
      </c>
      <c r="J49" s="1" t="str">
        <f aca="false">IF(OR(AND('План Факт 2025'!D49="Программное_обеспечение_лицензии",'План Факт 2025'!L49=""),AND('План Факт 2025'!D49="Приобретение_ПО",'План Факт 2025'!L49=""),AND('План Факт 2025'!D49="ИТ_оборудование_и_комплектующие_ИП",'План Факт 2025'!L49=""),AND('План Факт 2025'!D49="ИТ_оборудование_и_комплектующие",'План Факт 2025'!L49="")),"Требует заполнения","ОК")</f>
        <v>ОК</v>
      </c>
      <c r="K49" s="1" t="str">
        <f aca="false">IF(OR(AND('План Факт 2025'!C49="Операционный_бюджет",'План Факт 2025'!D49="Программное_обеспечение_лицензии",'План Факт 2025'!M49=""),AND('План Факт 2025'!C49="Инвестиционный_проект",'План Факт 2025'!D49="Приобретение_ПО",'План Факт 2025'!M49=""),AND('План Факт 2025'!D49="ИТ_оборудование_и_комплектующие_ИП",'План Факт 2025'!M49=""),AND('План Факт 2025'!D49="ИТ_оборудование_и_комплектующие",'План Факт 2025'!M49="")),"Требует заполнения","ОК")</f>
        <v>ОК</v>
      </c>
      <c r="L49" s="1" t="str">
        <f aca="false">IF(OR(AND('План Факт 2025'!D49="Программное_обеспечение_лицензии",'План Факт 2025'!N49="",'План Факт 2025'!M49=""),AND('План Факт 2025'!D49="Приобретение_ПО",'План Факт 2025'!M49="",'План Факт 2025'!N49="",'План Факт 2025'!M49=""),AND('План Факт 2025'!C49&lt;&gt;"",'План Факт 2025'!N49="",'План Факт 2025'!M49="")),"Требует заполнения","ОК")</f>
        <v>ОК</v>
      </c>
      <c r="N49" s="1" t="str">
        <f aca="false">IF(OR('План Факт 2025'!C49="ФОТ",SUM('План Факт 2025'!Q49,'План Факт 2025'!R49,'План Факт 2025'!Z49,'План Факт 2025'!AA49)&gt;0),"ОК",IF('План Факт 2025'!C49="","ОК","Требует заполнения"))</f>
        <v>ОК</v>
      </c>
      <c r="T49" s="1" t="str">
        <f aca="false">IF(AND('План Факт 2025'!R49&gt;0,'План Факт 2025'!X49=""),"Требует заполнения","ОК")</f>
        <v>ОК</v>
      </c>
      <c r="U49" s="1" t="str">
        <f aca="false">IF(AND('План Факт 2025'!R49&gt;0,'План Факт 2025'!Y49=""),"Требует заполнения","ОК")</f>
        <v>ОК</v>
      </c>
    </row>
    <row r="50" customFormat="false" ht="15" hidden="false" customHeight="false" outlineLevel="0" collapsed="false">
      <c r="A50" s="1" t="str">
        <f aca="false">IF(AND('План Факт 2025'!B50&lt;&gt;"",'План Факт 2025'!A50=""),"Требует заполнения","ОК")</f>
        <v>ОК</v>
      </c>
      <c r="C50" s="1" t="str">
        <f aca="false">IF(AND('План Факт 2025'!C50="",SUM('План Факт 2025'!Q50,'План Факт 2025'!R50,'План Факт 2025'!Z50,'План Факт 2025'!AA50)&gt;0),"Требует заполнения","ОК")</f>
        <v>ОК</v>
      </c>
      <c r="D50" s="357" t="str">
        <f aca="false">IF(OR(AND('План Факт 2025'!D50="",'План Факт 2025'!C50="Инвестиционный_проект"),AND('План Факт 2025'!D50="",'План Факт 2025'!C50="Операционный_бюджет")),"Требует заполнения", IF('План Факт 2025'!D50="","ОК",IFERROR(VLOOKUP('План Факт 2025'!C50&amp;'План Факт 2025'!D50,статьи,1,FALSE()),"Требует исправления")))</f>
        <v>Операционный_бюджетИТ_оборудование_и_комплектующие</v>
      </c>
      <c r="E50" s="1" t="str">
        <f aca="false">IF(AND('План Факт 2025'!C50="Инвестиционный_проект",'План Факт 2025'!G50=""),"Требует заполнения",IF(AND('План Факт 2025'!C50&lt;&gt;"Инвестиционный_проект",'План Факт 2025'!G50&lt;&gt;""),"Требует изменения","ОК"))</f>
        <v>ОК</v>
      </c>
      <c r="G50" s="1" t="str">
        <f aca="false">IF(AND('План Факт 2025'!C50="Инвестиционный_проект",'План Факт 2025'!I50=""),"Требует заполнения","ОК")</f>
        <v>ОК</v>
      </c>
      <c r="H50" s="1" t="str">
        <f aca="false">IF(AND('План Факт 2025'!C50="ФОТ",'План Факт 2025'!J50=""),"Требует заполнения","ОК")</f>
        <v>ОК</v>
      </c>
      <c r="J50" s="1" t="str">
        <f aca="false">IF(OR(AND('План Факт 2025'!D50="Программное_обеспечение_лицензии",'План Факт 2025'!L50=""),AND('План Факт 2025'!D50="Приобретение_ПО",'План Факт 2025'!L50=""),AND('План Факт 2025'!D50="ИТ_оборудование_и_комплектующие_ИП",'План Факт 2025'!L50=""),AND('План Факт 2025'!D50="ИТ_оборудование_и_комплектующие",'План Факт 2025'!L50="")),"Требует заполнения","ОК")</f>
        <v>ОК</v>
      </c>
      <c r="K50" s="1" t="str">
        <f aca="false">IF(OR(AND('План Факт 2025'!C50="Операционный_бюджет",'План Факт 2025'!D50="Программное_обеспечение_лицензии",'План Факт 2025'!M50=""),AND('План Факт 2025'!C50="Инвестиционный_проект",'План Факт 2025'!D50="Приобретение_ПО",'План Факт 2025'!M50=""),AND('План Факт 2025'!D50="ИТ_оборудование_и_комплектующие_ИП",'План Факт 2025'!M50=""),AND('План Факт 2025'!D50="ИТ_оборудование_и_комплектующие",'План Факт 2025'!M50="")),"Требует заполнения","ОК")</f>
        <v>ОК</v>
      </c>
      <c r="L50" s="1" t="str">
        <f aca="false">IF(OR(AND('План Факт 2025'!D50="Программное_обеспечение_лицензии",'План Факт 2025'!N50="",'План Факт 2025'!M50=""),AND('План Факт 2025'!D50="Приобретение_ПО",'План Факт 2025'!M50="",'План Факт 2025'!N50="",'План Факт 2025'!M50=""),AND('План Факт 2025'!C50&lt;&gt;"",'План Факт 2025'!N50="",'План Факт 2025'!M50="")),"Требует заполнения","ОК")</f>
        <v>ОК</v>
      </c>
      <c r="N50" s="1" t="str">
        <f aca="false">IF(OR('План Факт 2025'!C50="ФОТ",SUM('План Факт 2025'!Q50,'План Факт 2025'!R50,'План Факт 2025'!Z50,'План Факт 2025'!AA50)&gt;0),"ОК",IF('План Факт 2025'!C50="","ОК","Требует заполнения"))</f>
        <v>ОК</v>
      </c>
      <c r="T50" s="1" t="str">
        <f aca="false">IF(AND('План Факт 2025'!R50&gt;0,'План Факт 2025'!X50=""),"Требует заполнения","ОК")</f>
        <v>ОК</v>
      </c>
      <c r="U50" s="1" t="str">
        <f aca="false">IF(AND('План Факт 2025'!R50&gt;0,'План Факт 2025'!Y50=""),"Требует заполнения","ОК")</f>
        <v>ОК</v>
      </c>
    </row>
    <row r="51" customFormat="false" ht="15" hidden="false" customHeight="false" outlineLevel="0" collapsed="false">
      <c r="A51" s="1" t="str">
        <f aca="false">IF(AND('План Факт 2025'!B51&lt;&gt;"",'План Факт 2025'!A51=""),"Требует заполнения","ОК")</f>
        <v>ОК</v>
      </c>
      <c r="C51" s="1" t="str">
        <f aca="false">IF(AND('План Факт 2025'!C51="",SUM('План Факт 2025'!Q51,'План Факт 2025'!R51,'План Факт 2025'!Z51,'План Факт 2025'!AA51)&gt;0),"Требует заполнения","ОК")</f>
        <v>ОК</v>
      </c>
      <c r="D51" s="357" t="str">
        <f aca="false">IF(OR(AND('План Факт 2025'!D51="",'План Факт 2025'!C51="Инвестиционный_проект"),AND('План Факт 2025'!D51="",'План Факт 2025'!C51="Операционный_бюджет")),"Требует заполнения", IF('План Факт 2025'!D51="","ОК",IFERROR(VLOOKUP('План Факт 2025'!C51&amp;'План Факт 2025'!D51,статьи,1,FALSE()),"Требует исправления")))</f>
        <v>Операционный_бюджетИТ_оборудование_и_комплектующие</v>
      </c>
      <c r="E51" s="1" t="str">
        <f aca="false">IF(AND('План Факт 2025'!C51="Инвестиционный_проект",'План Факт 2025'!G51=""),"Требует заполнения",IF(AND('План Факт 2025'!C51&lt;&gt;"Инвестиционный_проект",'План Факт 2025'!G51&lt;&gt;""),"Требует изменения","ОК"))</f>
        <v>ОК</v>
      </c>
      <c r="G51" s="1" t="str">
        <f aca="false">IF(AND('План Факт 2025'!C51="Инвестиционный_проект",'План Факт 2025'!I51=""),"Требует заполнения","ОК")</f>
        <v>ОК</v>
      </c>
      <c r="H51" s="1" t="str">
        <f aca="false">IF(AND('План Факт 2025'!C51="ФОТ",'План Факт 2025'!J51=""),"Требует заполнения","ОК")</f>
        <v>ОК</v>
      </c>
      <c r="J51" s="1" t="str">
        <f aca="false">IF(OR(AND('План Факт 2025'!D51="Программное_обеспечение_лицензии",'План Факт 2025'!L51=""),AND('План Факт 2025'!D51="Приобретение_ПО",'План Факт 2025'!L51=""),AND('План Факт 2025'!D51="ИТ_оборудование_и_комплектующие_ИП",'План Факт 2025'!L51=""),AND('План Факт 2025'!D51="ИТ_оборудование_и_комплектующие",'План Факт 2025'!L51="")),"Требует заполнения","ОК")</f>
        <v>ОК</v>
      </c>
      <c r="K51" s="1" t="str">
        <f aca="false">IF(OR(AND('План Факт 2025'!C51="Операционный_бюджет",'План Факт 2025'!D51="Программное_обеспечение_лицензии",'План Факт 2025'!M51=""),AND('План Факт 2025'!C51="Инвестиционный_проект",'План Факт 2025'!D51="Приобретение_ПО",'План Факт 2025'!M51=""),AND('План Факт 2025'!D51="ИТ_оборудование_и_комплектующие_ИП",'План Факт 2025'!M51=""),AND('План Факт 2025'!D51="ИТ_оборудование_и_комплектующие",'План Факт 2025'!M51="")),"Требует заполнения","ОК")</f>
        <v>ОК</v>
      </c>
      <c r="L51" s="1" t="str">
        <f aca="false">IF(OR(AND('План Факт 2025'!D51="Программное_обеспечение_лицензии",'План Факт 2025'!N51="",'План Факт 2025'!M51=""),AND('План Факт 2025'!D51="Приобретение_ПО",'План Факт 2025'!M51="",'План Факт 2025'!N51="",'План Факт 2025'!M51=""),AND('План Факт 2025'!C51&lt;&gt;"",'План Факт 2025'!N51="",'План Факт 2025'!M51="")),"Требует заполнения","ОК")</f>
        <v>ОК</v>
      </c>
      <c r="N51" s="1" t="str">
        <f aca="false">IF(OR('План Факт 2025'!C51="ФОТ",SUM('План Факт 2025'!Q51,'План Факт 2025'!R51,'План Факт 2025'!Z51,'План Факт 2025'!AA51)&gt;0),"ОК",IF('План Факт 2025'!C51="","ОК","Требует заполнения"))</f>
        <v>Требует заполнения</v>
      </c>
      <c r="T51" s="1" t="str">
        <f aca="false">IF(AND('План Факт 2025'!R51&gt;0,'План Факт 2025'!X51=""),"Требует заполнения","ОК")</f>
        <v>ОК</v>
      </c>
      <c r="U51" s="1" t="str">
        <f aca="false">IF(AND('План Факт 2025'!R51&gt;0,'План Факт 2025'!Y51=""),"Требует заполнения","ОК")</f>
        <v>ОК</v>
      </c>
    </row>
    <row r="52" customFormat="false" ht="15" hidden="false" customHeight="false" outlineLevel="0" collapsed="false">
      <c r="A52" s="1" t="str">
        <f aca="false">IF(AND('План Факт 2025'!B52&lt;&gt;"",'План Факт 2025'!A52=""),"Требует заполнения","ОК")</f>
        <v>ОК</v>
      </c>
      <c r="C52" s="1" t="str">
        <f aca="false">IF(AND('План Факт 2025'!C52="",SUM('План Факт 2025'!Q52,'План Факт 2025'!R52,'План Факт 2025'!Z52,'План Факт 2025'!AA52)&gt;0),"Требует заполнения","ОК")</f>
        <v>ОК</v>
      </c>
      <c r="D52" s="357" t="str">
        <f aca="false">IF(OR(AND('План Факт 2025'!D52="",'План Факт 2025'!C52="Инвестиционный_проект"),AND('План Факт 2025'!D52="",'План Факт 2025'!C52="Операционный_бюджет")),"Требует заполнения", IF('План Факт 2025'!D52="","ОК",IFERROR(VLOOKUP('План Факт 2025'!C52&amp;'План Факт 2025'!D52,статьи,1,FALSE()),"Требует исправления")))</f>
        <v>Инвестиционный_проектПрочие_ИП</v>
      </c>
      <c r="E52" s="1" t="str">
        <f aca="false">IF(AND('План Факт 2025'!C52="Инвестиционный_проект",'План Факт 2025'!G52=""),"Требует заполнения",IF(AND('План Факт 2025'!C52&lt;&gt;"Инвестиционный_проект",'План Факт 2025'!G52&lt;&gt;""),"Требует изменения","ОК"))</f>
        <v>ОК</v>
      </c>
      <c r="G52" s="1" t="str">
        <f aca="false">IF(AND('План Факт 2025'!C52="Инвестиционный_проект",'План Факт 2025'!I52=""),"Требует заполнения","ОК")</f>
        <v>ОК</v>
      </c>
      <c r="H52" s="1" t="str">
        <f aca="false">IF(AND('План Факт 2025'!C52="ФОТ",'План Факт 2025'!J52=""),"Требует заполнения","ОК")</f>
        <v>ОК</v>
      </c>
      <c r="J52" s="1" t="str">
        <f aca="false">IF(OR(AND('План Факт 2025'!D52="Программное_обеспечение_лицензии",'План Факт 2025'!L52=""),AND('План Факт 2025'!D52="Приобретение_ПО",'План Факт 2025'!L52=""),AND('План Факт 2025'!D52="ИТ_оборудование_и_комплектующие_ИП",'План Факт 2025'!L52=""),AND('План Факт 2025'!D52="ИТ_оборудование_и_комплектующие",'План Факт 2025'!L52="")),"Требует заполнения","ОК")</f>
        <v>ОК</v>
      </c>
      <c r="K52" s="1" t="str">
        <f aca="false">IF(OR(AND('План Факт 2025'!C52="Операционный_бюджет",'План Факт 2025'!D52="Программное_обеспечение_лицензии",'План Факт 2025'!M52=""),AND('План Факт 2025'!C52="Инвестиционный_проект",'План Факт 2025'!D52="Приобретение_ПО",'План Факт 2025'!M52=""),AND('План Факт 2025'!D52="ИТ_оборудование_и_комплектующие_ИП",'План Факт 2025'!M52=""),AND('План Факт 2025'!D52="ИТ_оборудование_и_комплектующие",'План Факт 2025'!M52="")),"Требует заполнения","ОК")</f>
        <v>ОК</v>
      </c>
      <c r="L52" s="1" t="str">
        <f aca="false">IF(OR(AND('План Факт 2025'!D52="Программное_обеспечение_лицензии",'План Факт 2025'!N52="",'План Факт 2025'!M52=""),AND('План Факт 2025'!D52="Приобретение_ПО",'План Факт 2025'!M52="",'План Факт 2025'!N52="",'План Факт 2025'!M52=""),AND('План Факт 2025'!C52&lt;&gt;"",'План Факт 2025'!N52="",'План Факт 2025'!M52="")),"Требует заполнения","ОК")</f>
        <v>ОК</v>
      </c>
      <c r="N52" s="1" t="str">
        <f aca="false">IF(OR('План Факт 2025'!C52="ФОТ",SUM('План Факт 2025'!Q52,'План Факт 2025'!R52,'План Факт 2025'!Z52,'План Факт 2025'!AA52)&gt;0),"ОК",IF('План Факт 2025'!C52="","ОК","Требует заполнения"))</f>
        <v>ОК</v>
      </c>
      <c r="T52" s="1" t="str">
        <f aca="false">IF(AND('План Факт 2025'!R52&gt;0,'План Факт 2025'!X52=""),"Требует заполнения","ОК")</f>
        <v>ОК</v>
      </c>
      <c r="U52" s="1" t="str">
        <f aca="false">IF(AND('План Факт 2025'!R52&gt;0,'План Факт 2025'!Y52=""),"Требует заполнения","ОК")</f>
        <v>ОК</v>
      </c>
    </row>
    <row r="53" customFormat="false" ht="15" hidden="false" customHeight="false" outlineLevel="0" collapsed="false">
      <c r="A53" s="1" t="str">
        <f aca="false">IF(AND('План Факт 2025'!B53&lt;&gt;"",'План Факт 2025'!A53=""),"Требует заполнения","ОК")</f>
        <v>ОК</v>
      </c>
      <c r="C53" s="1" t="str">
        <f aca="false">IF(AND('План Факт 2025'!C53="",SUM('План Факт 2025'!Q53,'План Факт 2025'!R53,'План Факт 2025'!Z53,'План Факт 2025'!AA53)&gt;0),"Требует заполнения","ОК")</f>
        <v>ОК</v>
      </c>
      <c r="D53" s="357" t="str">
        <f aca="false">IF(OR(AND('План Факт 2025'!D53="",'План Факт 2025'!C53="Инвестиционный_проект"),AND('План Факт 2025'!D53="",'План Факт 2025'!C53="Операционный_бюджет")),"Требует заполнения", IF('План Факт 2025'!D53="","ОК",IFERROR(VLOOKUP('План Факт 2025'!C53&amp;'План Факт 2025'!D53,статьи,1,FALSE()),"Требует исправления")))</f>
        <v>Требует исправления</v>
      </c>
      <c r="E53" s="1" t="str">
        <f aca="false">IF(AND('План Факт 2025'!C53="Инвестиционный_проект",'План Факт 2025'!G53=""),"Требует заполнения",IF(AND('План Факт 2025'!C53&lt;&gt;"Инвестиционный_проект",'План Факт 2025'!G53&lt;&gt;""),"Требует изменения","ОК"))</f>
        <v>ОК</v>
      </c>
      <c r="G53" s="1" t="str">
        <f aca="false">IF(AND('План Факт 2025'!C53="Инвестиционный_проект",'План Факт 2025'!I53=""),"Требует заполнения","ОК")</f>
        <v>ОК</v>
      </c>
      <c r="H53" s="1" t="str">
        <f aca="false">IF(AND('План Факт 2025'!C53="ФОТ",'План Факт 2025'!J53=""),"Требует заполнения","ОК")</f>
        <v>ОК</v>
      </c>
      <c r="J53" s="1" t="str">
        <f aca="false">IF(OR(AND('План Факт 2025'!D53="Программное_обеспечение_лицензии",'План Факт 2025'!L53=""),AND('План Факт 2025'!D53="Приобретение_ПО",'План Факт 2025'!L53=""),AND('План Факт 2025'!D53="ИТ_оборудование_и_комплектующие_ИП",'План Факт 2025'!L53=""),AND('План Факт 2025'!D53="ИТ_оборудование_и_комплектующие",'План Факт 2025'!L53="")),"Требует заполнения","ОК")</f>
        <v>ОК</v>
      </c>
      <c r="K53" s="1" t="str">
        <f aca="false">IF(OR(AND('План Факт 2025'!C53="Операционный_бюджет",'План Факт 2025'!D53="Программное_обеспечение_лицензии",'План Факт 2025'!M53=""),AND('План Факт 2025'!C53="Инвестиционный_проект",'План Факт 2025'!D53="Приобретение_ПО",'План Факт 2025'!M53=""),AND('План Факт 2025'!D53="ИТ_оборудование_и_комплектующие_ИП",'План Факт 2025'!M53=""),AND('План Факт 2025'!D53="ИТ_оборудование_и_комплектующие",'План Факт 2025'!M53="")),"Требует заполнения","ОК")</f>
        <v>ОК</v>
      </c>
      <c r="L53" s="1" t="str">
        <f aca="false">IF(OR(AND('План Факт 2025'!D53="Программное_обеспечение_лицензии",'План Факт 2025'!N53="",'План Факт 2025'!M53=""),AND('План Факт 2025'!D53="Приобретение_ПО",'План Факт 2025'!M53="",'План Факт 2025'!N53="",'План Факт 2025'!M53=""),AND('План Факт 2025'!C53&lt;&gt;"",'План Факт 2025'!N53="",'План Факт 2025'!M53="")),"Требует заполнения","ОК")</f>
        <v>ОК</v>
      </c>
      <c r="N53" s="1" t="str">
        <f aca="false">IF(OR('План Факт 2025'!C53="ФОТ",SUM('План Факт 2025'!Q53,'План Факт 2025'!R53,'План Факт 2025'!Z53,'План Факт 2025'!AA53)&gt;0),"ОК",IF('План Факт 2025'!C53="","ОК","Требует заполнения"))</f>
        <v>ОК</v>
      </c>
      <c r="T53" s="1" t="str">
        <f aca="false">IF(AND('План Факт 2025'!R53&gt;0,'План Факт 2025'!X53=""),"Требует заполнения","ОК")</f>
        <v>ОК</v>
      </c>
      <c r="U53" s="1" t="str">
        <f aca="false">IF(AND('План Факт 2025'!R53&gt;0,'План Факт 2025'!Y53=""),"Требует заполнения","ОК")</f>
        <v>ОК</v>
      </c>
    </row>
    <row r="54" customFormat="false" ht="15" hidden="false" customHeight="false" outlineLevel="0" collapsed="false">
      <c r="A54" s="1" t="str">
        <f aca="false">IF(AND('План Факт 2025'!B54&lt;&gt;"",'План Факт 2025'!A54=""),"Требует заполнения","ОК")</f>
        <v>ОК</v>
      </c>
      <c r="C54" s="1" t="str">
        <f aca="false">IF(AND('План Факт 2025'!C54="",SUM('План Факт 2025'!Q54,'План Факт 2025'!R54,'План Факт 2025'!Z54,'План Факт 2025'!AA54)&gt;0),"Требует заполнения","ОК")</f>
        <v>ОК</v>
      </c>
      <c r="D54" s="357" t="str">
        <f aca="false">IF(OR(AND('План Факт 2025'!D54="",'План Факт 2025'!C54="Инвестиционный_проект"),AND('План Факт 2025'!D54="",'План Факт 2025'!C54="Операционный_бюджет")),"Требует заполнения", IF('План Факт 2025'!D54="","ОК",IFERROR(VLOOKUP('План Факт 2025'!C54&amp;'План Факт 2025'!D54,статьи,1,FALSE()),"Требует исправления")))</f>
        <v>Инвестиционный_проектПрочие_ИП</v>
      </c>
      <c r="E54" s="1" t="str">
        <f aca="false">IF(AND('План Факт 2025'!C54="Инвестиционный_проект",'План Факт 2025'!G54=""),"Требует заполнения",IF(AND('План Факт 2025'!C54&lt;&gt;"Инвестиционный_проект",'План Факт 2025'!G54&lt;&gt;""),"Требует изменения","ОК"))</f>
        <v>ОК</v>
      </c>
      <c r="G54" s="1" t="str">
        <f aca="false">IF(AND('План Факт 2025'!C54="Инвестиционный_проект",'План Факт 2025'!I54=""),"Требует заполнения","ОК")</f>
        <v>ОК</v>
      </c>
      <c r="H54" s="1" t="str">
        <f aca="false">IF(AND('План Факт 2025'!C54="ФОТ",'План Факт 2025'!J54=""),"Требует заполнения","ОК")</f>
        <v>ОК</v>
      </c>
      <c r="J54" s="1" t="str">
        <f aca="false">IF(OR(AND('План Факт 2025'!D54="Программное_обеспечение_лицензии",'План Факт 2025'!L54=""),AND('План Факт 2025'!D54="Приобретение_ПО",'План Факт 2025'!L54=""),AND('План Факт 2025'!D54="ИТ_оборудование_и_комплектующие_ИП",'План Факт 2025'!L54=""),AND('План Факт 2025'!D54="ИТ_оборудование_и_комплектующие",'План Факт 2025'!L54="")),"Требует заполнения","ОК")</f>
        <v>ОК</v>
      </c>
      <c r="K54" s="1" t="str">
        <f aca="false">IF(OR(AND('План Факт 2025'!C54="Операционный_бюджет",'План Факт 2025'!D54="Программное_обеспечение_лицензии",'План Факт 2025'!M54=""),AND('План Факт 2025'!C54="Инвестиционный_проект",'План Факт 2025'!D54="Приобретение_ПО",'План Факт 2025'!M54=""),AND('План Факт 2025'!D54="ИТ_оборудование_и_комплектующие_ИП",'План Факт 2025'!M54=""),AND('План Факт 2025'!D54="ИТ_оборудование_и_комплектующие",'План Факт 2025'!M54="")),"Требует заполнения","ОК")</f>
        <v>ОК</v>
      </c>
      <c r="L54" s="1" t="str">
        <f aca="false">IF(OR(AND('План Факт 2025'!D54="Программное_обеспечение_лицензии",'План Факт 2025'!N54="",'План Факт 2025'!M54=""),AND('План Факт 2025'!D54="Приобретение_ПО",'План Факт 2025'!M54="",'План Факт 2025'!N54="",'План Факт 2025'!M54=""),AND('План Факт 2025'!C54&lt;&gt;"",'План Факт 2025'!N54="",'План Факт 2025'!M54="")),"Требует заполнения","ОК")</f>
        <v>ОК</v>
      </c>
      <c r="N54" s="1" t="str">
        <f aca="false">IF(OR('План Факт 2025'!C54="ФОТ",SUM('План Факт 2025'!Q54,'План Факт 2025'!R54,'План Факт 2025'!Z54,'План Факт 2025'!AA54)&gt;0),"ОК",IF('План Факт 2025'!C54="","ОК","Требует заполнения"))</f>
        <v>ОК</v>
      </c>
      <c r="T54" s="1" t="str">
        <f aca="false">IF(AND('План Факт 2025'!R54&gt;0,'План Факт 2025'!X54=""),"Требует заполнения","ОК")</f>
        <v>ОК</v>
      </c>
      <c r="U54" s="1" t="str">
        <f aca="false">IF(AND('План Факт 2025'!R54&gt;0,'План Факт 2025'!Y54=""),"Требует заполнения","ОК")</f>
        <v>ОК</v>
      </c>
    </row>
    <row r="55" customFormat="false" ht="15" hidden="false" customHeight="false" outlineLevel="0" collapsed="false">
      <c r="A55" s="1" t="str">
        <f aca="false">IF(AND('План Факт 2025'!B55&lt;&gt;"",'План Факт 2025'!A55=""),"Требует заполнения","ОК")</f>
        <v>ОК</v>
      </c>
      <c r="C55" s="1" t="str">
        <f aca="false">IF(AND('План Факт 2025'!C55="",SUM('План Факт 2025'!Q55,'План Факт 2025'!R55,'План Факт 2025'!Z55,'План Факт 2025'!AA55)&gt;0),"Требует заполнения","ОК")</f>
        <v>ОК</v>
      </c>
      <c r="D55" s="357" t="str">
        <f aca="false">IF(OR(AND('План Факт 2025'!D55="",'План Факт 2025'!C55="Инвестиционный_проект"),AND('План Факт 2025'!D55="",'План Факт 2025'!C55="Операционный_бюджет")),"Требует заполнения", IF('План Факт 2025'!D55="","ОК",IFERROR(VLOOKUP('План Факт 2025'!C55&amp;'План Факт 2025'!D55,статьи,1,FALSE()),"Требует исправления")))</f>
        <v>Инвестиционный_проектПрочие_ИП</v>
      </c>
      <c r="E55" s="1" t="str">
        <f aca="false">IF(AND('План Факт 2025'!C55="Инвестиционный_проект",'План Факт 2025'!G55=""),"Требует заполнения",IF(AND('План Факт 2025'!C55&lt;&gt;"Инвестиционный_проект",'План Факт 2025'!G55&lt;&gt;""),"Требует изменения","ОК"))</f>
        <v>ОК</v>
      </c>
      <c r="G55" s="1" t="str">
        <f aca="false">IF(AND('План Факт 2025'!C55="Инвестиционный_проект",'План Факт 2025'!I55=""),"Требует заполнения","ОК")</f>
        <v>ОК</v>
      </c>
      <c r="H55" s="1" t="str">
        <f aca="false">IF(AND('План Факт 2025'!C55="ФОТ",'План Факт 2025'!J55=""),"Требует заполнения","ОК")</f>
        <v>ОК</v>
      </c>
      <c r="J55" s="1" t="str">
        <f aca="false">IF(OR(AND('План Факт 2025'!D55="Программное_обеспечение_лицензии",'План Факт 2025'!L55=""),AND('План Факт 2025'!D55="Приобретение_ПО",'План Факт 2025'!L55=""),AND('План Факт 2025'!D55="ИТ_оборудование_и_комплектующие_ИП",'План Факт 2025'!L55=""),AND('План Факт 2025'!D55="ИТ_оборудование_и_комплектующие",'План Факт 2025'!L55="")),"Требует заполнения","ОК")</f>
        <v>ОК</v>
      </c>
      <c r="K55" s="1" t="str">
        <f aca="false">IF(OR(AND('План Факт 2025'!C55="Операционный_бюджет",'План Факт 2025'!D55="Программное_обеспечение_лицензии",'План Факт 2025'!M55=""),AND('План Факт 2025'!C55="Инвестиционный_проект",'План Факт 2025'!D55="Приобретение_ПО",'План Факт 2025'!M55=""),AND('План Факт 2025'!D55="ИТ_оборудование_и_комплектующие_ИП",'План Факт 2025'!M55=""),AND('План Факт 2025'!D55="ИТ_оборудование_и_комплектующие",'План Факт 2025'!M55="")),"Требует заполнения","ОК")</f>
        <v>ОК</v>
      </c>
      <c r="L55" s="1" t="str">
        <f aca="false">IF(OR(AND('План Факт 2025'!D55="Программное_обеспечение_лицензии",'План Факт 2025'!N55="",'План Факт 2025'!M55=""),AND('План Факт 2025'!D55="Приобретение_ПО",'План Факт 2025'!M55="",'План Факт 2025'!N55="",'План Факт 2025'!M55=""),AND('План Факт 2025'!C55&lt;&gt;"",'План Факт 2025'!N55="",'План Факт 2025'!M55="")),"Требует заполнения","ОК")</f>
        <v>ОК</v>
      </c>
      <c r="N55" s="1" t="str">
        <f aca="false">IF(OR('План Факт 2025'!C55="ФОТ",SUM('План Факт 2025'!Q55,'План Факт 2025'!R55,'План Факт 2025'!Z55,'План Факт 2025'!AA55)&gt;0),"ОК",IF('План Факт 2025'!C55="","ОК","Требует заполнения"))</f>
        <v>ОК</v>
      </c>
      <c r="T55" s="1" t="str">
        <f aca="false">IF(AND('План Факт 2025'!R55&gt;0,'План Факт 2025'!X55=""),"Требует заполнения","ОК")</f>
        <v>ОК</v>
      </c>
      <c r="U55" s="1" t="str">
        <f aca="false">IF(AND('План Факт 2025'!R55&gt;0,'План Факт 2025'!Y55=""),"Требует заполнения","ОК")</f>
        <v>ОК</v>
      </c>
    </row>
    <row r="56" customFormat="false" ht="15" hidden="false" customHeight="false" outlineLevel="0" collapsed="false">
      <c r="A56" s="1" t="str">
        <f aca="false">IF(AND('План Факт 2025'!B56&lt;&gt;"",'План Факт 2025'!A56=""),"Требует заполнения","ОК")</f>
        <v>ОК</v>
      </c>
      <c r="C56" s="1" t="str">
        <f aca="false">IF(AND('План Факт 2025'!C56="",SUM('План Факт 2025'!Q56,'План Факт 2025'!R56,'План Факт 2025'!Z56,'План Факт 2025'!AA56)&gt;0),"Требует заполнения","ОК")</f>
        <v>ОК</v>
      </c>
      <c r="D56" s="357" t="str">
        <f aca="false">IF(OR(AND('План Факт 2025'!D56="",'План Факт 2025'!C56="Инвестиционный_проект"),AND('План Факт 2025'!D56="",'План Факт 2025'!C56="Операционный_бюджет")),"Требует заполнения", IF('План Факт 2025'!D56="","ОК",IFERROR(VLOOKUP('План Факт 2025'!C56&amp;'План Факт 2025'!D56,статьи,1,FALSE()),"Требует исправления")))</f>
        <v>Инвестиционный_проектИТ_оборудование_и_комплектующие_ИП</v>
      </c>
      <c r="E56" s="1" t="str">
        <f aca="false">IF(AND('План Факт 2025'!C56="Инвестиционный_проект",'План Факт 2025'!G56=""),"Требует заполнения",IF(AND('План Факт 2025'!C56&lt;&gt;"Инвестиционный_проект",'План Факт 2025'!G56&lt;&gt;""),"Требует изменения","ОК"))</f>
        <v>ОК</v>
      </c>
      <c r="G56" s="1" t="str">
        <f aca="false">IF(AND('План Факт 2025'!C56="Инвестиционный_проект",'План Факт 2025'!I56=""),"Требует заполнения","ОК")</f>
        <v>ОК</v>
      </c>
      <c r="H56" s="1" t="str">
        <f aca="false">IF(AND('План Факт 2025'!C56="ФОТ",'План Факт 2025'!J56=""),"Требует заполнения","ОК")</f>
        <v>ОК</v>
      </c>
      <c r="J56" s="1" t="str">
        <f aca="false">IF(OR(AND('План Факт 2025'!D56="Программное_обеспечение_лицензии",'План Факт 2025'!L56=""),AND('План Факт 2025'!D56="Приобретение_ПО",'План Факт 2025'!L56=""),AND('План Факт 2025'!D56="ИТ_оборудование_и_комплектующие_ИП",'План Факт 2025'!L56=""),AND('План Факт 2025'!D56="ИТ_оборудование_и_комплектующие",'План Факт 2025'!L56="")),"Требует заполнения","ОК")</f>
        <v>ОК</v>
      </c>
      <c r="K56" s="1" t="str">
        <f aca="false">IF(OR(AND('План Факт 2025'!C56="Операционный_бюджет",'План Факт 2025'!D56="Программное_обеспечение_лицензии",'План Факт 2025'!M56=""),AND('План Факт 2025'!C56="Инвестиционный_проект",'План Факт 2025'!D56="Приобретение_ПО",'План Факт 2025'!M56=""),AND('План Факт 2025'!D56="ИТ_оборудование_и_комплектующие_ИП",'План Факт 2025'!M56=""),AND('План Факт 2025'!D56="ИТ_оборудование_и_комплектующие",'План Факт 2025'!M56="")),"Требует заполнения","ОК")</f>
        <v>ОК</v>
      </c>
      <c r="L56" s="1" t="str">
        <f aca="false">IF(OR(AND('План Факт 2025'!D56="Программное_обеспечение_лицензии",'План Факт 2025'!N56="",'План Факт 2025'!M56=""),AND('План Факт 2025'!D56="Приобретение_ПО",'План Факт 2025'!M56="",'План Факт 2025'!N56="",'План Факт 2025'!M56=""),AND('План Факт 2025'!C56&lt;&gt;"",'План Факт 2025'!N56="",'План Факт 2025'!M56="")),"Требует заполнения","ОК")</f>
        <v>ОК</v>
      </c>
      <c r="N56" s="1" t="str">
        <f aca="false">IF(OR('План Факт 2025'!C56="ФОТ",SUM('План Факт 2025'!Q56,'План Факт 2025'!R56,'План Факт 2025'!Z56,'План Факт 2025'!AA56)&gt;0),"ОК",IF('План Факт 2025'!C56="","ОК","Требует заполнения"))</f>
        <v>Требует заполнения</v>
      </c>
      <c r="T56" s="1" t="str">
        <f aca="false">IF(AND('План Факт 2025'!R56&gt;0,'План Факт 2025'!X56=""),"Требует заполнения","ОК")</f>
        <v>ОК</v>
      </c>
      <c r="U56" s="1" t="str">
        <f aca="false">IF(AND('План Факт 2025'!R56&gt;0,'План Факт 2025'!Y56=""),"Требует заполнения","ОК")</f>
        <v>ОК</v>
      </c>
    </row>
    <row r="57" customFormat="false" ht="15" hidden="false" customHeight="false" outlineLevel="0" collapsed="false">
      <c r="A57" s="1" t="str">
        <f aca="false">IF(AND('План Факт 2025'!B57&lt;&gt;"",'План Факт 2025'!A57=""),"Требует заполнения","ОК")</f>
        <v>ОК</v>
      </c>
      <c r="C57" s="1" t="str">
        <f aca="false">IF(AND('План Факт 2025'!C57="",SUM('План Факт 2025'!Q57,'План Факт 2025'!R57,'План Факт 2025'!Z57,'План Факт 2025'!AA57)&gt;0),"Требует заполнения","ОК")</f>
        <v>ОК</v>
      </c>
      <c r="D57" s="357" t="str">
        <f aca="false">IF(OR(AND('План Факт 2025'!D57="",'План Факт 2025'!C57="Инвестиционный_проект"),AND('План Факт 2025'!D57="",'План Факт 2025'!C57="Операционный_бюджет")),"Требует заполнения", IF('План Факт 2025'!D57="","ОК",IFERROR(VLOOKUP('План Факт 2025'!C57&amp;'План Факт 2025'!D57,статьи,1,FALSE()),"Требует исправления")))</f>
        <v>Инвестиционный_проектИТ_оборудование_и_комплектующие_ИП</v>
      </c>
      <c r="E57" s="1" t="str">
        <f aca="false">IF(AND('План Факт 2025'!C57="Инвестиционный_проект",'План Факт 2025'!G57=""),"Требует заполнения",IF(AND('План Факт 2025'!C57&lt;&gt;"Инвестиционный_проект",'План Факт 2025'!G57&lt;&gt;""),"Требует изменения","ОК"))</f>
        <v>ОК</v>
      </c>
      <c r="G57" s="1" t="str">
        <f aca="false">IF(AND('План Факт 2025'!C57="Инвестиционный_проект",'План Факт 2025'!I57=""),"Требует заполнения","ОК")</f>
        <v>ОК</v>
      </c>
      <c r="H57" s="1" t="str">
        <f aca="false">IF(AND('План Факт 2025'!C57="ФОТ",'План Факт 2025'!J57=""),"Требует заполнения","ОК")</f>
        <v>ОК</v>
      </c>
      <c r="J57" s="1" t="str">
        <f aca="false">IF(OR(AND('План Факт 2025'!D57="Программное_обеспечение_лицензии",'План Факт 2025'!L57=""),AND('План Факт 2025'!D57="Приобретение_ПО",'План Факт 2025'!L57=""),AND('План Факт 2025'!D57="ИТ_оборудование_и_комплектующие_ИП",'План Факт 2025'!L57=""),AND('План Факт 2025'!D57="ИТ_оборудование_и_комплектующие",'План Факт 2025'!L57="")),"Требует заполнения","ОК")</f>
        <v>ОК</v>
      </c>
      <c r="K57" s="1" t="str">
        <f aca="false">IF(OR(AND('План Факт 2025'!C57="Операционный_бюджет",'План Факт 2025'!D57="Программное_обеспечение_лицензии",'План Факт 2025'!M57=""),AND('План Факт 2025'!C57="Инвестиционный_проект",'План Факт 2025'!D57="Приобретение_ПО",'План Факт 2025'!M57=""),AND('План Факт 2025'!D57="ИТ_оборудование_и_комплектующие_ИП",'План Факт 2025'!M57=""),AND('План Факт 2025'!D57="ИТ_оборудование_и_комплектующие",'План Факт 2025'!M57="")),"Требует заполнения","ОК")</f>
        <v>ОК</v>
      </c>
      <c r="L57" s="1" t="str">
        <f aca="false">IF(OR(AND('План Факт 2025'!D57="Программное_обеспечение_лицензии",'План Факт 2025'!N57="",'План Факт 2025'!M57=""),AND('План Факт 2025'!D57="Приобретение_ПО",'План Факт 2025'!M57="",'План Факт 2025'!N57="",'План Факт 2025'!M57=""),AND('План Факт 2025'!C57&lt;&gt;"",'План Факт 2025'!N57="",'План Факт 2025'!M57="")),"Требует заполнения","ОК")</f>
        <v>ОК</v>
      </c>
      <c r="N57" s="1" t="str">
        <f aca="false">IF(OR('План Факт 2025'!C57="ФОТ",SUM('План Факт 2025'!Q57,'План Факт 2025'!R57,'План Факт 2025'!Z57,'План Факт 2025'!AA57)&gt;0),"ОК",IF('План Факт 2025'!C57="","ОК","Требует заполнения"))</f>
        <v>Требует заполнения</v>
      </c>
      <c r="T57" s="1" t="str">
        <f aca="false">IF(AND('План Факт 2025'!R57&gt;0,'План Факт 2025'!X57=""),"Требует заполнения","ОК")</f>
        <v>ОК</v>
      </c>
      <c r="U57" s="1" t="str">
        <f aca="false">IF(AND('План Факт 2025'!R57&gt;0,'План Факт 2025'!Y57=""),"Требует заполнения","ОК")</f>
        <v>ОК</v>
      </c>
    </row>
    <row r="58" customFormat="false" ht="15" hidden="false" customHeight="false" outlineLevel="0" collapsed="false">
      <c r="A58" s="1" t="str">
        <f aca="false">IF(AND('План Факт 2025'!B58&lt;&gt;"",'План Факт 2025'!A58=""),"Требует заполнения","ОК")</f>
        <v>ОК</v>
      </c>
      <c r="C58" s="1" t="str">
        <f aca="false">IF(AND('План Факт 2025'!C58="",SUM('План Факт 2025'!Q58,'План Факт 2025'!R58,'План Факт 2025'!Z58,'План Факт 2025'!AA58)&gt;0),"Требует заполнения","ОК")</f>
        <v>ОК</v>
      </c>
      <c r="D58" s="357" t="str">
        <f aca="false">IF(OR(AND('План Факт 2025'!D58="",'План Факт 2025'!C58="Инвестиционный_проект"),AND('План Факт 2025'!D58="",'План Факт 2025'!C58="Операционный_бюджет")),"Требует заполнения", IF('План Факт 2025'!D58="","ОК",IFERROR(VLOOKUP('План Факт 2025'!C58&amp;'План Факт 2025'!D58,статьи,1,FALSE()),"Требует исправления")))</f>
        <v>Инвестиционный_проектИТ_оборудование_и_комплектующие_ИП</v>
      </c>
      <c r="E58" s="1" t="str">
        <f aca="false">IF(AND('План Факт 2025'!C58="Инвестиционный_проект",'План Факт 2025'!G58=""),"Требует заполнения",IF(AND('План Факт 2025'!C58&lt;&gt;"Инвестиционный_проект",'План Факт 2025'!G58&lt;&gt;""),"Требует изменения","ОК"))</f>
        <v>ОК</v>
      </c>
      <c r="G58" s="1" t="str">
        <f aca="false">IF(AND('План Факт 2025'!C58="Инвестиционный_проект",'План Факт 2025'!I58=""),"Требует заполнения","ОК")</f>
        <v>ОК</v>
      </c>
      <c r="H58" s="1" t="str">
        <f aca="false">IF(AND('План Факт 2025'!C58="ФОТ",'План Факт 2025'!J58=""),"Требует заполнения","ОК")</f>
        <v>ОК</v>
      </c>
      <c r="J58" s="1" t="str">
        <f aca="false">IF(OR(AND('План Факт 2025'!D58="Программное_обеспечение_лицензии",'План Факт 2025'!L58=""),AND('План Факт 2025'!D58="Приобретение_ПО",'План Факт 2025'!L58=""),AND('План Факт 2025'!D58="ИТ_оборудование_и_комплектующие_ИП",'План Факт 2025'!L58=""),AND('План Факт 2025'!D58="ИТ_оборудование_и_комплектующие",'План Факт 2025'!L58="")),"Требует заполнения","ОК")</f>
        <v>ОК</v>
      </c>
      <c r="K58" s="1" t="str">
        <f aca="false">IF(OR(AND('План Факт 2025'!C58="Операционный_бюджет",'План Факт 2025'!D58="Программное_обеспечение_лицензии",'План Факт 2025'!M58=""),AND('План Факт 2025'!C58="Инвестиционный_проект",'План Факт 2025'!D58="Приобретение_ПО",'План Факт 2025'!M58=""),AND('План Факт 2025'!D58="ИТ_оборудование_и_комплектующие_ИП",'План Факт 2025'!M58=""),AND('План Факт 2025'!D58="ИТ_оборудование_и_комплектующие",'План Факт 2025'!M58="")),"Требует заполнения","ОК")</f>
        <v>ОК</v>
      </c>
      <c r="L58" s="1" t="str">
        <f aca="false">IF(OR(AND('План Факт 2025'!D58="Программное_обеспечение_лицензии",'План Факт 2025'!N58="",'План Факт 2025'!M58=""),AND('План Факт 2025'!D58="Приобретение_ПО",'План Факт 2025'!M58="",'План Факт 2025'!N58="",'План Факт 2025'!M58=""),AND('План Факт 2025'!C58&lt;&gt;"",'План Факт 2025'!N58="",'План Факт 2025'!M58="")),"Требует заполнения","ОК")</f>
        <v>ОК</v>
      </c>
      <c r="N58" s="1" t="str">
        <f aca="false">IF(OR('План Факт 2025'!C58="ФОТ",SUM('План Факт 2025'!Q58,'План Факт 2025'!R58,'План Факт 2025'!Z58,'План Факт 2025'!AA58)&gt;0),"ОК",IF('План Факт 2025'!C58="","ОК","Требует заполнения"))</f>
        <v>Требует заполнения</v>
      </c>
      <c r="T58" s="1" t="str">
        <f aca="false">IF(AND('План Факт 2025'!R58&gt;0,'План Факт 2025'!X58=""),"Требует заполнения","ОК")</f>
        <v>ОК</v>
      </c>
      <c r="U58" s="1" t="str">
        <f aca="false">IF(AND('План Факт 2025'!R58&gt;0,'План Факт 2025'!Y58=""),"Требует заполнения","ОК")</f>
        <v>ОК</v>
      </c>
    </row>
    <row r="59" customFormat="false" ht="15" hidden="false" customHeight="false" outlineLevel="0" collapsed="false">
      <c r="A59" s="1" t="str">
        <f aca="false">IF(AND('План Факт 2025'!B59&lt;&gt;"",'План Факт 2025'!A59=""),"Требует заполнения","ОК")</f>
        <v>ОК</v>
      </c>
      <c r="C59" s="1" t="str">
        <f aca="false">IF(AND('План Факт 2025'!C59="",SUM('План Факт 2025'!Q59,'План Факт 2025'!R59,'План Факт 2025'!Z59,'План Факт 2025'!AA59)&gt;0),"Требует заполнения","ОК")</f>
        <v>ОК</v>
      </c>
      <c r="D59" s="357" t="str">
        <f aca="false">IF(OR(AND('План Факт 2025'!D59="",'План Факт 2025'!C59="Инвестиционный_проект"),AND('План Факт 2025'!D59="",'План Факт 2025'!C59="Операционный_бюджет")),"Требует заполнения", IF('План Факт 2025'!D59="","ОК",IFERROR(VLOOKUP('План Факт 2025'!C59&amp;'План Факт 2025'!D59,статьи,1,FALSE()),"Требует исправления")))</f>
        <v>ОК</v>
      </c>
      <c r="E59" s="1" t="str">
        <f aca="false">IF(AND('План Факт 2025'!C59="Инвестиционный_проект",'План Факт 2025'!G59=""),"Требует заполнения",IF(AND('План Факт 2025'!C59&lt;&gt;"Инвестиционный_проект",'План Факт 2025'!G59&lt;&gt;""),"Требует изменения","ОК"))</f>
        <v>ОК</v>
      </c>
      <c r="G59" s="1" t="str">
        <f aca="false">IF(AND('План Факт 2025'!C59="Инвестиционный_проект",'План Факт 2025'!I59=""),"Требует заполнения","ОК")</f>
        <v>ОК</v>
      </c>
      <c r="H59" s="1" t="str">
        <f aca="false">IF(AND('План Факт 2025'!C59="ФОТ",'План Факт 2025'!J59=""),"Требует заполнения","ОК")</f>
        <v>ОК</v>
      </c>
      <c r="J59" s="1" t="str">
        <f aca="false">IF(OR(AND('План Факт 2025'!D59="Программное_обеспечение_лицензии",'План Факт 2025'!L59=""),AND('План Факт 2025'!D59="Приобретение_ПО",'План Факт 2025'!L59=""),AND('План Факт 2025'!D59="ИТ_оборудование_и_комплектующие_ИП",'План Факт 2025'!L59=""),AND('План Факт 2025'!D59="ИТ_оборудование_и_комплектующие",'План Факт 2025'!L59="")),"Требует заполнения","ОК")</f>
        <v>ОК</v>
      </c>
      <c r="K59" s="1" t="str">
        <f aca="false">IF(OR(AND('План Факт 2025'!C59="Операционный_бюджет",'План Факт 2025'!D59="Программное_обеспечение_лицензии",'План Факт 2025'!M59=""),AND('План Факт 2025'!C59="Инвестиционный_проект",'План Факт 2025'!D59="Приобретение_ПО",'План Факт 2025'!M59=""),AND('План Факт 2025'!D59="ИТ_оборудование_и_комплектующие_ИП",'План Факт 2025'!M59=""),AND('План Факт 2025'!D59="ИТ_оборудование_и_комплектующие",'План Факт 2025'!M59="")),"Требует заполнения","ОК")</f>
        <v>ОК</v>
      </c>
      <c r="L59" s="1" t="str">
        <f aca="false">IF(OR(AND('План Факт 2025'!D59="Программное_обеспечение_лицензии",'План Факт 2025'!N59="",'План Факт 2025'!M59=""),AND('План Факт 2025'!D59="Приобретение_ПО",'План Факт 2025'!M59="",'План Факт 2025'!N59="",'План Факт 2025'!M59=""),AND('План Факт 2025'!C59&lt;&gt;"",'План Факт 2025'!N59="",'План Факт 2025'!M59="")),"Требует заполнения","ОК")</f>
        <v>ОК</v>
      </c>
      <c r="N59" s="1" t="str">
        <f aca="false">IF(OR('План Факт 2025'!C59="ФОТ",SUM('План Факт 2025'!Q59,'План Факт 2025'!R59,'План Факт 2025'!Z59,'План Факт 2025'!AA59)&gt;0),"ОК",IF('План Факт 2025'!C59="","ОК","Требует заполнения"))</f>
        <v>ОК</v>
      </c>
      <c r="T59" s="1" t="str">
        <f aca="false">IF(AND('План Факт 2025'!R59&gt;0,'План Факт 2025'!X59=""),"Требует заполнения","ОК")</f>
        <v>ОК</v>
      </c>
      <c r="U59" s="1" t="str">
        <f aca="false">IF(AND('План Факт 2025'!R59&gt;0,'План Факт 2025'!Y59=""),"Требует заполнения","ОК")</f>
        <v>ОК</v>
      </c>
    </row>
    <row r="60" customFormat="false" ht="15" hidden="false" customHeight="false" outlineLevel="0" collapsed="false">
      <c r="A60" s="1" t="str">
        <f aca="false">IF(AND('План Факт 2025'!B60&lt;&gt;"",'План Факт 2025'!A60=""),"Требует заполнения","ОК")</f>
        <v>ОК</v>
      </c>
      <c r="C60" s="1" t="str">
        <f aca="false">IF(AND('План Факт 2025'!C60="",SUM('План Факт 2025'!Q60,'План Факт 2025'!R60,'План Факт 2025'!Z60,'План Факт 2025'!AA60)&gt;0),"Требует заполнения","ОК")</f>
        <v>ОК</v>
      </c>
      <c r="D60" s="357" t="str">
        <f aca="false">IF(OR(AND('План Факт 2025'!D60="",'План Факт 2025'!C60="Инвестиционный_проект"),AND('План Факт 2025'!D60="",'План Факт 2025'!C60="Операционный_бюджет")),"Требует заполнения", IF('План Факт 2025'!D60="","ОК",IFERROR(VLOOKUP('План Факт 2025'!C60&amp;'План Факт 2025'!D60,статьи,1,FALSE()),"Требует исправления")))</f>
        <v>ОК</v>
      </c>
      <c r="E60" s="1" t="str">
        <f aca="false">IF(AND('План Факт 2025'!C60="Инвестиционный_проект",'План Факт 2025'!G60=""),"Требует заполнения",IF(AND('План Факт 2025'!C60&lt;&gt;"Инвестиционный_проект",'План Факт 2025'!G60&lt;&gt;""),"Требует изменения","ОК"))</f>
        <v>ОК</v>
      </c>
      <c r="G60" s="1" t="str">
        <f aca="false">IF(AND('План Факт 2025'!C60="Инвестиционный_проект",'План Факт 2025'!I60=""),"Требует заполнения","ОК")</f>
        <v>ОК</v>
      </c>
      <c r="H60" s="1" t="str">
        <f aca="false">IF(AND('План Факт 2025'!C60="ФОТ",'План Факт 2025'!J60=""),"Требует заполнения","ОК")</f>
        <v>ОК</v>
      </c>
      <c r="J60" s="1" t="str">
        <f aca="false">IF(OR(AND('План Факт 2025'!D60="Программное_обеспечение_лицензии",'План Факт 2025'!L60=""),AND('План Факт 2025'!D60="Приобретение_ПО",'План Факт 2025'!L60=""),AND('План Факт 2025'!D60="ИТ_оборудование_и_комплектующие_ИП",'План Факт 2025'!L60=""),AND('План Факт 2025'!D60="ИТ_оборудование_и_комплектующие",'План Факт 2025'!L60="")),"Требует заполнения","ОК")</f>
        <v>ОК</v>
      </c>
      <c r="K60" s="1" t="str">
        <f aca="false">IF(OR(AND('План Факт 2025'!C60="Операционный_бюджет",'План Факт 2025'!D60="Программное_обеспечение_лицензии",'План Факт 2025'!M60=""),AND('План Факт 2025'!C60="Инвестиционный_проект",'План Факт 2025'!D60="Приобретение_ПО",'План Факт 2025'!M60=""),AND('План Факт 2025'!D60="ИТ_оборудование_и_комплектующие_ИП",'План Факт 2025'!M60=""),AND('План Факт 2025'!D60="ИТ_оборудование_и_комплектующие",'План Факт 2025'!M60="")),"Требует заполнения","ОК")</f>
        <v>ОК</v>
      </c>
      <c r="L60" s="1" t="str">
        <f aca="false">IF(OR(AND('План Факт 2025'!D60="Программное_обеспечение_лицензии",'План Факт 2025'!N60="",'План Факт 2025'!M60=""),AND('План Факт 2025'!D60="Приобретение_ПО",'План Факт 2025'!M60="",'План Факт 2025'!N60="",'План Факт 2025'!M60=""),AND('План Факт 2025'!C60&lt;&gt;"",'План Факт 2025'!N60="",'План Факт 2025'!M60="")),"Требует заполнения","ОК")</f>
        <v>ОК</v>
      </c>
      <c r="N60" s="1" t="str">
        <f aca="false">IF(OR('План Факт 2025'!C60="ФОТ",SUM('План Факт 2025'!Q60,'План Факт 2025'!R60,'План Факт 2025'!Z60,'План Факт 2025'!AA60)&gt;0),"ОК",IF('План Факт 2025'!C60="","ОК","Требует заполнения"))</f>
        <v>ОК</v>
      </c>
      <c r="T60" s="1" t="str">
        <f aca="false">IF(AND('План Факт 2025'!R60&gt;0,'План Факт 2025'!X60=""),"Требует заполнения","ОК")</f>
        <v>ОК</v>
      </c>
      <c r="U60" s="1" t="str">
        <f aca="false">IF(AND('План Факт 2025'!R60&gt;0,'План Факт 2025'!Y60=""),"Требует заполнения","ОК")</f>
        <v>ОК</v>
      </c>
    </row>
    <row r="61" customFormat="false" ht="15" hidden="false" customHeight="false" outlineLevel="0" collapsed="false">
      <c r="A61" s="1" t="str">
        <f aca="false">IF(AND('План Факт 2025'!B61&lt;&gt;"",'План Факт 2025'!A61=""),"Требует заполнения","ОК")</f>
        <v>ОК</v>
      </c>
      <c r="C61" s="1" t="str">
        <f aca="false">IF(AND('План Факт 2025'!C61="",SUM('План Факт 2025'!Q61,'План Факт 2025'!R61,'План Факт 2025'!Z61,'План Факт 2025'!AA61)&gt;0),"Требует заполнения","ОК")</f>
        <v>ОК</v>
      </c>
      <c r="D61" s="357" t="str">
        <f aca="false">IF(OR(AND('План Факт 2025'!D61="",'План Факт 2025'!C61="Инвестиционный_проект"),AND('План Факт 2025'!D61="",'План Факт 2025'!C61="Операционный_бюджет")),"Требует заполнения", IF('План Факт 2025'!D61="","ОК",IFERROR(VLOOKUP('План Факт 2025'!C61&amp;'План Факт 2025'!D61,статьи,1,FALSE()),"Требует исправления")))</f>
        <v>ОК</v>
      </c>
      <c r="E61" s="1" t="str">
        <f aca="false">IF(AND('План Факт 2025'!C61="Инвестиционный_проект",'План Факт 2025'!G61=""),"Требует заполнения",IF(AND('План Факт 2025'!C61&lt;&gt;"Инвестиционный_проект",'План Факт 2025'!G61&lt;&gt;""),"Требует изменения","ОК"))</f>
        <v>ОК</v>
      </c>
      <c r="G61" s="1" t="str">
        <f aca="false">IF(AND('План Факт 2025'!C61="Инвестиционный_проект",'План Факт 2025'!I61=""),"Требует заполнения","ОК")</f>
        <v>ОК</v>
      </c>
      <c r="H61" s="1" t="str">
        <f aca="false">IF(AND('План Факт 2025'!C61="ФОТ",'План Факт 2025'!J61=""),"Требует заполнения","ОК")</f>
        <v>ОК</v>
      </c>
      <c r="J61" s="1" t="str">
        <f aca="false">IF(OR(AND('План Факт 2025'!D61="Программное_обеспечение_лицензии",'План Факт 2025'!L61=""),AND('План Факт 2025'!D61="Приобретение_ПО",'План Факт 2025'!L61=""),AND('План Факт 2025'!D61="ИТ_оборудование_и_комплектующие_ИП",'План Факт 2025'!L61=""),AND('План Факт 2025'!D61="ИТ_оборудование_и_комплектующие",'План Факт 2025'!L61="")),"Требует заполнения","ОК")</f>
        <v>ОК</v>
      </c>
      <c r="K61" s="1" t="str">
        <f aca="false">IF(OR(AND('План Факт 2025'!C61="Операционный_бюджет",'План Факт 2025'!D61="Программное_обеспечение_лицензии",'План Факт 2025'!M61=""),AND('План Факт 2025'!C61="Инвестиционный_проект",'План Факт 2025'!D61="Приобретение_ПО",'План Факт 2025'!M61=""),AND('План Факт 2025'!D61="ИТ_оборудование_и_комплектующие_ИП",'План Факт 2025'!M61=""),AND('План Факт 2025'!D61="ИТ_оборудование_и_комплектующие",'План Факт 2025'!M61="")),"Требует заполнения","ОК")</f>
        <v>ОК</v>
      </c>
      <c r="L61" s="1" t="str">
        <f aca="false">IF(OR(AND('План Факт 2025'!D61="Программное_обеспечение_лицензии",'План Факт 2025'!N61="",'План Факт 2025'!M61=""),AND('План Факт 2025'!D61="Приобретение_ПО",'План Факт 2025'!M61="",'План Факт 2025'!N61="",'План Факт 2025'!M61=""),AND('План Факт 2025'!C61&lt;&gt;"",'План Факт 2025'!N61="",'План Факт 2025'!M61="")),"Требует заполнения","ОК")</f>
        <v>ОК</v>
      </c>
      <c r="N61" s="1" t="str">
        <f aca="false">IF(OR('План Факт 2025'!C61="ФОТ",SUM('План Факт 2025'!Q61,'План Факт 2025'!R61,'План Факт 2025'!Z61,'План Факт 2025'!AA61)&gt;0),"ОК",IF('План Факт 2025'!C61="","ОК","Требует заполнения"))</f>
        <v>ОК</v>
      </c>
      <c r="T61" s="1" t="str">
        <f aca="false">IF(AND('План Факт 2025'!R61&gt;0,'План Факт 2025'!X61=""),"Требует заполнения","ОК")</f>
        <v>ОК</v>
      </c>
      <c r="U61" s="1" t="str">
        <f aca="false">IF(AND('План Факт 2025'!R61&gt;0,'План Факт 2025'!Y61=""),"Требует заполнения","ОК")</f>
        <v>ОК</v>
      </c>
    </row>
    <row r="62" customFormat="false" ht="15" hidden="false" customHeight="false" outlineLevel="0" collapsed="false">
      <c r="A62" s="1" t="str">
        <f aca="false">IF(AND('План Факт 2025'!B62&lt;&gt;"",'План Факт 2025'!A62=""),"Требует заполнения","ОК")</f>
        <v>ОК</v>
      </c>
      <c r="C62" s="1" t="str">
        <f aca="false">IF(AND('План Факт 2025'!C62="",SUM('План Факт 2025'!Q62,'План Факт 2025'!R62,'План Факт 2025'!Z62,'План Факт 2025'!AA62)&gt;0),"Требует заполнения","ОК")</f>
        <v>ОК</v>
      </c>
      <c r="D62" s="357" t="str">
        <f aca="false">IF(OR(AND('План Факт 2025'!D62="",'План Факт 2025'!C62="Инвестиционный_проект"),AND('План Факт 2025'!D62="",'План Факт 2025'!C62="Операционный_бюджет")),"Требует заполнения", IF('План Факт 2025'!D62="","ОК",IFERROR(VLOOKUP('План Факт 2025'!C62&amp;'План Факт 2025'!D62,статьи,1,FALSE()),"Требует исправления")))</f>
        <v>ОК</v>
      </c>
      <c r="E62" s="1" t="str">
        <f aca="false">IF(AND('План Факт 2025'!C62="Инвестиционный_проект",'План Факт 2025'!G62=""),"Требует заполнения",IF(AND('План Факт 2025'!C62&lt;&gt;"Инвестиционный_проект",'План Факт 2025'!G62&lt;&gt;""),"Требует изменения","ОК"))</f>
        <v>ОК</v>
      </c>
      <c r="G62" s="1" t="str">
        <f aca="false">IF(AND('План Факт 2025'!C62="Инвестиционный_проект",'План Факт 2025'!I62=""),"Требует заполнения","ОК")</f>
        <v>ОК</v>
      </c>
      <c r="H62" s="1" t="str">
        <f aca="false">IF(AND('План Факт 2025'!C62="ФОТ",'План Факт 2025'!J62=""),"Требует заполнения","ОК")</f>
        <v>ОК</v>
      </c>
      <c r="J62" s="1" t="str">
        <f aca="false">IF(OR(AND('План Факт 2025'!D62="Программное_обеспечение_лицензии",'План Факт 2025'!L62=""),AND('План Факт 2025'!D62="Приобретение_ПО",'План Факт 2025'!L62=""),AND('План Факт 2025'!D62="ИТ_оборудование_и_комплектующие_ИП",'План Факт 2025'!L62=""),AND('План Факт 2025'!D62="ИТ_оборудование_и_комплектующие",'План Факт 2025'!L62="")),"Требует заполнения","ОК")</f>
        <v>ОК</v>
      </c>
      <c r="K62" s="1" t="str">
        <f aca="false">IF(OR(AND('План Факт 2025'!C62="Операционный_бюджет",'План Факт 2025'!D62="Программное_обеспечение_лицензии",'План Факт 2025'!M62=""),AND('План Факт 2025'!C62="Инвестиционный_проект",'План Факт 2025'!D62="Приобретение_ПО",'План Факт 2025'!M62=""),AND('План Факт 2025'!D62="ИТ_оборудование_и_комплектующие_ИП",'План Факт 2025'!M62=""),AND('План Факт 2025'!D62="ИТ_оборудование_и_комплектующие",'План Факт 2025'!M62="")),"Требует заполнения","ОК")</f>
        <v>ОК</v>
      </c>
      <c r="L62" s="1" t="str">
        <f aca="false">IF(OR(AND('План Факт 2025'!D62="Программное_обеспечение_лицензии",'План Факт 2025'!N62="",'План Факт 2025'!M62=""),AND('План Факт 2025'!D62="Приобретение_ПО",'План Факт 2025'!M62="",'План Факт 2025'!N62="",'План Факт 2025'!M62=""),AND('План Факт 2025'!C62&lt;&gt;"",'План Факт 2025'!N62="",'План Факт 2025'!M62="")),"Требует заполнения","ОК")</f>
        <v>ОК</v>
      </c>
      <c r="N62" s="1" t="str">
        <f aca="false">IF(OR('План Факт 2025'!C62="ФОТ",SUM('План Факт 2025'!Q62,'План Факт 2025'!R62,'План Факт 2025'!Z62,'План Факт 2025'!AA62)&gt;0),"ОК",IF('План Факт 2025'!C62="","ОК","Требует заполнения"))</f>
        <v>ОК</v>
      </c>
      <c r="T62" s="1" t="str">
        <f aca="false">IF(AND('План Факт 2025'!R62&gt;0,'План Факт 2025'!X62=""),"Требует заполнения","ОК")</f>
        <v>ОК</v>
      </c>
      <c r="U62" s="1" t="str">
        <f aca="false">IF(AND('План Факт 2025'!R62&gt;0,'План Факт 2025'!Y62=""),"Требует заполнения","ОК")</f>
        <v>ОК</v>
      </c>
    </row>
    <row r="63" customFormat="false" ht="15" hidden="false" customHeight="false" outlineLevel="0" collapsed="false">
      <c r="A63" s="1" t="str">
        <f aca="false">IF(AND('План Факт 2025'!B63&lt;&gt;"",'План Факт 2025'!A63=""),"Требует заполнения","ОК")</f>
        <v>ОК</v>
      </c>
      <c r="C63" s="1" t="str">
        <f aca="false">IF(AND('План Факт 2025'!C63="",SUM('План Факт 2025'!Q63,'План Факт 2025'!R63,'План Факт 2025'!Z63,'План Факт 2025'!AA63)&gt;0),"Требует заполнения","ОК")</f>
        <v>ОК</v>
      </c>
      <c r="D63" s="357" t="str">
        <f aca="false">IF(OR(AND('План Факт 2025'!D63="",'План Факт 2025'!C63="Инвестиционный_проект"),AND('План Факт 2025'!D63="",'План Факт 2025'!C63="Операционный_бюджет")),"Требует заполнения", IF('План Факт 2025'!D63="","ОК",IFERROR(VLOOKUP('План Факт 2025'!C63&amp;'План Факт 2025'!D63,статьи,1,FALSE()),"Требует исправления")))</f>
        <v>ОК</v>
      </c>
      <c r="E63" s="1" t="str">
        <f aca="false">IF(AND('План Факт 2025'!C63="Инвестиционный_проект",'План Факт 2025'!G63=""),"Требует заполнения",IF(AND('План Факт 2025'!C63&lt;&gt;"Инвестиционный_проект",'План Факт 2025'!G63&lt;&gt;""),"Требует изменения","ОК"))</f>
        <v>ОК</v>
      </c>
      <c r="G63" s="1" t="str">
        <f aca="false">IF(AND('План Факт 2025'!C63="Инвестиционный_проект",'План Факт 2025'!I63=""),"Требует заполнения","ОК")</f>
        <v>ОК</v>
      </c>
      <c r="H63" s="1" t="str">
        <f aca="false">IF(AND('План Факт 2025'!C63="ФОТ",'План Факт 2025'!J63=""),"Требует заполнения","ОК")</f>
        <v>ОК</v>
      </c>
      <c r="J63" s="1" t="str">
        <f aca="false">IF(OR(AND('План Факт 2025'!D63="Программное_обеспечение_лицензии",'План Факт 2025'!L63=""),AND('План Факт 2025'!D63="Приобретение_ПО",'План Факт 2025'!L63=""),AND('План Факт 2025'!D63="ИТ_оборудование_и_комплектующие_ИП",'План Факт 2025'!L63=""),AND('План Факт 2025'!D63="ИТ_оборудование_и_комплектующие",'План Факт 2025'!L63="")),"Требует заполнения","ОК")</f>
        <v>ОК</v>
      </c>
      <c r="K63" s="1" t="str">
        <f aca="false">IF(OR(AND('План Факт 2025'!C63="Операционный_бюджет",'План Факт 2025'!D63="Программное_обеспечение_лицензии",'План Факт 2025'!M63=""),AND('План Факт 2025'!C63="Инвестиционный_проект",'План Факт 2025'!D63="Приобретение_ПО",'План Факт 2025'!M63=""),AND('План Факт 2025'!D63="ИТ_оборудование_и_комплектующие_ИП",'План Факт 2025'!M63=""),AND('План Факт 2025'!D63="ИТ_оборудование_и_комплектующие",'План Факт 2025'!M63="")),"Требует заполнения","ОК")</f>
        <v>ОК</v>
      </c>
      <c r="L63" s="1" t="str">
        <f aca="false">IF(OR(AND('План Факт 2025'!D63="Программное_обеспечение_лицензии",'План Факт 2025'!N63="",'План Факт 2025'!M63=""),AND('План Факт 2025'!D63="Приобретение_ПО",'План Факт 2025'!M63="",'План Факт 2025'!N63="",'План Факт 2025'!M63=""),AND('План Факт 2025'!C63&lt;&gt;"",'План Факт 2025'!N63="",'План Факт 2025'!M63="")),"Требует заполнения","ОК")</f>
        <v>ОК</v>
      </c>
      <c r="N63" s="1" t="str">
        <f aca="false">IF(OR('План Факт 2025'!C63="ФОТ",SUM('План Факт 2025'!Q63,'План Факт 2025'!R63,'План Факт 2025'!Z63,'План Факт 2025'!AA63)&gt;0),"ОК",IF('План Факт 2025'!C63="","ОК","Требует заполнения"))</f>
        <v>ОК</v>
      </c>
      <c r="T63" s="1" t="str">
        <f aca="false">IF(AND('План Факт 2025'!R63&gt;0,'План Факт 2025'!X63=""),"Требует заполнения","ОК")</f>
        <v>ОК</v>
      </c>
      <c r="U63" s="1" t="str">
        <f aca="false">IF(AND('План Факт 2025'!R63&gt;0,'План Факт 2025'!Y63=""),"Требует заполнения","ОК")</f>
        <v>ОК</v>
      </c>
    </row>
    <row r="64" customFormat="false" ht="15" hidden="false" customHeight="false" outlineLevel="0" collapsed="false">
      <c r="A64" s="1" t="str">
        <f aca="false">IF(AND('План Факт 2025'!B64&lt;&gt;"",'План Факт 2025'!A64=""),"Требует заполнения","ОК")</f>
        <v>ОК</v>
      </c>
      <c r="C64" s="1" t="str">
        <f aca="false">IF(AND('План Факт 2025'!C64="",SUM('План Факт 2025'!Q64,'План Факт 2025'!R64,'План Факт 2025'!Z64,'План Факт 2025'!AA64)&gt;0),"Требует заполнения","ОК")</f>
        <v>ОК</v>
      </c>
      <c r="D64" s="357" t="str">
        <f aca="false">IF(OR(AND('План Факт 2025'!D64="",'План Факт 2025'!C64="Инвестиционный_проект"),AND('План Факт 2025'!D64="",'План Факт 2025'!C64="Операционный_бюджет")),"Требует заполнения", IF('План Факт 2025'!D64="","ОК",IFERROR(VLOOKUP('План Факт 2025'!C64&amp;'План Факт 2025'!D64,статьи,1,FALSE()),"Требует исправления")))</f>
        <v>ОК</v>
      </c>
      <c r="E64" s="1" t="str">
        <f aca="false">IF(AND('План Факт 2025'!C64="Инвестиционный_проект",'План Факт 2025'!G64=""),"Требует заполнения",IF(AND('План Факт 2025'!C64&lt;&gt;"Инвестиционный_проект",'План Факт 2025'!G64&lt;&gt;""),"Требует изменения","ОК"))</f>
        <v>ОК</v>
      </c>
      <c r="G64" s="1" t="str">
        <f aca="false">IF(AND('План Факт 2025'!C64="Инвестиционный_проект",'План Факт 2025'!I64=""),"Требует заполнения","ОК")</f>
        <v>ОК</v>
      </c>
      <c r="H64" s="1" t="str">
        <f aca="false">IF(AND('План Факт 2025'!C64="ФОТ",'План Факт 2025'!J64=""),"Требует заполнения","ОК")</f>
        <v>ОК</v>
      </c>
      <c r="J64" s="1" t="str">
        <f aca="false">IF(OR(AND('План Факт 2025'!D64="Программное_обеспечение_лицензии",'План Факт 2025'!L64=""),AND('План Факт 2025'!D64="Приобретение_ПО",'План Факт 2025'!L64=""),AND('План Факт 2025'!D64="ИТ_оборудование_и_комплектующие_ИП",'План Факт 2025'!L64=""),AND('План Факт 2025'!D64="ИТ_оборудование_и_комплектующие",'План Факт 2025'!L64="")),"Требует заполнения","ОК")</f>
        <v>ОК</v>
      </c>
      <c r="K64" s="1" t="str">
        <f aca="false">IF(OR(AND('План Факт 2025'!C64="Операционный_бюджет",'План Факт 2025'!D64="Программное_обеспечение_лицензии",'План Факт 2025'!M64=""),AND('План Факт 2025'!C64="Инвестиционный_проект",'План Факт 2025'!D64="Приобретение_ПО",'План Факт 2025'!M64=""),AND('План Факт 2025'!D64="ИТ_оборудование_и_комплектующие_ИП",'План Факт 2025'!M64=""),AND('План Факт 2025'!D64="ИТ_оборудование_и_комплектующие",'План Факт 2025'!M64="")),"Требует заполнения","ОК")</f>
        <v>ОК</v>
      </c>
      <c r="L64" s="1" t="str">
        <f aca="false">IF(OR(AND('План Факт 2025'!D64="Программное_обеспечение_лицензии",'План Факт 2025'!N64="",'План Факт 2025'!M64=""),AND('План Факт 2025'!D64="Приобретение_ПО",'План Факт 2025'!M64="",'План Факт 2025'!N64="",'План Факт 2025'!M64=""),AND('План Факт 2025'!C64&lt;&gt;"",'План Факт 2025'!N64="",'План Факт 2025'!M64="")),"Требует заполнения","ОК")</f>
        <v>ОК</v>
      </c>
      <c r="N64" s="1" t="str">
        <f aca="false">IF(OR('План Факт 2025'!C64="ФОТ",SUM('План Факт 2025'!Q64,'План Факт 2025'!R64,'План Факт 2025'!Z64,'План Факт 2025'!AA64)&gt;0),"ОК",IF('План Факт 2025'!C64="","ОК","Требует заполнения"))</f>
        <v>ОК</v>
      </c>
      <c r="T64" s="1" t="str">
        <f aca="false">IF(AND('План Факт 2025'!R64&gt;0,'План Факт 2025'!X64=""),"Требует заполнения","ОК")</f>
        <v>ОК</v>
      </c>
      <c r="U64" s="1" t="str">
        <f aca="false">IF(AND('План Факт 2025'!R64&gt;0,'План Факт 2025'!Y64=""),"Требует заполнения","ОК")</f>
        <v>ОК</v>
      </c>
    </row>
    <row r="65" customFormat="false" ht="15" hidden="false" customHeight="false" outlineLevel="0" collapsed="false">
      <c r="A65" s="1" t="str">
        <f aca="false">IF(AND('План Факт 2025'!B65&lt;&gt;"",'План Факт 2025'!A65=""),"Требует заполнения","ОК")</f>
        <v>ОК</v>
      </c>
      <c r="C65" s="1" t="str">
        <f aca="false">IF(AND('План Факт 2025'!C65="",SUM('План Факт 2025'!Q65,'План Факт 2025'!R65,'План Факт 2025'!Z65,'План Факт 2025'!AA65)&gt;0),"Требует заполнения","ОК")</f>
        <v>ОК</v>
      </c>
      <c r="D65" s="357" t="str">
        <f aca="false">IF(OR(AND('План Факт 2025'!D65="",'План Факт 2025'!C65="Инвестиционный_проект"),AND('План Факт 2025'!D65="",'План Факт 2025'!C65="Операционный_бюджет")),"Требует заполнения", IF('План Факт 2025'!D65="","ОК",IFERROR(VLOOKUP('План Факт 2025'!C65&amp;'План Факт 2025'!D65,статьи,1,FALSE()),"Требует исправления")))</f>
        <v>ОК</v>
      </c>
      <c r="E65" s="1" t="str">
        <f aca="false">IF(AND('План Факт 2025'!C65="Инвестиционный_проект",'План Факт 2025'!G65=""),"Требует заполнения",IF(AND('План Факт 2025'!C65&lt;&gt;"Инвестиционный_проект",'План Факт 2025'!G65&lt;&gt;""),"Требует изменения","ОК"))</f>
        <v>ОК</v>
      </c>
      <c r="G65" s="1" t="str">
        <f aca="false">IF(AND('План Факт 2025'!C65="Инвестиционный_проект",'План Факт 2025'!I65=""),"Требует заполнения","ОК")</f>
        <v>ОК</v>
      </c>
      <c r="H65" s="1" t="str">
        <f aca="false">IF(AND('План Факт 2025'!C65="ФОТ",'План Факт 2025'!J65=""),"Требует заполнения","ОК")</f>
        <v>ОК</v>
      </c>
      <c r="J65" s="1" t="str">
        <f aca="false">IF(OR(AND('План Факт 2025'!D65="Программное_обеспечение_лицензии",'План Факт 2025'!L65=""),AND('План Факт 2025'!D65="Приобретение_ПО",'План Факт 2025'!L65=""),AND('План Факт 2025'!D65="ИТ_оборудование_и_комплектующие_ИП",'План Факт 2025'!L65=""),AND('План Факт 2025'!D65="ИТ_оборудование_и_комплектующие",'План Факт 2025'!L65="")),"Требует заполнения","ОК")</f>
        <v>ОК</v>
      </c>
      <c r="K65" s="1" t="str">
        <f aca="false">IF(OR(AND('План Факт 2025'!C65="Операционный_бюджет",'План Факт 2025'!D65="Программное_обеспечение_лицензии",'План Факт 2025'!M65=""),AND('План Факт 2025'!C65="Инвестиционный_проект",'План Факт 2025'!D65="Приобретение_ПО",'План Факт 2025'!M65=""),AND('План Факт 2025'!D65="ИТ_оборудование_и_комплектующие_ИП",'План Факт 2025'!M65=""),AND('План Факт 2025'!D65="ИТ_оборудование_и_комплектующие",'План Факт 2025'!M65="")),"Требует заполнения","ОК")</f>
        <v>ОК</v>
      </c>
      <c r="L65" s="1" t="str">
        <f aca="false">IF(OR(AND('План Факт 2025'!D65="Программное_обеспечение_лицензии",'План Факт 2025'!N65="",'План Факт 2025'!M65=""),AND('План Факт 2025'!D65="Приобретение_ПО",'План Факт 2025'!M65="",'План Факт 2025'!N65="",'План Факт 2025'!M65=""),AND('План Факт 2025'!C65&lt;&gt;"",'План Факт 2025'!N65="",'План Факт 2025'!M65="")),"Требует заполнения","ОК")</f>
        <v>ОК</v>
      </c>
      <c r="N65" s="1" t="str">
        <f aca="false">IF(OR('План Факт 2025'!C65="ФОТ",SUM('План Факт 2025'!Q65,'План Факт 2025'!R65,'План Факт 2025'!Z65,'План Факт 2025'!AA65)&gt;0),"ОК",IF('План Факт 2025'!C65="","ОК","Требует заполнения"))</f>
        <v>ОК</v>
      </c>
      <c r="T65" s="1" t="str">
        <f aca="false">IF(AND('План Факт 2025'!R65&gt;0,'План Факт 2025'!X65=""),"Требует заполнения","ОК")</f>
        <v>ОК</v>
      </c>
      <c r="U65" s="1" t="str">
        <f aca="false">IF(AND('План Факт 2025'!R65&gt;0,'План Факт 2025'!Y65=""),"Требует заполнения","ОК")</f>
        <v>ОК</v>
      </c>
    </row>
    <row r="66" customFormat="false" ht="15" hidden="false" customHeight="false" outlineLevel="0" collapsed="false">
      <c r="A66" s="1" t="str">
        <f aca="false">IF(AND('План Факт 2025'!B66&lt;&gt;"",'План Факт 2025'!A66=""),"Требует заполнения","ОК")</f>
        <v>ОК</v>
      </c>
      <c r="C66" s="1" t="str">
        <f aca="false">IF(AND('План Факт 2025'!C66="",SUM('План Факт 2025'!Q66,'План Факт 2025'!R66,'План Факт 2025'!Z66,'План Факт 2025'!AA66)&gt;0),"Требует заполнения","ОК")</f>
        <v>ОК</v>
      </c>
      <c r="D66" s="357" t="str">
        <f aca="false">IF(OR(AND('План Факт 2025'!D66="",'План Факт 2025'!C66="Инвестиционный_проект"),AND('План Факт 2025'!D66="",'План Факт 2025'!C66="Операционный_бюджет")),"Требует заполнения", IF('План Факт 2025'!D66="","ОК",IFERROR(VLOOKUP('План Факт 2025'!C66&amp;'План Факт 2025'!D66,статьи,1,FALSE()),"Требует исправления")))</f>
        <v>ОК</v>
      </c>
      <c r="E66" s="1" t="str">
        <f aca="false">IF(AND('План Факт 2025'!C66="Инвестиционный_проект",'План Факт 2025'!G66=""),"Требует заполнения",IF(AND('План Факт 2025'!C66&lt;&gt;"Инвестиционный_проект",'План Факт 2025'!G66&lt;&gt;""),"Требует изменения","ОК"))</f>
        <v>ОК</v>
      </c>
      <c r="G66" s="1" t="str">
        <f aca="false">IF(AND('План Факт 2025'!C66="Инвестиционный_проект",'План Факт 2025'!I66=""),"Требует заполнения","ОК")</f>
        <v>ОК</v>
      </c>
      <c r="H66" s="1" t="str">
        <f aca="false">IF(AND('План Факт 2025'!C66="ФОТ",'План Факт 2025'!J66=""),"Требует заполнения","ОК")</f>
        <v>ОК</v>
      </c>
      <c r="J66" s="1" t="str">
        <f aca="false">IF(OR(AND('План Факт 2025'!D66="Программное_обеспечение_лицензии",'План Факт 2025'!L66=""),AND('План Факт 2025'!D66="Приобретение_ПО",'План Факт 2025'!L66=""),AND('План Факт 2025'!D66="ИТ_оборудование_и_комплектующие_ИП",'План Факт 2025'!L66=""),AND('План Факт 2025'!D66="ИТ_оборудование_и_комплектующие",'План Факт 2025'!L66="")),"Требует заполнения","ОК")</f>
        <v>ОК</v>
      </c>
      <c r="K66" s="1" t="str">
        <f aca="false">IF(OR(AND('План Факт 2025'!C66="Операционный_бюджет",'План Факт 2025'!D66="Программное_обеспечение_лицензии",'План Факт 2025'!M66=""),AND('План Факт 2025'!C66="Инвестиционный_проект",'План Факт 2025'!D66="Приобретение_ПО",'План Факт 2025'!M66=""),AND('План Факт 2025'!D66="ИТ_оборудование_и_комплектующие_ИП",'План Факт 2025'!M66=""),AND('План Факт 2025'!D66="ИТ_оборудование_и_комплектующие",'План Факт 2025'!M66="")),"Требует заполнения","ОК")</f>
        <v>ОК</v>
      </c>
      <c r="L66" s="1" t="str">
        <f aca="false">IF(OR(AND('План Факт 2025'!D66="Программное_обеспечение_лицензии",'План Факт 2025'!N66="",'План Факт 2025'!M66=""),AND('План Факт 2025'!D66="Приобретение_ПО",'План Факт 2025'!M66="",'План Факт 2025'!N66="",'План Факт 2025'!M66=""),AND('План Факт 2025'!C66&lt;&gt;"",'План Факт 2025'!N66="",'План Факт 2025'!M66="")),"Требует заполнения","ОК")</f>
        <v>ОК</v>
      </c>
      <c r="N66" s="1" t="str">
        <f aca="false">IF(OR('План Факт 2025'!C66="ФОТ",SUM('План Факт 2025'!Q66,'План Факт 2025'!R66,'План Факт 2025'!Z66,'План Факт 2025'!AA66)&gt;0),"ОК",IF('План Факт 2025'!C66="","ОК","Требует заполнения"))</f>
        <v>ОК</v>
      </c>
      <c r="T66" s="1" t="str">
        <f aca="false">IF(AND('План Факт 2025'!R66&gt;0,'План Факт 2025'!X66=""),"Требует заполнения","ОК")</f>
        <v>ОК</v>
      </c>
      <c r="U66" s="1" t="str">
        <f aca="false">IF(AND('План Факт 2025'!R66&gt;0,'План Факт 2025'!Y66=""),"Требует заполнения","ОК")</f>
        <v>ОК</v>
      </c>
    </row>
    <row r="67" customFormat="false" ht="15" hidden="false" customHeight="false" outlineLevel="0" collapsed="false">
      <c r="A67" s="1" t="str">
        <f aca="false">IF(AND('План Факт 2025'!B67&lt;&gt;"",'План Факт 2025'!A67=""),"Требует заполнения","ОК")</f>
        <v>ОК</v>
      </c>
      <c r="C67" s="1" t="str">
        <f aca="false">IF(AND('План Факт 2025'!C67="",SUM('План Факт 2025'!Q67,'План Факт 2025'!R67,'План Факт 2025'!Z67,'План Факт 2025'!AA67)&gt;0),"Требует заполнения","ОК")</f>
        <v>ОК</v>
      </c>
      <c r="D67" s="357" t="str">
        <f aca="false">IF(OR(AND('План Факт 2025'!D67="",'План Факт 2025'!C67="Инвестиционный_проект"),AND('План Факт 2025'!D67="",'План Факт 2025'!C67="Операционный_бюджет")),"Требует заполнения", IF('План Факт 2025'!D67="","ОК",IFERROR(VLOOKUP('План Факт 2025'!C67&amp;'План Факт 2025'!D67,статьи,1,FALSE()),"Требует исправления")))</f>
        <v>ОК</v>
      </c>
      <c r="E67" s="1" t="str">
        <f aca="false">IF(AND('План Факт 2025'!C67="Инвестиционный_проект",'План Факт 2025'!G67=""),"Требует заполнения",IF(AND('План Факт 2025'!C67&lt;&gt;"Инвестиционный_проект",'План Факт 2025'!G67&lt;&gt;""),"Требует изменения","ОК"))</f>
        <v>ОК</v>
      </c>
      <c r="G67" s="1" t="str">
        <f aca="false">IF(AND('План Факт 2025'!C67="Инвестиционный_проект",'План Факт 2025'!I67=""),"Требует заполнения","ОК")</f>
        <v>ОК</v>
      </c>
      <c r="H67" s="1" t="str">
        <f aca="false">IF(AND('План Факт 2025'!C67="ФОТ",'План Факт 2025'!J67=""),"Требует заполнения","ОК")</f>
        <v>ОК</v>
      </c>
      <c r="J67" s="1" t="str">
        <f aca="false">IF(OR(AND('План Факт 2025'!D67="Программное_обеспечение_лицензии",'План Факт 2025'!L67=""),AND('План Факт 2025'!D67="Приобретение_ПО",'План Факт 2025'!L67=""),AND('План Факт 2025'!D67="ИТ_оборудование_и_комплектующие_ИП",'План Факт 2025'!L67=""),AND('План Факт 2025'!D67="ИТ_оборудование_и_комплектующие",'План Факт 2025'!L67="")),"Требует заполнения","ОК")</f>
        <v>ОК</v>
      </c>
      <c r="K67" s="1" t="str">
        <f aca="false">IF(OR(AND('План Факт 2025'!C67="Операционный_бюджет",'План Факт 2025'!D67="Программное_обеспечение_лицензии",'План Факт 2025'!M67=""),AND('План Факт 2025'!C67="Инвестиционный_проект",'План Факт 2025'!D67="Приобретение_ПО",'План Факт 2025'!M67=""),AND('План Факт 2025'!D67="ИТ_оборудование_и_комплектующие_ИП",'План Факт 2025'!M67=""),AND('План Факт 2025'!D67="ИТ_оборудование_и_комплектующие",'План Факт 2025'!M67="")),"Требует заполнения","ОК")</f>
        <v>ОК</v>
      </c>
      <c r="L67" s="1" t="str">
        <f aca="false">IF(OR(AND('План Факт 2025'!D67="Программное_обеспечение_лицензии",'План Факт 2025'!N67="",'План Факт 2025'!M67=""),AND('План Факт 2025'!D67="Приобретение_ПО",'План Факт 2025'!M67="",'План Факт 2025'!N67="",'План Факт 2025'!M67=""),AND('План Факт 2025'!C67&lt;&gt;"",'План Факт 2025'!N67="",'План Факт 2025'!M67="")),"Требует заполнения","ОК")</f>
        <v>ОК</v>
      </c>
      <c r="N67" s="1" t="str">
        <f aca="false">IF(OR('План Факт 2025'!C67="ФОТ",SUM('План Факт 2025'!Q67,'План Факт 2025'!R67,'План Факт 2025'!Z67,'План Факт 2025'!AA67)&gt;0),"ОК",IF('План Факт 2025'!C67="","ОК","Требует заполнения"))</f>
        <v>ОК</v>
      </c>
      <c r="T67" s="1" t="str">
        <f aca="false">IF(AND('План Факт 2025'!R67&gt;0,'План Факт 2025'!X67=""),"Требует заполнения","ОК")</f>
        <v>ОК</v>
      </c>
      <c r="U67" s="1" t="str">
        <f aca="false">IF(AND('План Факт 2025'!R67&gt;0,'План Факт 2025'!Y67=""),"Требует заполнения","ОК")</f>
        <v>ОК</v>
      </c>
    </row>
    <row r="68" customFormat="false" ht="15" hidden="false" customHeight="false" outlineLevel="0" collapsed="false">
      <c r="A68" s="1" t="str">
        <f aca="false">IF(AND('План Факт 2025'!B68&lt;&gt;"",'План Факт 2025'!A68=""),"Требует заполнения","ОК")</f>
        <v>ОК</v>
      </c>
      <c r="C68" s="1" t="str">
        <f aca="false">IF(AND('План Факт 2025'!C68="",SUM('План Факт 2025'!Q68,'План Факт 2025'!R68,'План Факт 2025'!Z68,'План Факт 2025'!AA68)&gt;0),"Требует заполнения","ОК")</f>
        <v>ОК</v>
      </c>
      <c r="D68" s="357" t="str">
        <f aca="false">IF(OR(AND('План Факт 2025'!D68="",'План Факт 2025'!C68="Инвестиционный_проект"),AND('План Факт 2025'!D68="",'План Факт 2025'!C68="Операционный_бюджет")),"Требует заполнения", IF('План Факт 2025'!D68="","ОК",IFERROR(VLOOKUP('План Факт 2025'!C68&amp;'План Факт 2025'!D68,статьи,1,FALSE()),"Требует исправления")))</f>
        <v>ОК</v>
      </c>
      <c r="E68" s="1" t="str">
        <f aca="false">IF(AND('План Факт 2025'!C68="Инвестиционный_проект",'План Факт 2025'!G68=""),"Требует заполнения",IF(AND('План Факт 2025'!C68&lt;&gt;"Инвестиционный_проект",'План Факт 2025'!G68&lt;&gt;""),"Требует изменения","ОК"))</f>
        <v>ОК</v>
      </c>
      <c r="G68" s="1" t="str">
        <f aca="false">IF(AND('План Факт 2025'!C68="Инвестиционный_проект",'План Факт 2025'!I68=""),"Требует заполнения","ОК")</f>
        <v>ОК</v>
      </c>
      <c r="H68" s="1" t="str">
        <f aca="false">IF(AND('План Факт 2025'!C68="ФОТ",'План Факт 2025'!J68=""),"Требует заполнения","ОК")</f>
        <v>ОК</v>
      </c>
      <c r="J68" s="1" t="str">
        <f aca="false">IF(OR(AND('План Факт 2025'!D68="Программное_обеспечение_лицензии",'План Факт 2025'!L68=""),AND('План Факт 2025'!D68="Приобретение_ПО",'План Факт 2025'!L68=""),AND('План Факт 2025'!D68="ИТ_оборудование_и_комплектующие_ИП",'План Факт 2025'!L68=""),AND('План Факт 2025'!D68="ИТ_оборудование_и_комплектующие",'План Факт 2025'!L68="")),"Требует заполнения","ОК")</f>
        <v>ОК</v>
      </c>
      <c r="K68" s="1" t="str">
        <f aca="false">IF(OR(AND('План Факт 2025'!C68="Операционный_бюджет",'План Факт 2025'!D68="Программное_обеспечение_лицензии",'План Факт 2025'!M68=""),AND('План Факт 2025'!C68="Инвестиционный_проект",'План Факт 2025'!D68="Приобретение_ПО",'План Факт 2025'!M68=""),AND('План Факт 2025'!D68="ИТ_оборудование_и_комплектующие_ИП",'План Факт 2025'!M68=""),AND('План Факт 2025'!D68="ИТ_оборудование_и_комплектующие",'План Факт 2025'!M68="")),"Требует заполнения","ОК")</f>
        <v>ОК</v>
      </c>
      <c r="L68" s="1" t="str">
        <f aca="false">IF(OR(AND('План Факт 2025'!D68="Программное_обеспечение_лицензии",'План Факт 2025'!N68="",'План Факт 2025'!M68=""),AND('План Факт 2025'!D68="Приобретение_ПО",'План Факт 2025'!M68="",'План Факт 2025'!N68="",'План Факт 2025'!M68=""),AND('План Факт 2025'!C68&lt;&gt;"",'План Факт 2025'!N68="",'План Факт 2025'!M68="")),"Требует заполнения","ОК")</f>
        <v>ОК</v>
      </c>
      <c r="N68" s="1" t="str">
        <f aca="false">IF(OR('План Факт 2025'!C68="ФОТ",SUM('План Факт 2025'!Q68,'План Факт 2025'!R68,'План Факт 2025'!Z68,'План Факт 2025'!AA68)&gt;0),"ОК",IF('План Факт 2025'!C68="","ОК","Требует заполнения"))</f>
        <v>ОК</v>
      </c>
      <c r="T68" s="1" t="str">
        <f aca="false">IF(AND('План Факт 2025'!R68&gt;0,'План Факт 2025'!X68=""),"Требует заполнения","ОК")</f>
        <v>ОК</v>
      </c>
      <c r="U68" s="1" t="str">
        <f aca="false">IF(AND('План Факт 2025'!R68&gt;0,'План Факт 2025'!Y68=""),"Требует заполнения","ОК")</f>
        <v>ОК</v>
      </c>
    </row>
    <row r="69" customFormat="false" ht="15" hidden="false" customHeight="false" outlineLevel="0" collapsed="false">
      <c r="A69" s="1" t="str">
        <f aca="false">IF(AND('План Факт 2025'!B69&lt;&gt;"",'План Факт 2025'!A69=""),"Требует заполнения","ОК")</f>
        <v>ОК</v>
      </c>
      <c r="C69" s="1" t="str">
        <f aca="false">IF(AND('План Факт 2025'!C69="",SUM('План Факт 2025'!Q69,'План Факт 2025'!R69,'План Факт 2025'!Z69,'План Факт 2025'!AA69)&gt;0),"Требует заполнения","ОК")</f>
        <v>ОК</v>
      </c>
      <c r="D69" s="357" t="str">
        <f aca="false">IF(OR(AND('План Факт 2025'!D69="",'План Факт 2025'!C69="Инвестиционный_проект"),AND('План Факт 2025'!D69="",'План Факт 2025'!C69="Операционный_бюджет")),"Требует заполнения", IF('План Факт 2025'!D69="","ОК",IFERROR(VLOOKUP('План Факт 2025'!C69&amp;'План Факт 2025'!D69,статьи,1,FALSE()),"Требует исправления")))</f>
        <v>ОК</v>
      </c>
      <c r="E69" s="1" t="str">
        <f aca="false">IF(AND('План Факт 2025'!C69="Инвестиционный_проект",'План Факт 2025'!G69=""),"Требует заполнения",IF(AND('План Факт 2025'!C69&lt;&gt;"Инвестиционный_проект",'План Факт 2025'!G69&lt;&gt;""),"Требует изменения","ОК"))</f>
        <v>ОК</v>
      </c>
      <c r="G69" s="1" t="str">
        <f aca="false">IF(AND('План Факт 2025'!C69="Инвестиционный_проект",'План Факт 2025'!I69=""),"Требует заполнения","ОК")</f>
        <v>ОК</v>
      </c>
      <c r="H69" s="1" t="str">
        <f aca="false">IF(AND('План Факт 2025'!C69="ФОТ",'План Факт 2025'!J69=""),"Требует заполнения","ОК")</f>
        <v>ОК</v>
      </c>
      <c r="J69" s="1" t="str">
        <f aca="false">IF(OR(AND('План Факт 2025'!D69="Программное_обеспечение_лицензии",'План Факт 2025'!L69=""),AND('План Факт 2025'!D69="Приобретение_ПО",'План Факт 2025'!L69=""),AND('План Факт 2025'!D69="ИТ_оборудование_и_комплектующие_ИП",'План Факт 2025'!L69=""),AND('План Факт 2025'!D69="ИТ_оборудование_и_комплектующие",'План Факт 2025'!L69="")),"Требует заполнения","ОК")</f>
        <v>ОК</v>
      </c>
      <c r="K69" s="1" t="str">
        <f aca="false">IF(OR(AND('План Факт 2025'!C69="Операционный_бюджет",'План Факт 2025'!D69="Программное_обеспечение_лицензии",'План Факт 2025'!M69=""),AND('План Факт 2025'!C69="Инвестиционный_проект",'План Факт 2025'!D69="Приобретение_ПО",'План Факт 2025'!M69=""),AND('План Факт 2025'!D69="ИТ_оборудование_и_комплектующие_ИП",'План Факт 2025'!M69=""),AND('План Факт 2025'!D69="ИТ_оборудование_и_комплектующие",'План Факт 2025'!M69="")),"Требует заполнения","ОК")</f>
        <v>ОК</v>
      </c>
      <c r="L69" s="1" t="str">
        <f aca="false">IF(OR(AND('План Факт 2025'!D69="Программное_обеспечение_лицензии",'План Факт 2025'!N69="",'План Факт 2025'!M69=""),AND('План Факт 2025'!D69="Приобретение_ПО",'План Факт 2025'!M69="",'План Факт 2025'!N69="",'План Факт 2025'!M69=""),AND('План Факт 2025'!C69&lt;&gt;"",'План Факт 2025'!N69="",'План Факт 2025'!M69="")),"Требует заполнения","ОК")</f>
        <v>ОК</v>
      </c>
      <c r="N69" s="1" t="str">
        <f aca="false">IF(OR('План Факт 2025'!C69="ФОТ",SUM('План Факт 2025'!Q69,'План Факт 2025'!R69,'План Факт 2025'!Z69,'План Факт 2025'!AA69)&gt;0),"ОК",IF('План Факт 2025'!C69="","ОК","Требует заполнения"))</f>
        <v>ОК</v>
      </c>
      <c r="T69" s="1" t="str">
        <f aca="false">IF(AND('План Факт 2025'!R69&gt;0,'План Факт 2025'!X69=""),"Требует заполнения","ОК")</f>
        <v>ОК</v>
      </c>
      <c r="U69" s="1" t="str">
        <f aca="false">IF(AND('План Факт 2025'!R69&gt;0,'План Факт 2025'!Y69=""),"Требует заполнения","ОК")</f>
        <v>ОК</v>
      </c>
    </row>
    <row r="70" customFormat="false" ht="15" hidden="false" customHeight="false" outlineLevel="0" collapsed="false">
      <c r="A70" s="1" t="str">
        <f aca="false">IF(AND('План Факт 2025'!B70&lt;&gt;"",'План Факт 2025'!A70=""),"Требует заполнения","ОК")</f>
        <v>ОК</v>
      </c>
      <c r="C70" s="1" t="str">
        <f aca="false">IF(AND('План Факт 2025'!C70="",SUM('План Факт 2025'!Q70,'План Факт 2025'!R70,'План Факт 2025'!Z70,'План Факт 2025'!AA70)&gt;0),"Требует заполнения","ОК")</f>
        <v>ОК</v>
      </c>
      <c r="D70" s="357" t="str">
        <f aca="false">IF(OR(AND('План Факт 2025'!D70="",'План Факт 2025'!C70="Инвестиционный_проект"),AND('План Факт 2025'!D70="",'План Факт 2025'!C70="Операционный_бюджет")),"Требует заполнения", IF('План Факт 2025'!D70="","ОК",IFERROR(VLOOKUP('План Факт 2025'!C70&amp;'План Факт 2025'!D70,статьи,1,FALSE()),"Требует исправления")))</f>
        <v>ОК</v>
      </c>
      <c r="E70" s="1" t="str">
        <f aca="false">IF(AND('План Факт 2025'!C70="Инвестиционный_проект",'План Факт 2025'!G70=""),"Требует заполнения",IF(AND('План Факт 2025'!C70&lt;&gt;"Инвестиционный_проект",'План Факт 2025'!G70&lt;&gt;""),"Требует изменения","ОК"))</f>
        <v>ОК</v>
      </c>
      <c r="G70" s="1" t="str">
        <f aca="false">IF(AND('План Факт 2025'!C70="Инвестиционный_проект",'План Факт 2025'!I70=""),"Требует заполнения","ОК")</f>
        <v>ОК</v>
      </c>
      <c r="H70" s="1" t="str">
        <f aca="false">IF(AND('План Факт 2025'!C70="ФОТ",'План Факт 2025'!J70=""),"Требует заполнения","ОК")</f>
        <v>ОК</v>
      </c>
      <c r="J70" s="1" t="str">
        <f aca="false">IF(OR(AND('План Факт 2025'!D70="Программное_обеспечение_лицензии",'План Факт 2025'!L70=""),AND('План Факт 2025'!D70="Приобретение_ПО",'План Факт 2025'!L70=""),AND('План Факт 2025'!D70="ИТ_оборудование_и_комплектующие_ИП",'План Факт 2025'!L70=""),AND('План Факт 2025'!D70="ИТ_оборудование_и_комплектующие",'План Факт 2025'!L70="")),"Требует заполнения","ОК")</f>
        <v>ОК</v>
      </c>
      <c r="K70" s="1" t="str">
        <f aca="false">IF(OR(AND('План Факт 2025'!C70="Операционный_бюджет",'План Факт 2025'!D70="Программное_обеспечение_лицензии",'План Факт 2025'!M70=""),AND('План Факт 2025'!C70="Инвестиционный_проект",'План Факт 2025'!D70="Приобретение_ПО",'План Факт 2025'!M70=""),AND('План Факт 2025'!D70="ИТ_оборудование_и_комплектующие_ИП",'План Факт 2025'!M70=""),AND('План Факт 2025'!D70="ИТ_оборудование_и_комплектующие",'План Факт 2025'!M70="")),"Требует заполнения","ОК")</f>
        <v>ОК</v>
      </c>
      <c r="L70" s="1" t="str">
        <f aca="false">IF(OR(AND('План Факт 2025'!D70="Программное_обеспечение_лицензии",'План Факт 2025'!N70="",'План Факт 2025'!M70=""),AND('План Факт 2025'!D70="Приобретение_ПО",'План Факт 2025'!M70="",'План Факт 2025'!N70="",'План Факт 2025'!M70=""),AND('План Факт 2025'!C70&lt;&gt;"",'План Факт 2025'!N70="",'План Факт 2025'!M70="")),"Требует заполнения","ОК")</f>
        <v>ОК</v>
      </c>
      <c r="N70" s="1" t="str">
        <f aca="false">IF(OR('План Факт 2025'!C70="ФОТ",SUM('План Факт 2025'!Q70,'План Факт 2025'!R70,'План Факт 2025'!Z70,'План Факт 2025'!AA70)&gt;0),"ОК",IF('План Факт 2025'!C70="","ОК","Требует заполнения"))</f>
        <v>ОК</v>
      </c>
      <c r="T70" s="1" t="str">
        <f aca="false">IF(AND('План Факт 2025'!R70&gt;0,'План Факт 2025'!X70=""),"Требует заполнения","ОК")</f>
        <v>ОК</v>
      </c>
      <c r="U70" s="1" t="str">
        <f aca="false">IF(AND('План Факт 2025'!R70&gt;0,'План Факт 2025'!Y70=""),"Требует заполнения","ОК")</f>
        <v>ОК</v>
      </c>
    </row>
    <row r="71" customFormat="false" ht="15" hidden="false" customHeight="false" outlineLevel="0" collapsed="false">
      <c r="A71" s="1" t="str">
        <f aca="false">IF(AND('План Факт 2025'!B71&lt;&gt;"",'План Факт 2025'!A71=""),"Требует заполнения","ОК")</f>
        <v>ОК</v>
      </c>
      <c r="C71" s="1" t="str">
        <f aca="false">IF(AND('План Факт 2025'!C71="",SUM('План Факт 2025'!Q71,'План Факт 2025'!R71,'План Факт 2025'!Z71,'План Факт 2025'!AA71)&gt;0),"Требует заполнения","ОК")</f>
        <v>ОК</v>
      </c>
      <c r="D71" s="357" t="str">
        <f aca="false">IF(OR(AND('План Факт 2025'!D71="",'План Факт 2025'!C71="Инвестиционный_проект"),AND('План Факт 2025'!D71="",'План Факт 2025'!C71="Операционный_бюджет")),"Требует заполнения", IF('План Факт 2025'!D71="","ОК",IFERROR(VLOOKUP('План Факт 2025'!C71&amp;'План Факт 2025'!D71,статьи,1,FALSE()),"Требует исправления")))</f>
        <v>ОК</v>
      </c>
      <c r="E71" s="1" t="str">
        <f aca="false">IF(AND('План Факт 2025'!C71="Инвестиционный_проект",'План Факт 2025'!G71=""),"Требует заполнения",IF(AND('План Факт 2025'!C71&lt;&gt;"Инвестиционный_проект",'План Факт 2025'!G71&lt;&gt;""),"Требует изменения","ОК"))</f>
        <v>ОК</v>
      </c>
      <c r="G71" s="1" t="str">
        <f aca="false">IF(AND('План Факт 2025'!C71="Инвестиционный_проект",'План Факт 2025'!I71=""),"Требует заполнения","ОК")</f>
        <v>ОК</v>
      </c>
      <c r="H71" s="1" t="str">
        <f aca="false">IF(AND('План Факт 2025'!C71="ФОТ",'План Факт 2025'!J71=""),"Требует заполнения","ОК")</f>
        <v>ОК</v>
      </c>
      <c r="J71" s="1" t="str">
        <f aca="false">IF(OR(AND('План Факт 2025'!D71="Программное_обеспечение_лицензии",'План Факт 2025'!L71=""),AND('План Факт 2025'!D71="Приобретение_ПО",'План Факт 2025'!L71=""),AND('План Факт 2025'!D71="ИТ_оборудование_и_комплектующие_ИП",'План Факт 2025'!L71=""),AND('План Факт 2025'!D71="ИТ_оборудование_и_комплектующие",'План Факт 2025'!L71="")),"Требует заполнения","ОК")</f>
        <v>ОК</v>
      </c>
      <c r="K71" s="1" t="str">
        <f aca="false">IF(OR(AND('План Факт 2025'!C71="Операционный_бюджет",'План Факт 2025'!D71="Программное_обеспечение_лицензии",'План Факт 2025'!M71=""),AND('План Факт 2025'!C71="Инвестиционный_проект",'План Факт 2025'!D71="Приобретение_ПО",'План Факт 2025'!M71=""),AND('План Факт 2025'!D71="ИТ_оборудование_и_комплектующие_ИП",'План Факт 2025'!M71=""),AND('План Факт 2025'!D71="ИТ_оборудование_и_комплектующие",'План Факт 2025'!M71="")),"Требует заполнения","ОК")</f>
        <v>ОК</v>
      </c>
      <c r="L71" s="1" t="str">
        <f aca="false">IF(OR(AND('План Факт 2025'!D71="Программное_обеспечение_лицензии",'План Факт 2025'!N71="",'План Факт 2025'!M71=""),AND('План Факт 2025'!D71="Приобретение_ПО",'План Факт 2025'!M71="",'План Факт 2025'!N71="",'План Факт 2025'!M71=""),AND('План Факт 2025'!C71&lt;&gt;"",'План Факт 2025'!N71="",'План Факт 2025'!M71="")),"Требует заполнения","ОК")</f>
        <v>ОК</v>
      </c>
      <c r="N71" s="1" t="str">
        <f aca="false">IF(OR('План Факт 2025'!C71="ФОТ",SUM('План Факт 2025'!Q71,'План Факт 2025'!R71,'План Факт 2025'!Z71,'План Факт 2025'!AA71)&gt;0),"ОК",IF('План Факт 2025'!C71="","ОК","Требует заполнения"))</f>
        <v>ОК</v>
      </c>
      <c r="T71" s="1" t="str">
        <f aca="false">IF(AND('План Факт 2025'!R71&gt;0,'План Факт 2025'!X71=""),"Требует заполнения","ОК")</f>
        <v>ОК</v>
      </c>
      <c r="U71" s="1" t="str">
        <f aca="false">IF(AND('План Факт 2025'!R71&gt;0,'План Факт 2025'!Y71=""),"Требует заполнения","ОК")</f>
        <v>ОК</v>
      </c>
    </row>
    <row r="72" customFormat="false" ht="15" hidden="false" customHeight="false" outlineLevel="0" collapsed="false">
      <c r="A72" s="1" t="str">
        <f aca="false">IF(AND('План Факт 2025'!B72&lt;&gt;"",'План Факт 2025'!A72=""),"Требует заполнения","ОК")</f>
        <v>ОК</v>
      </c>
      <c r="C72" s="1" t="str">
        <f aca="false">IF(AND('План Факт 2025'!C72="",SUM('План Факт 2025'!Q72,'План Факт 2025'!R72,'План Факт 2025'!Z72,'План Факт 2025'!AA72)&gt;0),"Требует заполнения","ОК")</f>
        <v>ОК</v>
      </c>
      <c r="D72" s="357" t="str">
        <f aca="false">IF(OR(AND('План Факт 2025'!D72="",'План Факт 2025'!C72="Инвестиционный_проект"),AND('План Факт 2025'!D72="",'План Факт 2025'!C72="Операционный_бюджет")),"Требует заполнения", IF('План Факт 2025'!D72="","ОК",IFERROR(VLOOKUP('План Факт 2025'!C72&amp;'План Факт 2025'!D72,статьи,1,FALSE()),"Требует исправления")))</f>
        <v>ОК</v>
      </c>
      <c r="E72" s="1" t="str">
        <f aca="false">IF(AND('План Факт 2025'!C72="Инвестиционный_проект",'План Факт 2025'!G72=""),"Требует заполнения",IF(AND('План Факт 2025'!C72&lt;&gt;"Инвестиционный_проект",'План Факт 2025'!G72&lt;&gt;""),"Требует изменения","ОК"))</f>
        <v>ОК</v>
      </c>
      <c r="G72" s="1" t="str">
        <f aca="false">IF(AND('План Факт 2025'!C72="Инвестиционный_проект",'План Факт 2025'!I72=""),"Требует заполнения","ОК")</f>
        <v>ОК</v>
      </c>
      <c r="H72" s="1" t="str">
        <f aca="false">IF(AND('План Факт 2025'!C72="ФОТ",'План Факт 2025'!J72=""),"Требует заполнения","ОК")</f>
        <v>ОК</v>
      </c>
      <c r="J72" s="1" t="str">
        <f aca="false">IF(OR(AND('План Факт 2025'!D72="Программное_обеспечение_лицензии",'План Факт 2025'!L72=""),AND('План Факт 2025'!D72="Приобретение_ПО",'План Факт 2025'!L72=""),AND('План Факт 2025'!D72="ИТ_оборудование_и_комплектующие_ИП",'План Факт 2025'!L72=""),AND('План Факт 2025'!D72="ИТ_оборудование_и_комплектующие",'План Факт 2025'!L72="")),"Требует заполнения","ОК")</f>
        <v>ОК</v>
      </c>
      <c r="K72" s="1" t="str">
        <f aca="false">IF(OR(AND('План Факт 2025'!C72="Операционный_бюджет",'План Факт 2025'!D72="Программное_обеспечение_лицензии",'План Факт 2025'!M72=""),AND('План Факт 2025'!C72="Инвестиционный_проект",'План Факт 2025'!D72="Приобретение_ПО",'План Факт 2025'!M72=""),AND('План Факт 2025'!D72="ИТ_оборудование_и_комплектующие_ИП",'План Факт 2025'!M72=""),AND('План Факт 2025'!D72="ИТ_оборудование_и_комплектующие",'План Факт 2025'!M72="")),"Требует заполнения","ОК")</f>
        <v>ОК</v>
      </c>
      <c r="L72" s="1" t="str">
        <f aca="false">IF(OR(AND('План Факт 2025'!D72="Программное_обеспечение_лицензии",'План Факт 2025'!N72="",'План Факт 2025'!M72=""),AND('План Факт 2025'!D72="Приобретение_ПО",'План Факт 2025'!M72="",'План Факт 2025'!N72="",'План Факт 2025'!M72=""),AND('План Факт 2025'!C72&lt;&gt;"",'План Факт 2025'!N72="",'План Факт 2025'!M72="")),"Требует заполнения","ОК")</f>
        <v>ОК</v>
      </c>
      <c r="N72" s="1" t="str">
        <f aca="false">IF(OR('План Факт 2025'!C72="ФОТ",SUM('План Факт 2025'!Q72,'План Факт 2025'!R72,'План Факт 2025'!Z72,'План Факт 2025'!AA72)&gt;0),"ОК",IF('План Факт 2025'!C72="","ОК","Требует заполнения"))</f>
        <v>ОК</v>
      </c>
      <c r="T72" s="1" t="str">
        <f aca="false">IF(AND('План Факт 2025'!R72&gt;0,'План Факт 2025'!X72=""),"Требует заполнения","ОК")</f>
        <v>ОК</v>
      </c>
      <c r="U72" s="1" t="str">
        <f aca="false">IF(AND('План Факт 2025'!R72&gt;0,'План Факт 2025'!Y72=""),"Требует заполнения","ОК")</f>
        <v>ОК</v>
      </c>
    </row>
    <row r="73" customFormat="false" ht="15" hidden="false" customHeight="false" outlineLevel="0" collapsed="false">
      <c r="A73" s="1" t="str">
        <f aca="false">IF(AND('План Факт 2025'!B73&lt;&gt;"",'План Факт 2025'!A73=""),"Требует заполнения","ОК")</f>
        <v>ОК</v>
      </c>
      <c r="C73" s="1" t="str">
        <f aca="false">IF(AND('План Факт 2025'!C73="",SUM('План Факт 2025'!Q73,'План Факт 2025'!R73,'План Факт 2025'!Z73,'План Факт 2025'!AA73)&gt;0),"Требует заполнения","ОК")</f>
        <v>ОК</v>
      </c>
      <c r="D73" s="357" t="str">
        <f aca="false">IF(OR(AND('План Факт 2025'!D73="",'План Факт 2025'!C73="Инвестиционный_проект"),AND('План Факт 2025'!D73="",'План Факт 2025'!C73="Операционный_бюджет")),"Требует заполнения", IF('План Факт 2025'!D73="","ОК",IFERROR(VLOOKUP('План Факт 2025'!C73&amp;'План Факт 2025'!D73,статьи,1,FALSE()),"Требует исправления")))</f>
        <v>ОК</v>
      </c>
      <c r="E73" s="1" t="str">
        <f aca="false">IF(AND('План Факт 2025'!C73="Инвестиционный_проект",'План Факт 2025'!G73=""),"Требует заполнения",IF(AND('План Факт 2025'!C73&lt;&gt;"Инвестиционный_проект",'План Факт 2025'!G73&lt;&gt;""),"Требует изменения","ОК"))</f>
        <v>ОК</v>
      </c>
      <c r="G73" s="1" t="str">
        <f aca="false">IF(AND('План Факт 2025'!C73="Инвестиционный_проект",'План Факт 2025'!I73=""),"Требует заполнения","ОК")</f>
        <v>ОК</v>
      </c>
      <c r="H73" s="1" t="str">
        <f aca="false">IF(AND('План Факт 2025'!C73="ФОТ",'План Факт 2025'!J73=""),"Требует заполнения","ОК")</f>
        <v>ОК</v>
      </c>
      <c r="J73" s="1" t="str">
        <f aca="false">IF(OR(AND('План Факт 2025'!D73="Программное_обеспечение_лицензии",'План Факт 2025'!L73=""),AND('План Факт 2025'!D73="Приобретение_ПО",'План Факт 2025'!L73=""),AND('План Факт 2025'!D73="ИТ_оборудование_и_комплектующие_ИП",'План Факт 2025'!L73=""),AND('План Факт 2025'!D73="ИТ_оборудование_и_комплектующие",'План Факт 2025'!L73="")),"Требует заполнения","ОК")</f>
        <v>ОК</v>
      </c>
      <c r="K73" s="1" t="str">
        <f aca="false">IF(OR(AND('План Факт 2025'!C73="Операционный_бюджет",'План Факт 2025'!D73="Программное_обеспечение_лицензии",'План Факт 2025'!M73=""),AND('План Факт 2025'!C73="Инвестиционный_проект",'План Факт 2025'!D73="Приобретение_ПО",'План Факт 2025'!M73=""),AND('План Факт 2025'!D73="ИТ_оборудование_и_комплектующие_ИП",'План Факт 2025'!M73=""),AND('План Факт 2025'!D73="ИТ_оборудование_и_комплектующие",'План Факт 2025'!M73="")),"Требует заполнения","ОК")</f>
        <v>ОК</v>
      </c>
      <c r="L73" s="1" t="str">
        <f aca="false">IF(OR(AND('План Факт 2025'!D73="Программное_обеспечение_лицензии",'План Факт 2025'!N73="",'План Факт 2025'!M73=""),AND('План Факт 2025'!D73="Приобретение_ПО",'План Факт 2025'!M73="",'План Факт 2025'!N73="",'План Факт 2025'!M73=""),AND('План Факт 2025'!C73&lt;&gt;"",'План Факт 2025'!N73="",'План Факт 2025'!M73="")),"Требует заполнения","ОК")</f>
        <v>ОК</v>
      </c>
      <c r="N73" s="1" t="str">
        <f aca="false">IF(OR('План Факт 2025'!C73="ФОТ",SUM('План Факт 2025'!Q73,'План Факт 2025'!R73,'План Факт 2025'!Z73,'План Факт 2025'!AA73)&gt;0),"ОК",IF('План Факт 2025'!C73="","ОК","Требует заполнения"))</f>
        <v>ОК</v>
      </c>
      <c r="T73" s="1" t="str">
        <f aca="false">IF(AND('План Факт 2025'!R73&gt;0,'План Факт 2025'!X73=""),"Требует заполнения","ОК")</f>
        <v>ОК</v>
      </c>
      <c r="U73" s="1" t="str">
        <f aca="false">IF(AND('План Факт 2025'!R73&gt;0,'План Факт 2025'!Y73=""),"Требует заполнения","ОК")</f>
        <v>ОК</v>
      </c>
    </row>
    <row r="74" customFormat="false" ht="15" hidden="false" customHeight="false" outlineLevel="0" collapsed="false">
      <c r="A74" s="1" t="str">
        <f aca="false">IF(AND('План Факт 2025'!B74&lt;&gt;"",'План Факт 2025'!A74=""),"Требует заполнения","ОК")</f>
        <v>ОК</v>
      </c>
      <c r="C74" s="1" t="str">
        <f aca="false">IF(AND('План Факт 2025'!C74="",SUM('План Факт 2025'!Q74,'План Факт 2025'!R74,'План Факт 2025'!Z74,'План Факт 2025'!AA74)&gt;0),"Требует заполнения","ОК")</f>
        <v>ОК</v>
      </c>
      <c r="D74" s="357" t="str">
        <f aca="false">IF(OR(AND('План Факт 2025'!D74="",'План Факт 2025'!C74="Инвестиционный_проект"),AND('План Факт 2025'!D74="",'План Факт 2025'!C74="Операционный_бюджет")),"Требует заполнения", IF('План Факт 2025'!D74="","ОК",IFERROR(VLOOKUP('План Факт 2025'!C74&amp;'План Факт 2025'!D74,статьи,1,FALSE()),"Требует исправления")))</f>
        <v>ОК</v>
      </c>
      <c r="E74" s="1" t="str">
        <f aca="false">IF(AND('План Факт 2025'!C74="Инвестиционный_проект",'План Факт 2025'!G74=""),"Требует заполнения",IF(AND('План Факт 2025'!C74&lt;&gt;"Инвестиционный_проект",'План Факт 2025'!G74&lt;&gt;""),"Требует изменения","ОК"))</f>
        <v>ОК</v>
      </c>
      <c r="G74" s="1" t="str">
        <f aca="false">IF(AND('План Факт 2025'!C74="Инвестиционный_проект",'План Факт 2025'!I74=""),"Требует заполнения","ОК")</f>
        <v>ОК</v>
      </c>
      <c r="H74" s="1" t="str">
        <f aca="false">IF(AND('План Факт 2025'!C74="ФОТ",'План Факт 2025'!J74=""),"Требует заполнения","ОК")</f>
        <v>ОК</v>
      </c>
      <c r="J74" s="1" t="str">
        <f aca="false">IF(OR(AND('План Факт 2025'!D74="Программное_обеспечение_лицензии",'План Факт 2025'!L74=""),AND('План Факт 2025'!D74="Приобретение_ПО",'План Факт 2025'!L74=""),AND('План Факт 2025'!D74="ИТ_оборудование_и_комплектующие_ИП",'План Факт 2025'!L74=""),AND('План Факт 2025'!D74="ИТ_оборудование_и_комплектующие",'План Факт 2025'!L74="")),"Требует заполнения","ОК")</f>
        <v>ОК</v>
      </c>
      <c r="K74" s="1" t="str">
        <f aca="false">IF(OR(AND('План Факт 2025'!C74="Операционный_бюджет",'План Факт 2025'!D74="Программное_обеспечение_лицензии",'План Факт 2025'!M74=""),AND('План Факт 2025'!C74="Инвестиционный_проект",'План Факт 2025'!D74="Приобретение_ПО",'План Факт 2025'!M74=""),AND('План Факт 2025'!D74="ИТ_оборудование_и_комплектующие_ИП",'План Факт 2025'!M74=""),AND('План Факт 2025'!D74="ИТ_оборудование_и_комплектующие",'План Факт 2025'!M74="")),"Требует заполнения","ОК")</f>
        <v>ОК</v>
      </c>
      <c r="L74" s="1" t="str">
        <f aca="false">IF(OR(AND('План Факт 2025'!D74="Программное_обеспечение_лицензии",'План Факт 2025'!N74="",'План Факт 2025'!M74=""),AND('План Факт 2025'!D74="Приобретение_ПО",'План Факт 2025'!M74="",'План Факт 2025'!N74="",'План Факт 2025'!M74=""),AND('План Факт 2025'!C74&lt;&gt;"",'План Факт 2025'!N74="",'План Факт 2025'!M74="")),"Требует заполнения","ОК")</f>
        <v>ОК</v>
      </c>
      <c r="N74" s="1" t="str">
        <f aca="false">IF(OR('План Факт 2025'!C74="ФОТ",SUM('План Факт 2025'!Q74,'План Факт 2025'!R74,'План Факт 2025'!Z74,'План Факт 2025'!AA74)&gt;0),"ОК",IF('План Факт 2025'!C74="","ОК","Требует заполнения"))</f>
        <v>ОК</v>
      </c>
      <c r="T74" s="1" t="str">
        <f aca="false">IF(AND('План Факт 2025'!R74&gt;0,'План Факт 2025'!X74=""),"Требует заполнения","ОК")</f>
        <v>ОК</v>
      </c>
      <c r="U74" s="1" t="str">
        <f aca="false">IF(AND('План Факт 2025'!R74&gt;0,'План Факт 2025'!Y74=""),"Требует заполнения","ОК")</f>
        <v>ОК</v>
      </c>
    </row>
    <row r="75" customFormat="false" ht="15" hidden="false" customHeight="false" outlineLevel="0" collapsed="false">
      <c r="A75" s="1" t="str">
        <f aca="false">IF(AND('План Факт 2025'!B75&lt;&gt;"",'План Факт 2025'!A75=""),"Требует заполнения","ОК")</f>
        <v>ОК</v>
      </c>
      <c r="C75" s="1" t="str">
        <f aca="false">IF(AND('План Факт 2025'!C75="",SUM('План Факт 2025'!Q75,'План Факт 2025'!R75,'План Факт 2025'!Z75,'План Факт 2025'!AA75)&gt;0),"Требует заполнения","ОК")</f>
        <v>ОК</v>
      </c>
      <c r="D75" s="357" t="str">
        <f aca="false">IF(OR(AND('План Факт 2025'!D75="",'План Факт 2025'!C75="Инвестиционный_проект"),AND('План Факт 2025'!D75="",'План Факт 2025'!C75="Операционный_бюджет")),"Требует заполнения", IF('План Факт 2025'!D75="","ОК",IFERROR(VLOOKUP('План Факт 2025'!C75&amp;'План Факт 2025'!D75,статьи,1,FALSE()),"Требует исправления")))</f>
        <v>ОК</v>
      </c>
      <c r="E75" s="1" t="str">
        <f aca="false">IF(AND('План Факт 2025'!C75="Инвестиционный_проект",'План Факт 2025'!G75=""),"Требует заполнения",IF(AND('План Факт 2025'!C75&lt;&gt;"Инвестиционный_проект",'План Факт 2025'!G75&lt;&gt;""),"Требует изменения","ОК"))</f>
        <v>ОК</v>
      </c>
      <c r="G75" s="1" t="str">
        <f aca="false">IF(AND('План Факт 2025'!C75="Инвестиционный_проект",'План Факт 2025'!I75=""),"Требует заполнения","ОК")</f>
        <v>ОК</v>
      </c>
      <c r="H75" s="1" t="str">
        <f aca="false">IF(AND('План Факт 2025'!C75="ФОТ",'План Факт 2025'!J75=""),"Требует заполнения","ОК")</f>
        <v>ОК</v>
      </c>
      <c r="J75" s="1" t="str">
        <f aca="false">IF(OR(AND('План Факт 2025'!D75="Программное_обеспечение_лицензии",'План Факт 2025'!L75=""),AND('План Факт 2025'!D75="Приобретение_ПО",'План Факт 2025'!L75=""),AND('План Факт 2025'!D75="ИТ_оборудование_и_комплектующие_ИП",'План Факт 2025'!L75=""),AND('План Факт 2025'!D75="ИТ_оборудование_и_комплектующие",'План Факт 2025'!L75="")),"Требует заполнения","ОК")</f>
        <v>ОК</v>
      </c>
      <c r="K75" s="1" t="str">
        <f aca="false">IF(OR(AND('План Факт 2025'!C75="Операционный_бюджет",'План Факт 2025'!D75="Программное_обеспечение_лицензии",'План Факт 2025'!M75=""),AND('План Факт 2025'!C75="Инвестиционный_проект",'План Факт 2025'!D75="Приобретение_ПО",'План Факт 2025'!M75=""),AND('План Факт 2025'!D75="ИТ_оборудование_и_комплектующие_ИП",'План Факт 2025'!M75=""),AND('План Факт 2025'!D75="ИТ_оборудование_и_комплектующие",'План Факт 2025'!M75="")),"Требует заполнения","ОК")</f>
        <v>ОК</v>
      </c>
      <c r="L75" s="1" t="str">
        <f aca="false">IF(OR(AND('План Факт 2025'!D75="Программное_обеспечение_лицензии",'План Факт 2025'!N75="",'План Факт 2025'!M75=""),AND('План Факт 2025'!D75="Приобретение_ПО",'План Факт 2025'!M75="",'План Факт 2025'!N75="",'План Факт 2025'!M75=""),AND('План Факт 2025'!C75&lt;&gt;"",'План Факт 2025'!N75="",'План Факт 2025'!M75="")),"Требует заполнения","ОК")</f>
        <v>ОК</v>
      </c>
      <c r="N75" s="1" t="str">
        <f aca="false">IF(OR('План Факт 2025'!C75="ФОТ",SUM('План Факт 2025'!Q75,'План Факт 2025'!R75,'План Факт 2025'!Z75,'План Факт 2025'!AA75)&gt;0),"ОК",IF('План Факт 2025'!C75="","ОК","Требует заполнения"))</f>
        <v>ОК</v>
      </c>
      <c r="T75" s="1" t="str">
        <f aca="false">IF(AND('План Факт 2025'!R75&gt;0,'План Факт 2025'!X75=""),"Требует заполнения","ОК")</f>
        <v>ОК</v>
      </c>
      <c r="U75" s="1" t="str">
        <f aca="false">IF(AND('План Факт 2025'!R75&gt;0,'План Факт 2025'!Y75=""),"Требует заполнения","ОК")</f>
        <v>ОК</v>
      </c>
    </row>
    <row r="76" customFormat="false" ht="15" hidden="false" customHeight="false" outlineLevel="0" collapsed="false">
      <c r="A76" s="1" t="str">
        <f aca="false">IF(AND('План Факт 2025'!B76&lt;&gt;"",'План Факт 2025'!A76=""),"Требует заполнения","ОК")</f>
        <v>ОК</v>
      </c>
      <c r="C76" s="1" t="str">
        <f aca="false">IF(AND('План Факт 2025'!C76="",SUM('План Факт 2025'!Q76,'План Факт 2025'!R76,'План Факт 2025'!Z76,'План Факт 2025'!AA76)&gt;0),"Требует заполнения","ОК")</f>
        <v>ОК</v>
      </c>
      <c r="D76" s="357" t="str">
        <f aca="false">IF(OR(AND('План Факт 2025'!D76="",'План Факт 2025'!C76="Инвестиционный_проект"),AND('План Факт 2025'!D76="",'План Факт 2025'!C76="Операционный_бюджет")),"Требует заполнения", IF('План Факт 2025'!D76="","ОК",IFERROR(VLOOKUP('План Факт 2025'!C76&amp;'План Факт 2025'!D76,статьи,1,FALSE()),"Требует исправления")))</f>
        <v>ОК</v>
      </c>
      <c r="E76" s="1" t="str">
        <f aca="false">IF(AND('План Факт 2025'!C76="Инвестиционный_проект",'План Факт 2025'!G76=""),"Требует заполнения",IF(AND('План Факт 2025'!C76&lt;&gt;"Инвестиционный_проект",'План Факт 2025'!G76&lt;&gt;""),"Требует изменения","ОК"))</f>
        <v>ОК</v>
      </c>
      <c r="G76" s="1" t="str">
        <f aca="false">IF(AND('План Факт 2025'!C76="Инвестиционный_проект",'План Факт 2025'!I76=""),"Требует заполнения","ОК")</f>
        <v>ОК</v>
      </c>
      <c r="H76" s="1" t="str">
        <f aca="false">IF(AND('План Факт 2025'!C76="ФОТ",'План Факт 2025'!J76=""),"Требует заполнения","ОК")</f>
        <v>ОК</v>
      </c>
      <c r="J76" s="1" t="str">
        <f aca="false">IF(OR(AND('План Факт 2025'!D76="Программное_обеспечение_лицензии",'План Факт 2025'!L76=""),AND('План Факт 2025'!D76="Приобретение_ПО",'План Факт 2025'!L76=""),AND('План Факт 2025'!D76="ИТ_оборудование_и_комплектующие_ИП",'План Факт 2025'!L76=""),AND('План Факт 2025'!D76="ИТ_оборудование_и_комплектующие",'План Факт 2025'!L76="")),"Требует заполнения","ОК")</f>
        <v>ОК</v>
      </c>
      <c r="K76" s="1" t="str">
        <f aca="false">IF(OR(AND('План Факт 2025'!C76="Операционный_бюджет",'План Факт 2025'!D76="Программное_обеспечение_лицензии",'План Факт 2025'!M76=""),AND('План Факт 2025'!C76="Инвестиционный_проект",'План Факт 2025'!D76="Приобретение_ПО",'План Факт 2025'!M76=""),AND('План Факт 2025'!D76="ИТ_оборудование_и_комплектующие_ИП",'План Факт 2025'!M76=""),AND('План Факт 2025'!D76="ИТ_оборудование_и_комплектующие",'План Факт 2025'!M76="")),"Требует заполнения","ОК")</f>
        <v>ОК</v>
      </c>
      <c r="L76" s="1" t="str">
        <f aca="false">IF(OR(AND('План Факт 2025'!D76="Программное_обеспечение_лицензии",'План Факт 2025'!N76="",'План Факт 2025'!M76=""),AND('План Факт 2025'!D76="Приобретение_ПО",'План Факт 2025'!M76="",'План Факт 2025'!N76="",'План Факт 2025'!M76=""),AND('План Факт 2025'!C76&lt;&gt;"",'План Факт 2025'!N76="",'План Факт 2025'!M76="")),"Требует заполнения","ОК")</f>
        <v>ОК</v>
      </c>
      <c r="N76" s="1" t="str">
        <f aca="false">IF(OR('План Факт 2025'!C76="ФОТ",SUM('План Факт 2025'!Q76,'План Факт 2025'!R76,'План Факт 2025'!Z76,'План Факт 2025'!AA76)&gt;0),"ОК",IF('План Факт 2025'!C76="","ОК","Требует заполнения"))</f>
        <v>ОК</v>
      </c>
      <c r="T76" s="1" t="str">
        <f aca="false">IF(AND('План Факт 2025'!R76&gt;0,'План Факт 2025'!X76=""),"Требует заполнения","ОК")</f>
        <v>ОК</v>
      </c>
      <c r="U76" s="1" t="str">
        <f aca="false">IF(AND('План Факт 2025'!R76&gt;0,'План Факт 2025'!Y76=""),"Требует заполнения","ОК")</f>
        <v>ОК</v>
      </c>
    </row>
    <row r="77" customFormat="false" ht="15" hidden="false" customHeight="false" outlineLevel="0" collapsed="false">
      <c r="A77" s="1" t="str">
        <f aca="false">IF(AND('План Факт 2025'!B77&lt;&gt;"",'План Факт 2025'!A77=""),"Требует заполнения","ОК")</f>
        <v>ОК</v>
      </c>
      <c r="C77" s="1" t="str">
        <f aca="false">IF(AND('План Факт 2025'!C77="",SUM('План Факт 2025'!Q77,'План Факт 2025'!R77,'План Факт 2025'!Z77,'План Факт 2025'!AA77)&gt;0),"Требует заполнения","ОК")</f>
        <v>ОК</v>
      </c>
      <c r="D77" s="357" t="str">
        <f aca="false">IF(OR(AND('План Факт 2025'!D77="",'План Факт 2025'!C77="Инвестиционный_проект"),AND('План Факт 2025'!D77="",'План Факт 2025'!C77="Операционный_бюджет")),"Требует заполнения", IF('План Факт 2025'!D77="","ОК",IFERROR(VLOOKUP('План Факт 2025'!C77&amp;'План Факт 2025'!D77,статьи,1,FALSE()),"Требует исправления")))</f>
        <v>ОК</v>
      </c>
      <c r="E77" s="1" t="str">
        <f aca="false">IF(AND('План Факт 2025'!C77="Инвестиционный_проект",'План Факт 2025'!G77=""),"Требует заполнения",IF(AND('План Факт 2025'!C77&lt;&gt;"Инвестиционный_проект",'План Факт 2025'!G77&lt;&gt;""),"Требует изменения","ОК"))</f>
        <v>ОК</v>
      </c>
      <c r="G77" s="1" t="str">
        <f aca="false">IF(AND('План Факт 2025'!C77="Инвестиционный_проект",'План Факт 2025'!I77=""),"Требует заполнения","ОК")</f>
        <v>ОК</v>
      </c>
      <c r="H77" s="1" t="str">
        <f aca="false">IF(AND('План Факт 2025'!C77="ФОТ",'План Факт 2025'!J77=""),"Требует заполнения","ОК")</f>
        <v>ОК</v>
      </c>
      <c r="J77" s="1" t="str">
        <f aca="false">IF(OR(AND('План Факт 2025'!D77="Программное_обеспечение_лицензии",'План Факт 2025'!L77=""),AND('План Факт 2025'!D77="Приобретение_ПО",'План Факт 2025'!L77=""),AND('План Факт 2025'!D77="ИТ_оборудование_и_комплектующие_ИП",'План Факт 2025'!L77=""),AND('План Факт 2025'!D77="ИТ_оборудование_и_комплектующие",'План Факт 2025'!L77="")),"Требует заполнения","ОК")</f>
        <v>ОК</v>
      </c>
      <c r="K77" s="1" t="str">
        <f aca="false">IF(OR(AND('План Факт 2025'!C77="Операционный_бюджет",'План Факт 2025'!D77="Программное_обеспечение_лицензии",'План Факт 2025'!M77=""),AND('План Факт 2025'!C77="Инвестиционный_проект",'План Факт 2025'!D77="Приобретение_ПО",'План Факт 2025'!M77=""),AND('План Факт 2025'!D77="ИТ_оборудование_и_комплектующие_ИП",'План Факт 2025'!M77=""),AND('План Факт 2025'!D77="ИТ_оборудование_и_комплектующие",'План Факт 2025'!M77="")),"Требует заполнения","ОК")</f>
        <v>ОК</v>
      </c>
      <c r="L77" s="1" t="str">
        <f aca="false">IF(OR(AND('План Факт 2025'!D77="Программное_обеспечение_лицензии",'План Факт 2025'!N77="",'План Факт 2025'!M77=""),AND('План Факт 2025'!D77="Приобретение_ПО",'План Факт 2025'!M77="",'План Факт 2025'!N77="",'План Факт 2025'!M77=""),AND('План Факт 2025'!C77&lt;&gt;"",'План Факт 2025'!N77="",'План Факт 2025'!M77="")),"Требует заполнения","ОК")</f>
        <v>ОК</v>
      </c>
      <c r="N77" s="1" t="str">
        <f aca="false">IF(OR('План Факт 2025'!C77="ФОТ",SUM('План Факт 2025'!Q77,'План Факт 2025'!R77,'План Факт 2025'!Z77,'План Факт 2025'!AA77)&gt;0),"ОК",IF('План Факт 2025'!C77="","ОК","Требует заполнения"))</f>
        <v>ОК</v>
      </c>
      <c r="T77" s="1" t="str">
        <f aca="false">IF(AND('План Факт 2025'!R77&gt;0,'План Факт 2025'!X77=""),"Требует заполнения","ОК")</f>
        <v>ОК</v>
      </c>
      <c r="U77" s="1" t="str">
        <f aca="false">IF(AND('План Факт 2025'!R77&gt;0,'План Факт 2025'!Y77=""),"Требует заполнения","ОК")</f>
        <v>ОК</v>
      </c>
    </row>
    <row r="78" customFormat="false" ht="15" hidden="false" customHeight="false" outlineLevel="0" collapsed="false">
      <c r="A78" s="1" t="str">
        <f aca="false">IF(AND('План Факт 2025'!B78&lt;&gt;"",'План Факт 2025'!A78=""),"Требует заполнения","ОК")</f>
        <v>ОК</v>
      </c>
      <c r="C78" s="1" t="str">
        <f aca="false">IF(AND('План Факт 2025'!C78="",SUM('План Факт 2025'!Q78,'План Факт 2025'!R78,'План Факт 2025'!Z78,'План Факт 2025'!AA78)&gt;0),"Требует заполнения","ОК")</f>
        <v>ОК</v>
      </c>
      <c r="D78" s="357" t="str">
        <f aca="false">IF(OR(AND('План Факт 2025'!D78="",'План Факт 2025'!C78="Инвестиционный_проект"),AND('План Факт 2025'!D78="",'План Факт 2025'!C78="Операционный_бюджет")),"Требует заполнения", IF('План Факт 2025'!D78="","ОК",IFERROR(VLOOKUP('План Факт 2025'!C78&amp;'План Факт 2025'!D78,статьи,1,FALSE()),"Требует исправления")))</f>
        <v>ОК</v>
      </c>
      <c r="E78" s="1" t="str">
        <f aca="false">IF(AND('План Факт 2025'!C78="Инвестиционный_проект",'План Факт 2025'!G78=""),"Требует заполнения",IF(AND('План Факт 2025'!C78&lt;&gt;"Инвестиционный_проект",'План Факт 2025'!G78&lt;&gt;""),"Требует изменения","ОК"))</f>
        <v>ОК</v>
      </c>
      <c r="G78" s="1" t="str">
        <f aca="false">IF(AND('План Факт 2025'!C78="Инвестиционный_проект",'План Факт 2025'!I78=""),"Требует заполнения","ОК")</f>
        <v>ОК</v>
      </c>
      <c r="H78" s="1" t="str">
        <f aca="false">IF(AND('План Факт 2025'!C78="ФОТ",'План Факт 2025'!J78=""),"Требует заполнения","ОК")</f>
        <v>ОК</v>
      </c>
      <c r="J78" s="1" t="str">
        <f aca="false">IF(OR(AND('План Факт 2025'!D78="Программное_обеспечение_лицензии",'План Факт 2025'!L78=""),AND('План Факт 2025'!D78="Приобретение_ПО",'План Факт 2025'!L78=""),AND('План Факт 2025'!D78="ИТ_оборудование_и_комплектующие_ИП",'План Факт 2025'!L78=""),AND('План Факт 2025'!D78="ИТ_оборудование_и_комплектующие",'План Факт 2025'!L78="")),"Требует заполнения","ОК")</f>
        <v>ОК</v>
      </c>
      <c r="K78" s="1" t="str">
        <f aca="false">IF(OR(AND('План Факт 2025'!C78="Операционный_бюджет",'План Факт 2025'!D78="Программное_обеспечение_лицензии",'План Факт 2025'!M78=""),AND('План Факт 2025'!C78="Инвестиционный_проект",'План Факт 2025'!D78="Приобретение_ПО",'План Факт 2025'!M78=""),AND('План Факт 2025'!D78="ИТ_оборудование_и_комплектующие_ИП",'План Факт 2025'!M78=""),AND('План Факт 2025'!D78="ИТ_оборудование_и_комплектующие",'План Факт 2025'!M78="")),"Требует заполнения","ОК")</f>
        <v>ОК</v>
      </c>
      <c r="L78" s="1" t="str">
        <f aca="false">IF(OR(AND('План Факт 2025'!D78="Программное_обеспечение_лицензии",'План Факт 2025'!N78="",'План Факт 2025'!M78=""),AND('План Факт 2025'!D78="Приобретение_ПО",'План Факт 2025'!M78="",'План Факт 2025'!N78="",'План Факт 2025'!M78=""),AND('План Факт 2025'!C78&lt;&gt;"",'План Факт 2025'!N78="",'План Факт 2025'!M78="")),"Требует заполнения","ОК")</f>
        <v>ОК</v>
      </c>
      <c r="N78" s="1" t="str">
        <f aca="false">IF(OR('План Факт 2025'!C78="ФОТ",SUM('План Факт 2025'!Q78,'План Факт 2025'!R78,'План Факт 2025'!Z78,'План Факт 2025'!AA78)&gt;0),"ОК",IF('План Факт 2025'!C78="","ОК","Требует заполнения"))</f>
        <v>ОК</v>
      </c>
      <c r="T78" s="1" t="str">
        <f aca="false">IF(AND('План Факт 2025'!R78&gt;0,'План Факт 2025'!X78=""),"Требует заполнения","ОК")</f>
        <v>ОК</v>
      </c>
      <c r="U78" s="1" t="str">
        <f aca="false">IF(AND('План Факт 2025'!R78&gt;0,'План Факт 2025'!Y78=""),"Требует заполнения","ОК")</f>
        <v>ОК</v>
      </c>
    </row>
    <row r="79" customFormat="false" ht="15" hidden="false" customHeight="false" outlineLevel="0" collapsed="false">
      <c r="A79" s="1" t="str">
        <f aca="false">IF(AND('План Факт 2025'!B79&lt;&gt;"",'План Факт 2025'!A79=""),"Требует заполнения","ОК")</f>
        <v>ОК</v>
      </c>
      <c r="C79" s="1" t="str">
        <f aca="false">IF(AND('План Факт 2025'!C79="",SUM('План Факт 2025'!Q79,'План Факт 2025'!R79,'План Факт 2025'!Z79,'План Факт 2025'!AA79)&gt;0),"Требует заполнения","ОК")</f>
        <v>ОК</v>
      </c>
      <c r="D79" s="357" t="str">
        <f aca="false">IF(OR(AND('План Факт 2025'!D79="",'План Факт 2025'!C79="Инвестиционный_проект"),AND('План Факт 2025'!D79="",'План Факт 2025'!C79="Операционный_бюджет")),"Требует заполнения", IF('План Факт 2025'!D79="","ОК",IFERROR(VLOOKUP('План Факт 2025'!C79&amp;'План Факт 2025'!D79,статьи,1,FALSE()),"Требует исправления")))</f>
        <v>ОК</v>
      </c>
      <c r="E79" s="1" t="str">
        <f aca="false">IF(AND('План Факт 2025'!C79="Инвестиционный_проект",'План Факт 2025'!G79=""),"Требует заполнения",IF(AND('План Факт 2025'!C79&lt;&gt;"Инвестиционный_проект",'План Факт 2025'!G79&lt;&gt;""),"Требует изменения","ОК"))</f>
        <v>ОК</v>
      </c>
      <c r="G79" s="1" t="str">
        <f aca="false">IF(AND('План Факт 2025'!C79="Инвестиционный_проект",'План Факт 2025'!I79=""),"Требует заполнения","ОК")</f>
        <v>ОК</v>
      </c>
      <c r="H79" s="1" t="str">
        <f aca="false">IF(AND('План Факт 2025'!C79="ФОТ",'План Факт 2025'!J79=""),"Требует заполнения","ОК")</f>
        <v>ОК</v>
      </c>
      <c r="J79" s="1" t="str">
        <f aca="false">IF(OR(AND('План Факт 2025'!D79="Программное_обеспечение_лицензии",'План Факт 2025'!L79=""),AND('План Факт 2025'!D79="Приобретение_ПО",'План Факт 2025'!L79=""),AND('План Факт 2025'!D79="ИТ_оборудование_и_комплектующие_ИП",'План Факт 2025'!L79=""),AND('План Факт 2025'!D79="ИТ_оборудование_и_комплектующие",'План Факт 2025'!L79="")),"Требует заполнения","ОК")</f>
        <v>ОК</v>
      </c>
      <c r="K79" s="1" t="str">
        <f aca="false">IF(OR(AND('План Факт 2025'!C79="Операционный_бюджет",'План Факт 2025'!D79="Программное_обеспечение_лицензии",'План Факт 2025'!M79=""),AND('План Факт 2025'!C79="Инвестиционный_проект",'План Факт 2025'!D79="Приобретение_ПО",'План Факт 2025'!M79=""),AND('План Факт 2025'!D79="ИТ_оборудование_и_комплектующие_ИП",'План Факт 2025'!M79=""),AND('План Факт 2025'!D79="ИТ_оборудование_и_комплектующие",'План Факт 2025'!M79="")),"Требует заполнения","ОК")</f>
        <v>ОК</v>
      </c>
      <c r="L79" s="1" t="str">
        <f aca="false">IF(OR(AND('План Факт 2025'!D79="Программное_обеспечение_лицензии",'План Факт 2025'!N79="",'План Факт 2025'!M79=""),AND('План Факт 2025'!D79="Приобретение_ПО",'План Факт 2025'!M79="",'План Факт 2025'!N79="",'План Факт 2025'!M79=""),AND('План Факт 2025'!C79&lt;&gt;"",'План Факт 2025'!N79="",'План Факт 2025'!M79="")),"Требует заполнения","ОК")</f>
        <v>ОК</v>
      </c>
      <c r="N79" s="1" t="str">
        <f aca="false">IF(OR('План Факт 2025'!C79="ФОТ",SUM('План Факт 2025'!Q79,'План Факт 2025'!R79,'План Факт 2025'!Z79,'План Факт 2025'!AA79)&gt;0),"ОК",IF('План Факт 2025'!C79="","ОК","Требует заполнения"))</f>
        <v>ОК</v>
      </c>
      <c r="T79" s="1" t="str">
        <f aca="false">IF(AND('План Факт 2025'!R79&gt;0,'План Факт 2025'!X79=""),"Требует заполнения","ОК")</f>
        <v>ОК</v>
      </c>
      <c r="U79" s="1" t="str">
        <f aca="false">IF(AND('План Факт 2025'!R79&gt;0,'План Факт 2025'!Y79=""),"Требует заполнения","ОК")</f>
        <v>ОК</v>
      </c>
    </row>
    <row r="80" customFormat="false" ht="15" hidden="false" customHeight="false" outlineLevel="0" collapsed="false">
      <c r="A80" s="1" t="str">
        <f aca="false">IF(AND('План Факт 2025'!B80&lt;&gt;"",'План Факт 2025'!A80=""),"Требует заполнения","ОК")</f>
        <v>ОК</v>
      </c>
      <c r="C80" s="1" t="str">
        <f aca="false">IF(AND('План Факт 2025'!C80="",SUM('План Факт 2025'!Q80,'План Факт 2025'!R80,'План Факт 2025'!Z80,'План Факт 2025'!AA80)&gt;0),"Требует заполнения","ОК")</f>
        <v>ОК</v>
      </c>
      <c r="D80" s="357" t="str">
        <f aca="false">IF(OR(AND('План Факт 2025'!D80="",'План Факт 2025'!C80="Инвестиционный_проект"),AND('План Факт 2025'!D80="",'План Факт 2025'!C80="Операционный_бюджет")),"Требует заполнения", IF('План Факт 2025'!D80="","ОК",IFERROR(VLOOKUP('План Факт 2025'!C80&amp;'План Факт 2025'!D80,статьи,1,FALSE()),"Требует исправления")))</f>
        <v>ОК</v>
      </c>
      <c r="E80" s="1" t="str">
        <f aca="false">IF(AND('План Факт 2025'!C80="Инвестиционный_проект",'План Факт 2025'!G80=""),"Требует заполнения",IF(AND('План Факт 2025'!C80&lt;&gt;"Инвестиционный_проект",'План Факт 2025'!G80&lt;&gt;""),"Требует изменения","ОК"))</f>
        <v>ОК</v>
      </c>
      <c r="G80" s="1" t="str">
        <f aca="false">IF(AND('План Факт 2025'!C80="Инвестиционный_проект",'План Факт 2025'!I80=""),"Требует заполнения","ОК")</f>
        <v>ОК</v>
      </c>
      <c r="H80" s="1" t="str">
        <f aca="false">IF(AND('План Факт 2025'!C80="ФОТ",'План Факт 2025'!J80=""),"Требует заполнения","ОК")</f>
        <v>ОК</v>
      </c>
      <c r="J80" s="1" t="str">
        <f aca="false">IF(OR(AND('План Факт 2025'!D80="Программное_обеспечение_лицензии",'План Факт 2025'!L80=""),AND('План Факт 2025'!D80="Приобретение_ПО",'План Факт 2025'!L80=""),AND('План Факт 2025'!D80="ИТ_оборудование_и_комплектующие_ИП",'План Факт 2025'!L80=""),AND('План Факт 2025'!D80="ИТ_оборудование_и_комплектующие",'План Факт 2025'!L80="")),"Требует заполнения","ОК")</f>
        <v>ОК</v>
      </c>
      <c r="K80" s="1" t="str">
        <f aca="false">IF(OR(AND('План Факт 2025'!C80="Операционный_бюджет",'План Факт 2025'!D80="Программное_обеспечение_лицензии",'План Факт 2025'!M80=""),AND('План Факт 2025'!C80="Инвестиционный_проект",'План Факт 2025'!D80="Приобретение_ПО",'План Факт 2025'!M80=""),AND('План Факт 2025'!D80="ИТ_оборудование_и_комплектующие_ИП",'План Факт 2025'!M80=""),AND('План Факт 2025'!D80="ИТ_оборудование_и_комплектующие",'План Факт 2025'!M80="")),"Требует заполнения","ОК")</f>
        <v>ОК</v>
      </c>
      <c r="L80" s="1" t="str">
        <f aca="false">IF(OR(AND('План Факт 2025'!D80="Программное_обеспечение_лицензии",'План Факт 2025'!N80="",'План Факт 2025'!M80=""),AND('План Факт 2025'!D80="Приобретение_ПО",'План Факт 2025'!M80="",'План Факт 2025'!N80="",'План Факт 2025'!M80=""),AND('План Факт 2025'!C80&lt;&gt;"",'План Факт 2025'!N80="",'План Факт 2025'!M80="")),"Требует заполнения","ОК")</f>
        <v>ОК</v>
      </c>
      <c r="N80" s="1" t="str">
        <f aca="false">IF(OR('План Факт 2025'!C80="ФОТ",SUM('План Факт 2025'!Q80,'План Факт 2025'!R80,'План Факт 2025'!Z80,'План Факт 2025'!AA80)&gt;0),"ОК",IF('План Факт 2025'!C80="","ОК","Требует заполнения"))</f>
        <v>ОК</v>
      </c>
      <c r="T80" s="1" t="str">
        <f aca="false">IF(AND('План Факт 2025'!R80&gt;0,'План Факт 2025'!X80=""),"Требует заполнения","ОК")</f>
        <v>ОК</v>
      </c>
      <c r="U80" s="1" t="str">
        <f aca="false">IF(AND('План Факт 2025'!R80&gt;0,'План Факт 2025'!Y80=""),"Требует заполнения","ОК")</f>
        <v>ОК</v>
      </c>
    </row>
    <row r="81" customFormat="false" ht="15" hidden="false" customHeight="false" outlineLevel="0" collapsed="false">
      <c r="A81" s="1" t="str">
        <f aca="false">IF(AND('План Факт 2025'!B81&lt;&gt;"",'План Факт 2025'!A81=""),"Требует заполнения","ОК")</f>
        <v>ОК</v>
      </c>
      <c r="C81" s="1" t="str">
        <f aca="false">IF(AND('План Факт 2025'!C81="",SUM('План Факт 2025'!Q81,'План Факт 2025'!R81,'План Факт 2025'!Z81,'План Факт 2025'!AA81)&gt;0),"Требует заполнения","ОК")</f>
        <v>ОК</v>
      </c>
      <c r="D81" s="357" t="str">
        <f aca="false">IF(OR(AND('План Факт 2025'!D81="",'План Факт 2025'!C81="Инвестиционный_проект"),AND('План Факт 2025'!D81="",'План Факт 2025'!C81="Операционный_бюджет")),"Требует заполнения", IF('План Факт 2025'!D81="","ОК",IFERROR(VLOOKUP('План Факт 2025'!C81&amp;'План Факт 2025'!D81,статьи,1,FALSE()),"Требует исправления")))</f>
        <v>ОК</v>
      </c>
      <c r="E81" s="1" t="str">
        <f aca="false">IF(AND('План Факт 2025'!C81="Инвестиционный_проект",'План Факт 2025'!G81=""),"Требует заполнения",IF(AND('План Факт 2025'!C81&lt;&gt;"Инвестиционный_проект",'План Факт 2025'!G81&lt;&gt;""),"Требует изменения","ОК"))</f>
        <v>ОК</v>
      </c>
      <c r="G81" s="1" t="str">
        <f aca="false">IF(AND('План Факт 2025'!C81="Инвестиционный_проект",'План Факт 2025'!I81=""),"Требует заполнения","ОК")</f>
        <v>ОК</v>
      </c>
      <c r="H81" s="1" t="str">
        <f aca="false">IF(AND('План Факт 2025'!C81="ФОТ",'План Факт 2025'!J81=""),"Требует заполнения","ОК")</f>
        <v>ОК</v>
      </c>
      <c r="J81" s="1" t="str">
        <f aca="false">IF(OR(AND('План Факт 2025'!D81="Программное_обеспечение_лицензии",'План Факт 2025'!L81=""),AND('План Факт 2025'!D81="Приобретение_ПО",'План Факт 2025'!L81=""),AND('План Факт 2025'!D81="ИТ_оборудование_и_комплектующие_ИП",'План Факт 2025'!L81=""),AND('План Факт 2025'!D81="ИТ_оборудование_и_комплектующие",'План Факт 2025'!L81="")),"Требует заполнения","ОК")</f>
        <v>ОК</v>
      </c>
      <c r="K81" s="1" t="str">
        <f aca="false">IF(OR(AND('План Факт 2025'!C81="Операционный_бюджет",'План Факт 2025'!D81="Программное_обеспечение_лицензии",'План Факт 2025'!M81=""),AND('План Факт 2025'!C81="Инвестиционный_проект",'План Факт 2025'!D81="Приобретение_ПО",'План Факт 2025'!M81=""),AND('План Факт 2025'!D81="ИТ_оборудование_и_комплектующие_ИП",'План Факт 2025'!M81=""),AND('План Факт 2025'!D81="ИТ_оборудование_и_комплектующие",'План Факт 2025'!M81="")),"Требует заполнения","ОК")</f>
        <v>ОК</v>
      </c>
      <c r="L81" s="1" t="str">
        <f aca="false">IF(OR(AND('План Факт 2025'!D81="Программное_обеспечение_лицензии",'План Факт 2025'!N81="",'План Факт 2025'!M81=""),AND('План Факт 2025'!D81="Приобретение_ПО",'План Факт 2025'!M81="",'План Факт 2025'!N81="",'План Факт 2025'!M81=""),AND('План Факт 2025'!C81&lt;&gt;"",'План Факт 2025'!N81="",'План Факт 2025'!M81="")),"Требует заполнения","ОК")</f>
        <v>ОК</v>
      </c>
      <c r="N81" s="1" t="str">
        <f aca="false">IF(OR('План Факт 2025'!C81="ФОТ",SUM('План Факт 2025'!Q81,'План Факт 2025'!R81,'План Факт 2025'!Z81,'План Факт 2025'!AA81)&gt;0),"ОК",IF('План Факт 2025'!C81="","ОК","Требует заполнения"))</f>
        <v>ОК</v>
      </c>
      <c r="T81" s="1" t="str">
        <f aca="false">IF(AND('План Факт 2025'!R81&gt;0,'План Факт 2025'!X81=""),"Требует заполнения","ОК")</f>
        <v>ОК</v>
      </c>
      <c r="U81" s="1" t="str">
        <f aca="false">IF(AND('План Факт 2025'!R81&gt;0,'План Факт 2025'!Y81=""),"Требует заполнения","ОК")</f>
        <v>ОК</v>
      </c>
    </row>
    <row r="82" customFormat="false" ht="15" hidden="false" customHeight="false" outlineLevel="0" collapsed="false">
      <c r="A82" s="1" t="str">
        <f aca="false">IF(AND('План Факт 2025'!B82&lt;&gt;"",'План Факт 2025'!A82=""),"Требует заполнения","ОК")</f>
        <v>ОК</v>
      </c>
      <c r="C82" s="1" t="str">
        <f aca="false">IF(AND('План Факт 2025'!C82="",SUM('План Факт 2025'!Q82,'План Факт 2025'!R82,'План Факт 2025'!Z82,'План Факт 2025'!AA82)&gt;0),"Требует заполнения","ОК")</f>
        <v>ОК</v>
      </c>
      <c r="D82" s="357" t="str">
        <f aca="false">IF(OR(AND('План Факт 2025'!D82="",'План Факт 2025'!C82="Инвестиционный_проект"),AND('План Факт 2025'!D82="",'План Факт 2025'!C82="Операционный_бюджет")),"Требует заполнения", IF('План Факт 2025'!D82="","ОК",IFERROR(VLOOKUP('План Факт 2025'!C82&amp;'План Факт 2025'!D82,статьи,1,FALSE()),"Требует исправления")))</f>
        <v>ОК</v>
      </c>
      <c r="E82" s="1" t="str">
        <f aca="false">IF(AND('План Факт 2025'!C82="Инвестиционный_проект",'План Факт 2025'!G82=""),"Требует заполнения",IF(AND('План Факт 2025'!C82&lt;&gt;"Инвестиционный_проект",'План Факт 2025'!G82&lt;&gt;""),"Требует изменения","ОК"))</f>
        <v>ОК</v>
      </c>
      <c r="G82" s="1" t="str">
        <f aca="false">IF(AND('План Факт 2025'!C82="Инвестиционный_проект",'План Факт 2025'!I82=""),"Требует заполнения","ОК")</f>
        <v>ОК</v>
      </c>
      <c r="H82" s="1" t="str">
        <f aca="false">IF(AND('План Факт 2025'!C82="ФОТ",'План Факт 2025'!J82=""),"Требует заполнения","ОК")</f>
        <v>ОК</v>
      </c>
      <c r="J82" s="1" t="str">
        <f aca="false">IF(OR(AND('План Факт 2025'!D82="Программное_обеспечение_лицензии",'План Факт 2025'!L82=""),AND('План Факт 2025'!D82="Приобретение_ПО",'План Факт 2025'!L82=""),AND('План Факт 2025'!D82="ИТ_оборудование_и_комплектующие_ИП",'План Факт 2025'!L82=""),AND('План Факт 2025'!D82="ИТ_оборудование_и_комплектующие",'План Факт 2025'!L82="")),"Требует заполнения","ОК")</f>
        <v>ОК</v>
      </c>
      <c r="K82" s="1" t="str">
        <f aca="false">IF(OR(AND('План Факт 2025'!C82="Операционный_бюджет",'План Факт 2025'!D82="Программное_обеспечение_лицензии",'План Факт 2025'!M82=""),AND('План Факт 2025'!C82="Инвестиционный_проект",'План Факт 2025'!D82="Приобретение_ПО",'План Факт 2025'!M82=""),AND('План Факт 2025'!D82="ИТ_оборудование_и_комплектующие_ИП",'План Факт 2025'!M82=""),AND('План Факт 2025'!D82="ИТ_оборудование_и_комплектующие",'План Факт 2025'!M82="")),"Требует заполнения","ОК")</f>
        <v>ОК</v>
      </c>
      <c r="L82" s="1" t="str">
        <f aca="false">IF(OR(AND('План Факт 2025'!D82="Программное_обеспечение_лицензии",'План Факт 2025'!N82="",'План Факт 2025'!M82=""),AND('План Факт 2025'!D82="Приобретение_ПО",'План Факт 2025'!M82="",'План Факт 2025'!N82="",'План Факт 2025'!M82=""),AND('План Факт 2025'!C82&lt;&gt;"",'План Факт 2025'!N82="",'План Факт 2025'!M82="")),"Требует заполнения","ОК")</f>
        <v>ОК</v>
      </c>
      <c r="N82" s="1" t="str">
        <f aca="false">IF(OR('План Факт 2025'!C82="ФОТ",SUM('План Факт 2025'!Q82,'План Факт 2025'!R82,'План Факт 2025'!Z82,'План Факт 2025'!AA82)&gt;0),"ОК",IF('План Факт 2025'!C82="","ОК","Требует заполнения"))</f>
        <v>ОК</v>
      </c>
      <c r="T82" s="1" t="str">
        <f aca="false">IF(AND('План Факт 2025'!R82&gt;0,'План Факт 2025'!X82=""),"Требует заполнения","ОК")</f>
        <v>ОК</v>
      </c>
      <c r="U82" s="1" t="str">
        <f aca="false">IF(AND('План Факт 2025'!R82&gt;0,'План Факт 2025'!Y82=""),"Требует заполнения","ОК")</f>
        <v>ОК</v>
      </c>
    </row>
    <row r="83" customFormat="false" ht="15" hidden="false" customHeight="false" outlineLevel="0" collapsed="false">
      <c r="A83" s="1" t="str">
        <f aca="false">IF(AND('План Факт 2025'!B83&lt;&gt;"",'План Факт 2025'!A83=""),"Требует заполнения","ОК")</f>
        <v>ОК</v>
      </c>
      <c r="C83" s="1" t="str">
        <f aca="false">IF(AND('План Факт 2025'!C83="",SUM('План Факт 2025'!Q83,'План Факт 2025'!R83,'План Факт 2025'!Z83,'План Факт 2025'!AA83)&gt;0),"Требует заполнения","ОК")</f>
        <v>ОК</v>
      </c>
      <c r="D83" s="357" t="str">
        <f aca="false">IF(OR(AND('План Факт 2025'!D83="",'План Факт 2025'!C83="Инвестиционный_проект"),AND('План Факт 2025'!D83="",'План Факт 2025'!C83="Операционный_бюджет")),"Требует заполнения", IF('План Факт 2025'!D83="","ОК",IFERROR(VLOOKUP('План Факт 2025'!C83&amp;'План Факт 2025'!D83,статьи,1,FALSE()),"Требует исправления")))</f>
        <v>ОК</v>
      </c>
      <c r="E83" s="1" t="str">
        <f aca="false">IF(AND('План Факт 2025'!C83="Инвестиционный_проект",'План Факт 2025'!G83=""),"Требует заполнения",IF(AND('План Факт 2025'!C83&lt;&gt;"Инвестиционный_проект",'План Факт 2025'!G83&lt;&gt;""),"Требует изменения","ОК"))</f>
        <v>ОК</v>
      </c>
      <c r="G83" s="1" t="str">
        <f aca="false">IF(AND('План Факт 2025'!C83="Инвестиционный_проект",'План Факт 2025'!I83=""),"Требует заполнения","ОК")</f>
        <v>ОК</v>
      </c>
      <c r="H83" s="1" t="str">
        <f aca="false">IF(AND('План Факт 2025'!C83="ФОТ",'План Факт 2025'!J83=""),"Требует заполнения","ОК")</f>
        <v>ОК</v>
      </c>
      <c r="J83" s="1" t="str">
        <f aca="false">IF(OR(AND('План Факт 2025'!D83="Программное_обеспечение_лицензии",'План Факт 2025'!L83=""),AND('План Факт 2025'!D83="Приобретение_ПО",'План Факт 2025'!L83=""),AND('План Факт 2025'!D83="ИТ_оборудование_и_комплектующие_ИП",'План Факт 2025'!L83=""),AND('План Факт 2025'!D83="ИТ_оборудование_и_комплектующие",'План Факт 2025'!L83="")),"Требует заполнения","ОК")</f>
        <v>ОК</v>
      </c>
      <c r="K83" s="1" t="str">
        <f aca="false">IF(OR(AND('План Факт 2025'!C83="Операционный_бюджет",'План Факт 2025'!D83="Программное_обеспечение_лицензии",'План Факт 2025'!M83=""),AND('План Факт 2025'!C83="Инвестиционный_проект",'План Факт 2025'!D83="Приобретение_ПО",'План Факт 2025'!M83=""),AND('План Факт 2025'!D83="ИТ_оборудование_и_комплектующие_ИП",'План Факт 2025'!M83=""),AND('План Факт 2025'!D83="ИТ_оборудование_и_комплектующие",'План Факт 2025'!M83="")),"Требует заполнения","ОК")</f>
        <v>ОК</v>
      </c>
      <c r="L83" s="1" t="str">
        <f aca="false">IF(OR(AND('План Факт 2025'!D83="Программное_обеспечение_лицензии",'План Факт 2025'!N83="",'План Факт 2025'!M83=""),AND('План Факт 2025'!D83="Приобретение_ПО",'План Факт 2025'!M83="",'План Факт 2025'!N83="",'План Факт 2025'!M83=""),AND('План Факт 2025'!C83&lt;&gt;"",'План Факт 2025'!N83="",'План Факт 2025'!M83="")),"Требует заполнения","ОК")</f>
        <v>ОК</v>
      </c>
      <c r="N83" s="1" t="str">
        <f aca="false">IF(OR('План Факт 2025'!C83="ФОТ",SUM('План Факт 2025'!Q83,'План Факт 2025'!R83,'План Факт 2025'!Z83,'План Факт 2025'!AA83)&gt;0),"ОК",IF('План Факт 2025'!C83="","ОК","Требует заполнения"))</f>
        <v>ОК</v>
      </c>
      <c r="T83" s="1" t="str">
        <f aca="false">IF(AND('План Факт 2025'!R83&gt;0,'План Факт 2025'!X83=""),"Требует заполнения","ОК")</f>
        <v>ОК</v>
      </c>
      <c r="U83" s="1" t="str">
        <f aca="false">IF(AND('План Факт 2025'!R83&gt;0,'План Факт 2025'!Y83=""),"Требует заполнения","ОК")</f>
        <v>ОК</v>
      </c>
    </row>
    <row r="84" customFormat="false" ht="15" hidden="false" customHeight="false" outlineLevel="0" collapsed="false">
      <c r="A84" s="1" t="str">
        <f aca="false">IF(AND('План Факт 2025'!B84&lt;&gt;"",'План Факт 2025'!A84=""),"Требует заполнения","ОК")</f>
        <v>ОК</v>
      </c>
      <c r="C84" s="1" t="str">
        <f aca="false">IF(AND('План Факт 2025'!C84="",SUM('План Факт 2025'!Q84,'План Факт 2025'!R84,'План Факт 2025'!Z84,'План Факт 2025'!AA84)&gt;0),"Требует заполнения","ОК")</f>
        <v>ОК</v>
      </c>
      <c r="D84" s="357" t="str">
        <f aca="false">IF(OR(AND('План Факт 2025'!D84="",'План Факт 2025'!C84="Инвестиционный_проект"),AND('План Факт 2025'!D84="",'План Факт 2025'!C84="Операционный_бюджет")),"Требует заполнения", IF('План Факт 2025'!D84="","ОК",IFERROR(VLOOKUP('План Факт 2025'!C84&amp;'План Факт 2025'!D84,статьи,1,FALSE()),"Требует исправления")))</f>
        <v>ОК</v>
      </c>
      <c r="E84" s="1" t="str">
        <f aca="false">IF(AND('План Факт 2025'!C84="Инвестиционный_проект",'План Факт 2025'!G84=""),"Требует заполнения",IF(AND('План Факт 2025'!C84&lt;&gt;"Инвестиционный_проект",'План Факт 2025'!G84&lt;&gt;""),"Требует изменения","ОК"))</f>
        <v>ОК</v>
      </c>
      <c r="G84" s="1" t="str">
        <f aca="false">IF(AND('План Факт 2025'!C84="Инвестиционный_проект",'План Факт 2025'!I84=""),"Требует заполнения","ОК")</f>
        <v>ОК</v>
      </c>
      <c r="H84" s="1" t="str">
        <f aca="false">IF(AND('План Факт 2025'!C84="ФОТ",'План Факт 2025'!J84=""),"Требует заполнения","ОК")</f>
        <v>ОК</v>
      </c>
      <c r="J84" s="1" t="str">
        <f aca="false">IF(OR(AND('План Факт 2025'!D84="Программное_обеспечение_лицензии",'План Факт 2025'!L84=""),AND('План Факт 2025'!D84="Приобретение_ПО",'План Факт 2025'!L84=""),AND('План Факт 2025'!D84="ИТ_оборудование_и_комплектующие_ИП",'План Факт 2025'!L84=""),AND('План Факт 2025'!D84="ИТ_оборудование_и_комплектующие",'План Факт 2025'!L84="")),"Требует заполнения","ОК")</f>
        <v>ОК</v>
      </c>
      <c r="K84" s="1" t="str">
        <f aca="false">IF(OR(AND('План Факт 2025'!C84="Операционный_бюджет",'План Факт 2025'!D84="Программное_обеспечение_лицензии",'План Факт 2025'!M84=""),AND('План Факт 2025'!C84="Инвестиционный_проект",'План Факт 2025'!D84="Приобретение_ПО",'План Факт 2025'!M84=""),AND('План Факт 2025'!D84="ИТ_оборудование_и_комплектующие_ИП",'План Факт 2025'!M84=""),AND('План Факт 2025'!D84="ИТ_оборудование_и_комплектующие",'План Факт 2025'!M84="")),"Требует заполнения","ОК")</f>
        <v>ОК</v>
      </c>
      <c r="L84" s="1" t="str">
        <f aca="false">IF(OR(AND('План Факт 2025'!D84="Программное_обеспечение_лицензии",'План Факт 2025'!N84="",'План Факт 2025'!M84=""),AND('План Факт 2025'!D84="Приобретение_ПО",'План Факт 2025'!M84="",'План Факт 2025'!N84="",'План Факт 2025'!M84=""),AND('План Факт 2025'!C84&lt;&gt;"",'План Факт 2025'!N84="",'План Факт 2025'!M84="")),"Требует заполнения","ОК")</f>
        <v>ОК</v>
      </c>
      <c r="N84" s="1" t="str">
        <f aca="false">IF(OR('План Факт 2025'!C84="ФОТ",SUM('План Факт 2025'!Q84,'План Факт 2025'!R84,'План Факт 2025'!Z84,'План Факт 2025'!AA84)&gt;0),"ОК",IF('План Факт 2025'!C84="","ОК","Требует заполнения"))</f>
        <v>ОК</v>
      </c>
      <c r="T84" s="1" t="str">
        <f aca="false">IF(AND('План Факт 2025'!R84&gt;0,'План Факт 2025'!X84=""),"Требует заполнения","ОК")</f>
        <v>ОК</v>
      </c>
      <c r="U84" s="1" t="str">
        <f aca="false">IF(AND('План Факт 2025'!R84&gt;0,'План Факт 2025'!Y84=""),"Требует заполнения","ОК")</f>
        <v>ОК</v>
      </c>
    </row>
    <row r="85" customFormat="false" ht="15" hidden="false" customHeight="false" outlineLevel="0" collapsed="false">
      <c r="A85" s="1" t="str">
        <f aca="false">IF(AND('План Факт 2025'!B85&lt;&gt;"",'План Факт 2025'!A85=""),"Требует заполнения","ОК")</f>
        <v>ОК</v>
      </c>
      <c r="C85" s="1" t="str">
        <f aca="false">IF(AND('План Факт 2025'!C85="",SUM('План Факт 2025'!Q85,'План Факт 2025'!R85,'План Факт 2025'!Z85,'План Факт 2025'!AA85)&gt;0),"Требует заполнения","ОК")</f>
        <v>ОК</v>
      </c>
      <c r="D85" s="357" t="str">
        <f aca="false">IF(OR(AND('План Факт 2025'!D85="",'План Факт 2025'!C85="Инвестиционный_проект"),AND('План Факт 2025'!D85="",'План Факт 2025'!C85="Операционный_бюджет")),"Требует заполнения", IF('План Факт 2025'!D85="","ОК",IFERROR(VLOOKUP('План Факт 2025'!C85&amp;'План Факт 2025'!D85,статьи,1,FALSE()),"Требует исправления")))</f>
        <v>ОК</v>
      </c>
      <c r="E85" s="1" t="str">
        <f aca="false">IF(AND('План Факт 2025'!C85="Инвестиционный_проект",'План Факт 2025'!G85=""),"Требует заполнения",IF(AND('План Факт 2025'!C85&lt;&gt;"Инвестиционный_проект",'План Факт 2025'!G85&lt;&gt;""),"Требует изменения","ОК"))</f>
        <v>ОК</v>
      </c>
      <c r="G85" s="1" t="str">
        <f aca="false">IF(AND('План Факт 2025'!C85="Инвестиционный_проект",'План Факт 2025'!I85=""),"Требует заполнения","ОК")</f>
        <v>ОК</v>
      </c>
      <c r="H85" s="1" t="str">
        <f aca="false">IF(AND('План Факт 2025'!C85="ФОТ",'План Факт 2025'!J85=""),"Требует заполнения","ОК")</f>
        <v>ОК</v>
      </c>
      <c r="J85" s="1" t="str">
        <f aca="false">IF(OR(AND('План Факт 2025'!D85="Программное_обеспечение_лицензии",'План Факт 2025'!L85=""),AND('План Факт 2025'!D85="Приобретение_ПО",'План Факт 2025'!L85=""),AND('План Факт 2025'!D85="ИТ_оборудование_и_комплектующие_ИП",'План Факт 2025'!L85=""),AND('План Факт 2025'!D85="ИТ_оборудование_и_комплектующие",'План Факт 2025'!L85="")),"Требует заполнения","ОК")</f>
        <v>ОК</v>
      </c>
      <c r="K85" s="1" t="str">
        <f aca="false">IF(OR(AND('План Факт 2025'!C85="Операционный_бюджет",'План Факт 2025'!D85="Программное_обеспечение_лицензии",'План Факт 2025'!M85=""),AND('План Факт 2025'!C85="Инвестиционный_проект",'План Факт 2025'!D85="Приобретение_ПО",'План Факт 2025'!M85=""),AND('План Факт 2025'!D85="ИТ_оборудование_и_комплектующие_ИП",'План Факт 2025'!M85=""),AND('План Факт 2025'!D85="ИТ_оборудование_и_комплектующие",'План Факт 2025'!M85="")),"Требует заполнения","ОК")</f>
        <v>ОК</v>
      </c>
      <c r="L85" s="1" t="str">
        <f aca="false">IF(OR(AND('План Факт 2025'!D85="Программное_обеспечение_лицензии",'План Факт 2025'!N85="",'План Факт 2025'!M85=""),AND('План Факт 2025'!D85="Приобретение_ПО",'План Факт 2025'!M85="",'План Факт 2025'!N85="",'План Факт 2025'!M85=""),AND('План Факт 2025'!C85&lt;&gt;"",'План Факт 2025'!N85="",'План Факт 2025'!M85="")),"Требует заполнения","ОК")</f>
        <v>ОК</v>
      </c>
      <c r="N85" s="1" t="str">
        <f aca="false">IF(OR('План Факт 2025'!C85="ФОТ",SUM('План Факт 2025'!Q85,'План Факт 2025'!R85,'План Факт 2025'!Z85,'План Факт 2025'!AA85)&gt;0),"ОК",IF('План Факт 2025'!C85="","ОК","Требует заполнения"))</f>
        <v>ОК</v>
      </c>
      <c r="T85" s="1" t="str">
        <f aca="false">IF(AND('План Факт 2025'!R85&gt;0,'План Факт 2025'!X85=""),"Требует заполнения","ОК")</f>
        <v>ОК</v>
      </c>
      <c r="U85" s="1" t="str">
        <f aca="false">IF(AND('План Факт 2025'!R85&gt;0,'План Факт 2025'!Y85=""),"Требует заполнения","ОК")</f>
        <v>ОК</v>
      </c>
    </row>
    <row r="86" customFormat="false" ht="15" hidden="false" customHeight="false" outlineLevel="0" collapsed="false">
      <c r="A86" s="1" t="str">
        <f aca="false">IF(AND('План Факт 2025'!B86&lt;&gt;"",'План Факт 2025'!A86=""),"Требует заполнения","ОК")</f>
        <v>ОК</v>
      </c>
      <c r="C86" s="1" t="str">
        <f aca="false">IF(AND('План Факт 2025'!C86="",SUM('План Факт 2025'!Q86,'План Факт 2025'!R86,'План Факт 2025'!Z86,'План Факт 2025'!AA86)&gt;0),"Требует заполнения","ОК")</f>
        <v>ОК</v>
      </c>
      <c r="D86" s="357" t="str">
        <f aca="false">IF(OR(AND('План Факт 2025'!D86="",'План Факт 2025'!C86="Инвестиционный_проект"),AND('План Факт 2025'!D86="",'План Факт 2025'!C86="Операционный_бюджет")),"Требует заполнения", IF('План Факт 2025'!D86="","ОК",IFERROR(VLOOKUP('План Факт 2025'!C86&amp;'План Факт 2025'!D86,статьи,1,FALSE()),"Требует исправления")))</f>
        <v>ОК</v>
      </c>
      <c r="E86" s="1" t="str">
        <f aca="false">IF(AND('План Факт 2025'!C86="Инвестиционный_проект",'План Факт 2025'!G86=""),"Требует заполнения",IF(AND('План Факт 2025'!C86&lt;&gt;"Инвестиционный_проект",'План Факт 2025'!G86&lt;&gt;""),"Требует изменения","ОК"))</f>
        <v>ОК</v>
      </c>
      <c r="G86" s="1" t="str">
        <f aca="false">IF(AND('План Факт 2025'!C86="Инвестиционный_проект",'План Факт 2025'!I86=""),"Требует заполнения","ОК")</f>
        <v>ОК</v>
      </c>
      <c r="H86" s="1" t="str">
        <f aca="false">IF(AND('План Факт 2025'!C86="ФОТ",'План Факт 2025'!J86=""),"Требует заполнения","ОК")</f>
        <v>ОК</v>
      </c>
      <c r="J86" s="1" t="str">
        <f aca="false">IF(OR(AND('План Факт 2025'!D86="Программное_обеспечение_лицензии",'План Факт 2025'!L86=""),AND('План Факт 2025'!D86="Приобретение_ПО",'План Факт 2025'!L86=""),AND('План Факт 2025'!D86="ИТ_оборудование_и_комплектующие_ИП",'План Факт 2025'!L86=""),AND('План Факт 2025'!D86="ИТ_оборудование_и_комплектующие",'План Факт 2025'!L86="")),"Требует заполнения","ОК")</f>
        <v>ОК</v>
      </c>
      <c r="K86" s="1" t="str">
        <f aca="false">IF(OR(AND('План Факт 2025'!C86="Операционный_бюджет",'План Факт 2025'!D86="Программное_обеспечение_лицензии",'План Факт 2025'!M86=""),AND('План Факт 2025'!C86="Инвестиционный_проект",'План Факт 2025'!D86="Приобретение_ПО",'План Факт 2025'!M86=""),AND('План Факт 2025'!D86="ИТ_оборудование_и_комплектующие_ИП",'План Факт 2025'!M86=""),AND('План Факт 2025'!D86="ИТ_оборудование_и_комплектующие",'План Факт 2025'!M86="")),"Требует заполнения","ОК")</f>
        <v>ОК</v>
      </c>
      <c r="L86" s="1" t="str">
        <f aca="false">IF(OR(AND('План Факт 2025'!D86="Программное_обеспечение_лицензии",'План Факт 2025'!N86="",'План Факт 2025'!M86=""),AND('План Факт 2025'!D86="Приобретение_ПО",'План Факт 2025'!M86="",'План Факт 2025'!N86="",'План Факт 2025'!M86=""),AND('План Факт 2025'!C86&lt;&gt;"",'План Факт 2025'!N86="",'План Факт 2025'!M86="")),"Требует заполнения","ОК")</f>
        <v>ОК</v>
      </c>
      <c r="N86" s="1" t="str">
        <f aca="false">IF(OR('План Факт 2025'!C86="ФОТ",SUM('План Факт 2025'!Q86,'План Факт 2025'!R86,'План Факт 2025'!Z86,'План Факт 2025'!AA86)&gt;0),"ОК",IF('План Факт 2025'!C86="","ОК","Требует заполнения"))</f>
        <v>ОК</v>
      </c>
      <c r="T86" s="1" t="str">
        <f aca="false">IF(AND('План Факт 2025'!R86&gt;0,'План Факт 2025'!X86=""),"Требует заполнения","ОК")</f>
        <v>ОК</v>
      </c>
      <c r="U86" s="1" t="str">
        <f aca="false">IF(AND('План Факт 2025'!R86&gt;0,'План Факт 2025'!Y86=""),"Требует заполнения","ОК")</f>
        <v>ОК</v>
      </c>
    </row>
    <row r="87" customFormat="false" ht="15" hidden="false" customHeight="false" outlineLevel="0" collapsed="false">
      <c r="A87" s="1" t="str">
        <f aca="false">IF(AND('План Факт 2025'!B87&lt;&gt;"",'План Факт 2025'!A87=""),"Требует заполнения","ОК")</f>
        <v>ОК</v>
      </c>
      <c r="C87" s="1" t="str">
        <f aca="false">IF(AND('План Факт 2025'!C87="",SUM('План Факт 2025'!Q87,'План Факт 2025'!R87,'План Факт 2025'!Z87,'План Факт 2025'!AA87)&gt;0),"Требует заполнения","ОК")</f>
        <v>ОК</v>
      </c>
      <c r="D87" s="357" t="str">
        <f aca="false">IF(OR(AND('План Факт 2025'!D87="",'План Факт 2025'!C87="Инвестиционный_проект"),AND('План Факт 2025'!D87="",'План Факт 2025'!C87="Операционный_бюджет")),"Требует заполнения", IF('План Факт 2025'!D87="","ОК",IFERROR(VLOOKUP('План Факт 2025'!C87&amp;'План Факт 2025'!D87,статьи,1,FALSE()),"Требует исправления")))</f>
        <v>ОК</v>
      </c>
      <c r="E87" s="1" t="str">
        <f aca="false">IF(AND('План Факт 2025'!C87="Инвестиционный_проект",'План Факт 2025'!G87=""),"Требует заполнения",IF(AND('План Факт 2025'!C87&lt;&gt;"Инвестиционный_проект",'План Факт 2025'!G87&lt;&gt;""),"Требует изменения","ОК"))</f>
        <v>ОК</v>
      </c>
      <c r="G87" s="1" t="str">
        <f aca="false">IF(AND('План Факт 2025'!C87="Инвестиционный_проект",'План Факт 2025'!I87=""),"Требует заполнения","ОК")</f>
        <v>ОК</v>
      </c>
      <c r="H87" s="1" t="str">
        <f aca="false">IF(AND('План Факт 2025'!C87="ФОТ",'План Факт 2025'!J87=""),"Требует заполнения","ОК")</f>
        <v>ОК</v>
      </c>
      <c r="J87" s="1" t="str">
        <f aca="false">IF(OR(AND('План Факт 2025'!D87="Программное_обеспечение_лицензии",'План Факт 2025'!L87=""),AND('План Факт 2025'!D87="Приобретение_ПО",'План Факт 2025'!L87=""),AND('План Факт 2025'!D87="ИТ_оборудование_и_комплектующие_ИП",'План Факт 2025'!L87=""),AND('План Факт 2025'!D87="ИТ_оборудование_и_комплектующие",'План Факт 2025'!L87="")),"Требует заполнения","ОК")</f>
        <v>ОК</v>
      </c>
      <c r="K87" s="1" t="str">
        <f aca="false">IF(OR(AND('План Факт 2025'!C87="Операционный_бюджет",'План Факт 2025'!D87="Программное_обеспечение_лицензии",'План Факт 2025'!M87=""),AND('План Факт 2025'!C87="Инвестиционный_проект",'План Факт 2025'!D87="Приобретение_ПО",'План Факт 2025'!M87=""),AND('План Факт 2025'!D87="ИТ_оборудование_и_комплектующие_ИП",'План Факт 2025'!M87=""),AND('План Факт 2025'!D87="ИТ_оборудование_и_комплектующие",'План Факт 2025'!M87="")),"Требует заполнения","ОК")</f>
        <v>ОК</v>
      </c>
      <c r="L87" s="1" t="str">
        <f aca="false">IF(OR(AND('План Факт 2025'!D87="Программное_обеспечение_лицензии",'План Факт 2025'!N87="",'План Факт 2025'!M87=""),AND('План Факт 2025'!D87="Приобретение_ПО",'План Факт 2025'!M87="",'План Факт 2025'!N87="",'План Факт 2025'!M87=""),AND('План Факт 2025'!C87&lt;&gt;"",'План Факт 2025'!N87="",'План Факт 2025'!M87="")),"Требует заполнения","ОК")</f>
        <v>ОК</v>
      </c>
      <c r="N87" s="1" t="str">
        <f aca="false">IF(OR('План Факт 2025'!C87="ФОТ",SUM('План Факт 2025'!Q87,'План Факт 2025'!R87,'План Факт 2025'!Z87,'План Факт 2025'!AA87)&gt;0),"ОК",IF('План Факт 2025'!C87="","ОК","Требует заполнения"))</f>
        <v>ОК</v>
      </c>
      <c r="T87" s="1" t="str">
        <f aca="false">IF(AND('План Факт 2025'!R87&gt;0,'План Факт 2025'!X87=""),"Требует заполнения","ОК")</f>
        <v>ОК</v>
      </c>
      <c r="U87" s="1" t="str">
        <f aca="false">IF(AND('План Факт 2025'!R87&gt;0,'План Факт 2025'!Y87=""),"Требует заполнения","ОК")</f>
        <v>ОК</v>
      </c>
    </row>
    <row r="88" customFormat="false" ht="15" hidden="false" customHeight="false" outlineLevel="0" collapsed="false">
      <c r="A88" s="1" t="str">
        <f aca="false">IF(AND('План Факт 2025'!B88&lt;&gt;"",'План Факт 2025'!A88=""),"Требует заполнения","ОК")</f>
        <v>ОК</v>
      </c>
      <c r="C88" s="1" t="str">
        <f aca="false">IF(AND('План Факт 2025'!C88="",SUM('План Факт 2025'!Q88,'План Факт 2025'!R88,'План Факт 2025'!Z88,'План Факт 2025'!AA88)&gt;0),"Требует заполнения","ОК")</f>
        <v>ОК</v>
      </c>
      <c r="D88" s="357" t="str">
        <f aca="false">IF(OR(AND('План Факт 2025'!D88="",'План Факт 2025'!C88="Инвестиционный_проект"),AND('План Факт 2025'!D88="",'План Факт 2025'!C88="Операционный_бюджет")),"Требует заполнения", IF('План Факт 2025'!D88="","ОК",IFERROR(VLOOKUP('План Факт 2025'!C88&amp;'План Факт 2025'!D88,статьи,1,FALSE()),"Требует исправления")))</f>
        <v>ОК</v>
      </c>
      <c r="E88" s="1" t="str">
        <f aca="false">IF(AND('План Факт 2025'!C88="Инвестиционный_проект",'План Факт 2025'!G88=""),"Требует заполнения",IF(AND('План Факт 2025'!C88&lt;&gt;"Инвестиционный_проект",'План Факт 2025'!G88&lt;&gt;""),"Требует изменения","ОК"))</f>
        <v>ОК</v>
      </c>
      <c r="G88" s="1" t="str">
        <f aca="false">IF(AND('План Факт 2025'!C88="Инвестиционный_проект",'План Факт 2025'!I88=""),"Требует заполнения","ОК")</f>
        <v>ОК</v>
      </c>
      <c r="H88" s="1" t="str">
        <f aca="false">IF(AND('План Факт 2025'!C88="ФОТ",'План Факт 2025'!J88=""),"Требует заполнения","ОК")</f>
        <v>ОК</v>
      </c>
      <c r="J88" s="1" t="str">
        <f aca="false">IF(OR(AND('План Факт 2025'!D88="Программное_обеспечение_лицензии",'План Факт 2025'!L88=""),AND('План Факт 2025'!D88="Приобретение_ПО",'План Факт 2025'!L88=""),AND('План Факт 2025'!D88="ИТ_оборудование_и_комплектующие_ИП",'План Факт 2025'!L88=""),AND('План Факт 2025'!D88="ИТ_оборудование_и_комплектующие",'План Факт 2025'!L88="")),"Требует заполнения","ОК")</f>
        <v>ОК</v>
      </c>
      <c r="K88" s="1" t="str">
        <f aca="false">IF(OR(AND('План Факт 2025'!C88="Операционный_бюджет",'План Факт 2025'!D88="Программное_обеспечение_лицензии",'План Факт 2025'!M88=""),AND('План Факт 2025'!C88="Инвестиционный_проект",'План Факт 2025'!D88="Приобретение_ПО",'План Факт 2025'!M88=""),AND('План Факт 2025'!D88="ИТ_оборудование_и_комплектующие_ИП",'План Факт 2025'!M88=""),AND('План Факт 2025'!D88="ИТ_оборудование_и_комплектующие",'План Факт 2025'!M88="")),"Требует заполнения","ОК")</f>
        <v>ОК</v>
      </c>
      <c r="L88" s="1" t="str">
        <f aca="false">IF(OR(AND('План Факт 2025'!D88="Программное_обеспечение_лицензии",'План Факт 2025'!N88="",'План Факт 2025'!M88=""),AND('План Факт 2025'!D88="Приобретение_ПО",'План Факт 2025'!M88="",'План Факт 2025'!N88="",'План Факт 2025'!M88=""),AND('План Факт 2025'!C88&lt;&gt;"",'План Факт 2025'!N88="",'План Факт 2025'!M88="")),"Требует заполнения","ОК")</f>
        <v>ОК</v>
      </c>
      <c r="N88" s="1" t="str">
        <f aca="false">IF(OR('План Факт 2025'!C88="ФОТ",SUM('План Факт 2025'!Q88,'План Факт 2025'!R88,'План Факт 2025'!Z88,'План Факт 2025'!AA88)&gt;0),"ОК",IF('План Факт 2025'!C88="","ОК","Требует заполнения"))</f>
        <v>ОК</v>
      </c>
      <c r="T88" s="1" t="str">
        <f aca="false">IF(AND('План Факт 2025'!R88&gt;0,'План Факт 2025'!X88=""),"Требует заполнения","ОК")</f>
        <v>ОК</v>
      </c>
      <c r="U88" s="1" t="str">
        <f aca="false">IF(AND('План Факт 2025'!R88&gt;0,'План Факт 2025'!Y88=""),"Требует заполнения","ОК")</f>
        <v>ОК</v>
      </c>
    </row>
    <row r="89" customFormat="false" ht="15" hidden="false" customHeight="false" outlineLevel="0" collapsed="false">
      <c r="A89" s="1" t="str">
        <f aca="false">IF(AND('План Факт 2025'!B89&lt;&gt;"",'План Факт 2025'!A89=""),"Требует заполнения","ОК")</f>
        <v>ОК</v>
      </c>
      <c r="C89" s="1" t="str">
        <f aca="false">IF(AND('План Факт 2025'!C89="",SUM('План Факт 2025'!Q89,'План Факт 2025'!R89,'План Факт 2025'!Z89,'План Факт 2025'!AA89)&gt;0),"Требует заполнения","ОК")</f>
        <v>ОК</v>
      </c>
      <c r="D89" s="357" t="str">
        <f aca="false">IF(OR(AND('План Факт 2025'!D89="",'План Факт 2025'!C89="Инвестиционный_проект"),AND('План Факт 2025'!D89="",'План Факт 2025'!C89="Операционный_бюджет")),"Требует заполнения", IF('План Факт 2025'!D89="","ОК",IFERROR(VLOOKUP('План Факт 2025'!C89&amp;'План Факт 2025'!D89,статьи,1,FALSE()),"Требует исправления")))</f>
        <v>ОК</v>
      </c>
      <c r="E89" s="1" t="str">
        <f aca="false">IF(AND('План Факт 2025'!C89="Инвестиционный_проект",'План Факт 2025'!G89=""),"Требует заполнения",IF(AND('План Факт 2025'!C89&lt;&gt;"Инвестиционный_проект",'План Факт 2025'!G89&lt;&gt;""),"Требует изменения","ОК"))</f>
        <v>ОК</v>
      </c>
      <c r="G89" s="1" t="str">
        <f aca="false">IF(AND('План Факт 2025'!C89="Инвестиционный_проект",'План Факт 2025'!I89=""),"Требует заполнения","ОК")</f>
        <v>ОК</v>
      </c>
      <c r="H89" s="1" t="str">
        <f aca="false">IF(AND('План Факт 2025'!C89="ФОТ",'План Факт 2025'!J89=""),"Требует заполнения","ОК")</f>
        <v>ОК</v>
      </c>
      <c r="J89" s="1" t="str">
        <f aca="false">IF(OR(AND('План Факт 2025'!D89="Программное_обеспечение_лицензии",'План Факт 2025'!L89=""),AND('План Факт 2025'!D89="Приобретение_ПО",'План Факт 2025'!L89=""),AND('План Факт 2025'!D89="ИТ_оборудование_и_комплектующие_ИП",'План Факт 2025'!L89=""),AND('План Факт 2025'!D89="ИТ_оборудование_и_комплектующие",'План Факт 2025'!L89="")),"Требует заполнения","ОК")</f>
        <v>ОК</v>
      </c>
      <c r="K89" s="1" t="str">
        <f aca="false">IF(OR(AND('План Факт 2025'!C89="Операционный_бюджет",'План Факт 2025'!D89="Программное_обеспечение_лицензии",'План Факт 2025'!M89=""),AND('План Факт 2025'!C89="Инвестиционный_проект",'План Факт 2025'!D89="Приобретение_ПО",'План Факт 2025'!M89=""),AND('План Факт 2025'!D89="ИТ_оборудование_и_комплектующие_ИП",'План Факт 2025'!M89=""),AND('План Факт 2025'!D89="ИТ_оборудование_и_комплектующие",'План Факт 2025'!M89="")),"Требует заполнения","ОК")</f>
        <v>ОК</v>
      </c>
      <c r="L89" s="1" t="str">
        <f aca="false">IF(OR(AND('План Факт 2025'!D89="Программное_обеспечение_лицензии",'План Факт 2025'!N89="",'План Факт 2025'!M89=""),AND('План Факт 2025'!D89="Приобретение_ПО",'План Факт 2025'!M89="",'План Факт 2025'!N89="",'План Факт 2025'!M89=""),AND('План Факт 2025'!C89&lt;&gt;"",'План Факт 2025'!N89="",'План Факт 2025'!M89="")),"Требует заполнения","ОК")</f>
        <v>ОК</v>
      </c>
      <c r="N89" s="1" t="str">
        <f aca="false">IF(OR('План Факт 2025'!C89="ФОТ",SUM('План Факт 2025'!Q89,'План Факт 2025'!R89,'План Факт 2025'!Z89,'План Факт 2025'!AA89)&gt;0),"ОК",IF('План Факт 2025'!C89="","ОК","Требует заполнения"))</f>
        <v>ОК</v>
      </c>
      <c r="T89" s="1" t="str">
        <f aca="false">IF(AND('План Факт 2025'!R89&gt;0,'План Факт 2025'!X89=""),"Требует заполнения","ОК")</f>
        <v>ОК</v>
      </c>
      <c r="U89" s="1" t="str">
        <f aca="false">IF(AND('План Факт 2025'!R89&gt;0,'План Факт 2025'!Y89=""),"Требует заполнения","ОК")</f>
        <v>ОК</v>
      </c>
    </row>
    <row r="90" customFormat="false" ht="15" hidden="false" customHeight="false" outlineLevel="0" collapsed="false">
      <c r="A90" s="1" t="str">
        <f aca="false">IF(AND('План Факт 2025'!B90&lt;&gt;"",'План Факт 2025'!A90=""),"Требует заполнения","ОК")</f>
        <v>ОК</v>
      </c>
      <c r="C90" s="1" t="str">
        <f aca="false">IF(AND('План Факт 2025'!C90="",SUM('План Факт 2025'!Q90,'План Факт 2025'!R90,'План Факт 2025'!Z90,'План Факт 2025'!AA90)&gt;0),"Требует заполнения","ОК")</f>
        <v>ОК</v>
      </c>
      <c r="D90" s="357" t="str">
        <f aca="false">IF(OR(AND('План Факт 2025'!D90="",'План Факт 2025'!C90="Инвестиционный_проект"),AND('План Факт 2025'!D90="",'План Факт 2025'!C90="Операционный_бюджет")),"Требует заполнения", IF('План Факт 2025'!D90="","ОК",IFERROR(VLOOKUP('План Факт 2025'!C90&amp;'План Факт 2025'!D90,статьи,1,FALSE()),"Требует исправления")))</f>
        <v>ОК</v>
      </c>
      <c r="E90" s="1" t="str">
        <f aca="false">IF(AND('План Факт 2025'!C90="Инвестиционный_проект",'План Факт 2025'!G90=""),"Требует заполнения",IF(AND('План Факт 2025'!C90&lt;&gt;"Инвестиционный_проект",'План Факт 2025'!G90&lt;&gt;""),"Требует изменения","ОК"))</f>
        <v>ОК</v>
      </c>
      <c r="G90" s="1" t="str">
        <f aca="false">IF(AND('План Факт 2025'!C90="Инвестиционный_проект",'План Факт 2025'!I90=""),"Требует заполнения","ОК")</f>
        <v>ОК</v>
      </c>
      <c r="H90" s="1" t="str">
        <f aca="false">IF(AND('План Факт 2025'!C90="ФОТ",'План Факт 2025'!J90=""),"Требует заполнения","ОК")</f>
        <v>ОК</v>
      </c>
      <c r="J90" s="1" t="str">
        <f aca="false">IF(OR(AND('План Факт 2025'!D90="Программное_обеспечение_лицензии",'План Факт 2025'!L90=""),AND('План Факт 2025'!D90="Приобретение_ПО",'План Факт 2025'!L90=""),AND('План Факт 2025'!D90="ИТ_оборудование_и_комплектующие_ИП",'План Факт 2025'!L90=""),AND('План Факт 2025'!D90="ИТ_оборудование_и_комплектующие",'План Факт 2025'!L90="")),"Требует заполнения","ОК")</f>
        <v>ОК</v>
      </c>
      <c r="K90" s="1" t="str">
        <f aca="false">IF(OR(AND('План Факт 2025'!C90="Операционный_бюджет",'План Факт 2025'!D90="Программное_обеспечение_лицензии",'План Факт 2025'!M90=""),AND('План Факт 2025'!C90="Инвестиционный_проект",'План Факт 2025'!D90="Приобретение_ПО",'План Факт 2025'!M90=""),AND('План Факт 2025'!D90="ИТ_оборудование_и_комплектующие_ИП",'План Факт 2025'!M90=""),AND('План Факт 2025'!D90="ИТ_оборудование_и_комплектующие",'План Факт 2025'!M90="")),"Требует заполнения","ОК")</f>
        <v>ОК</v>
      </c>
      <c r="L90" s="1" t="str">
        <f aca="false">IF(OR(AND('План Факт 2025'!D90="Программное_обеспечение_лицензии",'План Факт 2025'!N90="",'План Факт 2025'!M90=""),AND('План Факт 2025'!D90="Приобретение_ПО",'План Факт 2025'!M90="",'План Факт 2025'!N90="",'План Факт 2025'!M90=""),AND('План Факт 2025'!C90&lt;&gt;"",'План Факт 2025'!N90="",'План Факт 2025'!M90="")),"Требует заполнения","ОК")</f>
        <v>ОК</v>
      </c>
      <c r="N90" s="1" t="str">
        <f aca="false">IF(OR('План Факт 2025'!C90="ФОТ",SUM('План Факт 2025'!Q90,'План Факт 2025'!R90,'План Факт 2025'!Z90,'План Факт 2025'!AA90)&gt;0),"ОК",IF('План Факт 2025'!C90="","ОК","Требует заполнения"))</f>
        <v>ОК</v>
      </c>
      <c r="T90" s="1" t="str">
        <f aca="false">IF(AND('План Факт 2025'!R90&gt;0,'План Факт 2025'!X90=""),"Требует заполнения","ОК")</f>
        <v>ОК</v>
      </c>
      <c r="U90" s="1" t="str">
        <f aca="false">IF(AND('План Факт 2025'!R90&gt;0,'План Факт 2025'!Y90=""),"Требует заполнения","ОК")</f>
        <v>ОК</v>
      </c>
    </row>
    <row r="91" customFormat="false" ht="15" hidden="false" customHeight="false" outlineLevel="0" collapsed="false">
      <c r="A91" s="1" t="str">
        <f aca="false">IF(AND('План Факт 2025'!B91&lt;&gt;"",'План Факт 2025'!A91=""),"Требует заполнения","ОК")</f>
        <v>ОК</v>
      </c>
      <c r="C91" s="1" t="str">
        <f aca="false">IF(AND('План Факт 2025'!C91="",SUM('План Факт 2025'!Q91,'План Факт 2025'!R91,'План Факт 2025'!Z91,'План Факт 2025'!AA91)&gt;0),"Требует заполнения","ОК")</f>
        <v>ОК</v>
      </c>
      <c r="D91" s="357" t="str">
        <f aca="false">IF(OR(AND('План Факт 2025'!D91="",'План Факт 2025'!C91="Инвестиционный_проект"),AND('План Факт 2025'!D91="",'План Факт 2025'!C91="Операционный_бюджет")),"Требует заполнения", IF('План Факт 2025'!D91="","ОК",IFERROR(VLOOKUP('План Факт 2025'!C91&amp;'План Факт 2025'!D91,статьи,1,FALSE()),"Требует исправления")))</f>
        <v>ОК</v>
      </c>
      <c r="E91" s="1" t="str">
        <f aca="false">IF(AND('План Факт 2025'!C91="Инвестиционный_проект",'План Факт 2025'!G91=""),"Требует заполнения",IF(AND('План Факт 2025'!C91&lt;&gt;"Инвестиционный_проект",'План Факт 2025'!G91&lt;&gt;""),"Требует изменения","ОК"))</f>
        <v>ОК</v>
      </c>
      <c r="G91" s="1" t="str">
        <f aca="false">IF(AND('План Факт 2025'!C91="Инвестиционный_проект",'План Факт 2025'!I91=""),"Требует заполнения","ОК")</f>
        <v>ОК</v>
      </c>
      <c r="H91" s="1" t="str">
        <f aca="false">IF(AND('План Факт 2025'!C91="ФОТ",'План Факт 2025'!J91=""),"Требует заполнения","ОК")</f>
        <v>ОК</v>
      </c>
      <c r="J91" s="1" t="str">
        <f aca="false">IF(OR(AND('План Факт 2025'!D91="Программное_обеспечение_лицензии",'План Факт 2025'!L91=""),AND('План Факт 2025'!D91="Приобретение_ПО",'План Факт 2025'!L91=""),AND('План Факт 2025'!D91="ИТ_оборудование_и_комплектующие_ИП",'План Факт 2025'!L91=""),AND('План Факт 2025'!D91="ИТ_оборудование_и_комплектующие",'План Факт 2025'!L91="")),"Требует заполнения","ОК")</f>
        <v>ОК</v>
      </c>
      <c r="K91" s="1" t="str">
        <f aca="false">IF(OR(AND('План Факт 2025'!C91="Операционный_бюджет",'План Факт 2025'!D91="Программное_обеспечение_лицензии",'План Факт 2025'!M91=""),AND('План Факт 2025'!C91="Инвестиционный_проект",'План Факт 2025'!D91="Приобретение_ПО",'План Факт 2025'!M91=""),AND('План Факт 2025'!D91="ИТ_оборудование_и_комплектующие_ИП",'План Факт 2025'!M91=""),AND('План Факт 2025'!D91="ИТ_оборудование_и_комплектующие",'План Факт 2025'!M91="")),"Требует заполнения","ОК")</f>
        <v>ОК</v>
      </c>
      <c r="L91" s="1" t="str">
        <f aca="false">IF(OR(AND('План Факт 2025'!D91="Программное_обеспечение_лицензии",'План Факт 2025'!N91="",'План Факт 2025'!M91=""),AND('План Факт 2025'!D91="Приобретение_ПО",'План Факт 2025'!M91="",'План Факт 2025'!N91="",'План Факт 2025'!M91=""),AND('План Факт 2025'!C91&lt;&gt;"",'План Факт 2025'!N91="",'План Факт 2025'!M91="")),"Требует заполнения","ОК")</f>
        <v>ОК</v>
      </c>
      <c r="N91" s="1" t="str">
        <f aca="false">IF(OR('План Факт 2025'!C91="ФОТ",SUM('План Факт 2025'!Q91,'План Факт 2025'!R91,'План Факт 2025'!Z91,'План Факт 2025'!AA91)&gt;0),"ОК",IF('План Факт 2025'!C91="","ОК","Требует заполнения"))</f>
        <v>ОК</v>
      </c>
      <c r="T91" s="1" t="str">
        <f aca="false">IF(AND('План Факт 2025'!R91&gt;0,'План Факт 2025'!X91=""),"Требует заполнения","ОК")</f>
        <v>ОК</v>
      </c>
      <c r="U91" s="1" t="str">
        <f aca="false">IF(AND('План Факт 2025'!R91&gt;0,'План Факт 2025'!Y91=""),"Требует заполнения","ОК")</f>
        <v>ОК</v>
      </c>
    </row>
    <row r="92" customFormat="false" ht="15" hidden="false" customHeight="false" outlineLevel="0" collapsed="false">
      <c r="A92" s="1" t="str">
        <f aca="false">IF(AND('План Факт 2025'!B92&lt;&gt;"",'План Факт 2025'!A92=""),"Требует заполнения","ОК")</f>
        <v>ОК</v>
      </c>
      <c r="C92" s="1" t="str">
        <f aca="false">IF(AND('План Факт 2025'!C92="",SUM('План Факт 2025'!Q92,'План Факт 2025'!R92,'План Факт 2025'!Z92,'План Факт 2025'!AA92)&gt;0),"Требует заполнения","ОК")</f>
        <v>ОК</v>
      </c>
      <c r="D92" s="357" t="str">
        <f aca="false">IF(OR(AND('План Факт 2025'!D92="",'План Факт 2025'!C92="Инвестиционный_проект"),AND('План Факт 2025'!D92="",'План Факт 2025'!C92="Операционный_бюджет")),"Требует заполнения", IF('План Факт 2025'!D92="","ОК",IFERROR(VLOOKUP('План Факт 2025'!C92&amp;'План Факт 2025'!D92,статьи,1,FALSE()),"Требует исправления")))</f>
        <v>ОК</v>
      </c>
      <c r="E92" s="1" t="str">
        <f aca="false">IF(AND('План Факт 2025'!C92="Инвестиционный_проект",'План Факт 2025'!G92=""),"Требует заполнения",IF(AND('План Факт 2025'!C92&lt;&gt;"Инвестиционный_проект",'План Факт 2025'!G92&lt;&gt;""),"Требует изменения","ОК"))</f>
        <v>ОК</v>
      </c>
      <c r="G92" s="1" t="str">
        <f aca="false">IF(AND('План Факт 2025'!C92="Инвестиционный_проект",'План Факт 2025'!I92=""),"Требует заполнения","ОК")</f>
        <v>ОК</v>
      </c>
      <c r="H92" s="1" t="str">
        <f aca="false">IF(AND('План Факт 2025'!C92="ФОТ",'План Факт 2025'!J92=""),"Требует заполнения","ОК")</f>
        <v>ОК</v>
      </c>
      <c r="J92" s="1" t="str">
        <f aca="false">IF(OR(AND('План Факт 2025'!D92="Программное_обеспечение_лицензии",'План Факт 2025'!L92=""),AND('План Факт 2025'!D92="Приобретение_ПО",'План Факт 2025'!L92=""),AND('План Факт 2025'!D92="ИТ_оборудование_и_комплектующие_ИП",'План Факт 2025'!L92=""),AND('План Факт 2025'!D92="ИТ_оборудование_и_комплектующие",'План Факт 2025'!L92="")),"Требует заполнения","ОК")</f>
        <v>ОК</v>
      </c>
      <c r="K92" s="1" t="str">
        <f aca="false">IF(OR(AND('План Факт 2025'!C92="Операционный_бюджет",'План Факт 2025'!D92="Программное_обеспечение_лицензии",'План Факт 2025'!M92=""),AND('План Факт 2025'!C92="Инвестиционный_проект",'План Факт 2025'!D92="Приобретение_ПО",'План Факт 2025'!M92=""),AND('План Факт 2025'!D92="ИТ_оборудование_и_комплектующие_ИП",'План Факт 2025'!M92=""),AND('План Факт 2025'!D92="ИТ_оборудование_и_комплектующие",'План Факт 2025'!M92="")),"Требует заполнения","ОК")</f>
        <v>ОК</v>
      </c>
      <c r="L92" s="1" t="str">
        <f aca="false">IF(OR(AND('План Факт 2025'!D92="Программное_обеспечение_лицензии",'План Факт 2025'!N92="",'План Факт 2025'!M92=""),AND('План Факт 2025'!D92="Приобретение_ПО",'План Факт 2025'!M92="",'План Факт 2025'!N92="",'План Факт 2025'!M92=""),AND('План Факт 2025'!C92&lt;&gt;"",'План Факт 2025'!N92="",'План Факт 2025'!M92="")),"Требует заполнения","ОК")</f>
        <v>ОК</v>
      </c>
      <c r="N92" s="1" t="str">
        <f aca="false">IF(OR('План Факт 2025'!C92="ФОТ",SUM('План Факт 2025'!Q92,'План Факт 2025'!R92,'План Факт 2025'!Z92,'План Факт 2025'!AA92)&gt;0),"ОК",IF('План Факт 2025'!C92="","ОК","Требует заполнения"))</f>
        <v>ОК</v>
      </c>
      <c r="T92" s="1" t="str">
        <f aca="false">IF(AND('План Факт 2025'!R92&gt;0,'План Факт 2025'!X92=""),"Требует заполнения","ОК")</f>
        <v>ОК</v>
      </c>
      <c r="U92" s="1" t="str">
        <f aca="false">IF(AND('План Факт 2025'!R92&gt;0,'План Факт 2025'!Y92=""),"Требует заполнения","ОК")</f>
        <v>ОК</v>
      </c>
    </row>
    <row r="93" customFormat="false" ht="15" hidden="false" customHeight="false" outlineLevel="0" collapsed="false">
      <c r="A93" s="1" t="str">
        <f aca="false">IF(AND('План Факт 2025'!B93&lt;&gt;"",'План Факт 2025'!A93=""),"Требует заполнения","ОК")</f>
        <v>ОК</v>
      </c>
      <c r="C93" s="1" t="str">
        <f aca="false">IF(AND('План Факт 2025'!C93="",SUM('План Факт 2025'!Q93,'План Факт 2025'!R93,'План Факт 2025'!Z93,'План Факт 2025'!AA93)&gt;0),"Требует заполнения","ОК")</f>
        <v>ОК</v>
      </c>
      <c r="D93" s="357" t="str">
        <f aca="false">IF(OR(AND('План Факт 2025'!D93="",'План Факт 2025'!C93="Инвестиционный_проект"),AND('План Факт 2025'!D93="",'План Факт 2025'!C93="Операционный_бюджет")),"Требует заполнения", IF('План Факт 2025'!D93="","ОК",IFERROR(VLOOKUP('План Факт 2025'!C93&amp;'План Факт 2025'!D93,статьи,1,FALSE()),"Требует исправления")))</f>
        <v>ОК</v>
      </c>
      <c r="E93" s="1" t="str">
        <f aca="false">IF(AND('План Факт 2025'!C93="Инвестиционный_проект",'План Факт 2025'!G93=""),"Требует заполнения",IF(AND('План Факт 2025'!C93&lt;&gt;"Инвестиционный_проект",'План Факт 2025'!G93&lt;&gt;""),"Требует изменения","ОК"))</f>
        <v>ОК</v>
      </c>
      <c r="G93" s="1" t="str">
        <f aca="false">IF(AND('План Факт 2025'!C93="Инвестиционный_проект",'План Факт 2025'!I93=""),"Требует заполнения","ОК")</f>
        <v>ОК</v>
      </c>
      <c r="H93" s="1" t="str">
        <f aca="false">IF(AND('План Факт 2025'!C93="ФОТ",'План Факт 2025'!J93=""),"Требует заполнения","ОК")</f>
        <v>ОК</v>
      </c>
      <c r="J93" s="1" t="str">
        <f aca="false">IF(OR(AND('План Факт 2025'!D93="Программное_обеспечение_лицензии",'План Факт 2025'!L93=""),AND('План Факт 2025'!D93="Приобретение_ПО",'План Факт 2025'!L93=""),AND('План Факт 2025'!D93="ИТ_оборудование_и_комплектующие_ИП",'План Факт 2025'!L93=""),AND('План Факт 2025'!D93="ИТ_оборудование_и_комплектующие",'План Факт 2025'!L93="")),"Требует заполнения","ОК")</f>
        <v>ОК</v>
      </c>
      <c r="K93" s="1" t="str">
        <f aca="false">IF(OR(AND('План Факт 2025'!C93="Операционный_бюджет",'План Факт 2025'!D93="Программное_обеспечение_лицензии",'План Факт 2025'!M93=""),AND('План Факт 2025'!C93="Инвестиционный_проект",'План Факт 2025'!D93="Приобретение_ПО",'План Факт 2025'!M93=""),AND('План Факт 2025'!D93="ИТ_оборудование_и_комплектующие_ИП",'План Факт 2025'!M93=""),AND('План Факт 2025'!D93="ИТ_оборудование_и_комплектующие",'План Факт 2025'!M93="")),"Требует заполнения","ОК")</f>
        <v>ОК</v>
      </c>
      <c r="L93" s="1" t="str">
        <f aca="false">IF(OR(AND('План Факт 2025'!D93="Программное_обеспечение_лицензии",'План Факт 2025'!N93="",'План Факт 2025'!M93=""),AND('План Факт 2025'!D93="Приобретение_ПО",'План Факт 2025'!M93="",'План Факт 2025'!N93="",'План Факт 2025'!M93=""),AND('План Факт 2025'!C93&lt;&gt;"",'План Факт 2025'!N93="",'План Факт 2025'!M93="")),"Требует заполнения","ОК")</f>
        <v>ОК</v>
      </c>
      <c r="N93" s="1" t="str">
        <f aca="false">IF(OR('План Факт 2025'!C93="ФОТ",SUM('План Факт 2025'!Q93,'План Факт 2025'!R93,'План Факт 2025'!Z93,'План Факт 2025'!AA93)&gt;0),"ОК",IF('План Факт 2025'!C93="","ОК","Требует заполнения"))</f>
        <v>ОК</v>
      </c>
      <c r="T93" s="1" t="str">
        <f aca="false">IF(AND('План Факт 2025'!R93&gt;0,'План Факт 2025'!X93=""),"Требует заполнения","ОК")</f>
        <v>ОК</v>
      </c>
      <c r="U93" s="1" t="str">
        <f aca="false">IF(AND('План Факт 2025'!R93&gt;0,'План Факт 2025'!Y93=""),"Требует заполнения","ОК")</f>
        <v>ОК</v>
      </c>
    </row>
    <row r="94" customFormat="false" ht="15" hidden="false" customHeight="false" outlineLevel="0" collapsed="false">
      <c r="A94" s="1" t="str">
        <f aca="false">IF(AND('План Факт 2025'!B94&lt;&gt;"",'План Факт 2025'!A94=""),"Требует заполнения","ОК")</f>
        <v>ОК</v>
      </c>
      <c r="C94" s="1" t="str">
        <f aca="false">IF(AND('План Факт 2025'!C94="",SUM('План Факт 2025'!Q94,'План Факт 2025'!R94,'План Факт 2025'!Z94,'План Факт 2025'!AA94)&gt;0),"Требует заполнения","ОК")</f>
        <v>ОК</v>
      </c>
      <c r="D94" s="357" t="str">
        <f aca="false">IF(OR(AND('План Факт 2025'!D94="",'План Факт 2025'!C94="Инвестиционный_проект"),AND('План Факт 2025'!D94="",'План Факт 2025'!C94="Операционный_бюджет")),"Требует заполнения", IF('План Факт 2025'!D94="","ОК",IFERROR(VLOOKUP('План Факт 2025'!C94&amp;'План Факт 2025'!D94,статьи,1,FALSE()),"Требует исправления")))</f>
        <v>ОК</v>
      </c>
      <c r="E94" s="1" t="str">
        <f aca="false">IF(AND('План Факт 2025'!C94="Инвестиционный_проект",'План Факт 2025'!G94=""),"Требует заполнения",IF(AND('План Факт 2025'!C94&lt;&gt;"Инвестиционный_проект",'План Факт 2025'!G94&lt;&gt;""),"Требует изменения","ОК"))</f>
        <v>ОК</v>
      </c>
      <c r="G94" s="1" t="str">
        <f aca="false">IF(AND('План Факт 2025'!C94="Инвестиционный_проект",'План Факт 2025'!I94=""),"Требует заполнения","ОК")</f>
        <v>ОК</v>
      </c>
      <c r="H94" s="1" t="str">
        <f aca="false">IF(AND('План Факт 2025'!C94="ФОТ",'План Факт 2025'!J94=""),"Требует заполнения","ОК")</f>
        <v>ОК</v>
      </c>
      <c r="J94" s="1" t="str">
        <f aca="false">IF(OR(AND('План Факт 2025'!D94="Программное_обеспечение_лицензии",'План Факт 2025'!L94=""),AND('План Факт 2025'!D94="Приобретение_ПО",'План Факт 2025'!L94=""),AND('План Факт 2025'!D94="ИТ_оборудование_и_комплектующие_ИП",'План Факт 2025'!L94=""),AND('План Факт 2025'!D94="ИТ_оборудование_и_комплектующие",'План Факт 2025'!L94="")),"Требует заполнения","ОК")</f>
        <v>ОК</v>
      </c>
      <c r="K94" s="1" t="str">
        <f aca="false">IF(OR(AND('План Факт 2025'!C94="Операционный_бюджет",'План Факт 2025'!D94="Программное_обеспечение_лицензии",'План Факт 2025'!M94=""),AND('План Факт 2025'!C94="Инвестиционный_проект",'План Факт 2025'!D94="Приобретение_ПО",'План Факт 2025'!M94=""),AND('План Факт 2025'!D94="ИТ_оборудование_и_комплектующие_ИП",'План Факт 2025'!M94=""),AND('План Факт 2025'!D94="ИТ_оборудование_и_комплектующие",'План Факт 2025'!M94="")),"Требует заполнения","ОК")</f>
        <v>ОК</v>
      </c>
      <c r="L94" s="1" t="str">
        <f aca="false">IF(OR(AND('План Факт 2025'!D94="Программное_обеспечение_лицензии",'План Факт 2025'!N94="",'План Факт 2025'!M94=""),AND('План Факт 2025'!D94="Приобретение_ПО",'План Факт 2025'!M94="",'План Факт 2025'!N94="",'План Факт 2025'!M94=""),AND('План Факт 2025'!C94&lt;&gt;"",'План Факт 2025'!N94="",'План Факт 2025'!M94="")),"Требует заполнения","ОК")</f>
        <v>ОК</v>
      </c>
      <c r="N94" s="1" t="str">
        <f aca="false">IF(OR('План Факт 2025'!C94="ФОТ",SUM('План Факт 2025'!Q94,'План Факт 2025'!R94,'План Факт 2025'!Z94,'План Факт 2025'!AA94)&gt;0),"ОК",IF('План Факт 2025'!C94="","ОК","Требует заполнения"))</f>
        <v>ОК</v>
      </c>
      <c r="T94" s="1" t="str">
        <f aca="false">IF(AND('План Факт 2025'!R94&gt;0,'План Факт 2025'!X94=""),"Требует заполнения","ОК")</f>
        <v>ОК</v>
      </c>
      <c r="U94" s="1" t="str">
        <f aca="false">IF(AND('План Факт 2025'!R94&gt;0,'План Факт 2025'!Y94=""),"Требует заполнения","ОК")</f>
        <v>ОК</v>
      </c>
    </row>
    <row r="95" customFormat="false" ht="15" hidden="false" customHeight="false" outlineLevel="0" collapsed="false">
      <c r="A95" s="1" t="str">
        <f aca="false">IF(AND('План Факт 2025'!B95&lt;&gt;"",'План Факт 2025'!A95=""),"Требует заполнения","ОК")</f>
        <v>ОК</v>
      </c>
      <c r="C95" s="1" t="str">
        <f aca="false">IF(AND('План Факт 2025'!C95="",SUM('План Факт 2025'!Q95,'План Факт 2025'!R95,'План Факт 2025'!Z95,'План Факт 2025'!AA95)&gt;0),"Требует заполнения","ОК")</f>
        <v>ОК</v>
      </c>
      <c r="D95" s="357" t="str">
        <f aca="false">IF(OR(AND('План Факт 2025'!D95="",'План Факт 2025'!C95="Инвестиционный_проект"),AND('План Факт 2025'!D95="",'План Факт 2025'!C95="Операционный_бюджет")),"Требует заполнения", IF('План Факт 2025'!D95="","ОК",IFERROR(VLOOKUP('План Факт 2025'!C95&amp;'План Факт 2025'!D95,статьи,1,FALSE()),"Требует исправления")))</f>
        <v>ОК</v>
      </c>
      <c r="E95" s="1" t="str">
        <f aca="false">IF(AND('План Факт 2025'!C95="Инвестиционный_проект",'План Факт 2025'!G95=""),"Требует заполнения",IF(AND('План Факт 2025'!C95&lt;&gt;"Инвестиционный_проект",'План Факт 2025'!G95&lt;&gt;""),"Требует изменения","ОК"))</f>
        <v>ОК</v>
      </c>
      <c r="G95" s="1" t="str">
        <f aca="false">IF(AND('План Факт 2025'!C95="Инвестиционный_проект",'План Факт 2025'!I95=""),"Требует заполнения","ОК")</f>
        <v>ОК</v>
      </c>
      <c r="H95" s="1" t="str">
        <f aca="false">IF(AND('План Факт 2025'!C95="ФОТ",'План Факт 2025'!J95=""),"Требует заполнения","ОК")</f>
        <v>ОК</v>
      </c>
      <c r="J95" s="1" t="str">
        <f aca="false">IF(OR(AND('План Факт 2025'!D95="Программное_обеспечение_лицензии",'План Факт 2025'!L95=""),AND('План Факт 2025'!D95="Приобретение_ПО",'План Факт 2025'!L95=""),AND('План Факт 2025'!D95="ИТ_оборудование_и_комплектующие_ИП",'План Факт 2025'!L95=""),AND('План Факт 2025'!D95="ИТ_оборудование_и_комплектующие",'План Факт 2025'!L95="")),"Требует заполнения","ОК")</f>
        <v>ОК</v>
      </c>
      <c r="K95" s="1" t="str">
        <f aca="false">IF(OR(AND('План Факт 2025'!C95="Операционный_бюджет",'План Факт 2025'!D95="Программное_обеспечение_лицензии",'План Факт 2025'!M95=""),AND('План Факт 2025'!C95="Инвестиционный_проект",'План Факт 2025'!D95="Приобретение_ПО",'План Факт 2025'!M95=""),AND('План Факт 2025'!D95="ИТ_оборудование_и_комплектующие_ИП",'План Факт 2025'!M95=""),AND('План Факт 2025'!D95="ИТ_оборудование_и_комплектующие",'План Факт 2025'!M95="")),"Требует заполнения","ОК")</f>
        <v>ОК</v>
      </c>
      <c r="L95" s="1" t="str">
        <f aca="false">IF(OR(AND('План Факт 2025'!D95="Программное_обеспечение_лицензии",'План Факт 2025'!N95="",'План Факт 2025'!M95=""),AND('План Факт 2025'!D95="Приобретение_ПО",'План Факт 2025'!M95="",'План Факт 2025'!N95="",'План Факт 2025'!M95=""),AND('План Факт 2025'!C95&lt;&gt;"",'План Факт 2025'!N95="",'План Факт 2025'!M95="")),"Требует заполнения","ОК")</f>
        <v>ОК</v>
      </c>
      <c r="N95" s="1" t="str">
        <f aca="false">IF(OR('План Факт 2025'!C95="ФОТ",SUM('План Факт 2025'!Q95,'План Факт 2025'!R95,'План Факт 2025'!Z95,'План Факт 2025'!AA95)&gt;0),"ОК",IF('План Факт 2025'!C95="","ОК","Требует заполнения"))</f>
        <v>ОК</v>
      </c>
      <c r="T95" s="1" t="str">
        <f aca="false">IF(AND('План Факт 2025'!R95&gt;0,'План Факт 2025'!X95=""),"Требует заполнения","ОК")</f>
        <v>ОК</v>
      </c>
      <c r="U95" s="1" t="str">
        <f aca="false">IF(AND('План Факт 2025'!R95&gt;0,'План Факт 2025'!Y95=""),"Требует заполнения","ОК")</f>
        <v>ОК</v>
      </c>
    </row>
    <row r="96" customFormat="false" ht="15" hidden="false" customHeight="false" outlineLevel="0" collapsed="false">
      <c r="A96" s="1" t="str">
        <f aca="false">IF(AND('План Факт 2025'!B96&lt;&gt;"",'План Факт 2025'!A96=""),"Требует заполнения","ОК")</f>
        <v>ОК</v>
      </c>
      <c r="C96" s="1" t="str">
        <f aca="false">IF(AND('План Факт 2025'!C96="",SUM('План Факт 2025'!Q96,'План Факт 2025'!R96,'План Факт 2025'!Z96,'План Факт 2025'!AA96)&gt;0),"Требует заполнения","ОК")</f>
        <v>ОК</v>
      </c>
      <c r="D96" s="357" t="str">
        <f aca="false">IF(OR(AND('План Факт 2025'!D96="",'План Факт 2025'!C96="Инвестиционный_проект"),AND('План Факт 2025'!D96="",'План Факт 2025'!C96="Операционный_бюджет")),"Требует заполнения", IF('План Факт 2025'!D96="","ОК",IFERROR(VLOOKUP('План Факт 2025'!C96&amp;'План Факт 2025'!D96,статьи,1,FALSE()),"Требует исправления")))</f>
        <v>ОК</v>
      </c>
      <c r="E96" s="1" t="str">
        <f aca="false">IF(AND('План Факт 2025'!C96="Инвестиционный_проект",'План Факт 2025'!G96=""),"Требует заполнения",IF(AND('План Факт 2025'!C96&lt;&gt;"Инвестиционный_проект",'План Факт 2025'!G96&lt;&gt;""),"Требует изменения","ОК"))</f>
        <v>ОК</v>
      </c>
      <c r="G96" s="1" t="str">
        <f aca="false">IF(AND('План Факт 2025'!C96="Инвестиционный_проект",'План Факт 2025'!I96=""),"Требует заполнения","ОК")</f>
        <v>ОК</v>
      </c>
      <c r="H96" s="1" t="str">
        <f aca="false">IF(AND('План Факт 2025'!C96="ФОТ",'План Факт 2025'!J96=""),"Требует заполнения","ОК")</f>
        <v>ОК</v>
      </c>
      <c r="J96" s="1" t="str">
        <f aca="false">IF(OR(AND('План Факт 2025'!D96="Программное_обеспечение_лицензии",'План Факт 2025'!L96=""),AND('План Факт 2025'!D96="Приобретение_ПО",'План Факт 2025'!L96=""),AND('План Факт 2025'!D96="ИТ_оборудование_и_комплектующие_ИП",'План Факт 2025'!L96=""),AND('План Факт 2025'!D96="ИТ_оборудование_и_комплектующие",'План Факт 2025'!L96="")),"Требует заполнения","ОК")</f>
        <v>ОК</v>
      </c>
      <c r="K96" s="1" t="str">
        <f aca="false">IF(OR(AND('План Факт 2025'!C96="Операционный_бюджет",'План Факт 2025'!D96="Программное_обеспечение_лицензии",'План Факт 2025'!M96=""),AND('План Факт 2025'!C96="Инвестиционный_проект",'План Факт 2025'!D96="Приобретение_ПО",'План Факт 2025'!M96=""),AND('План Факт 2025'!D96="ИТ_оборудование_и_комплектующие_ИП",'План Факт 2025'!M96=""),AND('План Факт 2025'!D96="ИТ_оборудование_и_комплектующие",'План Факт 2025'!M96="")),"Требует заполнения","ОК")</f>
        <v>ОК</v>
      </c>
      <c r="L96" s="1" t="str">
        <f aca="false">IF(OR(AND('План Факт 2025'!D96="Программное_обеспечение_лицензии",'План Факт 2025'!N96="",'План Факт 2025'!M96=""),AND('План Факт 2025'!D96="Приобретение_ПО",'План Факт 2025'!M96="",'План Факт 2025'!N96="",'План Факт 2025'!M96=""),AND('План Факт 2025'!C96&lt;&gt;"",'План Факт 2025'!N96="",'План Факт 2025'!M96="")),"Требует заполнения","ОК")</f>
        <v>ОК</v>
      </c>
      <c r="N96" s="1" t="str">
        <f aca="false">IF(OR('План Факт 2025'!C96="ФОТ",SUM('План Факт 2025'!Q96,'План Факт 2025'!R96,'План Факт 2025'!Z96,'План Факт 2025'!AA96)&gt;0),"ОК",IF('План Факт 2025'!C96="","ОК","Требует заполнения"))</f>
        <v>ОК</v>
      </c>
      <c r="T96" s="1" t="str">
        <f aca="false">IF(AND('План Факт 2025'!R96&gt;0,'План Факт 2025'!X96=""),"Требует заполнения","ОК")</f>
        <v>ОК</v>
      </c>
      <c r="U96" s="1" t="str">
        <f aca="false">IF(AND('План Факт 2025'!R96&gt;0,'План Факт 2025'!Y96=""),"Требует заполнения","ОК")</f>
        <v>ОК</v>
      </c>
    </row>
    <row r="97" customFormat="false" ht="15" hidden="false" customHeight="false" outlineLevel="0" collapsed="false">
      <c r="A97" s="1" t="str">
        <f aca="false">IF(AND('План Факт 2025'!B97&lt;&gt;"",'План Факт 2025'!A97=""),"Требует заполнения","ОК")</f>
        <v>ОК</v>
      </c>
      <c r="C97" s="1" t="str">
        <f aca="false">IF(AND('План Факт 2025'!C97="",SUM('План Факт 2025'!Q97,'План Факт 2025'!R97,'План Факт 2025'!Z97,'План Факт 2025'!AA97)&gt;0),"Требует заполнения","ОК")</f>
        <v>ОК</v>
      </c>
      <c r="D97" s="357" t="str">
        <f aca="false">IF(OR(AND('План Факт 2025'!D97="",'План Факт 2025'!C97="Инвестиционный_проект"),AND('План Факт 2025'!D97="",'План Факт 2025'!C97="Операционный_бюджет")),"Требует заполнения", IF('План Факт 2025'!D97="","ОК",IFERROR(VLOOKUP('План Факт 2025'!C97&amp;'План Факт 2025'!D97,статьи,1,FALSE()),"Требует исправления")))</f>
        <v>ОК</v>
      </c>
      <c r="E97" s="1" t="str">
        <f aca="false">IF(AND('План Факт 2025'!C97="Инвестиционный_проект",'План Факт 2025'!G97=""),"Требует заполнения",IF(AND('План Факт 2025'!C97&lt;&gt;"Инвестиционный_проект",'План Факт 2025'!G97&lt;&gt;""),"Требует изменения","ОК"))</f>
        <v>ОК</v>
      </c>
      <c r="G97" s="1" t="str">
        <f aca="false">IF(AND('План Факт 2025'!C97="Инвестиционный_проект",'План Факт 2025'!I97=""),"Требует заполнения","ОК")</f>
        <v>ОК</v>
      </c>
      <c r="H97" s="1" t="str">
        <f aca="false">IF(AND('План Факт 2025'!C97="ФОТ",'План Факт 2025'!J97=""),"Требует заполнения","ОК")</f>
        <v>ОК</v>
      </c>
      <c r="J97" s="1" t="str">
        <f aca="false">IF(OR(AND('План Факт 2025'!D97="Программное_обеспечение_лицензии",'План Факт 2025'!L97=""),AND('План Факт 2025'!D97="Приобретение_ПО",'План Факт 2025'!L97=""),AND('План Факт 2025'!D97="ИТ_оборудование_и_комплектующие_ИП",'План Факт 2025'!L97=""),AND('План Факт 2025'!D97="ИТ_оборудование_и_комплектующие",'План Факт 2025'!L97="")),"Требует заполнения","ОК")</f>
        <v>ОК</v>
      </c>
      <c r="K97" s="1" t="str">
        <f aca="false">IF(OR(AND('План Факт 2025'!C97="Операционный_бюджет",'План Факт 2025'!D97="Программное_обеспечение_лицензии",'План Факт 2025'!M97=""),AND('План Факт 2025'!C97="Инвестиционный_проект",'План Факт 2025'!D97="Приобретение_ПО",'План Факт 2025'!M97=""),AND('План Факт 2025'!D97="ИТ_оборудование_и_комплектующие_ИП",'План Факт 2025'!M97=""),AND('План Факт 2025'!D97="ИТ_оборудование_и_комплектующие",'План Факт 2025'!M97="")),"Требует заполнения","ОК")</f>
        <v>ОК</v>
      </c>
      <c r="L97" s="1" t="str">
        <f aca="false">IF(OR(AND('План Факт 2025'!D97="Программное_обеспечение_лицензии",'План Факт 2025'!N97="",'План Факт 2025'!M97=""),AND('План Факт 2025'!D97="Приобретение_ПО",'План Факт 2025'!M97="",'План Факт 2025'!N97="",'План Факт 2025'!M97=""),AND('План Факт 2025'!C97&lt;&gt;"",'План Факт 2025'!N97="",'План Факт 2025'!M97="")),"Требует заполнения","ОК")</f>
        <v>ОК</v>
      </c>
      <c r="N97" s="1" t="str">
        <f aca="false">IF(OR('План Факт 2025'!C97="ФОТ",SUM('План Факт 2025'!Q97,'План Факт 2025'!R97,'План Факт 2025'!Z97,'План Факт 2025'!AA97)&gt;0),"ОК",IF('План Факт 2025'!C97="","ОК","Требует заполнения"))</f>
        <v>ОК</v>
      </c>
      <c r="T97" s="1" t="str">
        <f aca="false">IF(AND('План Факт 2025'!R97&gt;0,'План Факт 2025'!X97=""),"Требует заполнения","ОК")</f>
        <v>ОК</v>
      </c>
      <c r="U97" s="1" t="str">
        <f aca="false">IF(AND('План Факт 2025'!R97&gt;0,'План Факт 2025'!Y97=""),"Требует заполнения","ОК")</f>
        <v>ОК</v>
      </c>
    </row>
    <row r="98" customFormat="false" ht="15" hidden="false" customHeight="false" outlineLevel="0" collapsed="false">
      <c r="A98" s="1" t="str">
        <f aca="false">IF(AND('План Факт 2025'!B98&lt;&gt;"",'План Факт 2025'!A98=""),"Требует заполнения","ОК")</f>
        <v>ОК</v>
      </c>
      <c r="C98" s="1" t="str">
        <f aca="false">IF(AND('План Факт 2025'!C98="",SUM('План Факт 2025'!Q98,'План Факт 2025'!R98,'План Факт 2025'!Z98,'План Факт 2025'!AA98)&gt;0),"Требует заполнения","ОК")</f>
        <v>ОК</v>
      </c>
      <c r="D98" s="357" t="str">
        <f aca="false">IF(OR(AND('План Факт 2025'!D98="",'План Факт 2025'!C98="Инвестиционный_проект"),AND('План Факт 2025'!D98="",'План Факт 2025'!C98="Операционный_бюджет")),"Требует заполнения", IF('План Факт 2025'!D98="","ОК",IFERROR(VLOOKUP('План Факт 2025'!C98&amp;'План Факт 2025'!D98,статьи,1,FALSE()),"Требует исправления")))</f>
        <v>ОК</v>
      </c>
      <c r="E98" s="1" t="str">
        <f aca="false">IF(AND('План Факт 2025'!C98="Инвестиционный_проект",'План Факт 2025'!G98=""),"Требует заполнения",IF(AND('План Факт 2025'!C98&lt;&gt;"Инвестиционный_проект",'План Факт 2025'!G98&lt;&gt;""),"Требует изменения","ОК"))</f>
        <v>ОК</v>
      </c>
      <c r="G98" s="1" t="str">
        <f aca="false">IF(AND('План Факт 2025'!C98="Инвестиционный_проект",'План Факт 2025'!I98=""),"Требует заполнения","ОК")</f>
        <v>ОК</v>
      </c>
      <c r="H98" s="1" t="str">
        <f aca="false">IF(AND('План Факт 2025'!C98="ФОТ",'План Факт 2025'!J98=""),"Требует заполнения","ОК")</f>
        <v>ОК</v>
      </c>
      <c r="J98" s="1" t="str">
        <f aca="false">IF(OR(AND('План Факт 2025'!D98="Программное_обеспечение_лицензии",'План Факт 2025'!L98=""),AND('План Факт 2025'!D98="Приобретение_ПО",'План Факт 2025'!L98=""),AND('План Факт 2025'!D98="ИТ_оборудование_и_комплектующие_ИП",'План Факт 2025'!L98=""),AND('План Факт 2025'!D98="ИТ_оборудование_и_комплектующие",'План Факт 2025'!L98="")),"Требует заполнения","ОК")</f>
        <v>ОК</v>
      </c>
      <c r="K98" s="1" t="str">
        <f aca="false">IF(OR(AND('План Факт 2025'!C98="Операционный_бюджет",'План Факт 2025'!D98="Программное_обеспечение_лицензии",'План Факт 2025'!M98=""),AND('План Факт 2025'!C98="Инвестиционный_проект",'План Факт 2025'!D98="Приобретение_ПО",'План Факт 2025'!M98=""),AND('План Факт 2025'!D98="ИТ_оборудование_и_комплектующие_ИП",'План Факт 2025'!M98=""),AND('План Факт 2025'!D98="ИТ_оборудование_и_комплектующие",'План Факт 2025'!M98="")),"Требует заполнения","ОК")</f>
        <v>ОК</v>
      </c>
      <c r="L98" s="1" t="str">
        <f aca="false">IF(OR(AND('План Факт 2025'!D98="Программное_обеспечение_лицензии",'План Факт 2025'!N98="",'План Факт 2025'!M98=""),AND('План Факт 2025'!D98="Приобретение_ПО",'План Факт 2025'!M98="",'План Факт 2025'!N98="",'План Факт 2025'!M98=""),AND('План Факт 2025'!C98&lt;&gt;"",'План Факт 2025'!N98="",'План Факт 2025'!M98="")),"Требует заполнения","ОК")</f>
        <v>ОК</v>
      </c>
      <c r="N98" s="1" t="str">
        <f aca="false">IF(OR('План Факт 2025'!C98="ФОТ",SUM('План Факт 2025'!Q98,'План Факт 2025'!R98,'План Факт 2025'!Z98,'План Факт 2025'!AA98)&gt;0),"ОК",IF('План Факт 2025'!C98="","ОК","Требует заполнения"))</f>
        <v>ОК</v>
      </c>
      <c r="T98" s="1" t="str">
        <f aca="false">IF(AND('План Факт 2025'!R98&gt;0,'План Факт 2025'!X98=""),"Требует заполнения","ОК")</f>
        <v>ОК</v>
      </c>
      <c r="U98" s="1" t="str">
        <f aca="false">IF(AND('План Факт 2025'!R98&gt;0,'План Факт 2025'!Y98=""),"Требует заполнения","ОК")</f>
        <v>ОК</v>
      </c>
    </row>
    <row r="99" customFormat="false" ht="15" hidden="false" customHeight="false" outlineLevel="0" collapsed="false">
      <c r="A99" s="1" t="str">
        <f aca="false">IF(AND('План Факт 2025'!B99&lt;&gt;"",'План Факт 2025'!A99=""),"Требует заполнения","ОК")</f>
        <v>ОК</v>
      </c>
      <c r="C99" s="1" t="str">
        <f aca="false">IF(AND('План Факт 2025'!C99="",SUM('План Факт 2025'!Q99,'План Факт 2025'!R99,'План Факт 2025'!Z99,'План Факт 2025'!AA99)&gt;0),"Требует заполнения","ОК")</f>
        <v>ОК</v>
      </c>
      <c r="D99" s="357" t="str">
        <f aca="false">IF(OR(AND('План Факт 2025'!D99="",'План Факт 2025'!C99="Инвестиционный_проект"),AND('План Факт 2025'!D99="",'План Факт 2025'!C99="Операционный_бюджет")),"Требует заполнения", IF('План Факт 2025'!D99="","ОК",IFERROR(VLOOKUP('План Факт 2025'!C99&amp;'План Факт 2025'!D99,статьи,1,FALSE()),"Требует исправления")))</f>
        <v>ОК</v>
      </c>
      <c r="E99" s="1" t="str">
        <f aca="false">IF(AND('План Факт 2025'!C99="Инвестиционный_проект",'План Факт 2025'!G99=""),"Требует заполнения",IF(AND('План Факт 2025'!C99&lt;&gt;"Инвестиционный_проект",'План Факт 2025'!G99&lt;&gt;""),"Требует изменения","ОК"))</f>
        <v>ОК</v>
      </c>
      <c r="G99" s="1" t="str">
        <f aca="false">IF(AND('План Факт 2025'!C99="Инвестиционный_проект",'План Факт 2025'!I99=""),"Требует заполнения","ОК")</f>
        <v>ОК</v>
      </c>
      <c r="H99" s="1" t="str">
        <f aca="false">IF(AND('План Факт 2025'!C99="ФОТ",'План Факт 2025'!J99=""),"Требует заполнения","ОК")</f>
        <v>ОК</v>
      </c>
      <c r="J99" s="1" t="str">
        <f aca="false">IF(OR(AND('План Факт 2025'!D99="Программное_обеспечение_лицензии",'План Факт 2025'!L99=""),AND('План Факт 2025'!D99="Приобретение_ПО",'План Факт 2025'!L99=""),AND('План Факт 2025'!D99="ИТ_оборудование_и_комплектующие_ИП",'План Факт 2025'!L99=""),AND('План Факт 2025'!D99="ИТ_оборудование_и_комплектующие",'План Факт 2025'!L99="")),"Требует заполнения","ОК")</f>
        <v>ОК</v>
      </c>
      <c r="K99" s="1" t="str">
        <f aca="false">IF(OR(AND('План Факт 2025'!C99="Операционный_бюджет",'План Факт 2025'!D99="Программное_обеспечение_лицензии",'План Факт 2025'!M99=""),AND('План Факт 2025'!C99="Инвестиционный_проект",'План Факт 2025'!D99="Приобретение_ПО",'План Факт 2025'!M99=""),AND('План Факт 2025'!D99="ИТ_оборудование_и_комплектующие_ИП",'План Факт 2025'!M99=""),AND('План Факт 2025'!D99="ИТ_оборудование_и_комплектующие",'План Факт 2025'!M99="")),"Требует заполнения","ОК")</f>
        <v>ОК</v>
      </c>
      <c r="L99" s="1" t="str">
        <f aca="false">IF(OR(AND('План Факт 2025'!D99="Программное_обеспечение_лицензии",'План Факт 2025'!N99="",'План Факт 2025'!M99=""),AND('План Факт 2025'!D99="Приобретение_ПО",'План Факт 2025'!M99="",'План Факт 2025'!N99="",'План Факт 2025'!M99=""),AND('План Факт 2025'!C99&lt;&gt;"",'План Факт 2025'!N99="",'План Факт 2025'!M99="")),"Требует заполнения","ОК")</f>
        <v>ОК</v>
      </c>
      <c r="N99" s="1" t="str">
        <f aca="false">IF(OR('План Факт 2025'!C99="ФОТ",SUM('План Факт 2025'!Q99,'План Факт 2025'!R99,'План Факт 2025'!Z99,'План Факт 2025'!AA99)&gt;0),"ОК",IF('План Факт 2025'!C99="","ОК","Требует заполнения"))</f>
        <v>ОК</v>
      </c>
      <c r="T99" s="1" t="str">
        <f aca="false">IF(AND('План Факт 2025'!R99&gt;0,'План Факт 2025'!X99=""),"Требует заполнения","ОК")</f>
        <v>ОК</v>
      </c>
      <c r="U99" s="1" t="str">
        <f aca="false">IF(AND('План Факт 2025'!R99&gt;0,'План Факт 2025'!Y99=""),"Требует заполнения","ОК")</f>
        <v>ОК</v>
      </c>
    </row>
    <row r="100" customFormat="false" ht="15" hidden="false" customHeight="false" outlineLevel="0" collapsed="false">
      <c r="A100" s="1" t="str">
        <f aca="false">IF(AND('План Факт 2025'!B100&lt;&gt;"",'План Факт 2025'!A100=""),"Требует заполнения","ОК")</f>
        <v>ОК</v>
      </c>
      <c r="C100" s="1" t="str">
        <f aca="false">IF(AND('План Факт 2025'!C100="",SUM('План Факт 2025'!Q100,'План Факт 2025'!R100,'План Факт 2025'!Z100,'План Факт 2025'!AA100)&gt;0),"Требует заполнения","ОК")</f>
        <v>ОК</v>
      </c>
      <c r="D100" s="357" t="str">
        <f aca="false">IF(OR(AND('План Факт 2025'!D100="",'План Факт 2025'!C100="Инвестиционный_проект"),AND('План Факт 2025'!D100="",'План Факт 2025'!C100="Операционный_бюджет")),"Требует заполнения", IF('План Факт 2025'!D100="","ОК",IFERROR(VLOOKUP('План Факт 2025'!C100&amp;'План Факт 2025'!D100,статьи,1,FALSE()),"Требует исправления")))</f>
        <v>ОК</v>
      </c>
      <c r="E100" s="1" t="str">
        <f aca="false">IF(AND('План Факт 2025'!C100="Инвестиционный_проект",'План Факт 2025'!G100=""),"Требует заполнения",IF(AND('План Факт 2025'!C100&lt;&gt;"Инвестиционный_проект",'План Факт 2025'!G100&lt;&gt;""),"Требует изменения","ОК"))</f>
        <v>ОК</v>
      </c>
      <c r="G100" s="1" t="str">
        <f aca="false">IF(AND('План Факт 2025'!C100="Инвестиционный_проект",'План Факт 2025'!I100=""),"Требует заполнения","ОК")</f>
        <v>ОК</v>
      </c>
      <c r="H100" s="1" t="str">
        <f aca="false">IF(AND('План Факт 2025'!C100="ФОТ",'План Факт 2025'!J100=""),"Требует заполнения","ОК")</f>
        <v>ОК</v>
      </c>
      <c r="J100" s="1" t="str">
        <f aca="false">IF(OR(AND('План Факт 2025'!D100="Программное_обеспечение_лицензии",'План Факт 2025'!L100=""),AND('План Факт 2025'!D100="Приобретение_ПО",'План Факт 2025'!L100=""),AND('План Факт 2025'!D100="ИТ_оборудование_и_комплектующие_ИП",'План Факт 2025'!L100=""),AND('План Факт 2025'!D100="ИТ_оборудование_и_комплектующие",'План Факт 2025'!L100="")),"Требует заполнения","ОК")</f>
        <v>ОК</v>
      </c>
      <c r="K100" s="1" t="str">
        <f aca="false">IF(OR(AND('План Факт 2025'!C100="Операционный_бюджет",'План Факт 2025'!D100="Программное_обеспечение_лицензии",'План Факт 2025'!M100=""),AND('План Факт 2025'!C100="Инвестиционный_проект",'План Факт 2025'!D100="Приобретение_ПО",'План Факт 2025'!M100=""),AND('План Факт 2025'!D100="ИТ_оборудование_и_комплектующие_ИП",'План Факт 2025'!M100=""),AND('План Факт 2025'!D100="ИТ_оборудование_и_комплектующие",'План Факт 2025'!M100="")),"Требует заполнения","ОК")</f>
        <v>ОК</v>
      </c>
      <c r="L100" s="1" t="str">
        <f aca="false">IF(OR(AND('План Факт 2025'!D100="Программное_обеспечение_лицензии",'План Факт 2025'!N100="",'План Факт 2025'!M100=""),AND('План Факт 2025'!D100="Приобретение_ПО",'План Факт 2025'!M100="",'План Факт 2025'!N100="",'План Факт 2025'!M100=""),AND('План Факт 2025'!C100&lt;&gt;"",'План Факт 2025'!N100="",'План Факт 2025'!M100="")),"Требует заполнения","ОК")</f>
        <v>ОК</v>
      </c>
      <c r="N100" s="1" t="str">
        <f aca="false">IF(OR('План Факт 2025'!C100="ФОТ",SUM('План Факт 2025'!Q100,'План Факт 2025'!R100,'План Факт 2025'!Z100,'План Факт 2025'!AA100)&gt;0),"ОК",IF('План Факт 2025'!C100="","ОК","Требует заполнения"))</f>
        <v>ОК</v>
      </c>
      <c r="T100" s="1" t="str">
        <f aca="false">IF(AND('План Факт 2025'!R100&gt;0,'План Факт 2025'!X100=""),"Требует заполнения","ОК")</f>
        <v>ОК</v>
      </c>
      <c r="U100" s="1" t="str">
        <f aca="false">IF(AND('План Факт 2025'!R100&gt;0,'План Факт 2025'!Y100=""),"Требует заполнения","ОК")</f>
        <v>ОК</v>
      </c>
    </row>
    <row r="101" customFormat="false" ht="15" hidden="false" customHeight="false" outlineLevel="0" collapsed="false">
      <c r="A101" s="1" t="str">
        <f aca="false">IF(AND('План Факт 2025'!B101&lt;&gt;"",'План Факт 2025'!A101=""),"Требует заполнения","ОК")</f>
        <v>ОК</v>
      </c>
      <c r="C101" s="1" t="str">
        <f aca="false">IF(AND('План Факт 2025'!C101="",SUM('План Факт 2025'!Q101,'План Факт 2025'!R101,'План Факт 2025'!Z101,'План Факт 2025'!AA101)&gt;0),"Требует заполнения","ОК")</f>
        <v>ОК</v>
      </c>
      <c r="D101" s="357" t="str">
        <f aca="false">IF(OR(AND('План Факт 2025'!D101="",'План Факт 2025'!C101="Инвестиционный_проект"),AND('План Факт 2025'!D101="",'План Факт 2025'!C101="Операционный_бюджет")),"Требует заполнения", IF('План Факт 2025'!D101="","ОК",IFERROR(VLOOKUP('План Факт 2025'!C101&amp;'План Факт 2025'!D101,статьи,1,FALSE()),"Требует исправления")))</f>
        <v>ОК</v>
      </c>
      <c r="E101" s="1" t="str">
        <f aca="false">IF(AND('План Факт 2025'!C101="Инвестиционный_проект",'План Факт 2025'!G101=""),"Требует заполнения",IF(AND('План Факт 2025'!C101&lt;&gt;"Инвестиционный_проект",'План Факт 2025'!G101&lt;&gt;""),"Требует изменения","ОК"))</f>
        <v>ОК</v>
      </c>
      <c r="G101" s="1" t="str">
        <f aca="false">IF(AND('План Факт 2025'!C101="Инвестиционный_проект",'План Факт 2025'!I101=""),"Требует заполнения","ОК")</f>
        <v>ОК</v>
      </c>
      <c r="H101" s="1" t="str">
        <f aca="false">IF(AND('План Факт 2025'!C101="ФОТ",'План Факт 2025'!J101=""),"Требует заполнения","ОК")</f>
        <v>ОК</v>
      </c>
      <c r="J101" s="1" t="str">
        <f aca="false">IF(OR(AND('План Факт 2025'!D101="Программное_обеспечение_лицензии",'План Факт 2025'!L101=""),AND('План Факт 2025'!D101="Приобретение_ПО",'План Факт 2025'!L101=""),AND('План Факт 2025'!D101="ИТ_оборудование_и_комплектующие_ИП",'План Факт 2025'!L101=""),AND('План Факт 2025'!D101="ИТ_оборудование_и_комплектующие",'План Факт 2025'!L101="")),"Требует заполнения","ОК")</f>
        <v>ОК</v>
      </c>
      <c r="K101" s="1" t="str">
        <f aca="false">IF(OR(AND('План Факт 2025'!C101="Операционный_бюджет",'План Факт 2025'!D101="Программное_обеспечение_лицензии",'План Факт 2025'!M101=""),AND('План Факт 2025'!C101="Инвестиционный_проект",'План Факт 2025'!D101="Приобретение_ПО",'План Факт 2025'!M101=""),AND('План Факт 2025'!D101="ИТ_оборудование_и_комплектующие_ИП",'План Факт 2025'!M101=""),AND('План Факт 2025'!D101="ИТ_оборудование_и_комплектующие",'План Факт 2025'!M101="")),"Требует заполнения","ОК")</f>
        <v>ОК</v>
      </c>
      <c r="L101" s="1" t="str">
        <f aca="false">IF(OR(AND('План Факт 2025'!D101="Программное_обеспечение_лицензии",'План Факт 2025'!N101="",'План Факт 2025'!M101=""),AND('План Факт 2025'!D101="Приобретение_ПО",'План Факт 2025'!M101="",'План Факт 2025'!N101="",'План Факт 2025'!M101=""),AND('План Факт 2025'!C101&lt;&gt;"",'План Факт 2025'!N101="",'План Факт 2025'!M101="")),"Требует заполнения","ОК")</f>
        <v>ОК</v>
      </c>
      <c r="N101" s="1" t="str">
        <f aca="false">IF(OR('План Факт 2025'!C101="ФОТ",SUM('План Факт 2025'!Q101,'План Факт 2025'!R101,'План Факт 2025'!Z101,'План Факт 2025'!AA101)&gt;0),"ОК",IF('План Факт 2025'!C101="","ОК","Требует заполнения"))</f>
        <v>ОК</v>
      </c>
      <c r="T101" s="1" t="str">
        <f aca="false">IF(AND('План Факт 2025'!R101&gt;0,'План Факт 2025'!X101=""),"Требует заполнения","ОК")</f>
        <v>ОК</v>
      </c>
      <c r="U101" s="1" t="str">
        <f aca="false">IF(AND('План Факт 2025'!R101&gt;0,'План Факт 2025'!Y101=""),"Требует заполнения","ОК")</f>
        <v>ОК</v>
      </c>
    </row>
    <row r="102" customFormat="false" ht="15" hidden="false" customHeight="false" outlineLevel="0" collapsed="false">
      <c r="A102" s="1" t="str">
        <f aca="false">IF(AND('План Факт 2025'!B102&lt;&gt;"",'План Факт 2025'!A102=""),"Требует заполнения","ОК")</f>
        <v>ОК</v>
      </c>
      <c r="C102" s="1" t="str">
        <f aca="false">IF(AND('План Факт 2025'!C102="",SUM('План Факт 2025'!Q102,'План Факт 2025'!R102,'План Факт 2025'!Z102,'План Факт 2025'!AA102)&gt;0),"Требует заполнения","ОК")</f>
        <v>ОК</v>
      </c>
      <c r="D102" s="357" t="str">
        <f aca="false">IF(OR(AND('План Факт 2025'!D102="",'План Факт 2025'!C102="Инвестиционный_проект"),AND('План Факт 2025'!D102="",'План Факт 2025'!C102="Операционный_бюджет")),"Требует заполнения", IF('План Факт 2025'!D102="","ОК",IFERROR(VLOOKUP('План Факт 2025'!C102&amp;'План Факт 2025'!D102,статьи,1,FALSE()),"Требует исправления")))</f>
        <v>ОК</v>
      </c>
      <c r="E102" s="1" t="str">
        <f aca="false">IF(AND('План Факт 2025'!C102="Инвестиционный_проект",'План Факт 2025'!G102=""),"Требует заполнения",IF(AND('План Факт 2025'!C102&lt;&gt;"Инвестиционный_проект",'План Факт 2025'!G102&lt;&gt;""),"Требует изменения","ОК"))</f>
        <v>ОК</v>
      </c>
      <c r="G102" s="1" t="str">
        <f aca="false">IF(AND('План Факт 2025'!C102="Инвестиционный_проект",'План Факт 2025'!I102=""),"Требует заполнения","ОК")</f>
        <v>ОК</v>
      </c>
      <c r="H102" s="1" t="str">
        <f aca="false">IF(AND('План Факт 2025'!C102="ФОТ",'План Факт 2025'!J102=""),"Требует заполнения","ОК")</f>
        <v>ОК</v>
      </c>
      <c r="J102" s="1" t="str">
        <f aca="false">IF(OR(AND('План Факт 2025'!D102="Программное_обеспечение_лицензии",'План Факт 2025'!L102=""),AND('План Факт 2025'!D102="Приобретение_ПО",'План Факт 2025'!L102=""),AND('План Факт 2025'!D102="ИТ_оборудование_и_комплектующие_ИП",'План Факт 2025'!L102=""),AND('План Факт 2025'!D102="ИТ_оборудование_и_комплектующие",'План Факт 2025'!L102="")),"Требует заполнения","ОК")</f>
        <v>ОК</v>
      </c>
      <c r="K102" s="1" t="str">
        <f aca="false">IF(OR(AND('План Факт 2025'!C102="Операционный_бюджет",'План Факт 2025'!D102="Программное_обеспечение_лицензии",'План Факт 2025'!M102=""),AND('План Факт 2025'!C102="Инвестиционный_проект",'План Факт 2025'!D102="Приобретение_ПО",'План Факт 2025'!M102=""),AND('План Факт 2025'!D102="ИТ_оборудование_и_комплектующие_ИП",'План Факт 2025'!M102=""),AND('План Факт 2025'!D102="ИТ_оборудование_и_комплектующие",'План Факт 2025'!M102="")),"Требует заполнения","ОК")</f>
        <v>ОК</v>
      </c>
      <c r="L102" s="1" t="str">
        <f aca="false">IF(OR(AND('План Факт 2025'!D102="Программное_обеспечение_лицензии",'План Факт 2025'!N102="",'План Факт 2025'!M102=""),AND('План Факт 2025'!D102="Приобретение_ПО",'План Факт 2025'!M102="",'План Факт 2025'!N102="",'План Факт 2025'!M102=""),AND('План Факт 2025'!C102&lt;&gt;"",'План Факт 2025'!N102="",'План Факт 2025'!M102="")),"Требует заполнения","ОК")</f>
        <v>ОК</v>
      </c>
      <c r="N102" s="1" t="str">
        <f aca="false">IF(OR('План Факт 2025'!C102="ФОТ",SUM('План Факт 2025'!Q102,'План Факт 2025'!R102,'План Факт 2025'!Z102,'План Факт 2025'!AA102)&gt;0),"ОК",IF('План Факт 2025'!C102="","ОК","Требует заполнения"))</f>
        <v>ОК</v>
      </c>
      <c r="T102" s="1" t="str">
        <f aca="false">IF(AND('План Факт 2025'!R102&gt;0,'План Факт 2025'!X102=""),"Требует заполнения","ОК")</f>
        <v>ОК</v>
      </c>
      <c r="U102" s="1" t="str">
        <f aca="false">IF(AND('План Факт 2025'!R102&gt;0,'План Факт 2025'!Y102=""),"Требует заполнения","ОК")</f>
        <v>ОК</v>
      </c>
    </row>
    <row r="103" customFormat="false" ht="15" hidden="false" customHeight="false" outlineLevel="0" collapsed="false">
      <c r="A103" s="1" t="str">
        <f aca="false">IF(AND('План Факт 2025'!B103&lt;&gt;"",'План Факт 2025'!A103=""),"Требует заполнения","ОК")</f>
        <v>ОК</v>
      </c>
      <c r="C103" s="1" t="str">
        <f aca="false">IF(AND('План Факт 2025'!C103="",SUM('План Факт 2025'!Q103,'План Факт 2025'!R103,'План Факт 2025'!Z103,'План Факт 2025'!AA103)&gt;0),"Требует заполнения","ОК")</f>
        <v>ОК</v>
      </c>
      <c r="D103" s="357" t="str">
        <f aca="false">IF(OR(AND('План Факт 2025'!D103="",'План Факт 2025'!C103="Инвестиционный_проект"),AND('План Факт 2025'!D103="",'План Факт 2025'!C103="Операционный_бюджет")),"Требует заполнения", IF('План Факт 2025'!D103="","ОК",IFERROR(VLOOKUP('План Факт 2025'!C103&amp;'План Факт 2025'!D103,статьи,1,FALSE()),"Требует исправления")))</f>
        <v>ОК</v>
      </c>
      <c r="E103" s="1" t="str">
        <f aca="false">IF(AND('План Факт 2025'!C103="Инвестиционный_проект",'План Факт 2025'!G103=""),"Требует заполнения",IF(AND('План Факт 2025'!C103&lt;&gt;"Инвестиционный_проект",'План Факт 2025'!G103&lt;&gt;""),"Требует изменения","ОК"))</f>
        <v>ОК</v>
      </c>
      <c r="G103" s="1" t="str">
        <f aca="false">IF(AND('План Факт 2025'!C103="Инвестиционный_проект",'План Факт 2025'!I103=""),"Требует заполнения","ОК")</f>
        <v>ОК</v>
      </c>
      <c r="H103" s="1" t="str">
        <f aca="false">IF(AND('План Факт 2025'!C103="ФОТ",'План Факт 2025'!J103=""),"Требует заполнения","ОК")</f>
        <v>ОК</v>
      </c>
      <c r="J103" s="1" t="str">
        <f aca="false">IF(OR(AND('План Факт 2025'!D103="Программное_обеспечение_лицензии",'План Факт 2025'!L103=""),AND('План Факт 2025'!D103="Приобретение_ПО",'План Факт 2025'!L103=""),AND('План Факт 2025'!D103="ИТ_оборудование_и_комплектующие_ИП",'План Факт 2025'!L103=""),AND('План Факт 2025'!D103="ИТ_оборудование_и_комплектующие",'План Факт 2025'!L103="")),"Требует заполнения","ОК")</f>
        <v>ОК</v>
      </c>
      <c r="K103" s="1" t="str">
        <f aca="false">IF(OR(AND('План Факт 2025'!C103="Операционный_бюджет",'План Факт 2025'!D103="Программное_обеспечение_лицензии",'План Факт 2025'!M103=""),AND('План Факт 2025'!C103="Инвестиционный_проект",'План Факт 2025'!D103="Приобретение_ПО",'План Факт 2025'!M103=""),AND('План Факт 2025'!D103="ИТ_оборудование_и_комплектующие_ИП",'План Факт 2025'!M103=""),AND('План Факт 2025'!D103="ИТ_оборудование_и_комплектующие",'План Факт 2025'!M103="")),"Требует заполнения","ОК")</f>
        <v>ОК</v>
      </c>
      <c r="L103" s="1" t="str">
        <f aca="false">IF(OR(AND('План Факт 2025'!D103="Программное_обеспечение_лицензии",'План Факт 2025'!N103="",'План Факт 2025'!M103=""),AND('План Факт 2025'!D103="Приобретение_ПО",'План Факт 2025'!M103="",'План Факт 2025'!N103="",'План Факт 2025'!M103=""),AND('План Факт 2025'!C103&lt;&gt;"",'План Факт 2025'!N103="",'План Факт 2025'!M103="")),"Требует заполнения","ОК")</f>
        <v>ОК</v>
      </c>
      <c r="N103" s="1" t="str">
        <f aca="false">IF(OR('План Факт 2025'!C103="ФОТ",SUM('План Факт 2025'!Q103,'План Факт 2025'!R103,'План Факт 2025'!Z103,'План Факт 2025'!AA103)&gt;0),"ОК",IF('План Факт 2025'!C103="","ОК","Требует заполнения"))</f>
        <v>ОК</v>
      </c>
      <c r="T103" s="1" t="str">
        <f aca="false">IF(AND('План Факт 2025'!R103&gt;0,'План Факт 2025'!X103=""),"Требует заполнения","ОК")</f>
        <v>ОК</v>
      </c>
      <c r="U103" s="1" t="str">
        <f aca="false">IF(AND('План Факт 2025'!R103&gt;0,'План Факт 2025'!Y103=""),"Требует заполнения","ОК")</f>
        <v>ОК</v>
      </c>
    </row>
    <row r="104" customFormat="false" ht="15" hidden="false" customHeight="false" outlineLevel="0" collapsed="false">
      <c r="A104" s="1" t="str">
        <f aca="false">IF(AND('План Факт 2025'!B104&lt;&gt;"",'План Факт 2025'!A104=""),"Требует заполнения","ОК")</f>
        <v>ОК</v>
      </c>
      <c r="C104" s="1" t="str">
        <f aca="false">IF(AND('План Факт 2025'!C104="",SUM('План Факт 2025'!Q104,'План Факт 2025'!R104,'План Факт 2025'!Z104,'План Факт 2025'!AA104)&gt;0),"Требует заполнения","ОК")</f>
        <v>ОК</v>
      </c>
      <c r="D104" s="357" t="str">
        <f aca="false">IF(OR(AND('План Факт 2025'!D104="",'План Факт 2025'!C104="Инвестиционный_проект"),AND('План Факт 2025'!D104="",'План Факт 2025'!C104="Операционный_бюджет")),"Требует заполнения", IF('План Факт 2025'!D104="","ОК",IFERROR(VLOOKUP('План Факт 2025'!C104&amp;'План Факт 2025'!D104,статьи,1,FALSE()),"Требует исправления")))</f>
        <v>ОК</v>
      </c>
      <c r="E104" s="1" t="str">
        <f aca="false">IF(AND('План Факт 2025'!C104="Инвестиционный_проект",'План Факт 2025'!G104=""),"Требует заполнения",IF(AND('План Факт 2025'!C104&lt;&gt;"Инвестиционный_проект",'План Факт 2025'!G104&lt;&gt;""),"Требует изменения","ОК"))</f>
        <v>ОК</v>
      </c>
      <c r="G104" s="1" t="str">
        <f aca="false">IF(AND('План Факт 2025'!C104="Инвестиционный_проект",'План Факт 2025'!I104=""),"Требует заполнения","ОК")</f>
        <v>ОК</v>
      </c>
      <c r="H104" s="1" t="str">
        <f aca="false">IF(AND('План Факт 2025'!C104="ФОТ",'План Факт 2025'!J104=""),"Требует заполнения","ОК")</f>
        <v>ОК</v>
      </c>
      <c r="J104" s="1" t="str">
        <f aca="false">IF(OR(AND('План Факт 2025'!D104="Программное_обеспечение_лицензии",'План Факт 2025'!L104=""),AND('План Факт 2025'!D104="Приобретение_ПО",'План Факт 2025'!L104=""),AND('План Факт 2025'!D104="ИТ_оборудование_и_комплектующие_ИП",'План Факт 2025'!L104=""),AND('План Факт 2025'!D104="ИТ_оборудование_и_комплектующие",'План Факт 2025'!L104="")),"Требует заполнения","ОК")</f>
        <v>ОК</v>
      </c>
      <c r="K104" s="1" t="str">
        <f aca="false">IF(OR(AND('План Факт 2025'!C104="Операционный_бюджет",'План Факт 2025'!D104="Программное_обеспечение_лицензии",'План Факт 2025'!M104=""),AND('План Факт 2025'!C104="Инвестиционный_проект",'План Факт 2025'!D104="Приобретение_ПО",'План Факт 2025'!M104=""),AND('План Факт 2025'!D104="ИТ_оборудование_и_комплектующие_ИП",'План Факт 2025'!M104=""),AND('План Факт 2025'!D104="ИТ_оборудование_и_комплектующие",'План Факт 2025'!M104="")),"Требует заполнения","ОК")</f>
        <v>ОК</v>
      </c>
      <c r="L104" s="1" t="str">
        <f aca="false">IF(OR(AND('План Факт 2025'!D104="Программное_обеспечение_лицензии",'План Факт 2025'!N104="",'План Факт 2025'!M104=""),AND('План Факт 2025'!D104="Приобретение_ПО",'План Факт 2025'!M104="",'План Факт 2025'!N104="",'План Факт 2025'!M104=""),AND('План Факт 2025'!C104&lt;&gt;"",'План Факт 2025'!N104="",'План Факт 2025'!M104="")),"Требует заполнения","ОК")</f>
        <v>ОК</v>
      </c>
      <c r="N104" s="1" t="str">
        <f aca="false">IF(OR('План Факт 2025'!C104="ФОТ",SUM('План Факт 2025'!Q104,'План Факт 2025'!R104,'План Факт 2025'!Z104,'План Факт 2025'!AA104)&gt;0),"ОК",IF('План Факт 2025'!C104="","ОК","Требует заполнения"))</f>
        <v>ОК</v>
      </c>
      <c r="T104" s="1" t="str">
        <f aca="false">IF(AND('План Факт 2025'!R104&gt;0,'План Факт 2025'!X104=""),"Требует заполнения","ОК")</f>
        <v>ОК</v>
      </c>
      <c r="U104" s="1" t="str">
        <f aca="false">IF(AND('План Факт 2025'!R104&gt;0,'План Факт 2025'!Y104=""),"Требует заполнения","ОК")</f>
        <v>ОК</v>
      </c>
    </row>
    <row r="105" customFormat="false" ht="15" hidden="false" customHeight="false" outlineLevel="0" collapsed="false">
      <c r="A105" s="1" t="str">
        <f aca="false">IF(AND('План Факт 2025'!B105&lt;&gt;"",'План Факт 2025'!A105=""),"Требует заполнения","ОК")</f>
        <v>ОК</v>
      </c>
      <c r="C105" s="1" t="str">
        <f aca="false">IF(AND('План Факт 2025'!C105="",SUM('План Факт 2025'!Q105,'План Факт 2025'!R105,'План Факт 2025'!Z105,'План Факт 2025'!AA105)&gt;0),"Требует заполнения","ОК")</f>
        <v>ОК</v>
      </c>
      <c r="D105" s="357" t="str">
        <f aca="false">IF(OR(AND('План Факт 2025'!D105="",'План Факт 2025'!C105="Инвестиционный_проект"),AND('План Факт 2025'!D105="",'План Факт 2025'!C105="Операционный_бюджет")),"Требует заполнения", IF('План Факт 2025'!D105="","ОК",IFERROR(VLOOKUP('План Факт 2025'!C105&amp;'План Факт 2025'!D105,статьи,1,FALSE()),"Требует исправления")))</f>
        <v>ОК</v>
      </c>
      <c r="E105" s="1" t="str">
        <f aca="false">IF(AND('План Факт 2025'!C105="Инвестиционный_проект",'План Факт 2025'!G105=""),"Требует заполнения",IF(AND('План Факт 2025'!C105&lt;&gt;"Инвестиционный_проект",'План Факт 2025'!G105&lt;&gt;""),"Требует изменения","ОК"))</f>
        <v>ОК</v>
      </c>
      <c r="G105" s="1" t="str">
        <f aca="false">IF(AND('План Факт 2025'!C105="Инвестиционный_проект",'План Факт 2025'!I105=""),"Требует заполнения","ОК")</f>
        <v>ОК</v>
      </c>
      <c r="H105" s="1" t="str">
        <f aca="false">IF(AND('План Факт 2025'!C105="ФОТ",'План Факт 2025'!J105=""),"Требует заполнения","ОК")</f>
        <v>ОК</v>
      </c>
      <c r="J105" s="1" t="str">
        <f aca="false">IF(OR(AND('План Факт 2025'!D105="Программное_обеспечение_лицензии",'План Факт 2025'!L105=""),AND('План Факт 2025'!D105="Приобретение_ПО",'План Факт 2025'!L105=""),AND('План Факт 2025'!D105="ИТ_оборудование_и_комплектующие_ИП",'План Факт 2025'!L105=""),AND('План Факт 2025'!D105="ИТ_оборудование_и_комплектующие",'План Факт 2025'!L105="")),"Требует заполнения","ОК")</f>
        <v>ОК</v>
      </c>
      <c r="K105" s="1" t="str">
        <f aca="false">IF(OR(AND('План Факт 2025'!C105="Операционный_бюджет",'План Факт 2025'!D105="Программное_обеспечение_лицензии",'План Факт 2025'!M105=""),AND('План Факт 2025'!C105="Инвестиционный_проект",'План Факт 2025'!D105="Приобретение_ПО",'План Факт 2025'!M105=""),AND('План Факт 2025'!D105="ИТ_оборудование_и_комплектующие_ИП",'План Факт 2025'!M105=""),AND('План Факт 2025'!D105="ИТ_оборудование_и_комплектующие",'План Факт 2025'!M105="")),"Требует заполнения","ОК")</f>
        <v>ОК</v>
      </c>
      <c r="L105" s="1" t="str">
        <f aca="false">IF(OR(AND('План Факт 2025'!D105="Программное_обеспечение_лицензии",'План Факт 2025'!N105="",'План Факт 2025'!M105=""),AND('План Факт 2025'!D105="Приобретение_ПО",'План Факт 2025'!M105="",'План Факт 2025'!N105="",'План Факт 2025'!M105=""),AND('План Факт 2025'!C105&lt;&gt;"",'План Факт 2025'!N105="",'План Факт 2025'!M105="")),"Требует заполнения","ОК")</f>
        <v>ОК</v>
      </c>
      <c r="N105" s="1" t="str">
        <f aca="false">IF(OR('План Факт 2025'!C105="ФОТ",SUM('План Факт 2025'!Q105,'План Факт 2025'!R105,'План Факт 2025'!Z105,'План Факт 2025'!AA105)&gt;0),"ОК",IF('План Факт 2025'!C105="","ОК","Требует заполнения"))</f>
        <v>ОК</v>
      </c>
      <c r="T105" s="1" t="str">
        <f aca="false">IF(AND('План Факт 2025'!R105&gt;0,'План Факт 2025'!X105=""),"Требует заполнения","ОК")</f>
        <v>ОК</v>
      </c>
      <c r="U105" s="1" t="str">
        <f aca="false">IF(AND('План Факт 2025'!R105&gt;0,'План Факт 2025'!Y105=""),"Требует заполнения","ОК")</f>
        <v>ОК</v>
      </c>
    </row>
    <row r="106" customFormat="false" ht="15" hidden="false" customHeight="false" outlineLevel="0" collapsed="false">
      <c r="A106" s="1" t="str">
        <f aca="false">IF(AND('План Факт 2025'!B106&lt;&gt;"",'План Факт 2025'!A106=""),"Требует заполнения","ОК")</f>
        <v>ОК</v>
      </c>
      <c r="C106" s="1" t="str">
        <f aca="false">IF(AND('План Факт 2025'!C106="",SUM('План Факт 2025'!Q106,'План Факт 2025'!R106,'План Факт 2025'!Z106,'План Факт 2025'!AA106)&gt;0),"Требует заполнения","ОК")</f>
        <v>ОК</v>
      </c>
      <c r="D106" s="357" t="str">
        <f aca="false">IF(OR(AND('План Факт 2025'!D106="",'План Факт 2025'!C106="Инвестиционный_проект"),AND('План Факт 2025'!D106="",'План Факт 2025'!C106="Операционный_бюджет")),"Требует заполнения", IF('План Факт 2025'!D106="","ОК",IFERROR(VLOOKUP('План Факт 2025'!C106&amp;'План Факт 2025'!D106,статьи,1,FALSE()),"Требует исправления")))</f>
        <v>ОК</v>
      </c>
      <c r="E106" s="1" t="str">
        <f aca="false">IF(AND('План Факт 2025'!C106="Инвестиционный_проект",'План Факт 2025'!G106=""),"Требует заполнения",IF(AND('План Факт 2025'!C106&lt;&gt;"Инвестиционный_проект",'План Факт 2025'!G106&lt;&gt;""),"Требует изменения","ОК"))</f>
        <v>ОК</v>
      </c>
      <c r="G106" s="1" t="str">
        <f aca="false">IF(AND('План Факт 2025'!C106="Инвестиционный_проект",'План Факт 2025'!I106=""),"Требует заполнения","ОК")</f>
        <v>ОК</v>
      </c>
      <c r="H106" s="1" t="str">
        <f aca="false">IF(AND('План Факт 2025'!C106="ФОТ",'План Факт 2025'!J106=""),"Требует заполнения","ОК")</f>
        <v>ОК</v>
      </c>
      <c r="J106" s="1" t="str">
        <f aca="false">IF(OR(AND('План Факт 2025'!D106="Программное_обеспечение_лицензии",'План Факт 2025'!L106=""),AND('План Факт 2025'!D106="Приобретение_ПО",'План Факт 2025'!L106=""),AND('План Факт 2025'!D106="ИТ_оборудование_и_комплектующие_ИП",'План Факт 2025'!L106=""),AND('План Факт 2025'!D106="ИТ_оборудование_и_комплектующие",'План Факт 2025'!L106="")),"Требует заполнения","ОК")</f>
        <v>ОК</v>
      </c>
      <c r="K106" s="1" t="str">
        <f aca="false">IF(OR(AND('План Факт 2025'!C106="Операционный_бюджет",'План Факт 2025'!D106="Программное_обеспечение_лицензии",'План Факт 2025'!M106=""),AND('План Факт 2025'!C106="Инвестиционный_проект",'План Факт 2025'!D106="Приобретение_ПО",'План Факт 2025'!M106=""),AND('План Факт 2025'!D106="ИТ_оборудование_и_комплектующие_ИП",'План Факт 2025'!M106=""),AND('План Факт 2025'!D106="ИТ_оборудование_и_комплектующие",'План Факт 2025'!M106="")),"Требует заполнения","ОК")</f>
        <v>ОК</v>
      </c>
      <c r="L106" s="1" t="str">
        <f aca="false">IF(OR(AND('План Факт 2025'!D106="Программное_обеспечение_лицензии",'План Факт 2025'!N106="",'План Факт 2025'!M106=""),AND('План Факт 2025'!D106="Приобретение_ПО",'План Факт 2025'!M106="",'План Факт 2025'!N106="",'План Факт 2025'!M106=""),AND('План Факт 2025'!C106&lt;&gt;"",'План Факт 2025'!N106="",'План Факт 2025'!M106="")),"Требует заполнения","ОК")</f>
        <v>ОК</v>
      </c>
      <c r="N106" s="1" t="str">
        <f aca="false">IF(OR('План Факт 2025'!C106="ФОТ",SUM('План Факт 2025'!Q106,'План Факт 2025'!R106,'План Факт 2025'!Z106,'План Факт 2025'!AA106)&gt;0),"ОК",IF('План Факт 2025'!C106="","ОК","Требует заполнения"))</f>
        <v>ОК</v>
      </c>
      <c r="T106" s="1" t="str">
        <f aca="false">IF(AND('План Факт 2025'!R106&gt;0,'План Факт 2025'!X106=""),"Требует заполнения","ОК")</f>
        <v>ОК</v>
      </c>
      <c r="U106" s="1" t="str">
        <f aca="false">IF(AND('План Факт 2025'!R106&gt;0,'План Факт 2025'!Y106=""),"Требует заполнения","ОК")</f>
        <v>ОК</v>
      </c>
    </row>
    <row r="107" customFormat="false" ht="15" hidden="false" customHeight="false" outlineLevel="0" collapsed="false">
      <c r="A107" s="1" t="str">
        <f aca="false">IF(AND('План Факт 2025'!B107&lt;&gt;"",'План Факт 2025'!A107=""),"Требует заполнения","ОК")</f>
        <v>ОК</v>
      </c>
      <c r="C107" s="1" t="str">
        <f aca="false">IF(AND('План Факт 2025'!C107="",SUM('План Факт 2025'!Q107,'План Факт 2025'!R107,'План Факт 2025'!Z107,'План Факт 2025'!AA107)&gt;0),"Требует заполнения","ОК")</f>
        <v>ОК</v>
      </c>
      <c r="D107" s="357" t="str">
        <f aca="false">IF(OR(AND('План Факт 2025'!D107="",'План Факт 2025'!C107="Инвестиционный_проект"),AND('План Факт 2025'!D107="",'План Факт 2025'!C107="Операционный_бюджет")),"Требует заполнения", IF('План Факт 2025'!D107="","ОК",IFERROR(VLOOKUP('План Факт 2025'!C107&amp;'План Факт 2025'!D107,статьи,1,FALSE()),"Требует исправления")))</f>
        <v>ОК</v>
      </c>
      <c r="E107" s="1" t="str">
        <f aca="false">IF(AND('План Факт 2025'!C107="Инвестиционный_проект",'План Факт 2025'!G107=""),"Требует заполнения",IF(AND('План Факт 2025'!C107&lt;&gt;"Инвестиционный_проект",'План Факт 2025'!G107&lt;&gt;""),"Требует изменения","ОК"))</f>
        <v>ОК</v>
      </c>
      <c r="G107" s="1" t="str">
        <f aca="false">IF(AND('План Факт 2025'!C107="Инвестиционный_проект",'План Факт 2025'!I107=""),"Требует заполнения","ОК")</f>
        <v>ОК</v>
      </c>
      <c r="H107" s="1" t="str">
        <f aca="false">IF(AND('План Факт 2025'!C107="ФОТ",'План Факт 2025'!J107=""),"Требует заполнения","ОК")</f>
        <v>ОК</v>
      </c>
      <c r="J107" s="1" t="str">
        <f aca="false">IF(OR(AND('План Факт 2025'!D107="Программное_обеспечение_лицензии",'План Факт 2025'!L107=""),AND('План Факт 2025'!D107="Приобретение_ПО",'План Факт 2025'!L107=""),AND('План Факт 2025'!D107="ИТ_оборудование_и_комплектующие_ИП",'План Факт 2025'!L107=""),AND('План Факт 2025'!D107="ИТ_оборудование_и_комплектующие",'План Факт 2025'!L107="")),"Требует заполнения","ОК")</f>
        <v>ОК</v>
      </c>
      <c r="K107" s="1" t="str">
        <f aca="false">IF(OR(AND('План Факт 2025'!C107="Операционный_бюджет",'План Факт 2025'!D107="Программное_обеспечение_лицензии",'План Факт 2025'!M107=""),AND('План Факт 2025'!C107="Инвестиционный_проект",'План Факт 2025'!D107="Приобретение_ПО",'План Факт 2025'!M107=""),AND('План Факт 2025'!D107="ИТ_оборудование_и_комплектующие_ИП",'План Факт 2025'!M107=""),AND('План Факт 2025'!D107="ИТ_оборудование_и_комплектующие",'План Факт 2025'!M107="")),"Требует заполнения","ОК")</f>
        <v>ОК</v>
      </c>
      <c r="L107" s="1" t="str">
        <f aca="false">IF(OR(AND('План Факт 2025'!D107="Программное_обеспечение_лицензии",'План Факт 2025'!N107="",'План Факт 2025'!M107=""),AND('План Факт 2025'!D107="Приобретение_ПО",'План Факт 2025'!M107="",'План Факт 2025'!N107="",'План Факт 2025'!M107=""),AND('План Факт 2025'!C107&lt;&gt;"",'План Факт 2025'!N107="",'План Факт 2025'!M107="")),"Требует заполнения","ОК")</f>
        <v>ОК</v>
      </c>
      <c r="N107" s="1" t="str">
        <f aca="false">IF(OR('План Факт 2025'!C107="ФОТ",SUM('План Факт 2025'!Q107,'План Факт 2025'!R107,'План Факт 2025'!Z107,'План Факт 2025'!AA107)&gt;0),"ОК",IF('План Факт 2025'!C107="","ОК","Требует заполнения"))</f>
        <v>ОК</v>
      </c>
      <c r="T107" s="1" t="str">
        <f aca="false">IF(AND('План Факт 2025'!R107&gt;0,'План Факт 2025'!X107=""),"Требует заполнения","ОК")</f>
        <v>ОК</v>
      </c>
      <c r="U107" s="1" t="str">
        <f aca="false">IF(AND('План Факт 2025'!R107&gt;0,'План Факт 2025'!Y107=""),"Требует заполнения","ОК")</f>
        <v>ОК</v>
      </c>
    </row>
    <row r="108" customFormat="false" ht="15" hidden="false" customHeight="false" outlineLevel="0" collapsed="false">
      <c r="A108" s="1" t="str">
        <f aca="false">IF(AND('План Факт 2025'!B108&lt;&gt;"",'План Факт 2025'!A108=""),"Требует заполнения","ОК")</f>
        <v>ОК</v>
      </c>
      <c r="C108" s="1" t="str">
        <f aca="false">IF(AND('План Факт 2025'!C108="",SUM('План Факт 2025'!Q108,'План Факт 2025'!R108,'План Факт 2025'!Z108,'План Факт 2025'!AA108)&gt;0),"Требует заполнения","ОК")</f>
        <v>ОК</v>
      </c>
      <c r="D108" s="357" t="str">
        <f aca="false">IF(OR(AND('План Факт 2025'!D108="",'План Факт 2025'!C108="Инвестиционный_проект"),AND('План Факт 2025'!D108="",'План Факт 2025'!C108="Операционный_бюджет")),"Требует заполнения", IF('План Факт 2025'!D108="","ОК",IFERROR(VLOOKUP('План Факт 2025'!C108&amp;'План Факт 2025'!D108,статьи,1,FALSE()),"Требует исправления")))</f>
        <v>ОК</v>
      </c>
      <c r="E108" s="1" t="str">
        <f aca="false">IF(AND('План Факт 2025'!C108="Инвестиционный_проект",'План Факт 2025'!G108=""),"Требует заполнения",IF(AND('План Факт 2025'!C108&lt;&gt;"Инвестиционный_проект",'План Факт 2025'!G108&lt;&gt;""),"Требует изменения","ОК"))</f>
        <v>ОК</v>
      </c>
      <c r="G108" s="1" t="str">
        <f aca="false">IF(AND('План Факт 2025'!C108="Инвестиционный_проект",'План Факт 2025'!I108=""),"Требует заполнения","ОК")</f>
        <v>ОК</v>
      </c>
      <c r="H108" s="1" t="str">
        <f aca="false">IF(AND('План Факт 2025'!C108="ФОТ",'План Факт 2025'!J108=""),"Требует заполнения","ОК")</f>
        <v>ОК</v>
      </c>
      <c r="J108" s="1" t="str">
        <f aca="false">IF(OR(AND('План Факт 2025'!D108="Программное_обеспечение_лицензии",'План Факт 2025'!L108=""),AND('План Факт 2025'!D108="Приобретение_ПО",'План Факт 2025'!L108=""),AND('План Факт 2025'!D108="ИТ_оборудование_и_комплектующие_ИП",'План Факт 2025'!L108=""),AND('План Факт 2025'!D108="ИТ_оборудование_и_комплектующие",'План Факт 2025'!L108="")),"Требует заполнения","ОК")</f>
        <v>ОК</v>
      </c>
      <c r="K108" s="1" t="str">
        <f aca="false">IF(OR(AND('План Факт 2025'!C108="Операционный_бюджет",'План Факт 2025'!D108="Программное_обеспечение_лицензии",'План Факт 2025'!M108=""),AND('План Факт 2025'!C108="Инвестиционный_проект",'План Факт 2025'!D108="Приобретение_ПО",'План Факт 2025'!M108=""),AND('План Факт 2025'!D108="ИТ_оборудование_и_комплектующие_ИП",'План Факт 2025'!M108=""),AND('План Факт 2025'!D108="ИТ_оборудование_и_комплектующие",'План Факт 2025'!M108="")),"Требует заполнения","ОК")</f>
        <v>ОК</v>
      </c>
      <c r="L108" s="1" t="str">
        <f aca="false">IF(OR(AND('План Факт 2025'!D108="Программное_обеспечение_лицензии",'План Факт 2025'!N108="",'План Факт 2025'!M108=""),AND('План Факт 2025'!D108="Приобретение_ПО",'План Факт 2025'!M108="",'План Факт 2025'!N108="",'План Факт 2025'!M108=""),AND('План Факт 2025'!C108&lt;&gt;"",'План Факт 2025'!N108="",'План Факт 2025'!M108="")),"Требует заполнения","ОК")</f>
        <v>ОК</v>
      </c>
      <c r="N108" s="1" t="str">
        <f aca="false">IF(OR('План Факт 2025'!C108="ФОТ",SUM('План Факт 2025'!Q108,'План Факт 2025'!R108,'План Факт 2025'!Z108,'План Факт 2025'!AA108)&gt;0),"ОК",IF('План Факт 2025'!C108="","ОК","Требует заполнения"))</f>
        <v>ОК</v>
      </c>
      <c r="T108" s="1" t="str">
        <f aca="false">IF(AND('План Факт 2025'!R108&gt;0,'План Факт 2025'!X108=""),"Требует заполнения","ОК")</f>
        <v>ОК</v>
      </c>
      <c r="U108" s="1" t="str">
        <f aca="false">IF(AND('План Факт 2025'!R108&gt;0,'План Факт 2025'!Y108=""),"Требует заполнения","ОК")</f>
        <v>ОК</v>
      </c>
    </row>
    <row r="109" customFormat="false" ht="15" hidden="false" customHeight="false" outlineLevel="0" collapsed="false">
      <c r="A109" s="1" t="str">
        <f aca="false">IF(AND('План Факт 2025'!B109&lt;&gt;"",'План Факт 2025'!A109=""),"Требует заполнения","ОК")</f>
        <v>ОК</v>
      </c>
      <c r="C109" s="1" t="str">
        <f aca="false">IF(AND('План Факт 2025'!C109="",SUM('План Факт 2025'!Q109,'План Факт 2025'!R109,'План Факт 2025'!Z109,'План Факт 2025'!AA109)&gt;0),"Требует заполнения","ОК")</f>
        <v>ОК</v>
      </c>
      <c r="D109" s="357" t="str">
        <f aca="false">IF(OR(AND('План Факт 2025'!D109="",'План Факт 2025'!C109="Инвестиционный_проект"),AND('План Факт 2025'!D109="",'План Факт 2025'!C109="Операционный_бюджет")),"Требует заполнения", IF('План Факт 2025'!D109="","ОК",IFERROR(VLOOKUP('План Факт 2025'!C109&amp;'План Факт 2025'!D109,статьи,1,FALSE()),"Требует исправления")))</f>
        <v>ОК</v>
      </c>
      <c r="E109" s="1" t="str">
        <f aca="false">IF(AND('План Факт 2025'!C109="Инвестиционный_проект",'План Факт 2025'!G109=""),"Требует заполнения",IF(AND('План Факт 2025'!C109&lt;&gt;"Инвестиционный_проект",'План Факт 2025'!G109&lt;&gt;""),"Требует изменения","ОК"))</f>
        <v>ОК</v>
      </c>
      <c r="G109" s="1" t="str">
        <f aca="false">IF(AND('План Факт 2025'!C109="Инвестиционный_проект",'План Факт 2025'!I109=""),"Требует заполнения","ОК")</f>
        <v>ОК</v>
      </c>
      <c r="H109" s="1" t="str">
        <f aca="false">IF(AND('План Факт 2025'!C109="ФОТ",'План Факт 2025'!J109=""),"Требует заполнения","ОК")</f>
        <v>ОК</v>
      </c>
      <c r="J109" s="1" t="str">
        <f aca="false">IF(OR(AND('План Факт 2025'!D109="Программное_обеспечение_лицензии",'План Факт 2025'!L109=""),AND('План Факт 2025'!D109="Приобретение_ПО",'План Факт 2025'!L109=""),AND('План Факт 2025'!D109="ИТ_оборудование_и_комплектующие_ИП",'План Факт 2025'!L109=""),AND('План Факт 2025'!D109="ИТ_оборудование_и_комплектующие",'План Факт 2025'!L109="")),"Требует заполнения","ОК")</f>
        <v>ОК</v>
      </c>
      <c r="K109" s="1" t="str">
        <f aca="false">IF(OR(AND('План Факт 2025'!C109="Операционный_бюджет",'План Факт 2025'!D109="Программное_обеспечение_лицензии",'План Факт 2025'!M109=""),AND('План Факт 2025'!C109="Инвестиционный_проект",'План Факт 2025'!D109="Приобретение_ПО",'План Факт 2025'!M109=""),AND('План Факт 2025'!D109="ИТ_оборудование_и_комплектующие_ИП",'План Факт 2025'!M109=""),AND('План Факт 2025'!D109="ИТ_оборудование_и_комплектующие",'План Факт 2025'!M109="")),"Требует заполнения","ОК")</f>
        <v>ОК</v>
      </c>
      <c r="L109" s="1" t="str">
        <f aca="false">IF(OR(AND('План Факт 2025'!D109="Программное_обеспечение_лицензии",'План Факт 2025'!N109="",'План Факт 2025'!M109=""),AND('План Факт 2025'!D109="Приобретение_ПО",'План Факт 2025'!M109="",'План Факт 2025'!N109="",'План Факт 2025'!M109=""),AND('План Факт 2025'!C109&lt;&gt;"",'План Факт 2025'!N109="",'План Факт 2025'!M109="")),"Требует заполнения","ОК")</f>
        <v>ОК</v>
      </c>
      <c r="N109" s="1" t="str">
        <f aca="false">IF(OR('План Факт 2025'!C109="ФОТ",SUM('План Факт 2025'!Q109,'План Факт 2025'!R109,'План Факт 2025'!Z109,'План Факт 2025'!AA109)&gt;0),"ОК",IF('План Факт 2025'!C109="","ОК","Требует заполнения"))</f>
        <v>ОК</v>
      </c>
      <c r="T109" s="1" t="str">
        <f aca="false">IF(AND('План Факт 2025'!R109&gt;0,'План Факт 2025'!X109=""),"Требует заполнения","ОК")</f>
        <v>ОК</v>
      </c>
      <c r="U109" s="1" t="str">
        <f aca="false">IF(AND('План Факт 2025'!R109&gt;0,'План Факт 2025'!Y109=""),"Требует заполнения","ОК")</f>
        <v>ОК</v>
      </c>
    </row>
    <row r="110" customFormat="false" ht="15" hidden="false" customHeight="false" outlineLevel="0" collapsed="false">
      <c r="A110" s="1" t="str">
        <f aca="false">IF(AND('План Факт 2025'!B110&lt;&gt;"",'План Факт 2025'!A110=""),"Требует заполнения","ОК")</f>
        <v>ОК</v>
      </c>
      <c r="C110" s="1" t="str">
        <f aca="false">IF(AND('План Факт 2025'!C110="",SUM('План Факт 2025'!Q110,'План Факт 2025'!R110,'План Факт 2025'!Z110,'План Факт 2025'!AA110)&gt;0),"Требует заполнения","ОК")</f>
        <v>ОК</v>
      </c>
      <c r="D110" s="357" t="str">
        <f aca="false">IF(OR(AND('План Факт 2025'!D110="",'План Факт 2025'!C110="Инвестиционный_проект"),AND('План Факт 2025'!D110="",'План Факт 2025'!C110="Операционный_бюджет")),"Требует заполнения", IF('План Факт 2025'!D110="","ОК",IFERROR(VLOOKUP('План Факт 2025'!C110&amp;'План Факт 2025'!D110,статьи,1,FALSE()),"Требует исправления")))</f>
        <v>ОК</v>
      </c>
      <c r="E110" s="1" t="str">
        <f aca="false">IF(AND('План Факт 2025'!C110="Инвестиционный_проект",'План Факт 2025'!G110=""),"Требует заполнения",IF(AND('План Факт 2025'!C110&lt;&gt;"Инвестиционный_проект",'План Факт 2025'!G110&lt;&gt;""),"Требует изменения","ОК"))</f>
        <v>ОК</v>
      </c>
      <c r="G110" s="1" t="str">
        <f aca="false">IF(AND('План Факт 2025'!C110="Инвестиционный_проект",'План Факт 2025'!I110=""),"Требует заполнения","ОК")</f>
        <v>ОК</v>
      </c>
      <c r="H110" s="1" t="str">
        <f aca="false">IF(AND('План Факт 2025'!C110="ФОТ",'План Факт 2025'!J110=""),"Требует заполнения","ОК")</f>
        <v>ОК</v>
      </c>
      <c r="J110" s="1" t="str">
        <f aca="false">IF(OR(AND('План Факт 2025'!D110="Программное_обеспечение_лицензии",'План Факт 2025'!L110=""),AND('План Факт 2025'!D110="Приобретение_ПО",'План Факт 2025'!L110=""),AND('План Факт 2025'!D110="ИТ_оборудование_и_комплектующие_ИП",'План Факт 2025'!L110=""),AND('План Факт 2025'!D110="ИТ_оборудование_и_комплектующие",'План Факт 2025'!L110="")),"Требует заполнения","ОК")</f>
        <v>ОК</v>
      </c>
      <c r="K110" s="1" t="str">
        <f aca="false">IF(OR(AND('План Факт 2025'!C110="Операционный_бюджет",'План Факт 2025'!D110="Программное_обеспечение_лицензии",'План Факт 2025'!M110=""),AND('План Факт 2025'!C110="Инвестиционный_проект",'План Факт 2025'!D110="Приобретение_ПО",'План Факт 2025'!M110=""),AND('План Факт 2025'!D110="ИТ_оборудование_и_комплектующие_ИП",'План Факт 2025'!M110=""),AND('План Факт 2025'!D110="ИТ_оборудование_и_комплектующие",'План Факт 2025'!M110="")),"Требует заполнения","ОК")</f>
        <v>ОК</v>
      </c>
      <c r="L110" s="1" t="str">
        <f aca="false">IF(OR(AND('План Факт 2025'!D110="Программное_обеспечение_лицензии",'План Факт 2025'!N110="",'План Факт 2025'!M110=""),AND('План Факт 2025'!D110="Приобретение_ПО",'План Факт 2025'!M110="",'План Факт 2025'!N110="",'План Факт 2025'!M110=""),AND('План Факт 2025'!C110&lt;&gt;"",'План Факт 2025'!N110="",'План Факт 2025'!M110="")),"Требует заполнения","ОК")</f>
        <v>ОК</v>
      </c>
      <c r="N110" s="1" t="str">
        <f aca="false">IF(OR('План Факт 2025'!C110="ФОТ",SUM('План Факт 2025'!Q110,'План Факт 2025'!R110,'План Факт 2025'!Z110,'План Факт 2025'!AA110)&gt;0),"ОК",IF('План Факт 2025'!C110="","ОК","Требует заполнения"))</f>
        <v>ОК</v>
      </c>
      <c r="T110" s="1" t="str">
        <f aca="false">IF(AND('План Факт 2025'!R110&gt;0,'План Факт 2025'!X110=""),"Требует заполнения","ОК")</f>
        <v>ОК</v>
      </c>
      <c r="U110" s="1" t="str">
        <f aca="false">IF(AND('План Факт 2025'!R110&gt;0,'План Факт 2025'!Y110=""),"Требует заполнения","ОК")</f>
        <v>ОК</v>
      </c>
    </row>
    <row r="111" customFormat="false" ht="15" hidden="false" customHeight="false" outlineLevel="0" collapsed="false">
      <c r="A111" s="1" t="str">
        <f aca="false">IF(AND('План Факт 2025'!B111&lt;&gt;"",'План Факт 2025'!A111=""),"Требует заполнения","ОК")</f>
        <v>ОК</v>
      </c>
      <c r="C111" s="1" t="str">
        <f aca="false">IF(AND('План Факт 2025'!C111="",SUM('План Факт 2025'!Q111,'План Факт 2025'!R111,'План Факт 2025'!Z111,'План Факт 2025'!AA111)&gt;0),"Требует заполнения","ОК")</f>
        <v>ОК</v>
      </c>
      <c r="D111" s="357" t="str">
        <f aca="false">IF(OR(AND('План Факт 2025'!D111="",'План Факт 2025'!C111="Инвестиционный_проект"),AND('План Факт 2025'!D111="",'План Факт 2025'!C111="Операционный_бюджет")),"Требует заполнения", IF('План Факт 2025'!D111="","ОК",IFERROR(VLOOKUP('План Факт 2025'!C111&amp;'План Факт 2025'!D111,статьи,1,FALSE()),"Требует исправления")))</f>
        <v>ОК</v>
      </c>
      <c r="E111" s="1" t="str">
        <f aca="false">IF(AND('План Факт 2025'!C111="Инвестиционный_проект",'План Факт 2025'!G111=""),"Требует заполнения",IF(AND('План Факт 2025'!C111&lt;&gt;"Инвестиционный_проект",'План Факт 2025'!G111&lt;&gt;""),"Требует изменения","ОК"))</f>
        <v>ОК</v>
      </c>
      <c r="G111" s="1" t="str">
        <f aca="false">IF(AND('План Факт 2025'!C111="Инвестиционный_проект",'План Факт 2025'!I111=""),"Требует заполнения","ОК")</f>
        <v>ОК</v>
      </c>
      <c r="H111" s="1" t="str">
        <f aca="false">IF(AND('План Факт 2025'!C111="ФОТ",'План Факт 2025'!J111=""),"Требует заполнения","ОК")</f>
        <v>ОК</v>
      </c>
      <c r="J111" s="1" t="str">
        <f aca="false">IF(OR(AND('План Факт 2025'!D111="Программное_обеспечение_лицензии",'План Факт 2025'!L111=""),AND('План Факт 2025'!D111="Приобретение_ПО",'План Факт 2025'!L111=""),AND('План Факт 2025'!D111="ИТ_оборудование_и_комплектующие_ИП",'План Факт 2025'!L111=""),AND('План Факт 2025'!D111="ИТ_оборудование_и_комплектующие",'План Факт 2025'!L111="")),"Требует заполнения","ОК")</f>
        <v>ОК</v>
      </c>
      <c r="K111" s="1" t="str">
        <f aca="false">IF(OR(AND('План Факт 2025'!C111="Операционный_бюджет",'План Факт 2025'!D111="Программное_обеспечение_лицензии",'План Факт 2025'!M111=""),AND('План Факт 2025'!C111="Инвестиционный_проект",'План Факт 2025'!D111="Приобретение_ПО",'План Факт 2025'!M111=""),AND('План Факт 2025'!D111="ИТ_оборудование_и_комплектующие_ИП",'План Факт 2025'!M111=""),AND('План Факт 2025'!D111="ИТ_оборудование_и_комплектующие",'План Факт 2025'!M111="")),"Требует заполнения","ОК")</f>
        <v>ОК</v>
      </c>
      <c r="L111" s="1" t="str">
        <f aca="false">IF(OR(AND('План Факт 2025'!D111="Программное_обеспечение_лицензии",'План Факт 2025'!N111="",'План Факт 2025'!M111=""),AND('План Факт 2025'!D111="Приобретение_ПО",'План Факт 2025'!M111="",'План Факт 2025'!N111="",'План Факт 2025'!M111=""),AND('План Факт 2025'!C111&lt;&gt;"",'План Факт 2025'!N111="",'План Факт 2025'!M111="")),"Требует заполнения","ОК")</f>
        <v>ОК</v>
      </c>
      <c r="N111" s="1" t="str">
        <f aca="false">IF(OR('План Факт 2025'!C111="ФОТ",SUM('План Факт 2025'!Q111,'План Факт 2025'!R111,'План Факт 2025'!Z111,'План Факт 2025'!AA111)&gt;0),"ОК",IF('План Факт 2025'!C111="","ОК","Требует заполнения"))</f>
        <v>ОК</v>
      </c>
      <c r="T111" s="1" t="str">
        <f aca="false">IF(AND('План Факт 2025'!R111&gt;0,'План Факт 2025'!X111=""),"Требует заполнения","ОК")</f>
        <v>ОК</v>
      </c>
      <c r="U111" s="1" t="str">
        <f aca="false">IF(AND('План Факт 2025'!R111&gt;0,'План Факт 2025'!Y111=""),"Требует заполнения","ОК")</f>
        <v>ОК</v>
      </c>
    </row>
    <row r="112" customFormat="false" ht="15" hidden="false" customHeight="false" outlineLevel="0" collapsed="false">
      <c r="A112" s="1" t="str">
        <f aca="false">IF(AND('План Факт 2025'!B112&lt;&gt;"",'План Факт 2025'!A112=""),"Требует заполнения","ОК")</f>
        <v>ОК</v>
      </c>
      <c r="C112" s="1" t="str">
        <f aca="false">IF(AND('План Факт 2025'!C112="",SUM('План Факт 2025'!Q112,'План Факт 2025'!R112,'План Факт 2025'!Z112,'План Факт 2025'!AA112)&gt;0),"Требует заполнения","ОК")</f>
        <v>ОК</v>
      </c>
      <c r="D112" s="357" t="str">
        <f aca="false">IF(OR(AND('План Факт 2025'!D112="",'План Факт 2025'!C112="Инвестиционный_проект"),AND('План Факт 2025'!D112="",'План Факт 2025'!C112="Операционный_бюджет")),"Требует заполнения", IF('План Факт 2025'!D112="","ОК",IFERROR(VLOOKUP('План Факт 2025'!C112&amp;'План Факт 2025'!D112,статьи,1,FALSE()),"Требует исправления")))</f>
        <v>ОК</v>
      </c>
      <c r="E112" s="1" t="str">
        <f aca="false">IF(AND('План Факт 2025'!C112="Инвестиционный_проект",'План Факт 2025'!G112=""),"Требует заполнения",IF(AND('План Факт 2025'!C112&lt;&gt;"Инвестиционный_проект",'План Факт 2025'!G112&lt;&gt;""),"Требует изменения","ОК"))</f>
        <v>ОК</v>
      </c>
      <c r="G112" s="1" t="str">
        <f aca="false">IF(AND('План Факт 2025'!C112="Инвестиционный_проект",'План Факт 2025'!I112=""),"Требует заполнения","ОК")</f>
        <v>ОК</v>
      </c>
      <c r="H112" s="1" t="str">
        <f aca="false">IF(AND('План Факт 2025'!C112="ФОТ",'План Факт 2025'!J112=""),"Требует заполнения","ОК")</f>
        <v>ОК</v>
      </c>
      <c r="J112" s="1" t="str">
        <f aca="false">IF(OR(AND('План Факт 2025'!D112="Программное_обеспечение_лицензии",'План Факт 2025'!L112=""),AND('План Факт 2025'!D112="Приобретение_ПО",'План Факт 2025'!L112=""),AND('План Факт 2025'!D112="ИТ_оборудование_и_комплектующие_ИП",'План Факт 2025'!L112=""),AND('План Факт 2025'!D112="ИТ_оборудование_и_комплектующие",'План Факт 2025'!L112="")),"Требует заполнения","ОК")</f>
        <v>ОК</v>
      </c>
      <c r="K112" s="1" t="str">
        <f aca="false">IF(OR(AND('План Факт 2025'!C112="Операционный_бюджет",'План Факт 2025'!D112="Программное_обеспечение_лицензии",'План Факт 2025'!M112=""),AND('План Факт 2025'!C112="Инвестиционный_проект",'План Факт 2025'!D112="Приобретение_ПО",'План Факт 2025'!M112=""),AND('План Факт 2025'!D112="ИТ_оборудование_и_комплектующие_ИП",'План Факт 2025'!M112=""),AND('План Факт 2025'!D112="ИТ_оборудование_и_комплектующие",'План Факт 2025'!M112="")),"Требует заполнения","ОК")</f>
        <v>ОК</v>
      </c>
      <c r="L112" s="1" t="str">
        <f aca="false">IF(OR(AND('План Факт 2025'!D112="Программное_обеспечение_лицензии",'План Факт 2025'!N112="",'План Факт 2025'!M112=""),AND('План Факт 2025'!D112="Приобретение_ПО",'План Факт 2025'!M112="",'План Факт 2025'!N112="",'План Факт 2025'!M112=""),AND('План Факт 2025'!C112&lt;&gt;"",'План Факт 2025'!N112="",'План Факт 2025'!M112="")),"Требует заполнения","ОК")</f>
        <v>ОК</v>
      </c>
      <c r="N112" s="1" t="str">
        <f aca="false">IF(OR('План Факт 2025'!C112="ФОТ",SUM('План Факт 2025'!Q112,'План Факт 2025'!R112,'План Факт 2025'!Z112,'План Факт 2025'!AA112)&gt;0),"ОК",IF('План Факт 2025'!C112="","ОК","Требует заполнения"))</f>
        <v>ОК</v>
      </c>
      <c r="T112" s="1" t="str">
        <f aca="false">IF(AND('План Факт 2025'!R112&gt;0,'План Факт 2025'!X112=""),"Требует заполнения","ОК")</f>
        <v>ОК</v>
      </c>
      <c r="U112" s="1" t="str">
        <f aca="false">IF(AND('План Факт 2025'!R112&gt;0,'План Факт 2025'!Y112=""),"Требует заполнения","ОК")</f>
        <v>ОК</v>
      </c>
    </row>
    <row r="113" customFormat="false" ht="15" hidden="false" customHeight="false" outlineLevel="0" collapsed="false">
      <c r="A113" s="1" t="str">
        <f aca="false">IF(AND('План Факт 2025'!B113&lt;&gt;"",'План Факт 2025'!A113=""),"Требует заполнения","ОК")</f>
        <v>ОК</v>
      </c>
      <c r="C113" s="1" t="str">
        <f aca="false">IF(AND('План Факт 2025'!C113="",SUM('План Факт 2025'!Q113,'План Факт 2025'!R113,'План Факт 2025'!Z113,'План Факт 2025'!AA113)&gt;0),"Требует заполнения","ОК")</f>
        <v>ОК</v>
      </c>
      <c r="D113" s="357" t="str">
        <f aca="false">IF(OR(AND('План Факт 2025'!D113="",'План Факт 2025'!C113="Инвестиционный_проект"),AND('План Факт 2025'!D113="",'План Факт 2025'!C113="Операционный_бюджет")),"Требует заполнения", IF('План Факт 2025'!D113="","ОК",IFERROR(VLOOKUP('План Факт 2025'!C113&amp;'План Факт 2025'!D113,статьи,1,FALSE()),"Требует исправления")))</f>
        <v>ОК</v>
      </c>
      <c r="E113" s="1" t="str">
        <f aca="false">IF(AND('План Факт 2025'!C113="Инвестиционный_проект",'План Факт 2025'!G113=""),"Требует заполнения",IF(AND('План Факт 2025'!C113&lt;&gt;"Инвестиционный_проект",'План Факт 2025'!G113&lt;&gt;""),"Требует изменения","ОК"))</f>
        <v>ОК</v>
      </c>
      <c r="G113" s="1" t="str">
        <f aca="false">IF(AND('План Факт 2025'!C113="Инвестиционный_проект",'План Факт 2025'!I113=""),"Требует заполнения","ОК")</f>
        <v>ОК</v>
      </c>
      <c r="H113" s="1" t="str">
        <f aca="false">IF(AND('План Факт 2025'!C113="ФОТ",'План Факт 2025'!J113=""),"Требует заполнения","ОК")</f>
        <v>ОК</v>
      </c>
      <c r="J113" s="1" t="str">
        <f aca="false">IF(OR(AND('План Факт 2025'!D113="Программное_обеспечение_лицензии",'План Факт 2025'!L113=""),AND('План Факт 2025'!D113="Приобретение_ПО",'План Факт 2025'!L113=""),AND('План Факт 2025'!D113="ИТ_оборудование_и_комплектующие_ИП",'План Факт 2025'!L113=""),AND('План Факт 2025'!D113="ИТ_оборудование_и_комплектующие",'План Факт 2025'!L113="")),"Требует заполнения","ОК")</f>
        <v>ОК</v>
      </c>
      <c r="K113" s="1" t="str">
        <f aca="false">IF(OR(AND('План Факт 2025'!C113="Операционный_бюджет",'План Факт 2025'!D113="Программное_обеспечение_лицензии",'План Факт 2025'!M113=""),AND('План Факт 2025'!C113="Инвестиционный_проект",'План Факт 2025'!D113="Приобретение_ПО",'План Факт 2025'!M113=""),AND('План Факт 2025'!D113="ИТ_оборудование_и_комплектующие_ИП",'План Факт 2025'!M113=""),AND('План Факт 2025'!D113="ИТ_оборудование_и_комплектующие",'План Факт 2025'!M113="")),"Требует заполнения","ОК")</f>
        <v>ОК</v>
      </c>
      <c r="L113" s="1" t="str">
        <f aca="false">IF(OR(AND('План Факт 2025'!D113="Программное_обеспечение_лицензии",'План Факт 2025'!N113="",'План Факт 2025'!M113=""),AND('План Факт 2025'!D113="Приобретение_ПО",'План Факт 2025'!M113="",'План Факт 2025'!N113="",'План Факт 2025'!M113=""),AND('План Факт 2025'!C113&lt;&gt;"",'План Факт 2025'!N113="",'План Факт 2025'!M113="")),"Требует заполнения","ОК")</f>
        <v>ОК</v>
      </c>
      <c r="N113" s="1" t="str">
        <f aca="false">IF(OR('План Факт 2025'!C113="ФОТ",SUM('План Факт 2025'!Q113,'План Факт 2025'!R113,'План Факт 2025'!Z113,'План Факт 2025'!AA113)&gt;0),"ОК",IF('План Факт 2025'!C113="","ОК","Требует заполнения"))</f>
        <v>ОК</v>
      </c>
      <c r="T113" s="1" t="str">
        <f aca="false">IF(AND('План Факт 2025'!R113&gt;0,'План Факт 2025'!X113=""),"Требует заполнения","ОК")</f>
        <v>ОК</v>
      </c>
      <c r="U113" s="1" t="str">
        <f aca="false">IF(AND('План Факт 2025'!R113&gt;0,'План Факт 2025'!Y113=""),"Требует заполнения","ОК")</f>
        <v>ОК</v>
      </c>
    </row>
    <row r="114" customFormat="false" ht="15" hidden="false" customHeight="false" outlineLevel="0" collapsed="false">
      <c r="A114" s="1" t="str">
        <f aca="false">IF(AND('План Факт 2025'!B114&lt;&gt;"",'План Факт 2025'!A114=""),"Требует заполнения","ОК")</f>
        <v>ОК</v>
      </c>
      <c r="C114" s="1" t="str">
        <f aca="false">IF(AND('План Факт 2025'!C114="",SUM('План Факт 2025'!Q114,'План Факт 2025'!R114,'План Факт 2025'!Z114,'План Факт 2025'!AA114)&gt;0),"Требует заполнения","ОК")</f>
        <v>ОК</v>
      </c>
      <c r="D114" s="357" t="str">
        <f aca="false">IF(OR(AND('План Факт 2025'!D114="",'План Факт 2025'!C114="Инвестиционный_проект"),AND('План Факт 2025'!D114="",'План Факт 2025'!C114="Операционный_бюджет")),"Требует заполнения", IF('План Факт 2025'!D114="","ОК",IFERROR(VLOOKUP('План Факт 2025'!C114&amp;'План Факт 2025'!D114,статьи,1,FALSE()),"Требует исправления")))</f>
        <v>ОК</v>
      </c>
      <c r="E114" s="1" t="str">
        <f aca="false">IF(AND('План Факт 2025'!C114="Инвестиционный_проект",'План Факт 2025'!G114=""),"Требует заполнения",IF(AND('План Факт 2025'!C114&lt;&gt;"Инвестиционный_проект",'План Факт 2025'!G114&lt;&gt;""),"Требует изменения","ОК"))</f>
        <v>ОК</v>
      </c>
      <c r="G114" s="1" t="str">
        <f aca="false">IF(AND('План Факт 2025'!C114="Инвестиционный_проект",'План Факт 2025'!I114=""),"Требует заполнения","ОК")</f>
        <v>ОК</v>
      </c>
      <c r="H114" s="1" t="str">
        <f aca="false">IF(AND('План Факт 2025'!C114="ФОТ",'План Факт 2025'!J114=""),"Требует заполнения","ОК")</f>
        <v>ОК</v>
      </c>
      <c r="J114" s="1" t="str">
        <f aca="false">IF(OR(AND('План Факт 2025'!D114="Программное_обеспечение_лицензии",'План Факт 2025'!L114=""),AND('План Факт 2025'!D114="Приобретение_ПО",'План Факт 2025'!L114=""),AND('План Факт 2025'!D114="ИТ_оборудование_и_комплектующие_ИП",'План Факт 2025'!L114=""),AND('План Факт 2025'!D114="ИТ_оборудование_и_комплектующие",'План Факт 2025'!L114="")),"Требует заполнения","ОК")</f>
        <v>ОК</v>
      </c>
      <c r="K114" s="1" t="str">
        <f aca="false">IF(OR(AND('План Факт 2025'!C114="Операционный_бюджет",'План Факт 2025'!D114="Программное_обеспечение_лицензии",'План Факт 2025'!M114=""),AND('План Факт 2025'!C114="Инвестиционный_проект",'План Факт 2025'!D114="Приобретение_ПО",'План Факт 2025'!M114=""),AND('План Факт 2025'!D114="ИТ_оборудование_и_комплектующие_ИП",'План Факт 2025'!M114=""),AND('План Факт 2025'!D114="ИТ_оборудование_и_комплектующие",'План Факт 2025'!M114="")),"Требует заполнения","ОК")</f>
        <v>ОК</v>
      </c>
      <c r="L114" s="1" t="str">
        <f aca="false">IF(OR(AND('План Факт 2025'!D114="Программное_обеспечение_лицензии",'План Факт 2025'!N114="",'План Факт 2025'!M114=""),AND('План Факт 2025'!D114="Приобретение_ПО",'План Факт 2025'!M114="",'План Факт 2025'!N114="",'План Факт 2025'!M114=""),AND('План Факт 2025'!C114&lt;&gt;"",'План Факт 2025'!N114="",'План Факт 2025'!M114="")),"Требует заполнения","ОК")</f>
        <v>ОК</v>
      </c>
      <c r="N114" s="1" t="str">
        <f aca="false">IF(OR('План Факт 2025'!C114="ФОТ",SUM('План Факт 2025'!Q114,'План Факт 2025'!R114,'План Факт 2025'!Z114,'План Факт 2025'!AA114)&gt;0),"ОК",IF('План Факт 2025'!C114="","ОК","Требует заполнения"))</f>
        <v>ОК</v>
      </c>
      <c r="T114" s="1" t="str">
        <f aca="false">IF(AND('План Факт 2025'!R114&gt;0,'План Факт 2025'!X114=""),"Требует заполнения","ОК")</f>
        <v>ОК</v>
      </c>
      <c r="U114" s="1" t="str">
        <f aca="false">IF(AND('План Факт 2025'!R114&gt;0,'План Факт 2025'!Y114=""),"Требует заполнения","ОК")</f>
        <v>ОК</v>
      </c>
    </row>
    <row r="115" customFormat="false" ht="15" hidden="false" customHeight="false" outlineLevel="0" collapsed="false">
      <c r="A115" s="1" t="str">
        <f aca="false">IF(AND('План Факт 2025'!B115&lt;&gt;"",'План Факт 2025'!A115=""),"Требует заполнения","ОК")</f>
        <v>ОК</v>
      </c>
      <c r="C115" s="1" t="str">
        <f aca="false">IF(AND('План Факт 2025'!C115="",SUM('План Факт 2025'!Q115,'План Факт 2025'!R115,'План Факт 2025'!Z115,'План Факт 2025'!AA115)&gt;0),"Требует заполнения","ОК")</f>
        <v>ОК</v>
      </c>
      <c r="D115" s="357" t="str">
        <f aca="false">IF(OR(AND('План Факт 2025'!D115="",'План Факт 2025'!C115="Инвестиционный_проект"),AND('План Факт 2025'!D115="",'План Факт 2025'!C115="Операционный_бюджет")),"Требует заполнения", IF('План Факт 2025'!D115="","ОК",IFERROR(VLOOKUP('План Факт 2025'!C115&amp;'План Факт 2025'!D115,статьи,1,FALSE()),"Требует исправления")))</f>
        <v>ОК</v>
      </c>
      <c r="E115" s="1" t="str">
        <f aca="false">IF(AND('План Факт 2025'!C115="Инвестиционный_проект",'План Факт 2025'!G115=""),"Требует заполнения",IF(AND('План Факт 2025'!C115&lt;&gt;"Инвестиционный_проект",'План Факт 2025'!G115&lt;&gt;""),"Требует изменения","ОК"))</f>
        <v>ОК</v>
      </c>
      <c r="G115" s="1" t="str">
        <f aca="false">IF(AND('План Факт 2025'!C115="Инвестиционный_проект",'План Факт 2025'!I115=""),"Требует заполнения","ОК")</f>
        <v>ОК</v>
      </c>
      <c r="H115" s="1" t="str">
        <f aca="false">IF(AND('План Факт 2025'!C115="ФОТ",'План Факт 2025'!J115=""),"Требует заполнения","ОК")</f>
        <v>ОК</v>
      </c>
      <c r="J115" s="1" t="str">
        <f aca="false">IF(OR(AND('План Факт 2025'!D115="Программное_обеспечение_лицензии",'План Факт 2025'!L115=""),AND('План Факт 2025'!D115="Приобретение_ПО",'План Факт 2025'!L115=""),AND('План Факт 2025'!D115="ИТ_оборудование_и_комплектующие_ИП",'План Факт 2025'!L115=""),AND('План Факт 2025'!D115="ИТ_оборудование_и_комплектующие",'План Факт 2025'!L115="")),"Требует заполнения","ОК")</f>
        <v>ОК</v>
      </c>
      <c r="K115" s="1" t="str">
        <f aca="false">IF(OR(AND('План Факт 2025'!C115="Операционный_бюджет",'План Факт 2025'!D115="Программное_обеспечение_лицензии",'План Факт 2025'!M115=""),AND('План Факт 2025'!C115="Инвестиционный_проект",'План Факт 2025'!D115="Приобретение_ПО",'План Факт 2025'!M115=""),AND('План Факт 2025'!D115="ИТ_оборудование_и_комплектующие_ИП",'План Факт 2025'!M115=""),AND('План Факт 2025'!D115="ИТ_оборудование_и_комплектующие",'План Факт 2025'!M115="")),"Требует заполнения","ОК")</f>
        <v>ОК</v>
      </c>
      <c r="L115" s="1" t="str">
        <f aca="false">IF(OR(AND('План Факт 2025'!D115="Программное_обеспечение_лицензии",'План Факт 2025'!N115="",'План Факт 2025'!M115=""),AND('План Факт 2025'!D115="Приобретение_ПО",'План Факт 2025'!M115="",'План Факт 2025'!N115="",'План Факт 2025'!M115=""),AND('План Факт 2025'!C115&lt;&gt;"",'План Факт 2025'!N115="",'План Факт 2025'!M115="")),"Требует заполнения","ОК")</f>
        <v>ОК</v>
      </c>
      <c r="N115" s="1" t="str">
        <f aca="false">IF(OR('План Факт 2025'!C115="ФОТ",SUM('План Факт 2025'!Q115,'План Факт 2025'!R115,'План Факт 2025'!Z115,'План Факт 2025'!AA115)&gt;0),"ОК",IF('План Факт 2025'!C115="","ОК","Требует заполнения"))</f>
        <v>ОК</v>
      </c>
      <c r="T115" s="1" t="str">
        <f aca="false">IF(AND('План Факт 2025'!R115&gt;0,'План Факт 2025'!X115=""),"Требует заполнения","ОК")</f>
        <v>ОК</v>
      </c>
      <c r="U115" s="1" t="str">
        <f aca="false">IF(AND('План Факт 2025'!R115&gt;0,'План Факт 2025'!Y115=""),"Требует заполнения","ОК")</f>
        <v>ОК</v>
      </c>
    </row>
    <row r="116" customFormat="false" ht="15" hidden="false" customHeight="false" outlineLevel="0" collapsed="false">
      <c r="A116" s="1" t="str">
        <f aca="false">IF(AND('План Факт 2025'!B116&lt;&gt;"",'План Факт 2025'!A116=""),"Требует заполнения","ОК")</f>
        <v>ОК</v>
      </c>
      <c r="C116" s="1" t="str">
        <f aca="false">IF(AND('План Факт 2025'!C116="",SUM('План Факт 2025'!Q116,'План Факт 2025'!R116,'План Факт 2025'!Z116,'План Факт 2025'!AA116)&gt;0),"Требует заполнения","ОК")</f>
        <v>ОК</v>
      </c>
      <c r="D116" s="357" t="str">
        <f aca="false">IF(OR(AND('План Факт 2025'!D116="",'План Факт 2025'!C116="Инвестиционный_проект"),AND('План Факт 2025'!D116="",'План Факт 2025'!C116="Операционный_бюджет")),"Требует заполнения", IF('План Факт 2025'!D116="","ОК",IFERROR(VLOOKUP('План Факт 2025'!C116&amp;'План Факт 2025'!D116,статьи,1,FALSE()),"Требует исправления")))</f>
        <v>ОК</v>
      </c>
      <c r="E116" s="1" t="str">
        <f aca="false">IF(AND('План Факт 2025'!C116="Инвестиционный_проект",'План Факт 2025'!G116=""),"Требует заполнения",IF(AND('План Факт 2025'!C116&lt;&gt;"Инвестиционный_проект",'План Факт 2025'!G116&lt;&gt;""),"Требует изменения","ОК"))</f>
        <v>ОК</v>
      </c>
      <c r="G116" s="1" t="str">
        <f aca="false">IF(AND('План Факт 2025'!C116="Инвестиционный_проект",'План Факт 2025'!I116=""),"Требует заполнения","ОК")</f>
        <v>ОК</v>
      </c>
      <c r="H116" s="1" t="str">
        <f aca="false">IF(AND('План Факт 2025'!C116="ФОТ",'План Факт 2025'!J116=""),"Требует заполнения","ОК")</f>
        <v>ОК</v>
      </c>
      <c r="J116" s="1" t="str">
        <f aca="false">IF(OR(AND('План Факт 2025'!D116="Программное_обеспечение_лицензии",'План Факт 2025'!L116=""),AND('План Факт 2025'!D116="Приобретение_ПО",'План Факт 2025'!L116=""),AND('План Факт 2025'!D116="ИТ_оборудование_и_комплектующие_ИП",'План Факт 2025'!L116=""),AND('План Факт 2025'!D116="ИТ_оборудование_и_комплектующие",'План Факт 2025'!L116="")),"Требует заполнения","ОК")</f>
        <v>ОК</v>
      </c>
      <c r="K116" s="1" t="str">
        <f aca="false">IF(OR(AND('План Факт 2025'!C116="Операционный_бюджет",'План Факт 2025'!D116="Программное_обеспечение_лицензии",'План Факт 2025'!M116=""),AND('План Факт 2025'!C116="Инвестиционный_проект",'План Факт 2025'!D116="Приобретение_ПО",'План Факт 2025'!M116=""),AND('План Факт 2025'!D116="ИТ_оборудование_и_комплектующие_ИП",'План Факт 2025'!M116=""),AND('План Факт 2025'!D116="ИТ_оборудование_и_комплектующие",'План Факт 2025'!M116="")),"Требует заполнения","ОК")</f>
        <v>ОК</v>
      </c>
      <c r="L116" s="1" t="str">
        <f aca="false">IF(OR(AND('План Факт 2025'!D116="Программное_обеспечение_лицензии",'План Факт 2025'!N116="",'План Факт 2025'!M116=""),AND('План Факт 2025'!D116="Приобретение_ПО",'План Факт 2025'!M116="",'План Факт 2025'!N116="",'План Факт 2025'!M116=""),AND('План Факт 2025'!C116&lt;&gt;"",'План Факт 2025'!N116="",'План Факт 2025'!M116="")),"Требует заполнения","ОК")</f>
        <v>ОК</v>
      </c>
      <c r="N116" s="1" t="str">
        <f aca="false">IF(OR('План Факт 2025'!C116="ФОТ",SUM('План Факт 2025'!Q116,'План Факт 2025'!R116,'План Факт 2025'!Z116,'План Факт 2025'!AA116)&gt;0),"ОК",IF('План Факт 2025'!C116="","ОК","Требует заполнения"))</f>
        <v>ОК</v>
      </c>
      <c r="T116" s="1" t="str">
        <f aca="false">IF(AND('План Факт 2025'!R116&gt;0,'План Факт 2025'!X116=""),"Требует заполнения","ОК")</f>
        <v>ОК</v>
      </c>
      <c r="U116" s="1" t="str">
        <f aca="false">IF(AND('План Факт 2025'!R116&gt;0,'План Факт 2025'!Y116=""),"Требует заполнения","ОК")</f>
        <v>ОК</v>
      </c>
    </row>
    <row r="117" customFormat="false" ht="15" hidden="false" customHeight="false" outlineLevel="0" collapsed="false">
      <c r="A117" s="1" t="str">
        <f aca="false">IF(AND('План Факт 2025'!B117&lt;&gt;"",'План Факт 2025'!A117=""),"Требует заполнения","ОК")</f>
        <v>ОК</v>
      </c>
      <c r="C117" s="1" t="str">
        <f aca="false">IF(AND('План Факт 2025'!C117="",SUM('План Факт 2025'!Q117,'План Факт 2025'!R117,'План Факт 2025'!Z117,'План Факт 2025'!AA117)&gt;0),"Требует заполнения","ОК")</f>
        <v>ОК</v>
      </c>
      <c r="D117" s="357" t="str">
        <f aca="false">IF(OR(AND('План Факт 2025'!D117="",'План Факт 2025'!C117="Инвестиционный_проект"),AND('План Факт 2025'!D117="",'План Факт 2025'!C117="Операционный_бюджет")),"Требует заполнения", IF('План Факт 2025'!D117="","ОК",IFERROR(VLOOKUP('План Факт 2025'!C117&amp;'План Факт 2025'!D117,статьи,1,FALSE()),"Требует исправления")))</f>
        <v>ОК</v>
      </c>
      <c r="E117" s="1" t="str">
        <f aca="false">IF(AND('План Факт 2025'!C117="Инвестиционный_проект",'План Факт 2025'!G117=""),"Требует заполнения",IF(AND('План Факт 2025'!C117&lt;&gt;"Инвестиционный_проект",'План Факт 2025'!G117&lt;&gt;""),"Требует изменения","ОК"))</f>
        <v>ОК</v>
      </c>
      <c r="G117" s="1" t="str">
        <f aca="false">IF(AND('План Факт 2025'!C117="Инвестиционный_проект",'План Факт 2025'!I117=""),"Требует заполнения","ОК")</f>
        <v>ОК</v>
      </c>
      <c r="H117" s="1" t="str">
        <f aca="false">IF(AND('План Факт 2025'!C117="ФОТ",'План Факт 2025'!J117=""),"Требует заполнения","ОК")</f>
        <v>ОК</v>
      </c>
      <c r="J117" s="1" t="str">
        <f aca="false">IF(OR(AND('План Факт 2025'!D117="Программное_обеспечение_лицензии",'План Факт 2025'!L117=""),AND('План Факт 2025'!D117="Приобретение_ПО",'План Факт 2025'!L117=""),AND('План Факт 2025'!D117="ИТ_оборудование_и_комплектующие_ИП",'План Факт 2025'!L117=""),AND('План Факт 2025'!D117="ИТ_оборудование_и_комплектующие",'План Факт 2025'!L117="")),"Требует заполнения","ОК")</f>
        <v>ОК</v>
      </c>
      <c r="K117" s="1" t="str">
        <f aca="false">IF(OR(AND('План Факт 2025'!C117="Операционный_бюджет",'План Факт 2025'!D117="Программное_обеспечение_лицензии",'План Факт 2025'!M117=""),AND('План Факт 2025'!C117="Инвестиционный_проект",'План Факт 2025'!D117="Приобретение_ПО",'План Факт 2025'!M117=""),AND('План Факт 2025'!D117="ИТ_оборудование_и_комплектующие_ИП",'План Факт 2025'!M117=""),AND('План Факт 2025'!D117="ИТ_оборудование_и_комплектующие",'План Факт 2025'!M117="")),"Требует заполнения","ОК")</f>
        <v>ОК</v>
      </c>
      <c r="L117" s="1" t="str">
        <f aca="false">IF(OR(AND('План Факт 2025'!D117="Программное_обеспечение_лицензии",'План Факт 2025'!N117="",'План Факт 2025'!M117=""),AND('План Факт 2025'!D117="Приобретение_ПО",'План Факт 2025'!M117="",'План Факт 2025'!N117="",'План Факт 2025'!M117=""),AND('План Факт 2025'!C117&lt;&gt;"",'План Факт 2025'!N117="",'План Факт 2025'!M117="")),"Требует заполнения","ОК")</f>
        <v>ОК</v>
      </c>
      <c r="N117" s="1" t="str">
        <f aca="false">IF(OR('План Факт 2025'!C117="ФОТ",SUM('План Факт 2025'!Q117,'План Факт 2025'!R117,'План Факт 2025'!Z117,'План Факт 2025'!AA117)&gt;0),"ОК",IF('План Факт 2025'!C117="","ОК","Требует заполнения"))</f>
        <v>ОК</v>
      </c>
      <c r="T117" s="1" t="str">
        <f aca="false">IF(AND('План Факт 2025'!R117&gt;0,'План Факт 2025'!X117=""),"Требует заполнения","ОК")</f>
        <v>ОК</v>
      </c>
      <c r="U117" s="1" t="str">
        <f aca="false">IF(AND('План Факт 2025'!R117&gt;0,'План Факт 2025'!Y117=""),"Требует заполнения","ОК")</f>
        <v>ОК</v>
      </c>
    </row>
    <row r="118" customFormat="false" ht="15" hidden="false" customHeight="false" outlineLevel="0" collapsed="false">
      <c r="A118" s="1" t="str">
        <f aca="false">IF(AND('План Факт 2025'!B118&lt;&gt;"",'План Факт 2025'!A118=""),"Требует заполнения","ОК")</f>
        <v>ОК</v>
      </c>
      <c r="C118" s="1" t="str">
        <f aca="false">IF(AND('План Факт 2025'!C118="",SUM('План Факт 2025'!Q118,'План Факт 2025'!R118,'План Факт 2025'!Z118,'План Факт 2025'!AA118)&gt;0),"Требует заполнения","ОК")</f>
        <v>ОК</v>
      </c>
      <c r="D118" s="357" t="str">
        <f aca="false">IF(OR(AND('План Факт 2025'!D118="",'План Факт 2025'!C118="Инвестиционный_проект"),AND('План Факт 2025'!D118="",'План Факт 2025'!C118="Операционный_бюджет")),"Требует заполнения", IF('План Факт 2025'!D118="","ОК",IFERROR(VLOOKUP('План Факт 2025'!C118&amp;'План Факт 2025'!D118,статьи,1,FALSE()),"Требует исправления")))</f>
        <v>ОК</v>
      </c>
      <c r="E118" s="1" t="str">
        <f aca="false">IF(AND('План Факт 2025'!C118="Инвестиционный_проект",'План Факт 2025'!G118=""),"Требует заполнения",IF(AND('План Факт 2025'!C118&lt;&gt;"Инвестиционный_проект",'План Факт 2025'!G118&lt;&gt;""),"Требует изменения","ОК"))</f>
        <v>ОК</v>
      </c>
      <c r="G118" s="1" t="str">
        <f aca="false">IF(AND('План Факт 2025'!C118="Инвестиционный_проект",'План Факт 2025'!I118=""),"Требует заполнения","ОК")</f>
        <v>ОК</v>
      </c>
      <c r="H118" s="1" t="str">
        <f aca="false">IF(AND('План Факт 2025'!C118="ФОТ",'План Факт 2025'!J118=""),"Требует заполнения","ОК")</f>
        <v>ОК</v>
      </c>
      <c r="J118" s="1" t="str">
        <f aca="false">IF(OR(AND('План Факт 2025'!D118="Программное_обеспечение_лицензии",'План Факт 2025'!L118=""),AND('План Факт 2025'!D118="Приобретение_ПО",'План Факт 2025'!L118=""),AND('План Факт 2025'!D118="ИТ_оборудование_и_комплектующие_ИП",'План Факт 2025'!L118=""),AND('План Факт 2025'!D118="ИТ_оборудование_и_комплектующие",'План Факт 2025'!L118="")),"Требует заполнения","ОК")</f>
        <v>ОК</v>
      </c>
      <c r="K118" s="1" t="str">
        <f aca="false">IF(OR(AND('План Факт 2025'!C118="Операционный_бюджет",'План Факт 2025'!D118="Программное_обеспечение_лицензии",'План Факт 2025'!M118=""),AND('План Факт 2025'!C118="Инвестиционный_проект",'План Факт 2025'!D118="Приобретение_ПО",'План Факт 2025'!M118=""),AND('План Факт 2025'!D118="ИТ_оборудование_и_комплектующие_ИП",'План Факт 2025'!M118=""),AND('План Факт 2025'!D118="ИТ_оборудование_и_комплектующие",'План Факт 2025'!M118="")),"Требует заполнения","ОК")</f>
        <v>ОК</v>
      </c>
      <c r="L118" s="1" t="str">
        <f aca="false">IF(OR(AND('План Факт 2025'!D118="Программное_обеспечение_лицензии",'План Факт 2025'!N118="",'План Факт 2025'!M118=""),AND('План Факт 2025'!D118="Приобретение_ПО",'План Факт 2025'!M118="",'План Факт 2025'!N118="",'План Факт 2025'!M118=""),AND('План Факт 2025'!C118&lt;&gt;"",'План Факт 2025'!N118="",'План Факт 2025'!M118="")),"Требует заполнения","ОК")</f>
        <v>ОК</v>
      </c>
      <c r="N118" s="1" t="str">
        <f aca="false">IF(OR('План Факт 2025'!C118="ФОТ",SUM('План Факт 2025'!Q118,'План Факт 2025'!R118,'План Факт 2025'!Z118,'План Факт 2025'!AA118)&gt;0),"ОК",IF('План Факт 2025'!C118="","ОК","Требует заполнения"))</f>
        <v>ОК</v>
      </c>
      <c r="T118" s="1" t="str">
        <f aca="false">IF(AND('План Факт 2025'!R118&gt;0,'План Факт 2025'!X118=""),"Требует заполнения","ОК")</f>
        <v>ОК</v>
      </c>
      <c r="U118" s="1" t="str">
        <f aca="false">IF(AND('План Факт 2025'!R118&gt;0,'План Факт 2025'!Y118=""),"Требует заполнения","ОК")</f>
        <v>ОК</v>
      </c>
    </row>
    <row r="119" customFormat="false" ht="15" hidden="false" customHeight="false" outlineLevel="0" collapsed="false">
      <c r="A119" s="1" t="str">
        <f aca="false">IF(AND('План Факт 2025'!B119&lt;&gt;"",'План Факт 2025'!A119=""),"Требует заполнения","ОК")</f>
        <v>ОК</v>
      </c>
      <c r="C119" s="1" t="str">
        <f aca="false">IF(AND('План Факт 2025'!C119="",SUM('План Факт 2025'!Q119,'План Факт 2025'!R119,'План Факт 2025'!Z119,'План Факт 2025'!AA119)&gt;0),"Требует заполнения","ОК")</f>
        <v>ОК</v>
      </c>
      <c r="D119" s="357" t="str">
        <f aca="false">IF(OR(AND('План Факт 2025'!D119="",'План Факт 2025'!C119="Инвестиционный_проект"),AND('План Факт 2025'!D119="",'План Факт 2025'!C119="Операционный_бюджет")),"Требует заполнения", IF('План Факт 2025'!D119="","ОК",IFERROR(VLOOKUP('План Факт 2025'!C119&amp;'План Факт 2025'!D119,статьи,1,FALSE()),"Требует исправления")))</f>
        <v>ОК</v>
      </c>
      <c r="E119" s="1" t="str">
        <f aca="false">IF(AND('План Факт 2025'!C119="Инвестиционный_проект",'План Факт 2025'!G119=""),"Требует заполнения",IF(AND('План Факт 2025'!C119&lt;&gt;"Инвестиционный_проект",'План Факт 2025'!G119&lt;&gt;""),"Требует изменения","ОК"))</f>
        <v>ОК</v>
      </c>
      <c r="G119" s="1" t="str">
        <f aca="false">IF(AND('План Факт 2025'!C119="Инвестиционный_проект",'План Факт 2025'!I119=""),"Требует заполнения","ОК")</f>
        <v>ОК</v>
      </c>
      <c r="H119" s="1" t="str">
        <f aca="false">IF(AND('План Факт 2025'!C119="ФОТ",'План Факт 2025'!J119=""),"Требует заполнения","ОК")</f>
        <v>ОК</v>
      </c>
      <c r="J119" s="1" t="str">
        <f aca="false">IF(OR(AND('План Факт 2025'!D119="Программное_обеспечение_лицензии",'План Факт 2025'!L119=""),AND('План Факт 2025'!D119="Приобретение_ПО",'План Факт 2025'!L119=""),AND('План Факт 2025'!D119="ИТ_оборудование_и_комплектующие_ИП",'План Факт 2025'!L119=""),AND('План Факт 2025'!D119="ИТ_оборудование_и_комплектующие",'План Факт 2025'!L119="")),"Требует заполнения","ОК")</f>
        <v>ОК</v>
      </c>
      <c r="K119" s="1" t="str">
        <f aca="false">IF(OR(AND('План Факт 2025'!C119="Операционный_бюджет",'План Факт 2025'!D119="Программное_обеспечение_лицензии",'План Факт 2025'!M119=""),AND('План Факт 2025'!C119="Инвестиционный_проект",'План Факт 2025'!D119="Приобретение_ПО",'План Факт 2025'!M119=""),AND('План Факт 2025'!D119="ИТ_оборудование_и_комплектующие_ИП",'План Факт 2025'!M119=""),AND('План Факт 2025'!D119="ИТ_оборудование_и_комплектующие",'План Факт 2025'!M119="")),"Требует заполнения","ОК")</f>
        <v>ОК</v>
      </c>
      <c r="L119" s="1" t="str">
        <f aca="false">IF(OR(AND('План Факт 2025'!D119="Программное_обеспечение_лицензии",'План Факт 2025'!N119="",'План Факт 2025'!M119=""),AND('План Факт 2025'!D119="Приобретение_ПО",'План Факт 2025'!M119="",'План Факт 2025'!N119="",'План Факт 2025'!M119=""),AND('План Факт 2025'!C119&lt;&gt;"",'План Факт 2025'!N119="",'План Факт 2025'!M119="")),"Требует заполнения","ОК")</f>
        <v>ОК</v>
      </c>
      <c r="N119" s="1" t="str">
        <f aca="false">IF(OR('План Факт 2025'!C119="ФОТ",SUM('План Факт 2025'!Q119,'План Факт 2025'!R119,'План Факт 2025'!Z119,'План Факт 2025'!AA119)&gt;0),"ОК",IF('План Факт 2025'!C119="","ОК","Требует заполнения"))</f>
        <v>ОК</v>
      </c>
      <c r="T119" s="1" t="str">
        <f aca="false">IF(AND('План Факт 2025'!R119&gt;0,'План Факт 2025'!X119=""),"Требует заполнения","ОК")</f>
        <v>ОК</v>
      </c>
      <c r="U119" s="1" t="str">
        <f aca="false">IF(AND('План Факт 2025'!R119&gt;0,'План Факт 2025'!Y119=""),"Требует заполнения","ОК")</f>
        <v>ОК</v>
      </c>
    </row>
    <row r="120" customFormat="false" ht="15" hidden="false" customHeight="false" outlineLevel="0" collapsed="false">
      <c r="A120" s="1" t="str">
        <f aca="false">IF(AND('План Факт 2025'!B120&lt;&gt;"",'План Факт 2025'!A120=""),"Требует заполнения","ОК")</f>
        <v>ОК</v>
      </c>
      <c r="C120" s="1" t="str">
        <f aca="false">IF(AND('План Факт 2025'!C120="",SUM('План Факт 2025'!Q120,'План Факт 2025'!R120,'План Факт 2025'!Z120,'План Факт 2025'!AA120)&gt;0),"Требует заполнения","ОК")</f>
        <v>ОК</v>
      </c>
      <c r="D120" s="357" t="str">
        <f aca="false">IF(OR(AND('План Факт 2025'!D120="",'План Факт 2025'!C120="Инвестиционный_проект"),AND('План Факт 2025'!D120="",'План Факт 2025'!C120="Операционный_бюджет")),"Требует заполнения", IF('План Факт 2025'!D120="","ОК",IFERROR(VLOOKUP('План Факт 2025'!C120&amp;'План Факт 2025'!D120,статьи,1,FALSE()),"Требует исправления")))</f>
        <v>ОК</v>
      </c>
      <c r="E120" s="1" t="str">
        <f aca="false">IF(AND('План Факт 2025'!C120="Инвестиционный_проект",'План Факт 2025'!G120=""),"Требует заполнения",IF(AND('План Факт 2025'!C120&lt;&gt;"Инвестиционный_проект",'План Факт 2025'!G120&lt;&gt;""),"Требует изменения","ОК"))</f>
        <v>ОК</v>
      </c>
      <c r="G120" s="1" t="str">
        <f aca="false">IF(AND('План Факт 2025'!C120="Инвестиционный_проект",'План Факт 2025'!I120=""),"Требует заполнения","ОК")</f>
        <v>ОК</v>
      </c>
      <c r="H120" s="1" t="str">
        <f aca="false">IF(AND('План Факт 2025'!C120="ФОТ",'План Факт 2025'!J120=""),"Требует заполнения","ОК")</f>
        <v>ОК</v>
      </c>
      <c r="J120" s="1" t="str">
        <f aca="false">IF(OR(AND('План Факт 2025'!D120="Программное_обеспечение_лицензии",'План Факт 2025'!L120=""),AND('План Факт 2025'!D120="Приобретение_ПО",'План Факт 2025'!L120=""),AND('План Факт 2025'!D120="ИТ_оборудование_и_комплектующие_ИП",'План Факт 2025'!L120=""),AND('План Факт 2025'!D120="ИТ_оборудование_и_комплектующие",'План Факт 2025'!L120="")),"Требует заполнения","ОК")</f>
        <v>ОК</v>
      </c>
      <c r="K120" s="1" t="str">
        <f aca="false">IF(OR(AND('План Факт 2025'!C120="Операционный_бюджет",'План Факт 2025'!D120="Программное_обеспечение_лицензии",'План Факт 2025'!M120=""),AND('План Факт 2025'!C120="Инвестиционный_проект",'План Факт 2025'!D120="Приобретение_ПО",'План Факт 2025'!M120=""),AND('План Факт 2025'!D120="ИТ_оборудование_и_комплектующие_ИП",'План Факт 2025'!M120=""),AND('План Факт 2025'!D120="ИТ_оборудование_и_комплектующие",'План Факт 2025'!M120="")),"Требует заполнения","ОК")</f>
        <v>ОК</v>
      </c>
      <c r="L120" s="1" t="str">
        <f aca="false">IF(OR(AND('План Факт 2025'!D120="Программное_обеспечение_лицензии",'План Факт 2025'!N120="",'План Факт 2025'!M120=""),AND('План Факт 2025'!D120="Приобретение_ПО",'План Факт 2025'!M120="",'План Факт 2025'!N120="",'План Факт 2025'!M120=""),AND('План Факт 2025'!C120&lt;&gt;"",'План Факт 2025'!N120="",'План Факт 2025'!M120="")),"Требует заполнения","ОК")</f>
        <v>ОК</v>
      </c>
      <c r="N120" s="1" t="str">
        <f aca="false">IF(OR('План Факт 2025'!C120="ФОТ",SUM('План Факт 2025'!Q120,'План Факт 2025'!R120,'План Факт 2025'!Z120,'План Факт 2025'!AA120)&gt;0),"ОК",IF('План Факт 2025'!C120="","ОК","Требует заполнения"))</f>
        <v>ОК</v>
      </c>
      <c r="T120" s="1" t="str">
        <f aca="false">IF(AND('План Факт 2025'!R120&gt;0,'План Факт 2025'!X120=""),"Требует заполнения","ОК")</f>
        <v>ОК</v>
      </c>
      <c r="U120" s="1" t="str">
        <f aca="false">IF(AND('План Факт 2025'!R120&gt;0,'План Факт 2025'!Y120=""),"Требует заполнения","ОК")</f>
        <v>ОК</v>
      </c>
    </row>
    <row r="121" customFormat="false" ht="15" hidden="false" customHeight="false" outlineLevel="0" collapsed="false">
      <c r="A121" s="1" t="str">
        <f aca="false">IF(AND('План Факт 2025'!B121&lt;&gt;"",'План Факт 2025'!A121=""),"Требует заполнения","ОК")</f>
        <v>ОК</v>
      </c>
      <c r="C121" s="1" t="str">
        <f aca="false">IF(AND('План Факт 2025'!C121="",SUM('План Факт 2025'!Q121,'План Факт 2025'!R121,'План Факт 2025'!Z121,'План Факт 2025'!AA121)&gt;0),"Требует заполнения","ОК")</f>
        <v>ОК</v>
      </c>
      <c r="D121" s="357" t="str">
        <f aca="false">IF(OR(AND('План Факт 2025'!D121="",'План Факт 2025'!C121="Инвестиционный_проект"),AND('План Факт 2025'!D121="",'План Факт 2025'!C121="Операционный_бюджет")),"Требует заполнения", IF('План Факт 2025'!D121="","ОК",IFERROR(VLOOKUP('План Факт 2025'!C121&amp;'План Факт 2025'!D121,статьи,1,FALSE()),"Требует исправления")))</f>
        <v>ОК</v>
      </c>
      <c r="E121" s="1" t="str">
        <f aca="false">IF(AND('План Факт 2025'!C121="Инвестиционный_проект",'План Факт 2025'!G121=""),"Требует заполнения",IF(AND('План Факт 2025'!C121&lt;&gt;"Инвестиционный_проект",'План Факт 2025'!G121&lt;&gt;""),"Требует изменения","ОК"))</f>
        <v>ОК</v>
      </c>
      <c r="G121" s="1" t="str">
        <f aca="false">IF(AND('План Факт 2025'!C121="Инвестиционный_проект",'План Факт 2025'!I121=""),"Требует заполнения","ОК")</f>
        <v>ОК</v>
      </c>
      <c r="H121" s="1" t="str">
        <f aca="false">IF(AND('План Факт 2025'!C121="ФОТ",'План Факт 2025'!J121=""),"Требует заполнения","ОК")</f>
        <v>ОК</v>
      </c>
      <c r="J121" s="1" t="str">
        <f aca="false">IF(OR(AND('План Факт 2025'!D121="Программное_обеспечение_лицензии",'План Факт 2025'!L121=""),AND('План Факт 2025'!D121="Приобретение_ПО",'План Факт 2025'!L121=""),AND('План Факт 2025'!D121="ИТ_оборудование_и_комплектующие_ИП",'План Факт 2025'!L121=""),AND('План Факт 2025'!D121="ИТ_оборудование_и_комплектующие",'План Факт 2025'!L121="")),"Требует заполнения","ОК")</f>
        <v>ОК</v>
      </c>
      <c r="K121" s="1" t="str">
        <f aca="false">IF(OR(AND('План Факт 2025'!C121="Операционный_бюджет",'План Факт 2025'!D121="Программное_обеспечение_лицензии",'План Факт 2025'!M121=""),AND('План Факт 2025'!C121="Инвестиционный_проект",'План Факт 2025'!D121="Приобретение_ПО",'План Факт 2025'!M121=""),AND('План Факт 2025'!D121="ИТ_оборудование_и_комплектующие_ИП",'План Факт 2025'!M121=""),AND('План Факт 2025'!D121="ИТ_оборудование_и_комплектующие",'План Факт 2025'!M121="")),"Требует заполнения","ОК")</f>
        <v>ОК</v>
      </c>
      <c r="L121" s="1" t="str">
        <f aca="false">IF(OR(AND('План Факт 2025'!D121="Программное_обеспечение_лицензии",'План Факт 2025'!N121="",'План Факт 2025'!M121=""),AND('План Факт 2025'!D121="Приобретение_ПО",'План Факт 2025'!M121="",'План Факт 2025'!N121="",'План Факт 2025'!M121=""),AND('План Факт 2025'!C121&lt;&gt;"",'План Факт 2025'!N121="",'План Факт 2025'!M121="")),"Требует заполнения","ОК")</f>
        <v>ОК</v>
      </c>
      <c r="N121" s="1" t="str">
        <f aca="false">IF(OR('План Факт 2025'!C121="ФОТ",SUM('План Факт 2025'!Q121,'План Факт 2025'!R121,'План Факт 2025'!Z121,'План Факт 2025'!AA121)&gt;0),"ОК",IF('План Факт 2025'!C121="","ОК","Требует заполнения"))</f>
        <v>ОК</v>
      </c>
      <c r="T121" s="1" t="str">
        <f aca="false">IF(AND('План Факт 2025'!R121&gt;0,'План Факт 2025'!X121=""),"Требует заполнения","ОК")</f>
        <v>ОК</v>
      </c>
      <c r="U121" s="1" t="str">
        <f aca="false">IF(AND('План Факт 2025'!R121&gt;0,'План Факт 2025'!Y121=""),"Требует заполнения","ОК")</f>
        <v>ОК</v>
      </c>
    </row>
    <row r="122" customFormat="false" ht="15" hidden="false" customHeight="false" outlineLevel="0" collapsed="false">
      <c r="A122" s="1" t="str">
        <f aca="false">IF(AND('План Факт 2025'!B122&lt;&gt;"",'План Факт 2025'!A122=""),"Требует заполнения","ОК")</f>
        <v>ОК</v>
      </c>
      <c r="C122" s="1" t="str">
        <f aca="false">IF(AND('План Факт 2025'!C122="",SUM('План Факт 2025'!Q122,'План Факт 2025'!R122,'План Факт 2025'!Z122,'План Факт 2025'!AA122)&gt;0),"Требует заполнения","ОК")</f>
        <v>ОК</v>
      </c>
      <c r="D122" s="357" t="str">
        <f aca="false">IF(OR(AND('План Факт 2025'!D122="",'План Факт 2025'!C122="Инвестиционный_проект"),AND('План Факт 2025'!D122="",'План Факт 2025'!C122="Операционный_бюджет")),"Требует заполнения", IF('План Факт 2025'!D122="","ОК",IFERROR(VLOOKUP('План Факт 2025'!C122&amp;'План Факт 2025'!D122,статьи,1,FALSE()),"Требует исправления")))</f>
        <v>ОК</v>
      </c>
      <c r="E122" s="1" t="str">
        <f aca="false">IF(AND('План Факт 2025'!C122="Инвестиционный_проект",'План Факт 2025'!G122=""),"Требует заполнения",IF(AND('План Факт 2025'!C122&lt;&gt;"Инвестиционный_проект",'План Факт 2025'!G122&lt;&gt;""),"Требует изменения","ОК"))</f>
        <v>ОК</v>
      </c>
      <c r="G122" s="1" t="str">
        <f aca="false">IF(AND('План Факт 2025'!C122="Инвестиционный_проект",'План Факт 2025'!I122=""),"Требует заполнения","ОК")</f>
        <v>ОК</v>
      </c>
      <c r="H122" s="1" t="str">
        <f aca="false">IF(AND('План Факт 2025'!C122="ФОТ",'План Факт 2025'!J122=""),"Требует заполнения","ОК")</f>
        <v>ОК</v>
      </c>
      <c r="J122" s="1" t="str">
        <f aca="false">IF(OR(AND('План Факт 2025'!D122="Программное_обеспечение_лицензии",'План Факт 2025'!L122=""),AND('План Факт 2025'!D122="Приобретение_ПО",'План Факт 2025'!L122=""),AND('План Факт 2025'!D122="ИТ_оборудование_и_комплектующие_ИП",'План Факт 2025'!L122=""),AND('План Факт 2025'!D122="ИТ_оборудование_и_комплектующие",'План Факт 2025'!L122="")),"Требует заполнения","ОК")</f>
        <v>ОК</v>
      </c>
      <c r="K122" s="1" t="str">
        <f aca="false">IF(OR(AND('План Факт 2025'!C122="Операционный_бюджет",'План Факт 2025'!D122="Программное_обеспечение_лицензии",'План Факт 2025'!M122=""),AND('План Факт 2025'!C122="Инвестиционный_проект",'План Факт 2025'!D122="Приобретение_ПО",'План Факт 2025'!M122=""),AND('План Факт 2025'!D122="ИТ_оборудование_и_комплектующие_ИП",'План Факт 2025'!M122=""),AND('План Факт 2025'!D122="ИТ_оборудование_и_комплектующие",'План Факт 2025'!M122="")),"Требует заполнения","ОК")</f>
        <v>ОК</v>
      </c>
      <c r="L122" s="1" t="str">
        <f aca="false">IF(OR(AND('План Факт 2025'!D122="Программное_обеспечение_лицензии",'План Факт 2025'!N122="",'План Факт 2025'!M122=""),AND('План Факт 2025'!D122="Приобретение_ПО",'План Факт 2025'!M122="",'План Факт 2025'!N122="",'План Факт 2025'!M122=""),AND('План Факт 2025'!C122&lt;&gt;"",'План Факт 2025'!N122="",'План Факт 2025'!M122="")),"Требует заполнения","ОК")</f>
        <v>ОК</v>
      </c>
      <c r="N122" s="1" t="str">
        <f aca="false">IF(OR('План Факт 2025'!C122="ФОТ",SUM('План Факт 2025'!Q122,'План Факт 2025'!R122,'План Факт 2025'!Z122,'План Факт 2025'!AA122)&gt;0),"ОК",IF('План Факт 2025'!C122="","ОК","Требует заполнения"))</f>
        <v>ОК</v>
      </c>
      <c r="T122" s="1" t="str">
        <f aca="false">IF(AND('План Факт 2025'!R122&gt;0,'План Факт 2025'!X122=""),"Требует заполнения","ОК")</f>
        <v>ОК</v>
      </c>
      <c r="U122" s="1" t="str">
        <f aca="false">IF(AND('План Факт 2025'!R122&gt;0,'План Факт 2025'!Y122=""),"Требует заполнения","ОК")</f>
        <v>ОК</v>
      </c>
    </row>
    <row r="123" customFormat="false" ht="15" hidden="false" customHeight="false" outlineLevel="0" collapsed="false">
      <c r="A123" s="1" t="str">
        <f aca="false">IF(AND('План Факт 2025'!B123&lt;&gt;"",'План Факт 2025'!A123=""),"Требует заполнения","ОК")</f>
        <v>ОК</v>
      </c>
      <c r="C123" s="1" t="str">
        <f aca="false">IF(AND('План Факт 2025'!C123="",SUM('План Факт 2025'!Q123,'План Факт 2025'!R123,'План Факт 2025'!Z123,'План Факт 2025'!AA123)&gt;0),"Требует заполнения","ОК")</f>
        <v>ОК</v>
      </c>
      <c r="D123" s="357" t="str">
        <f aca="false">IF(OR(AND('План Факт 2025'!D123="",'План Факт 2025'!C123="Инвестиционный_проект"),AND('План Факт 2025'!D123="",'План Факт 2025'!C123="Операционный_бюджет")),"Требует заполнения", IF('План Факт 2025'!D123="","ОК",IFERROR(VLOOKUP('План Факт 2025'!C123&amp;'План Факт 2025'!D123,статьи,1,FALSE()),"Требует исправления")))</f>
        <v>ОК</v>
      </c>
      <c r="E123" s="1" t="str">
        <f aca="false">IF(AND('План Факт 2025'!C123="Инвестиционный_проект",'План Факт 2025'!G123=""),"Требует заполнения",IF(AND('План Факт 2025'!C123&lt;&gt;"Инвестиционный_проект",'План Факт 2025'!G123&lt;&gt;""),"Требует изменения","ОК"))</f>
        <v>ОК</v>
      </c>
      <c r="G123" s="1" t="str">
        <f aca="false">IF(AND('План Факт 2025'!C123="Инвестиционный_проект",'План Факт 2025'!I123=""),"Требует заполнения","ОК")</f>
        <v>ОК</v>
      </c>
      <c r="H123" s="1" t="str">
        <f aca="false">IF(AND('План Факт 2025'!C123="ФОТ",'План Факт 2025'!J123=""),"Требует заполнения","ОК")</f>
        <v>ОК</v>
      </c>
      <c r="J123" s="1" t="str">
        <f aca="false">IF(OR(AND('План Факт 2025'!D123="Программное_обеспечение_лицензии",'План Факт 2025'!L123=""),AND('План Факт 2025'!D123="Приобретение_ПО",'План Факт 2025'!L123=""),AND('План Факт 2025'!D123="ИТ_оборудование_и_комплектующие_ИП",'План Факт 2025'!L123=""),AND('План Факт 2025'!D123="ИТ_оборудование_и_комплектующие",'План Факт 2025'!L123="")),"Требует заполнения","ОК")</f>
        <v>ОК</v>
      </c>
      <c r="K123" s="1" t="str">
        <f aca="false">IF(OR(AND('План Факт 2025'!C123="Операционный_бюджет",'План Факт 2025'!D123="Программное_обеспечение_лицензии",'План Факт 2025'!M123=""),AND('План Факт 2025'!C123="Инвестиционный_проект",'План Факт 2025'!D123="Приобретение_ПО",'План Факт 2025'!M123=""),AND('План Факт 2025'!D123="ИТ_оборудование_и_комплектующие_ИП",'План Факт 2025'!M123=""),AND('План Факт 2025'!D123="ИТ_оборудование_и_комплектующие",'План Факт 2025'!M123="")),"Требует заполнения","ОК")</f>
        <v>ОК</v>
      </c>
      <c r="L123" s="1" t="str">
        <f aca="false">IF(OR(AND('План Факт 2025'!D123="Программное_обеспечение_лицензии",'План Факт 2025'!N123="",'План Факт 2025'!M123=""),AND('План Факт 2025'!D123="Приобретение_ПО",'План Факт 2025'!M123="",'План Факт 2025'!N123="",'План Факт 2025'!M123=""),AND('План Факт 2025'!C123&lt;&gt;"",'План Факт 2025'!N123="",'План Факт 2025'!M123="")),"Требует заполнения","ОК")</f>
        <v>ОК</v>
      </c>
      <c r="N123" s="1" t="str">
        <f aca="false">IF(OR('План Факт 2025'!C123="ФОТ",SUM('План Факт 2025'!Q123,'План Факт 2025'!R123,'План Факт 2025'!Z123,'План Факт 2025'!AA123)&gt;0),"ОК",IF('План Факт 2025'!C123="","ОК","Требует заполнения"))</f>
        <v>ОК</v>
      </c>
      <c r="T123" s="1" t="str">
        <f aca="false">IF(AND('План Факт 2025'!R123&gt;0,'План Факт 2025'!X123=""),"Требует заполнения","ОК")</f>
        <v>ОК</v>
      </c>
      <c r="U123" s="1" t="str">
        <f aca="false">IF(AND('План Факт 2025'!R123&gt;0,'План Факт 2025'!Y123=""),"Требует заполнения","ОК")</f>
        <v>ОК</v>
      </c>
    </row>
    <row r="124" customFormat="false" ht="15" hidden="false" customHeight="false" outlineLevel="0" collapsed="false">
      <c r="A124" s="1" t="str">
        <f aca="false">IF(AND('План Факт 2025'!B124&lt;&gt;"",'План Факт 2025'!A124=""),"Требует заполнения","ОК")</f>
        <v>ОК</v>
      </c>
      <c r="C124" s="1" t="str">
        <f aca="false">IF(AND('План Факт 2025'!C124="",SUM('План Факт 2025'!Q124,'План Факт 2025'!R124,'План Факт 2025'!Z124,'План Факт 2025'!AA124)&gt;0),"Требует заполнения","ОК")</f>
        <v>ОК</v>
      </c>
      <c r="D124" s="357" t="str">
        <f aca="false">IF(OR(AND('План Факт 2025'!D124="",'План Факт 2025'!C124="Инвестиционный_проект"),AND('План Факт 2025'!D124="",'План Факт 2025'!C124="Операционный_бюджет")),"Требует заполнения", IF('План Факт 2025'!D124="","ОК",IFERROR(VLOOKUP('План Факт 2025'!C124&amp;'План Факт 2025'!D124,статьи,1,FALSE()),"Требует исправления")))</f>
        <v>ОК</v>
      </c>
      <c r="E124" s="1" t="str">
        <f aca="false">IF(AND('План Факт 2025'!C124="Инвестиционный_проект",'План Факт 2025'!G124=""),"Требует заполнения",IF(AND('План Факт 2025'!C124&lt;&gt;"Инвестиционный_проект",'План Факт 2025'!G124&lt;&gt;""),"Требует изменения","ОК"))</f>
        <v>ОК</v>
      </c>
      <c r="G124" s="1" t="str">
        <f aca="false">IF(AND('План Факт 2025'!C124="Инвестиционный_проект",'План Факт 2025'!I124=""),"Требует заполнения","ОК")</f>
        <v>ОК</v>
      </c>
      <c r="H124" s="1" t="str">
        <f aca="false">IF(AND('План Факт 2025'!C124="ФОТ",'План Факт 2025'!J124=""),"Требует заполнения","ОК")</f>
        <v>ОК</v>
      </c>
      <c r="J124" s="1" t="str">
        <f aca="false">IF(OR(AND('План Факт 2025'!D124="Программное_обеспечение_лицензии",'План Факт 2025'!L124=""),AND('План Факт 2025'!D124="Приобретение_ПО",'План Факт 2025'!L124=""),AND('План Факт 2025'!D124="ИТ_оборудование_и_комплектующие_ИП",'План Факт 2025'!L124=""),AND('План Факт 2025'!D124="ИТ_оборудование_и_комплектующие",'План Факт 2025'!L124="")),"Требует заполнения","ОК")</f>
        <v>ОК</v>
      </c>
      <c r="K124" s="1" t="str">
        <f aca="false">IF(OR(AND('План Факт 2025'!C124="Операционный_бюджет",'План Факт 2025'!D124="Программное_обеспечение_лицензии",'План Факт 2025'!M124=""),AND('План Факт 2025'!C124="Инвестиционный_проект",'План Факт 2025'!D124="Приобретение_ПО",'План Факт 2025'!M124=""),AND('План Факт 2025'!D124="ИТ_оборудование_и_комплектующие_ИП",'План Факт 2025'!M124=""),AND('План Факт 2025'!D124="ИТ_оборудование_и_комплектующие",'План Факт 2025'!M124="")),"Требует заполнения","ОК")</f>
        <v>ОК</v>
      </c>
      <c r="L124" s="1" t="str">
        <f aca="false">IF(OR(AND('План Факт 2025'!D124="Программное_обеспечение_лицензии",'План Факт 2025'!N124="",'План Факт 2025'!M124=""),AND('План Факт 2025'!D124="Приобретение_ПО",'План Факт 2025'!M124="",'План Факт 2025'!N124="",'План Факт 2025'!M124=""),AND('План Факт 2025'!C124&lt;&gt;"",'План Факт 2025'!N124="",'План Факт 2025'!M124="")),"Требует заполнения","ОК")</f>
        <v>ОК</v>
      </c>
      <c r="N124" s="1" t="str">
        <f aca="false">IF(OR('План Факт 2025'!C124="ФОТ",SUM('План Факт 2025'!Q124,'План Факт 2025'!R124,'План Факт 2025'!Z124,'План Факт 2025'!AA124)&gt;0),"ОК",IF('План Факт 2025'!C124="","ОК","Требует заполнения"))</f>
        <v>ОК</v>
      </c>
      <c r="T124" s="1" t="str">
        <f aca="false">IF(AND('План Факт 2025'!R124&gt;0,'План Факт 2025'!X124=""),"Требует заполнения","ОК")</f>
        <v>ОК</v>
      </c>
      <c r="U124" s="1" t="str">
        <f aca="false">IF(AND('План Факт 2025'!R124&gt;0,'План Факт 2025'!Y124=""),"Требует заполнения","ОК")</f>
        <v>ОК</v>
      </c>
    </row>
    <row r="125" customFormat="false" ht="15" hidden="false" customHeight="false" outlineLevel="0" collapsed="false">
      <c r="A125" s="1" t="str">
        <f aca="false">IF(AND('План Факт 2025'!B125&lt;&gt;"",'План Факт 2025'!A125=""),"Требует заполнения","ОК")</f>
        <v>ОК</v>
      </c>
      <c r="C125" s="1" t="str">
        <f aca="false">IF(AND('План Факт 2025'!C125="",SUM('План Факт 2025'!Q125,'План Факт 2025'!R125,'План Факт 2025'!Z125,'План Факт 2025'!AA125)&gt;0),"Требует заполнения","ОК")</f>
        <v>ОК</v>
      </c>
      <c r="D125" s="357" t="str">
        <f aca="false">IF(OR(AND('План Факт 2025'!D125="",'План Факт 2025'!C125="Инвестиционный_проект"),AND('План Факт 2025'!D125="",'План Факт 2025'!C125="Операционный_бюджет")),"Требует заполнения", IF('План Факт 2025'!D125="","ОК",IFERROR(VLOOKUP('План Факт 2025'!C125&amp;'План Факт 2025'!D125,статьи,1,FALSE()),"Требует исправления")))</f>
        <v>ОК</v>
      </c>
      <c r="E125" s="1" t="str">
        <f aca="false">IF(AND('План Факт 2025'!C125="Инвестиционный_проект",'План Факт 2025'!G125=""),"Требует заполнения",IF(AND('План Факт 2025'!C125&lt;&gt;"Инвестиционный_проект",'План Факт 2025'!G125&lt;&gt;""),"Требует изменения","ОК"))</f>
        <v>ОК</v>
      </c>
      <c r="G125" s="1" t="str">
        <f aca="false">IF(AND('План Факт 2025'!C125="Инвестиционный_проект",'План Факт 2025'!I125=""),"Требует заполнения","ОК")</f>
        <v>ОК</v>
      </c>
      <c r="H125" s="1" t="str">
        <f aca="false">IF(AND('План Факт 2025'!C125="ФОТ",'План Факт 2025'!J125=""),"Требует заполнения","ОК")</f>
        <v>ОК</v>
      </c>
      <c r="J125" s="1" t="str">
        <f aca="false">IF(OR(AND('План Факт 2025'!D125="Программное_обеспечение_лицензии",'План Факт 2025'!L125=""),AND('План Факт 2025'!D125="Приобретение_ПО",'План Факт 2025'!L125=""),AND('План Факт 2025'!D125="ИТ_оборудование_и_комплектующие_ИП",'План Факт 2025'!L125=""),AND('План Факт 2025'!D125="ИТ_оборудование_и_комплектующие",'План Факт 2025'!L125="")),"Требует заполнения","ОК")</f>
        <v>ОК</v>
      </c>
      <c r="K125" s="1" t="str">
        <f aca="false">IF(OR(AND('План Факт 2025'!C125="Операционный_бюджет",'План Факт 2025'!D125="Программное_обеспечение_лицензии",'План Факт 2025'!M125=""),AND('План Факт 2025'!C125="Инвестиционный_проект",'План Факт 2025'!D125="Приобретение_ПО",'План Факт 2025'!M125=""),AND('План Факт 2025'!D125="ИТ_оборудование_и_комплектующие_ИП",'План Факт 2025'!M125=""),AND('План Факт 2025'!D125="ИТ_оборудование_и_комплектующие",'План Факт 2025'!M125="")),"Требует заполнения","ОК")</f>
        <v>ОК</v>
      </c>
      <c r="L125" s="1" t="str">
        <f aca="false">IF(OR(AND('План Факт 2025'!D125="Программное_обеспечение_лицензии",'План Факт 2025'!N125="",'План Факт 2025'!M125=""),AND('План Факт 2025'!D125="Приобретение_ПО",'План Факт 2025'!M125="",'План Факт 2025'!N125="",'План Факт 2025'!M125=""),AND('План Факт 2025'!C125&lt;&gt;"",'План Факт 2025'!N125="",'План Факт 2025'!M125="")),"Требует заполнения","ОК")</f>
        <v>ОК</v>
      </c>
      <c r="N125" s="1" t="str">
        <f aca="false">IF(OR('План Факт 2025'!C125="ФОТ",SUM('План Факт 2025'!Q125,'План Факт 2025'!R125,'План Факт 2025'!Z125,'План Факт 2025'!AA125)&gt;0),"ОК",IF('План Факт 2025'!C125="","ОК","Требует заполнения"))</f>
        <v>ОК</v>
      </c>
      <c r="T125" s="1" t="str">
        <f aca="false">IF(AND('План Факт 2025'!R125&gt;0,'План Факт 2025'!X125=""),"Требует заполнения","ОК")</f>
        <v>ОК</v>
      </c>
      <c r="U125" s="1" t="str">
        <f aca="false">IF(AND('План Факт 2025'!R125&gt;0,'План Факт 2025'!Y125=""),"Требует заполнения","ОК")</f>
        <v>ОК</v>
      </c>
    </row>
    <row r="126" customFormat="false" ht="15" hidden="false" customHeight="false" outlineLevel="0" collapsed="false">
      <c r="A126" s="1" t="str">
        <f aca="false">IF(AND('План Факт 2025'!B126&lt;&gt;"",'План Факт 2025'!A126=""),"Требует заполнения","ОК")</f>
        <v>ОК</v>
      </c>
      <c r="C126" s="1" t="str">
        <f aca="false">IF(AND('План Факт 2025'!C126="",SUM('План Факт 2025'!Q126,'План Факт 2025'!R126,'План Факт 2025'!Z126,'План Факт 2025'!AA126)&gt;0),"Требует заполнения","ОК")</f>
        <v>ОК</v>
      </c>
      <c r="D126" s="357" t="str">
        <f aca="false">IF(OR(AND('План Факт 2025'!D126="",'План Факт 2025'!C126="Инвестиционный_проект"),AND('План Факт 2025'!D126="",'План Факт 2025'!C126="Операционный_бюджет")),"Требует заполнения", IF('План Факт 2025'!D126="","ОК",IFERROR(VLOOKUP('План Факт 2025'!C126&amp;'План Факт 2025'!D126,статьи,1,FALSE()),"Требует исправления")))</f>
        <v>ОК</v>
      </c>
      <c r="E126" s="1" t="str">
        <f aca="false">IF(AND('План Факт 2025'!C126="Инвестиционный_проект",'План Факт 2025'!G126=""),"Требует заполнения",IF(AND('План Факт 2025'!C126&lt;&gt;"Инвестиционный_проект",'План Факт 2025'!G126&lt;&gt;""),"Требует изменения","ОК"))</f>
        <v>ОК</v>
      </c>
      <c r="G126" s="1" t="str">
        <f aca="false">IF(AND('План Факт 2025'!C126="Инвестиционный_проект",'План Факт 2025'!I126=""),"Требует заполнения","ОК")</f>
        <v>ОК</v>
      </c>
      <c r="H126" s="1" t="str">
        <f aca="false">IF(AND('План Факт 2025'!C126="ФОТ",'План Факт 2025'!J126=""),"Требует заполнения","ОК")</f>
        <v>ОК</v>
      </c>
      <c r="J126" s="1" t="str">
        <f aca="false">IF(OR(AND('План Факт 2025'!D126="Программное_обеспечение_лицензии",'План Факт 2025'!L126=""),AND('План Факт 2025'!D126="Приобретение_ПО",'План Факт 2025'!L126=""),AND('План Факт 2025'!D126="ИТ_оборудование_и_комплектующие_ИП",'План Факт 2025'!L126=""),AND('План Факт 2025'!D126="ИТ_оборудование_и_комплектующие",'План Факт 2025'!L126="")),"Требует заполнения","ОК")</f>
        <v>ОК</v>
      </c>
      <c r="K126" s="1" t="str">
        <f aca="false">IF(OR(AND('План Факт 2025'!C126="Операционный_бюджет",'План Факт 2025'!D126="Программное_обеспечение_лицензии",'План Факт 2025'!M126=""),AND('План Факт 2025'!C126="Инвестиционный_проект",'План Факт 2025'!D126="Приобретение_ПО",'План Факт 2025'!M126=""),AND('План Факт 2025'!D126="ИТ_оборудование_и_комплектующие_ИП",'План Факт 2025'!M126=""),AND('План Факт 2025'!D126="ИТ_оборудование_и_комплектующие",'План Факт 2025'!M126="")),"Требует заполнения","ОК")</f>
        <v>ОК</v>
      </c>
      <c r="L126" s="1" t="str">
        <f aca="false">IF(OR(AND('План Факт 2025'!D126="Программное_обеспечение_лицензии",'План Факт 2025'!N126="",'План Факт 2025'!M126=""),AND('План Факт 2025'!D126="Приобретение_ПО",'План Факт 2025'!M126="",'План Факт 2025'!N126="",'План Факт 2025'!M126=""),AND('План Факт 2025'!C126&lt;&gt;"",'План Факт 2025'!N126="",'План Факт 2025'!M126="")),"Требует заполнения","ОК")</f>
        <v>ОК</v>
      </c>
      <c r="N126" s="1" t="str">
        <f aca="false">IF(OR('План Факт 2025'!C126="ФОТ",SUM('План Факт 2025'!Q126,'План Факт 2025'!R126,'План Факт 2025'!Z126,'План Факт 2025'!AA126)&gt;0),"ОК",IF('План Факт 2025'!C126="","ОК","Требует заполнения"))</f>
        <v>ОК</v>
      </c>
      <c r="T126" s="1" t="str">
        <f aca="false">IF(AND('План Факт 2025'!R126&gt;0,'План Факт 2025'!X126=""),"Требует заполнения","ОК")</f>
        <v>ОК</v>
      </c>
      <c r="U126" s="1" t="str">
        <f aca="false">IF(AND('План Факт 2025'!R126&gt;0,'План Факт 2025'!Y126=""),"Требует заполнения","ОК")</f>
        <v>ОК</v>
      </c>
    </row>
    <row r="127" customFormat="false" ht="15" hidden="false" customHeight="false" outlineLevel="0" collapsed="false">
      <c r="A127" s="1" t="str">
        <f aca="false">IF(AND('План Факт 2025'!B127&lt;&gt;"",'План Факт 2025'!A127=""),"Требует заполнения","ОК")</f>
        <v>ОК</v>
      </c>
      <c r="C127" s="1" t="str">
        <f aca="false">IF(AND('План Факт 2025'!C127="",SUM('План Факт 2025'!Q127,'План Факт 2025'!R127,'План Факт 2025'!Z127,'План Факт 2025'!AA127)&gt;0),"Требует заполнения","ОК")</f>
        <v>ОК</v>
      </c>
      <c r="D127" s="357" t="str">
        <f aca="false">IF(OR(AND('План Факт 2025'!D127="",'План Факт 2025'!C127="Инвестиционный_проект"),AND('План Факт 2025'!D127="",'План Факт 2025'!C127="Операционный_бюджет")),"Требует заполнения", IF('План Факт 2025'!D127="","ОК",IFERROR(VLOOKUP('План Факт 2025'!C127&amp;'План Факт 2025'!D127,статьи,1,FALSE()),"Требует исправления")))</f>
        <v>ОК</v>
      </c>
      <c r="E127" s="1" t="str">
        <f aca="false">IF(AND('План Факт 2025'!C127="Инвестиционный_проект",'План Факт 2025'!G127=""),"Требует заполнения",IF(AND('План Факт 2025'!C127&lt;&gt;"Инвестиционный_проект",'План Факт 2025'!G127&lt;&gt;""),"Требует изменения","ОК"))</f>
        <v>ОК</v>
      </c>
      <c r="G127" s="1" t="str">
        <f aca="false">IF(AND('План Факт 2025'!C127="Инвестиционный_проект",'План Факт 2025'!I127=""),"Требует заполнения","ОК")</f>
        <v>ОК</v>
      </c>
      <c r="H127" s="1" t="str">
        <f aca="false">IF(AND('План Факт 2025'!C127="ФОТ",'План Факт 2025'!J127=""),"Требует заполнения","ОК")</f>
        <v>ОК</v>
      </c>
      <c r="J127" s="1" t="str">
        <f aca="false">IF(OR(AND('План Факт 2025'!D127="Программное_обеспечение_лицензии",'План Факт 2025'!L127=""),AND('План Факт 2025'!D127="Приобретение_ПО",'План Факт 2025'!L127=""),AND('План Факт 2025'!D127="ИТ_оборудование_и_комплектующие_ИП",'План Факт 2025'!L127=""),AND('План Факт 2025'!D127="ИТ_оборудование_и_комплектующие",'План Факт 2025'!L127="")),"Требует заполнения","ОК")</f>
        <v>ОК</v>
      </c>
      <c r="K127" s="1" t="str">
        <f aca="false">IF(OR(AND('План Факт 2025'!C127="Операционный_бюджет",'План Факт 2025'!D127="Программное_обеспечение_лицензии",'План Факт 2025'!M127=""),AND('План Факт 2025'!C127="Инвестиционный_проект",'План Факт 2025'!D127="Приобретение_ПО",'План Факт 2025'!M127=""),AND('План Факт 2025'!D127="ИТ_оборудование_и_комплектующие_ИП",'План Факт 2025'!M127=""),AND('План Факт 2025'!D127="ИТ_оборудование_и_комплектующие",'План Факт 2025'!M127="")),"Требует заполнения","ОК")</f>
        <v>ОК</v>
      </c>
      <c r="L127" s="1" t="str">
        <f aca="false">IF(OR(AND('План Факт 2025'!D127="Программное_обеспечение_лицензии",'План Факт 2025'!N127="",'План Факт 2025'!M127=""),AND('План Факт 2025'!D127="Приобретение_ПО",'План Факт 2025'!M127="",'План Факт 2025'!N127="",'План Факт 2025'!M127=""),AND('План Факт 2025'!C127&lt;&gt;"",'План Факт 2025'!N127="",'План Факт 2025'!M127="")),"Требует заполнения","ОК")</f>
        <v>ОК</v>
      </c>
      <c r="N127" s="1" t="str">
        <f aca="false">IF(OR('План Факт 2025'!C127="ФОТ",SUM('План Факт 2025'!Q127,'План Факт 2025'!R127,'План Факт 2025'!Z127,'План Факт 2025'!AA127)&gt;0),"ОК",IF('План Факт 2025'!C127="","ОК","Требует заполнения"))</f>
        <v>ОК</v>
      </c>
      <c r="T127" s="1" t="str">
        <f aca="false">IF(AND('План Факт 2025'!R127&gt;0,'План Факт 2025'!X127=""),"Требует заполнения","ОК")</f>
        <v>ОК</v>
      </c>
      <c r="U127" s="1" t="str">
        <f aca="false">IF(AND('План Факт 2025'!R127&gt;0,'План Факт 2025'!Y127=""),"Требует заполнения","ОК")</f>
        <v>ОК</v>
      </c>
    </row>
    <row r="128" customFormat="false" ht="15" hidden="false" customHeight="false" outlineLevel="0" collapsed="false">
      <c r="A128" s="1" t="str">
        <f aca="false">IF(AND('План Факт 2025'!B128&lt;&gt;"",'План Факт 2025'!A128=""),"Требует заполнения","ОК")</f>
        <v>ОК</v>
      </c>
      <c r="C128" s="1" t="str">
        <f aca="false">IF(AND('План Факт 2025'!C128="",SUM('План Факт 2025'!Q128,'План Факт 2025'!R128,'План Факт 2025'!Z128,'План Факт 2025'!AA128)&gt;0),"Требует заполнения","ОК")</f>
        <v>ОК</v>
      </c>
      <c r="D128" s="357" t="str">
        <f aca="false">IF(OR(AND('План Факт 2025'!D128="",'План Факт 2025'!C128="Инвестиционный_проект"),AND('План Факт 2025'!D128="",'План Факт 2025'!C128="Операционный_бюджет")),"Требует заполнения", IF('План Факт 2025'!D128="","ОК",IFERROR(VLOOKUP('План Факт 2025'!C128&amp;'План Факт 2025'!D128,статьи,1,FALSE()),"Требует исправления")))</f>
        <v>ОК</v>
      </c>
      <c r="E128" s="1" t="str">
        <f aca="false">IF(AND('План Факт 2025'!C128="Инвестиционный_проект",'План Факт 2025'!G128=""),"Требует заполнения",IF(AND('План Факт 2025'!C128&lt;&gt;"Инвестиционный_проект",'План Факт 2025'!G128&lt;&gt;""),"Требует изменения","ОК"))</f>
        <v>ОК</v>
      </c>
      <c r="G128" s="1" t="str">
        <f aca="false">IF(AND('План Факт 2025'!C128="Инвестиционный_проект",'План Факт 2025'!I128=""),"Требует заполнения","ОК")</f>
        <v>ОК</v>
      </c>
      <c r="H128" s="1" t="str">
        <f aca="false">IF(AND('План Факт 2025'!C128="ФОТ",'План Факт 2025'!J128=""),"Требует заполнения","ОК")</f>
        <v>ОК</v>
      </c>
      <c r="J128" s="1" t="str">
        <f aca="false">IF(OR(AND('План Факт 2025'!D128="Программное_обеспечение_лицензии",'План Факт 2025'!L128=""),AND('План Факт 2025'!D128="Приобретение_ПО",'План Факт 2025'!L128=""),AND('План Факт 2025'!D128="ИТ_оборудование_и_комплектующие_ИП",'План Факт 2025'!L128=""),AND('План Факт 2025'!D128="ИТ_оборудование_и_комплектующие",'План Факт 2025'!L128="")),"Требует заполнения","ОК")</f>
        <v>ОК</v>
      </c>
      <c r="K128" s="1" t="str">
        <f aca="false">IF(OR(AND('План Факт 2025'!C128="Операционный_бюджет",'План Факт 2025'!D128="Программное_обеспечение_лицензии",'План Факт 2025'!M128=""),AND('План Факт 2025'!C128="Инвестиционный_проект",'План Факт 2025'!D128="Приобретение_ПО",'План Факт 2025'!M128=""),AND('План Факт 2025'!D128="ИТ_оборудование_и_комплектующие_ИП",'План Факт 2025'!M128=""),AND('План Факт 2025'!D128="ИТ_оборудование_и_комплектующие",'План Факт 2025'!M128="")),"Требует заполнения","ОК")</f>
        <v>ОК</v>
      </c>
      <c r="L128" s="1" t="str">
        <f aca="false">IF(OR(AND('План Факт 2025'!D128="Программное_обеспечение_лицензии",'План Факт 2025'!N128="",'План Факт 2025'!M128=""),AND('План Факт 2025'!D128="Приобретение_ПО",'План Факт 2025'!M128="",'План Факт 2025'!N128="",'План Факт 2025'!M128=""),AND('План Факт 2025'!C128&lt;&gt;"",'План Факт 2025'!N128="",'План Факт 2025'!M128="")),"Требует заполнения","ОК")</f>
        <v>ОК</v>
      </c>
      <c r="N128" s="1" t="str">
        <f aca="false">IF(OR('План Факт 2025'!C128="ФОТ",SUM('План Факт 2025'!Q128,'План Факт 2025'!R128,'План Факт 2025'!Z128,'План Факт 2025'!AA128)&gt;0),"ОК",IF('План Факт 2025'!C128="","ОК","Требует заполнения"))</f>
        <v>ОК</v>
      </c>
      <c r="T128" s="1" t="str">
        <f aca="false">IF(AND('План Факт 2025'!R128&gt;0,'План Факт 2025'!X128=""),"Требует заполнения","ОК")</f>
        <v>ОК</v>
      </c>
      <c r="U128" s="1" t="str">
        <f aca="false">IF(AND('План Факт 2025'!R128&gt;0,'План Факт 2025'!Y128=""),"Требует заполнения","ОК")</f>
        <v>ОК</v>
      </c>
    </row>
    <row r="129" customFormat="false" ht="15" hidden="false" customHeight="false" outlineLevel="0" collapsed="false">
      <c r="A129" s="1" t="str">
        <f aca="false">IF(AND('План Факт 2025'!B129&lt;&gt;"",'План Факт 2025'!A129=""),"Требует заполнения","ОК")</f>
        <v>ОК</v>
      </c>
      <c r="C129" s="1" t="str">
        <f aca="false">IF(AND('План Факт 2025'!C129="",SUM('План Факт 2025'!Q129,'План Факт 2025'!R129,'План Факт 2025'!Z129,'План Факт 2025'!AA129)&gt;0),"Требует заполнения","ОК")</f>
        <v>ОК</v>
      </c>
      <c r="D129" s="357" t="str">
        <f aca="false">IF(OR(AND('План Факт 2025'!D129="",'План Факт 2025'!C129="Инвестиционный_проект"),AND('План Факт 2025'!D129="",'План Факт 2025'!C129="Операционный_бюджет")),"Требует заполнения", IF('План Факт 2025'!D129="","ОК",IFERROR(VLOOKUP('План Факт 2025'!C129&amp;'План Факт 2025'!D129,статьи,1,FALSE()),"Требует исправления")))</f>
        <v>ОК</v>
      </c>
      <c r="E129" s="1" t="str">
        <f aca="false">IF(AND('План Факт 2025'!C129="Инвестиционный_проект",'План Факт 2025'!G129=""),"Требует заполнения",IF(AND('План Факт 2025'!C129&lt;&gt;"Инвестиционный_проект",'План Факт 2025'!G129&lt;&gt;""),"Требует изменения","ОК"))</f>
        <v>ОК</v>
      </c>
      <c r="G129" s="1" t="str">
        <f aca="false">IF(AND('План Факт 2025'!C129="Инвестиционный_проект",'План Факт 2025'!I129=""),"Требует заполнения","ОК")</f>
        <v>ОК</v>
      </c>
      <c r="H129" s="1" t="str">
        <f aca="false">IF(AND('План Факт 2025'!C129="ФОТ",'План Факт 2025'!J129=""),"Требует заполнения","ОК")</f>
        <v>ОК</v>
      </c>
      <c r="J129" s="1" t="str">
        <f aca="false">IF(OR(AND('План Факт 2025'!D129="Программное_обеспечение_лицензии",'План Факт 2025'!L129=""),AND('План Факт 2025'!D129="Приобретение_ПО",'План Факт 2025'!L129=""),AND('План Факт 2025'!D129="ИТ_оборудование_и_комплектующие_ИП",'План Факт 2025'!L129=""),AND('План Факт 2025'!D129="ИТ_оборудование_и_комплектующие",'План Факт 2025'!L129="")),"Требует заполнения","ОК")</f>
        <v>ОК</v>
      </c>
      <c r="K129" s="1" t="str">
        <f aca="false">IF(OR(AND('План Факт 2025'!C129="Операционный_бюджет",'План Факт 2025'!D129="Программное_обеспечение_лицензии",'План Факт 2025'!M129=""),AND('План Факт 2025'!C129="Инвестиционный_проект",'План Факт 2025'!D129="Приобретение_ПО",'План Факт 2025'!M129=""),AND('План Факт 2025'!D129="ИТ_оборудование_и_комплектующие_ИП",'План Факт 2025'!M129=""),AND('План Факт 2025'!D129="ИТ_оборудование_и_комплектующие",'План Факт 2025'!M129="")),"Требует заполнения","ОК")</f>
        <v>ОК</v>
      </c>
      <c r="L129" s="1" t="str">
        <f aca="false">IF(OR(AND('План Факт 2025'!D129="Программное_обеспечение_лицензии",'План Факт 2025'!N129="",'План Факт 2025'!M129=""),AND('План Факт 2025'!D129="Приобретение_ПО",'План Факт 2025'!M129="",'План Факт 2025'!N129="",'План Факт 2025'!M129=""),AND('План Факт 2025'!C129&lt;&gt;"",'План Факт 2025'!N129="",'План Факт 2025'!M129="")),"Требует заполнения","ОК")</f>
        <v>ОК</v>
      </c>
      <c r="N129" s="1" t="str">
        <f aca="false">IF(OR('План Факт 2025'!C129="ФОТ",SUM('План Факт 2025'!Q129,'План Факт 2025'!R129,'План Факт 2025'!Z129,'План Факт 2025'!AA129)&gt;0),"ОК",IF('План Факт 2025'!C129="","ОК","Требует заполнения"))</f>
        <v>ОК</v>
      </c>
      <c r="T129" s="1" t="str">
        <f aca="false">IF(AND('План Факт 2025'!R129&gt;0,'План Факт 2025'!X129=""),"Требует заполнения","ОК")</f>
        <v>ОК</v>
      </c>
      <c r="U129" s="1" t="str">
        <f aca="false">IF(AND('План Факт 2025'!R129&gt;0,'План Факт 2025'!Y129=""),"Требует заполнения","ОК")</f>
        <v>ОК</v>
      </c>
    </row>
    <row r="130" customFormat="false" ht="15" hidden="false" customHeight="false" outlineLevel="0" collapsed="false">
      <c r="A130" s="1" t="str">
        <f aca="false">IF(AND('План Факт 2025'!B130&lt;&gt;"",'План Факт 2025'!A130=""),"Требует заполнения","ОК")</f>
        <v>ОК</v>
      </c>
      <c r="C130" s="1" t="str">
        <f aca="false">IF(AND('План Факт 2025'!C130="",SUM('План Факт 2025'!Q130,'План Факт 2025'!R130,'План Факт 2025'!Z130,'План Факт 2025'!AA130)&gt;0),"Требует заполнения","ОК")</f>
        <v>ОК</v>
      </c>
      <c r="D130" s="357" t="str">
        <f aca="false">IF(OR(AND('План Факт 2025'!D130="",'План Факт 2025'!C130="Инвестиционный_проект"),AND('План Факт 2025'!D130="",'План Факт 2025'!C130="Операционный_бюджет")),"Требует заполнения", IF('План Факт 2025'!D130="","ОК",IFERROR(VLOOKUP('План Факт 2025'!C130&amp;'План Факт 2025'!D130,статьи,1,FALSE()),"Требует исправления")))</f>
        <v>ОК</v>
      </c>
      <c r="E130" s="1" t="str">
        <f aca="false">IF(AND('План Факт 2025'!C130="Инвестиционный_проект",'План Факт 2025'!G130=""),"Требует заполнения",IF(AND('План Факт 2025'!C130&lt;&gt;"Инвестиционный_проект",'План Факт 2025'!G130&lt;&gt;""),"Требует изменения","ОК"))</f>
        <v>ОК</v>
      </c>
      <c r="G130" s="1" t="str">
        <f aca="false">IF(AND('План Факт 2025'!C130="Инвестиционный_проект",'План Факт 2025'!I130=""),"Требует заполнения","ОК")</f>
        <v>ОК</v>
      </c>
      <c r="H130" s="1" t="str">
        <f aca="false">IF(AND('План Факт 2025'!C130="ФОТ",'План Факт 2025'!J130=""),"Требует заполнения","ОК")</f>
        <v>ОК</v>
      </c>
      <c r="J130" s="1" t="str">
        <f aca="false">IF(OR(AND('План Факт 2025'!D130="Программное_обеспечение_лицензии",'План Факт 2025'!L130=""),AND('План Факт 2025'!D130="Приобретение_ПО",'План Факт 2025'!L130=""),AND('План Факт 2025'!D130="ИТ_оборудование_и_комплектующие_ИП",'План Факт 2025'!L130=""),AND('План Факт 2025'!D130="ИТ_оборудование_и_комплектующие",'План Факт 2025'!L130="")),"Требует заполнения","ОК")</f>
        <v>ОК</v>
      </c>
      <c r="K130" s="1" t="str">
        <f aca="false">IF(OR(AND('План Факт 2025'!C130="Операционный_бюджет",'План Факт 2025'!D130="Программное_обеспечение_лицензии",'План Факт 2025'!M130=""),AND('План Факт 2025'!C130="Инвестиционный_проект",'План Факт 2025'!D130="Приобретение_ПО",'План Факт 2025'!M130=""),AND('План Факт 2025'!D130="ИТ_оборудование_и_комплектующие_ИП",'План Факт 2025'!M130=""),AND('План Факт 2025'!D130="ИТ_оборудование_и_комплектующие",'План Факт 2025'!M130="")),"Требует заполнения","ОК")</f>
        <v>ОК</v>
      </c>
      <c r="L130" s="1" t="str">
        <f aca="false">IF(OR(AND('План Факт 2025'!D130="Программное_обеспечение_лицензии",'План Факт 2025'!N130="",'План Факт 2025'!M130=""),AND('План Факт 2025'!D130="Приобретение_ПО",'План Факт 2025'!M130="",'План Факт 2025'!N130="",'План Факт 2025'!M130=""),AND('План Факт 2025'!C130&lt;&gt;"",'План Факт 2025'!N130="",'План Факт 2025'!M130="")),"Требует заполнения","ОК")</f>
        <v>ОК</v>
      </c>
      <c r="N130" s="1" t="str">
        <f aca="false">IF(OR('План Факт 2025'!C130="ФОТ",SUM('План Факт 2025'!Q130,'План Факт 2025'!R130,'План Факт 2025'!Z130,'План Факт 2025'!AA130)&gt;0),"ОК",IF('План Факт 2025'!C130="","ОК","Требует заполнения"))</f>
        <v>ОК</v>
      </c>
      <c r="T130" s="1" t="str">
        <f aca="false">IF(AND('План Факт 2025'!R130&gt;0,'План Факт 2025'!X130=""),"Требует заполнения","ОК")</f>
        <v>ОК</v>
      </c>
      <c r="U130" s="1" t="str">
        <f aca="false">IF(AND('План Факт 2025'!R130&gt;0,'План Факт 2025'!Y130=""),"Требует заполнения","ОК")</f>
        <v>ОК</v>
      </c>
    </row>
    <row r="131" customFormat="false" ht="15" hidden="false" customHeight="false" outlineLevel="0" collapsed="false">
      <c r="A131" s="1" t="str">
        <f aca="false">IF(AND('План Факт 2025'!B131&lt;&gt;"",'План Факт 2025'!A131=""),"Требует заполнения","ОК")</f>
        <v>ОК</v>
      </c>
      <c r="C131" s="1" t="str">
        <f aca="false">IF(AND('План Факт 2025'!C131="",SUM('План Факт 2025'!Q131,'План Факт 2025'!R131,'План Факт 2025'!Z131,'План Факт 2025'!AA131)&gt;0),"Требует заполнения","ОК")</f>
        <v>ОК</v>
      </c>
      <c r="D131" s="357" t="str">
        <f aca="false">IF(OR(AND('План Факт 2025'!D131="",'План Факт 2025'!C131="Инвестиционный_проект"),AND('План Факт 2025'!D131="",'План Факт 2025'!C131="Операционный_бюджет")),"Требует заполнения", IF('План Факт 2025'!D131="","ОК",IFERROR(VLOOKUP('План Факт 2025'!C131&amp;'План Факт 2025'!D131,статьи,1,FALSE()),"Требует исправления")))</f>
        <v>ОК</v>
      </c>
      <c r="E131" s="1" t="str">
        <f aca="false">IF(AND('План Факт 2025'!C131="Инвестиционный_проект",'План Факт 2025'!G131=""),"Требует заполнения",IF(AND('План Факт 2025'!C131&lt;&gt;"Инвестиционный_проект",'План Факт 2025'!G131&lt;&gt;""),"Требует изменения","ОК"))</f>
        <v>ОК</v>
      </c>
      <c r="G131" s="1" t="str">
        <f aca="false">IF(AND('План Факт 2025'!C131="Инвестиционный_проект",'План Факт 2025'!I131=""),"Требует заполнения","ОК")</f>
        <v>ОК</v>
      </c>
      <c r="H131" s="1" t="str">
        <f aca="false">IF(AND('План Факт 2025'!C131="ФОТ",'План Факт 2025'!J131=""),"Требует заполнения","ОК")</f>
        <v>ОК</v>
      </c>
      <c r="J131" s="1" t="str">
        <f aca="false">IF(OR(AND('План Факт 2025'!D131="Программное_обеспечение_лицензии",'План Факт 2025'!L131=""),AND('План Факт 2025'!D131="Приобретение_ПО",'План Факт 2025'!L131=""),AND('План Факт 2025'!D131="ИТ_оборудование_и_комплектующие_ИП",'План Факт 2025'!L131=""),AND('План Факт 2025'!D131="ИТ_оборудование_и_комплектующие",'План Факт 2025'!L131="")),"Требует заполнения","ОК")</f>
        <v>ОК</v>
      </c>
      <c r="K131" s="1" t="str">
        <f aca="false">IF(OR(AND('План Факт 2025'!C131="Операционный_бюджет",'План Факт 2025'!D131="Программное_обеспечение_лицензии",'План Факт 2025'!M131=""),AND('План Факт 2025'!C131="Инвестиционный_проект",'План Факт 2025'!D131="Приобретение_ПО",'План Факт 2025'!M131=""),AND('План Факт 2025'!D131="ИТ_оборудование_и_комплектующие_ИП",'План Факт 2025'!M131=""),AND('План Факт 2025'!D131="ИТ_оборудование_и_комплектующие",'План Факт 2025'!M131="")),"Требует заполнения","ОК")</f>
        <v>ОК</v>
      </c>
      <c r="L131" s="1" t="str">
        <f aca="false">IF(OR(AND('План Факт 2025'!D131="Программное_обеспечение_лицензии",'План Факт 2025'!N131="",'План Факт 2025'!M131=""),AND('План Факт 2025'!D131="Приобретение_ПО",'План Факт 2025'!M131="",'План Факт 2025'!N131="",'План Факт 2025'!M131=""),AND('План Факт 2025'!C131&lt;&gt;"",'План Факт 2025'!N131="",'План Факт 2025'!M131="")),"Требует заполнения","ОК")</f>
        <v>ОК</v>
      </c>
      <c r="N131" s="1" t="str">
        <f aca="false">IF(OR('План Факт 2025'!C131="ФОТ",SUM('План Факт 2025'!Q131,'План Факт 2025'!R131,'План Факт 2025'!Z131,'План Факт 2025'!AA131)&gt;0),"ОК",IF('План Факт 2025'!C131="","ОК","Требует заполнения"))</f>
        <v>ОК</v>
      </c>
      <c r="T131" s="1" t="str">
        <f aca="false">IF(AND('План Факт 2025'!R131&gt;0,'План Факт 2025'!X131=""),"Требует заполнения","ОК")</f>
        <v>ОК</v>
      </c>
      <c r="U131" s="1" t="str">
        <f aca="false">IF(AND('План Факт 2025'!R131&gt;0,'План Факт 2025'!Y131=""),"Требует заполнения","ОК")</f>
        <v>ОК</v>
      </c>
    </row>
    <row r="132" customFormat="false" ht="15" hidden="false" customHeight="false" outlineLevel="0" collapsed="false">
      <c r="A132" s="1" t="str">
        <f aca="false">IF(AND('План Факт 2025'!B132&lt;&gt;"",'План Факт 2025'!A132=""),"Требует заполнения","ОК")</f>
        <v>ОК</v>
      </c>
      <c r="C132" s="1" t="str">
        <f aca="false">IF(AND('План Факт 2025'!C132="",SUM('План Факт 2025'!Q132,'План Факт 2025'!R132,'План Факт 2025'!Z132,'План Факт 2025'!AA132)&gt;0),"Требует заполнения","ОК")</f>
        <v>ОК</v>
      </c>
      <c r="D132" s="357" t="str">
        <f aca="false">IF(OR(AND('План Факт 2025'!D132="",'План Факт 2025'!C132="Инвестиционный_проект"),AND('План Факт 2025'!D132="",'План Факт 2025'!C132="Операционный_бюджет")),"Требует заполнения", IF('План Факт 2025'!D132="","ОК",IFERROR(VLOOKUP('План Факт 2025'!C132&amp;'План Факт 2025'!D132,статьи,1,FALSE()),"Требует исправления")))</f>
        <v>ОК</v>
      </c>
      <c r="E132" s="1" t="str">
        <f aca="false">IF(AND('План Факт 2025'!C132="Инвестиционный_проект",'План Факт 2025'!G132=""),"Требует заполнения",IF(AND('План Факт 2025'!C132&lt;&gt;"Инвестиционный_проект",'План Факт 2025'!G132&lt;&gt;""),"Требует изменения","ОК"))</f>
        <v>ОК</v>
      </c>
      <c r="G132" s="1" t="str">
        <f aca="false">IF(AND('План Факт 2025'!C132="Инвестиционный_проект",'План Факт 2025'!I132=""),"Требует заполнения","ОК")</f>
        <v>ОК</v>
      </c>
      <c r="H132" s="1" t="str">
        <f aca="false">IF(AND('План Факт 2025'!C132="ФОТ",'План Факт 2025'!J132=""),"Требует заполнения","ОК")</f>
        <v>ОК</v>
      </c>
      <c r="J132" s="1" t="str">
        <f aca="false">IF(OR(AND('План Факт 2025'!D132="Программное_обеспечение_лицензии",'План Факт 2025'!L132=""),AND('План Факт 2025'!D132="Приобретение_ПО",'План Факт 2025'!L132=""),AND('План Факт 2025'!D132="ИТ_оборудование_и_комплектующие_ИП",'План Факт 2025'!L132=""),AND('План Факт 2025'!D132="ИТ_оборудование_и_комплектующие",'План Факт 2025'!L132="")),"Требует заполнения","ОК")</f>
        <v>ОК</v>
      </c>
      <c r="K132" s="1" t="str">
        <f aca="false">IF(OR(AND('План Факт 2025'!C132="Операционный_бюджет",'План Факт 2025'!D132="Программное_обеспечение_лицензии",'План Факт 2025'!M132=""),AND('План Факт 2025'!C132="Инвестиционный_проект",'План Факт 2025'!D132="Приобретение_ПО",'План Факт 2025'!M132=""),AND('План Факт 2025'!D132="ИТ_оборудование_и_комплектующие_ИП",'План Факт 2025'!M132=""),AND('План Факт 2025'!D132="ИТ_оборудование_и_комплектующие",'План Факт 2025'!M132="")),"Требует заполнения","ОК")</f>
        <v>ОК</v>
      </c>
      <c r="L132" s="1" t="str">
        <f aca="false">IF(OR(AND('План Факт 2025'!D132="Программное_обеспечение_лицензии",'План Факт 2025'!N132="",'План Факт 2025'!M132=""),AND('План Факт 2025'!D132="Приобретение_ПО",'План Факт 2025'!M132="",'План Факт 2025'!N132="",'План Факт 2025'!M132=""),AND('План Факт 2025'!C132&lt;&gt;"",'План Факт 2025'!N132="",'План Факт 2025'!M132="")),"Требует заполнения","ОК")</f>
        <v>ОК</v>
      </c>
      <c r="N132" s="1" t="str">
        <f aca="false">IF(OR('План Факт 2025'!C132="ФОТ",SUM('План Факт 2025'!Q132,'План Факт 2025'!R132,'План Факт 2025'!Z132,'План Факт 2025'!AA132)&gt;0),"ОК",IF('План Факт 2025'!C132="","ОК","Требует заполнения"))</f>
        <v>ОК</v>
      </c>
      <c r="T132" s="1" t="str">
        <f aca="false">IF(AND('План Факт 2025'!R132&gt;0,'План Факт 2025'!X132=""),"Требует заполнения","ОК")</f>
        <v>ОК</v>
      </c>
      <c r="U132" s="1" t="str">
        <f aca="false">IF(AND('План Факт 2025'!R132&gt;0,'План Факт 2025'!Y132=""),"Требует заполнения","ОК")</f>
        <v>ОК</v>
      </c>
    </row>
    <row r="133" customFormat="false" ht="15" hidden="false" customHeight="false" outlineLevel="0" collapsed="false">
      <c r="A133" s="1" t="str">
        <f aca="false">IF(AND('План Факт 2025'!B133&lt;&gt;"",'План Факт 2025'!A133=""),"Требует заполнения","ОК")</f>
        <v>ОК</v>
      </c>
      <c r="C133" s="1" t="str">
        <f aca="false">IF(AND('План Факт 2025'!C133="",SUM('План Факт 2025'!Q133,'План Факт 2025'!R133,'План Факт 2025'!Z133,'План Факт 2025'!AA133)&gt;0),"Требует заполнения","ОК")</f>
        <v>ОК</v>
      </c>
      <c r="D133" s="357" t="str">
        <f aca="false">IF(OR(AND('План Факт 2025'!D133="",'План Факт 2025'!C133="Инвестиционный_проект"),AND('План Факт 2025'!D133="",'План Факт 2025'!C133="Операционный_бюджет")),"Требует заполнения", IF('План Факт 2025'!D133="","ОК",IFERROR(VLOOKUP('План Факт 2025'!C133&amp;'План Факт 2025'!D133,статьи,1,FALSE()),"Требует исправления")))</f>
        <v>ОК</v>
      </c>
      <c r="E133" s="1" t="str">
        <f aca="false">IF(AND('План Факт 2025'!C133="Инвестиционный_проект",'План Факт 2025'!G133=""),"Требует заполнения",IF(AND('План Факт 2025'!C133&lt;&gt;"Инвестиционный_проект",'План Факт 2025'!G133&lt;&gt;""),"Требует изменения","ОК"))</f>
        <v>ОК</v>
      </c>
      <c r="G133" s="1" t="str">
        <f aca="false">IF(AND('План Факт 2025'!C133="Инвестиционный_проект",'План Факт 2025'!I133=""),"Требует заполнения","ОК")</f>
        <v>ОК</v>
      </c>
      <c r="H133" s="1" t="str">
        <f aca="false">IF(AND('План Факт 2025'!C133="ФОТ",'План Факт 2025'!J133=""),"Требует заполнения","ОК")</f>
        <v>ОК</v>
      </c>
      <c r="J133" s="1" t="str">
        <f aca="false">IF(OR(AND('План Факт 2025'!D133="Программное_обеспечение_лицензии",'План Факт 2025'!L133=""),AND('План Факт 2025'!D133="Приобретение_ПО",'План Факт 2025'!L133=""),AND('План Факт 2025'!D133="ИТ_оборудование_и_комплектующие_ИП",'План Факт 2025'!L133=""),AND('План Факт 2025'!D133="ИТ_оборудование_и_комплектующие",'План Факт 2025'!L133="")),"Требует заполнения","ОК")</f>
        <v>ОК</v>
      </c>
      <c r="K133" s="1" t="str">
        <f aca="false">IF(OR(AND('План Факт 2025'!C133="Операционный_бюджет",'План Факт 2025'!D133="Программное_обеспечение_лицензии",'План Факт 2025'!M133=""),AND('План Факт 2025'!C133="Инвестиционный_проект",'План Факт 2025'!D133="Приобретение_ПО",'План Факт 2025'!M133=""),AND('План Факт 2025'!D133="ИТ_оборудование_и_комплектующие_ИП",'План Факт 2025'!M133=""),AND('План Факт 2025'!D133="ИТ_оборудование_и_комплектующие",'План Факт 2025'!M133="")),"Требует заполнения","ОК")</f>
        <v>ОК</v>
      </c>
      <c r="L133" s="1" t="str">
        <f aca="false">IF(OR(AND('План Факт 2025'!D133="Программное_обеспечение_лицензии",'План Факт 2025'!N133="",'План Факт 2025'!M133=""),AND('План Факт 2025'!D133="Приобретение_ПО",'План Факт 2025'!M133="",'План Факт 2025'!N133="",'План Факт 2025'!M133=""),AND('План Факт 2025'!C133&lt;&gt;"",'План Факт 2025'!N133="",'План Факт 2025'!M133="")),"Требует заполнения","ОК")</f>
        <v>ОК</v>
      </c>
      <c r="N133" s="1" t="str">
        <f aca="false">IF(OR('План Факт 2025'!C133="ФОТ",SUM('План Факт 2025'!Q133,'План Факт 2025'!R133,'План Факт 2025'!Z133,'План Факт 2025'!AA133)&gt;0),"ОК",IF('План Факт 2025'!C133="","ОК","Требует заполнения"))</f>
        <v>ОК</v>
      </c>
      <c r="T133" s="1" t="str">
        <f aca="false">IF(AND('План Факт 2025'!R133&gt;0,'План Факт 2025'!X133=""),"Требует заполнения","ОК")</f>
        <v>ОК</v>
      </c>
      <c r="U133" s="1" t="str">
        <f aca="false">IF(AND('План Факт 2025'!R133&gt;0,'План Факт 2025'!Y133=""),"Требует заполнения","ОК")</f>
        <v>ОК</v>
      </c>
    </row>
    <row r="134" customFormat="false" ht="15" hidden="false" customHeight="false" outlineLevel="0" collapsed="false">
      <c r="A134" s="1" t="str">
        <f aca="false">IF(AND('План Факт 2025'!B134&lt;&gt;"",'План Факт 2025'!A134=""),"Требует заполнения","ОК")</f>
        <v>ОК</v>
      </c>
      <c r="C134" s="1" t="str">
        <f aca="false">IF(AND('План Факт 2025'!C134="",SUM('План Факт 2025'!Q134,'План Факт 2025'!R134,'План Факт 2025'!Z134,'План Факт 2025'!AA134)&gt;0),"Требует заполнения","ОК")</f>
        <v>ОК</v>
      </c>
      <c r="D134" s="357" t="str">
        <f aca="false">IF(OR(AND('План Факт 2025'!D134="",'План Факт 2025'!C134="Инвестиционный_проект"),AND('План Факт 2025'!D134="",'План Факт 2025'!C134="Операционный_бюджет")),"Требует заполнения", IF('План Факт 2025'!D134="","ОК",IFERROR(VLOOKUP('План Факт 2025'!C134&amp;'План Факт 2025'!D134,статьи,1,FALSE()),"Требует исправления")))</f>
        <v>ОК</v>
      </c>
      <c r="E134" s="1" t="str">
        <f aca="false">IF(AND('План Факт 2025'!C134="Инвестиционный_проект",'План Факт 2025'!G134=""),"Требует заполнения",IF(AND('План Факт 2025'!C134&lt;&gt;"Инвестиционный_проект",'План Факт 2025'!G134&lt;&gt;""),"Требует изменения","ОК"))</f>
        <v>ОК</v>
      </c>
      <c r="G134" s="1" t="str">
        <f aca="false">IF(AND('План Факт 2025'!C134="Инвестиционный_проект",'План Факт 2025'!I134=""),"Требует заполнения","ОК")</f>
        <v>ОК</v>
      </c>
      <c r="H134" s="1" t="str">
        <f aca="false">IF(AND('План Факт 2025'!C134="ФОТ",'План Факт 2025'!J134=""),"Требует заполнения","ОК")</f>
        <v>ОК</v>
      </c>
      <c r="J134" s="1" t="str">
        <f aca="false">IF(OR(AND('План Факт 2025'!D134="Программное_обеспечение_лицензии",'План Факт 2025'!L134=""),AND('План Факт 2025'!D134="Приобретение_ПО",'План Факт 2025'!L134=""),AND('План Факт 2025'!D134="ИТ_оборудование_и_комплектующие_ИП",'План Факт 2025'!L134=""),AND('План Факт 2025'!D134="ИТ_оборудование_и_комплектующие",'План Факт 2025'!L134="")),"Требует заполнения","ОК")</f>
        <v>ОК</v>
      </c>
      <c r="K134" s="1" t="str">
        <f aca="false">IF(OR(AND('План Факт 2025'!C134="Операционный_бюджет",'План Факт 2025'!D134="Программное_обеспечение_лицензии",'План Факт 2025'!M134=""),AND('План Факт 2025'!C134="Инвестиционный_проект",'План Факт 2025'!D134="Приобретение_ПО",'План Факт 2025'!M134=""),AND('План Факт 2025'!D134="ИТ_оборудование_и_комплектующие_ИП",'План Факт 2025'!M134=""),AND('План Факт 2025'!D134="ИТ_оборудование_и_комплектующие",'План Факт 2025'!M134="")),"Требует заполнения","ОК")</f>
        <v>ОК</v>
      </c>
      <c r="L134" s="1" t="str">
        <f aca="false">IF(OR(AND('План Факт 2025'!D134="Программное_обеспечение_лицензии",'План Факт 2025'!N134="",'План Факт 2025'!M134=""),AND('План Факт 2025'!D134="Приобретение_ПО",'План Факт 2025'!M134="",'План Факт 2025'!N134="",'План Факт 2025'!M134=""),AND('План Факт 2025'!C134&lt;&gt;"",'План Факт 2025'!N134="",'План Факт 2025'!M134="")),"Требует заполнения","ОК")</f>
        <v>ОК</v>
      </c>
      <c r="N134" s="1" t="str">
        <f aca="false">IF(OR('План Факт 2025'!C134="ФОТ",SUM('План Факт 2025'!Q134,'План Факт 2025'!R134,'План Факт 2025'!Z134,'План Факт 2025'!AA134)&gt;0),"ОК",IF('План Факт 2025'!C134="","ОК","Требует заполнения"))</f>
        <v>ОК</v>
      </c>
      <c r="T134" s="1" t="str">
        <f aca="false">IF(AND('План Факт 2025'!R134&gt;0,'План Факт 2025'!X134=""),"Требует заполнения","ОК")</f>
        <v>ОК</v>
      </c>
      <c r="U134" s="1" t="str">
        <f aca="false">IF(AND('План Факт 2025'!R134&gt;0,'План Факт 2025'!Y134=""),"Требует заполнения","ОК")</f>
        <v>ОК</v>
      </c>
    </row>
    <row r="135" customFormat="false" ht="15" hidden="false" customHeight="false" outlineLevel="0" collapsed="false">
      <c r="A135" s="1" t="str">
        <f aca="false">IF(AND('План Факт 2025'!B135&lt;&gt;"",'План Факт 2025'!A135=""),"Требует заполнения","ОК")</f>
        <v>ОК</v>
      </c>
      <c r="C135" s="1" t="str">
        <f aca="false">IF(AND('План Факт 2025'!C135="",SUM('План Факт 2025'!Q135,'План Факт 2025'!R135,'План Факт 2025'!Z135,'План Факт 2025'!AA135)&gt;0),"Требует заполнения","ОК")</f>
        <v>ОК</v>
      </c>
      <c r="D135" s="357" t="str">
        <f aca="false">IF(OR(AND('План Факт 2025'!D135="",'План Факт 2025'!C135="Инвестиционный_проект"),AND('План Факт 2025'!D135="",'План Факт 2025'!C135="Операционный_бюджет")),"Требует заполнения", IF('План Факт 2025'!D135="","ОК",IFERROR(VLOOKUP('План Факт 2025'!C135&amp;'План Факт 2025'!D135,статьи,1,FALSE()),"Требует исправления")))</f>
        <v>ОК</v>
      </c>
      <c r="E135" s="1" t="str">
        <f aca="false">IF(AND('План Факт 2025'!C135="Инвестиционный_проект",'План Факт 2025'!G135=""),"Требует заполнения",IF(AND('План Факт 2025'!C135&lt;&gt;"Инвестиционный_проект",'План Факт 2025'!G135&lt;&gt;""),"Требует изменения","ОК"))</f>
        <v>ОК</v>
      </c>
      <c r="G135" s="1" t="str">
        <f aca="false">IF(AND('План Факт 2025'!C135="Инвестиционный_проект",'План Факт 2025'!I135=""),"Требует заполнения","ОК")</f>
        <v>ОК</v>
      </c>
      <c r="H135" s="1" t="str">
        <f aca="false">IF(AND('План Факт 2025'!C135="ФОТ",'План Факт 2025'!J135=""),"Требует заполнения","ОК")</f>
        <v>ОК</v>
      </c>
      <c r="J135" s="1" t="str">
        <f aca="false">IF(OR(AND('План Факт 2025'!D135="Программное_обеспечение_лицензии",'План Факт 2025'!L135=""),AND('План Факт 2025'!D135="Приобретение_ПО",'План Факт 2025'!L135=""),AND('План Факт 2025'!D135="ИТ_оборудование_и_комплектующие_ИП",'План Факт 2025'!L135=""),AND('План Факт 2025'!D135="ИТ_оборудование_и_комплектующие",'План Факт 2025'!L135="")),"Требует заполнения","ОК")</f>
        <v>ОК</v>
      </c>
      <c r="K135" s="1" t="str">
        <f aca="false">IF(OR(AND('План Факт 2025'!C135="Операционный_бюджет",'План Факт 2025'!D135="Программное_обеспечение_лицензии",'План Факт 2025'!M135=""),AND('План Факт 2025'!C135="Инвестиционный_проект",'План Факт 2025'!D135="Приобретение_ПО",'План Факт 2025'!M135=""),AND('План Факт 2025'!D135="ИТ_оборудование_и_комплектующие_ИП",'План Факт 2025'!M135=""),AND('План Факт 2025'!D135="ИТ_оборудование_и_комплектующие",'План Факт 2025'!M135="")),"Требует заполнения","ОК")</f>
        <v>ОК</v>
      </c>
      <c r="L135" s="1" t="str">
        <f aca="false">IF(OR(AND('План Факт 2025'!D135="Программное_обеспечение_лицензии",'План Факт 2025'!N135="",'План Факт 2025'!M135=""),AND('План Факт 2025'!D135="Приобретение_ПО",'План Факт 2025'!M135="",'План Факт 2025'!N135="",'План Факт 2025'!M135=""),AND('План Факт 2025'!C135&lt;&gt;"",'План Факт 2025'!N135="",'План Факт 2025'!M135="")),"Требует заполнения","ОК")</f>
        <v>ОК</v>
      </c>
      <c r="N135" s="1" t="str">
        <f aca="false">IF(OR('План Факт 2025'!C135="ФОТ",SUM('План Факт 2025'!Q135,'План Факт 2025'!R135,'План Факт 2025'!Z135,'План Факт 2025'!AA135)&gt;0),"ОК",IF('План Факт 2025'!C135="","ОК","Требует заполнения"))</f>
        <v>ОК</v>
      </c>
      <c r="T135" s="1" t="str">
        <f aca="false">IF(AND('План Факт 2025'!R135&gt;0,'План Факт 2025'!X135=""),"Требует заполнения","ОК")</f>
        <v>ОК</v>
      </c>
      <c r="U135" s="1" t="str">
        <f aca="false">IF(AND('План Факт 2025'!R135&gt;0,'План Факт 2025'!Y135=""),"Требует заполнения","ОК")</f>
        <v>ОК</v>
      </c>
    </row>
    <row r="136" customFormat="false" ht="15" hidden="false" customHeight="false" outlineLevel="0" collapsed="false">
      <c r="A136" s="1" t="str">
        <f aca="false">IF(AND('План Факт 2025'!B136&lt;&gt;"",'План Факт 2025'!A136=""),"Требует заполнения","ОК")</f>
        <v>ОК</v>
      </c>
      <c r="C136" s="1" t="str">
        <f aca="false">IF(AND('План Факт 2025'!C136="",SUM('План Факт 2025'!Q136,'План Факт 2025'!R136,'План Факт 2025'!Z136,'План Факт 2025'!AA136)&gt;0),"Требует заполнения","ОК")</f>
        <v>ОК</v>
      </c>
      <c r="D136" s="357" t="str">
        <f aca="false">IF(OR(AND('План Факт 2025'!D136="",'План Факт 2025'!C136="Инвестиционный_проект"),AND('План Факт 2025'!D136="",'План Факт 2025'!C136="Операционный_бюджет")),"Требует заполнения", IF('План Факт 2025'!D136="","ОК",IFERROR(VLOOKUP('План Факт 2025'!C136&amp;'План Факт 2025'!D136,статьи,1,FALSE()),"Требует исправления")))</f>
        <v>ОК</v>
      </c>
      <c r="E136" s="1" t="str">
        <f aca="false">IF(AND('План Факт 2025'!C136="Инвестиционный_проект",'План Факт 2025'!G136=""),"Требует заполнения",IF(AND('План Факт 2025'!C136&lt;&gt;"Инвестиционный_проект",'План Факт 2025'!G136&lt;&gt;""),"Требует изменения","ОК"))</f>
        <v>ОК</v>
      </c>
      <c r="G136" s="1" t="str">
        <f aca="false">IF(AND('План Факт 2025'!C136="Инвестиционный_проект",'План Факт 2025'!I136=""),"Требует заполнения","ОК")</f>
        <v>ОК</v>
      </c>
      <c r="H136" s="1" t="str">
        <f aca="false">IF(AND('План Факт 2025'!C136="ФОТ",'План Факт 2025'!J136=""),"Требует заполнения","ОК")</f>
        <v>ОК</v>
      </c>
      <c r="J136" s="1" t="str">
        <f aca="false">IF(OR(AND('План Факт 2025'!D136="Программное_обеспечение_лицензии",'План Факт 2025'!L136=""),AND('План Факт 2025'!D136="Приобретение_ПО",'План Факт 2025'!L136=""),AND('План Факт 2025'!D136="ИТ_оборудование_и_комплектующие_ИП",'План Факт 2025'!L136=""),AND('План Факт 2025'!D136="ИТ_оборудование_и_комплектующие",'План Факт 2025'!L136="")),"Требует заполнения","ОК")</f>
        <v>ОК</v>
      </c>
      <c r="K136" s="1" t="str">
        <f aca="false">IF(OR(AND('План Факт 2025'!C136="Операционный_бюджет",'План Факт 2025'!D136="Программное_обеспечение_лицензии",'План Факт 2025'!M136=""),AND('План Факт 2025'!C136="Инвестиционный_проект",'План Факт 2025'!D136="Приобретение_ПО",'План Факт 2025'!M136=""),AND('План Факт 2025'!D136="ИТ_оборудование_и_комплектующие_ИП",'План Факт 2025'!M136=""),AND('План Факт 2025'!D136="ИТ_оборудование_и_комплектующие",'План Факт 2025'!M136="")),"Требует заполнения","ОК")</f>
        <v>ОК</v>
      </c>
      <c r="L136" s="1" t="str">
        <f aca="false">IF(OR(AND('План Факт 2025'!D136="Программное_обеспечение_лицензии",'План Факт 2025'!N136="",'План Факт 2025'!M136=""),AND('План Факт 2025'!D136="Приобретение_ПО",'План Факт 2025'!M136="",'План Факт 2025'!N136="",'План Факт 2025'!M136=""),AND('План Факт 2025'!C136&lt;&gt;"",'План Факт 2025'!N136="",'План Факт 2025'!M136="")),"Требует заполнения","ОК")</f>
        <v>ОК</v>
      </c>
      <c r="N136" s="1" t="str">
        <f aca="false">IF(OR('План Факт 2025'!C136="ФОТ",SUM('План Факт 2025'!Q136,'План Факт 2025'!R136,'План Факт 2025'!Z136,'План Факт 2025'!AA136)&gt;0),"ОК",IF('План Факт 2025'!C136="","ОК","Требует заполнения"))</f>
        <v>ОК</v>
      </c>
      <c r="T136" s="1" t="str">
        <f aca="false">IF(AND('План Факт 2025'!R136&gt;0,'План Факт 2025'!X136=""),"Требует заполнения","ОК")</f>
        <v>ОК</v>
      </c>
      <c r="U136" s="1" t="str">
        <f aca="false">IF(AND('План Факт 2025'!R136&gt;0,'План Факт 2025'!Y136=""),"Требует заполнения","ОК")</f>
        <v>ОК</v>
      </c>
    </row>
    <row r="137" customFormat="false" ht="15" hidden="false" customHeight="false" outlineLevel="0" collapsed="false">
      <c r="A137" s="1" t="str">
        <f aca="false">IF(AND('План Факт 2025'!B137&lt;&gt;"",'План Факт 2025'!A137=""),"Требует заполнения","ОК")</f>
        <v>ОК</v>
      </c>
      <c r="C137" s="1" t="str">
        <f aca="false">IF(AND('План Факт 2025'!C137="",SUM('План Факт 2025'!Q137,'План Факт 2025'!R137,'План Факт 2025'!Z137,'План Факт 2025'!AA137)&gt;0),"Требует заполнения","ОК")</f>
        <v>ОК</v>
      </c>
      <c r="D137" s="357" t="str">
        <f aca="false">IF(OR(AND('План Факт 2025'!D137="",'План Факт 2025'!C137="Инвестиционный_проект"),AND('План Факт 2025'!D137="",'План Факт 2025'!C137="Операционный_бюджет")),"Требует заполнения", IF('План Факт 2025'!D137="","ОК",IFERROR(VLOOKUP('План Факт 2025'!C137&amp;'План Факт 2025'!D137,статьи,1,FALSE()),"Требует исправления")))</f>
        <v>ОК</v>
      </c>
      <c r="E137" s="1" t="str">
        <f aca="false">IF(AND('План Факт 2025'!C137="Инвестиционный_проект",'План Факт 2025'!G137=""),"Требует заполнения",IF(AND('План Факт 2025'!C137&lt;&gt;"Инвестиционный_проект",'План Факт 2025'!G137&lt;&gt;""),"Требует изменения","ОК"))</f>
        <v>ОК</v>
      </c>
      <c r="G137" s="1" t="str">
        <f aca="false">IF(AND('План Факт 2025'!C137="Инвестиционный_проект",'План Факт 2025'!I137=""),"Требует заполнения","ОК")</f>
        <v>ОК</v>
      </c>
      <c r="H137" s="1" t="str">
        <f aca="false">IF(AND('План Факт 2025'!C137="ФОТ",'План Факт 2025'!J137=""),"Требует заполнения","ОК")</f>
        <v>ОК</v>
      </c>
      <c r="J137" s="1" t="str">
        <f aca="false">IF(OR(AND('План Факт 2025'!D137="Программное_обеспечение_лицензии",'План Факт 2025'!L137=""),AND('План Факт 2025'!D137="Приобретение_ПО",'План Факт 2025'!L137=""),AND('План Факт 2025'!D137="ИТ_оборудование_и_комплектующие_ИП",'План Факт 2025'!L137=""),AND('План Факт 2025'!D137="ИТ_оборудование_и_комплектующие",'План Факт 2025'!L137="")),"Требует заполнения","ОК")</f>
        <v>ОК</v>
      </c>
      <c r="K137" s="1" t="str">
        <f aca="false">IF(OR(AND('План Факт 2025'!C137="Операционный_бюджет",'План Факт 2025'!D137="Программное_обеспечение_лицензии",'План Факт 2025'!M137=""),AND('План Факт 2025'!C137="Инвестиционный_проект",'План Факт 2025'!D137="Приобретение_ПО",'План Факт 2025'!M137=""),AND('План Факт 2025'!D137="ИТ_оборудование_и_комплектующие_ИП",'План Факт 2025'!M137=""),AND('План Факт 2025'!D137="ИТ_оборудование_и_комплектующие",'План Факт 2025'!M137="")),"Требует заполнения","ОК")</f>
        <v>ОК</v>
      </c>
      <c r="L137" s="1" t="str">
        <f aca="false">IF(OR(AND('План Факт 2025'!D137="Программное_обеспечение_лицензии",'План Факт 2025'!N137="",'План Факт 2025'!M137=""),AND('План Факт 2025'!D137="Приобретение_ПО",'План Факт 2025'!M137="",'План Факт 2025'!N137="",'План Факт 2025'!M137=""),AND('План Факт 2025'!C137&lt;&gt;"",'План Факт 2025'!N137="",'План Факт 2025'!M137="")),"Требует заполнения","ОК")</f>
        <v>ОК</v>
      </c>
      <c r="N137" s="1" t="str">
        <f aca="false">IF(OR('План Факт 2025'!C137="ФОТ",SUM('План Факт 2025'!Q137,'План Факт 2025'!R137,'План Факт 2025'!Z137,'План Факт 2025'!AA137)&gt;0),"ОК",IF('План Факт 2025'!C137="","ОК","Требует заполнения"))</f>
        <v>ОК</v>
      </c>
      <c r="T137" s="1" t="str">
        <f aca="false">IF(AND('План Факт 2025'!R137&gt;0,'План Факт 2025'!X137=""),"Требует заполнения","ОК")</f>
        <v>ОК</v>
      </c>
      <c r="U137" s="1" t="str">
        <f aca="false">IF(AND('План Факт 2025'!R137&gt;0,'План Факт 2025'!Y137=""),"Требует заполнения","ОК")</f>
        <v>ОК</v>
      </c>
    </row>
    <row r="138" customFormat="false" ht="15" hidden="false" customHeight="false" outlineLevel="0" collapsed="false">
      <c r="A138" s="1" t="str">
        <f aca="false">IF(AND('План Факт 2025'!B138&lt;&gt;"",'План Факт 2025'!A138=""),"Требует заполнения","ОК")</f>
        <v>ОК</v>
      </c>
      <c r="C138" s="1" t="str">
        <f aca="false">IF(AND('План Факт 2025'!C138="",SUM('План Факт 2025'!Q138,'План Факт 2025'!R138,'План Факт 2025'!Z138,'План Факт 2025'!AA138)&gt;0),"Требует заполнения","ОК")</f>
        <v>ОК</v>
      </c>
      <c r="D138" s="357" t="str">
        <f aca="false">IF(OR(AND('План Факт 2025'!D138="",'План Факт 2025'!C138="Инвестиционный_проект"),AND('План Факт 2025'!D138="",'План Факт 2025'!C138="Операционный_бюджет")),"Требует заполнения", IF('План Факт 2025'!D138="","ОК",IFERROR(VLOOKUP('План Факт 2025'!C138&amp;'План Факт 2025'!D138,статьи,1,FALSE()),"Требует исправления")))</f>
        <v>ОК</v>
      </c>
      <c r="E138" s="1" t="str">
        <f aca="false">IF(AND('План Факт 2025'!C138="Инвестиционный_проект",'План Факт 2025'!G138=""),"Требует заполнения",IF(AND('План Факт 2025'!C138&lt;&gt;"Инвестиционный_проект",'План Факт 2025'!G138&lt;&gt;""),"Требует изменения","ОК"))</f>
        <v>ОК</v>
      </c>
      <c r="G138" s="1" t="str">
        <f aca="false">IF(AND('План Факт 2025'!C138="Инвестиционный_проект",'План Факт 2025'!I138=""),"Требует заполнения","ОК")</f>
        <v>ОК</v>
      </c>
      <c r="H138" s="1" t="str">
        <f aca="false">IF(AND('План Факт 2025'!C138="ФОТ",'План Факт 2025'!J138=""),"Требует заполнения","ОК")</f>
        <v>ОК</v>
      </c>
      <c r="J138" s="1" t="str">
        <f aca="false">IF(OR(AND('План Факт 2025'!D138="Программное_обеспечение_лицензии",'План Факт 2025'!L138=""),AND('План Факт 2025'!D138="Приобретение_ПО",'План Факт 2025'!L138=""),AND('План Факт 2025'!D138="ИТ_оборудование_и_комплектующие_ИП",'План Факт 2025'!L138=""),AND('План Факт 2025'!D138="ИТ_оборудование_и_комплектующие",'План Факт 2025'!L138="")),"Требует заполнения","ОК")</f>
        <v>ОК</v>
      </c>
      <c r="K138" s="1" t="str">
        <f aca="false">IF(OR(AND('План Факт 2025'!C138="Операционный_бюджет",'План Факт 2025'!D138="Программное_обеспечение_лицензии",'План Факт 2025'!M138=""),AND('План Факт 2025'!C138="Инвестиционный_проект",'План Факт 2025'!D138="Приобретение_ПО",'План Факт 2025'!M138=""),AND('План Факт 2025'!D138="ИТ_оборудование_и_комплектующие_ИП",'План Факт 2025'!M138=""),AND('План Факт 2025'!D138="ИТ_оборудование_и_комплектующие",'План Факт 2025'!M138="")),"Требует заполнения","ОК")</f>
        <v>ОК</v>
      </c>
      <c r="L138" s="1" t="str">
        <f aca="false">IF(OR(AND('План Факт 2025'!D138="Программное_обеспечение_лицензии",'План Факт 2025'!N138="",'План Факт 2025'!M138=""),AND('План Факт 2025'!D138="Приобретение_ПО",'План Факт 2025'!M138="",'План Факт 2025'!N138="",'План Факт 2025'!M138=""),AND('План Факт 2025'!C138&lt;&gt;"",'План Факт 2025'!N138="",'План Факт 2025'!M138="")),"Требует заполнения","ОК")</f>
        <v>ОК</v>
      </c>
      <c r="N138" s="1" t="str">
        <f aca="false">IF(OR('План Факт 2025'!C138="ФОТ",SUM('План Факт 2025'!Q138,'План Факт 2025'!R138,'План Факт 2025'!Z138,'План Факт 2025'!AA138)&gt;0),"ОК",IF('План Факт 2025'!C138="","ОК","Требует заполнения"))</f>
        <v>ОК</v>
      </c>
      <c r="T138" s="1" t="str">
        <f aca="false">IF(AND('План Факт 2025'!R138&gt;0,'План Факт 2025'!X138=""),"Требует заполнения","ОК")</f>
        <v>ОК</v>
      </c>
      <c r="U138" s="1" t="str">
        <f aca="false">IF(AND('План Факт 2025'!R138&gt;0,'План Факт 2025'!Y138=""),"Требует заполнения","ОК")</f>
        <v>ОК</v>
      </c>
    </row>
    <row r="139" customFormat="false" ht="15" hidden="false" customHeight="false" outlineLevel="0" collapsed="false">
      <c r="A139" s="1" t="str">
        <f aca="false">IF(AND('План Факт 2025'!B139&lt;&gt;"",'План Факт 2025'!A139=""),"Требует заполнения","ОК")</f>
        <v>ОК</v>
      </c>
      <c r="C139" s="1" t="str">
        <f aca="false">IF(AND('План Факт 2025'!C139="",SUM('План Факт 2025'!Q139,'План Факт 2025'!R139,'План Факт 2025'!Z139,'План Факт 2025'!AA139)&gt;0),"Требует заполнения","ОК")</f>
        <v>ОК</v>
      </c>
      <c r="D139" s="357" t="str">
        <f aca="false">IF(OR(AND('План Факт 2025'!D139="",'План Факт 2025'!C139="Инвестиционный_проект"),AND('План Факт 2025'!D139="",'План Факт 2025'!C139="Операционный_бюджет")),"Требует заполнения", IF('План Факт 2025'!D139="","ОК",IFERROR(VLOOKUP('План Факт 2025'!C139&amp;'План Факт 2025'!D139,статьи,1,FALSE()),"Требует исправления")))</f>
        <v>ОК</v>
      </c>
      <c r="E139" s="1" t="str">
        <f aca="false">IF(AND('План Факт 2025'!C139="Инвестиционный_проект",'План Факт 2025'!G139=""),"Требует заполнения",IF(AND('План Факт 2025'!C139&lt;&gt;"Инвестиционный_проект",'План Факт 2025'!G139&lt;&gt;""),"Требует изменения","ОК"))</f>
        <v>ОК</v>
      </c>
      <c r="G139" s="1" t="str">
        <f aca="false">IF(AND('План Факт 2025'!C139="Инвестиционный_проект",'План Факт 2025'!I139=""),"Требует заполнения","ОК")</f>
        <v>ОК</v>
      </c>
      <c r="H139" s="1" t="str">
        <f aca="false">IF(AND('План Факт 2025'!C139="ФОТ",'План Факт 2025'!J139=""),"Требует заполнения","ОК")</f>
        <v>ОК</v>
      </c>
      <c r="J139" s="1" t="str">
        <f aca="false">IF(OR(AND('План Факт 2025'!D139="Программное_обеспечение_лицензии",'План Факт 2025'!L139=""),AND('План Факт 2025'!D139="Приобретение_ПО",'План Факт 2025'!L139=""),AND('План Факт 2025'!D139="ИТ_оборудование_и_комплектующие_ИП",'План Факт 2025'!L139=""),AND('План Факт 2025'!D139="ИТ_оборудование_и_комплектующие",'План Факт 2025'!L139="")),"Требует заполнения","ОК")</f>
        <v>ОК</v>
      </c>
      <c r="K139" s="1" t="str">
        <f aca="false">IF(OR(AND('План Факт 2025'!C139="Операционный_бюджет",'План Факт 2025'!D139="Программное_обеспечение_лицензии",'План Факт 2025'!M139=""),AND('План Факт 2025'!C139="Инвестиционный_проект",'План Факт 2025'!D139="Приобретение_ПО",'План Факт 2025'!M139=""),AND('План Факт 2025'!D139="ИТ_оборудование_и_комплектующие_ИП",'План Факт 2025'!M139=""),AND('План Факт 2025'!D139="ИТ_оборудование_и_комплектующие",'План Факт 2025'!M139="")),"Требует заполнения","ОК")</f>
        <v>ОК</v>
      </c>
      <c r="L139" s="1" t="str">
        <f aca="false">IF(OR(AND('План Факт 2025'!D139="Программное_обеспечение_лицензии",'План Факт 2025'!N139="",'План Факт 2025'!M139=""),AND('План Факт 2025'!D139="Приобретение_ПО",'План Факт 2025'!M139="",'План Факт 2025'!N139="",'План Факт 2025'!M139=""),AND('План Факт 2025'!C139&lt;&gt;"",'План Факт 2025'!N139="",'План Факт 2025'!M139="")),"Требует заполнения","ОК")</f>
        <v>ОК</v>
      </c>
      <c r="N139" s="1" t="str">
        <f aca="false">IF(OR('План Факт 2025'!C139="ФОТ",SUM('План Факт 2025'!Q139,'План Факт 2025'!R139,'План Факт 2025'!Z139,'План Факт 2025'!AA139)&gt;0),"ОК",IF('План Факт 2025'!C139="","ОК","Требует заполнения"))</f>
        <v>ОК</v>
      </c>
      <c r="T139" s="1" t="str">
        <f aca="false">IF(AND('План Факт 2025'!R139&gt;0,'План Факт 2025'!X139=""),"Требует заполнения","ОК")</f>
        <v>ОК</v>
      </c>
      <c r="U139" s="1" t="str">
        <f aca="false">IF(AND('План Факт 2025'!R139&gt;0,'План Факт 2025'!Y139=""),"Требует заполнения","ОК")</f>
        <v>ОК</v>
      </c>
    </row>
    <row r="140" customFormat="false" ht="15" hidden="false" customHeight="false" outlineLevel="0" collapsed="false">
      <c r="A140" s="1" t="str">
        <f aca="false">IF(AND('План Факт 2025'!B140&lt;&gt;"",'План Факт 2025'!A140=""),"Требует заполнения","ОК")</f>
        <v>ОК</v>
      </c>
      <c r="C140" s="1" t="str">
        <f aca="false">IF(AND('План Факт 2025'!C140="",SUM('План Факт 2025'!Q140,'План Факт 2025'!R140,'План Факт 2025'!Z140,'План Факт 2025'!AA140)&gt;0),"Требует заполнения","ОК")</f>
        <v>ОК</v>
      </c>
      <c r="D140" s="357" t="str">
        <f aca="false">IF(OR(AND('План Факт 2025'!D140="",'План Факт 2025'!C140="Инвестиционный_проект"),AND('План Факт 2025'!D140="",'План Факт 2025'!C140="Операционный_бюджет")),"Требует заполнения", IF('План Факт 2025'!D140="","ОК",IFERROR(VLOOKUP('План Факт 2025'!C140&amp;'План Факт 2025'!D140,статьи,1,FALSE()),"Требует исправления")))</f>
        <v>ОК</v>
      </c>
      <c r="E140" s="1" t="str">
        <f aca="false">IF(AND('План Факт 2025'!C140="Инвестиционный_проект",'План Факт 2025'!G140=""),"Требует заполнения",IF(AND('План Факт 2025'!C140&lt;&gt;"Инвестиционный_проект",'План Факт 2025'!G140&lt;&gt;""),"Требует изменения","ОК"))</f>
        <v>ОК</v>
      </c>
      <c r="G140" s="1" t="str">
        <f aca="false">IF(AND('План Факт 2025'!C140="Инвестиционный_проект",'План Факт 2025'!I140=""),"Требует заполнения","ОК")</f>
        <v>ОК</v>
      </c>
      <c r="H140" s="1" t="str">
        <f aca="false">IF(AND('План Факт 2025'!C140="ФОТ",'План Факт 2025'!J140=""),"Требует заполнения","ОК")</f>
        <v>ОК</v>
      </c>
      <c r="J140" s="1" t="str">
        <f aca="false">IF(OR(AND('План Факт 2025'!D140="Программное_обеспечение_лицензии",'План Факт 2025'!L140=""),AND('План Факт 2025'!D140="Приобретение_ПО",'План Факт 2025'!L140=""),AND('План Факт 2025'!D140="ИТ_оборудование_и_комплектующие_ИП",'План Факт 2025'!L140=""),AND('План Факт 2025'!D140="ИТ_оборудование_и_комплектующие",'План Факт 2025'!L140="")),"Требует заполнения","ОК")</f>
        <v>ОК</v>
      </c>
      <c r="K140" s="1" t="str">
        <f aca="false">IF(OR(AND('План Факт 2025'!C140="Операционный_бюджет",'План Факт 2025'!D140="Программное_обеспечение_лицензии",'План Факт 2025'!M140=""),AND('План Факт 2025'!C140="Инвестиционный_проект",'План Факт 2025'!D140="Приобретение_ПО",'План Факт 2025'!M140=""),AND('План Факт 2025'!D140="ИТ_оборудование_и_комплектующие_ИП",'План Факт 2025'!M140=""),AND('План Факт 2025'!D140="ИТ_оборудование_и_комплектующие",'План Факт 2025'!M140="")),"Требует заполнения","ОК")</f>
        <v>ОК</v>
      </c>
      <c r="L140" s="1" t="str">
        <f aca="false">IF(OR(AND('План Факт 2025'!D140="Программное_обеспечение_лицензии",'План Факт 2025'!N140="",'План Факт 2025'!M140=""),AND('План Факт 2025'!D140="Приобретение_ПО",'План Факт 2025'!M140="",'План Факт 2025'!N140="",'План Факт 2025'!M140=""),AND('План Факт 2025'!C140&lt;&gt;"",'План Факт 2025'!N140="",'План Факт 2025'!M140="")),"Требует заполнения","ОК")</f>
        <v>ОК</v>
      </c>
      <c r="N140" s="1" t="str">
        <f aca="false">IF(OR('План Факт 2025'!C140="ФОТ",SUM('План Факт 2025'!Q140,'План Факт 2025'!R140,'План Факт 2025'!Z140,'План Факт 2025'!AA140)&gt;0),"ОК",IF('План Факт 2025'!C140="","ОК","Требует заполнения"))</f>
        <v>ОК</v>
      </c>
      <c r="T140" s="1" t="str">
        <f aca="false">IF(AND('План Факт 2025'!R140&gt;0,'План Факт 2025'!X140=""),"Требует заполнения","ОК")</f>
        <v>ОК</v>
      </c>
      <c r="U140" s="1" t="str">
        <f aca="false">IF(AND('План Факт 2025'!R140&gt;0,'План Факт 2025'!Y140=""),"Требует заполнения","ОК")</f>
        <v>ОК</v>
      </c>
    </row>
    <row r="141" customFormat="false" ht="15" hidden="false" customHeight="false" outlineLevel="0" collapsed="false">
      <c r="A141" s="1" t="str">
        <f aca="false">IF(AND('План Факт 2025'!B141&lt;&gt;"",'План Факт 2025'!A141=""),"Требует заполнения","ОК")</f>
        <v>ОК</v>
      </c>
      <c r="C141" s="1" t="str">
        <f aca="false">IF(AND('План Факт 2025'!C141="",SUM('План Факт 2025'!Q141,'План Факт 2025'!R141,'План Факт 2025'!Z141,'План Факт 2025'!AA141)&gt;0),"Требует заполнения","ОК")</f>
        <v>ОК</v>
      </c>
      <c r="D141" s="357" t="str">
        <f aca="false">IF(OR(AND('План Факт 2025'!D141="",'План Факт 2025'!C141="Инвестиционный_проект"),AND('План Факт 2025'!D141="",'План Факт 2025'!C141="Операционный_бюджет")),"Требует заполнения", IF('План Факт 2025'!D141="","ОК",IFERROR(VLOOKUP('План Факт 2025'!C141&amp;'План Факт 2025'!D141,статьи,1,FALSE()),"Требует исправления")))</f>
        <v>ОК</v>
      </c>
      <c r="E141" s="1" t="str">
        <f aca="false">IF(AND('План Факт 2025'!C141="Инвестиционный_проект",'План Факт 2025'!G141=""),"Требует заполнения",IF(AND('План Факт 2025'!C141&lt;&gt;"Инвестиционный_проект",'План Факт 2025'!G141&lt;&gt;""),"Требует изменения","ОК"))</f>
        <v>ОК</v>
      </c>
      <c r="G141" s="1" t="str">
        <f aca="false">IF(AND('План Факт 2025'!C141="Инвестиционный_проект",'План Факт 2025'!I141=""),"Требует заполнения","ОК")</f>
        <v>ОК</v>
      </c>
      <c r="H141" s="1" t="str">
        <f aca="false">IF(AND('План Факт 2025'!C141="ФОТ",'План Факт 2025'!J141=""),"Требует заполнения","ОК")</f>
        <v>ОК</v>
      </c>
      <c r="J141" s="1" t="str">
        <f aca="false">IF(OR(AND('План Факт 2025'!D141="Программное_обеспечение_лицензии",'План Факт 2025'!L141=""),AND('План Факт 2025'!D141="Приобретение_ПО",'План Факт 2025'!L141=""),AND('План Факт 2025'!D141="ИТ_оборудование_и_комплектующие_ИП",'План Факт 2025'!L141=""),AND('План Факт 2025'!D141="ИТ_оборудование_и_комплектующие",'План Факт 2025'!L141="")),"Требует заполнения","ОК")</f>
        <v>ОК</v>
      </c>
      <c r="K141" s="1" t="str">
        <f aca="false">IF(OR(AND('План Факт 2025'!C141="Операционный_бюджет",'План Факт 2025'!D141="Программное_обеспечение_лицензии",'План Факт 2025'!M141=""),AND('План Факт 2025'!C141="Инвестиционный_проект",'План Факт 2025'!D141="Приобретение_ПО",'План Факт 2025'!M141=""),AND('План Факт 2025'!D141="ИТ_оборудование_и_комплектующие_ИП",'План Факт 2025'!M141=""),AND('План Факт 2025'!D141="ИТ_оборудование_и_комплектующие",'План Факт 2025'!M141="")),"Требует заполнения","ОК")</f>
        <v>ОК</v>
      </c>
      <c r="L141" s="1" t="str">
        <f aca="false">IF(OR(AND('План Факт 2025'!D141="Программное_обеспечение_лицензии",'План Факт 2025'!N141="",'План Факт 2025'!M141=""),AND('План Факт 2025'!D141="Приобретение_ПО",'План Факт 2025'!M141="",'План Факт 2025'!N141="",'План Факт 2025'!M141=""),AND('План Факт 2025'!C141&lt;&gt;"",'План Факт 2025'!N141="",'План Факт 2025'!M141="")),"Требует заполнения","ОК")</f>
        <v>ОК</v>
      </c>
      <c r="N141" s="1" t="str">
        <f aca="false">IF(OR('План Факт 2025'!C141="ФОТ",SUM('План Факт 2025'!Q141,'План Факт 2025'!R141,'План Факт 2025'!Z141,'План Факт 2025'!AA141)&gt;0),"ОК",IF('План Факт 2025'!C141="","ОК","Требует заполнения"))</f>
        <v>ОК</v>
      </c>
      <c r="T141" s="1" t="str">
        <f aca="false">IF(AND('План Факт 2025'!R141&gt;0,'План Факт 2025'!X141=""),"Требует заполнения","ОК")</f>
        <v>ОК</v>
      </c>
      <c r="U141" s="1" t="str">
        <f aca="false">IF(AND('План Факт 2025'!R141&gt;0,'План Факт 2025'!Y141=""),"Требует заполнения","ОК")</f>
        <v>ОК</v>
      </c>
    </row>
    <row r="142" customFormat="false" ht="15" hidden="false" customHeight="false" outlineLevel="0" collapsed="false">
      <c r="A142" s="1" t="str">
        <f aca="false">IF(AND('План Факт 2025'!B142&lt;&gt;"",'План Факт 2025'!A142=""),"Требует заполнения","ОК")</f>
        <v>ОК</v>
      </c>
      <c r="C142" s="1" t="str">
        <f aca="false">IF(AND('План Факт 2025'!C142="",SUM('План Факт 2025'!Q142,'План Факт 2025'!R142,'План Факт 2025'!Z142,'План Факт 2025'!AA142)&gt;0),"Требует заполнения","ОК")</f>
        <v>ОК</v>
      </c>
      <c r="D142" s="357" t="str">
        <f aca="false">IF(OR(AND('План Факт 2025'!D142="",'План Факт 2025'!C142="Инвестиционный_проект"),AND('План Факт 2025'!D142="",'План Факт 2025'!C142="Операционный_бюджет")),"Требует заполнения", IF('План Факт 2025'!D142="","ОК",IFERROR(VLOOKUP('План Факт 2025'!C142&amp;'План Факт 2025'!D142,статьи,1,FALSE()),"Требует исправления")))</f>
        <v>ОК</v>
      </c>
      <c r="E142" s="1" t="str">
        <f aca="false">IF(AND('План Факт 2025'!C142="Инвестиционный_проект",'План Факт 2025'!G142=""),"Требует заполнения",IF(AND('План Факт 2025'!C142&lt;&gt;"Инвестиционный_проект",'План Факт 2025'!G142&lt;&gt;""),"Требует изменения","ОК"))</f>
        <v>ОК</v>
      </c>
      <c r="G142" s="1" t="str">
        <f aca="false">IF(AND('План Факт 2025'!C142="Инвестиционный_проект",'План Факт 2025'!I142=""),"Требует заполнения","ОК")</f>
        <v>ОК</v>
      </c>
      <c r="H142" s="1" t="str">
        <f aca="false">IF(AND('План Факт 2025'!C142="ФОТ",'План Факт 2025'!J142=""),"Требует заполнения","ОК")</f>
        <v>ОК</v>
      </c>
      <c r="J142" s="1" t="str">
        <f aca="false">IF(OR(AND('План Факт 2025'!D142="Программное_обеспечение_лицензии",'План Факт 2025'!L142=""),AND('План Факт 2025'!D142="Приобретение_ПО",'План Факт 2025'!L142=""),AND('План Факт 2025'!D142="ИТ_оборудование_и_комплектующие_ИП",'План Факт 2025'!L142=""),AND('План Факт 2025'!D142="ИТ_оборудование_и_комплектующие",'План Факт 2025'!L142="")),"Требует заполнения","ОК")</f>
        <v>ОК</v>
      </c>
      <c r="K142" s="1" t="str">
        <f aca="false">IF(OR(AND('План Факт 2025'!C142="Операционный_бюджет",'План Факт 2025'!D142="Программное_обеспечение_лицензии",'План Факт 2025'!M142=""),AND('План Факт 2025'!C142="Инвестиционный_проект",'План Факт 2025'!D142="Приобретение_ПО",'План Факт 2025'!M142=""),AND('План Факт 2025'!D142="ИТ_оборудование_и_комплектующие_ИП",'План Факт 2025'!M142=""),AND('План Факт 2025'!D142="ИТ_оборудование_и_комплектующие",'План Факт 2025'!M142="")),"Требует заполнения","ОК")</f>
        <v>ОК</v>
      </c>
      <c r="L142" s="1" t="str">
        <f aca="false">IF(OR(AND('План Факт 2025'!D142="Программное_обеспечение_лицензии",'План Факт 2025'!N142="",'План Факт 2025'!M142=""),AND('План Факт 2025'!D142="Приобретение_ПО",'План Факт 2025'!M142="",'План Факт 2025'!N142="",'План Факт 2025'!M142=""),AND('План Факт 2025'!C142&lt;&gt;"",'План Факт 2025'!N142="",'План Факт 2025'!M142="")),"Требует заполнения","ОК")</f>
        <v>ОК</v>
      </c>
      <c r="N142" s="1" t="str">
        <f aca="false">IF(OR('План Факт 2025'!C142="ФОТ",SUM('План Факт 2025'!Q142,'План Факт 2025'!R142,'План Факт 2025'!Z142,'План Факт 2025'!AA142)&gt;0),"ОК",IF('План Факт 2025'!C142="","ОК","Требует заполнения"))</f>
        <v>ОК</v>
      </c>
      <c r="T142" s="1" t="str">
        <f aca="false">IF(AND('План Факт 2025'!R142&gt;0,'План Факт 2025'!X142=""),"Требует заполнения","ОК")</f>
        <v>ОК</v>
      </c>
      <c r="U142" s="1" t="str">
        <f aca="false">IF(AND('План Факт 2025'!R142&gt;0,'План Факт 2025'!Y142=""),"Требует заполнения","ОК")</f>
        <v>ОК</v>
      </c>
    </row>
    <row r="143" customFormat="false" ht="15" hidden="false" customHeight="false" outlineLevel="0" collapsed="false">
      <c r="A143" s="1" t="str">
        <f aca="false">IF(AND('План Факт 2025'!B143&lt;&gt;"",'План Факт 2025'!A143=""),"Требует заполнения","ОК")</f>
        <v>ОК</v>
      </c>
      <c r="C143" s="1" t="str">
        <f aca="false">IF(AND('План Факт 2025'!C143="",SUM('План Факт 2025'!Q143,'План Факт 2025'!R143,'План Факт 2025'!Z143,'План Факт 2025'!AA143)&gt;0),"Требует заполнения","ОК")</f>
        <v>ОК</v>
      </c>
      <c r="D143" s="357" t="str">
        <f aca="false">IF(OR(AND('План Факт 2025'!D143="",'План Факт 2025'!C143="Инвестиционный_проект"),AND('План Факт 2025'!D143="",'План Факт 2025'!C143="Операционный_бюджет")),"Требует заполнения", IF('План Факт 2025'!D143="","ОК",IFERROR(VLOOKUP('План Факт 2025'!C143&amp;'План Факт 2025'!D143,статьи,1,FALSE()),"Требует исправления")))</f>
        <v>ОК</v>
      </c>
      <c r="E143" s="1" t="str">
        <f aca="false">IF(AND('План Факт 2025'!C143="Инвестиционный_проект",'План Факт 2025'!G143=""),"Требует заполнения",IF(AND('План Факт 2025'!C143&lt;&gt;"Инвестиционный_проект",'План Факт 2025'!G143&lt;&gt;""),"Требует изменения","ОК"))</f>
        <v>ОК</v>
      </c>
      <c r="G143" s="1" t="str">
        <f aca="false">IF(AND('План Факт 2025'!C143="Инвестиционный_проект",'План Факт 2025'!I143=""),"Требует заполнения","ОК")</f>
        <v>ОК</v>
      </c>
      <c r="H143" s="1" t="str">
        <f aca="false">IF(AND('План Факт 2025'!C143="ФОТ",'План Факт 2025'!J143=""),"Требует заполнения","ОК")</f>
        <v>ОК</v>
      </c>
      <c r="J143" s="1" t="str">
        <f aca="false">IF(OR(AND('План Факт 2025'!D143="Программное_обеспечение_лицензии",'План Факт 2025'!L143=""),AND('План Факт 2025'!D143="Приобретение_ПО",'План Факт 2025'!L143=""),AND('План Факт 2025'!D143="ИТ_оборудование_и_комплектующие_ИП",'План Факт 2025'!L143=""),AND('План Факт 2025'!D143="ИТ_оборудование_и_комплектующие",'План Факт 2025'!L143="")),"Требует заполнения","ОК")</f>
        <v>ОК</v>
      </c>
      <c r="K143" s="1" t="str">
        <f aca="false">IF(OR(AND('План Факт 2025'!C143="Операционный_бюджет",'План Факт 2025'!D143="Программное_обеспечение_лицензии",'План Факт 2025'!M143=""),AND('План Факт 2025'!C143="Инвестиционный_проект",'План Факт 2025'!D143="Приобретение_ПО",'План Факт 2025'!M143=""),AND('План Факт 2025'!D143="ИТ_оборудование_и_комплектующие_ИП",'План Факт 2025'!M143=""),AND('План Факт 2025'!D143="ИТ_оборудование_и_комплектующие",'План Факт 2025'!M143="")),"Требует заполнения","ОК")</f>
        <v>ОК</v>
      </c>
      <c r="L143" s="1" t="str">
        <f aca="false">IF(OR(AND('План Факт 2025'!D143="Программное_обеспечение_лицензии",'План Факт 2025'!N143="",'План Факт 2025'!M143=""),AND('План Факт 2025'!D143="Приобретение_ПО",'План Факт 2025'!M143="",'План Факт 2025'!N143="",'План Факт 2025'!M143=""),AND('План Факт 2025'!C143&lt;&gt;"",'План Факт 2025'!N143="",'План Факт 2025'!M143="")),"Требует заполнения","ОК")</f>
        <v>ОК</v>
      </c>
      <c r="N143" s="1" t="str">
        <f aca="false">IF(OR('План Факт 2025'!C143="ФОТ",SUM('План Факт 2025'!Q143,'План Факт 2025'!R143,'План Факт 2025'!Z143,'План Факт 2025'!AA143)&gt;0),"ОК",IF('План Факт 2025'!C143="","ОК","Требует заполнения"))</f>
        <v>ОК</v>
      </c>
      <c r="T143" s="1" t="str">
        <f aca="false">IF(AND('План Факт 2025'!R143&gt;0,'План Факт 2025'!X143=""),"Требует заполнения","ОК")</f>
        <v>ОК</v>
      </c>
      <c r="U143" s="1" t="str">
        <f aca="false">IF(AND('План Факт 2025'!R143&gt;0,'План Факт 2025'!Y143=""),"Требует заполнения","ОК")</f>
        <v>ОК</v>
      </c>
    </row>
    <row r="144" customFormat="false" ht="15" hidden="false" customHeight="false" outlineLevel="0" collapsed="false">
      <c r="A144" s="1" t="str">
        <f aca="false">IF(AND('План Факт 2025'!B144&lt;&gt;"",'План Факт 2025'!A144=""),"Требует заполнения","ОК")</f>
        <v>ОК</v>
      </c>
      <c r="C144" s="1" t="str">
        <f aca="false">IF(AND('План Факт 2025'!C144="",SUM('План Факт 2025'!Q144,'План Факт 2025'!R144,'План Факт 2025'!Z144,'План Факт 2025'!AA144)&gt;0),"Требует заполнения","ОК")</f>
        <v>ОК</v>
      </c>
      <c r="D144" s="357" t="str">
        <f aca="false">IF(OR(AND('План Факт 2025'!D144="",'План Факт 2025'!C144="Инвестиционный_проект"),AND('План Факт 2025'!D144="",'План Факт 2025'!C144="Операционный_бюджет")),"Требует заполнения", IF('План Факт 2025'!D144="","ОК",IFERROR(VLOOKUP('План Факт 2025'!C144&amp;'План Факт 2025'!D144,статьи,1,FALSE()),"Требует исправления")))</f>
        <v>ОК</v>
      </c>
      <c r="E144" s="1" t="str">
        <f aca="false">IF(AND('План Факт 2025'!C144="Инвестиционный_проект",'План Факт 2025'!G144=""),"Требует заполнения",IF(AND('План Факт 2025'!C144&lt;&gt;"Инвестиционный_проект",'План Факт 2025'!G144&lt;&gt;""),"Требует изменения","ОК"))</f>
        <v>ОК</v>
      </c>
      <c r="G144" s="1" t="str">
        <f aca="false">IF(AND('План Факт 2025'!C144="Инвестиционный_проект",'План Факт 2025'!I144=""),"Требует заполнения","ОК")</f>
        <v>ОК</v>
      </c>
      <c r="H144" s="1" t="str">
        <f aca="false">IF(AND('План Факт 2025'!C144="ФОТ",'План Факт 2025'!J144=""),"Требует заполнения","ОК")</f>
        <v>ОК</v>
      </c>
      <c r="J144" s="1" t="str">
        <f aca="false">IF(OR(AND('План Факт 2025'!D144="Программное_обеспечение_лицензии",'План Факт 2025'!L144=""),AND('План Факт 2025'!D144="Приобретение_ПО",'План Факт 2025'!L144=""),AND('План Факт 2025'!D144="ИТ_оборудование_и_комплектующие_ИП",'План Факт 2025'!L144=""),AND('План Факт 2025'!D144="ИТ_оборудование_и_комплектующие",'План Факт 2025'!L144="")),"Требует заполнения","ОК")</f>
        <v>ОК</v>
      </c>
      <c r="K144" s="1" t="str">
        <f aca="false">IF(OR(AND('План Факт 2025'!C144="Операционный_бюджет",'План Факт 2025'!D144="Программное_обеспечение_лицензии",'План Факт 2025'!M144=""),AND('План Факт 2025'!C144="Инвестиционный_проект",'План Факт 2025'!D144="Приобретение_ПО",'План Факт 2025'!M144=""),AND('План Факт 2025'!D144="ИТ_оборудование_и_комплектующие_ИП",'План Факт 2025'!M144=""),AND('План Факт 2025'!D144="ИТ_оборудование_и_комплектующие",'План Факт 2025'!M144="")),"Требует заполнения","ОК")</f>
        <v>ОК</v>
      </c>
      <c r="L144" s="1" t="str">
        <f aca="false">IF(OR(AND('План Факт 2025'!D144="Программное_обеспечение_лицензии",'План Факт 2025'!N144="",'План Факт 2025'!M144=""),AND('План Факт 2025'!D144="Приобретение_ПО",'План Факт 2025'!M144="",'План Факт 2025'!N144="",'План Факт 2025'!M144=""),AND('План Факт 2025'!C144&lt;&gt;"",'План Факт 2025'!N144="",'План Факт 2025'!M144="")),"Требует заполнения","ОК")</f>
        <v>ОК</v>
      </c>
      <c r="N144" s="1" t="str">
        <f aca="false">IF(OR('План Факт 2025'!C144="ФОТ",SUM('План Факт 2025'!Q144,'План Факт 2025'!R144,'План Факт 2025'!Z144,'План Факт 2025'!AA144)&gt;0),"ОК",IF('План Факт 2025'!C144="","ОК","Требует заполнения"))</f>
        <v>ОК</v>
      </c>
      <c r="T144" s="1" t="str">
        <f aca="false">IF(AND('План Факт 2025'!R144&gt;0,'План Факт 2025'!X144=""),"Требует заполнения","ОК")</f>
        <v>ОК</v>
      </c>
      <c r="U144" s="1" t="str">
        <f aca="false">IF(AND('План Факт 2025'!R144&gt;0,'План Факт 2025'!Y144=""),"Требует заполнения","ОК")</f>
        <v>ОК</v>
      </c>
    </row>
    <row r="145" customFormat="false" ht="15" hidden="false" customHeight="false" outlineLevel="0" collapsed="false">
      <c r="A145" s="1" t="str">
        <f aca="false">IF(AND('План Факт 2025'!B145&lt;&gt;"",'План Факт 2025'!A145=""),"Требует заполнения","ОК")</f>
        <v>ОК</v>
      </c>
      <c r="C145" s="1" t="str">
        <f aca="false">IF(AND('План Факт 2025'!C145="",SUM('План Факт 2025'!Q145,'План Факт 2025'!R145,'План Факт 2025'!Z145,'План Факт 2025'!AA145)&gt;0),"Требует заполнения","ОК")</f>
        <v>ОК</v>
      </c>
      <c r="D145" s="357" t="str">
        <f aca="false">IF(OR(AND('План Факт 2025'!D145="",'План Факт 2025'!C145="Инвестиционный_проект"),AND('План Факт 2025'!D145="",'План Факт 2025'!C145="Операционный_бюджет")),"Требует заполнения", IF('План Факт 2025'!D145="","ОК",IFERROR(VLOOKUP('План Факт 2025'!C145&amp;'План Факт 2025'!D145,статьи,1,FALSE()),"Требует исправления")))</f>
        <v>ОК</v>
      </c>
      <c r="E145" s="1" t="str">
        <f aca="false">IF(AND('План Факт 2025'!C145="Инвестиционный_проект",'План Факт 2025'!G145=""),"Требует заполнения",IF(AND('План Факт 2025'!C145&lt;&gt;"Инвестиционный_проект",'План Факт 2025'!G145&lt;&gt;""),"Требует изменения","ОК"))</f>
        <v>ОК</v>
      </c>
      <c r="G145" s="1" t="str">
        <f aca="false">IF(AND('План Факт 2025'!C145="Инвестиционный_проект",'План Факт 2025'!I145=""),"Требует заполнения","ОК")</f>
        <v>ОК</v>
      </c>
      <c r="H145" s="1" t="str">
        <f aca="false">IF(AND('План Факт 2025'!C145="ФОТ",'План Факт 2025'!J145=""),"Требует заполнения","ОК")</f>
        <v>ОК</v>
      </c>
      <c r="J145" s="1" t="str">
        <f aca="false">IF(OR(AND('План Факт 2025'!D145="Программное_обеспечение_лицензии",'План Факт 2025'!L145=""),AND('План Факт 2025'!D145="Приобретение_ПО",'План Факт 2025'!L145=""),AND('План Факт 2025'!D145="ИТ_оборудование_и_комплектующие_ИП",'План Факт 2025'!L145=""),AND('План Факт 2025'!D145="ИТ_оборудование_и_комплектующие",'План Факт 2025'!L145="")),"Требует заполнения","ОК")</f>
        <v>ОК</v>
      </c>
      <c r="K145" s="1" t="str">
        <f aca="false">IF(OR(AND('План Факт 2025'!C145="Операционный_бюджет",'План Факт 2025'!D145="Программное_обеспечение_лицензии",'План Факт 2025'!M145=""),AND('План Факт 2025'!C145="Инвестиционный_проект",'План Факт 2025'!D145="Приобретение_ПО",'План Факт 2025'!M145=""),AND('План Факт 2025'!D145="ИТ_оборудование_и_комплектующие_ИП",'План Факт 2025'!M145=""),AND('План Факт 2025'!D145="ИТ_оборудование_и_комплектующие",'План Факт 2025'!M145="")),"Требует заполнения","ОК")</f>
        <v>ОК</v>
      </c>
      <c r="L145" s="1" t="str">
        <f aca="false">IF(OR(AND('План Факт 2025'!D145="Программное_обеспечение_лицензии",'План Факт 2025'!N145="",'План Факт 2025'!M145=""),AND('План Факт 2025'!D145="Приобретение_ПО",'План Факт 2025'!M145="",'План Факт 2025'!N145="",'План Факт 2025'!M145=""),AND('План Факт 2025'!C145&lt;&gt;"",'План Факт 2025'!N145="",'План Факт 2025'!M145="")),"Требует заполнения","ОК")</f>
        <v>ОК</v>
      </c>
      <c r="N145" s="1" t="str">
        <f aca="false">IF(OR('План Факт 2025'!C145="ФОТ",SUM('План Факт 2025'!Q145,'План Факт 2025'!R145,'План Факт 2025'!Z145,'План Факт 2025'!AA145)&gt;0),"ОК",IF('План Факт 2025'!C145="","ОК","Требует заполнения"))</f>
        <v>ОК</v>
      </c>
      <c r="T145" s="1" t="str">
        <f aca="false">IF(AND('План Факт 2025'!R145&gt;0,'План Факт 2025'!X145=""),"Требует заполнения","ОК")</f>
        <v>ОК</v>
      </c>
      <c r="U145" s="1" t="str">
        <f aca="false">IF(AND('План Факт 2025'!R145&gt;0,'План Факт 2025'!Y145=""),"Требует заполнения","ОК")</f>
        <v>ОК</v>
      </c>
    </row>
    <row r="146" customFormat="false" ht="15" hidden="false" customHeight="false" outlineLevel="0" collapsed="false">
      <c r="A146" s="1" t="str">
        <f aca="false">IF(AND('План Факт 2025'!B146&lt;&gt;"",'План Факт 2025'!A146=""),"Требует заполнения","ОК")</f>
        <v>ОК</v>
      </c>
      <c r="C146" s="1" t="str">
        <f aca="false">IF(AND('План Факт 2025'!C146="",SUM('План Факт 2025'!Q146,'План Факт 2025'!R146,'План Факт 2025'!Z146,'План Факт 2025'!AA146)&gt;0),"Требует заполнения","ОК")</f>
        <v>ОК</v>
      </c>
      <c r="D146" s="357" t="str">
        <f aca="false">IF(OR(AND('План Факт 2025'!D146="",'План Факт 2025'!C146="Инвестиционный_проект"),AND('План Факт 2025'!D146="",'План Факт 2025'!C146="Операционный_бюджет")),"Требует заполнения", IF('План Факт 2025'!D146="","ОК",IFERROR(VLOOKUP('План Факт 2025'!C146&amp;'План Факт 2025'!D146,статьи,1,FALSE()),"Требует исправления")))</f>
        <v>ОК</v>
      </c>
      <c r="E146" s="1" t="str">
        <f aca="false">IF(AND('План Факт 2025'!C146="Инвестиционный_проект",'План Факт 2025'!G146=""),"Требует заполнения",IF(AND('План Факт 2025'!C146&lt;&gt;"Инвестиционный_проект",'План Факт 2025'!G146&lt;&gt;""),"Требует изменения","ОК"))</f>
        <v>ОК</v>
      </c>
      <c r="G146" s="1" t="str">
        <f aca="false">IF(AND('План Факт 2025'!C146="Инвестиционный_проект",'План Факт 2025'!I146=""),"Требует заполнения","ОК")</f>
        <v>ОК</v>
      </c>
      <c r="H146" s="1" t="str">
        <f aca="false">IF(AND('План Факт 2025'!C146="ФОТ",'План Факт 2025'!J146=""),"Требует заполнения","ОК")</f>
        <v>ОК</v>
      </c>
      <c r="J146" s="1" t="str">
        <f aca="false">IF(OR(AND('План Факт 2025'!D146="Программное_обеспечение_лицензии",'План Факт 2025'!L146=""),AND('План Факт 2025'!D146="Приобретение_ПО",'План Факт 2025'!L146=""),AND('План Факт 2025'!D146="ИТ_оборудование_и_комплектующие_ИП",'План Факт 2025'!L146=""),AND('План Факт 2025'!D146="ИТ_оборудование_и_комплектующие",'План Факт 2025'!L146="")),"Требует заполнения","ОК")</f>
        <v>ОК</v>
      </c>
      <c r="K146" s="1" t="str">
        <f aca="false">IF(OR(AND('План Факт 2025'!C146="Операционный_бюджет",'План Факт 2025'!D146="Программное_обеспечение_лицензии",'План Факт 2025'!M146=""),AND('План Факт 2025'!C146="Инвестиционный_проект",'План Факт 2025'!D146="Приобретение_ПО",'План Факт 2025'!M146=""),AND('План Факт 2025'!D146="ИТ_оборудование_и_комплектующие_ИП",'План Факт 2025'!M146=""),AND('План Факт 2025'!D146="ИТ_оборудование_и_комплектующие",'План Факт 2025'!M146="")),"Требует заполнения","ОК")</f>
        <v>ОК</v>
      </c>
      <c r="L146" s="1" t="str">
        <f aca="false">IF(OR(AND('План Факт 2025'!D146="Программное_обеспечение_лицензии",'План Факт 2025'!N146="",'План Факт 2025'!M146=""),AND('План Факт 2025'!D146="Приобретение_ПО",'План Факт 2025'!M146="",'План Факт 2025'!N146="",'План Факт 2025'!M146=""),AND('План Факт 2025'!C146&lt;&gt;"",'План Факт 2025'!N146="",'План Факт 2025'!M146="")),"Требует заполнения","ОК")</f>
        <v>ОК</v>
      </c>
      <c r="N146" s="1" t="str">
        <f aca="false">IF(OR('План Факт 2025'!C146="ФОТ",SUM('План Факт 2025'!Q146,'План Факт 2025'!R146,'План Факт 2025'!Z146,'План Факт 2025'!AA146)&gt;0),"ОК",IF('План Факт 2025'!C146="","ОК","Требует заполнения"))</f>
        <v>ОК</v>
      </c>
      <c r="T146" s="1" t="str">
        <f aca="false">IF(AND('План Факт 2025'!R146&gt;0,'План Факт 2025'!X146=""),"Требует заполнения","ОК")</f>
        <v>ОК</v>
      </c>
      <c r="U146" s="1" t="str">
        <f aca="false">IF(AND('План Факт 2025'!R146&gt;0,'План Факт 2025'!Y146=""),"Требует заполнения","ОК")</f>
        <v>ОК</v>
      </c>
    </row>
    <row r="147" customFormat="false" ht="15" hidden="false" customHeight="false" outlineLevel="0" collapsed="false">
      <c r="A147" s="1" t="str">
        <f aca="false">IF(AND('План Факт 2025'!B147&lt;&gt;"",'План Факт 2025'!A147=""),"Требует заполнения","ОК")</f>
        <v>ОК</v>
      </c>
      <c r="C147" s="1" t="str">
        <f aca="false">IF(AND('План Факт 2025'!C147="",SUM('План Факт 2025'!Q147,'План Факт 2025'!R147,'План Факт 2025'!Z147,'План Факт 2025'!AA147)&gt;0),"Требует заполнения","ОК")</f>
        <v>ОК</v>
      </c>
      <c r="D147" s="357" t="str">
        <f aca="false">IF(OR(AND('План Факт 2025'!D147="",'План Факт 2025'!C147="Инвестиционный_проект"),AND('План Факт 2025'!D147="",'План Факт 2025'!C147="Операционный_бюджет")),"Требует заполнения", IF('План Факт 2025'!D147="","ОК",IFERROR(VLOOKUP('План Факт 2025'!C147&amp;'План Факт 2025'!D147,статьи,1,FALSE()),"Требует исправления")))</f>
        <v>ОК</v>
      </c>
      <c r="E147" s="1" t="str">
        <f aca="false">IF(AND('План Факт 2025'!C147="Инвестиционный_проект",'План Факт 2025'!G147=""),"Требует заполнения",IF(AND('План Факт 2025'!C147&lt;&gt;"Инвестиционный_проект",'План Факт 2025'!G147&lt;&gt;""),"Требует изменения","ОК"))</f>
        <v>ОК</v>
      </c>
      <c r="G147" s="1" t="str">
        <f aca="false">IF(AND('План Факт 2025'!C147="Инвестиционный_проект",'План Факт 2025'!I147=""),"Требует заполнения","ОК")</f>
        <v>ОК</v>
      </c>
      <c r="H147" s="1" t="str">
        <f aca="false">IF(AND('План Факт 2025'!C147="ФОТ",'План Факт 2025'!J147=""),"Требует заполнения","ОК")</f>
        <v>ОК</v>
      </c>
      <c r="J147" s="1" t="str">
        <f aca="false">IF(OR(AND('План Факт 2025'!D147="Программное_обеспечение_лицензии",'План Факт 2025'!L147=""),AND('План Факт 2025'!D147="Приобретение_ПО",'План Факт 2025'!L147=""),AND('План Факт 2025'!D147="ИТ_оборудование_и_комплектующие_ИП",'План Факт 2025'!L147=""),AND('План Факт 2025'!D147="ИТ_оборудование_и_комплектующие",'План Факт 2025'!L147="")),"Требует заполнения","ОК")</f>
        <v>ОК</v>
      </c>
      <c r="K147" s="1" t="str">
        <f aca="false">IF(OR(AND('План Факт 2025'!C147="Операционный_бюджет",'План Факт 2025'!D147="Программное_обеспечение_лицензии",'План Факт 2025'!M147=""),AND('План Факт 2025'!C147="Инвестиционный_проект",'План Факт 2025'!D147="Приобретение_ПО",'План Факт 2025'!M147=""),AND('План Факт 2025'!D147="ИТ_оборудование_и_комплектующие_ИП",'План Факт 2025'!M147=""),AND('План Факт 2025'!D147="ИТ_оборудование_и_комплектующие",'План Факт 2025'!M147="")),"Требует заполнения","ОК")</f>
        <v>ОК</v>
      </c>
      <c r="L147" s="1" t="str">
        <f aca="false">IF(OR(AND('План Факт 2025'!D147="Программное_обеспечение_лицензии",'План Факт 2025'!N147="",'План Факт 2025'!M147=""),AND('План Факт 2025'!D147="Приобретение_ПО",'План Факт 2025'!M147="",'План Факт 2025'!N147="",'План Факт 2025'!M147=""),AND('План Факт 2025'!C147&lt;&gt;"",'План Факт 2025'!N147="",'План Факт 2025'!M147="")),"Требует заполнения","ОК")</f>
        <v>ОК</v>
      </c>
      <c r="N147" s="1" t="str">
        <f aca="false">IF(OR('План Факт 2025'!C147="ФОТ",SUM('План Факт 2025'!Q147,'План Факт 2025'!R147,'План Факт 2025'!Z147,'План Факт 2025'!AA147)&gt;0),"ОК",IF('План Факт 2025'!C147="","ОК","Требует заполнения"))</f>
        <v>ОК</v>
      </c>
      <c r="T147" s="1" t="str">
        <f aca="false">IF(AND('План Факт 2025'!R147&gt;0,'План Факт 2025'!X147=""),"Требует заполнения","ОК")</f>
        <v>ОК</v>
      </c>
      <c r="U147" s="1" t="str">
        <f aca="false">IF(AND('План Факт 2025'!R147&gt;0,'План Факт 2025'!Y147=""),"Требует заполнения","ОК")</f>
        <v>ОК</v>
      </c>
    </row>
    <row r="148" customFormat="false" ht="15" hidden="false" customHeight="false" outlineLevel="0" collapsed="false">
      <c r="A148" s="1" t="str">
        <f aca="false">IF(AND('План Факт 2025'!B148&lt;&gt;"",'План Факт 2025'!A148=""),"Требует заполнения","ОК")</f>
        <v>ОК</v>
      </c>
      <c r="C148" s="1" t="str">
        <f aca="false">IF(AND('План Факт 2025'!C148="",SUM('План Факт 2025'!Q148,'План Факт 2025'!R148,'План Факт 2025'!Z148,'План Факт 2025'!AA148)&gt;0),"Требует заполнения","ОК")</f>
        <v>ОК</v>
      </c>
      <c r="D148" s="357" t="str">
        <f aca="false">IF(OR(AND('План Факт 2025'!D148="",'План Факт 2025'!C148="Инвестиционный_проект"),AND('План Факт 2025'!D148="",'План Факт 2025'!C148="Операционный_бюджет")),"Требует заполнения", IF('План Факт 2025'!D148="","ОК",IFERROR(VLOOKUP('План Факт 2025'!C148&amp;'План Факт 2025'!D148,статьи,1,FALSE()),"Требует исправления")))</f>
        <v>ОК</v>
      </c>
      <c r="E148" s="1" t="str">
        <f aca="false">IF(AND('План Факт 2025'!C148="Инвестиционный_проект",'План Факт 2025'!G148=""),"Требует заполнения",IF(AND('План Факт 2025'!C148&lt;&gt;"Инвестиционный_проект",'План Факт 2025'!G148&lt;&gt;""),"Требует изменения","ОК"))</f>
        <v>ОК</v>
      </c>
      <c r="G148" s="1" t="str">
        <f aca="false">IF(AND('План Факт 2025'!C148="Инвестиционный_проект",'План Факт 2025'!I148=""),"Требует заполнения","ОК")</f>
        <v>ОК</v>
      </c>
      <c r="H148" s="1" t="str">
        <f aca="false">IF(AND('План Факт 2025'!C148="ФОТ",'План Факт 2025'!J148=""),"Требует заполнения","ОК")</f>
        <v>ОК</v>
      </c>
      <c r="J148" s="1" t="str">
        <f aca="false">IF(OR(AND('План Факт 2025'!D148="Программное_обеспечение_лицензии",'План Факт 2025'!L148=""),AND('План Факт 2025'!D148="Приобретение_ПО",'План Факт 2025'!L148=""),AND('План Факт 2025'!D148="ИТ_оборудование_и_комплектующие_ИП",'План Факт 2025'!L148=""),AND('План Факт 2025'!D148="ИТ_оборудование_и_комплектующие",'План Факт 2025'!L148="")),"Требует заполнения","ОК")</f>
        <v>ОК</v>
      </c>
      <c r="K148" s="1" t="str">
        <f aca="false">IF(OR(AND('План Факт 2025'!C148="Операционный_бюджет",'План Факт 2025'!D148="Программное_обеспечение_лицензии",'План Факт 2025'!M148=""),AND('План Факт 2025'!C148="Инвестиционный_проект",'План Факт 2025'!D148="Приобретение_ПО",'План Факт 2025'!M148=""),AND('План Факт 2025'!D148="ИТ_оборудование_и_комплектующие_ИП",'План Факт 2025'!M148=""),AND('План Факт 2025'!D148="ИТ_оборудование_и_комплектующие",'План Факт 2025'!M148="")),"Требует заполнения","ОК")</f>
        <v>ОК</v>
      </c>
      <c r="L148" s="1" t="str">
        <f aca="false">IF(OR(AND('План Факт 2025'!D148="Программное_обеспечение_лицензии",'План Факт 2025'!N148="",'План Факт 2025'!M148=""),AND('План Факт 2025'!D148="Приобретение_ПО",'План Факт 2025'!M148="",'План Факт 2025'!N148="",'План Факт 2025'!M148=""),AND('План Факт 2025'!C148&lt;&gt;"",'План Факт 2025'!N148="",'План Факт 2025'!M148="")),"Требует заполнения","ОК")</f>
        <v>ОК</v>
      </c>
      <c r="N148" s="1" t="str">
        <f aca="false">IF(OR('План Факт 2025'!C148="ФОТ",SUM('План Факт 2025'!Q148,'План Факт 2025'!R148,'План Факт 2025'!Z148,'План Факт 2025'!AA148)&gt;0),"ОК",IF('План Факт 2025'!C148="","ОК","Требует заполнения"))</f>
        <v>ОК</v>
      </c>
      <c r="T148" s="1" t="str">
        <f aca="false">IF(AND('План Факт 2025'!R148&gt;0,'План Факт 2025'!X148=""),"Требует заполнения","ОК")</f>
        <v>ОК</v>
      </c>
      <c r="U148" s="1" t="str">
        <f aca="false">IF(AND('План Факт 2025'!R148&gt;0,'План Факт 2025'!Y148=""),"Требует заполнения","ОК")</f>
        <v>ОК</v>
      </c>
    </row>
    <row r="149" customFormat="false" ht="15" hidden="false" customHeight="false" outlineLevel="0" collapsed="false">
      <c r="A149" s="1" t="str">
        <f aca="false">IF(AND('План Факт 2025'!B149&lt;&gt;"",'План Факт 2025'!A149=""),"Требует заполнения","ОК")</f>
        <v>ОК</v>
      </c>
      <c r="C149" s="1" t="str">
        <f aca="false">IF(AND('План Факт 2025'!C149="",SUM('План Факт 2025'!Q149,'План Факт 2025'!R149,'План Факт 2025'!Z149,'План Факт 2025'!AA149)&gt;0),"Требует заполнения","ОК")</f>
        <v>ОК</v>
      </c>
      <c r="D149" s="357" t="str">
        <f aca="false">IF(OR(AND('План Факт 2025'!D149="",'План Факт 2025'!C149="Инвестиционный_проект"),AND('План Факт 2025'!D149="",'План Факт 2025'!C149="Операционный_бюджет")),"Требует заполнения", IF('План Факт 2025'!D149="","ОК",IFERROR(VLOOKUP('План Факт 2025'!C149&amp;'План Факт 2025'!D149,статьи,1,FALSE()),"Требует исправления")))</f>
        <v>ОК</v>
      </c>
      <c r="E149" s="1" t="str">
        <f aca="false">IF(AND('План Факт 2025'!C149="Инвестиционный_проект",'План Факт 2025'!G149=""),"Требует заполнения",IF(AND('План Факт 2025'!C149&lt;&gt;"Инвестиционный_проект",'План Факт 2025'!G149&lt;&gt;""),"Требует изменения","ОК"))</f>
        <v>ОК</v>
      </c>
      <c r="G149" s="1" t="str">
        <f aca="false">IF(AND('План Факт 2025'!C149="Инвестиционный_проект",'План Факт 2025'!I149=""),"Требует заполнения","ОК")</f>
        <v>ОК</v>
      </c>
      <c r="H149" s="1" t="str">
        <f aca="false">IF(AND('План Факт 2025'!C149="ФОТ",'План Факт 2025'!J149=""),"Требует заполнения","ОК")</f>
        <v>ОК</v>
      </c>
      <c r="J149" s="1" t="str">
        <f aca="false">IF(OR(AND('План Факт 2025'!D149="Программное_обеспечение_лицензии",'План Факт 2025'!L149=""),AND('План Факт 2025'!D149="Приобретение_ПО",'План Факт 2025'!L149=""),AND('План Факт 2025'!D149="ИТ_оборудование_и_комплектующие_ИП",'План Факт 2025'!L149=""),AND('План Факт 2025'!D149="ИТ_оборудование_и_комплектующие",'План Факт 2025'!L149="")),"Требует заполнения","ОК")</f>
        <v>ОК</v>
      </c>
      <c r="K149" s="1" t="str">
        <f aca="false">IF(OR(AND('План Факт 2025'!C149="Операционный_бюджет",'План Факт 2025'!D149="Программное_обеспечение_лицензии",'План Факт 2025'!M149=""),AND('План Факт 2025'!C149="Инвестиционный_проект",'План Факт 2025'!D149="Приобретение_ПО",'План Факт 2025'!M149=""),AND('План Факт 2025'!D149="ИТ_оборудование_и_комплектующие_ИП",'План Факт 2025'!M149=""),AND('План Факт 2025'!D149="ИТ_оборудование_и_комплектующие",'План Факт 2025'!M149="")),"Требует заполнения","ОК")</f>
        <v>ОК</v>
      </c>
      <c r="L149" s="1" t="str">
        <f aca="false">IF(OR(AND('План Факт 2025'!D149="Программное_обеспечение_лицензии",'План Факт 2025'!N149="",'План Факт 2025'!M149=""),AND('План Факт 2025'!D149="Приобретение_ПО",'План Факт 2025'!M149="",'План Факт 2025'!N149="",'План Факт 2025'!M149=""),AND('План Факт 2025'!C149&lt;&gt;"",'План Факт 2025'!N149="",'План Факт 2025'!M149="")),"Требует заполнения","ОК")</f>
        <v>ОК</v>
      </c>
      <c r="N149" s="1" t="str">
        <f aca="false">IF(OR('План Факт 2025'!C149="ФОТ",SUM('План Факт 2025'!Q149,'План Факт 2025'!R149,'План Факт 2025'!Z149,'План Факт 2025'!AA149)&gt;0),"ОК",IF('План Факт 2025'!C149="","ОК","Требует заполнения"))</f>
        <v>ОК</v>
      </c>
      <c r="T149" s="1" t="str">
        <f aca="false">IF(AND('План Факт 2025'!R149&gt;0,'План Факт 2025'!X149=""),"Требует заполнения","ОК")</f>
        <v>ОК</v>
      </c>
      <c r="U149" s="1" t="str">
        <f aca="false">IF(AND('План Факт 2025'!R149&gt;0,'План Факт 2025'!Y149=""),"Требует заполнения","ОК")</f>
        <v>ОК</v>
      </c>
    </row>
    <row r="150" customFormat="false" ht="15" hidden="false" customHeight="false" outlineLevel="0" collapsed="false">
      <c r="A150" s="1" t="str">
        <f aca="false">IF(AND('План Факт 2025'!B150&lt;&gt;"",'План Факт 2025'!A150=""),"Требует заполнения","ОК")</f>
        <v>ОК</v>
      </c>
      <c r="C150" s="1" t="str">
        <f aca="false">IF(AND('План Факт 2025'!C150="",SUM('План Факт 2025'!Q150,'План Факт 2025'!R150,'План Факт 2025'!Z150,'План Факт 2025'!AA150)&gt;0),"Требует заполнения","ОК")</f>
        <v>ОК</v>
      </c>
      <c r="D150" s="357" t="str">
        <f aca="false">IF(OR(AND('План Факт 2025'!D150="",'План Факт 2025'!C150="Инвестиционный_проект"),AND('План Факт 2025'!D150="",'План Факт 2025'!C150="Операционный_бюджет")),"Требует заполнения", IF('План Факт 2025'!D150="","ОК",IFERROR(VLOOKUP('План Факт 2025'!C150&amp;'План Факт 2025'!D150,статьи,1,FALSE()),"Требует исправления")))</f>
        <v>ОК</v>
      </c>
      <c r="E150" s="1" t="str">
        <f aca="false">IF(AND('План Факт 2025'!C150="Инвестиционный_проект",'План Факт 2025'!G150=""),"Требует заполнения",IF(AND('План Факт 2025'!C150&lt;&gt;"Инвестиционный_проект",'План Факт 2025'!G150&lt;&gt;""),"Требует изменения","ОК"))</f>
        <v>ОК</v>
      </c>
      <c r="G150" s="1" t="str">
        <f aca="false">IF(AND('План Факт 2025'!C150="Инвестиционный_проект",'План Факт 2025'!I150=""),"Требует заполнения","ОК")</f>
        <v>ОК</v>
      </c>
      <c r="H150" s="1" t="str">
        <f aca="false">IF(AND('План Факт 2025'!C150="ФОТ",'План Факт 2025'!J150=""),"Требует заполнения","ОК")</f>
        <v>ОК</v>
      </c>
      <c r="J150" s="1" t="str">
        <f aca="false">IF(OR(AND('План Факт 2025'!D150="Программное_обеспечение_лицензии",'План Факт 2025'!L150=""),AND('План Факт 2025'!D150="Приобретение_ПО",'План Факт 2025'!L150=""),AND('План Факт 2025'!D150="ИТ_оборудование_и_комплектующие_ИП",'План Факт 2025'!L150=""),AND('План Факт 2025'!D150="ИТ_оборудование_и_комплектующие",'План Факт 2025'!L150="")),"Требует заполнения","ОК")</f>
        <v>ОК</v>
      </c>
      <c r="K150" s="1" t="str">
        <f aca="false">IF(OR(AND('План Факт 2025'!C150="Операционный_бюджет",'План Факт 2025'!D150="Программное_обеспечение_лицензии",'План Факт 2025'!M150=""),AND('План Факт 2025'!C150="Инвестиционный_проект",'План Факт 2025'!D150="Приобретение_ПО",'План Факт 2025'!M150=""),AND('План Факт 2025'!D150="ИТ_оборудование_и_комплектующие_ИП",'План Факт 2025'!M150=""),AND('План Факт 2025'!D150="ИТ_оборудование_и_комплектующие",'План Факт 2025'!M150="")),"Требует заполнения","ОК")</f>
        <v>ОК</v>
      </c>
      <c r="L150" s="1" t="str">
        <f aca="false">IF(OR(AND('План Факт 2025'!D150="Программное_обеспечение_лицензии",'План Факт 2025'!N150="",'План Факт 2025'!M150=""),AND('План Факт 2025'!D150="Приобретение_ПО",'План Факт 2025'!M150="",'План Факт 2025'!N150="",'План Факт 2025'!M150=""),AND('План Факт 2025'!C150&lt;&gt;"",'План Факт 2025'!N150="",'План Факт 2025'!M150="")),"Требует заполнения","ОК")</f>
        <v>ОК</v>
      </c>
      <c r="N150" s="1" t="str">
        <f aca="false">IF(OR('План Факт 2025'!C150="ФОТ",SUM('План Факт 2025'!Q150,'План Факт 2025'!R150,'План Факт 2025'!Z150,'План Факт 2025'!AA150)&gt;0),"ОК",IF('План Факт 2025'!C150="","ОК","Требует заполнения"))</f>
        <v>ОК</v>
      </c>
      <c r="T150" s="1" t="str">
        <f aca="false">IF(AND('План Факт 2025'!R150&gt;0,'План Факт 2025'!X150=""),"Требует заполнения","ОК")</f>
        <v>ОК</v>
      </c>
      <c r="U150" s="1" t="str">
        <f aca="false">IF(AND('План Факт 2025'!R150&gt;0,'План Факт 2025'!Y150=""),"Требует заполнения","ОК")</f>
        <v>ОК</v>
      </c>
    </row>
    <row r="151" customFormat="false" ht="15" hidden="false" customHeight="false" outlineLevel="0" collapsed="false">
      <c r="A151" s="1" t="str">
        <f aca="false">IF(AND('План Факт 2025'!B151&lt;&gt;"",'План Факт 2025'!A151=""),"Требует заполнения","ОК")</f>
        <v>ОК</v>
      </c>
      <c r="C151" s="1" t="str">
        <f aca="false">IF(AND('План Факт 2025'!C151="",SUM('План Факт 2025'!Q151,'План Факт 2025'!R151,'План Факт 2025'!Z151,'План Факт 2025'!AA151)&gt;0),"Требует заполнения","ОК")</f>
        <v>ОК</v>
      </c>
      <c r="D151" s="357" t="str">
        <f aca="false">IF(OR(AND('План Факт 2025'!D151="",'План Факт 2025'!C151="Инвестиционный_проект"),AND('План Факт 2025'!D151="",'План Факт 2025'!C151="Операционный_бюджет")),"Требует заполнения", IF('План Факт 2025'!D151="","ОК",IFERROR(VLOOKUP('План Факт 2025'!C151&amp;'План Факт 2025'!D151,статьи,1,FALSE()),"Требует исправления")))</f>
        <v>ОК</v>
      </c>
      <c r="E151" s="1" t="str">
        <f aca="false">IF(AND('План Факт 2025'!C151="Инвестиционный_проект",'План Факт 2025'!G151=""),"Требует заполнения",IF(AND('План Факт 2025'!C151&lt;&gt;"Инвестиционный_проект",'План Факт 2025'!G151&lt;&gt;""),"Требует изменения","ОК"))</f>
        <v>ОК</v>
      </c>
      <c r="G151" s="1" t="str">
        <f aca="false">IF(AND('План Факт 2025'!C151="Инвестиционный_проект",'План Факт 2025'!I151=""),"Требует заполнения","ОК")</f>
        <v>ОК</v>
      </c>
      <c r="H151" s="1" t="str">
        <f aca="false">IF(AND('План Факт 2025'!C151="ФОТ",'План Факт 2025'!J151=""),"Требует заполнения","ОК")</f>
        <v>ОК</v>
      </c>
      <c r="J151" s="1" t="str">
        <f aca="false">IF(OR(AND('План Факт 2025'!D151="Программное_обеспечение_лицензии",'План Факт 2025'!L151=""),AND('План Факт 2025'!D151="Приобретение_ПО",'План Факт 2025'!L151=""),AND('План Факт 2025'!D151="ИТ_оборудование_и_комплектующие_ИП",'План Факт 2025'!L151=""),AND('План Факт 2025'!D151="ИТ_оборудование_и_комплектующие",'План Факт 2025'!L151="")),"Требует заполнения","ОК")</f>
        <v>ОК</v>
      </c>
      <c r="K151" s="1" t="str">
        <f aca="false">IF(OR(AND('План Факт 2025'!C151="Операционный_бюджет",'План Факт 2025'!D151="Программное_обеспечение_лицензии",'План Факт 2025'!M151=""),AND('План Факт 2025'!C151="Инвестиционный_проект",'План Факт 2025'!D151="Приобретение_ПО",'План Факт 2025'!M151=""),AND('План Факт 2025'!D151="ИТ_оборудование_и_комплектующие_ИП",'План Факт 2025'!M151=""),AND('План Факт 2025'!D151="ИТ_оборудование_и_комплектующие",'План Факт 2025'!M151="")),"Требует заполнения","ОК")</f>
        <v>ОК</v>
      </c>
      <c r="L151" s="1" t="str">
        <f aca="false">IF(OR(AND('План Факт 2025'!D151="Программное_обеспечение_лицензии",'План Факт 2025'!N151="",'План Факт 2025'!M151=""),AND('План Факт 2025'!D151="Приобретение_ПО",'План Факт 2025'!M151="",'План Факт 2025'!N151="",'План Факт 2025'!M151=""),AND('План Факт 2025'!C151&lt;&gt;"",'План Факт 2025'!N151="",'План Факт 2025'!M151="")),"Требует заполнения","ОК")</f>
        <v>ОК</v>
      </c>
      <c r="N151" s="1" t="str">
        <f aca="false">IF(OR('План Факт 2025'!C151="ФОТ",SUM('План Факт 2025'!Q151,'План Факт 2025'!R151,'План Факт 2025'!Z151,'План Факт 2025'!AA151)&gt;0),"ОК",IF('План Факт 2025'!C151="","ОК","Требует заполнения"))</f>
        <v>ОК</v>
      </c>
      <c r="T151" s="1" t="str">
        <f aca="false">IF(AND('План Факт 2025'!R151&gt;0,'План Факт 2025'!X151=""),"Требует заполнения","ОК")</f>
        <v>ОК</v>
      </c>
      <c r="U151" s="1" t="str">
        <f aca="false">IF(AND('План Факт 2025'!R151&gt;0,'План Факт 2025'!Y151=""),"Требует заполнения","ОК")</f>
        <v>ОК</v>
      </c>
    </row>
    <row r="152" customFormat="false" ht="15" hidden="false" customHeight="false" outlineLevel="0" collapsed="false">
      <c r="A152" s="1" t="str">
        <f aca="false">IF(AND('План Факт 2025'!B152&lt;&gt;"",'План Факт 2025'!A152=""),"Требует заполнения","ОК")</f>
        <v>ОК</v>
      </c>
      <c r="C152" s="1" t="str">
        <f aca="false">IF(AND('План Факт 2025'!C152="",SUM('План Факт 2025'!Q152,'План Факт 2025'!R152,'План Факт 2025'!Z152,'План Факт 2025'!AA152)&gt;0),"Требует заполнения","ОК")</f>
        <v>ОК</v>
      </c>
      <c r="D152" s="357" t="str">
        <f aca="false">IF(OR(AND('План Факт 2025'!D152="",'План Факт 2025'!C152="Инвестиционный_проект"),AND('План Факт 2025'!D152="",'План Факт 2025'!C152="Операционный_бюджет")),"Требует заполнения", IF('План Факт 2025'!D152="","ОК",IFERROR(VLOOKUP('План Факт 2025'!C152&amp;'План Факт 2025'!D152,статьи,1,FALSE()),"Требует исправления")))</f>
        <v>ОК</v>
      </c>
      <c r="E152" s="1" t="str">
        <f aca="false">IF(AND('План Факт 2025'!C152="Инвестиционный_проект",'План Факт 2025'!G152=""),"Требует заполнения",IF(AND('План Факт 2025'!C152&lt;&gt;"Инвестиционный_проект",'План Факт 2025'!G152&lt;&gt;""),"Требует изменения","ОК"))</f>
        <v>ОК</v>
      </c>
      <c r="G152" s="1" t="str">
        <f aca="false">IF(AND('План Факт 2025'!C152="Инвестиционный_проект",'План Факт 2025'!I152=""),"Требует заполнения","ОК")</f>
        <v>ОК</v>
      </c>
      <c r="H152" s="1" t="str">
        <f aca="false">IF(AND('План Факт 2025'!C152="ФОТ",'План Факт 2025'!J152=""),"Требует заполнения","ОК")</f>
        <v>ОК</v>
      </c>
      <c r="J152" s="1" t="str">
        <f aca="false">IF(OR(AND('План Факт 2025'!D152="Программное_обеспечение_лицензии",'План Факт 2025'!L152=""),AND('План Факт 2025'!D152="Приобретение_ПО",'План Факт 2025'!L152=""),AND('План Факт 2025'!D152="ИТ_оборудование_и_комплектующие_ИП",'План Факт 2025'!L152=""),AND('План Факт 2025'!D152="ИТ_оборудование_и_комплектующие",'План Факт 2025'!L152="")),"Требует заполнения","ОК")</f>
        <v>ОК</v>
      </c>
      <c r="K152" s="1" t="str">
        <f aca="false">IF(OR(AND('План Факт 2025'!C152="Операционный_бюджет",'План Факт 2025'!D152="Программное_обеспечение_лицензии",'План Факт 2025'!M152=""),AND('План Факт 2025'!C152="Инвестиционный_проект",'План Факт 2025'!D152="Приобретение_ПО",'План Факт 2025'!M152=""),AND('План Факт 2025'!D152="ИТ_оборудование_и_комплектующие_ИП",'План Факт 2025'!M152=""),AND('План Факт 2025'!D152="ИТ_оборудование_и_комплектующие",'План Факт 2025'!M152="")),"Требует заполнения","ОК")</f>
        <v>ОК</v>
      </c>
      <c r="L152" s="1" t="str">
        <f aca="false">IF(OR(AND('План Факт 2025'!D152="Программное_обеспечение_лицензии",'План Факт 2025'!N152="",'План Факт 2025'!M152=""),AND('План Факт 2025'!D152="Приобретение_ПО",'План Факт 2025'!M152="",'План Факт 2025'!N152="",'План Факт 2025'!M152=""),AND('План Факт 2025'!C152&lt;&gt;"",'План Факт 2025'!N152="",'План Факт 2025'!M152="")),"Требует заполнения","ОК")</f>
        <v>ОК</v>
      </c>
      <c r="N152" s="1" t="str">
        <f aca="false">IF(OR('План Факт 2025'!C152="ФОТ",SUM('План Факт 2025'!Q152,'План Факт 2025'!R152,'План Факт 2025'!Z152,'План Факт 2025'!AA152)&gt;0),"ОК",IF('План Факт 2025'!C152="","ОК","Требует заполнения"))</f>
        <v>ОК</v>
      </c>
      <c r="T152" s="1" t="str">
        <f aca="false">IF(AND('План Факт 2025'!R152&gt;0,'План Факт 2025'!X152=""),"Требует заполнения","ОК")</f>
        <v>ОК</v>
      </c>
      <c r="U152" s="1" t="str">
        <f aca="false">IF(AND('План Факт 2025'!R152&gt;0,'План Факт 2025'!Y152=""),"Требует заполнения","ОК")</f>
        <v>ОК</v>
      </c>
    </row>
    <row r="153" customFormat="false" ht="15" hidden="false" customHeight="false" outlineLevel="0" collapsed="false">
      <c r="A153" s="1" t="str">
        <f aca="false">IF(AND('План Факт 2025'!B153&lt;&gt;"",'План Факт 2025'!A153=""),"Требует заполнения","ОК")</f>
        <v>ОК</v>
      </c>
      <c r="C153" s="1" t="str">
        <f aca="false">IF(AND('План Факт 2025'!C153="",SUM('План Факт 2025'!Q153,'План Факт 2025'!R153,'План Факт 2025'!Z153,'План Факт 2025'!AA153)&gt;0),"Требует заполнения","ОК")</f>
        <v>ОК</v>
      </c>
      <c r="D153" s="357" t="str">
        <f aca="false">IF(OR(AND('План Факт 2025'!D153="",'План Факт 2025'!C153="Инвестиционный_проект"),AND('План Факт 2025'!D153="",'План Факт 2025'!C153="Операционный_бюджет")),"Требует заполнения", IF('План Факт 2025'!D153="","ОК",IFERROR(VLOOKUP('План Факт 2025'!C153&amp;'План Факт 2025'!D153,статьи,1,FALSE()),"Требует исправления")))</f>
        <v>ОК</v>
      </c>
      <c r="E153" s="1" t="str">
        <f aca="false">IF(AND('План Факт 2025'!C153="Инвестиционный_проект",'План Факт 2025'!G153=""),"Требует заполнения",IF(AND('План Факт 2025'!C153&lt;&gt;"Инвестиционный_проект",'План Факт 2025'!G153&lt;&gt;""),"Требует изменения","ОК"))</f>
        <v>ОК</v>
      </c>
      <c r="G153" s="1" t="str">
        <f aca="false">IF(AND('План Факт 2025'!C153="Инвестиционный_проект",'План Факт 2025'!I153=""),"Требует заполнения","ОК")</f>
        <v>ОК</v>
      </c>
      <c r="H153" s="1" t="str">
        <f aca="false">IF(AND('План Факт 2025'!C153="ФОТ",'План Факт 2025'!J153=""),"Требует заполнения","ОК")</f>
        <v>ОК</v>
      </c>
      <c r="J153" s="1" t="str">
        <f aca="false">IF(OR(AND('План Факт 2025'!D153="Программное_обеспечение_лицензии",'План Факт 2025'!L153=""),AND('План Факт 2025'!D153="Приобретение_ПО",'План Факт 2025'!L153=""),AND('План Факт 2025'!D153="ИТ_оборудование_и_комплектующие_ИП",'План Факт 2025'!L153=""),AND('План Факт 2025'!D153="ИТ_оборудование_и_комплектующие",'План Факт 2025'!L153="")),"Требует заполнения","ОК")</f>
        <v>ОК</v>
      </c>
      <c r="K153" s="1" t="str">
        <f aca="false">IF(OR(AND('План Факт 2025'!C153="Операционный_бюджет",'План Факт 2025'!D153="Программное_обеспечение_лицензии",'План Факт 2025'!M153=""),AND('План Факт 2025'!C153="Инвестиционный_проект",'План Факт 2025'!D153="Приобретение_ПО",'План Факт 2025'!M153=""),AND('План Факт 2025'!D153="ИТ_оборудование_и_комплектующие_ИП",'План Факт 2025'!M153=""),AND('План Факт 2025'!D153="ИТ_оборудование_и_комплектующие",'План Факт 2025'!M153="")),"Требует заполнения","ОК")</f>
        <v>ОК</v>
      </c>
      <c r="L153" s="1" t="str">
        <f aca="false">IF(OR(AND('План Факт 2025'!D153="Программное_обеспечение_лицензии",'План Факт 2025'!N153="",'План Факт 2025'!M153=""),AND('План Факт 2025'!D153="Приобретение_ПО",'План Факт 2025'!M153="",'План Факт 2025'!N153="",'План Факт 2025'!M153=""),AND('План Факт 2025'!C153&lt;&gt;"",'План Факт 2025'!N153="",'План Факт 2025'!M153="")),"Требует заполнения","ОК")</f>
        <v>ОК</v>
      </c>
      <c r="N153" s="1" t="str">
        <f aca="false">IF(OR('План Факт 2025'!C153="ФОТ",SUM('План Факт 2025'!Q153,'План Факт 2025'!R153,'План Факт 2025'!Z153,'План Факт 2025'!AA153)&gt;0),"ОК",IF('План Факт 2025'!C153="","ОК","Требует заполнения"))</f>
        <v>ОК</v>
      </c>
      <c r="T153" s="1" t="str">
        <f aca="false">IF(AND('План Факт 2025'!R153&gt;0,'План Факт 2025'!X153=""),"Требует заполнения","ОК")</f>
        <v>ОК</v>
      </c>
      <c r="U153" s="1" t="str">
        <f aca="false">IF(AND('План Факт 2025'!R153&gt;0,'План Факт 2025'!Y153=""),"Требует заполнения","ОК")</f>
        <v>ОК</v>
      </c>
    </row>
    <row r="154" customFormat="false" ht="15" hidden="false" customHeight="false" outlineLevel="0" collapsed="false">
      <c r="A154" s="1" t="str">
        <f aca="false">IF(AND('План Факт 2025'!B154&lt;&gt;"",'План Факт 2025'!A154=""),"Требует заполнения","ОК")</f>
        <v>ОК</v>
      </c>
      <c r="C154" s="1" t="str">
        <f aca="false">IF(AND('План Факт 2025'!C154="",SUM('План Факт 2025'!Q154,'План Факт 2025'!R154,'План Факт 2025'!Z154,'План Факт 2025'!AA154)&gt;0),"Требует заполнения","ОК")</f>
        <v>ОК</v>
      </c>
      <c r="D154" s="357" t="str">
        <f aca="false">IF(OR(AND('План Факт 2025'!D154="",'План Факт 2025'!C154="Инвестиционный_проект"),AND('План Факт 2025'!D154="",'План Факт 2025'!C154="Операционный_бюджет")),"Требует заполнения", IF('План Факт 2025'!D154="","ОК",IFERROR(VLOOKUP('План Факт 2025'!C154&amp;'План Факт 2025'!D154,статьи,1,FALSE()),"Требует исправления")))</f>
        <v>ОК</v>
      </c>
      <c r="E154" s="1" t="str">
        <f aca="false">IF(AND('План Факт 2025'!C154="Инвестиционный_проект",'План Факт 2025'!G154=""),"Требует заполнения",IF(AND('План Факт 2025'!C154&lt;&gt;"Инвестиционный_проект",'План Факт 2025'!G154&lt;&gt;""),"Требует изменения","ОК"))</f>
        <v>ОК</v>
      </c>
      <c r="G154" s="1" t="str">
        <f aca="false">IF(AND('План Факт 2025'!C154="Инвестиционный_проект",'План Факт 2025'!I154=""),"Требует заполнения","ОК")</f>
        <v>ОК</v>
      </c>
      <c r="H154" s="1" t="str">
        <f aca="false">IF(AND('План Факт 2025'!C154="ФОТ",'План Факт 2025'!J154=""),"Требует заполнения","ОК")</f>
        <v>ОК</v>
      </c>
      <c r="J154" s="1" t="str">
        <f aca="false">IF(OR(AND('План Факт 2025'!D154="Программное_обеспечение_лицензии",'План Факт 2025'!L154=""),AND('План Факт 2025'!D154="Приобретение_ПО",'План Факт 2025'!L154=""),AND('План Факт 2025'!D154="ИТ_оборудование_и_комплектующие_ИП",'План Факт 2025'!L154=""),AND('План Факт 2025'!D154="ИТ_оборудование_и_комплектующие",'План Факт 2025'!L154="")),"Требует заполнения","ОК")</f>
        <v>ОК</v>
      </c>
      <c r="K154" s="1" t="str">
        <f aca="false">IF(OR(AND('План Факт 2025'!C154="Операционный_бюджет",'План Факт 2025'!D154="Программное_обеспечение_лицензии",'План Факт 2025'!M154=""),AND('План Факт 2025'!C154="Инвестиционный_проект",'План Факт 2025'!D154="Приобретение_ПО",'План Факт 2025'!M154=""),AND('План Факт 2025'!D154="ИТ_оборудование_и_комплектующие_ИП",'План Факт 2025'!M154=""),AND('План Факт 2025'!D154="ИТ_оборудование_и_комплектующие",'План Факт 2025'!M154="")),"Требует заполнения","ОК")</f>
        <v>ОК</v>
      </c>
      <c r="L154" s="1" t="str">
        <f aca="false">IF(OR(AND('План Факт 2025'!D154="Программное_обеспечение_лицензии",'План Факт 2025'!N154="",'План Факт 2025'!M154=""),AND('План Факт 2025'!D154="Приобретение_ПО",'План Факт 2025'!M154="",'План Факт 2025'!N154="",'План Факт 2025'!M154=""),AND('План Факт 2025'!C154&lt;&gt;"",'План Факт 2025'!N154="",'План Факт 2025'!M154="")),"Требует заполнения","ОК")</f>
        <v>ОК</v>
      </c>
      <c r="N154" s="1" t="str">
        <f aca="false">IF(OR('План Факт 2025'!C154="ФОТ",SUM('План Факт 2025'!Q154,'План Факт 2025'!R154,'План Факт 2025'!Z154,'План Факт 2025'!AA154)&gt;0),"ОК",IF('План Факт 2025'!C154="","ОК","Требует заполнения"))</f>
        <v>ОК</v>
      </c>
      <c r="T154" s="1" t="str">
        <f aca="false">IF(AND('План Факт 2025'!R154&gt;0,'План Факт 2025'!X154=""),"Требует заполнения","ОК")</f>
        <v>ОК</v>
      </c>
      <c r="U154" s="1" t="str">
        <f aca="false">IF(AND('План Факт 2025'!R154&gt;0,'План Факт 2025'!Y154=""),"Требует заполнения","ОК")</f>
        <v>ОК</v>
      </c>
    </row>
    <row r="155" customFormat="false" ht="15" hidden="false" customHeight="false" outlineLevel="0" collapsed="false">
      <c r="A155" s="1" t="str">
        <f aca="false">IF(AND('План Факт 2025'!B155&lt;&gt;"",'План Факт 2025'!A155=""),"Требует заполнения","ОК")</f>
        <v>ОК</v>
      </c>
      <c r="C155" s="1" t="str">
        <f aca="false">IF(AND('План Факт 2025'!C155="",SUM('План Факт 2025'!Q155,'План Факт 2025'!R155,'План Факт 2025'!Z155,'План Факт 2025'!AA155)&gt;0),"Требует заполнения","ОК")</f>
        <v>ОК</v>
      </c>
      <c r="D155" s="357" t="str">
        <f aca="false">IF(OR(AND('План Факт 2025'!D155="",'План Факт 2025'!C155="Инвестиционный_проект"),AND('План Факт 2025'!D155="",'План Факт 2025'!C155="Операционный_бюджет")),"Требует заполнения", IF('План Факт 2025'!D155="","ОК",IFERROR(VLOOKUP('План Факт 2025'!C155&amp;'План Факт 2025'!D155,статьи,1,FALSE()),"Требует исправления")))</f>
        <v>ОК</v>
      </c>
      <c r="E155" s="1" t="str">
        <f aca="false">IF(AND('План Факт 2025'!C155="Инвестиционный_проект",'План Факт 2025'!G155=""),"Требует заполнения",IF(AND('План Факт 2025'!C155&lt;&gt;"Инвестиционный_проект",'План Факт 2025'!G155&lt;&gt;""),"Требует изменения","ОК"))</f>
        <v>ОК</v>
      </c>
      <c r="G155" s="1" t="str">
        <f aca="false">IF(AND('План Факт 2025'!C155="Инвестиционный_проект",'План Факт 2025'!I155=""),"Требует заполнения","ОК")</f>
        <v>ОК</v>
      </c>
      <c r="H155" s="1" t="str">
        <f aca="false">IF(AND('План Факт 2025'!C155="ФОТ",'План Факт 2025'!J155=""),"Требует заполнения","ОК")</f>
        <v>ОК</v>
      </c>
      <c r="J155" s="1" t="str">
        <f aca="false">IF(OR(AND('План Факт 2025'!D155="Программное_обеспечение_лицензии",'План Факт 2025'!L155=""),AND('План Факт 2025'!D155="Приобретение_ПО",'План Факт 2025'!L155=""),AND('План Факт 2025'!D155="ИТ_оборудование_и_комплектующие_ИП",'План Факт 2025'!L155=""),AND('План Факт 2025'!D155="ИТ_оборудование_и_комплектующие",'План Факт 2025'!L155="")),"Требует заполнения","ОК")</f>
        <v>ОК</v>
      </c>
      <c r="K155" s="1" t="str">
        <f aca="false">IF(OR(AND('План Факт 2025'!C155="Операционный_бюджет",'План Факт 2025'!D155="Программное_обеспечение_лицензии",'План Факт 2025'!M155=""),AND('План Факт 2025'!C155="Инвестиционный_проект",'План Факт 2025'!D155="Приобретение_ПО",'План Факт 2025'!M155=""),AND('План Факт 2025'!D155="ИТ_оборудование_и_комплектующие_ИП",'План Факт 2025'!M155=""),AND('План Факт 2025'!D155="ИТ_оборудование_и_комплектующие",'План Факт 2025'!M155="")),"Требует заполнения","ОК")</f>
        <v>ОК</v>
      </c>
      <c r="L155" s="1" t="str">
        <f aca="false">IF(OR(AND('План Факт 2025'!D155="Программное_обеспечение_лицензии",'План Факт 2025'!N155="",'План Факт 2025'!M155=""),AND('План Факт 2025'!D155="Приобретение_ПО",'План Факт 2025'!M155="",'План Факт 2025'!N155="",'План Факт 2025'!M155=""),AND('План Факт 2025'!C155&lt;&gt;"",'План Факт 2025'!N155="",'План Факт 2025'!M155="")),"Требует заполнения","ОК")</f>
        <v>ОК</v>
      </c>
      <c r="N155" s="1" t="str">
        <f aca="false">IF(OR('План Факт 2025'!C155="ФОТ",SUM('План Факт 2025'!Q155,'План Факт 2025'!R155,'План Факт 2025'!Z155,'План Факт 2025'!AA155)&gt;0),"ОК",IF('План Факт 2025'!C155="","ОК","Требует заполнения"))</f>
        <v>ОК</v>
      </c>
      <c r="T155" s="1" t="str">
        <f aca="false">IF(AND('План Факт 2025'!R155&gt;0,'План Факт 2025'!X155=""),"Требует заполнения","ОК")</f>
        <v>ОК</v>
      </c>
      <c r="U155" s="1" t="str">
        <f aca="false">IF(AND('План Факт 2025'!R155&gt;0,'План Факт 2025'!Y155=""),"Требует заполнения","ОК")</f>
        <v>ОК</v>
      </c>
    </row>
    <row r="156" customFormat="false" ht="15" hidden="false" customHeight="false" outlineLevel="0" collapsed="false">
      <c r="A156" s="1" t="str">
        <f aca="false">IF(AND('План Факт 2025'!B156&lt;&gt;"",'План Факт 2025'!A156=""),"Требует заполнения","ОК")</f>
        <v>ОК</v>
      </c>
      <c r="C156" s="1" t="str">
        <f aca="false">IF(AND('План Факт 2025'!C156="",SUM('План Факт 2025'!Q156,'План Факт 2025'!R156,'План Факт 2025'!Z156,'План Факт 2025'!AA156)&gt;0),"Требует заполнения","ОК")</f>
        <v>ОК</v>
      </c>
      <c r="D156" s="357" t="str">
        <f aca="false">IF(OR(AND('План Факт 2025'!D156="",'План Факт 2025'!C156="Инвестиционный_проект"),AND('План Факт 2025'!D156="",'План Факт 2025'!C156="Операционный_бюджет")),"Требует заполнения", IF('План Факт 2025'!D156="","ОК",IFERROR(VLOOKUP('План Факт 2025'!C156&amp;'План Факт 2025'!D156,статьи,1,FALSE()),"Требует исправления")))</f>
        <v>ОК</v>
      </c>
      <c r="E156" s="1" t="str">
        <f aca="false">IF(AND('План Факт 2025'!C156="Инвестиционный_проект",'План Факт 2025'!G156=""),"Требует заполнения",IF(AND('План Факт 2025'!C156&lt;&gt;"Инвестиционный_проект",'План Факт 2025'!G156&lt;&gt;""),"Требует изменения","ОК"))</f>
        <v>ОК</v>
      </c>
      <c r="G156" s="1" t="str">
        <f aca="false">IF(AND('План Факт 2025'!C156="Инвестиционный_проект",'План Факт 2025'!I156=""),"Требует заполнения","ОК")</f>
        <v>ОК</v>
      </c>
      <c r="H156" s="1" t="str">
        <f aca="false">IF(AND('План Факт 2025'!C156="ФОТ",'План Факт 2025'!J156=""),"Требует заполнения","ОК")</f>
        <v>ОК</v>
      </c>
      <c r="J156" s="1" t="str">
        <f aca="false">IF(OR(AND('План Факт 2025'!D156="Программное_обеспечение_лицензии",'План Факт 2025'!L156=""),AND('План Факт 2025'!D156="Приобретение_ПО",'План Факт 2025'!L156=""),AND('План Факт 2025'!D156="ИТ_оборудование_и_комплектующие_ИП",'План Факт 2025'!L156=""),AND('План Факт 2025'!D156="ИТ_оборудование_и_комплектующие",'План Факт 2025'!L156="")),"Требует заполнения","ОК")</f>
        <v>ОК</v>
      </c>
      <c r="K156" s="1" t="str">
        <f aca="false">IF(OR(AND('План Факт 2025'!C156="Операционный_бюджет",'План Факт 2025'!D156="Программное_обеспечение_лицензии",'План Факт 2025'!M156=""),AND('План Факт 2025'!C156="Инвестиционный_проект",'План Факт 2025'!D156="Приобретение_ПО",'План Факт 2025'!M156=""),AND('План Факт 2025'!D156="ИТ_оборудование_и_комплектующие_ИП",'План Факт 2025'!M156=""),AND('План Факт 2025'!D156="ИТ_оборудование_и_комплектующие",'План Факт 2025'!M156="")),"Требует заполнения","ОК")</f>
        <v>ОК</v>
      </c>
      <c r="L156" s="1" t="str">
        <f aca="false">IF(OR(AND('План Факт 2025'!D156="Программное_обеспечение_лицензии",'План Факт 2025'!N156="",'План Факт 2025'!M156=""),AND('План Факт 2025'!D156="Приобретение_ПО",'План Факт 2025'!M156="",'План Факт 2025'!N156="",'План Факт 2025'!M156=""),AND('План Факт 2025'!C156&lt;&gt;"",'План Факт 2025'!N156="",'План Факт 2025'!M156="")),"Требует заполнения","ОК")</f>
        <v>ОК</v>
      </c>
      <c r="N156" s="1" t="str">
        <f aca="false">IF(OR('План Факт 2025'!C156="ФОТ",SUM('План Факт 2025'!Q156,'План Факт 2025'!R156,'План Факт 2025'!Z156,'План Факт 2025'!AA156)&gt;0),"ОК",IF('План Факт 2025'!C156="","ОК","Требует заполнения"))</f>
        <v>ОК</v>
      </c>
      <c r="T156" s="1" t="str">
        <f aca="false">IF(AND('План Факт 2025'!R156&gt;0,'План Факт 2025'!X156=""),"Требует заполнения","ОК")</f>
        <v>ОК</v>
      </c>
      <c r="U156" s="1" t="str">
        <f aca="false">IF(AND('План Факт 2025'!R156&gt;0,'План Факт 2025'!Y156=""),"Требует заполнения","ОК")</f>
        <v>ОК</v>
      </c>
    </row>
    <row r="157" customFormat="false" ht="15" hidden="false" customHeight="false" outlineLevel="0" collapsed="false">
      <c r="A157" s="1" t="str">
        <f aca="false">IF(AND('План Факт 2025'!B157&lt;&gt;"",'План Факт 2025'!A157=""),"Требует заполнения","ОК")</f>
        <v>ОК</v>
      </c>
      <c r="C157" s="1" t="str">
        <f aca="false">IF(AND('План Факт 2025'!C157="",SUM('План Факт 2025'!Q157,'План Факт 2025'!R157,'План Факт 2025'!Z157,'План Факт 2025'!AA157)&gt;0),"Требует заполнения","ОК")</f>
        <v>ОК</v>
      </c>
      <c r="D157" s="357" t="str">
        <f aca="false">IF(OR(AND('План Факт 2025'!D157="",'План Факт 2025'!C157="Инвестиционный_проект"),AND('План Факт 2025'!D157="",'План Факт 2025'!C157="Операционный_бюджет")),"Требует заполнения", IF('План Факт 2025'!D157="","ОК",IFERROR(VLOOKUP('План Факт 2025'!C157&amp;'План Факт 2025'!D157,статьи,1,FALSE()),"Требует исправления")))</f>
        <v>ОК</v>
      </c>
      <c r="E157" s="1" t="str">
        <f aca="false">IF(AND('План Факт 2025'!C157="Инвестиционный_проект",'План Факт 2025'!G157=""),"Требует заполнения",IF(AND('План Факт 2025'!C157&lt;&gt;"Инвестиционный_проект",'План Факт 2025'!G157&lt;&gt;""),"Требует изменения","ОК"))</f>
        <v>ОК</v>
      </c>
      <c r="G157" s="1" t="str">
        <f aca="false">IF(AND('План Факт 2025'!C157="Инвестиционный_проект",'План Факт 2025'!I157=""),"Требует заполнения","ОК")</f>
        <v>ОК</v>
      </c>
      <c r="H157" s="1" t="str">
        <f aca="false">IF(AND('План Факт 2025'!C157="ФОТ",'План Факт 2025'!J157=""),"Требует заполнения","ОК")</f>
        <v>ОК</v>
      </c>
      <c r="J157" s="1" t="str">
        <f aca="false">IF(OR(AND('План Факт 2025'!D157="Программное_обеспечение_лицензии",'План Факт 2025'!L157=""),AND('План Факт 2025'!D157="Приобретение_ПО",'План Факт 2025'!L157=""),AND('План Факт 2025'!D157="ИТ_оборудование_и_комплектующие_ИП",'План Факт 2025'!L157=""),AND('План Факт 2025'!D157="ИТ_оборудование_и_комплектующие",'План Факт 2025'!L157="")),"Требует заполнения","ОК")</f>
        <v>ОК</v>
      </c>
      <c r="K157" s="1" t="str">
        <f aca="false">IF(OR(AND('План Факт 2025'!C157="Операционный_бюджет",'План Факт 2025'!D157="Программное_обеспечение_лицензии",'План Факт 2025'!M157=""),AND('План Факт 2025'!C157="Инвестиционный_проект",'План Факт 2025'!D157="Приобретение_ПО",'План Факт 2025'!M157=""),AND('План Факт 2025'!D157="ИТ_оборудование_и_комплектующие_ИП",'План Факт 2025'!M157=""),AND('План Факт 2025'!D157="ИТ_оборудование_и_комплектующие",'План Факт 2025'!M157="")),"Требует заполнения","ОК")</f>
        <v>ОК</v>
      </c>
      <c r="L157" s="1" t="str">
        <f aca="false">IF(OR(AND('План Факт 2025'!D157="Программное_обеспечение_лицензии",'План Факт 2025'!N157="",'План Факт 2025'!M157=""),AND('План Факт 2025'!D157="Приобретение_ПО",'План Факт 2025'!M157="",'План Факт 2025'!N157="",'План Факт 2025'!M157=""),AND('План Факт 2025'!C157&lt;&gt;"",'План Факт 2025'!N157="",'План Факт 2025'!M157="")),"Требует заполнения","ОК")</f>
        <v>ОК</v>
      </c>
      <c r="N157" s="1" t="str">
        <f aca="false">IF(OR('План Факт 2025'!C157="ФОТ",SUM('План Факт 2025'!Q157,'План Факт 2025'!R157,'План Факт 2025'!Z157,'План Факт 2025'!AA157)&gt;0),"ОК",IF('План Факт 2025'!C157="","ОК","Требует заполнения"))</f>
        <v>ОК</v>
      </c>
      <c r="T157" s="1" t="str">
        <f aca="false">IF(AND('План Факт 2025'!R157&gt;0,'План Факт 2025'!X157=""),"Требует заполнения","ОК")</f>
        <v>ОК</v>
      </c>
      <c r="U157" s="1" t="str">
        <f aca="false">IF(AND('План Факт 2025'!R157&gt;0,'План Факт 2025'!Y157=""),"Требует заполнения","ОК")</f>
        <v>ОК</v>
      </c>
    </row>
    <row r="158" customFormat="false" ht="15" hidden="false" customHeight="false" outlineLevel="0" collapsed="false">
      <c r="A158" s="1" t="str">
        <f aca="false">IF(AND('План Факт 2025'!B158&lt;&gt;"",'План Факт 2025'!A158=""),"Требует заполнения","ОК")</f>
        <v>ОК</v>
      </c>
      <c r="C158" s="1" t="str">
        <f aca="false">IF(AND('План Факт 2025'!C158="",SUM('План Факт 2025'!Q158,'План Факт 2025'!R158,'План Факт 2025'!Z158,'План Факт 2025'!AA158)&gt;0),"Требует заполнения","ОК")</f>
        <v>ОК</v>
      </c>
      <c r="D158" s="357" t="str">
        <f aca="false">IF(OR(AND('План Факт 2025'!D158="",'План Факт 2025'!C158="Инвестиционный_проект"),AND('План Факт 2025'!D158="",'План Факт 2025'!C158="Операционный_бюджет")),"Требует заполнения", IF('План Факт 2025'!D158="","ОК",IFERROR(VLOOKUP('План Факт 2025'!C158&amp;'План Факт 2025'!D158,статьи,1,FALSE()),"Требует исправления")))</f>
        <v>ОК</v>
      </c>
      <c r="E158" s="1" t="str">
        <f aca="false">IF(AND('План Факт 2025'!C158="Инвестиционный_проект",'План Факт 2025'!G158=""),"Требует заполнения",IF(AND('План Факт 2025'!C158&lt;&gt;"Инвестиционный_проект",'План Факт 2025'!G158&lt;&gt;""),"Требует изменения","ОК"))</f>
        <v>ОК</v>
      </c>
      <c r="G158" s="1" t="str">
        <f aca="false">IF(AND('План Факт 2025'!C158="Инвестиционный_проект",'План Факт 2025'!I158=""),"Требует заполнения","ОК")</f>
        <v>ОК</v>
      </c>
      <c r="H158" s="1" t="str">
        <f aca="false">IF(AND('План Факт 2025'!C158="ФОТ",'План Факт 2025'!J158=""),"Требует заполнения","ОК")</f>
        <v>ОК</v>
      </c>
      <c r="J158" s="1" t="str">
        <f aca="false">IF(OR(AND('План Факт 2025'!D158="Программное_обеспечение_лицензии",'План Факт 2025'!L158=""),AND('План Факт 2025'!D158="Приобретение_ПО",'План Факт 2025'!L158=""),AND('План Факт 2025'!D158="ИТ_оборудование_и_комплектующие_ИП",'План Факт 2025'!L158=""),AND('План Факт 2025'!D158="ИТ_оборудование_и_комплектующие",'План Факт 2025'!L158="")),"Требует заполнения","ОК")</f>
        <v>ОК</v>
      </c>
      <c r="K158" s="1" t="str">
        <f aca="false">IF(OR(AND('План Факт 2025'!C158="Операционный_бюджет",'План Факт 2025'!D158="Программное_обеспечение_лицензии",'План Факт 2025'!M158=""),AND('План Факт 2025'!C158="Инвестиционный_проект",'План Факт 2025'!D158="Приобретение_ПО",'План Факт 2025'!M158=""),AND('План Факт 2025'!D158="ИТ_оборудование_и_комплектующие_ИП",'План Факт 2025'!M158=""),AND('План Факт 2025'!D158="ИТ_оборудование_и_комплектующие",'План Факт 2025'!M158="")),"Требует заполнения","ОК")</f>
        <v>ОК</v>
      </c>
      <c r="L158" s="1" t="str">
        <f aca="false">IF(OR(AND('План Факт 2025'!D158="Программное_обеспечение_лицензии",'План Факт 2025'!N158="",'План Факт 2025'!M158=""),AND('План Факт 2025'!D158="Приобретение_ПО",'План Факт 2025'!M158="",'План Факт 2025'!N158="",'План Факт 2025'!M158=""),AND('План Факт 2025'!C158&lt;&gt;"",'План Факт 2025'!N158="",'План Факт 2025'!M158="")),"Требует заполнения","ОК")</f>
        <v>ОК</v>
      </c>
      <c r="N158" s="1" t="str">
        <f aca="false">IF(OR('План Факт 2025'!C158="ФОТ",SUM('План Факт 2025'!Q158,'План Факт 2025'!R158,'План Факт 2025'!Z158,'План Факт 2025'!AA158)&gt;0),"ОК",IF('План Факт 2025'!C158="","ОК","Требует заполнения"))</f>
        <v>ОК</v>
      </c>
      <c r="T158" s="1" t="str">
        <f aca="false">IF(AND('План Факт 2025'!R158&gt;0,'План Факт 2025'!X158=""),"Требует заполнения","ОК")</f>
        <v>ОК</v>
      </c>
      <c r="U158" s="1" t="str">
        <f aca="false">IF(AND('План Факт 2025'!R158&gt;0,'План Факт 2025'!Y158=""),"Требует заполнения","ОК")</f>
        <v>ОК</v>
      </c>
    </row>
    <row r="159" customFormat="false" ht="15" hidden="false" customHeight="false" outlineLevel="0" collapsed="false">
      <c r="A159" s="1" t="str">
        <f aca="false">IF(AND('План Факт 2025'!B159&lt;&gt;"",'План Факт 2025'!A159=""),"Требует заполнения","ОК")</f>
        <v>ОК</v>
      </c>
      <c r="C159" s="1" t="str">
        <f aca="false">IF(AND('План Факт 2025'!C159="",SUM('План Факт 2025'!Q159,'План Факт 2025'!R159,'План Факт 2025'!Z159,'План Факт 2025'!AA159)&gt;0),"Требует заполнения","ОК")</f>
        <v>ОК</v>
      </c>
      <c r="D159" s="357" t="str">
        <f aca="false">IF(OR(AND('План Факт 2025'!D159="",'План Факт 2025'!C159="Инвестиционный_проект"),AND('План Факт 2025'!D159="",'План Факт 2025'!C159="Операционный_бюджет")),"Требует заполнения", IF('План Факт 2025'!D159="","ОК",IFERROR(VLOOKUP('План Факт 2025'!C159&amp;'План Факт 2025'!D159,статьи,1,FALSE()),"Требует исправления")))</f>
        <v>ОК</v>
      </c>
      <c r="E159" s="1" t="str">
        <f aca="false">IF(AND('План Факт 2025'!C159="Инвестиционный_проект",'План Факт 2025'!G159=""),"Требует заполнения",IF(AND('План Факт 2025'!C159&lt;&gt;"Инвестиционный_проект",'План Факт 2025'!G159&lt;&gt;""),"Требует изменения","ОК"))</f>
        <v>ОК</v>
      </c>
      <c r="G159" s="1" t="str">
        <f aca="false">IF(AND('План Факт 2025'!C159="Инвестиционный_проект",'План Факт 2025'!I159=""),"Требует заполнения","ОК")</f>
        <v>ОК</v>
      </c>
      <c r="H159" s="1" t="str">
        <f aca="false">IF(AND('План Факт 2025'!C159="ФОТ",'План Факт 2025'!J159=""),"Требует заполнения","ОК")</f>
        <v>ОК</v>
      </c>
      <c r="J159" s="1" t="str">
        <f aca="false">IF(OR(AND('План Факт 2025'!D159="Программное_обеспечение_лицензии",'План Факт 2025'!L159=""),AND('План Факт 2025'!D159="Приобретение_ПО",'План Факт 2025'!L159=""),AND('План Факт 2025'!D159="ИТ_оборудование_и_комплектующие_ИП",'План Факт 2025'!L159=""),AND('План Факт 2025'!D159="ИТ_оборудование_и_комплектующие",'План Факт 2025'!L159="")),"Требует заполнения","ОК")</f>
        <v>ОК</v>
      </c>
      <c r="K159" s="1" t="str">
        <f aca="false">IF(OR(AND('План Факт 2025'!C159="Операционный_бюджет",'План Факт 2025'!D159="Программное_обеспечение_лицензии",'План Факт 2025'!M159=""),AND('План Факт 2025'!C159="Инвестиционный_проект",'План Факт 2025'!D159="Приобретение_ПО",'План Факт 2025'!M159=""),AND('План Факт 2025'!D159="ИТ_оборудование_и_комплектующие_ИП",'План Факт 2025'!M159=""),AND('План Факт 2025'!D159="ИТ_оборудование_и_комплектующие",'План Факт 2025'!M159="")),"Требует заполнения","ОК")</f>
        <v>ОК</v>
      </c>
      <c r="L159" s="1" t="str">
        <f aca="false">IF(OR(AND('План Факт 2025'!D159="Программное_обеспечение_лицензии",'План Факт 2025'!N159="",'План Факт 2025'!M159=""),AND('План Факт 2025'!D159="Приобретение_ПО",'План Факт 2025'!M159="",'План Факт 2025'!N159="",'План Факт 2025'!M159=""),AND('План Факт 2025'!C159&lt;&gt;"",'План Факт 2025'!N159="",'План Факт 2025'!M159="")),"Требует заполнения","ОК")</f>
        <v>ОК</v>
      </c>
      <c r="N159" s="1" t="str">
        <f aca="false">IF(OR('План Факт 2025'!C159="ФОТ",SUM('План Факт 2025'!Q159,'План Факт 2025'!R159,'План Факт 2025'!Z159,'План Факт 2025'!AA159)&gt;0),"ОК",IF('План Факт 2025'!C159="","ОК","Требует заполнения"))</f>
        <v>ОК</v>
      </c>
      <c r="T159" s="1" t="str">
        <f aca="false">IF(AND('План Факт 2025'!R159&gt;0,'План Факт 2025'!X159=""),"Требует заполнения","ОК")</f>
        <v>ОК</v>
      </c>
      <c r="U159" s="1" t="str">
        <f aca="false">IF(AND('План Факт 2025'!R159&gt;0,'План Факт 2025'!Y159=""),"Требует заполнения","ОК")</f>
        <v>ОК</v>
      </c>
    </row>
    <row r="160" customFormat="false" ht="15" hidden="false" customHeight="false" outlineLevel="0" collapsed="false">
      <c r="A160" s="1" t="str">
        <f aca="false">IF(AND('План Факт 2025'!B160&lt;&gt;"",'План Факт 2025'!A160=""),"Требует заполнения","ОК")</f>
        <v>ОК</v>
      </c>
      <c r="C160" s="1" t="str">
        <f aca="false">IF(AND('План Факт 2025'!C160="",SUM('План Факт 2025'!Q160,'План Факт 2025'!R160,'План Факт 2025'!Z160,'План Факт 2025'!AA160)&gt;0),"Требует заполнения","ОК")</f>
        <v>ОК</v>
      </c>
      <c r="D160" s="357" t="str">
        <f aca="false">IF(OR(AND('План Факт 2025'!D160="",'План Факт 2025'!C160="Инвестиционный_проект"),AND('План Факт 2025'!D160="",'План Факт 2025'!C160="Операционный_бюджет")),"Требует заполнения", IF('План Факт 2025'!D160="","ОК",IFERROR(VLOOKUP('План Факт 2025'!C160&amp;'План Факт 2025'!D160,статьи,1,FALSE()),"Требует исправления")))</f>
        <v>ОК</v>
      </c>
      <c r="E160" s="1" t="str">
        <f aca="false">IF(AND('План Факт 2025'!C160="Инвестиционный_проект",'План Факт 2025'!G160=""),"Требует заполнения",IF(AND('План Факт 2025'!C160&lt;&gt;"Инвестиционный_проект",'План Факт 2025'!G160&lt;&gt;""),"Требует изменения","ОК"))</f>
        <v>ОК</v>
      </c>
      <c r="G160" s="1" t="str">
        <f aca="false">IF(AND('План Факт 2025'!C160="Инвестиционный_проект",'План Факт 2025'!I160=""),"Требует заполнения","ОК")</f>
        <v>ОК</v>
      </c>
      <c r="H160" s="1" t="str">
        <f aca="false">IF(AND('План Факт 2025'!C160="ФОТ",'План Факт 2025'!J160=""),"Требует заполнения","ОК")</f>
        <v>ОК</v>
      </c>
      <c r="J160" s="1" t="str">
        <f aca="false">IF(OR(AND('План Факт 2025'!D160="Программное_обеспечение_лицензии",'План Факт 2025'!L160=""),AND('План Факт 2025'!D160="Приобретение_ПО",'План Факт 2025'!L160=""),AND('План Факт 2025'!D160="ИТ_оборудование_и_комплектующие_ИП",'План Факт 2025'!L160=""),AND('План Факт 2025'!D160="ИТ_оборудование_и_комплектующие",'План Факт 2025'!L160="")),"Требует заполнения","ОК")</f>
        <v>ОК</v>
      </c>
      <c r="K160" s="1" t="str">
        <f aca="false">IF(OR(AND('План Факт 2025'!C160="Операционный_бюджет",'План Факт 2025'!D160="Программное_обеспечение_лицензии",'План Факт 2025'!M160=""),AND('План Факт 2025'!C160="Инвестиционный_проект",'План Факт 2025'!D160="Приобретение_ПО",'План Факт 2025'!M160=""),AND('План Факт 2025'!D160="ИТ_оборудование_и_комплектующие_ИП",'План Факт 2025'!M160=""),AND('План Факт 2025'!D160="ИТ_оборудование_и_комплектующие",'План Факт 2025'!M160="")),"Требует заполнения","ОК")</f>
        <v>ОК</v>
      </c>
      <c r="L160" s="1" t="str">
        <f aca="false">IF(OR(AND('План Факт 2025'!D160="Программное_обеспечение_лицензии",'План Факт 2025'!N160="",'План Факт 2025'!M160=""),AND('План Факт 2025'!D160="Приобретение_ПО",'План Факт 2025'!M160="",'План Факт 2025'!N160="",'План Факт 2025'!M160=""),AND('План Факт 2025'!C160&lt;&gt;"",'План Факт 2025'!N160="",'План Факт 2025'!M160="")),"Требует заполнения","ОК")</f>
        <v>ОК</v>
      </c>
      <c r="N160" s="1" t="str">
        <f aca="false">IF(OR('План Факт 2025'!C160="ФОТ",SUM('План Факт 2025'!Q160,'План Факт 2025'!R160,'План Факт 2025'!Z160,'План Факт 2025'!AA160)&gt;0),"ОК",IF('План Факт 2025'!C160="","ОК","Требует заполнения"))</f>
        <v>ОК</v>
      </c>
      <c r="T160" s="1" t="str">
        <f aca="false">IF(AND('План Факт 2025'!R160&gt;0,'План Факт 2025'!X160=""),"Требует заполнения","ОК")</f>
        <v>ОК</v>
      </c>
      <c r="U160" s="1" t="str">
        <f aca="false">IF(AND('План Факт 2025'!R160&gt;0,'План Факт 2025'!Y160=""),"Требует заполнения","ОК")</f>
        <v>ОК</v>
      </c>
    </row>
    <row r="161" customFormat="false" ht="15" hidden="false" customHeight="false" outlineLevel="0" collapsed="false">
      <c r="A161" s="1" t="str">
        <f aca="false">IF(AND('План Факт 2025'!B161&lt;&gt;"",'План Факт 2025'!A161=""),"Требует заполнения","ОК")</f>
        <v>ОК</v>
      </c>
      <c r="C161" s="1" t="str">
        <f aca="false">IF(AND('План Факт 2025'!C161="",SUM('План Факт 2025'!Q161,'План Факт 2025'!R161,'План Факт 2025'!Z161,'План Факт 2025'!AA161)&gt;0),"Требует заполнения","ОК")</f>
        <v>ОК</v>
      </c>
      <c r="D161" s="357" t="str">
        <f aca="false">IF(OR(AND('План Факт 2025'!D161="",'План Факт 2025'!C161="Инвестиционный_проект"),AND('План Факт 2025'!D161="",'План Факт 2025'!C161="Операционный_бюджет")),"Требует заполнения", IF('План Факт 2025'!D161="","ОК",IFERROR(VLOOKUP('План Факт 2025'!C161&amp;'План Факт 2025'!D161,статьи,1,FALSE()),"Требует исправления")))</f>
        <v>ОК</v>
      </c>
      <c r="E161" s="1" t="str">
        <f aca="false">IF(AND('План Факт 2025'!C161="Инвестиционный_проект",'План Факт 2025'!G161=""),"Требует заполнения",IF(AND('План Факт 2025'!C161&lt;&gt;"Инвестиционный_проект",'План Факт 2025'!G161&lt;&gt;""),"Требует изменения","ОК"))</f>
        <v>ОК</v>
      </c>
      <c r="G161" s="1" t="str">
        <f aca="false">IF(AND('План Факт 2025'!C161="Инвестиционный_проект",'План Факт 2025'!I161=""),"Требует заполнения","ОК")</f>
        <v>ОК</v>
      </c>
      <c r="H161" s="1" t="str">
        <f aca="false">IF(AND('План Факт 2025'!C161="ФОТ",'План Факт 2025'!J161=""),"Требует заполнения","ОК")</f>
        <v>ОК</v>
      </c>
      <c r="J161" s="1" t="str">
        <f aca="false">IF(OR(AND('План Факт 2025'!D161="Программное_обеспечение_лицензии",'План Факт 2025'!L161=""),AND('План Факт 2025'!D161="Приобретение_ПО",'План Факт 2025'!L161=""),AND('План Факт 2025'!D161="ИТ_оборудование_и_комплектующие_ИП",'План Факт 2025'!L161=""),AND('План Факт 2025'!D161="ИТ_оборудование_и_комплектующие",'План Факт 2025'!L161="")),"Требует заполнения","ОК")</f>
        <v>ОК</v>
      </c>
      <c r="K161" s="1" t="str">
        <f aca="false">IF(OR(AND('План Факт 2025'!C161="Операционный_бюджет",'План Факт 2025'!D161="Программное_обеспечение_лицензии",'План Факт 2025'!M161=""),AND('План Факт 2025'!C161="Инвестиционный_проект",'План Факт 2025'!D161="Приобретение_ПО",'План Факт 2025'!M161=""),AND('План Факт 2025'!D161="ИТ_оборудование_и_комплектующие_ИП",'План Факт 2025'!M161=""),AND('План Факт 2025'!D161="ИТ_оборудование_и_комплектующие",'План Факт 2025'!M161="")),"Требует заполнения","ОК")</f>
        <v>ОК</v>
      </c>
      <c r="L161" s="1" t="str">
        <f aca="false">IF(OR(AND('План Факт 2025'!D161="Программное_обеспечение_лицензии",'План Факт 2025'!N161="",'План Факт 2025'!M161=""),AND('План Факт 2025'!D161="Приобретение_ПО",'План Факт 2025'!M161="",'План Факт 2025'!N161="",'План Факт 2025'!M161=""),AND('План Факт 2025'!C161&lt;&gt;"",'План Факт 2025'!N161="",'План Факт 2025'!M161="")),"Требует заполнения","ОК")</f>
        <v>ОК</v>
      </c>
      <c r="N161" s="1" t="str">
        <f aca="false">IF(OR('План Факт 2025'!C161="ФОТ",SUM('План Факт 2025'!Q161,'План Факт 2025'!R161,'План Факт 2025'!Z161,'План Факт 2025'!AA161)&gt;0),"ОК",IF('План Факт 2025'!C161="","ОК","Требует заполнения"))</f>
        <v>ОК</v>
      </c>
      <c r="T161" s="1" t="str">
        <f aca="false">IF(AND('План Факт 2025'!R161&gt;0,'План Факт 2025'!X161=""),"Требует заполнения","ОК")</f>
        <v>ОК</v>
      </c>
      <c r="U161" s="1" t="str">
        <f aca="false">IF(AND('План Факт 2025'!R161&gt;0,'План Факт 2025'!Y161=""),"Требует заполнения","ОК")</f>
        <v>ОК</v>
      </c>
    </row>
    <row r="162" customFormat="false" ht="15" hidden="false" customHeight="false" outlineLevel="0" collapsed="false">
      <c r="A162" s="1" t="str">
        <f aca="false">IF(AND('План Факт 2025'!B162&lt;&gt;"",'План Факт 2025'!A162=""),"Требует заполнения","ОК")</f>
        <v>ОК</v>
      </c>
      <c r="C162" s="1" t="str">
        <f aca="false">IF(AND('План Факт 2025'!C162="",SUM('План Факт 2025'!Q162,'План Факт 2025'!R162,'План Факт 2025'!Z162,'План Факт 2025'!AA162)&gt;0),"Требует заполнения","ОК")</f>
        <v>ОК</v>
      </c>
      <c r="D162" s="357" t="str">
        <f aca="false">IF(OR(AND('План Факт 2025'!D162="",'План Факт 2025'!C162="Инвестиционный_проект"),AND('План Факт 2025'!D162="",'План Факт 2025'!C162="Операционный_бюджет")),"Требует заполнения", IF('План Факт 2025'!D162="","ОК",IFERROR(VLOOKUP('План Факт 2025'!C162&amp;'План Факт 2025'!D162,статьи,1,FALSE()),"Требует исправления")))</f>
        <v>ОК</v>
      </c>
      <c r="E162" s="1" t="str">
        <f aca="false">IF(AND('План Факт 2025'!C162="Инвестиционный_проект",'План Факт 2025'!G162=""),"Требует заполнения",IF(AND('План Факт 2025'!C162&lt;&gt;"Инвестиционный_проект",'План Факт 2025'!G162&lt;&gt;""),"Требует изменения","ОК"))</f>
        <v>ОК</v>
      </c>
      <c r="G162" s="1" t="str">
        <f aca="false">IF(AND('План Факт 2025'!C162="Инвестиционный_проект",'План Факт 2025'!I162=""),"Требует заполнения","ОК")</f>
        <v>ОК</v>
      </c>
      <c r="H162" s="1" t="str">
        <f aca="false">IF(AND('План Факт 2025'!C162="ФОТ",'План Факт 2025'!J162=""),"Требует заполнения","ОК")</f>
        <v>ОК</v>
      </c>
      <c r="J162" s="1" t="str">
        <f aca="false">IF(OR(AND('План Факт 2025'!D162="Программное_обеспечение_лицензии",'План Факт 2025'!L162=""),AND('План Факт 2025'!D162="Приобретение_ПО",'План Факт 2025'!L162=""),AND('План Факт 2025'!D162="ИТ_оборудование_и_комплектующие_ИП",'План Факт 2025'!L162=""),AND('План Факт 2025'!D162="ИТ_оборудование_и_комплектующие",'План Факт 2025'!L162="")),"Требует заполнения","ОК")</f>
        <v>ОК</v>
      </c>
      <c r="K162" s="1" t="str">
        <f aca="false">IF(OR(AND('План Факт 2025'!C162="Операционный_бюджет",'План Факт 2025'!D162="Программное_обеспечение_лицензии",'План Факт 2025'!M162=""),AND('План Факт 2025'!C162="Инвестиционный_проект",'План Факт 2025'!D162="Приобретение_ПО",'План Факт 2025'!M162=""),AND('План Факт 2025'!D162="ИТ_оборудование_и_комплектующие_ИП",'План Факт 2025'!M162=""),AND('План Факт 2025'!D162="ИТ_оборудование_и_комплектующие",'План Факт 2025'!M162="")),"Требует заполнения","ОК")</f>
        <v>ОК</v>
      </c>
      <c r="L162" s="1" t="str">
        <f aca="false">IF(OR(AND('План Факт 2025'!D162="Программное_обеспечение_лицензии",'План Факт 2025'!N162="",'План Факт 2025'!M162=""),AND('План Факт 2025'!D162="Приобретение_ПО",'План Факт 2025'!M162="",'План Факт 2025'!N162="",'План Факт 2025'!M162=""),AND('План Факт 2025'!C162&lt;&gt;"",'План Факт 2025'!N162="",'План Факт 2025'!M162="")),"Требует заполнения","ОК")</f>
        <v>ОК</v>
      </c>
      <c r="N162" s="1" t="str">
        <f aca="false">IF(OR('План Факт 2025'!C162="ФОТ",SUM('План Факт 2025'!Q162,'План Факт 2025'!R162,'План Факт 2025'!Z162,'План Факт 2025'!AA162)&gt;0),"ОК",IF('План Факт 2025'!C162="","ОК","Требует заполнения"))</f>
        <v>ОК</v>
      </c>
      <c r="T162" s="1" t="str">
        <f aca="false">IF(AND('План Факт 2025'!R162&gt;0,'План Факт 2025'!X162=""),"Требует заполнения","ОК")</f>
        <v>ОК</v>
      </c>
      <c r="U162" s="1" t="str">
        <f aca="false">IF(AND('План Факт 2025'!R162&gt;0,'План Факт 2025'!Y162=""),"Требует заполнения","ОК")</f>
        <v>ОК</v>
      </c>
    </row>
    <row r="163" customFormat="false" ht="15" hidden="false" customHeight="false" outlineLevel="0" collapsed="false">
      <c r="A163" s="1" t="str">
        <f aca="false">IF(AND('План Факт 2025'!B163&lt;&gt;"",'План Факт 2025'!A163=""),"Требует заполнения","ОК")</f>
        <v>ОК</v>
      </c>
      <c r="C163" s="1" t="str">
        <f aca="false">IF(AND('План Факт 2025'!C163="",SUM('План Факт 2025'!Q163,'План Факт 2025'!R163,'План Факт 2025'!Z163,'План Факт 2025'!AA163)&gt;0),"Требует заполнения","ОК")</f>
        <v>ОК</v>
      </c>
      <c r="D163" s="357" t="str">
        <f aca="false">IF(OR(AND('План Факт 2025'!D163="",'План Факт 2025'!C163="Инвестиционный_проект"),AND('План Факт 2025'!D163="",'План Факт 2025'!C163="Операционный_бюджет")),"Требует заполнения", IF('План Факт 2025'!D163="","ОК",IFERROR(VLOOKUP('План Факт 2025'!C163&amp;'План Факт 2025'!D163,статьи,1,FALSE()),"Требует исправления")))</f>
        <v>ОК</v>
      </c>
      <c r="E163" s="1" t="str">
        <f aca="false">IF(AND('План Факт 2025'!C163="Инвестиционный_проект",'План Факт 2025'!G163=""),"Требует заполнения",IF(AND('План Факт 2025'!C163&lt;&gt;"Инвестиционный_проект",'План Факт 2025'!G163&lt;&gt;""),"Требует изменения","ОК"))</f>
        <v>ОК</v>
      </c>
      <c r="G163" s="1" t="str">
        <f aca="false">IF(AND('План Факт 2025'!C163="Инвестиционный_проект",'План Факт 2025'!I163=""),"Требует заполнения","ОК")</f>
        <v>ОК</v>
      </c>
      <c r="H163" s="1" t="str">
        <f aca="false">IF(AND('План Факт 2025'!C163="ФОТ",'План Факт 2025'!J163=""),"Требует заполнения","ОК")</f>
        <v>ОК</v>
      </c>
      <c r="J163" s="1" t="str">
        <f aca="false">IF(OR(AND('План Факт 2025'!D163="Программное_обеспечение_лицензии",'План Факт 2025'!L163=""),AND('План Факт 2025'!D163="Приобретение_ПО",'План Факт 2025'!L163=""),AND('План Факт 2025'!D163="ИТ_оборудование_и_комплектующие_ИП",'План Факт 2025'!L163=""),AND('План Факт 2025'!D163="ИТ_оборудование_и_комплектующие",'План Факт 2025'!L163="")),"Требует заполнения","ОК")</f>
        <v>ОК</v>
      </c>
      <c r="K163" s="1" t="str">
        <f aca="false">IF(OR(AND('План Факт 2025'!C163="Операционный_бюджет",'План Факт 2025'!D163="Программное_обеспечение_лицензии",'План Факт 2025'!M163=""),AND('План Факт 2025'!C163="Инвестиционный_проект",'План Факт 2025'!D163="Приобретение_ПО",'План Факт 2025'!M163=""),AND('План Факт 2025'!D163="ИТ_оборудование_и_комплектующие_ИП",'План Факт 2025'!M163=""),AND('План Факт 2025'!D163="ИТ_оборудование_и_комплектующие",'План Факт 2025'!M163="")),"Требует заполнения","ОК")</f>
        <v>ОК</v>
      </c>
      <c r="L163" s="1" t="str">
        <f aca="false">IF(OR(AND('План Факт 2025'!D163="Программное_обеспечение_лицензии",'План Факт 2025'!N163="",'План Факт 2025'!M163=""),AND('План Факт 2025'!D163="Приобретение_ПО",'План Факт 2025'!M163="",'План Факт 2025'!N163="",'План Факт 2025'!M163=""),AND('План Факт 2025'!C163&lt;&gt;"",'План Факт 2025'!N163="",'План Факт 2025'!M163="")),"Требует заполнения","ОК")</f>
        <v>ОК</v>
      </c>
      <c r="N163" s="1" t="str">
        <f aca="false">IF(OR('План Факт 2025'!C163="ФОТ",SUM('План Факт 2025'!Q163,'План Факт 2025'!R163,'План Факт 2025'!Z163,'План Факт 2025'!AA163)&gt;0),"ОК",IF('План Факт 2025'!C163="","ОК","Требует заполнения"))</f>
        <v>ОК</v>
      </c>
      <c r="T163" s="1" t="str">
        <f aca="false">IF(AND('План Факт 2025'!R163&gt;0,'План Факт 2025'!X163=""),"Требует заполнения","ОК")</f>
        <v>ОК</v>
      </c>
      <c r="U163" s="1" t="str">
        <f aca="false">IF(AND('План Факт 2025'!R163&gt;0,'План Факт 2025'!Y163=""),"Требует заполнения","ОК")</f>
        <v>ОК</v>
      </c>
    </row>
    <row r="164" customFormat="false" ht="15" hidden="false" customHeight="false" outlineLevel="0" collapsed="false">
      <c r="A164" s="1" t="str">
        <f aca="false">IF(AND('План Факт 2025'!B164&lt;&gt;"",'План Факт 2025'!A164=""),"Требует заполнения","ОК")</f>
        <v>ОК</v>
      </c>
      <c r="C164" s="1" t="str">
        <f aca="false">IF(AND('План Факт 2025'!C164="",SUM('План Факт 2025'!Q164,'План Факт 2025'!R164,'План Факт 2025'!Z164,'План Факт 2025'!AA164)&gt;0),"Требует заполнения","ОК")</f>
        <v>ОК</v>
      </c>
      <c r="D164" s="357" t="str">
        <f aca="false">IF(OR(AND('План Факт 2025'!D164="",'План Факт 2025'!C164="Инвестиционный_проект"),AND('План Факт 2025'!D164="",'План Факт 2025'!C164="Операционный_бюджет")),"Требует заполнения", IF('План Факт 2025'!D164="","ОК",IFERROR(VLOOKUP('План Факт 2025'!C164&amp;'План Факт 2025'!D164,статьи,1,FALSE()),"Требует исправления")))</f>
        <v>ОК</v>
      </c>
      <c r="E164" s="1" t="str">
        <f aca="false">IF(AND('План Факт 2025'!C164="Инвестиционный_проект",'План Факт 2025'!G164=""),"Требует заполнения",IF(AND('План Факт 2025'!C164&lt;&gt;"Инвестиционный_проект",'План Факт 2025'!G164&lt;&gt;""),"Требует изменения","ОК"))</f>
        <v>ОК</v>
      </c>
      <c r="G164" s="1" t="str">
        <f aca="false">IF(AND('План Факт 2025'!C164="Инвестиционный_проект",'План Факт 2025'!I164=""),"Требует заполнения","ОК")</f>
        <v>ОК</v>
      </c>
      <c r="H164" s="1" t="str">
        <f aca="false">IF(AND('План Факт 2025'!C164="ФОТ",'План Факт 2025'!J164=""),"Требует заполнения","ОК")</f>
        <v>ОК</v>
      </c>
      <c r="J164" s="1" t="str">
        <f aca="false">IF(OR(AND('План Факт 2025'!D164="Программное_обеспечение_лицензии",'План Факт 2025'!L164=""),AND('План Факт 2025'!D164="Приобретение_ПО",'План Факт 2025'!L164=""),AND('План Факт 2025'!D164="ИТ_оборудование_и_комплектующие_ИП",'План Факт 2025'!L164=""),AND('План Факт 2025'!D164="ИТ_оборудование_и_комплектующие",'План Факт 2025'!L164="")),"Требует заполнения","ОК")</f>
        <v>ОК</v>
      </c>
      <c r="K164" s="1" t="str">
        <f aca="false">IF(OR(AND('План Факт 2025'!C164="Операционный_бюджет",'План Факт 2025'!D164="Программное_обеспечение_лицензии",'План Факт 2025'!M164=""),AND('План Факт 2025'!C164="Инвестиционный_проект",'План Факт 2025'!D164="Приобретение_ПО",'План Факт 2025'!M164=""),AND('План Факт 2025'!D164="ИТ_оборудование_и_комплектующие_ИП",'План Факт 2025'!M164=""),AND('План Факт 2025'!D164="ИТ_оборудование_и_комплектующие",'План Факт 2025'!M164="")),"Требует заполнения","ОК")</f>
        <v>ОК</v>
      </c>
      <c r="L164" s="1" t="str">
        <f aca="false">IF(OR(AND('План Факт 2025'!D164="Программное_обеспечение_лицензии",'План Факт 2025'!N164="",'План Факт 2025'!M164=""),AND('План Факт 2025'!D164="Приобретение_ПО",'План Факт 2025'!M164="",'План Факт 2025'!N164="",'План Факт 2025'!M164=""),AND('План Факт 2025'!C164&lt;&gt;"",'План Факт 2025'!N164="",'План Факт 2025'!M164="")),"Требует заполнения","ОК")</f>
        <v>ОК</v>
      </c>
      <c r="N164" s="1" t="str">
        <f aca="false">IF(OR('План Факт 2025'!C164="ФОТ",SUM('План Факт 2025'!Q164,'План Факт 2025'!R164,'План Факт 2025'!Z164,'План Факт 2025'!AA164)&gt;0),"ОК",IF('План Факт 2025'!C164="","ОК","Требует заполнения"))</f>
        <v>ОК</v>
      </c>
      <c r="T164" s="1" t="str">
        <f aca="false">IF(AND('План Факт 2025'!R164&gt;0,'План Факт 2025'!X164=""),"Требует заполнения","ОК")</f>
        <v>ОК</v>
      </c>
      <c r="U164" s="1" t="str">
        <f aca="false">IF(AND('План Факт 2025'!R164&gt;0,'План Факт 2025'!Y164=""),"Требует заполнения","ОК")</f>
        <v>ОК</v>
      </c>
    </row>
    <row r="165" customFormat="false" ht="15" hidden="false" customHeight="false" outlineLevel="0" collapsed="false">
      <c r="A165" s="1" t="str">
        <f aca="false">IF(AND('План Факт 2025'!B165&lt;&gt;"",'План Факт 2025'!A165=""),"Требует заполнения","ОК")</f>
        <v>ОК</v>
      </c>
      <c r="C165" s="1" t="str">
        <f aca="false">IF(AND('План Факт 2025'!C165="",SUM('План Факт 2025'!Q165,'План Факт 2025'!R165,'План Факт 2025'!Z165,'План Факт 2025'!AA165)&gt;0),"Требует заполнения","ОК")</f>
        <v>ОК</v>
      </c>
      <c r="D165" s="357" t="str">
        <f aca="false">IF(OR(AND('План Факт 2025'!D165="",'План Факт 2025'!C165="Инвестиционный_проект"),AND('План Факт 2025'!D165="",'План Факт 2025'!C165="Операционный_бюджет")),"Требует заполнения", IF('План Факт 2025'!D165="","ОК",IFERROR(VLOOKUP('План Факт 2025'!C165&amp;'План Факт 2025'!D165,статьи,1,FALSE()),"Требует исправления")))</f>
        <v>ОК</v>
      </c>
      <c r="E165" s="1" t="str">
        <f aca="false">IF(AND('План Факт 2025'!C165="Инвестиционный_проект",'План Факт 2025'!G165=""),"Требует заполнения",IF(AND('План Факт 2025'!C165&lt;&gt;"Инвестиционный_проект",'План Факт 2025'!G165&lt;&gt;""),"Требует изменения","ОК"))</f>
        <v>ОК</v>
      </c>
      <c r="G165" s="1" t="str">
        <f aca="false">IF(AND('План Факт 2025'!C165="Инвестиционный_проект",'План Факт 2025'!I165=""),"Требует заполнения","ОК")</f>
        <v>ОК</v>
      </c>
      <c r="H165" s="1" t="str">
        <f aca="false">IF(AND('План Факт 2025'!C165="ФОТ",'План Факт 2025'!J165=""),"Требует заполнения","ОК")</f>
        <v>ОК</v>
      </c>
      <c r="J165" s="1" t="str">
        <f aca="false">IF(OR(AND('План Факт 2025'!D165="Программное_обеспечение_лицензии",'План Факт 2025'!L165=""),AND('План Факт 2025'!D165="Приобретение_ПО",'План Факт 2025'!L165=""),AND('План Факт 2025'!D165="ИТ_оборудование_и_комплектующие_ИП",'План Факт 2025'!L165=""),AND('План Факт 2025'!D165="ИТ_оборудование_и_комплектующие",'План Факт 2025'!L165="")),"Требует заполнения","ОК")</f>
        <v>ОК</v>
      </c>
      <c r="K165" s="1" t="str">
        <f aca="false">IF(OR(AND('План Факт 2025'!C165="Операционный_бюджет",'План Факт 2025'!D165="Программное_обеспечение_лицензии",'План Факт 2025'!M165=""),AND('План Факт 2025'!C165="Инвестиционный_проект",'План Факт 2025'!D165="Приобретение_ПО",'План Факт 2025'!M165=""),AND('План Факт 2025'!D165="ИТ_оборудование_и_комплектующие_ИП",'План Факт 2025'!M165=""),AND('План Факт 2025'!D165="ИТ_оборудование_и_комплектующие",'План Факт 2025'!M165="")),"Требует заполнения","ОК")</f>
        <v>ОК</v>
      </c>
      <c r="L165" s="1" t="str">
        <f aca="false">IF(OR(AND('План Факт 2025'!D165="Программное_обеспечение_лицензии",'План Факт 2025'!N165="",'План Факт 2025'!M165=""),AND('План Факт 2025'!D165="Приобретение_ПО",'План Факт 2025'!M165="",'План Факт 2025'!N165="",'План Факт 2025'!M165=""),AND('План Факт 2025'!C165&lt;&gt;"",'План Факт 2025'!N165="",'План Факт 2025'!M165="")),"Требует заполнения","ОК")</f>
        <v>ОК</v>
      </c>
      <c r="N165" s="1" t="str">
        <f aca="false">IF(OR('План Факт 2025'!C165="ФОТ",SUM('План Факт 2025'!Q165,'План Факт 2025'!R165,'План Факт 2025'!Z165,'План Факт 2025'!AA165)&gt;0),"ОК",IF('План Факт 2025'!C165="","ОК","Требует заполнения"))</f>
        <v>ОК</v>
      </c>
      <c r="T165" s="1" t="str">
        <f aca="false">IF(AND('План Факт 2025'!R165&gt;0,'План Факт 2025'!X165=""),"Требует заполнения","ОК")</f>
        <v>ОК</v>
      </c>
      <c r="U165" s="1" t="str">
        <f aca="false">IF(AND('План Факт 2025'!R165&gt;0,'План Факт 2025'!Y165=""),"Требует заполнения","ОК")</f>
        <v>ОК</v>
      </c>
    </row>
    <row r="166" customFormat="false" ht="15" hidden="false" customHeight="false" outlineLevel="0" collapsed="false">
      <c r="A166" s="1" t="str">
        <f aca="false">IF(AND('План Факт 2025'!B166&lt;&gt;"",'План Факт 2025'!A166=""),"Требует заполнения","ОК")</f>
        <v>ОК</v>
      </c>
      <c r="C166" s="1" t="str">
        <f aca="false">IF(AND('План Факт 2025'!C166="",SUM('План Факт 2025'!Q166,'План Факт 2025'!R166,'План Факт 2025'!Z166,'План Факт 2025'!AA166)&gt;0),"Требует заполнения","ОК")</f>
        <v>ОК</v>
      </c>
      <c r="D166" s="357" t="str">
        <f aca="false">IF(OR(AND('План Факт 2025'!D166="",'План Факт 2025'!C166="Инвестиционный_проект"),AND('План Факт 2025'!D166="",'План Факт 2025'!C166="Операционный_бюджет")),"Требует заполнения", IF('План Факт 2025'!D166="","ОК",IFERROR(VLOOKUP('План Факт 2025'!C166&amp;'План Факт 2025'!D166,статьи,1,FALSE()),"Требует исправления")))</f>
        <v>ОК</v>
      </c>
      <c r="E166" s="1" t="str">
        <f aca="false">IF(AND('План Факт 2025'!C166="Инвестиционный_проект",'План Факт 2025'!G166=""),"Требует заполнения",IF(AND('План Факт 2025'!C166&lt;&gt;"Инвестиционный_проект",'План Факт 2025'!G166&lt;&gt;""),"Требует изменения","ОК"))</f>
        <v>ОК</v>
      </c>
      <c r="G166" s="1" t="str">
        <f aca="false">IF(AND('План Факт 2025'!C166="Инвестиционный_проект",'План Факт 2025'!I166=""),"Требует заполнения","ОК")</f>
        <v>ОК</v>
      </c>
      <c r="H166" s="1" t="str">
        <f aca="false">IF(AND('План Факт 2025'!C166="ФОТ",'План Факт 2025'!J166=""),"Требует заполнения","ОК")</f>
        <v>ОК</v>
      </c>
      <c r="J166" s="1" t="str">
        <f aca="false">IF(OR(AND('План Факт 2025'!D166="Программное_обеспечение_лицензии",'План Факт 2025'!L166=""),AND('План Факт 2025'!D166="Приобретение_ПО",'План Факт 2025'!L166=""),AND('План Факт 2025'!D166="ИТ_оборудование_и_комплектующие_ИП",'План Факт 2025'!L166=""),AND('План Факт 2025'!D166="ИТ_оборудование_и_комплектующие",'План Факт 2025'!L166="")),"Требует заполнения","ОК")</f>
        <v>ОК</v>
      </c>
      <c r="K166" s="1" t="str">
        <f aca="false">IF(OR(AND('План Факт 2025'!C166="Операционный_бюджет",'План Факт 2025'!D166="Программное_обеспечение_лицензии",'План Факт 2025'!M166=""),AND('План Факт 2025'!C166="Инвестиционный_проект",'План Факт 2025'!D166="Приобретение_ПО",'План Факт 2025'!M166=""),AND('План Факт 2025'!D166="ИТ_оборудование_и_комплектующие_ИП",'План Факт 2025'!M166=""),AND('План Факт 2025'!D166="ИТ_оборудование_и_комплектующие",'План Факт 2025'!M166="")),"Требует заполнения","ОК")</f>
        <v>ОК</v>
      </c>
      <c r="L166" s="1" t="str">
        <f aca="false">IF(OR(AND('План Факт 2025'!D166="Программное_обеспечение_лицензии",'План Факт 2025'!N166="",'План Факт 2025'!M166=""),AND('План Факт 2025'!D166="Приобретение_ПО",'План Факт 2025'!M166="",'План Факт 2025'!N166="",'План Факт 2025'!M166=""),AND('План Факт 2025'!C166&lt;&gt;"",'План Факт 2025'!N166="",'План Факт 2025'!M166="")),"Требует заполнения","ОК")</f>
        <v>ОК</v>
      </c>
      <c r="N166" s="1" t="str">
        <f aca="false">IF(OR('План Факт 2025'!C166="ФОТ",SUM('План Факт 2025'!Q166,'План Факт 2025'!R166,'План Факт 2025'!Z166,'План Факт 2025'!AA166)&gt;0),"ОК",IF('План Факт 2025'!C166="","ОК","Требует заполнения"))</f>
        <v>ОК</v>
      </c>
      <c r="T166" s="1" t="str">
        <f aca="false">IF(AND('План Факт 2025'!R166&gt;0,'План Факт 2025'!X166=""),"Требует заполнения","ОК")</f>
        <v>ОК</v>
      </c>
      <c r="U166" s="1" t="str">
        <f aca="false">IF(AND('План Факт 2025'!R166&gt;0,'План Факт 2025'!Y166=""),"Требует заполнения","ОК")</f>
        <v>ОК</v>
      </c>
    </row>
    <row r="167" customFormat="false" ht="15" hidden="false" customHeight="false" outlineLevel="0" collapsed="false">
      <c r="A167" s="1" t="str">
        <f aca="false">IF(AND('План Факт 2025'!B167&lt;&gt;"",'План Факт 2025'!A167=""),"Требует заполнения","ОК")</f>
        <v>ОК</v>
      </c>
      <c r="C167" s="1" t="str">
        <f aca="false">IF(AND('План Факт 2025'!C167="",SUM('План Факт 2025'!Q167,'План Факт 2025'!R167,'План Факт 2025'!Z167,'План Факт 2025'!AA167)&gt;0),"Требует заполнения","ОК")</f>
        <v>ОК</v>
      </c>
      <c r="D167" s="357" t="str">
        <f aca="false">IF(OR(AND('План Факт 2025'!D167="",'План Факт 2025'!C167="Инвестиционный_проект"),AND('План Факт 2025'!D167="",'План Факт 2025'!C167="Операционный_бюджет")),"Требует заполнения", IF('План Факт 2025'!D167="","ОК",IFERROR(VLOOKUP('План Факт 2025'!C167&amp;'План Факт 2025'!D167,статьи,1,FALSE()),"Требует исправления")))</f>
        <v>ОК</v>
      </c>
      <c r="E167" s="1" t="str">
        <f aca="false">IF(AND('План Факт 2025'!C167="Инвестиционный_проект",'План Факт 2025'!G167=""),"Требует заполнения",IF(AND('План Факт 2025'!C167&lt;&gt;"Инвестиционный_проект",'План Факт 2025'!G167&lt;&gt;""),"Требует изменения","ОК"))</f>
        <v>ОК</v>
      </c>
      <c r="G167" s="1" t="str">
        <f aca="false">IF(AND('План Факт 2025'!C167="Инвестиционный_проект",'План Факт 2025'!I167=""),"Требует заполнения","ОК")</f>
        <v>ОК</v>
      </c>
      <c r="H167" s="1" t="str">
        <f aca="false">IF(AND('План Факт 2025'!C167="ФОТ",'План Факт 2025'!J167=""),"Требует заполнения","ОК")</f>
        <v>ОК</v>
      </c>
      <c r="J167" s="1" t="str">
        <f aca="false">IF(OR(AND('План Факт 2025'!D167="Программное_обеспечение_лицензии",'План Факт 2025'!L167=""),AND('План Факт 2025'!D167="Приобретение_ПО",'План Факт 2025'!L167=""),AND('План Факт 2025'!D167="ИТ_оборудование_и_комплектующие_ИП",'План Факт 2025'!L167=""),AND('План Факт 2025'!D167="ИТ_оборудование_и_комплектующие",'План Факт 2025'!L167="")),"Требует заполнения","ОК")</f>
        <v>ОК</v>
      </c>
      <c r="K167" s="1" t="str">
        <f aca="false">IF(OR(AND('План Факт 2025'!C167="Операционный_бюджет",'План Факт 2025'!D167="Программное_обеспечение_лицензии",'План Факт 2025'!M167=""),AND('План Факт 2025'!C167="Инвестиционный_проект",'План Факт 2025'!D167="Приобретение_ПО",'План Факт 2025'!M167=""),AND('План Факт 2025'!D167="ИТ_оборудование_и_комплектующие_ИП",'План Факт 2025'!M167=""),AND('План Факт 2025'!D167="ИТ_оборудование_и_комплектующие",'План Факт 2025'!M167="")),"Требует заполнения","ОК")</f>
        <v>ОК</v>
      </c>
      <c r="L167" s="1" t="str">
        <f aca="false">IF(OR(AND('План Факт 2025'!D167="Программное_обеспечение_лицензии",'План Факт 2025'!N167="",'План Факт 2025'!M167=""),AND('План Факт 2025'!D167="Приобретение_ПО",'План Факт 2025'!M167="",'План Факт 2025'!N167="",'План Факт 2025'!M167=""),AND('План Факт 2025'!C167&lt;&gt;"",'План Факт 2025'!N167="",'План Факт 2025'!M167="")),"Требует заполнения","ОК")</f>
        <v>ОК</v>
      </c>
      <c r="N167" s="1" t="str">
        <f aca="false">IF(OR('План Факт 2025'!C167="ФОТ",SUM('План Факт 2025'!Q167,'План Факт 2025'!R167,'План Факт 2025'!Z167,'План Факт 2025'!AA167)&gt;0),"ОК",IF('План Факт 2025'!C167="","ОК","Требует заполнения"))</f>
        <v>ОК</v>
      </c>
      <c r="T167" s="1" t="str">
        <f aca="false">IF(AND('План Факт 2025'!R167&gt;0,'План Факт 2025'!X167=""),"Требует заполнения","ОК")</f>
        <v>ОК</v>
      </c>
      <c r="U167" s="1" t="str">
        <f aca="false">IF(AND('План Факт 2025'!R167&gt;0,'План Факт 2025'!Y167=""),"Требует заполнения","ОК")</f>
        <v>ОК</v>
      </c>
    </row>
    <row r="168" customFormat="false" ht="15" hidden="false" customHeight="false" outlineLevel="0" collapsed="false">
      <c r="A168" s="1" t="str">
        <f aca="false">IF(AND('План Факт 2025'!B168&lt;&gt;"",'План Факт 2025'!A168=""),"Требует заполнения","ОК")</f>
        <v>ОК</v>
      </c>
      <c r="C168" s="1" t="str">
        <f aca="false">IF(AND('План Факт 2025'!C168="",SUM('План Факт 2025'!Q168,'План Факт 2025'!R168,'План Факт 2025'!Z168,'План Факт 2025'!AA168)&gt;0),"Требует заполнения","ОК")</f>
        <v>ОК</v>
      </c>
      <c r="D168" s="357" t="str">
        <f aca="false">IF(OR(AND('План Факт 2025'!D168="",'План Факт 2025'!C168="Инвестиционный_проект"),AND('План Факт 2025'!D168="",'План Факт 2025'!C168="Операционный_бюджет")),"Требует заполнения", IF('План Факт 2025'!D168="","ОК",IFERROR(VLOOKUP('План Факт 2025'!C168&amp;'План Факт 2025'!D168,статьи,1,FALSE()),"Требует исправления")))</f>
        <v>ОК</v>
      </c>
      <c r="E168" s="1" t="str">
        <f aca="false">IF(AND('План Факт 2025'!C168="Инвестиционный_проект",'План Факт 2025'!G168=""),"Требует заполнения",IF(AND('План Факт 2025'!C168&lt;&gt;"Инвестиционный_проект",'План Факт 2025'!G168&lt;&gt;""),"Требует изменения","ОК"))</f>
        <v>ОК</v>
      </c>
      <c r="G168" s="1" t="str">
        <f aca="false">IF(AND('План Факт 2025'!C168="Инвестиционный_проект",'План Факт 2025'!I168=""),"Требует заполнения","ОК")</f>
        <v>ОК</v>
      </c>
      <c r="H168" s="1" t="str">
        <f aca="false">IF(AND('План Факт 2025'!C168="ФОТ",'План Факт 2025'!J168=""),"Требует заполнения","ОК")</f>
        <v>ОК</v>
      </c>
      <c r="J168" s="1" t="str">
        <f aca="false">IF(OR(AND('План Факт 2025'!D168="Программное_обеспечение_лицензии",'План Факт 2025'!L168=""),AND('План Факт 2025'!D168="Приобретение_ПО",'План Факт 2025'!L168=""),AND('План Факт 2025'!D168="ИТ_оборудование_и_комплектующие_ИП",'План Факт 2025'!L168=""),AND('План Факт 2025'!D168="ИТ_оборудование_и_комплектующие",'План Факт 2025'!L168="")),"Требует заполнения","ОК")</f>
        <v>ОК</v>
      </c>
      <c r="K168" s="1" t="str">
        <f aca="false">IF(OR(AND('План Факт 2025'!C168="Операционный_бюджет",'План Факт 2025'!D168="Программное_обеспечение_лицензии",'План Факт 2025'!M168=""),AND('План Факт 2025'!C168="Инвестиционный_проект",'План Факт 2025'!D168="Приобретение_ПО",'План Факт 2025'!M168=""),AND('План Факт 2025'!D168="ИТ_оборудование_и_комплектующие_ИП",'План Факт 2025'!M168=""),AND('План Факт 2025'!D168="ИТ_оборудование_и_комплектующие",'План Факт 2025'!M168="")),"Требует заполнения","ОК")</f>
        <v>ОК</v>
      </c>
      <c r="L168" s="1" t="str">
        <f aca="false">IF(OR(AND('План Факт 2025'!D168="Программное_обеспечение_лицензии",'План Факт 2025'!N168="",'План Факт 2025'!M168=""),AND('План Факт 2025'!D168="Приобретение_ПО",'План Факт 2025'!M168="",'План Факт 2025'!N168="",'План Факт 2025'!M168=""),AND('План Факт 2025'!C168&lt;&gt;"",'План Факт 2025'!N168="",'План Факт 2025'!M168="")),"Требует заполнения","ОК")</f>
        <v>ОК</v>
      </c>
      <c r="N168" s="1" t="str">
        <f aca="false">IF(OR('План Факт 2025'!C168="ФОТ",SUM('План Факт 2025'!Q168,'План Факт 2025'!R168,'План Факт 2025'!Z168,'План Факт 2025'!AA168)&gt;0),"ОК",IF('План Факт 2025'!C168="","ОК","Требует заполнения"))</f>
        <v>ОК</v>
      </c>
      <c r="T168" s="1" t="str">
        <f aca="false">IF(AND('План Факт 2025'!R168&gt;0,'План Факт 2025'!X168=""),"Требует заполнения","ОК")</f>
        <v>ОК</v>
      </c>
      <c r="U168" s="1" t="str">
        <f aca="false">IF(AND('План Факт 2025'!R168&gt;0,'План Факт 2025'!Y168=""),"Требует заполнения","ОК")</f>
        <v>ОК</v>
      </c>
    </row>
    <row r="169" customFormat="false" ht="15" hidden="false" customHeight="false" outlineLevel="0" collapsed="false">
      <c r="A169" s="1" t="str">
        <f aca="false">IF(AND('План Факт 2025'!B169&lt;&gt;"",'План Факт 2025'!A169=""),"Требует заполнения","ОК")</f>
        <v>ОК</v>
      </c>
      <c r="C169" s="1" t="str">
        <f aca="false">IF(AND('План Факт 2025'!C169="",SUM('План Факт 2025'!Q169,'План Факт 2025'!R169,'План Факт 2025'!Z169,'План Факт 2025'!AA169)&gt;0),"Требует заполнения","ОК")</f>
        <v>ОК</v>
      </c>
      <c r="D169" s="357" t="str">
        <f aca="false">IF(OR(AND('План Факт 2025'!D169="",'План Факт 2025'!C169="Инвестиционный_проект"),AND('План Факт 2025'!D169="",'План Факт 2025'!C169="Операционный_бюджет")),"Требует заполнения", IF('План Факт 2025'!D169="","ОК",IFERROR(VLOOKUP('План Факт 2025'!C169&amp;'План Факт 2025'!D169,статьи,1,FALSE()),"Требует исправления")))</f>
        <v>ОК</v>
      </c>
      <c r="E169" s="1" t="str">
        <f aca="false">IF(AND('План Факт 2025'!C169="Инвестиционный_проект",'План Факт 2025'!G169=""),"Требует заполнения",IF(AND('План Факт 2025'!C169&lt;&gt;"Инвестиционный_проект",'План Факт 2025'!G169&lt;&gt;""),"Требует изменения","ОК"))</f>
        <v>ОК</v>
      </c>
      <c r="G169" s="1" t="str">
        <f aca="false">IF(AND('План Факт 2025'!C169="Инвестиционный_проект",'План Факт 2025'!I169=""),"Требует заполнения","ОК")</f>
        <v>ОК</v>
      </c>
      <c r="H169" s="1" t="str">
        <f aca="false">IF(AND('План Факт 2025'!C169="ФОТ",'План Факт 2025'!J169=""),"Требует заполнения","ОК")</f>
        <v>ОК</v>
      </c>
      <c r="J169" s="1" t="str">
        <f aca="false">IF(OR(AND('План Факт 2025'!D169="Программное_обеспечение_лицензии",'План Факт 2025'!L169=""),AND('План Факт 2025'!D169="Приобретение_ПО",'План Факт 2025'!L169=""),AND('План Факт 2025'!D169="ИТ_оборудование_и_комплектующие_ИП",'План Факт 2025'!L169=""),AND('План Факт 2025'!D169="ИТ_оборудование_и_комплектующие",'План Факт 2025'!L169="")),"Требует заполнения","ОК")</f>
        <v>ОК</v>
      </c>
      <c r="K169" s="1" t="str">
        <f aca="false">IF(OR(AND('План Факт 2025'!C169="Операционный_бюджет",'План Факт 2025'!D169="Программное_обеспечение_лицензии",'План Факт 2025'!M169=""),AND('План Факт 2025'!C169="Инвестиционный_проект",'План Факт 2025'!D169="Приобретение_ПО",'План Факт 2025'!M169=""),AND('План Факт 2025'!D169="ИТ_оборудование_и_комплектующие_ИП",'План Факт 2025'!M169=""),AND('План Факт 2025'!D169="ИТ_оборудование_и_комплектующие",'План Факт 2025'!M169="")),"Требует заполнения","ОК")</f>
        <v>ОК</v>
      </c>
      <c r="L169" s="1" t="str">
        <f aca="false">IF(OR(AND('План Факт 2025'!D169="Программное_обеспечение_лицензии",'План Факт 2025'!N169="",'План Факт 2025'!M169=""),AND('План Факт 2025'!D169="Приобретение_ПО",'План Факт 2025'!M169="",'План Факт 2025'!N169="",'План Факт 2025'!M169=""),AND('План Факт 2025'!C169&lt;&gt;"",'План Факт 2025'!N169="",'План Факт 2025'!M169="")),"Требует заполнения","ОК")</f>
        <v>ОК</v>
      </c>
      <c r="N169" s="1" t="str">
        <f aca="false">IF(OR('План Факт 2025'!C169="ФОТ",SUM('План Факт 2025'!Q169,'План Факт 2025'!R169,'План Факт 2025'!Z169,'План Факт 2025'!AA169)&gt;0),"ОК",IF('План Факт 2025'!C169="","ОК","Требует заполнения"))</f>
        <v>ОК</v>
      </c>
      <c r="T169" s="1" t="str">
        <f aca="false">IF(AND('План Факт 2025'!R169&gt;0,'План Факт 2025'!X169=""),"Требует заполнения","ОК")</f>
        <v>ОК</v>
      </c>
      <c r="U169" s="1" t="str">
        <f aca="false">IF(AND('План Факт 2025'!R169&gt;0,'План Факт 2025'!Y169=""),"Требует заполнения","ОК")</f>
        <v>ОК</v>
      </c>
    </row>
    <row r="170" customFormat="false" ht="15" hidden="false" customHeight="false" outlineLevel="0" collapsed="false">
      <c r="A170" s="1" t="str">
        <f aca="false">IF(AND('План Факт 2025'!B170&lt;&gt;"",'План Факт 2025'!A170=""),"Требует заполнения","ОК")</f>
        <v>ОК</v>
      </c>
      <c r="C170" s="1" t="str">
        <f aca="false">IF(AND('План Факт 2025'!C170="",SUM('План Факт 2025'!Q170,'План Факт 2025'!R170,'План Факт 2025'!Z170,'План Факт 2025'!AA170)&gt;0),"Требует заполнения","ОК")</f>
        <v>ОК</v>
      </c>
      <c r="D170" s="357" t="str">
        <f aca="false">IF(OR(AND('План Факт 2025'!D170="",'План Факт 2025'!C170="Инвестиционный_проект"),AND('План Факт 2025'!D170="",'План Факт 2025'!C170="Операционный_бюджет")),"Требует заполнения", IF('План Факт 2025'!D170="","ОК",IFERROR(VLOOKUP('План Факт 2025'!C170&amp;'План Факт 2025'!D170,статьи,1,FALSE()),"Требует исправления")))</f>
        <v>ОК</v>
      </c>
      <c r="E170" s="1" t="str">
        <f aca="false">IF(AND('План Факт 2025'!C170="Инвестиционный_проект",'План Факт 2025'!G170=""),"Требует заполнения",IF(AND('План Факт 2025'!C170&lt;&gt;"Инвестиционный_проект",'План Факт 2025'!G170&lt;&gt;""),"Требует изменения","ОК"))</f>
        <v>ОК</v>
      </c>
      <c r="G170" s="1" t="str">
        <f aca="false">IF(AND('План Факт 2025'!C170="Инвестиционный_проект",'План Факт 2025'!I170=""),"Требует заполнения","ОК")</f>
        <v>ОК</v>
      </c>
      <c r="H170" s="1" t="str">
        <f aca="false">IF(AND('План Факт 2025'!C170="ФОТ",'План Факт 2025'!J170=""),"Требует заполнения","ОК")</f>
        <v>ОК</v>
      </c>
      <c r="J170" s="1" t="str">
        <f aca="false">IF(OR(AND('План Факт 2025'!D170="Программное_обеспечение_лицензии",'План Факт 2025'!L170=""),AND('План Факт 2025'!D170="Приобретение_ПО",'План Факт 2025'!L170=""),AND('План Факт 2025'!D170="ИТ_оборудование_и_комплектующие_ИП",'План Факт 2025'!L170=""),AND('План Факт 2025'!D170="ИТ_оборудование_и_комплектующие",'План Факт 2025'!L170="")),"Требует заполнения","ОК")</f>
        <v>ОК</v>
      </c>
      <c r="K170" s="1" t="str">
        <f aca="false">IF(OR(AND('План Факт 2025'!C170="Операционный_бюджет",'План Факт 2025'!D170="Программное_обеспечение_лицензии",'План Факт 2025'!M170=""),AND('План Факт 2025'!C170="Инвестиционный_проект",'План Факт 2025'!D170="Приобретение_ПО",'План Факт 2025'!M170=""),AND('План Факт 2025'!D170="ИТ_оборудование_и_комплектующие_ИП",'План Факт 2025'!M170=""),AND('План Факт 2025'!D170="ИТ_оборудование_и_комплектующие",'План Факт 2025'!M170="")),"Требует заполнения","ОК")</f>
        <v>ОК</v>
      </c>
      <c r="L170" s="1" t="str">
        <f aca="false">IF(OR(AND('План Факт 2025'!D170="Программное_обеспечение_лицензии",'План Факт 2025'!N170="",'План Факт 2025'!M170=""),AND('План Факт 2025'!D170="Приобретение_ПО",'План Факт 2025'!M170="",'План Факт 2025'!N170="",'План Факт 2025'!M170=""),AND('План Факт 2025'!C170&lt;&gt;"",'План Факт 2025'!N170="",'План Факт 2025'!M170="")),"Требует заполнения","ОК")</f>
        <v>ОК</v>
      </c>
      <c r="N170" s="1" t="str">
        <f aca="false">IF(OR('План Факт 2025'!C170="ФОТ",SUM('План Факт 2025'!Q170,'План Факт 2025'!R170,'План Факт 2025'!Z170,'План Факт 2025'!AA170)&gt;0),"ОК",IF('План Факт 2025'!C170="","ОК","Требует заполнения"))</f>
        <v>ОК</v>
      </c>
      <c r="T170" s="1" t="str">
        <f aca="false">IF(AND('План Факт 2025'!R170&gt;0,'План Факт 2025'!X170=""),"Требует заполнения","ОК")</f>
        <v>ОК</v>
      </c>
      <c r="U170" s="1" t="str">
        <f aca="false">IF(AND('План Факт 2025'!R170&gt;0,'План Факт 2025'!Y170=""),"Требует заполнения","ОК")</f>
        <v>ОК</v>
      </c>
    </row>
    <row r="171" customFormat="false" ht="15" hidden="false" customHeight="false" outlineLevel="0" collapsed="false">
      <c r="A171" s="1" t="str">
        <f aca="false">IF(AND('План Факт 2025'!B171&lt;&gt;"",'План Факт 2025'!A171=""),"Требует заполнения","ОК")</f>
        <v>ОК</v>
      </c>
      <c r="C171" s="1" t="str">
        <f aca="false">IF(AND('План Факт 2025'!C171="",SUM('План Факт 2025'!Q171,'План Факт 2025'!R171,'План Факт 2025'!Z171,'План Факт 2025'!AA171)&gt;0),"Требует заполнения","ОК")</f>
        <v>ОК</v>
      </c>
      <c r="D171" s="357" t="str">
        <f aca="false">IF(OR(AND('План Факт 2025'!D171="",'План Факт 2025'!C171="Инвестиционный_проект"),AND('План Факт 2025'!D171="",'План Факт 2025'!C171="Операционный_бюджет")),"Требует заполнения", IF('План Факт 2025'!D171="","ОК",IFERROR(VLOOKUP('План Факт 2025'!C171&amp;'План Факт 2025'!D171,статьи,1,FALSE()),"Требует исправления")))</f>
        <v>ОК</v>
      </c>
      <c r="E171" s="1" t="str">
        <f aca="false">IF(AND('План Факт 2025'!C171="Инвестиционный_проект",'План Факт 2025'!G171=""),"Требует заполнения",IF(AND('План Факт 2025'!C171&lt;&gt;"Инвестиционный_проект",'План Факт 2025'!G171&lt;&gt;""),"Требует изменения","ОК"))</f>
        <v>ОК</v>
      </c>
      <c r="G171" s="1" t="str">
        <f aca="false">IF(AND('План Факт 2025'!C171="Инвестиционный_проект",'План Факт 2025'!I171=""),"Требует заполнения","ОК")</f>
        <v>ОК</v>
      </c>
      <c r="H171" s="1" t="str">
        <f aca="false">IF(AND('План Факт 2025'!C171="ФОТ",'План Факт 2025'!J171=""),"Требует заполнения","ОК")</f>
        <v>ОК</v>
      </c>
      <c r="J171" s="1" t="str">
        <f aca="false">IF(OR(AND('План Факт 2025'!D171="Программное_обеспечение_лицензии",'План Факт 2025'!L171=""),AND('План Факт 2025'!D171="Приобретение_ПО",'План Факт 2025'!L171=""),AND('План Факт 2025'!D171="ИТ_оборудование_и_комплектующие_ИП",'План Факт 2025'!L171=""),AND('План Факт 2025'!D171="ИТ_оборудование_и_комплектующие",'План Факт 2025'!L171="")),"Требует заполнения","ОК")</f>
        <v>ОК</v>
      </c>
      <c r="K171" s="1" t="str">
        <f aca="false">IF(OR(AND('План Факт 2025'!C171="Операционный_бюджет",'План Факт 2025'!D171="Программное_обеспечение_лицензии",'План Факт 2025'!M171=""),AND('План Факт 2025'!C171="Инвестиционный_проект",'План Факт 2025'!D171="Приобретение_ПО",'План Факт 2025'!M171=""),AND('План Факт 2025'!D171="ИТ_оборудование_и_комплектующие_ИП",'План Факт 2025'!M171=""),AND('План Факт 2025'!D171="ИТ_оборудование_и_комплектующие",'План Факт 2025'!M171="")),"Требует заполнения","ОК")</f>
        <v>ОК</v>
      </c>
      <c r="L171" s="1" t="str">
        <f aca="false">IF(OR(AND('План Факт 2025'!D171="Программное_обеспечение_лицензии",'План Факт 2025'!N171="",'План Факт 2025'!M171=""),AND('План Факт 2025'!D171="Приобретение_ПО",'План Факт 2025'!M171="",'План Факт 2025'!N171="",'План Факт 2025'!M171=""),AND('План Факт 2025'!C171&lt;&gt;"",'План Факт 2025'!N171="",'План Факт 2025'!M171="")),"Требует заполнения","ОК")</f>
        <v>ОК</v>
      </c>
      <c r="N171" s="1" t="str">
        <f aca="false">IF(OR('План Факт 2025'!C171="ФОТ",SUM('План Факт 2025'!Q171,'План Факт 2025'!R171,'План Факт 2025'!Z171,'План Факт 2025'!AA171)&gt;0),"ОК",IF('План Факт 2025'!C171="","ОК","Требует заполнения"))</f>
        <v>ОК</v>
      </c>
      <c r="T171" s="1" t="str">
        <f aca="false">IF(AND('План Факт 2025'!R171&gt;0,'План Факт 2025'!X171=""),"Требует заполнения","ОК")</f>
        <v>ОК</v>
      </c>
      <c r="U171" s="1" t="str">
        <f aca="false">IF(AND('План Факт 2025'!R171&gt;0,'План Факт 2025'!Y171=""),"Требует заполнения","ОК")</f>
        <v>ОК</v>
      </c>
    </row>
    <row r="172" customFormat="false" ht="15" hidden="false" customHeight="false" outlineLevel="0" collapsed="false">
      <c r="A172" s="1" t="str">
        <f aca="false">IF(AND('План Факт 2025'!B172&lt;&gt;"",'План Факт 2025'!A172=""),"Требует заполнения","ОК")</f>
        <v>ОК</v>
      </c>
      <c r="C172" s="1" t="str">
        <f aca="false">IF(AND('План Факт 2025'!C172="",SUM('План Факт 2025'!Q172,'План Факт 2025'!R172,'План Факт 2025'!Z172,'План Факт 2025'!AA172)&gt;0),"Требует заполнения","ОК")</f>
        <v>ОК</v>
      </c>
      <c r="D172" s="357" t="str">
        <f aca="false">IF(OR(AND('План Факт 2025'!D172="",'План Факт 2025'!C172="Инвестиционный_проект"),AND('План Факт 2025'!D172="",'План Факт 2025'!C172="Операционный_бюджет")),"Требует заполнения", IF('План Факт 2025'!D172="","ОК",IFERROR(VLOOKUP('План Факт 2025'!C172&amp;'План Факт 2025'!D172,статьи,1,FALSE()),"Требует исправления")))</f>
        <v>ОК</v>
      </c>
      <c r="E172" s="1" t="str">
        <f aca="false">IF(AND('План Факт 2025'!C172="Инвестиционный_проект",'План Факт 2025'!G172=""),"Требует заполнения",IF(AND('План Факт 2025'!C172&lt;&gt;"Инвестиционный_проект",'План Факт 2025'!G172&lt;&gt;""),"Требует изменения","ОК"))</f>
        <v>ОК</v>
      </c>
      <c r="G172" s="1" t="str">
        <f aca="false">IF(AND('План Факт 2025'!C172="Инвестиционный_проект",'План Факт 2025'!I172=""),"Требует заполнения","ОК")</f>
        <v>ОК</v>
      </c>
      <c r="H172" s="1" t="str">
        <f aca="false">IF(AND('План Факт 2025'!C172="ФОТ",'План Факт 2025'!J172=""),"Требует заполнения","ОК")</f>
        <v>ОК</v>
      </c>
      <c r="J172" s="1" t="str">
        <f aca="false">IF(OR(AND('План Факт 2025'!D172="Программное_обеспечение_лицензии",'План Факт 2025'!L172=""),AND('План Факт 2025'!D172="Приобретение_ПО",'План Факт 2025'!L172=""),AND('План Факт 2025'!D172="ИТ_оборудование_и_комплектующие_ИП",'План Факт 2025'!L172=""),AND('План Факт 2025'!D172="ИТ_оборудование_и_комплектующие",'План Факт 2025'!L172="")),"Требует заполнения","ОК")</f>
        <v>ОК</v>
      </c>
      <c r="K172" s="1" t="str">
        <f aca="false">IF(OR(AND('План Факт 2025'!C172="Операционный_бюджет",'План Факт 2025'!D172="Программное_обеспечение_лицензии",'План Факт 2025'!M172=""),AND('План Факт 2025'!C172="Инвестиционный_проект",'План Факт 2025'!D172="Приобретение_ПО",'План Факт 2025'!M172=""),AND('План Факт 2025'!D172="ИТ_оборудование_и_комплектующие_ИП",'План Факт 2025'!M172=""),AND('План Факт 2025'!D172="ИТ_оборудование_и_комплектующие",'План Факт 2025'!M172="")),"Требует заполнения","ОК")</f>
        <v>ОК</v>
      </c>
      <c r="L172" s="1" t="str">
        <f aca="false">IF(OR(AND('План Факт 2025'!D172="Программное_обеспечение_лицензии",'План Факт 2025'!N172="",'План Факт 2025'!M172=""),AND('План Факт 2025'!D172="Приобретение_ПО",'План Факт 2025'!M172="",'План Факт 2025'!N172="",'План Факт 2025'!M172=""),AND('План Факт 2025'!C172&lt;&gt;"",'План Факт 2025'!N172="",'План Факт 2025'!M172="")),"Требует заполнения","ОК")</f>
        <v>ОК</v>
      </c>
      <c r="N172" s="1" t="str">
        <f aca="false">IF(OR('План Факт 2025'!C172="ФОТ",SUM('План Факт 2025'!Q172,'План Факт 2025'!R172,'План Факт 2025'!Z172,'План Факт 2025'!AA172)&gt;0),"ОК",IF('План Факт 2025'!C172="","ОК","Требует заполнения"))</f>
        <v>ОК</v>
      </c>
      <c r="T172" s="1" t="str">
        <f aca="false">IF(AND('План Факт 2025'!R172&gt;0,'План Факт 2025'!X172=""),"Требует заполнения","ОК")</f>
        <v>ОК</v>
      </c>
      <c r="U172" s="1" t="str">
        <f aca="false">IF(AND('План Факт 2025'!R172&gt;0,'План Факт 2025'!Y172=""),"Требует заполнения","ОК")</f>
        <v>ОК</v>
      </c>
    </row>
    <row r="173" customFormat="false" ht="15" hidden="false" customHeight="false" outlineLevel="0" collapsed="false">
      <c r="A173" s="1" t="str">
        <f aca="false">IF(AND('План Факт 2025'!B173&lt;&gt;"",'План Факт 2025'!A173=""),"Требует заполнения","ОК")</f>
        <v>ОК</v>
      </c>
      <c r="C173" s="1" t="str">
        <f aca="false">IF(AND('План Факт 2025'!C173="",SUM('План Факт 2025'!Q173,'План Факт 2025'!R173,'План Факт 2025'!Z173,'План Факт 2025'!AA173)&gt;0),"Требует заполнения","ОК")</f>
        <v>ОК</v>
      </c>
      <c r="D173" s="357" t="str">
        <f aca="false">IF(OR(AND('План Факт 2025'!D173="",'План Факт 2025'!C173="Инвестиционный_проект"),AND('План Факт 2025'!D173="",'План Факт 2025'!C173="Операционный_бюджет")),"Требует заполнения", IF('План Факт 2025'!D173="","ОК",IFERROR(VLOOKUP('План Факт 2025'!C173&amp;'План Факт 2025'!D173,статьи,1,FALSE()),"Требует исправления")))</f>
        <v>ОК</v>
      </c>
      <c r="E173" s="1" t="str">
        <f aca="false">IF(AND('План Факт 2025'!C173="Инвестиционный_проект",'План Факт 2025'!G173=""),"Требует заполнения",IF(AND('План Факт 2025'!C173&lt;&gt;"Инвестиционный_проект",'План Факт 2025'!G173&lt;&gt;""),"Требует изменения","ОК"))</f>
        <v>ОК</v>
      </c>
      <c r="G173" s="1" t="str">
        <f aca="false">IF(AND('План Факт 2025'!C173="Инвестиционный_проект",'План Факт 2025'!I173=""),"Требует заполнения","ОК")</f>
        <v>ОК</v>
      </c>
      <c r="H173" s="1" t="str">
        <f aca="false">IF(AND('План Факт 2025'!C173="ФОТ",'План Факт 2025'!J173=""),"Требует заполнения","ОК")</f>
        <v>ОК</v>
      </c>
      <c r="J173" s="1" t="str">
        <f aca="false">IF(OR(AND('План Факт 2025'!D173="Программное_обеспечение_лицензии",'План Факт 2025'!L173=""),AND('План Факт 2025'!D173="Приобретение_ПО",'План Факт 2025'!L173=""),AND('План Факт 2025'!D173="ИТ_оборудование_и_комплектующие_ИП",'План Факт 2025'!L173=""),AND('План Факт 2025'!D173="ИТ_оборудование_и_комплектующие",'План Факт 2025'!L173="")),"Требует заполнения","ОК")</f>
        <v>ОК</v>
      </c>
      <c r="K173" s="1" t="str">
        <f aca="false">IF(OR(AND('План Факт 2025'!C173="Операционный_бюджет",'План Факт 2025'!D173="Программное_обеспечение_лицензии",'План Факт 2025'!M173=""),AND('План Факт 2025'!C173="Инвестиционный_проект",'План Факт 2025'!D173="Приобретение_ПО",'План Факт 2025'!M173=""),AND('План Факт 2025'!D173="ИТ_оборудование_и_комплектующие_ИП",'План Факт 2025'!M173=""),AND('План Факт 2025'!D173="ИТ_оборудование_и_комплектующие",'План Факт 2025'!M173="")),"Требует заполнения","ОК")</f>
        <v>ОК</v>
      </c>
      <c r="L173" s="1" t="str">
        <f aca="false">IF(OR(AND('План Факт 2025'!D173="Программное_обеспечение_лицензии",'План Факт 2025'!N173="",'План Факт 2025'!M173=""),AND('План Факт 2025'!D173="Приобретение_ПО",'План Факт 2025'!M173="",'План Факт 2025'!N173="",'План Факт 2025'!M173=""),AND('План Факт 2025'!C173&lt;&gt;"",'План Факт 2025'!N173="",'План Факт 2025'!M173="")),"Требует заполнения","ОК")</f>
        <v>ОК</v>
      </c>
      <c r="N173" s="1" t="str">
        <f aca="false">IF(OR('План Факт 2025'!C173="ФОТ",SUM('План Факт 2025'!Q173,'План Факт 2025'!R173,'План Факт 2025'!Z173,'План Факт 2025'!AA173)&gt;0),"ОК",IF('План Факт 2025'!C173="","ОК","Требует заполнения"))</f>
        <v>ОК</v>
      </c>
      <c r="T173" s="1" t="str">
        <f aca="false">IF(AND('План Факт 2025'!R173&gt;0,'План Факт 2025'!X173=""),"Требует заполнения","ОК")</f>
        <v>ОК</v>
      </c>
      <c r="U173" s="1" t="str">
        <f aca="false">IF(AND('План Факт 2025'!R173&gt;0,'План Факт 2025'!Y173=""),"Требует заполнения","ОК")</f>
        <v>ОК</v>
      </c>
    </row>
    <row r="174" customFormat="false" ht="15" hidden="false" customHeight="false" outlineLevel="0" collapsed="false">
      <c r="A174" s="1" t="str">
        <f aca="false">IF(AND('План Факт 2025'!B174&lt;&gt;"",'План Факт 2025'!A174=""),"Требует заполнения","ОК")</f>
        <v>ОК</v>
      </c>
      <c r="C174" s="1" t="str">
        <f aca="false">IF(AND('План Факт 2025'!C174="",SUM('План Факт 2025'!Q174,'План Факт 2025'!R174,'План Факт 2025'!Z174,'План Факт 2025'!AA174)&gt;0),"Требует заполнения","ОК")</f>
        <v>ОК</v>
      </c>
      <c r="D174" s="357" t="str">
        <f aca="false">IF(OR(AND('План Факт 2025'!D174="",'План Факт 2025'!C174="Инвестиционный_проект"),AND('План Факт 2025'!D174="",'План Факт 2025'!C174="Операционный_бюджет")),"Требует заполнения", IF('План Факт 2025'!D174="","ОК",IFERROR(VLOOKUP('План Факт 2025'!C174&amp;'План Факт 2025'!D174,статьи,1,FALSE()),"Требует исправления")))</f>
        <v>ОК</v>
      </c>
      <c r="E174" s="1" t="str">
        <f aca="false">IF(AND('План Факт 2025'!C174="Инвестиционный_проект",'План Факт 2025'!G174=""),"Требует заполнения",IF(AND('План Факт 2025'!C174&lt;&gt;"Инвестиционный_проект",'План Факт 2025'!G174&lt;&gt;""),"Требует изменения","ОК"))</f>
        <v>ОК</v>
      </c>
      <c r="G174" s="1" t="str">
        <f aca="false">IF(AND('План Факт 2025'!C174="Инвестиционный_проект",'План Факт 2025'!I174=""),"Требует заполнения","ОК")</f>
        <v>ОК</v>
      </c>
      <c r="H174" s="1" t="str">
        <f aca="false">IF(AND('План Факт 2025'!C174="ФОТ",'План Факт 2025'!J174=""),"Требует заполнения","ОК")</f>
        <v>ОК</v>
      </c>
      <c r="J174" s="1" t="str">
        <f aca="false">IF(OR(AND('План Факт 2025'!D174="Программное_обеспечение_лицензии",'План Факт 2025'!L174=""),AND('План Факт 2025'!D174="Приобретение_ПО",'План Факт 2025'!L174=""),AND('План Факт 2025'!D174="ИТ_оборудование_и_комплектующие_ИП",'План Факт 2025'!L174=""),AND('План Факт 2025'!D174="ИТ_оборудование_и_комплектующие",'План Факт 2025'!L174="")),"Требует заполнения","ОК")</f>
        <v>ОК</v>
      </c>
      <c r="K174" s="1" t="str">
        <f aca="false">IF(OR(AND('План Факт 2025'!C174="Операционный_бюджет",'План Факт 2025'!D174="Программное_обеспечение_лицензии",'План Факт 2025'!M174=""),AND('План Факт 2025'!C174="Инвестиционный_проект",'План Факт 2025'!D174="Приобретение_ПО",'План Факт 2025'!M174=""),AND('План Факт 2025'!D174="ИТ_оборудование_и_комплектующие_ИП",'План Факт 2025'!M174=""),AND('План Факт 2025'!D174="ИТ_оборудование_и_комплектующие",'План Факт 2025'!M174="")),"Требует заполнения","ОК")</f>
        <v>ОК</v>
      </c>
      <c r="L174" s="1" t="str">
        <f aca="false">IF(OR(AND('План Факт 2025'!D174="Программное_обеспечение_лицензии",'План Факт 2025'!N174="",'План Факт 2025'!M174=""),AND('План Факт 2025'!D174="Приобретение_ПО",'План Факт 2025'!M174="",'План Факт 2025'!N174="",'План Факт 2025'!M174=""),AND('План Факт 2025'!C174&lt;&gt;"",'План Факт 2025'!N174="",'План Факт 2025'!M174="")),"Требует заполнения","ОК")</f>
        <v>ОК</v>
      </c>
      <c r="N174" s="1" t="str">
        <f aca="false">IF(OR('План Факт 2025'!C174="ФОТ",SUM('План Факт 2025'!Q174,'План Факт 2025'!R174,'План Факт 2025'!Z174,'План Факт 2025'!AA174)&gt;0),"ОК",IF('План Факт 2025'!C174="","ОК","Требует заполнения"))</f>
        <v>ОК</v>
      </c>
      <c r="T174" s="1" t="str">
        <f aca="false">IF(AND('План Факт 2025'!R174&gt;0,'План Факт 2025'!X174=""),"Требует заполнения","ОК")</f>
        <v>ОК</v>
      </c>
      <c r="U174" s="1" t="str">
        <f aca="false">IF(AND('План Факт 2025'!R174&gt;0,'План Факт 2025'!Y174=""),"Требует заполнения","ОК")</f>
        <v>ОК</v>
      </c>
    </row>
    <row r="175" customFormat="false" ht="15" hidden="false" customHeight="false" outlineLevel="0" collapsed="false">
      <c r="A175" s="1" t="str">
        <f aca="false">IF(AND('План Факт 2025'!B175&lt;&gt;"",'План Факт 2025'!A175=""),"Требует заполнения","ОК")</f>
        <v>ОК</v>
      </c>
      <c r="C175" s="1" t="str">
        <f aca="false">IF(AND('План Факт 2025'!C175="",SUM('План Факт 2025'!Q175,'План Факт 2025'!R175,'План Факт 2025'!Z175,'План Факт 2025'!AA175)&gt;0),"Требует заполнения","ОК")</f>
        <v>ОК</v>
      </c>
      <c r="D175" s="357" t="str">
        <f aca="false">IF(OR(AND('План Факт 2025'!D175="",'План Факт 2025'!C175="Инвестиционный_проект"),AND('План Факт 2025'!D175="",'План Факт 2025'!C175="Операционный_бюджет")),"Требует заполнения", IF('План Факт 2025'!D175="","ОК",IFERROR(VLOOKUP('План Факт 2025'!C175&amp;'План Факт 2025'!D175,статьи,1,FALSE()),"Требует исправления")))</f>
        <v>ОК</v>
      </c>
      <c r="E175" s="1" t="str">
        <f aca="false">IF(AND('План Факт 2025'!C175="Инвестиционный_проект",'План Факт 2025'!G175=""),"Требует заполнения",IF(AND('План Факт 2025'!C175&lt;&gt;"Инвестиционный_проект",'План Факт 2025'!G175&lt;&gt;""),"Требует изменения","ОК"))</f>
        <v>ОК</v>
      </c>
      <c r="G175" s="1" t="str">
        <f aca="false">IF(AND('План Факт 2025'!C175="Инвестиционный_проект",'План Факт 2025'!I175=""),"Требует заполнения","ОК")</f>
        <v>ОК</v>
      </c>
      <c r="H175" s="1" t="str">
        <f aca="false">IF(AND('План Факт 2025'!C175="ФОТ",'План Факт 2025'!J175=""),"Требует заполнения","ОК")</f>
        <v>ОК</v>
      </c>
      <c r="J175" s="1" t="str">
        <f aca="false">IF(OR(AND('План Факт 2025'!D175="Программное_обеспечение_лицензии",'План Факт 2025'!L175=""),AND('План Факт 2025'!D175="Приобретение_ПО",'План Факт 2025'!L175=""),AND('План Факт 2025'!D175="ИТ_оборудование_и_комплектующие_ИП",'План Факт 2025'!L175=""),AND('План Факт 2025'!D175="ИТ_оборудование_и_комплектующие",'План Факт 2025'!L175="")),"Требует заполнения","ОК")</f>
        <v>ОК</v>
      </c>
      <c r="K175" s="1" t="str">
        <f aca="false">IF(OR(AND('План Факт 2025'!C175="Операционный_бюджет",'План Факт 2025'!D175="Программное_обеспечение_лицензии",'План Факт 2025'!M175=""),AND('План Факт 2025'!C175="Инвестиционный_проект",'План Факт 2025'!D175="Приобретение_ПО",'План Факт 2025'!M175=""),AND('План Факт 2025'!D175="ИТ_оборудование_и_комплектующие_ИП",'План Факт 2025'!M175=""),AND('План Факт 2025'!D175="ИТ_оборудование_и_комплектующие",'План Факт 2025'!M175="")),"Требует заполнения","ОК")</f>
        <v>ОК</v>
      </c>
      <c r="L175" s="1" t="str">
        <f aca="false">IF(OR(AND('План Факт 2025'!D175="Программное_обеспечение_лицензии",'План Факт 2025'!N175="",'План Факт 2025'!M175=""),AND('План Факт 2025'!D175="Приобретение_ПО",'План Факт 2025'!M175="",'План Факт 2025'!N175="",'План Факт 2025'!M175=""),AND('План Факт 2025'!C175&lt;&gt;"",'План Факт 2025'!N175="",'План Факт 2025'!M175="")),"Требует заполнения","ОК")</f>
        <v>ОК</v>
      </c>
      <c r="N175" s="1" t="str">
        <f aca="false">IF(OR('План Факт 2025'!C175="ФОТ",SUM('План Факт 2025'!Q175,'План Факт 2025'!R175,'План Факт 2025'!Z175,'План Факт 2025'!AA175)&gt;0),"ОК",IF('План Факт 2025'!C175="","ОК","Требует заполнения"))</f>
        <v>ОК</v>
      </c>
      <c r="T175" s="1" t="str">
        <f aca="false">IF(AND('План Факт 2025'!R175&gt;0,'План Факт 2025'!X175=""),"Требует заполнения","ОК")</f>
        <v>ОК</v>
      </c>
      <c r="U175" s="1" t="str">
        <f aca="false">IF(AND('План Факт 2025'!R175&gt;0,'План Факт 2025'!Y175=""),"Требует заполнения","ОК")</f>
        <v>ОК</v>
      </c>
    </row>
    <row r="176" customFormat="false" ht="15" hidden="false" customHeight="false" outlineLevel="0" collapsed="false">
      <c r="A176" s="1" t="str">
        <f aca="false">IF(AND('План Факт 2025'!B176&lt;&gt;"",'План Факт 2025'!A176=""),"Требует заполнения","ОК")</f>
        <v>ОК</v>
      </c>
      <c r="C176" s="1" t="str">
        <f aca="false">IF(AND('План Факт 2025'!C176="",SUM('План Факт 2025'!Q176,'План Факт 2025'!R176,'План Факт 2025'!Z176,'План Факт 2025'!AA176)&gt;0),"Требует заполнения","ОК")</f>
        <v>ОК</v>
      </c>
      <c r="D176" s="357" t="str">
        <f aca="false">IF(OR(AND('План Факт 2025'!D176="",'План Факт 2025'!C176="Инвестиционный_проект"),AND('План Факт 2025'!D176="",'План Факт 2025'!C176="Операционный_бюджет")),"Требует заполнения", IF('План Факт 2025'!D176="","ОК",IFERROR(VLOOKUP('План Факт 2025'!C176&amp;'План Факт 2025'!D176,статьи,1,FALSE()),"Требует исправления")))</f>
        <v>ОК</v>
      </c>
      <c r="E176" s="1" t="str">
        <f aca="false">IF(AND('План Факт 2025'!C176="Инвестиционный_проект",'План Факт 2025'!G176=""),"Требует заполнения",IF(AND('План Факт 2025'!C176&lt;&gt;"Инвестиционный_проект",'План Факт 2025'!G176&lt;&gt;""),"Требует изменения","ОК"))</f>
        <v>ОК</v>
      </c>
      <c r="G176" s="1" t="str">
        <f aca="false">IF(AND('План Факт 2025'!C176="Инвестиционный_проект",'План Факт 2025'!I176=""),"Требует заполнения","ОК")</f>
        <v>ОК</v>
      </c>
      <c r="H176" s="1" t="str">
        <f aca="false">IF(AND('План Факт 2025'!C176="ФОТ",'План Факт 2025'!J176=""),"Требует заполнения","ОК")</f>
        <v>ОК</v>
      </c>
      <c r="J176" s="1" t="str">
        <f aca="false">IF(OR(AND('План Факт 2025'!D176="Программное_обеспечение_лицензии",'План Факт 2025'!L176=""),AND('План Факт 2025'!D176="Приобретение_ПО",'План Факт 2025'!L176=""),AND('План Факт 2025'!D176="ИТ_оборудование_и_комплектующие_ИП",'План Факт 2025'!L176=""),AND('План Факт 2025'!D176="ИТ_оборудование_и_комплектующие",'План Факт 2025'!L176="")),"Требует заполнения","ОК")</f>
        <v>ОК</v>
      </c>
      <c r="K176" s="1" t="str">
        <f aca="false">IF(OR(AND('План Факт 2025'!C176="Операционный_бюджет",'План Факт 2025'!D176="Программное_обеспечение_лицензии",'План Факт 2025'!M176=""),AND('План Факт 2025'!C176="Инвестиционный_проект",'План Факт 2025'!D176="Приобретение_ПО",'План Факт 2025'!M176=""),AND('План Факт 2025'!D176="ИТ_оборудование_и_комплектующие_ИП",'План Факт 2025'!M176=""),AND('План Факт 2025'!D176="ИТ_оборудование_и_комплектующие",'План Факт 2025'!M176="")),"Требует заполнения","ОК")</f>
        <v>ОК</v>
      </c>
      <c r="L176" s="1" t="str">
        <f aca="false">IF(OR(AND('План Факт 2025'!D176="Программное_обеспечение_лицензии",'План Факт 2025'!N176="",'План Факт 2025'!M176=""),AND('План Факт 2025'!D176="Приобретение_ПО",'План Факт 2025'!M176="",'План Факт 2025'!N176="",'План Факт 2025'!M176=""),AND('План Факт 2025'!C176&lt;&gt;"",'План Факт 2025'!N176="",'План Факт 2025'!M176="")),"Требует заполнения","ОК")</f>
        <v>ОК</v>
      </c>
      <c r="N176" s="1" t="str">
        <f aca="false">IF(OR('План Факт 2025'!C176="ФОТ",SUM('План Факт 2025'!Q176,'План Факт 2025'!R176,'План Факт 2025'!Z176,'План Факт 2025'!AA176)&gt;0),"ОК",IF('План Факт 2025'!C176="","ОК","Требует заполнения"))</f>
        <v>ОК</v>
      </c>
      <c r="T176" s="1" t="str">
        <f aca="false">IF(AND('План Факт 2025'!R176&gt;0,'План Факт 2025'!X176=""),"Требует заполнения","ОК")</f>
        <v>ОК</v>
      </c>
      <c r="U176" s="1" t="str">
        <f aca="false">IF(AND('План Факт 2025'!R176&gt;0,'План Факт 2025'!Y176=""),"Требует заполнения","ОК")</f>
        <v>ОК</v>
      </c>
    </row>
    <row r="177" customFormat="false" ht="15" hidden="false" customHeight="false" outlineLevel="0" collapsed="false">
      <c r="A177" s="1" t="str">
        <f aca="false">IF(AND('План Факт 2025'!B177&lt;&gt;"",'План Факт 2025'!A177=""),"Требует заполнения","ОК")</f>
        <v>ОК</v>
      </c>
      <c r="C177" s="1" t="str">
        <f aca="false">IF(AND('План Факт 2025'!C177="",SUM('План Факт 2025'!Q177,'План Факт 2025'!R177,'План Факт 2025'!Z177,'План Факт 2025'!AA177)&gt;0),"Требует заполнения","ОК")</f>
        <v>ОК</v>
      </c>
      <c r="D177" s="357" t="str">
        <f aca="false">IF(OR(AND('План Факт 2025'!D177="",'План Факт 2025'!C177="Инвестиционный_проект"),AND('План Факт 2025'!D177="",'План Факт 2025'!C177="Операционный_бюджет")),"Требует заполнения", IF('План Факт 2025'!D177="","ОК",IFERROR(VLOOKUP('План Факт 2025'!C177&amp;'План Факт 2025'!D177,статьи,1,FALSE()),"Требует исправления")))</f>
        <v>ОК</v>
      </c>
      <c r="E177" s="1" t="str">
        <f aca="false">IF(AND('План Факт 2025'!C177="Инвестиционный_проект",'План Факт 2025'!G177=""),"Требует заполнения",IF(AND('План Факт 2025'!C177&lt;&gt;"Инвестиционный_проект",'План Факт 2025'!G177&lt;&gt;""),"Требует изменения","ОК"))</f>
        <v>ОК</v>
      </c>
      <c r="G177" s="1" t="str">
        <f aca="false">IF(AND('План Факт 2025'!C177="Инвестиционный_проект",'План Факт 2025'!I177=""),"Требует заполнения","ОК")</f>
        <v>ОК</v>
      </c>
      <c r="H177" s="1" t="str">
        <f aca="false">IF(AND('План Факт 2025'!C177="ФОТ",'План Факт 2025'!J177=""),"Требует заполнения","ОК")</f>
        <v>ОК</v>
      </c>
      <c r="J177" s="1" t="str">
        <f aca="false">IF(OR(AND('План Факт 2025'!D177="Программное_обеспечение_лицензии",'План Факт 2025'!L177=""),AND('План Факт 2025'!D177="Приобретение_ПО",'План Факт 2025'!L177=""),AND('План Факт 2025'!D177="ИТ_оборудование_и_комплектующие_ИП",'План Факт 2025'!L177=""),AND('План Факт 2025'!D177="ИТ_оборудование_и_комплектующие",'План Факт 2025'!L177="")),"Требует заполнения","ОК")</f>
        <v>ОК</v>
      </c>
      <c r="K177" s="1" t="str">
        <f aca="false">IF(OR(AND('План Факт 2025'!C177="Операционный_бюджет",'План Факт 2025'!D177="Программное_обеспечение_лицензии",'План Факт 2025'!M177=""),AND('План Факт 2025'!C177="Инвестиционный_проект",'План Факт 2025'!D177="Приобретение_ПО",'План Факт 2025'!M177=""),AND('План Факт 2025'!D177="ИТ_оборудование_и_комплектующие_ИП",'План Факт 2025'!M177=""),AND('План Факт 2025'!D177="ИТ_оборудование_и_комплектующие",'План Факт 2025'!M177="")),"Требует заполнения","ОК")</f>
        <v>ОК</v>
      </c>
      <c r="L177" s="1" t="str">
        <f aca="false">IF(OR(AND('План Факт 2025'!D177="Программное_обеспечение_лицензии",'План Факт 2025'!N177="",'План Факт 2025'!M177=""),AND('План Факт 2025'!D177="Приобретение_ПО",'План Факт 2025'!M177="",'План Факт 2025'!N177="",'План Факт 2025'!M177=""),AND('План Факт 2025'!C177&lt;&gt;"",'План Факт 2025'!N177="",'План Факт 2025'!M177="")),"Требует заполнения","ОК")</f>
        <v>ОК</v>
      </c>
      <c r="N177" s="1" t="str">
        <f aca="false">IF(OR('План Факт 2025'!C177="ФОТ",SUM('План Факт 2025'!Q177,'План Факт 2025'!R177,'План Факт 2025'!Z177,'План Факт 2025'!AA177)&gt;0),"ОК",IF('План Факт 2025'!C177="","ОК","Требует заполнения"))</f>
        <v>ОК</v>
      </c>
      <c r="T177" s="1" t="str">
        <f aca="false">IF(AND('План Факт 2025'!R177&gt;0,'План Факт 2025'!X177=""),"Требует заполнения","ОК")</f>
        <v>ОК</v>
      </c>
      <c r="U177" s="1" t="str">
        <f aca="false">IF(AND('План Факт 2025'!R177&gt;0,'План Факт 2025'!Y177=""),"Требует заполнения","ОК")</f>
        <v>ОК</v>
      </c>
    </row>
    <row r="178" customFormat="false" ht="15" hidden="false" customHeight="false" outlineLevel="0" collapsed="false">
      <c r="A178" s="1" t="str">
        <f aca="false">IF(AND('План Факт 2025'!B178&lt;&gt;"",'План Факт 2025'!A178=""),"Требует заполнения","ОК")</f>
        <v>ОК</v>
      </c>
      <c r="C178" s="1" t="str">
        <f aca="false">IF(AND('План Факт 2025'!C178="",SUM('План Факт 2025'!Q178,'План Факт 2025'!R178,'План Факт 2025'!Z178,'План Факт 2025'!AA178)&gt;0),"Требует заполнения","ОК")</f>
        <v>ОК</v>
      </c>
      <c r="D178" s="357" t="str">
        <f aca="false">IF(OR(AND('План Факт 2025'!D178="",'План Факт 2025'!C178="Инвестиционный_проект"),AND('План Факт 2025'!D178="",'План Факт 2025'!C178="Операционный_бюджет")),"Требует заполнения", IF('План Факт 2025'!D178="","ОК",IFERROR(VLOOKUP('План Факт 2025'!C178&amp;'План Факт 2025'!D178,статьи,1,FALSE()),"Требует исправления")))</f>
        <v>ОК</v>
      </c>
      <c r="E178" s="1" t="str">
        <f aca="false">IF(AND('План Факт 2025'!C178="Инвестиционный_проект",'План Факт 2025'!G178=""),"Требует заполнения",IF(AND('План Факт 2025'!C178&lt;&gt;"Инвестиционный_проект",'План Факт 2025'!G178&lt;&gt;""),"Требует изменения","ОК"))</f>
        <v>ОК</v>
      </c>
      <c r="G178" s="1" t="str">
        <f aca="false">IF(AND('План Факт 2025'!C178="Инвестиционный_проект",'План Факт 2025'!I178=""),"Требует заполнения","ОК")</f>
        <v>ОК</v>
      </c>
      <c r="H178" s="1" t="str">
        <f aca="false">IF(AND('План Факт 2025'!C178="ФОТ",'План Факт 2025'!J178=""),"Требует заполнения","ОК")</f>
        <v>ОК</v>
      </c>
      <c r="J178" s="1" t="str">
        <f aca="false">IF(OR(AND('План Факт 2025'!D178="Программное_обеспечение_лицензии",'План Факт 2025'!L178=""),AND('План Факт 2025'!D178="Приобретение_ПО",'План Факт 2025'!L178=""),AND('План Факт 2025'!D178="ИТ_оборудование_и_комплектующие_ИП",'План Факт 2025'!L178=""),AND('План Факт 2025'!D178="ИТ_оборудование_и_комплектующие",'План Факт 2025'!L178="")),"Требует заполнения","ОК")</f>
        <v>ОК</v>
      </c>
      <c r="K178" s="1" t="str">
        <f aca="false">IF(OR(AND('План Факт 2025'!C178="Операционный_бюджет",'План Факт 2025'!D178="Программное_обеспечение_лицензии",'План Факт 2025'!M178=""),AND('План Факт 2025'!C178="Инвестиционный_проект",'План Факт 2025'!D178="Приобретение_ПО",'План Факт 2025'!M178=""),AND('План Факт 2025'!D178="ИТ_оборудование_и_комплектующие_ИП",'План Факт 2025'!M178=""),AND('План Факт 2025'!D178="ИТ_оборудование_и_комплектующие",'План Факт 2025'!M178="")),"Требует заполнения","ОК")</f>
        <v>ОК</v>
      </c>
      <c r="L178" s="1" t="str">
        <f aca="false">IF(OR(AND('План Факт 2025'!D178="Программное_обеспечение_лицензии",'План Факт 2025'!N178="",'План Факт 2025'!M178=""),AND('План Факт 2025'!D178="Приобретение_ПО",'План Факт 2025'!M178="",'План Факт 2025'!N178="",'План Факт 2025'!M178=""),AND('План Факт 2025'!C178&lt;&gt;"",'План Факт 2025'!N178="",'План Факт 2025'!M178="")),"Требует заполнения","ОК")</f>
        <v>ОК</v>
      </c>
      <c r="N178" s="1" t="str">
        <f aca="false">IF(OR('План Факт 2025'!C178="ФОТ",SUM('План Факт 2025'!Q178,'План Факт 2025'!R178,'План Факт 2025'!Z178,'План Факт 2025'!AA178)&gt;0),"ОК",IF('План Факт 2025'!C178="","ОК","Требует заполнения"))</f>
        <v>ОК</v>
      </c>
      <c r="T178" s="1" t="str">
        <f aca="false">IF(AND('План Факт 2025'!R178&gt;0,'План Факт 2025'!X178=""),"Требует заполнения","ОК")</f>
        <v>ОК</v>
      </c>
      <c r="U178" s="1" t="str">
        <f aca="false">IF(AND('План Факт 2025'!R178&gt;0,'План Факт 2025'!Y178=""),"Требует заполнения","ОК")</f>
        <v>ОК</v>
      </c>
    </row>
    <row r="179" customFormat="false" ht="15" hidden="false" customHeight="false" outlineLevel="0" collapsed="false">
      <c r="A179" s="1" t="str">
        <f aca="false">IF(AND('План Факт 2025'!B179&lt;&gt;"",'План Факт 2025'!A179=""),"Требует заполнения","ОК")</f>
        <v>ОК</v>
      </c>
      <c r="C179" s="1" t="str">
        <f aca="false">IF(AND('План Факт 2025'!C179="",SUM('План Факт 2025'!Q179,'План Факт 2025'!R179,'План Факт 2025'!Z179,'План Факт 2025'!AA179)&gt;0),"Требует заполнения","ОК")</f>
        <v>ОК</v>
      </c>
      <c r="D179" s="357" t="str">
        <f aca="false">IF(OR(AND('План Факт 2025'!D179="",'План Факт 2025'!C179="Инвестиционный_проект"),AND('План Факт 2025'!D179="",'План Факт 2025'!C179="Операционный_бюджет")),"Требует заполнения", IF('План Факт 2025'!D179="","ОК",IFERROR(VLOOKUP('План Факт 2025'!C179&amp;'План Факт 2025'!D179,статьи,1,FALSE()),"Требует исправления")))</f>
        <v>ОК</v>
      </c>
      <c r="E179" s="1" t="str">
        <f aca="false">IF(AND('План Факт 2025'!C179="Инвестиционный_проект",'План Факт 2025'!G179=""),"Требует заполнения",IF(AND('План Факт 2025'!C179&lt;&gt;"Инвестиционный_проект",'План Факт 2025'!G179&lt;&gt;""),"Требует изменения","ОК"))</f>
        <v>ОК</v>
      </c>
      <c r="G179" s="1" t="str">
        <f aca="false">IF(AND('План Факт 2025'!C179="Инвестиционный_проект",'План Факт 2025'!I179=""),"Требует заполнения","ОК")</f>
        <v>ОК</v>
      </c>
      <c r="H179" s="1" t="str">
        <f aca="false">IF(AND('План Факт 2025'!C179="ФОТ",'План Факт 2025'!J179=""),"Требует заполнения","ОК")</f>
        <v>ОК</v>
      </c>
      <c r="J179" s="1" t="str">
        <f aca="false">IF(OR(AND('План Факт 2025'!D179="Программное_обеспечение_лицензии",'План Факт 2025'!L179=""),AND('План Факт 2025'!D179="Приобретение_ПО",'План Факт 2025'!L179=""),AND('План Факт 2025'!D179="ИТ_оборудование_и_комплектующие_ИП",'План Факт 2025'!L179=""),AND('План Факт 2025'!D179="ИТ_оборудование_и_комплектующие",'План Факт 2025'!L179="")),"Требует заполнения","ОК")</f>
        <v>ОК</v>
      </c>
      <c r="K179" s="1" t="str">
        <f aca="false">IF(OR(AND('План Факт 2025'!C179="Операционный_бюджет",'План Факт 2025'!D179="Программное_обеспечение_лицензии",'План Факт 2025'!M179=""),AND('План Факт 2025'!C179="Инвестиционный_проект",'План Факт 2025'!D179="Приобретение_ПО",'План Факт 2025'!M179=""),AND('План Факт 2025'!D179="ИТ_оборудование_и_комплектующие_ИП",'План Факт 2025'!M179=""),AND('План Факт 2025'!D179="ИТ_оборудование_и_комплектующие",'План Факт 2025'!M179="")),"Требует заполнения","ОК")</f>
        <v>ОК</v>
      </c>
      <c r="L179" s="1" t="str">
        <f aca="false">IF(OR(AND('План Факт 2025'!D179="Программное_обеспечение_лицензии",'План Факт 2025'!N179="",'План Факт 2025'!M179=""),AND('План Факт 2025'!D179="Приобретение_ПО",'План Факт 2025'!M179="",'План Факт 2025'!N179="",'План Факт 2025'!M179=""),AND('План Факт 2025'!C179&lt;&gt;"",'План Факт 2025'!N179="",'План Факт 2025'!M179="")),"Требует заполнения","ОК")</f>
        <v>ОК</v>
      </c>
      <c r="N179" s="1" t="str">
        <f aca="false">IF(OR('План Факт 2025'!C179="ФОТ",SUM('План Факт 2025'!Q179,'План Факт 2025'!R179,'План Факт 2025'!Z179,'План Факт 2025'!AA179)&gt;0),"ОК",IF('План Факт 2025'!C179="","ОК","Требует заполнения"))</f>
        <v>ОК</v>
      </c>
      <c r="T179" s="1" t="str">
        <f aca="false">IF(AND('План Факт 2025'!R179&gt;0,'План Факт 2025'!X179=""),"Требует заполнения","ОК")</f>
        <v>ОК</v>
      </c>
      <c r="U179" s="1" t="str">
        <f aca="false">IF(AND('План Факт 2025'!R179&gt;0,'План Факт 2025'!Y179=""),"Требует заполнения","ОК")</f>
        <v>ОК</v>
      </c>
    </row>
    <row r="180" customFormat="false" ht="15" hidden="false" customHeight="false" outlineLevel="0" collapsed="false">
      <c r="A180" s="1" t="str">
        <f aca="false">IF(AND('План Факт 2025'!B180&lt;&gt;"",'План Факт 2025'!A180=""),"Требует заполнения","ОК")</f>
        <v>ОК</v>
      </c>
      <c r="C180" s="1" t="str">
        <f aca="false">IF(AND('План Факт 2025'!C180="",SUM('План Факт 2025'!Q180,'План Факт 2025'!R180,'План Факт 2025'!Z180,'План Факт 2025'!AA180)&gt;0),"Требует заполнения","ОК")</f>
        <v>ОК</v>
      </c>
      <c r="D180" s="357" t="str">
        <f aca="false">IF(OR(AND('План Факт 2025'!D180="",'План Факт 2025'!C180="Инвестиционный_проект"),AND('План Факт 2025'!D180="",'План Факт 2025'!C180="Операционный_бюджет")),"Требует заполнения", IF('План Факт 2025'!D180="","ОК",IFERROR(VLOOKUP('План Факт 2025'!C180&amp;'План Факт 2025'!D180,статьи,1,FALSE()),"Требует исправления")))</f>
        <v>ОК</v>
      </c>
      <c r="E180" s="1" t="str">
        <f aca="false">IF(AND('План Факт 2025'!C180="Инвестиционный_проект",'План Факт 2025'!G180=""),"Требует заполнения",IF(AND('План Факт 2025'!C180&lt;&gt;"Инвестиционный_проект",'План Факт 2025'!G180&lt;&gt;""),"Требует изменения","ОК"))</f>
        <v>ОК</v>
      </c>
      <c r="G180" s="1" t="str">
        <f aca="false">IF(AND('План Факт 2025'!C180="Инвестиционный_проект",'План Факт 2025'!I180=""),"Требует заполнения","ОК")</f>
        <v>ОК</v>
      </c>
      <c r="H180" s="1" t="str">
        <f aca="false">IF(AND('План Факт 2025'!C180="ФОТ",'План Факт 2025'!J180=""),"Требует заполнения","ОК")</f>
        <v>ОК</v>
      </c>
      <c r="J180" s="1" t="str">
        <f aca="false">IF(OR(AND('План Факт 2025'!D180="Программное_обеспечение_лицензии",'План Факт 2025'!L180=""),AND('План Факт 2025'!D180="Приобретение_ПО",'План Факт 2025'!L180=""),AND('План Факт 2025'!D180="ИТ_оборудование_и_комплектующие_ИП",'План Факт 2025'!L180=""),AND('План Факт 2025'!D180="ИТ_оборудование_и_комплектующие",'План Факт 2025'!L180="")),"Требует заполнения","ОК")</f>
        <v>ОК</v>
      </c>
      <c r="K180" s="1" t="str">
        <f aca="false">IF(OR(AND('План Факт 2025'!C180="Операционный_бюджет",'План Факт 2025'!D180="Программное_обеспечение_лицензии",'План Факт 2025'!M180=""),AND('План Факт 2025'!C180="Инвестиционный_проект",'План Факт 2025'!D180="Приобретение_ПО",'План Факт 2025'!M180=""),AND('План Факт 2025'!D180="ИТ_оборудование_и_комплектующие_ИП",'План Факт 2025'!M180=""),AND('План Факт 2025'!D180="ИТ_оборудование_и_комплектующие",'План Факт 2025'!M180="")),"Требует заполнения","ОК")</f>
        <v>ОК</v>
      </c>
      <c r="L180" s="1" t="str">
        <f aca="false">IF(OR(AND('План Факт 2025'!D180="Программное_обеспечение_лицензии",'План Факт 2025'!N180="",'План Факт 2025'!M180=""),AND('План Факт 2025'!D180="Приобретение_ПО",'План Факт 2025'!M180="",'План Факт 2025'!N180="",'План Факт 2025'!M180=""),AND('План Факт 2025'!C180&lt;&gt;"",'План Факт 2025'!N180="",'План Факт 2025'!M180="")),"Требует заполнения","ОК")</f>
        <v>ОК</v>
      </c>
      <c r="N180" s="1" t="str">
        <f aca="false">IF(OR('План Факт 2025'!C180="ФОТ",SUM('План Факт 2025'!Q180,'План Факт 2025'!R180,'План Факт 2025'!Z180,'План Факт 2025'!AA180)&gt;0),"ОК",IF('План Факт 2025'!C180="","ОК","Требует заполнения"))</f>
        <v>ОК</v>
      </c>
      <c r="T180" s="1" t="str">
        <f aca="false">IF(AND('План Факт 2025'!R180&gt;0,'План Факт 2025'!X180=""),"Требует заполнения","ОК")</f>
        <v>ОК</v>
      </c>
      <c r="U180" s="1" t="str">
        <f aca="false">IF(AND('План Факт 2025'!R180&gt;0,'План Факт 2025'!Y180=""),"Требует заполнения","ОК")</f>
        <v>ОК</v>
      </c>
    </row>
    <row r="181" customFormat="false" ht="15" hidden="false" customHeight="false" outlineLevel="0" collapsed="false">
      <c r="A181" s="1" t="str">
        <f aca="false">IF(AND('План Факт 2025'!B181&lt;&gt;"",'План Факт 2025'!A181=""),"Требует заполнения","ОК")</f>
        <v>ОК</v>
      </c>
      <c r="C181" s="1" t="str">
        <f aca="false">IF(AND('План Факт 2025'!C181="",SUM('План Факт 2025'!Q181,'План Факт 2025'!R181,'План Факт 2025'!Z181,'План Факт 2025'!AA181)&gt;0),"Требует заполнения","ОК")</f>
        <v>ОК</v>
      </c>
      <c r="D181" s="357" t="str">
        <f aca="false">IF(OR(AND('План Факт 2025'!D181="",'План Факт 2025'!C181="Инвестиционный_проект"),AND('План Факт 2025'!D181="",'План Факт 2025'!C181="Операционный_бюджет")),"Требует заполнения", IF('План Факт 2025'!D181="","ОК",IFERROR(VLOOKUP('План Факт 2025'!C181&amp;'План Факт 2025'!D181,статьи,1,FALSE()),"Требует исправления")))</f>
        <v>ОК</v>
      </c>
      <c r="E181" s="1" t="str">
        <f aca="false">IF(AND('План Факт 2025'!C181="Инвестиционный_проект",'План Факт 2025'!G181=""),"Требует заполнения",IF(AND('План Факт 2025'!C181&lt;&gt;"Инвестиционный_проект",'План Факт 2025'!G181&lt;&gt;""),"Требует изменения","ОК"))</f>
        <v>ОК</v>
      </c>
      <c r="G181" s="1" t="str">
        <f aca="false">IF(AND('План Факт 2025'!C181="Инвестиционный_проект",'План Факт 2025'!I181=""),"Требует заполнения","ОК")</f>
        <v>ОК</v>
      </c>
      <c r="H181" s="1" t="str">
        <f aca="false">IF(AND('План Факт 2025'!C181="ФОТ",'План Факт 2025'!J181=""),"Требует заполнения","ОК")</f>
        <v>ОК</v>
      </c>
      <c r="J181" s="1" t="str">
        <f aca="false">IF(OR(AND('План Факт 2025'!D181="Программное_обеспечение_лицензии",'План Факт 2025'!L181=""),AND('План Факт 2025'!D181="Приобретение_ПО",'План Факт 2025'!L181=""),AND('План Факт 2025'!D181="ИТ_оборудование_и_комплектующие_ИП",'План Факт 2025'!L181=""),AND('План Факт 2025'!D181="ИТ_оборудование_и_комплектующие",'План Факт 2025'!L181="")),"Требует заполнения","ОК")</f>
        <v>ОК</v>
      </c>
      <c r="K181" s="1" t="str">
        <f aca="false">IF(OR(AND('План Факт 2025'!C181="Операционный_бюджет",'План Факт 2025'!D181="Программное_обеспечение_лицензии",'План Факт 2025'!M181=""),AND('План Факт 2025'!C181="Инвестиционный_проект",'План Факт 2025'!D181="Приобретение_ПО",'План Факт 2025'!M181=""),AND('План Факт 2025'!D181="ИТ_оборудование_и_комплектующие_ИП",'План Факт 2025'!M181=""),AND('План Факт 2025'!D181="ИТ_оборудование_и_комплектующие",'План Факт 2025'!M181="")),"Требует заполнения","ОК")</f>
        <v>ОК</v>
      </c>
      <c r="L181" s="1" t="str">
        <f aca="false">IF(OR(AND('План Факт 2025'!D181="Программное_обеспечение_лицензии",'План Факт 2025'!N181="",'План Факт 2025'!M181=""),AND('План Факт 2025'!D181="Приобретение_ПО",'План Факт 2025'!M181="",'План Факт 2025'!N181="",'План Факт 2025'!M181=""),AND('План Факт 2025'!C181&lt;&gt;"",'План Факт 2025'!N181="",'План Факт 2025'!M181="")),"Требует заполнения","ОК")</f>
        <v>ОК</v>
      </c>
      <c r="N181" s="1" t="str">
        <f aca="false">IF(OR('План Факт 2025'!C181="ФОТ",SUM('План Факт 2025'!Q181,'План Факт 2025'!R181,'План Факт 2025'!Z181,'План Факт 2025'!AA181)&gt;0),"ОК",IF('План Факт 2025'!C181="","ОК","Требует заполнения"))</f>
        <v>ОК</v>
      </c>
      <c r="T181" s="1" t="str">
        <f aca="false">IF(AND('План Факт 2025'!R181&gt;0,'План Факт 2025'!X181=""),"Требует заполнения","ОК")</f>
        <v>ОК</v>
      </c>
      <c r="U181" s="1" t="str">
        <f aca="false">IF(AND('План Факт 2025'!R181&gt;0,'План Факт 2025'!Y181=""),"Требует заполнения","ОК")</f>
        <v>ОК</v>
      </c>
    </row>
    <row r="182" customFormat="false" ht="15" hidden="false" customHeight="false" outlineLevel="0" collapsed="false">
      <c r="A182" s="1" t="str">
        <f aca="false">IF(AND('План Факт 2025'!B182&lt;&gt;"",'План Факт 2025'!A182=""),"Требует заполнения","ОК")</f>
        <v>ОК</v>
      </c>
      <c r="C182" s="1" t="str">
        <f aca="false">IF(AND('План Факт 2025'!C182="",SUM('План Факт 2025'!Q182,'План Факт 2025'!R182,'План Факт 2025'!Z182,'План Факт 2025'!AA182)&gt;0),"Требует заполнения","ОК")</f>
        <v>ОК</v>
      </c>
      <c r="D182" s="357" t="str">
        <f aca="false">IF(OR(AND('План Факт 2025'!D182="",'План Факт 2025'!C182="Инвестиционный_проект"),AND('План Факт 2025'!D182="",'План Факт 2025'!C182="Операционный_бюджет")),"Требует заполнения", IF('План Факт 2025'!D182="","ОК",IFERROR(VLOOKUP('План Факт 2025'!C182&amp;'План Факт 2025'!D182,статьи,1,FALSE()),"Требует исправления")))</f>
        <v>ОК</v>
      </c>
      <c r="E182" s="1" t="str">
        <f aca="false">IF(AND('План Факт 2025'!C182="Инвестиционный_проект",'План Факт 2025'!G182=""),"Требует заполнения",IF(AND('План Факт 2025'!C182&lt;&gt;"Инвестиционный_проект",'План Факт 2025'!G182&lt;&gt;""),"Требует изменения","ОК"))</f>
        <v>ОК</v>
      </c>
      <c r="G182" s="1" t="str">
        <f aca="false">IF(AND('План Факт 2025'!C182="Инвестиционный_проект",'План Факт 2025'!I182=""),"Требует заполнения","ОК")</f>
        <v>ОК</v>
      </c>
      <c r="H182" s="1" t="str">
        <f aca="false">IF(AND('План Факт 2025'!C182="ФОТ",'План Факт 2025'!J182=""),"Требует заполнения","ОК")</f>
        <v>ОК</v>
      </c>
      <c r="J182" s="1" t="str">
        <f aca="false">IF(OR(AND('План Факт 2025'!D182="Программное_обеспечение_лицензии",'План Факт 2025'!L182=""),AND('План Факт 2025'!D182="Приобретение_ПО",'План Факт 2025'!L182=""),AND('План Факт 2025'!D182="ИТ_оборудование_и_комплектующие_ИП",'План Факт 2025'!L182=""),AND('План Факт 2025'!D182="ИТ_оборудование_и_комплектующие",'План Факт 2025'!L182="")),"Требует заполнения","ОК")</f>
        <v>ОК</v>
      </c>
      <c r="K182" s="1" t="str">
        <f aca="false">IF(OR(AND('План Факт 2025'!C182="Операционный_бюджет",'План Факт 2025'!D182="Программное_обеспечение_лицензии",'План Факт 2025'!M182=""),AND('План Факт 2025'!C182="Инвестиционный_проект",'План Факт 2025'!D182="Приобретение_ПО",'План Факт 2025'!M182=""),AND('План Факт 2025'!D182="ИТ_оборудование_и_комплектующие_ИП",'План Факт 2025'!M182=""),AND('План Факт 2025'!D182="ИТ_оборудование_и_комплектующие",'План Факт 2025'!M182="")),"Требует заполнения","ОК")</f>
        <v>ОК</v>
      </c>
      <c r="L182" s="1" t="str">
        <f aca="false">IF(OR(AND('План Факт 2025'!D182="Программное_обеспечение_лицензии",'План Факт 2025'!N182="",'План Факт 2025'!M182=""),AND('План Факт 2025'!D182="Приобретение_ПО",'План Факт 2025'!M182="",'План Факт 2025'!N182="",'План Факт 2025'!M182=""),AND('План Факт 2025'!C182&lt;&gt;"",'План Факт 2025'!N182="",'План Факт 2025'!M182="")),"Требует заполнения","ОК")</f>
        <v>ОК</v>
      </c>
      <c r="N182" s="1" t="str">
        <f aca="false">IF(OR('План Факт 2025'!C182="ФОТ",SUM('План Факт 2025'!Q182,'План Факт 2025'!R182,'План Факт 2025'!Z182,'План Факт 2025'!AA182)&gt;0),"ОК",IF('План Факт 2025'!C182="","ОК","Требует заполнения"))</f>
        <v>ОК</v>
      </c>
      <c r="T182" s="1" t="str">
        <f aca="false">IF(AND('План Факт 2025'!R182&gt;0,'План Факт 2025'!X182=""),"Требует заполнения","ОК")</f>
        <v>ОК</v>
      </c>
      <c r="U182" s="1" t="str">
        <f aca="false">IF(AND('План Факт 2025'!R182&gt;0,'План Факт 2025'!Y182=""),"Требует заполнения","ОК")</f>
        <v>ОК</v>
      </c>
    </row>
    <row r="183" customFormat="false" ht="15" hidden="false" customHeight="false" outlineLevel="0" collapsed="false">
      <c r="A183" s="1" t="str">
        <f aca="false">IF(AND('План Факт 2025'!B183&lt;&gt;"",'План Факт 2025'!A183=""),"Требует заполнения","ОК")</f>
        <v>ОК</v>
      </c>
      <c r="C183" s="1" t="str">
        <f aca="false">IF(AND('План Факт 2025'!C183="",SUM('План Факт 2025'!Q183,'План Факт 2025'!R183,'План Факт 2025'!Z183,'План Факт 2025'!AA183)&gt;0),"Требует заполнения","ОК")</f>
        <v>ОК</v>
      </c>
      <c r="D183" s="357" t="str">
        <f aca="false">IF(OR(AND('План Факт 2025'!D183="",'План Факт 2025'!C183="Инвестиционный_проект"),AND('План Факт 2025'!D183="",'План Факт 2025'!C183="Операционный_бюджет")),"Требует заполнения", IF('План Факт 2025'!D183="","ОК",IFERROR(VLOOKUP('План Факт 2025'!C183&amp;'План Факт 2025'!D183,статьи,1,FALSE()),"Требует исправления")))</f>
        <v>ОК</v>
      </c>
      <c r="E183" s="1" t="str">
        <f aca="false">IF(AND('План Факт 2025'!C183="Инвестиционный_проект",'План Факт 2025'!G183=""),"Требует заполнения",IF(AND('План Факт 2025'!C183&lt;&gt;"Инвестиционный_проект",'План Факт 2025'!G183&lt;&gt;""),"Требует изменения","ОК"))</f>
        <v>ОК</v>
      </c>
      <c r="G183" s="1" t="str">
        <f aca="false">IF(AND('План Факт 2025'!C183="Инвестиционный_проект",'План Факт 2025'!I183=""),"Требует заполнения","ОК")</f>
        <v>ОК</v>
      </c>
      <c r="H183" s="1" t="str">
        <f aca="false">IF(AND('План Факт 2025'!C183="ФОТ",'План Факт 2025'!J183=""),"Требует заполнения","ОК")</f>
        <v>ОК</v>
      </c>
      <c r="J183" s="1" t="str">
        <f aca="false">IF(OR(AND('План Факт 2025'!D183="Программное_обеспечение_лицензии",'План Факт 2025'!L183=""),AND('План Факт 2025'!D183="Приобретение_ПО",'План Факт 2025'!L183=""),AND('План Факт 2025'!D183="ИТ_оборудование_и_комплектующие_ИП",'План Факт 2025'!L183=""),AND('План Факт 2025'!D183="ИТ_оборудование_и_комплектующие",'План Факт 2025'!L183="")),"Требует заполнения","ОК")</f>
        <v>ОК</v>
      </c>
      <c r="K183" s="1" t="str">
        <f aca="false">IF(OR(AND('План Факт 2025'!C183="Операционный_бюджет",'План Факт 2025'!D183="Программное_обеспечение_лицензии",'План Факт 2025'!M183=""),AND('План Факт 2025'!C183="Инвестиционный_проект",'План Факт 2025'!D183="Приобретение_ПО",'План Факт 2025'!M183=""),AND('План Факт 2025'!D183="ИТ_оборудование_и_комплектующие_ИП",'План Факт 2025'!M183=""),AND('План Факт 2025'!D183="ИТ_оборудование_и_комплектующие",'План Факт 2025'!M183="")),"Требует заполнения","ОК")</f>
        <v>ОК</v>
      </c>
      <c r="L183" s="1" t="str">
        <f aca="false">IF(OR(AND('План Факт 2025'!D183="Программное_обеспечение_лицензии",'План Факт 2025'!N183="",'План Факт 2025'!M183=""),AND('План Факт 2025'!D183="Приобретение_ПО",'План Факт 2025'!M183="",'План Факт 2025'!N183="",'План Факт 2025'!M183=""),AND('План Факт 2025'!C183&lt;&gt;"",'План Факт 2025'!N183="",'План Факт 2025'!M183="")),"Требует заполнения","ОК")</f>
        <v>ОК</v>
      </c>
      <c r="N183" s="1" t="str">
        <f aca="false">IF(OR('План Факт 2025'!C183="ФОТ",SUM('План Факт 2025'!Q183,'План Факт 2025'!R183,'План Факт 2025'!Z183,'План Факт 2025'!AA183)&gt;0),"ОК",IF('План Факт 2025'!C183="","ОК","Требует заполнения"))</f>
        <v>ОК</v>
      </c>
      <c r="T183" s="1" t="str">
        <f aca="false">IF(AND('План Факт 2025'!R183&gt;0,'План Факт 2025'!X183=""),"Требует заполнения","ОК")</f>
        <v>ОК</v>
      </c>
      <c r="U183" s="1" t="str">
        <f aca="false">IF(AND('План Факт 2025'!R183&gt;0,'План Факт 2025'!Y183=""),"Требует заполнения","ОК")</f>
        <v>ОК</v>
      </c>
    </row>
    <row r="184" customFormat="false" ht="15" hidden="false" customHeight="false" outlineLevel="0" collapsed="false">
      <c r="A184" s="1" t="str">
        <f aca="false">IF(AND('План Факт 2025'!B184&lt;&gt;"",'План Факт 2025'!A184=""),"Требует заполнения","ОК")</f>
        <v>ОК</v>
      </c>
      <c r="C184" s="1" t="str">
        <f aca="false">IF(AND('План Факт 2025'!C184="",SUM('План Факт 2025'!Q184,'План Факт 2025'!R184,'План Факт 2025'!Z184,'План Факт 2025'!AA184)&gt;0),"Требует заполнения","ОК")</f>
        <v>ОК</v>
      </c>
      <c r="D184" s="357" t="str">
        <f aca="false">IF(OR(AND('План Факт 2025'!D184="",'План Факт 2025'!C184="Инвестиционный_проект"),AND('План Факт 2025'!D184="",'План Факт 2025'!C184="Операционный_бюджет")),"Требует заполнения", IF('План Факт 2025'!D184="","ОК",IFERROR(VLOOKUP('План Факт 2025'!C184&amp;'План Факт 2025'!D184,статьи,1,FALSE()),"Требует исправления")))</f>
        <v>ОК</v>
      </c>
      <c r="E184" s="1" t="str">
        <f aca="false">IF(AND('План Факт 2025'!C184="Инвестиционный_проект",'План Факт 2025'!G184=""),"Требует заполнения",IF(AND('План Факт 2025'!C184&lt;&gt;"Инвестиционный_проект",'План Факт 2025'!G184&lt;&gt;""),"Требует изменения","ОК"))</f>
        <v>ОК</v>
      </c>
      <c r="G184" s="1" t="str">
        <f aca="false">IF(AND('План Факт 2025'!C184="Инвестиционный_проект",'План Факт 2025'!I184=""),"Требует заполнения","ОК")</f>
        <v>ОК</v>
      </c>
      <c r="H184" s="1" t="str">
        <f aca="false">IF(AND('План Факт 2025'!C184="ФОТ",'План Факт 2025'!J184=""),"Требует заполнения","ОК")</f>
        <v>ОК</v>
      </c>
      <c r="J184" s="1" t="str">
        <f aca="false">IF(OR(AND('План Факт 2025'!D184="Программное_обеспечение_лицензии",'План Факт 2025'!L184=""),AND('План Факт 2025'!D184="Приобретение_ПО",'План Факт 2025'!L184=""),AND('План Факт 2025'!D184="ИТ_оборудование_и_комплектующие_ИП",'План Факт 2025'!L184=""),AND('План Факт 2025'!D184="ИТ_оборудование_и_комплектующие",'План Факт 2025'!L184="")),"Требует заполнения","ОК")</f>
        <v>ОК</v>
      </c>
      <c r="K184" s="1" t="str">
        <f aca="false">IF(OR(AND('План Факт 2025'!C184="Операционный_бюджет",'План Факт 2025'!D184="Программное_обеспечение_лицензии",'План Факт 2025'!M184=""),AND('План Факт 2025'!C184="Инвестиционный_проект",'План Факт 2025'!D184="Приобретение_ПО",'План Факт 2025'!M184=""),AND('План Факт 2025'!D184="ИТ_оборудование_и_комплектующие_ИП",'План Факт 2025'!M184=""),AND('План Факт 2025'!D184="ИТ_оборудование_и_комплектующие",'План Факт 2025'!M184="")),"Требует заполнения","ОК")</f>
        <v>ОК</v>
      </c>
      <c r="L184" s="1" t="str">
        <f aca="false">IF(OR(AND('План Факт 2025'!D184="Программное_обеспечение_лицензии",'План Факт 2025'!N184="",'План Факт 2025'!M184=""),AND('План Факт 2025'!D184="Приобретение_ПО",'План Факт 2025'!M184="",'План Факт 2025'!N184="",'План Факт 2025'!M184=""),AND('План Факт 2025'!C184&lt;&gt;"",'План Факт 2025'!N184="",'План Факт 2025'!M184="")),"Требует заполнения","ОК")</f>
        <v>ОК</v>
      </c>
      <c r="N184" s="1" t="str">
        <f aca="false">IF(OR('План Факт 2025'!C184="ФОТ",SUM('План Факт 2025'!Q184,'План Факт 2025'!R184,'План Факт 2025'!Z184,'План Факт 2025'!AA184)&gt;0),"ОК",IF('План Факт 2025'!C184="","ОК","Требует заполнения"))</f>
        <v>ОК</v>
      </c>
      <c r="T184" s="1" t="str">
        <f aca="false">IF(AND('План Факт 2025'!R184&gt;0,'План Факт 2025'!X184=""),"Требует заполнения","ОК")</f>
        <v>ОК</v>
      </c>
      <c r="U184" s="1" t="str">
        <f aca="false">IF(AND('План Факт 2025'!R184&gt;0,'План Факт 2025'!Y184=""),"Требует заполнения","ОК")</f>
        <v>ОК</v>
      </c>
    </row>
    <row r="185" customFormat="false" ht="15" hidden="false" customHeight="false" outlineLevel="0" collapsed="false">
      <c r="A185" s="1" t="str">
        <f aca="false">IF(AND('План Факт 2025'!B185&lt;&gt;"",'План Факт 2025'!A185=""),"Требует заполнения","ОК")</f>
        <v>ОК</v>
      </c>
      <c r="C185" s="1" t="str">
        <f aca="false">IF(AND('План Факт 2025'!C185="",SUM('План Факт 2025'!Q185,'План Факт 2025'!R185,'План Факт 2025'!Z185,'План Факт 2025'!AA185)&gt;0),"Требует заполнения","ОК")</f>
        <v>ОК</v>
      </c>
      <c r="D185" s="357" t="str">
        <f aca="false">IF(OR(AND('План Факт 2025'!D185="",'План Факт 2025'!C185="Инвестиционный_проект"),AND('План Факт 2025'!D185="",'План Факт 2025'!C185="Операционный_бюджет")),"Требует заполнения", IF('План Факт 2025'!D185="","ОК",IFERROR(VLOOKUP('План Факт 2025'!C185&amp;'План Факт 2025'!D185,статьи,1,FALSE()),"Требует исправления")))</f>
        <v>ОК</v>
      </c>
      <c r="E185" s="1" t="str">
        <f aca="false">IF(AND('План Факт 2025'!C185="Инвестиционный_проект",'План Факт 2025'!G185=""),"Требует заполнения",IF(AND('План Факт 2025'!C185&lt;&gt;"Инвестиционный_проект",'План Факт 2025'!G185&lt;&gt;""),"Требует изменения","ОК"))</f>
        <v>ОК</v>
      </c>
      <c r="G185" s="1" t="str">
        <f aca="false">IF(AND('План Факт 2025'!C185="Инвестиционный_проект",'План Факт 2025'!I185=""),"Требует заполнения","ОК")</f>
        <v>ОК</v>
      </c>
      <c r="H185" s="1" t="str">
        <f aca="false">IF(AND('План Факт 2025'!C185="ФОТ",'План Факт 2025'!J185=""),"Требует заполнения","ОК")</f>
        <v>ОК</v>
      </c>
      <c r="J185" s="1" t="str">
        <f aca="false">IF(OR(AND('План Факт 2025'!D185="Программное_обеспечение_лицензии",'План Факт 2025'!L185=""),AND('План Факт 2025'!D185="Приобретение_ПО",'План Факт 2025'!L185=""),AND('План Факт 2025'!D185="ИТ_оборудование_и_комплектующие_ИП",'План Факт 2025'!L185=""),AND('План Факт 2025'!D185="ИТ_оборудование_и_комплектующие",'План Факт 2025'!L185="")),"Требует заполнения","ОК")</f>
        <v>ОК</v>
      </c>
      <c r="K185" s="1" t="str">
        <f aca="false">IF(OR(AND('План Факт 2025'!C185="Операционный_бюджет",'План Факт 2025'!D185="Программное_обеспечение_лицензии",'План Факт 2025'!M185=""),AND('План Факт 2025'!C185="Инвестиционный_проект",'План Факт 2025'!D185="Приобретение_ПО",'План Факт 2025'!M185=""),AND('План Факт 2025'!D185="ИТ_оборудование_и_комплектующие_ИП",'План Факт 2025'!M185=""),AND('План Факт 2025'!D185="ИТ_оборудование_и_комплектующие",'План Факт 2025'!M185="")),"Требует заполнения","ОК")</f>
        <v>ОК</v>
      </c>
      <c r="L185" s="1" t="str">
        <f aca="false">IF(OR(AND('План Факт 2025'!D185="Программное_обеспечение_лицензии",'План Факт 2025'!N185="",'План Факт 2025'!M185=""),AND('План Факт 2025'!D185="Приобретение_ПО",'План Факт 2025'!M185="",'План Факт 2025'!N185="",'План Факт 2025'!M185=""),AND('План Факт 2025'!C185&lt;&gt;"",'План Факт 2025'!N185="",'План Факт 2025'!M185="")),"Требует заполнения","ОК")</f>
        <v>ОК</v>
      </c>
      <c r="N185" s="1" t="str">
        <f aca="false">IF(OR('План Факт 2025'!C185="ФОТ",SUM('План Факт 2025'!Q185,'План Факт 2025'!R185,'План Факт 2025'!Z185,'План Факт 2025'!AA185)&gt;0),"ОК",IF('План Факт 2025'!C185="","ОК","Требует заполнения"))</f>
        <v>ОК</v>
      </c>
      <c r="T185" s="1" t="str">
        <f aca="false">IF(AND('План Факт 2025'!R185&gt;0,'План Факт 2025'!X185=""),"Требует заполнения","ОК")</f>
        <v>ОК</v>
      </c>
      <c r="U185" s="1" t="str">
        <f aca="false">IF(AND('План Факт 2025'!R185&gt;0,'План Факт 2025'!Y185=""),"Требует заполнения","ОК")</f>
        <v>ОК</v>
      </c>
    </row>
    <row r="186" customFormat="false" ht="15" hidden="false" customHeight="false" outlineLevel="0" collapsed="false">
      <c r="A186" s="1" t="str">
        <f aca="false">IF(AND('План Факт 2025'!B186&lt;&gt;"",'План Факт 2025'!A186=""),"Требует заполнения","ОК")</f>
        <v>ОК</v>
      </c>
      <c r="C186" s="1" t="str">
        <f aca="false">IF(AND('План Факт 2025'!C186="",SUM('План Факт 2025'!Q186,'План Факт 2025'!R186,'План Факт 2025'!Z186,'План Факт 2025'!AA186)&gt;0),"Требует заполнения","ОК")</f>
        <v>ОК</v>
      </c>
      <c r="D186" s="357" t="str">
        <f aca="false">IF(OR(AND('План Факт 2025'!D186="",'План Факт 2025'!C186="Инвестиционный_проект"),AND('План Факт 2025'!D186="",'План Факт 2025'!C186="Операционный_бюджет")),"Требует заполнения", IF('План Факт 2025'!D186="","ОК",IFERROR(VLOOKUP('План Факт 2025'!C186&amp;'План Факт 2025'!D186,статьи,1,FALSE()),"Требует исправления")))</f>
        <v>ОК</v>
      </c>
      <c r="E186" s="1" t="str">
        <f aca="false">IF(AND('План Факт 2025'!C186="Инвестиционный_проект",'План Факт 2025'!G186=""),"Требует заполнения",IF(AND('План Факт 2025'!C186&lt;&gt;"Инвестиционный_проект",'План Факт 2025'!G186&lt;&gt;""),"Требует изменения","ОК"))</f>
        <v>ОК</v>
      </c>
      <c r="G186" s="1" t="str">
        <f aca="false">IF(AND('План Факт 2025'!C186="Инвестиционный_проект",'План Факт 2025'!I186=""),"Требует заполнения","ОК")</f>
        <v>ОК</v>
      </c>
      <c r="H186" s="1" t="str">
        <f aca="false">IF(AND('План Факт 2025'!C186="ФОТ",'План Факт 2025'!J186=""),"Требует заполнения","ОК")</f>
        <v>ОК</v>
      </c>
      <c r="J186" s="1" t="str">
        <f aca="false">IF(OR(AND('План Факт 2025'!D186="Программное_обеспечение_лицензии",'План Факт 2025'!L186=""),AND('План Факт 2025'!D186="Приобретение_ПО",'План Факт 2025'!L186=""),AND('План Факт 2025'!D186="ИТ_оборудование_и_комплектующие_ИП",'План Факт 2025'!L186=""),AND('План Факт 2025'!D186="ИТ_оборудование_и_комплектующие",'План Факт 2025'!L186="")),"Требует заполнения","ОК")</f>
        <v>ОК</v>
      </c>
      <c r="K186" s="1" t="str">
        <f aca="false">IF(OR(AND('План Факт 2025'!C186="Операционный_бюджет",'План Факт 2025'!D186="Программное_обеспечение_лицензии",'План Факт 2025'!M186=""),AND('План Факт 2025'!C186="Инвестиционный_проект",'План Факт 2025'!D186="Приобретение_ПО",'План Факт 2025'!M186=""),AND('План Факт 2025'!D186="ИТ_оборудование_и_комплектующие_ИП",'План Факт 2025'!M186=""),AND('План Факт 2025'!D186="ИТ_оборудование_и_комплектующие",'План Факт 2025'!M186="")),"Требует заполнения","ОК")</f>
        <v>ОК</v>
      </c>
      <c r="L186" s="1" t="str">
        <f aca="false">IF(OR(AND('План Факт 2025'!D186="Программное_обеспечение_лицензии",'План Факт 2025'!N186="",'План Факт 2025'!M186=""),AND('План Факт 2025'!D186="Приобретение_ПО",'План Факт 2025'!M186="",'План Факт 2025'!N186="",'План Факт 2025'!M186=""),AND('План Факт 2025'!C186&lt;&gt;"",'План Факт 2025'!N186="",'План Факт 2025'!M186="")),"Требует заполнения","ОК")</f>
        <v>ОК</v>
      </c>
      <c r="N186" s="1" t="str">
        <f aca="false">IF(OR('План Факт 2025'!C186="ФОТ",SUM('План Факт 2025'!Q186,'План Факт 2025'!R186,'План Факт 2025'!Z186,'План Факт 2025'!AA186)&gt;0),"ОК",IF('План Факт 2025'!C186="","ОК","Требует заполнения"))</f>
        <v>ОК</v>
      </c>
      <c r="T186" s="1" t="str">
        <f aca="false">IF(AND('План Факт 2025'!R186&gt;0,'План Факт 2025'!X186=""),"Требует заполнения","ОК")</f>
        <v>ОК</v>
      </c>
      <c r="U186" s="1" t="str">
        <f aca="false">IF(AND('План Факт 2025'!R186&gt;0,'План Факт 2025'!Y186=""),"Требует заполнения","ОК")</f>
        <v>ОК</v>
      </c>
    </row>
    <row r="187" customFormat="false" ht="15" hidden="false" customHeight="false" outlineLevel="0" collapsed="false">
      <c r="A187" s="1" t="str">
        <f aca="false">IF(AND('План Факт 2025'!B187&lt;&gt;"",'План Факт 2025'!A187=""),"Требует заполнения","ОК")</f>
        <v>ОК</v>
      </c>
      <c r="C187" s="1" t="str">
        <f aca="false">IF(AND('План Факт 2025'!C187="",SUM('План Факт 2025'!Q187,'План Факт 2025'!R187,'План Факт 2025'!Z187,'План Факт 2025'!AA187)&gt;0),"Требует заполнения","ОК")</f>
        <v>ОК</v>
      </c>
      <c r="D187" s="357" t="str">
        <f aca="false">IF(OR(AND('План Факт 2025'!D187="",'План Факт 2025'!C187="Инвестиционный_проект"),AND('План Факт 2025'!D187="",'План Факт 2025'!C187="Операционный_бюджет")),"Требует заполнения", IF('План Факт 2025'!D187="","ОК",IFERROR(VLOOKUP('План Факт 2025'!C187&amp;'План Факт 2025'!D187,статьи,1,FALSE()),"Требует исправления")))</f>
        <v>ОК</v>
      </c>
      <c r="E187" s="1" t="str">
        <f aca="false">IF(AND('План Факт 2025'!C187="Инвестиционный_проект",'План Факт 2025'!G187=""),"Требует заполнения",IF(AND('План Факт 2025'!C187&lt;&gt;"Инвестиционный_проект",'План Факт 2025'!G187&lt;&gt;""),"Требует изменения","ОК"))</f>
        <v>ОК</v>
      </c>
      <c r="G187" s="1" t="str">
        <f aca="false">IF(AND('План Факт 2025'!C187="Инвестиционный_проект",'План Факт 2025'!I187=""),"Требует заполнения","ОК")</f>
        <v>ОК</v>
      </c>
      <c r="H187" s="1" t="str">
        <f aca="false">IF(AND('План Факт 2025'!C187="ФОТ",'План Факт 2025'!J187=""),"Требует заполнения","ОК")</f>
        <v>ОК</v>
      </c>
      <c r="J187" s="1" t="str">
        <f aca="false">IF(OR(AND('План Факт 2025'!D187="Программное_обеспечение_лицензии",'План Факт 2025'!L187=""),AND('План Факт 2025'!D187="Приобретение_ПО",'План Факт 2025'!L187=""),AND('План Факт 2025'!D187="ИТ_оборудование_и_комплектующие_ИП",'План Факт 2025'!L187=""),AND('План Факт 2025'!D187="ИТ_оборудование_и_комплектующие",'План Факт 2025'!L187="")),"Требует заполнения","ОК")</f>
        <v>ОК</v>
      </c>
      <c r="K187" s="1" t="str">
        <f aca="false">IF(OR(AND('План Факт 2025'!C187="Операционный_бюджет",'План Факт 2025'!D187="Программное_обеспечение_лицензии",'План Факт 2025'!M187=""),AND('План Факт 2025'!C187="Инвестиционный_проект",'План Факт 2025'!D187="Приобретение_ПО",'План Факт 2025'!M187=""),AND('План Факт 2025'!D187="ИТ_оборудование_и_комплектующие_ИП",'План Факт 2025'!M187=""),AND('План Факт 2025'!D187="ИТ_оборудование_и_комплектующие",'План Факт 2025'!M187="")),"Требует заполнения","ОК")</f>
        <v>ОК</v>
      </c>
      <c r="L187" s="1" t="str">
        <f aca="false">IF(OR(AND('План Факт 2025'!D187="Программное_обеспечение_лицензии",'План Факт 2025'!N187="",'План Факт 2025'!M187=""),AND('План Факт 2025'!D187="Приобретение_ПО",'План Факт 2025'!M187="",'План Факт 2025'!N187="",'План Факт 2025'!M187=""),AND('План Факт 2025'!C187&lt;&gt;"",'План Факт 2025'!N187="",'План Факт 2025'!M187="")),"Требует заполнения","ОК")</f>
        <v>ОК</v>
      </c>
      <c r="N187" s="1" t="str">
        <f aca="false">IF(OR('План Факт 2025'!C187="ФОТ",SUM('План Факт 2025'!Q187,'План Факт 2025'!R187,'План Факт 2025'!Z187,'План Факт 2025'!AA187)&gt;0),"ОК",IF('План Факт 2025'!C187="","ОК","Требует заполнения"))</f>
        <v>ОК</v>
      </c>
      <c r="T187" s="1" t="str">
        <f aca="false">IF(AND('План Факт 2025'!R187&gt;0,'План Факт 2025'!X187=""),"Требует заполнения","ОК")</f>
        <v>ОК</v>
      </c>
      <c r="U187" s="1" t="str">
        <f aca="false">IF(AND('План Факт 2025'!R187&gt;0,'План Факт 2025'!Y187=""),"Требует заполнения","ОК")</f>
        <v>ОК</v>
      </c>
    </row>
    <row r="188" customFormat="false" ht="15" hidden="false" customHeight="false" outlineLevel="0" collapsed="false">
      <c r="A188" s="1" t="str">
        <f aca="false">IF(AND('План Факт 2025'!B188&lt;&gt;"",'План Факт 2025'!A188=""),"Требует заполнения","ОК")</f>
        <v>ОК</v>
      </c>
      <c r="C188" s="1" t="str">
        <f aca="false">IF(AND('План Факт 2025'!C188="",SUM('План Факт 2025'!Q188,'План Факт 2025'!R188,'План Факт 2025'!Z188,'План Факт 2025'!AA188)&gt;0),"Требует заполнения","ОК")</f>
        <v>ОК</v>
      </c>
      <c r="D188" s="357" t="str">
        <f aca="false">IF(OR(AND('План Факт 2025'!D188="",'План Факт 2025'!C188="Инвестиционный_проект"),AND('План Факт 2025'!D188="",'План Факт 2025'!C188="Операционный_бюджет")),"Требует заполнения", IF('План Факт 2025'!D188="","ОК",IFERROR(VLOOKUP('План Факт 2025'!C188&amp;'План Факт 2025'!D188,статьи,1,FALSE()),"Требует исправления")))</f>
        <v>ОК</v>
      </c>
      <c r="E188" s="1" t="str">
        <f aca="false">IF(AND('План Факт 2025'!C188="Инвестиционный_проект",'План Факт 2025'!G188=""),"Требует заполнения",IF(AND('План Факт 2025'!C188&lt;&gt;"Инвестиционный_проект",'План Факт 2025'!G188&lt;&gt;""),"Требует изменения","ОК"))</f>
        <v>ОК</v>
      </c>
      <c r="G188" s="1" t="str">
        <f aca="false">IF(AND('План Факт 2025'!C188="Инвестиционный_проект",'План Факт 2025'!I188=""),"Требует заполнения","ОК")</f>
        <v>ОК</v>
      </c>
      <c r="H188" s="1" t="str">
        <f aca="false">IF(AND('План Факт 2025'!C188="ФОТ",'План Факт 2025'!J188=""),"Требует заполнения","ОК")</f>
        <v>ОК</v>
      </c>
      <c r="J188" s="1" t="str">
        <f aca="false">IF(OR(AND('План Факт 2025'!D188="Программное_обеспечение_лицензии",'План Факт 2025'!L188=""),AND('План Факт 2025'!D188="Приобретение_ПО",'План Факт 2025'!L188=""),AND('План Факт 2025'!D188="ИТ_оборудование_и_комплектующие_ИП",'План Факт 2025'!L188=""),AND('План Факт 2025'!D188="ИТ_оборудование_и_комплектующие",'План Факт 2025'!L188="")),"Требует заполнения","ОК")</f>
        <v>ОК</v>
      </c>
      <c r="K188" s="1" t="str">
        <f aca="false">IF(OR(AND('План Факт 2025'!C188="Операционный_бюджет",'План Факт 2025'!D188="Программное_обеспечение_лицензии",'План Факт 2025'!M188=""),AND('План Факт 2025'!C188="Инвестиционный_проект",'План Факт 2025'!D188="Приобретение_ПО",'План Факт 2025'!M188=""),AND('План Факт 2025'!D188="ИТ_оборудование_и_комплектующие_ИП",'План Факт 2025'!M188=""),AND('План Факт 2025'!D188="ИТ_оборудование_и_комплектующие",'План Факт 2025'!M188="")),"Требует заполнения","ОК")</f>
        <v>ОК</v>
      </c>
      <c r="L188" s="1" t="str">
        <f aca="false">IF(OR(AND('План Факт 2025'!D188="Программное_обеспечение_лицензии",'План Факт 2025'!N188="",'План Факт 2025'!M188=""),AND('План Факт 2025'!D188="Приобретение_ПО",'План Факт 2025'!M188="",'План Факт 2025'!N188="",'План Факт 2025'!M188=""),AND('План Факт 2025'!C188&lt;&gt;"",'План Факт 2025'!N188="",'План Факт 2025'!M188="")),"Требует заполнения","ОК")</f>
        <v>ОК</v>
      </c>
      <c r="N188" s="1" t="str">
        <f aca="false">IF(OR('План Факт 2025'!C188="ФОТ",SUM('План Факт 2025'!Q188,'План Факт 2025'!R188,'План Факт 2025'!Z188,'План Факт 2025'!AA188)&gt;0),"ОК",IF('План Факт 2025'!C188="","ОК","Требует заполнения"))</f>
        <v>ОК</v>
      </c>
      <c r="T188" s="1" t="str">
        <f aca="false">IF(AND('План Факт 2025'!R188&gt;0,'План Факт 2025'!X188=""),"Требует заполнения","ОК")</f>
        <v>ОК</v>
      </c>
      <c r="U188" s="1" t="str">
        <f aca="false">IF(AND('План Факт 2025'!R188&gt;0,'План Факт 2025'!Y188=""),"Требует заполнения","ОК")</f>
        <v>ОК</v>
      </c>
    </row>
    <row r="189" customFormat="false" ht="15" hidden="false" customHeight="false" outlineLevel="0" collapsed="false">
      <c r="A189" s="1" t="str">
        <f aca="false">IF(AND('План Факт 2025'!B189&lt;&gt;"",'План Факт 2025'!A189=""),"Требует заполнения","ОК")</f>
        <v>ОК</v>
      </c>
      <c r="C189" s="1" t="str">
        <f aca="false">IF(AND('План Факт 2025'!C189="",SUM('План Факт 2025'!Q189,'План Факт 2025'!R189,'План Факт 2025'!Z189,'План Факт 2025'!AA189)&gt;0),"Требует заполнения","ОК")</f>
        <v>ОК</v>
      </c>
      <c r="D189" s="357" t="str">
        <f aca="false">IF(OR(AND('План Факт 2025'!D189="",'План Факт 2025'!C189="Инвестиционный_проект"),AND('План Факт 2025'!D189="",'План Факт 2025'!C189="Операционный_бюджет")),"Требует заполнения", IF('План Факт 2025'!D189="","ОК",IFERROR(VLOOKUP('План Факт 2025'!C189&amp;'План Факт 2025'!D189,статьи,1,FALSE()),"Требует исправления")))</f>
        <v>ОК</v>
      </c>
      <c r="E189" s="1" t="str">
        <f aca="false">IF(AND('План Факт 2025'!C189="Инвестиционный_проект",'План Факт 2025'!G189=""),"Требует заполнения",IF(AND('План Факт 2025'!C189&lt;&gt;"Инвестиционный_проект",'План Факт 2025'!G189&lt;&gt;""),"Требует изменения","ОК"))</f>
        <v>ОК</v>
      </c>
      <c r="G189" s="1" t="str">
        <f aca="false">IF(AND('План Факт 2025'!C189="Инвестиционный_проект",'План Факт 2025'!I189=""),"Требует заполнения","ОК")</f>
        <v>ОК</v>
      </c>
      <c r="H189" s="1" t="str">
        <f aca="false">IF(AND('План Факт 2025'!C189="ФОТ",'План Факт 2025'!J189=""),"Требует заполнения","ОК")</f>
        <v>ОК</v>
      </c>
      <c r="J189" s="1" t="str">
        <f aca="false">IF(OR(AND('План Факт 2025'!D189="Программное_обеспечение_лицензии",'План Факт 2025'!L189=""),AND('План Факт 2025'!D189="Приобретение_ПО",'План Факт 2025'!L189=""),AND('План Факт 2025'!D189="ИТ_оборудование_и_комплектующие_ИП",'План Факт 2025'!L189=""),AND('План Факт 2025'!D189="ИТ_оборудование_и_комплектующие",'План Факт 2025'!L189="")),"Требует заполнения","ОК")</f>
        <v>ОК</v>
      </c>
      <c r="K189" s="1" t="str">
        <f aca="false">IF(OR(AND('План Факт 2025'!C189="Операционный_бюджет",'План Факт 2025'!D189="Программное_обеспечение_лицензии",'План Факт 2025'!M189=""),AND('План Факт 2025'!C189="Инвестиционный_проект",'План Факт 2025'!D189="Приобретение_ПО",'План Факт 2025'!M189=""),AND('План Факт 2025'!D189="ИТ_оборудование_и_комплектующие_ИП",'План Факт 2025'!M189=""),AND('План Факт 2025'!D189="ИТ_оборудование_и_комплектующие",'План Факт 2025'!M189="")),"Требует заполнения","ОК")</f>
        <v>ОК</v>
      </c>
      <c r="L189" s="1" t="str">
        <f aca="false">IF(OR(AND('План Факт 2025'!D189="Программное_обеспечение_лицензии",'План Факт 2025'!N189="",'План Факт 2025'!M189=""),AND('План Факт 2025'!D189="Приобретение_ПО",'План Факт 2025'!M189="",'План Факт 2025'!N189="",'План Факт 2025'!M189=""),AND('План Факт 2025'!C189&lt;&gt;"",'План Факт 2025'!N189="",'План Факт 2025'!M189="")),"Требует заполнения","ОК")</f>
        <v>ОК</v>
      </c>
      <c r="N189" s="1" t="str">
        <f aca="false">IF(OR('План Факт 2025'!C189="ФОТ",SUM('План Факт 2025'!Q189,'План Факт 2025'!R189,'План Факт 2025'!Z189,'План Факт 2025'!AA189)&gt;0),"ОК",IF('План Факт 2025'!C189="","ОК","Требует заполнения"))</f>
        <v>ОК</v>
      </c>
      <c r="T189" s="1" t="str">
        <f aca="false">IF(AND('План Факт 2025'!R189&gt;0,'План Факт 2025'!X189=""),"Требует заполнения","ОК")</f>
        <v>ОК</v>
      </c>
      <c r="U189" s="1" t="str">
        <f aca="false">IF(AND('План Факт 2025'!R189&gt;0,'План Факт 2025'!Y189=""),"Требует заполнения","ОК")</f>
        <v>ОК</v>
      </c>
    </row>
    <row r="190" customFormat="false" ht="15" hidden="false" customHeight="false" outlineLevel="0" collapsed="false">
      <c r="A190" s="1" t="str">
        <f aca="false">IF(AND('План Факт 2025'!B190&lt;&gt;"",'План Факт 2025'!A190=""),"Требует заполнения","ОК")</f>
        <v>ОК</v>
      </c>
      <c r="C190" s="1" t="str">
        <f aca="false">IF(AND('План Факт 2025'!C190="",SUM('План Факт 2025'!Q190,'План Факт 2025'!R190,'План Факт 2025'!Z190,'План Факт 2025'!AA190)&gt;0),"Требует заполнения","ОК")</f>
        <v>ОК</v>
      </c>
      <c r="D190" s="357" t="str">
        <f aca="false">IF(OR(AND('План Факт 2025'!D190="",'План Факт 2025'!C190="Инвестиционный_проект"),AND('План Факт 2025'!D190="",'План Факт 2025'!C190="Операционный_бюджет")),"Требует заполнения", IF('План Факт 2025'!D190="","ОК",IFERROR(VLOOKUP('План Факт 2025'!C190&amp;'План Факт 2025'!D190,статьи,1,FALSE()),"Требует исправления")))</f>
        <v>ОК</v>
      </c>
      <c r="E190" s="1" t="str">
        <f aca="false">IF(AND('План Факт 2025'!C190="Инвестиционный_проект",'План Факт 2025'!G190=""),"Требует заполнения",IF(AND('План Факт 2025'!C190&lt;&gt;"Инвестиционный_проект",'План Факт 2025'!G190&lt;&gt;""),"Требует изменения","ОК"))</f>
        <v>ОК</v>
      </c>
      <c r="G190" s="1" t="str">
        <f aca="false">IF(AND('План Факт 2025'!C190="Инвестиционный_проект",'План Факт 2025'!I190=""),"Требует заполнения","ОК")</f>
        <v>ОК</v>
      </c>
      <c r="H190" s="1" t="str">
        <f aca="false">IF(AND('План Факт 2025'!C190="ФОТ",'План Факт 2025'!J190=""),"Требует заполнения","ОК")</f>
        <v>ОК</v>
      </c>
      <c r="J190" s="1" t="str">
        <f aca="false">IF(OR(AND('План Факт 2025'!D190="Программное_обеспечение_лицензии",'План Факт 2025'!L190=""),AND('План Факт 2025'!D190="Приобретение_ПО",'План Факт 2025'!L190=""),AND('План Факт 2025'!D190="ИТ_оборудование_и_комплектующие_ИП",'План Факт 2025'!L190=""),AND('План Факт 2025'!D190="ИТ_оборудование_и_комплектующие",'План Факт 2025'!L190="")),"Требует заполнения","ОК")</f>
        <v>ОК</v>
      </c>
      <c r="K190" s="1" t="str">
        <f aca="false">IF(OR(AND('План Факт 2025'!C190="Операционный_бюджет",'План Факт 2025'!D190="Программное_обеспечение_лицензии",'План Факт 2025'!M190=""),AND('План Факт 2025'!C190="Инвестиционный_проект",'План Факт 2025'!D190="Приобретение_ПО",'План Факт 2025'!M190=""),AND('План Факт 2025'!D190="ИТ_оборудование_и_комплектующие_ИП",'План Факт 2025'!M190=""),AND('План Факт 2025'!D190="ИТ_оборудование_и_комплектующие",'План Факт 2025'!M190="")),"Требует заполнения","ОК")</f>
        <v>ОК</v>
      </c>
      <c r="L190" s="1" t="str">
        <f aca="false">IF(OR(AND('План Факт 2025'!D190="Программное_обеспечение_лицензии",'План Факт 2025'!N190="",'План Факт 2025'!M190=""),AND('План Факт 2025'!D190="Приобретение_ПО",'План Факт 2025'!M190="",'План Факт 2025'!N190="",'План Факт 2025'!M190=""),AND('План Факт 2025'!C190&lt;&gt;"",'План Факт 2025'!N190="",'План Факт 2025'!M190="")),"Требует заполнения","ОК")</f>
        <v>ОК</v>
      </c>
      <c r="N190" s="1" t="str">
        <f aca="false">IF(OR('План Факт 2025'!C190="ФОТ",SUM('План Факт 2025'!Q190,'План Факт 2025'!R190,'План Факт 2025'!Z190,'План Факт 2025'!AA190)&gt;0),"ОК",IF('План Факт 2025'!C190="","ОК","Требует заполнения"))</f>
        <v>ОК</v>
      </c>
      <c r="T190" s="1" t="str">
        <f aca="false">IF(AND('План Факт 2025'!R190&gt;0,'План Факт 2025'!X190=""),"Требует заполнения","ОК")</f>
        <v>ОК</v>
      </c>
      <c r="U190" s="1" t="str">
        <f aca="false">IF(AND('План Факт 2025'!R190&gt;0,'План Факт 2025'!Y190=""),"Требует заполнения","ОК")</f>
        <v>ОК</v>
      </c>
    </row>
    <row r="191" customFormat="false" ht="15" hidden="false" customHeight="false" outlineLevel="0" collapsed="false">
      <c r="A191" s="1" t="str">
        <f aca="false">IF(AND('План Факт 2025'!B191&lt;&gt;"",'План Факт 2025'!A191=""),"Требует заполнения","ОК")</f>
        <v>ОК</v>
      </c>
      <c r="C191" s="1" t="str">
        <f aca="false">IF(AND('План Факт 2025'!C191="",SUM('План Факт 2025'!Q191,'План Факт 2025'!R191,'План Факт 2025'!Z191,'План Факт 2025'!AA191)&gt;0),"Требует заполнения","ОК")</f>
        <v>ОК</v>
      </c>
      <c r="D191" s="357" t="str">
        <f aca="false">IF(OR(AND('План Факт 2025'!D191="",'План Факт 2025'!C191="Инвестиционный_проект"),AND('План Факт 2025'!D191="",'План Факт 2025'!C191="Операционный_бюджет")),"Требует заполнения", IF('План Факт 2025'!D191="","ОК",IFERROR(VLOOKUP('План Факт 2025'!C191&amp;'План Факт 2025'!D191,статьи,1,FALSE()),"Требует исправления")))</f>
        <v>ОК</v>
      </c>
      <c r="E191" s="1" t="str">
        <f aca="false">IF(AND('План Факт 2025'!C191="Инвестиционный_проект",'План Факт 2025'!G191=""),"Требует заполнения",IF(AND('План Факт 2025'!C191&lt;&gt;"Инвестиционный_проект",'План Факт 2025'!G191&lt;&gt;""),"Требует изменения","ОК"))</f>
        <v>ОК</v>
      </c>
      <c r="G191" s="1" t="str">
        <f aca="false">IF(AND('План Факт 2025'!C191="Инвестиционный_проект",'План Факт 2025'!I191=""),"Требует заполнения","ОК")</f>
        <v>ОК</v>
      </c>
      <c r="H191" s="1" t="str">
        <f aca="false">IF(AND('План Факт 2025'!C191="ФОТ",'План Факт 2025'!J191=""),"Требует заполнения","ОК")</f>
        <v>ОК</v>
      </c>
      <c r="J191" s="1" t="str">
        <f aca="false">IF(OR(AND('План Факт 2025'!D191="Программное_обеспечение_лицензии",'План Факт 2025'!L191=""),AND('План Факт 2025'!D191="Приобретение_ПО",'План Факт 2025'!L191=""),AND('План Факт 2025'!D191="ИТ_оборудование_и_комплектующие_ИП",'План Факт 2025'!L191=""),AND('План Факт 2025'!D191="ИТ_оборудование_и_комплектующие",'План Факт 2025'!L191="")),"Требует заполнения","ОК")</f>
        <v>ОК</v>
      </c>
      <c r="K191" s="1" t="str">
        <f aca="false">IF(OR(AND('План Факт 2025'!C191="Операционный_бюджет",'План Факт 2025'!D191="Программное_обеспечение_лицензии",'План Факт 2025'!M191=""),AND('План Факт 2025'!C191="Инвестиционный_проект",'План Факт 2025'!D191="Приобретение_ПО",'План Факт 2025'!M191=""),AND('План Факт 2025'!D191="ИТ_оборудование_и_комплектующие_ИП",'План Факт 2025'!M191=""),AND('План Факт 2025'!D191="ИТ_оборудование_и_комплектующие",'План Факт 2025'!M191="")),"Требует заполнения","ОК")</f>
        <v>ОК</v>
      </c>
      <c r="L191" s="1" t="str">
        <f aca="false">IF(OR(AND('План Факт 2025'!D191="Программное_обеспечение_лицензии",'План Факт 2025'!N191="",'План Факт 2025'!M191=""),AND('План Факт 2025'!D191="Приобретение_ПО",'План Факт 2025'!M191="",'План Факт 2025'!N191="",'План Факт 2025'!M191=""),AND('План Факт 2025'!C191&lt;&gt;"",'План Факт 2025'!N191="",'План Факт 2025'!M191="")),"Требует заполнения","ОК")</f>
        <v>ОК</v>
      </c>
      <c r="N191" s="1" t="str">
        <f aca="false">IF(OR('План Факт 2025'!C191="ФОТ",SUM('План Факт 2025'!Q191,'План Факт 2025'!R191,'План Факт 2025'!Z191,'План Факт 2025'!AA191)&gt;0),"ОК",IF('План Факт 2025'!C191="","ОК","Требует заполнения"))</f>
        <v>ОК</v>
      </c>
      <c r="T191" s="1" t="str">
        <f aca="false">IF(AND('План Факт 2025'!R191&gt;0,'План Факт 2025'!X191=""),"Требует заполнения","ОК")</f>
        <v>ОК</v>
      </c>
      <c r="U191" s="1" t="str">
        <f aca="false">IF(AND('План Факт 2025'!R191&gt;0,'План Факт 2025'!Y191=""),"Требует заполнения","ОК")</f>
        <v>ОК</v>
      </c>
    </row>
    <row r="192" customFormat="false" ht="15" hidden="false" customHeight="false" outlineLevel="0" collapsed="false">
      <c r="A192" s="1" t="str">
        <f aca="false">IF(AND('План Факт 2025'!B192&lt;&gt;"",'План Факт 2025'!A192=""),"Требует заполнения","ОК")</f>
        <v>ОК</v>
      </c>
      <c r="C192" s="1" t="str">
        <f aca="false">IF(AND('План Факт 2025'!C192="",SUM('План Факт 2025'!Q192,'План Факт 2025'!R192,'План Факт 2025'!Z192,'План Факт 2025'!AA192)&gt;0),"Требует заполнения","ОК")</f>
        <v>ОК</v>
      </c>
      <c r="D192" s="357" t="str">
        <f aca="false">IF(OR(AND('План Факт 2025'!D192="",'План Факт 2025'!C192="Инвестиционный_проект"),AND('План Факт 2025'!D192="",'План Факт 2025'!C192="Операционный_бюджет")),"Требует заполнения", IF('План Факт 2025'!D192="","ОК",IFERROR(VLOOKUP('План Факт 2025'!C192&amp;'План Факт 2025'!D192,статьи,1,FALSE()),"Требует исправления")))</f>
        <v>ОК</v>
      </c>
      <c r="E192" s="1" t="str">
        <f aca="false">IF(AND('План Факт 2025'!C192="Инвестиционный_проект",'План Факт 2025'!G192=""),"Требует заполнения",IF(AND('План Факт 2025'!C192&lt;&gt;"Инвестиционный_проект",'План Факт 2025'!G192&lt;&gt;""),"Требует изменения","ОК"))</f>
        <v>ОК</v>
      </c>
      <c r="G192" s="1" t="str">
        <f aca="false">IF(AND('План Факт 2025'!C192="Инвестиционный_проект",'План Факт 2025'!I192=""),"Требует заполнения","ОК")</f>
        <v>ОК</v>
      </c>
      <c r="H192" s="1" t="str">
        <f aca="false">IF(AND('План Факт 2025'!C192="ФОТ",'План Факт 2025'!J192=""),"Требует заполнения","ОК")</f>
        <v>ОК</v>
      </c>
      <c r="J192" s="1" t="str">
        <f aca="false">IF(OR(AND('План Факт 2025'!D192="Программное_обеспечение_лицензии",'План Факт 2025'!L192=""),AND('План Факт 2025'!D192="Приобретение_ПО",'План Факт 2025'!L192=""),AND('План Факт 2025'!D192="ИТ_оборудование_и_комплектующие_ИП",'План Факт 2025'!L192=""),AND('План Факт 2025'!D192="ИТ_оборудование_и_комплектующие",'План Факт 2025'!L192="")),"Требует заполнения","ОК")</f>
        <v>ОК</v>
      </c>
      <c r="K192" s="1" t="str">
        <f aca="false">IF(OR(AND('План Факт 2025'!C192="Операционный_бюджет",'План Факт 2025'!D192="Программное_обеспечение_лицензии",'План Факт 2025'!M192=""),AND('План Факт 2025'!C192="Инвестиционный_проект",'План Факт 2025'!D192="Приобретение_ПО",'План Факт 2025'!M192=""),AND('План Факт 2025'!D192="ИТ_оборудование_и_комплектующие_ИП",'План Факт 2025'!M192=""),AND('План Факт 2025'!D192="ИТ_оборудование_и_комплектующие",'План Факт 2025'!M192="")),"Требует заполнения","ОК")</f>
        <v>ОК</v>
      </c>
      <c r="L192" s="1" t="str">
        <f aca="false">IF(OR(AND('План Факт 2025'!D192="Программное_обеспечение_лицензии",'План Факт 2025'!N192="",'План Факт 2025'!M192=""),AND('План Факт 2025'!D192="Приобретение_ПО",'План Факт 2025'!M192="",'План Факт 2025'!N192="",'План Факт 2025'!M192=""),AND('План Факт 2025'!C192&lt;&gt;"",'План Факт 2025'!N192="",'План Факт 2025'!M192="")),"Требует заполнения","ОК")</f>
        <v>ОК</v>
      </c>
      <c r="N192" s="1" t="str">
        <f aca="false">IF(OR('План Факт 2025'!C192="ФОТ",SUM('План Факт 2025'!Q192,'План Факт 2025'!R192,'План Факт 2025'!Z192,'План Факт 2025'!AA192)&gt;0),"ОК",IF('План Факт 2025'!C192="","ОК","Требует заполнения"))</f>
        <v>ОК</v>
      </c>
      <c r="T192" s="1" t="str">
        <f aca="false">IF(AND('План Факт 2025'!R192&gt;0,'План Факт 2025'!X192=""),"Требует заполнения","ОК")</f>
        <v>ОК</v>
      </c>
      <c r="U192" s="1" t="str">
        <f aca="false">IF(AND('План Факт 2025'!R192&gt;0,'План Факт 2025'!Y192=""),"Требует заполнения","ОК")</f>
        <v>ОК</v>
      </c>
    </row>
    <row r="193" customFormat="false" ht="15" hidden="false" customHeight="false" outlineLevel="0" collapsed="false">
      <c r="A193" s="1" t="str">
        <f aca="false">IF(AND('План Факт 2025'!B193&lt;&gt;"",'План Факт 2025'!A193=""),"Требует заполнения","ОК")</f>
        <v>ОК</v>
      </c>
      <c r="C193" s="1" t="str">
        <f aca="false">IF(AND('План Факт 2025'!C193="",SUM('План Факт 2025'!Q193,'План Факт 2025'!R193,'План Факт 2025'!Z193,'План Факт 2025'!AA193)&gt;0),"Требует заполнения","ОК")</f>
        <v>ОК</v>
      </c>
      <c r="D193" s="357" t="str">
        <f aca="false">IF(OR(AND('План Факт 2025'!D193="",'План Факт 2025'!C193="Инвестиционный_проект"),AND('План Факт 2025'!D193="",'План Факт 2025'!C193="Операционный_бюджет")),"Требует заполнения", IF('План Факт 2025'!D193="","ОК",IFERROR(VLOOKUP('План Факт 2025'!C193&amp;'План Факт 2025'!D193,статьи,1,FALSE()),"Требует исправления")))</f>
        <v>ОК</v>
      </c>
      <c r="E193" s="1" t="str">
        <f aca="false">IF(AND('План Факт 2025'!C193="Инвестиционный_проект",'План Факт 2025'!G193=""),"Требует заполнения",IF(AND('План Факт 2025'!C193&lt;&gt;"Инвестиционный_проект",'План Факт 2025'!G193&lt;&gt;""),"Требует изменения","ОК"))</f>
        <v>ОК</v>
      </c>
      <c r="G193" s="1" t="str">
        <f aca="false">IF(AND('План Факт 2025'!C193="Инвестиционный_проект",'План Факт 2025'!I193=""),"Требует заполнения","ОК")</f>
        <v>ОК</v>
      </c>
      <c r="H193" s="1" t="str">
        <f aca="false">IF(AND('План Факт 2025'!C193="ФОТ",'План Факт 2025'!J193=""),"Требует заполнения","ОК")</f>
        <v>ОК</v>
      </c>
      <c r="J193" s="1" t="str">
        <f aca="false">IF(OR(AND('План Факт 2025'!D193="Программное_обеспечение_лицензии",'План Факт 2025'!L193=""),AND('План Факт 2025'!D193="Приобретение_ПО",'План Факт 2025'!L193=""),AND('План Факт 2025'!D193="ИТ_оборудование_и_комплектующие_ИП",'План Факт 2025'!L193=""),AND('План Факт 2025'!D193="ИТ_оборудование_и_комплектующие",'План Факт 2025'!L193="")),"Требует заполнения","ОК")</f>
        <v>ОК</v>
      </c>
      <c r="K193" s="1" t="str">
        <f aca="false">IF(OR(AND('План Факт 2025'!C193="Операционный_бюджет",'План Факт 2025'!D193="Программное_обеспечение_лицензии",'План Факт 2025'!M193=""),AND('План Факт 2025'!C193="Инвестиционный_проект",'План Факт 2025'!D193="Приобретение_ПО",'План Факт 2025'!M193=""),AND('План Факт 2025'!D193="ИТ_оборудование_и_комплектующие_ИП",'План Факт 2025'!M193=""),AND('План Факт 2025'!D193="ИТ_оборудование_и_комплектующие",'План Факт 2025'!M193="")),"Требует заполнения","ОК")</f>
        <v>ОК</v>
      </c>
      <c r="L193" s="1" t="str">
        <f aca="false">IF(OR(AND('План Факт 2025'!D193="Программное_обеспечение_лицензии",'План Факт 2025'!N193="",'План Факт 2025'!M193=""),AND('План Факт 2025'!D193="Приобретение_ПО",'План Факт 2025'!M193="",'План Факт 2025'!N193="",'План Факт 2025'!M193=""),AND('План Факт 2025'!C193&lt;&gt;"",'План Факт 2025'!N193="",'План Факт 2025'!M193="")),"Требует заполнения","ОК")</f>
        <v>ОК</v>
      </c>
      <c r="N193" s="1" t="str">
        <f aca="false">IF(OR('План Факт 2025'!C193="ФОТ",SUM('План Факт 2025'!Q193,'План Факт 2025'!R193,'План Факт 2025'!Z193,'План Факт 2025'!AA193)&gt;0),"ОК",IF('План Факт 2025'!C193="","ОК","Требует заполнения"))</f>
        <v>ОК</v>
      </c>
      <c r="T193" s="1" t="str">
        <f aca="false">IF(AND('План Факт 2025'!R193&gt;0,'План Факт 2025'!X193=""),"Требует заполнения","ОК")</f>
        <v>ОК</v>
      </c>
      <c r="U193" s="1" t="str">
        <f aca="false">IF(AND('План Факт 2025'!R193&gt;0,'План Факт 2025'!Y193=""),"Требует заполнения","ОК")</f>
        <v>ОК</v>
      </c>
    </row>
    <row r="194" customFormat="false" ht="15" hidden="false" customHeight="false" outlineLevel="0" collapsed="false">
      <c r="A194" s="1" t="str">
        <f aca="false">IF(AND('План Факт 2025'!B194&lt;&gt;"",'План Факт 2025'!A194=""),"Требует заполнения","ОК")</f>
        <v>ОК</v>
      </c>
      <c r="C194" s="1" t="str">
        <f aca="false">IF(AND('План Факт 2025'!C194="",SUM('План Факт 2025'!Q194,'План Факт 2025'!R194,'План Факт 2025'!Z194,'План Факт 2025'!AA194)&gt;0),"Требует заполнения","ОК")</f>
        <v>ОК</v>
      </c>
      <c r="D194" s="357" t="str">
        <f aca="false">IF(OR(AND('План Факт 2025'!D194="",'План Факт 2025'!C194="Инвестиционный_проект"),AND('План Факт 2025'!D194="",'План Факт 2025'!C194="Операционный_бюджет")),"Требует заполнения", IF('План Факт 2025'!D194="","ОК",IFERROR(VLOOKUP('План Факт 2025'!C194&amp;'План Факт 2025'!D194,статьи,1,FALSE()),"Требует исправления")))</f>
        <v>ОК</v>
      </c>
      <c r="E194" s="1" t="str">
        <f aca="false">IF(AND('План Факт 2025'!C194="Инвестиционный_проект",'План Факт 2025'!G194=""),"Требует заполнения",IF(AND('План Факт 2025'!C194&lt;&gt;"Инвестиционный_проект",'План Факт 2025'!G194&lt;&gt;""),"Требует изменения","ОК"))</f>
        <v>ОК</v>
      </c>
      <c r="G194" s="1" t="str">
        <f aca="false">IF(AND('План Факт 2025'!C194="Инвестиционный_проект",'План Факт 2025'!I194=""),"Требует заполнения","ОК")</f>
        <v>ОК</v>
      </c>
      <c r="H194" s="1" t="str">
        <f aca="false">IF(AND('План Факт 2025'!C194="ФОТ",'План Факт 2025'!J194=""),"Требует заполнения","ОК")</f>
        <v>ОК</v>
      </c>
      <c r="J194" s="1" t="str">
        <f aca="false">IF(OR(AND('План Факт 2025'!D194="Программное_обеспечение_лицензии",'План Факт 2025'!L194=""),AND('План Факт 2025'!D194="Приобретение_ПО",'План Факт 2025'!L194=""),AND('План Факт 2025'!D194="ИТ_оборудование_и_комплектующие_ИП",'План Факт 2025'!L194=""),AND('План Факт 2025'!D194="ИТ_оборудование_и_комплектующие",'План Факт 2025'!L194="")),"Требует заполнения","ОК")</f>
        <v>ОК</v>
      </c>
      <c r="K194" s="1" t="str">
        <f aca="false">IF(OR(AND('План Факт 2025'!C194="Операционный_бюджет",'План Факт 2025'!D194="Программное_обеспечение_лицензии",'План Факт 2025'!M194=""),AND('План Факт 2025'!C194="Инвестиционный_проект",'План Факт 2025'!D194="Приобретение_ПО",'План Факт 2025'!M194=""),AND('План Факт 2025'!D194="ИТ_оборудование_и_комплектующие_ИП",'План Факт 2025'!M194=""),AND('План Факт 2025'!D194="ИТ_оборудование_и_комплектующие",'План Факт 2025'!M194="")),"Требует заполнения","ОК")</f>
        <v>ОК</v>
      </c>
      <c r="L194" s="1" t="str">
        <f aca="false">IF(OR(AND('План Факт 2025'!D194="Программное_обеспечение_лицензии",'План Факт 2025'!N194="",'План Факт 2025'!M194=""),AND('План Факт 2025'!D194="Приобретение_ПО",'План Факт 2025'!M194="",'План Факт 2025'!N194="",'План Факт 2025'!M194=""),AND('План Факт 2025'!C194&lt;&gt;"",'План Факт 2025'!N194="",'План Факт 2025'!M194="")),"Требует заполнения","ОК")</f>
        <v>ОК</v>
      </c>
      <c r="N194" s="1" t="str">
        <f aca="false">IF(OR('План Факт 2025'!C194="ФОТ",SUM('План Факт 2025'!Q194,'План Факт 2025'!R194,'План Факт 2025'!Z194,'План Факт 2025'!AA194)&gt;0),"ОК",IF('План Факт 2025'!C194="","ОК","Требует заполнения"))</f>
        <v>ОК</v>
      </c>
      <c r="T194" s="1" t="str">
        <f aca="false">IF(AND('План Факт 2025'!R194&gt;0,'План Факт 2025'!X194=""),"Требует заполнения","ОК")</f>
        <v>ОК</v>
      </c>
      <c r="U194" s="1" t="str">
        <f aca="false">IF(AND('План Факт 2025'!R194&gt;0,'План Факт 2025'!Y194=""),"Требует заполнения","ОК")</f>
        <v>ОК</v>
      </c>
    </row>
    <row r="195" customFormat="false" ht="15" hidden="false" customHeight="false" outlineLevel="0" collapsed="false">
      <c r="A195" s="1" t="str">
        <f aca="false">IF(AND('План Факт 2025'!B195&lt;&gt;"",'План Факт 2025'!A195=""),"Требует заполнения","ОК")</f>
        <v>ОК</v>
      </c>
      <c r="C195" s="1" t="str">
        <f aca="false">IF(AND('План Факт 2025'!C195="",SUM('План Факт 2025'!Q195,'План Факт 2025'!R195,'План Факт 2025'!Z195,'План Факт 2025'!AA195)&gt;0),"Требует заполнения","ОК")</f>
        <v>ОК</v>
      </c>
      <c r="D195" s="357" t="str">
        <f aca="false">IF(OR(AND('План Факт 2025'!D195="",'План Факт 2025'!C195="Инвестиционный_проект"),AND('План Факт 2025'!D195="",'План Факт 2025'!C195="Операционный_бюджет")),"Требует заполнения", IF('План Факт 2025'!D195="","ОК",IFERROR(VLOOKUP('План Факт 2025'!C195&amp;'План Факт 2025'!D195,статьи,1,FALSE()),"Требует исправления")))</f>
        <v>ОК</v>
      </c>
      <c r="E195" s="1" t="str">
        <f aca="false">IF(AND('План Факт 2025'!C195="Инвестиционный_проект",'План Факт 2025'!G195=""),"Требует заполнения",IF(AND('План Факт 2025'!C195&lt;&gt;"Инвестиционный_проект",'План Факт 2025'!G195&lt;&gt;""),"Требует изменения","ОК"))</f>
        <v>ОК</v>
      </c>
      <c r="G195" s="1" t="str">
        <f aca="false">IF(AND('План Факт 2025'!C195="Инвестиционный_проект",'План Факт 2025'!I195=""),"Требует заполнения","ОК")</f>
        <v>ОК</v>
      </c>
      <c r="H195" s="1" t="str">
        <f aca="false">IF(AND('План Факт 2025'!C195="ФОТ",'План Факт 2025'!J195=""),"Требует заполнения","ОК")</f>
        <v>ОК</v>
      </c>
      <c r="J195" s="1" t="str">
        <f aca="false">IF(OR(AND('План Факт 2025'!D195="Программное_обеспечение_лицензии",'План Факт 2025'!L195=""),AND('План Факт 2025'!D195="Приобретение_ПО",'План Факт 2025'!L195=""),AND('План Факт 2025'!D195="ИТ_оборудование_и_комплектующие_ИП",'План Факт 2025'!L195=""),AND('План Факт 2025'!D195="ИТ_оборудование_и_комплектующие",'План Факт 2025'!L195="")),"Требует заполнения","ОК")</f>
        <v>ОК</v>
      </c>
      <c r="K195" s="1" t="str">
        <f aca="false">IF(OR(AND('План Факт 2025'!C195="Операционный_бюджет",'План Факт 2025'!D195="Программное_обеспечение_лицензии",'План Факт 2025'!M195=""),AND('План Факт 2025'!C195="Инвестиционный_проект",'План Факт 2025'!D195="Приобретение_ПО",'План Факт 2025'!M195=""),AND('План Факт 2025'!D195="ИТ_оборудование_и_комплектующие_ИП",'План Факт 2025'!M195=""),AND('План Факт 2025'!D195="ИТ_оборудование_и_комплектующие",'План Факт 2025'!M195="")),"Требует заполнения","ОК")</f>
        <v>ОК</v>
      </c>
      <c r="L195" s="1" t="str">
        <f aca="false">IF(OR(AND('План Факт 2025'!D195="Программное_обеспечение_лицензии",'План Факт 2025'!N195="",'План Факт 2025'!M195=""),AND('План Факт 2025'!D195="Приобретение_ПО",'План Факт 2025'!M195="",'План Факт 2025'!N195="",'План Факт 2025'!M195=""),AND('План Факт 2025'!C195&lt;&gt;"",'План Факт 2025'!N195="",'План Факт 2025'!M195="")),"Требует заполнения","ОК")</f>
        <v>ОК</v>
      </c>
      <c r="N195" s="1" t="str">
        <f aca="false">IF(OR('План Факт 2025'!C195="ФОТ",SUM('План Факт 2025'!Q195,'План Факт 2025'!R195,'План Факт 2025'!Z195,'План Факт 2025'!AA195)&gt;0),"ОК",IF('План Факт 2025'!C195="","ОК","Требует заполнения"))</f>
        <v>ОК</v>
      </c>
      <c r="T195" s="1" t="str">
        <f aca="false">IF(AND('План Факт 2025'!R195&gt;0,'План Факт 2025'!X195=""),"Требует заполнения","ОК")</f>
        <v>ОК</v>
      </c>
      <c r="U195" s="1" t="str">
        <f aca="false">IF(AND('План Факт 2025'!R195&gt;0,'План Факт 2025'!Y195=""),"Требует заполнения","ОК")</f>
        <v>ОК</v>
      </c>
    </row>
    <row r="196" customFormat="false" ht="15" hidden="false" customHeight="false" outlineLevel="0" collapsed="false">
      <c r="A196" s="1" t="str">
        <f aca="false">IF(AND('План Факт 2025'!B196&lt;&gt;"",'План Факт 2025'!A196=""),"Требует заполнения","ОК")</f>
        <v>ОК</v>
      </c>
      <c r="C196" s="1" t="str">
        <f aca="false">IF(AND('План Факт 2025'!C196="",SUM('План Факт 2025'!Q196,'План Факт 2025'!R196,'План Факт 2025'!Z196,'План Факт 2025'!AA196)&gt;0),"Требует заполнения","ОК")</f>
        <v>ОК</v>
      </c>
      <c r="D196" s="357" t="str">
        <f aca="false">IF(OR(AND('План Факт 2025'!D196="",'План Факт 2025'!C196="Инвестиционный_проект"),AND('План Факт 2025'!D196="",'План Факт 2025'!C196="Операционный_бюджет")),"Требует заполнения", IF('План Факт 2025'!D196="","ОК",IFERROR(VLOOKUP('План Факт 2025'!C196&amp;'План Факт 2025'!D196,статьи,1,FALSE()),"Требует исправления")))</f>
        <v>ОК</v>
      </c>
      <c r="E196" s="1" t="str">
        <f aca="false">IF(AND('План Факт 2025'!C196="Инвестиционный_проект",'План Факт 2025'!G196=""),"Требует заполнения",IF(AND('План Факт 2025'!C196&lt;&gt;"Инвестиционный_проект",'План Факт 2025'!G196&lt;&gt;""),"Требует изменения","ОК"))</f>
        <v>ОК</v>
      </c>
      <c r="G196" s="1" t="str">
        <f aca="false">IF(AND('План Факт 2025'!C196="Инвестиционный_проект",'План Факт 2025'!I196=""),"Требует заполнения","ОК")</f>
        <v>ОК</v>
      </c>
      <c r="H196" s="1" t="str">
        <f aca="false">IF(AND('План Факт 2025'!C196="ФОТ",'План Факт 2025'!J196=""),"Требует заполнения","ОК")</f>
        <v>ОК</v>
      </c>
      <c r="J196" s="1" t="str">
        <f aca="false">IF(OR(AND('План Факт 2025'!D196="Программное_обеспечение_лицензии",'План Факт 2025'!L196=""),AND('План Факт 2025'!D196="Приобретение_ПО",'План Факт 2025'!L196=""),AND('План Факт 2025'!D196="ИТ_оборудование_и_комплектующие_ИП",'План Факт 2025'!L196=""),AND('План Факт 2025'!D196="ИТ_оборудование_и_комплектующие",'План Факт 2025'!L196="")),"Требует заполнения","ОК")</f>
        <v>ОК</v>
      </c>
      <c r="K196" s="1" t="str">
        <f aca="false">IF(OR(AND('План Факт 2025'!C196="Операционный_бюджет",'План Факт 2025'!D196="Программное_обеспечение_лицензии",'План Факт 2025'!M196=""),AND('План Факт 2025'!C196="Инвестиционный_проект",'План Факт 2025'!D196="Приобретение_ПО",'План Факт 2025'!M196=""),AND('План Факт 2025'!D196="ИТ_оборудование_и_комплектующие_ИП",'План Факт 2025'!M196=""),AND('План Факт 2025'!D196="ИТ_оборудование_и_комплектующие",'План Факт 2025'!M196="")),"Требует заполнения","ОК")</f>
        <v>ОК</v>
      </c>
      <c r="L196" s="1" t="str">
        <f aca="false">IF(OR(AND('План Факт 2025'!D196="Программное_обеспечение_лицензии",'План Факт 2025'!N196="",'План Факт 2025'!M196=""),AND('План Факт 2025'!D196="Приобретение_ПО",'План Факт 2025'!M196="",'План Факт 2025'!N196="",'План Факт 2025'!M196=""),AND('План Факт 2025'!C196&lt;&gt;"",'План Факт 2025'!N196="",'План Факт 2025'!M196="")),"Требует заполнения","ОК")</f>
        <v>ОК</v>
      </c>
      <c r="N196" s="1" t="str">
        <f aca="false">IF(OR('План Факт 2025'!C196="ФОТ",SUM('План Факт 2025'!Q196,'План Факт 2025'!R196,'План Факт 2025'!Z196,'План Факт 2025'!AA196)&gt;0),"ОК",IF('План Факт 2025'!C196="","ОК","Требует заполнения"))</f>
        <v>ОК</v>
      </c>
      <c r="T196" s="1" t="str">
        <f aca="false">IF(AND('План Факт 2025'!R196&gt;0,'План Факт 2025'!X196=""),"Требует заполнения","ОК")</f>
        <v>ОК</v>
      </c>
      <c r="U196" s="1" t="str">
        <f aca="false">IF(AND('План Факт 2025'!R196&gt;0,'План Факт 2025'!Y196=""),"Требует заполнения","ОК")</f>
        <v>ОК</v>
      </c>
    </row>
    <row r="197" customFormat="false" ht="15" hidden="false" customHeight="false" outlineLevel="0" collapsed="false">
      <c r="A197" s="1" t="str">
        <f aca="false">IF(AND('План Факт 2025'!B197&lt;&gt;"",'План Факт 2025'!A197=""),"Требует заполнения","ОК")</f>
        <v>ОК</v>
      </c>
      <c r="C197" s="1" t="str">
        <f aca="false">IF(AND('План Факт 2025'!C197="",SUM('План Факт 2025'!Q197,'План Факт 2025'!R197,'План Факт 2025'!Z197,'План Факт 2025'!AA197)&gt;0),"Требует заполнения","ОК")</f>
        <v>ОК</v>
      </c>
      <c r="D197" s="357" t="str">
        <f aca="false">IF(OR(AND('План Факт 2025'!D197="",'План Факт 2025'!C197="Инвестиционный_проект"),AND('План Факт 2025'!D197="",'План Факт 2025'!C197="Операционный_бюджет")),"Требует заполнения", IF('План Факт 2025'!D197="","ОК",IFERROR(VLOOKUP('План Факт 2025'!C197&amp;'План Факт 2025'!D197,статьи,1,FALSE()),"Требует исправления")))</f>
        <v>ОК</v>
      </c>
      <c r="E197" s="1" t="str">
        <f aca="false">IF(AND('План Факт 2025'!C197="Инвестиционный_проект",'План Факт 2025'!G197=""),"Требует заполнения",IF(AND('План Факт 2025'!C197&lt;&gt;"Инвестиционный_проект",'План Факт 2025'!G197&lt;&gt;""),"Требует изменения","ОК"))</f>
        <v>ОК</v>
      </c>
      <c r="G197" s="1" t="str">
        <f aca="false">IF(AND('План Факт 2025'!C197="Инвестиционный_проект",'План Факт 2025'!I197=""),"Требует заполнения","ОК")</f>
        <v>ОК</v>
      </c>
      <c r="H197" s="1" t="str">
        <f aca="false">IF(AND('План Факт 2025'!C197="ФОТ",'План Факт 2025'!J197=""),"Требует заполнения","ОК")</f>
        <v>ОК</v>
      </c>
      <c r="J197" s="1" t="str">
        <f aca="false">IF(OR(AND('План Факт 2025'!D197="Программное_обеспечение_лицензии",'План Факт 2025'!L197=""),AND('План Факт 2025'!D197="Приобретение_ПО",'План Факт 2025'!L197=""),AND('План Факт 2025'!D197="ИТ_оборудование_и_комплектующие_ИП",'План Факт 2025'!L197=""),AND('План Факт 2025'!D197="ИТ_оборудование_и_комплектующие",'План Факт 2025'!L197="")),"Требует заполнения","ОК")</f>
        <v>ОК</v>
      </c>
      <c r="K197" s="1" t="str">
        <f aca="false">IF(OR(AND('План Факт 2025'!C197="Операционный_бюджет",'План Факт 2025'!D197="Программное_обеспечение_лицензии",'План Факт 2025'!M197=""),AND('План Факт 2025'!C197="Инвестиционный_проект",'План Факт 2025'!D197="Приобретение_ПО",'План Факт 2025'!M197=""),AND('План Факт 2025'!D197="ИТ_оборудование_и_комплектующие_ИП",'План Факт 2025'!M197=""),AND('План Факт 2025'!D197="ИТ_оборудование_и_комплектующие",'План Факт 2025'!M197="")),"Требует заполнения","ОК")</f>
        <v>ОК</v>
      </c>
      <c r="L197" s="1" t="str">
        <f aca="false">IF(OR(AND('План Факт 2025'!D197="Программное_обеспечение_лицензии",'План Факт 2025'!N197="",'План Факт 2025'!M197=""),AND('План Факт 2025'!D197="Приобретение_ПО",'План Факт 2025'!M197="",'План Факт 2025'!N197="",'План Факт 2025'!M197=""),AND('План Факт 2025'!C197&lt;&gt;"",'План Факт 2025'!N197="",'План Факт 2025'!M197="")),"Требует заполнения","ОК")</f>
        <v>ОК</v>
      </c>
      <c r="N197" s="1" t="str">
        <f aca="false">IF(OR('План Факт 2025'!C197="ФОТ",SUM('План Факт 2025'!Q197,'План Факт 2025'!R197,'План Факт 2025'!Z197,'План Факт 2025'!AA197)&gt;0),"ОК",IF('План Факт 2025'!C197="","ОК","Требует заполнения"))</f>
        <v>ОК</v>
      </c>
      <c r="T197" s="1" t="str">
        <f aca="false">IF(AND('План Факт 2025'!R197&gt;0,'План Факт 2025'!X197=""),"Требует заполнения","ОК")</f>
        <v>ОК</v>
      </c>
      <c r="U197" s="1" t="str">
        <f aca="false">IF(AND('План Факт 2025'!R197&gt;0,'План Факт 2025'!Y197=""),"Требует заполнения","ОК")</f>
        <v>ОК</v>
      </c>
    </row>
    <row r="198" customFormat="false" ht="15" hidden="false" customHeight="false" outlineLevel="0" collapsed="false">
      <c r="A198" s="1" t="str">
        <f aca="false">IF(AND('План Факт 2025'!B198&lt;&gt;"",'План Факт 2025'!A198=""),"Требует заполнения","ОК")</f>
        <v>ОК</v>
      </c>
      <c r="C198" s="1" t="str">
        <f aca="false">IF(AND('План Факт 2025'!C198="",SUM('План Факт 2025'!Q198,'План Факт 2025'!R198,'План Факт 2025'!Z198,'План Факт 2025'!AA198)&gt;0),"Требует заполнения","ОК")</f>
        <v>ОК</v>
      </c>
      <c r="D198" s="357" t="str">
        <f aca="false">IF(OR(AND('План Факт 2025'!D198="",'План Факт 2025'!C198="Инвестиционный_проект"),AND('План Факт 2025'!D198="",'План Факт 2025'!C198="Операционный_бюджет")),"Требует заполнения", IF('План Факт 2025'!D198="","ОК",IFERROR(VLOOKUP('План Факт 2025'!C198&amp;'План Факт 2025'!D198,статьи,1,FALSE()),"Требует исправления")))</f>
        <v>ОК</v>
      </c>
      <c r="E198" s="1" t="str">
        <f aca="false">IF(AND('План Факт 2025'!C198="Инвестиционный_проект",'План Факт 2025'!G198=""),"Требует заполнения",IF(AND('План Факт 2025'!C198&lt;&gt;"Инвестиционный_проект",'План Факт 2025'!G198&lt;&gt;""),"Требует изменения","ОК"))</f>
        <v>ОК</v>
      </c>
      <c r="G198" s="1" t="str">
        <f aca="false">IF(AND('План Факт 2025'!C198="Инвестиционный_проект",'План Факт 2025'!I198=""),"Требует заполнения","ОК")</f>
        <v>ОК</v>
      </c>
      <c r="H198" s="1" t="str">
        <f aca="false">IF(AND('План Факт 2025'!C198="ФОТ",'План Факт 2025'!J198=""),"Требует заполнения","ОК")</f>
        <v>ОК</v>
      </c>
      <c r="J198" s="1" t="str">
        <f aca="false">IF(OR(AND('План Факт 2025'!D198="Программное_обеспечение_лицензии",'План Факт 2025'!L198=""),AND('План Факт 2025'!D198="Приобретение_ПО",'План Факт 2025'!L198=""),AND('План Факт 2025'!D198="ИТ_оборудование_и_комплектующие_ИП",'План Факт 2025'!L198=""),AND('План Факт 2025'!D198="ИТ_оборудование_и_комплектующие",'План Факт 2025'!L198="")),"Требует заполнения","ОК")</f>
        <v>ОК</v>
      </c>
      <c r="K198" s="1" t="str">
        <f aca="false">IF(OR(AND('План Факт 2025'!C198="Операционный_бюджет",'План Факт 2025'!D198="Программное_обеспечение_лицензии",'План Факт 2025'!M198=""),AND('План Факт 2025'!C198="Инвестиционный_проект",'План Факт 2025'!D198="Приобретение_ПО",'План Факт 2025'!M198=""),AND('План Факт 2025'!D198="ИТ_оборудование_и_комплектующие_ИП",'План Факт 2025'!M198=""),AND('План Факт 2025'!D198="ИТ_оборудование_и_комплектующие",'План Факт 2025'!M198="")),"Требует заполнения","ОК")</f>
        <v>ОК</v>
      </c>
      <c r="L198" s="1" t="str">
        <f aca="false">IF(OR(AND('План Факт 2025'!D198="Программное_обеспечение_лицензии",'План Факт 2025'!N198="",'План Факт 2025'!M198=""),AND('План Факт 2025'!D198="Приобретение_ПО",'План Факт 2025'!M198="",'План Факт 2025'!N198="",'План Факт 2025'!M198=""),AND('План Факт 2025'!C198&lt;&gt;"",'План Факт 2025'!N198="",'План Факт 2025'!M198="")),"Требует заполнения","ОК")</f>
        <v>ОК</v>
      </c>
      <c r="N198" s="1" t="str">
        <f aca="false">IF(OR('План Факт 2025'!C198="ФОТ",SUM('План Факт 2025'!Q198,'План Факт 2025'!R198,'План Факт 2025'!Z198,'План Факт 2025'!AA198)&gt;0),"ОК",IF('План Факт 2025'!C198="","ОК","Требует заполнения"))</f>
        <v>ОК</v>
      </c>
      <c r="T198" s="1" t="str">
        <f aca="false">IF(AND('План Факт 2025'!R198&gt;0,'План Факт 2025'!X198=""),"Требует заполнения","ОК")</f>
        <v>ОК</v>
      </c>
      <c r="U198" s="1" t="str">
        <f aca="false">IF(AND('План Факт 2025'!R198&gt;0,'План Факт 2025'!Y198=""),"Требует заполнения","ОК")</f>
        <v>ОК</v>
      </c>
    </row>
    <row r="199" customFormat="false" ht="15" hidden="false" customHeight="false" outlineLevel="0" collapsed="false">
      <c r="A199" s="1" t="str">
        <f aca="false">IF(AND('План Факт 2025'!B199&lt;&gt;"",'План Факт 2025'!A199=""),"Требует заполнения","ОК")</f>
        <v>ОК</v>
      </c>
      <c r="C199" s="1" t="str">
        <f aca="false">IF(AND('План Факт 2025'!C199="",SUM('План Факт 2025'!Q199,'План Факт 2025'!R199,'План Факт 2025'!Z199,'План Факт 2025'!AA199)&gt;0),"Требует заполнения","ОК")</f>
        <v>ОК</v>
      </c>
      <c r="D199" s="357" t="str">
        <f aca="false">IF(OR(AND('План Факт 2025'!D199="",'План Факт 2025'!C199="Инвестиционный_проект"),AND('План Факт 2025'!D199="",'План Факт 2025'!C199="Операционный_бюджет")),"Требует заполнения", IF('План Факт 2025'!D199="","ОК",IFERROR(VLOOKUP('План Факт 2025'!C199&amp;'План Факт 2025'!D199,статьи,1,FALSE()),"Требует исправления")))</f>
        <v>ОК</v>
      </c>
      <c r="E199" s="1" t="str">
        <f aca="false">IF(AND('План Факт 2025'!C199="Инвестиционный_проект",'План Факт 2025'!G199=""),"Требует заполнения",IF(AND('План Факт 2025'!C199&lt;&gt;"Инвестиционный_проект",'План Факт 2025'!G199&lt;&gt;""),"Требует изменения","ОК"))</f>
        <v>ОК</v>
      </c>
      <c r="G199" s="1" t="str">
        <f aca="false">IF(AND('План Факт 2025'!C199="Инвестиционный_проект",'План Факт 2025'!I199=""),"Требует заполнения","ОК")</f>
        <v>ОК</v>
      </c>
      <c r="H199" s="1" t="str">
        <f aca="false">IF(AND('План Факт 2025'!C199="ФОТ",'План Факт 2025'!J199=""),"Требует заполнения","ОК")</f>
        <v>ОК</v>
      </c>
      <c r="J199" s="1" t="str">
        <f aca="false">IF(OR(AND('План Факт 2025'!D199="Программное_обеспечение_лицензии",'План Факт 2025'!L199=""),AND('План Факт 2025'!D199="Приобретение_ПО",'План Факт 2025'!L199=""),AND('План Факт 2025'!D199="ИТ_оборудование_и_комплектующие_ИП",'План Факт 2025'!L199=""),AND('План Факт 2025'!D199="ИТ_оборудование_и_комплектующие",'План Факт 2025'!L199="")),"Требует заполнения","ОК")</f>
        <v>ОК</v>
      </c>
      <c r="K199" s="1" t="str">
        <f aca="false">IF(OR(AND('План Факт 2025'!C199="Операционный_бюджет",'План Факт 2025'!D199="Программное_обеспечение_лицензии",'План Факт 2025'!M199=""),AND('План Факт 2025'!C199="Инвестиционный_проект",'План Факт 2025'!D199="Приобретение_ПО",'План Факт 2025'!M199=""),AND('План Факт 2025'!D199="ИТ_оборудование_и_комплектующие_ИП",'План Факт 2025'!M199=""),AND('План Факт 2025'!D199="ИТ_оборудование_и_комплектующие",'План Факт 2025'!M199="")),"Требует заполнения","ОК")</f>
        <v>ОК</v>
      </c>
      <c r="L199" s="1" t="str">
        <f aca="false">IF(OR(AND('План Факт 2025'!D199="Программное_обеспечение_лицензии",'План Факт 2025'!N199="",'План Факт 2025'!M199=""),AND('План Факт 2025'!D199="Приобретение_ПО",'План Факт 2025'!M199="",'План Факт 2025'!N199="",'План Факт 2025'!M199=""),AND('План Факт 2025'!C199&lt;&gt;"",'План Факт 2025'!N199="",'План Факт 2025'!M199="")),"Требует заполнения","ОК")</f>
        <v>ОК</v>
      </c>
      <c r="N199" s="1" t="str">
        <f aca="false">IF(OR('План Факт 2025'!C199="ФОТ",SUM('План Факт 2025'!Q199,'План Факт 2025'!R199,'План Факт 2025'!Z199,'План Факт 2025'!AA199)&gt;0),"ОК",IF('План Факт 2025'!C199="","ОК","Требует заполнения"))</f>
        <v>ОК</v>
      </c>
      <c r="T199" s="1" t="str">
        <f aca="false">IF(AND('План Факт 2025'!R199&gt;0,'План Факт 2025'!X199=""),"Требует заполнения","ОК")</f>
        <v>ОК</v>
      </c>
      <c r="U199" s="1" t="str">
        <f aca="false">IF(AND('План Факт 2025'!R199&gt;0,'План Факт 2025'!Y199=""),"Требует заполнения","ОК")</f>
        <v>ОК</v>
      </c>
    </row>
    <row r="200" customFormat="false" ht="15" hidden="false" customHeight="false" outlineLevel="0" collapsed="false">
      <c r="A200" s="1" t="str">
        <f aca="false">IF(AND('План Факт 2025'!B200&lt;&gt;"",'План Факт 2025'!A200=""),"Требует заполнения","ОК")</f>
        <v>ОК</v>
      </c>
      <c r="C200" s="1" t="str">
        <f aca="false">IF(AND('План Факт 2025'!C200="",SUM('План Факт 2025'!Q200,'План Факт 2025'!R200,'План Факт 2025'!Z200,'План Факт 2025'!AA200)&gt;0),"Требует заполнения","ОК")</f>
        <v>ОК</v>
      </c>
      <c r="D200" s="357" t="str">
        <f aca="false">IF(OR(AND('План Факт 2025'!D200="",'План Факт 2025'!C200="Инвестиционный_проект"),AND('План Факт 2025'!D200="",'План Факт 2025'!C200="Операционный_бюджет")),"Требует заполнения", IF('План Факт 2025'!D200="","ОК",IFERROR(VLOOKUP('План Факт 2025'!C200&amp;'План Факт 2025'!D200,статьи,1,FALSE()),"Требует исправления")))</f>
        <v>ОК</v>
      </c>
      <c r="E200" s="1" t="str">
        <f aca="false">IF(AND('План Факт 2025'!C200="Инвестиционный_проект",'План Факт 2025'!G200=""),"Требует заполнения",IF(AND('План Факт 2025'!C200&lt;&gt;"Инвестиционный_проект",'План Факт 2025'!G200&lt;&gt;""),"Требует изменения","ОК"))</f>
        <v>ОК</v>
      </c>
      <c r="G200" s="1" t="str">
        <f aca="false">IF(AND('План Факт 2025'!C200="Инвестиционный_проект",'План Факт 2025'!I200=""),"Требует заполнения","ОК")</f>
        <v>ОК</v>
      </c>
      <c r="H200" s="1" t="str">
        <f aca="false">IF(AND('План Факт 2025'!C200="ФОТ",'План Факт 2025'!J200=""),"Требует заполнения","ОК")</f>
        <v>ОК</v>
      </c>
      <c r="J200" s="1" t="str">
        <f aca="false">IF(OR(AND('План Факт 2025'!D200="Программное_обеспечение_лицензии",'План Факт 2025'!L200=""),AND('План Факт 2025'!D200="Приобретение_ПО",'План Факт 2025'!L200=""),AND('План Факт 2025'!D200="ИТ_оборудование_и_комплектующие_ИП",'План Факт 2025'!L200=""),AND('План Факт 2025'!D200="ИТ_оборудование_и_комплектующие",'План Факт 2025'!L200="")),"Требует заполнения","ОК")</f>
        <v>ОК</v>
      </c>
      <c r="K200" s="1" t="str">
        <f aca="false">IF(OR(AND('План Факт 2025'!C200="Операционный_бюджет",'План Факт 2025'!D200="Программное_обеспечение_лицензии",'План Факт 2025'!M200=""),AND('План Факт 2025'!C200="Инвестиционный_проект",'План Факт 2025'!D200="Приобретение_ПО",'План Факт 2025'!M200=""),AND('План Факт 2025'!D200="ИТ_оборудование_и_комплектующие_ИП",'План Факт 2025'!M200=""),AND('План Факт 2025'!D200="ИТ_оборудование_и_комплектующие",'План Факт 2025'!M200="")),"Требует заполнения","ОК")</f>
        <v>ОК</v>
      </c>
      <c r="L200" s="1" t="str">
        <f aca="false">IF(OR(AND('План Факт 2025'!D200="Программное_обеспечение_лицензии",'План Факт 2025'!N200="",'План Факт 2025'!M200=""),AND('План Факт 2025'!D200="Приобретение_ПО",'План Факт 2025'!M200="",'План Факт 2025'!N200="",'План Факт 2025'!M200=""),AND('План Факт 2025'!C200&lt;&gt;"",'План Факт 2025'!N200="",'План Факт 2025'!M200="")),"Требует заполнения","ОК")</f>
        <v>ОК</v>
      </c>
      <c r="N200" s="1" t="str">
        <f aca="false">IF(OR('План Факт 2025'!C200="ФОТ",SUM('План Факт 2025'!Q200,'План Факт 2025'!R200,'План Факт 2025'!Z200,'План Факт 2025'!AA200)&gt;0),"ОК",IF('План Факт 2025'!C200="","ОК","Требует заполнения"))</f>
        <v>ОК</v>
      </c>
      <c r="T200" s="1" t="str">
        <f aca="false">IF(AND('План Факт 2025'!R200&gt;0,'План Факт 2025'!X200=""),"Требует заполнения","ОК")</f>
        <v>ОК</v>
      </c>
      <c r="U200" s="1" t="str">
        <f aca="false">IF(AND('План Факт 2025'!R200&gt;0,'План Факт 2025'!Y200=""),"Требует заполнения","ОК")</f>
        <v>ОК</v>
      </c>
    </row>
    <row r="201" customFormat="false" ht="15" hidden="false" customHeight="false" outlineLevel="0" collapsed="false">
      <c r="A201" s="1" t="str">
        <f aca="false">IF(AND('План Факт 2025'!B201&lt;&gt;"",'План Факт 2025'!A201=""),"Требует заполнения","ОК")</f>
        <v>ОК</v>
      </c>
      <c r="C201" s="1" t="str">
        <f aca="false">IF(AND('План Факт 2025'!C201="",SUM('План Факт 2025'!Q201,'План Факт 2025'!R201,'План Факт 2025'!Z201,'План Факт 2025'!AA201)&gt;0),"Требует заполнения","ОК")</f>
        <v>ОК</v>
      </c>
      <c r="D201" s="357" t="str">
        <f aca="false">IF(OR(AND('План Факт 2025'!D201="",'План Факт 2025'!C201="Инвестиционный_проект"),AND('План Факт 2025'!D201="",'План Факт 2025'!C201="Операционный_бюджет")),"Требует заполнения", IF('План Факт 2025'!D201="","ОК",IFERROR(VLOOKUP('План Факт 2025'!C201&amp;'План Факт 2025'!D201,статьи,1,FALSE()),"Требует исправления")))</f>
        <v>ОК</v>
      </c>
      <c r="E201" s="1" t="str">
        <f aca="false">IF(AND('План Факт 2025'!C201="Инвестиционный_проект",'План Факт 2025'!G201=""),"Требует заполнения",IF(AND('План Факт 2025'!C201&lt;&gt;"Инвестиционный_проект",'План Факт 2025'!G201&lt;&gt;""),"Требует изменения","ОК"))</f>
        <v>ОК</v>
      </c>
      <c r="G201" s="1" t="str">
        <f aca="false">IF(AND('План Факт 2025'!C201="Инвестиционный_проект",'План Факт 2025'!I201=""),"Требует заполнения","ОК")</f>
        <v>ОК</v>
      </c>
      <c r="H201" s="1" t="str">
        <f aca="false">IF(AND('План Факт 2025'!C201="ФОТ",'План Факт 2025'!J201=""),"Требует заполнения","ОК")</f>
        <v>ОК</v>
      </c>
      <c r="J201" s="1" t="str">
        <f aca="false">IF(OR(AND('План Факт 2025'!D201="Программное_обеспечение_лицензии",'План Факт 2025'!L201=""),AND('План Факт 2025'!D201="Приобретение_ПО",'План Факт 2025'!L201=""),AND('План Факт 2025'!D201="ИТ_оборудование_и_комплектующие_ИП",'План Факт 2025'!L201=""),AND('План Факт 2025'!D201="ИТ_оборудование_и_комплектующие",'План Факт 2025'!L201="")),"Требует заполнения","ОК")</f>
        <v>ОК</v>
      </c>
      <c r="K201" s="1" t="str">
        <f aca="false">IF(OR(AND('План Факт 2025'!C201="Операционный_бюджет",'План Факт 2025'!D201="Программное_обеспечение_лицензии",'План Факт 2025'!M201=""),AND('План Факт 2025'!C201="Инвестиционный_проект",'План Факт 2025'!D201="Приобретение_ПО",'План Факт 2025'!M201=""),AND('План Факт 2025'!D201="ИТ_оборудование_и_комплектующие_ИП",'План Факт 2025'!M201=""),AND('План Факт 2025'!D201="ИТ_оборудование_и_комплектующие",'План Факт 2025'!M201="")),"Требует заполнения","ОК")</f>
        <v>ОК</v>
      </c>
      <c r="L201" s="1" t="str">
        <f aca="false">IF(OR(AND('План Факт 2025'!D201="Программное_обеспечение_лицензии",'План Факт 2025'!N201="",'План Факт 2025'!M201=""),AND('План Факт 2025'!D201="Приобретение_ПО",'План Факт 2025'!M201="",'План Факт 2025'!N201="",'План Факт 2025'!M201=""),AND('План Факт 2025'!C201&lt;&gt;"",'План Факт 2025'!N201="",'План Факт 2025'!M201="")),"Требует заполнения","ОК")</f>
        <v>ОК</v>
      </c>
      <c r="N201" s="1" t="str">
        <f aca="false">IF(OR('План Факт 2025'!C201="ФОТ",SUM('План Факт 2025'!Q201,'План Факт 2025'!R201,'План Факт 2025'!Z201,'План Факт 2025'!AA201)&gt;0),"ОК",IF('План Факт 2025'!C201="","ОК","Требует заполнения"))</f>
        <v>ОК</v>
      </c>
      <c r="T201" s="1" t="str">
        <f aca="false">IF(AND('План Факт 2025'!R201&gt;0,'План Факт 2025'!X201=""),"Требует заполнения","ОК")</f>
        <v>ОК</v>
      </c>
      <c r="U201" s="1" t="str">
        <f aca="false">IF(AND('План Факт 2025'!R201&gt;0,'План Факт 2025'!Y201=""),"Требует заполнения","ОК")</f>
        <v>ОК</v>
      </c>
    </row>
    <row r="202" customFormat="false" ht="15" hidden="false" customHeight="false" outlineLevel="0" collapsed="false">
      <c r="A202" s="1" t="str">
        <f aca="false">IF(AND('План Факт 2025'!B202&lt;&gt;"",'План Факт 2025'!A202=""),"Требует заполнения","ОК")</f>
        <v>ОК</v>
      </c>
      <c r="C202" s="1" t="str">
        <f aca="false">IF(AND('План Факт 2025'!C202="",SUM('План Факт 2025'!Q202,'План Факт 2025'!R202,'План Факт 2025'!Z202,'План Факт 2025'!AA202)&gt;0),"Требует заполнения","ОК")</f>
        <v>ОК</v>
      </c>
      <c r="D202" s="357" t="str">
        <f aca="false">IF(OR(AND('План Факт 2025'!D202="",'План Факт 2025'!C202="Инвестиционный_проект"),AND('План Факт 2025'!D202="",'План Факт 2025'!C202="Операционный_бюджет")),"Требует заполнения", IF('План Факт 2025'!D202="","ОК",IFERROR(VLOOKUP('План Факт 2025'!C202&amp;'План Факт 2025'!D202,статьи,1,FALSE()),"Требует исправления")))</f>
        <v>ОК</v>
      </c>
      <c r="E202" s="1" t="str">
        <f aca="false">IF(AND('План Факт 2025'!C202="Инвестиционный_проект",'План Факт 2025'!G202=""),"Требует заполнения",IF(AND('План Факт 2025'!C202&lt;&gt;"Инвестиционный_проект",'План Факт 2025'!G202&lt;&gt;""),"Требует изменения","ОК"))</f>
        <v>ОК</v>
      </c>
      <c r="G202" s="1" t="str">
        <f aca="false">IF(AND('План Факт 2025'!C202="Инвестиционный_проект",'План Факт 2025'!I202=""),"Требует заполнения","ОК")</f>
        <v>ОК</v>
      </c>
      <c r="H202" s="1" t="str">
        <f aca="false">IF(AND('План Факт 2025'!C202="ФОТ",'План Факт 2025'!J202=""),"Требует заполнения","ОК")</f>
        <v>ОК</v>
      </c>
      <c r="J202" s="1" t="str">
        <f aca="false">IF(OR(AND('План Факт 2025'!D202="Программное_обеспечение_лицензии",'План Факт 2025'!L202=""),AND('План Факт 2025'!D202="Приобретение_ПО",'План Факт 2025'!L202=""),AND('План Факт 2025'!D202="ИТ_оборудование_и_комплектующие_ИП",'План Факт 2025'!L202=""),AND('План Факт 2025'!D202="ИТ_оборудование_и_комплектующие",'План Факт 2025'!L202="")),"Требует заполнения","ОК")</f>
        <v>ОК</v>
      </c>
      <c r="K202" s="1" t="str">
        <f aca="false">IF(OR(AND('План Факт 2025'!C202="Операционный_бюджет",'План Факт 2025'!D202="Программное_обеспечение_лицензии",'План Факт 2025'!M202=""),AND('План Факт 2025'!C202="Инвестиционный_проект",'План Факт 2025'!D202="Приобретение_ПО",'План Факт 2025'!M202=""),AND('План Факт 2025'!D202="ИТ_оборудование_и_комплектующие_ИП",'План Факт 2025'!M202=""),AND('План Факт 2025'!D202="ИТ_оборудование_и_комплектующие",'План Факт 2025'!M202="")),"Требует заполнения","ОК")</f>
        <v>ОК</v>
      </c>
      <c r="L202" s="1" t="str">
        <f aca="false">IF(OR(AND('План Факт 2025'!D202="Программное_обеспечение_лицензии",'План Факт 2025'!N202="",'План Факт 2025'!M202=""),AND('План Факт 2025'!D202="Приобретение_ПО",'План Факт 2025'!M202="",'План Факт 2025'!N202="",'План Факт 2025'!M202=""),AND('План Факт 2025'!C202&lt;&gt;"",'План Факт 2025'!N202="",'План Факт 2025'!M202="")),"Требует заполнения","ОК")</f>
        <v>ОК</v>
      </c>
      <c r="N202" s="1" t="str">
        <f aca="false">IF(OR('План Факт 2025'!C202="ФОТ",SUM('План Факт 2025'!Q202,'План Факт 2025'!R202,'План Факт 2025'!Z202,'План Факт 2025'!AA202)&gt;0),"ОК",IF('План Факт 2025'!C202="","ОК","Требует заполнения"))</f>
        <v>ОК</v>
      </c>
      <c r="T202" s="1" t="str">
        <f aca="false">IF(AND('План Факт 2025'!R202&gt;0,'План Факт 2025'!X202=""),"Требует заполнения","ОК")</f>
        <v>ОК</v>
      </c>
      <c r="U202" s="1" t="str">
        <f aca="false">IF(AND('План Факт 2025'!R202&gt;0,'План Факт 2025'!Y202=""),"Требует заполнения","ОК")</f>
        <v>ОК</v>
      </c>
    </row>
    <row r="203" customFormat="false" ht="15" hidden="false" customHeight="false" outlineLevel="0" collapsed="false">
      <c r="A203" s="1" t="str">
        <f aca="false">IF(AND('План Факт 2025'!B203&lt;&gt;"",'План Факт 2025'!A203=""),"Требует заполнения","ОК")</f>
        <v>ОК</v>
      </c>
      <c r="C203" s="1" t="str">
        <f aca="false">IF(AND('План Факт 2025'!C203="",SUM('План Факт 2025'!Q203,'План Факт 2025'!R203,'План Факт 2025'!Z203,'План Факт 2025'!AA203)&gt;0),"Требует заполнения","ОК")</f>
        <v>ОК</v>
      </c>
      <c r="D203" s="357" t="str">
        <f aca="false">IF(OR(AND('План Факт 2025'!D203="",'План Факт 2025'!C203="Инвестиционный_проект"),AND('План Факт 2025'!D203="",'План Факт 2025'!C203="Операционный_бюджет")),"Требует заполнения", IF('План Факт 2025'!D203="","ОК",IFERROR(VLOOKUP('План Факт 2025'!C203&amp;'План Факт 2025'!D203,статьи,1,FALSE()),"Требует исправления")))</f>
        <v>ОК</v>
      </c>
      <c r="E203" s="1" t="str">
        <f aca="false">IF(AND('План Факт 2025'!C203="Инвестиционный_проект",'План Факт 2025'!G203=""),"Требует заполнения",IF(AND('План Факт 2025'!C203&lt;&gt;"Инвестиционный_проект",'План Факт 2025'!G203&lt;&gt;""),"Требует изменения","ОК"))</f>
        <v>ОК</v>
      </c>
      <c r="G203" s="1" t="str">
        <f aca="false">IF(AND('План Факт 2025'!C203="Инвестиционный_проект",'План Факт 2025'!I203=""),"Требует заполнения","ОК")</f>
        <v>ОК</v>
      </c>
      <c r="H203" s="1" t="str">
        <f aca="false">IF(AND('План Факт 2025'!C203="ФОТ",'План Факт 2025'!J203=""),"Требует заполнения","ОК")</f>
        <v>ОК</v>
      </c>
      <c r="J203" s="1" t="str">
        <f aca="false">IF(OR(AND('План Факт 2025'!D203="Программное_обеспечение_лицензии",'План Факт 2025'!L203=""),AND('План Факт 2025'!D203="Приобретение_ПО",'План Факт 2025'!L203=""),AND('План Факт 2025'!D203="ИТ_оборудование_и_комплектующие_ИП",'План Факт 2025'!L203=""),AND('План Факт 2025'!D203="ИТ_оборудование_и_комплектующие",'План Факт 2025'!L203="")),"Требует заполнения","ОК")</f>
        <v>ОК</v>
      </c>
      <c r="K203" s="1" t="str">
        <f aca="false">IF(OR(AND('План Факт 2025'!C203="Операционный_бюджет",'План Факт 2025'!D203="Программное_обеспечение_лицензии",'План Факт 2025'!M203=""),AND('План Факт 2025'!C203="Инвестиционный_проект",'План Факт 2025'!D203="Приобретение_ПО",'План Факт 2025'!M203=""),AND('План Факт 2025'!D203="ИТ_оборудование_и_комплектующие_ИП",'План Факт 2025'!M203=""),AND('План Факт 2025'!D203="ИТ_оборудование_и_комплектующие",'План Факт 2025'!M203="")),"Требует заполнения","ОК")</f>
        <v>ОК</v>
      </c>
      <c r="L203" s="1" t="str">
        <f aca="false">IF(OR(AND('План Факт 2025'!D203="Программное_обеспечение_лицензии",'План Факт 2025'!N203="",'План Факт 2025'!M203=""),AND('План Факт 2025'!D203="Приобретение_ПО",'План Факт 2025'!M203="",'План Факт 2025'!N203="",'План Факт 2025'!M203=""),AND('План Факт 2025'!C203&lt;&gt;"",'План Факт 2025'!N203="",'План Факт 2025'!M203="")),"Требует заполнения","ОК")</f>
        <v>ОК</v>
      </c>
      <c r="N203" s="1" t="str">
        <f aca="false">IF(OR('План Факт 2025'!C203="ФОТ",SUM('План Факт 2025'!Q203,'План Факт 2025'!R203,'План Факт 2025'!Z203,'План Факт 2025'!AA203)&gt;0),"ОК",IF('План Факт 2025'!C203="","ОК","Требует заполнения"))</f>
        <v>ОК</v>
      </c>
      <c r="T203" s="1" t="str">
        <f aca="false">IF(AND('План Факт 2025'!R203&gt;0,'План Факт 2025'!X203=""),"Требует заполнения","ОК")</f>
        <v>ОК</v>
      </c>
      <c r="U203" s="1" t="str">
        <f aca="false">IF(AND('План Факт 2025'!R203&gt;0,'План Факт 2025'!Y203=""),"Требует заполнения","ОК")</f>
        <v>ОК</v>
      </c>
    </row>
    <row r="204" customFormat="false" ht="15" hidden="false" customHeight="false" outlineLevel="0" collapsed="false">
      <c r="A204" s="1" t="str">
        <f aca="false">IF(AND('План Факт 2025'!B204&lt;&gt;"",'План Факт 2025'!A204=""),"Требует заполнения","ОК")</f>
        <v>ОК</v>
      </c>
      <c r="C204" s="1" t="str">
        <f aca="false">IF(AND('План Факт 2025'!C204="",SUM('План Факт 2025'!Q204,'План Факт 2025'!R204,'План Факт 2025'!Z204,'План Факт 2025'!AA204)&gt;0),"Требует заполнения","ОК")</f>
        <v>ОК</v>
      </c>
      <c r="D204" s="357" t="str">
        <f aca="false">IF(OR(AND('План Факт 2025'!D204="",'План Факт 2025'!C204="Инвестиционный_проект"),AND('План Факт 2025'!D204="",'План Факт 2025'!C204="Операционный_бюджет")),"Требует заполнения", IF('План Факт 2025'!D204="","ОК",IFERROR(VLOOKUP('План Факт 2025'!C204&amp;'План Факт 2025'!D204,статьи,1,FALSE()),"Требует исправления")))</f>
        <v>ОК</v>
      </c>
      <c r="E204" s="1" t="str">
        <f aca="false">IF(AND('План Факт 2025'!C204="Инвестиционный_проект",'План Факт 2025'!G204=""),"Требует заполнения",IF(AND('План Факт 2025'!C204&lt;&gt;"Инвестиционный_проект",'План Факт 2025'!G204&lt;&gt;""),"Требует изменения","ОК"))</f>
        <v>ОК</v>
      </c>
      <c r="G204" s="1" t="str">
        <f aca="false">IF(AND('План Факт 2025'!C204="Инвестиционный_проект",'План Факт 2025'!I204=""),"Требует заполнения","ОК")</f>
        <v>ОК</v>
      </c>
      <c r="H204" s="1" t="str">
        <f aca="false">IF(AND('План Факт 2025'!C204="ФОТ",'План Факт 2025'!J204=""),"Требует заполнения","ОК")</f>
        <v>ОК</v>
      </c>
      <c r="J204" s="1" t="str">
        <f aca="false">IF(OR(AND('План Факт 2025'!D204="Программное_обеспечение_лицензии",'План Факт 2025'!L204=""),AND('План Факт 2025'!D204="Приобретение_ПО",'План Факт 2025'!L204=""),AND('План Факт 2025'!D204="ИТ_оборудование_и_комплектующие_ИП",'План Факт 2025'!L204=""),AND('План Факт 2025'!D204="ИТ_оборудование_и_комплектующие",'План Факт 2025'!L204="")),"Требует заполнения","ОК")</f>
        <v>ОК</v>
      </c>
      <c r="K204" s="1" t="str">
        <f aca="false">IF(OR(AND('План Факт 2025'!C204="Операционный_бюджет",'План Факт 2025'!D204="Программное_обеспечение_лицензии",'План Факт 2025'!M204=""),AND('План Факт 2025'!C204="Инвестиционный_проект",'План Факт 2025'!D204="Приобретение_ПО",'План Факт 2025'!M204=""),AND('План Факт 2025'!D204="ИТ_оборудование_и_комплектующие_ИП",'План Факт 2025'!M204=""),AND('План Факт 2025'!D204="ИТ_оборудование_и_комплектующие",'План Факт 2025'!M204="")),"Требует заполнения","ОК")</f>
        <v>ОК</v>
      </c>
      <c r="L204" s="1" t="str">
        <f aca="false">IF(OR(AND('План Факт 2025'!D204="Программное_обеспечение_лицензии",'План Факт 2025'!N204="",'План Факт 2025'!M204=""),AND('План Факт 2025'!D204="Приобретение_ПО",'План Факт 2025'!M204="",'План Факт 2025'!N204="",'План Факт 2025'!M204=""),AND('План Факт 2025'!C204&lt;&gt;"",'План Факт 2025'!N204="",'План Факт 2025'!M204="")),"Требует заполнения","ОК")</f>
        <v>ОК</v>
      </c>
      <c r="N204" s="1" t="str">
        <f aca="false">IF(OR('План Факт 2025'!C204="ФОТ",SUM('План Факт 2025'!Q204,'План Факт 2025'!R204,'План Факт 2025'!Z204,'План Факт 2025'!AA204)&gt;0),"ОК",IF('План Факт 2025'!C204="","ОК","Требует заполнения"))</f>
        <v>ОК</v>
      </c>
      <c r="T204" s="1" t="str">
        <f aca="false">IF(AND('План Факт 2025'!R204&gt;0,'План Факт 2025'!X204=""),"Требует заполнения","ОК")</f>
        <v>ОК</v>
      </c>
      <c r="U204" s="1" t="str">
        <f aca="false">IF(AND('План Факт 2025'!R204&gt;0,'План Факт 2025'!Y204=""),"Требует заполнения","ОК")</f>
        <v>ОК</v>
      </c>
    </row>
    <row r="205" customFormat="false" ht="15" hidden="false" customHeight="false" outlineLevel="0" collapsed="false">
      <c r="A205" s="1" t="str">
        <f aca="false">IF(AND('План Факт 2025'!B205&lt;&gt;"",'План Факт 2025'!A205=""),"Требует заполнения","ОК")</f>
        <v>ОК</v>
      </c>
      <c r="C205" s="1" t="str">
        <f aca="false">IF(AND('План Факт 2025'!C205="",SUM('План Факт 2025'!Q205,'План Факт 2025'!R205,'План Факт 2025'!Z205,'План Факт 2025'!AA205)&gt;0),"Требует заполнения","ОК")</f>
        <v>ОК</v>
      </c>
      <c r="D205" s="357" t="str">
        <f aca="false">IF(OR(AND('План Факт 2025'!D205="",'План Факт 2025'!C205="Инвестиционный_проект"),AND('План Факт 2025'!D205="",'План Факт 2025'!C205="Операционный_бюджет")),"Требует заполнения", IF('План Факт 2025'!D205="","ОК",IFERROR(VLOOKUP('План Факт 2025'!C205&amp;'План Факт 2025'!D205,статьи,1,FALSE()),"Требует исправления")))</f>
        <v>ОК</v>
      </c>
      <c r="E205" s="1" t="str">
        <f aca="false">IF(AND('План Факт 2025'!C205="Инвестиционный_проект",'План Факт 2025'!G205=""),"Требует заполнения",IF(AND('План Факт 2025'!C205&lt;&gt;"Инвестиционный_проект",'План Факт 2025'!G205&lt;&gt;""),"Требует изменения","ОК"))</f>
        <v>ОК</v>
      </c>
      <c r="G205" s="1" t="str">
        <f aca="false">IF(AND('План Факт 2025'!C205="Инвестиционный_проект",'План Факт 2025'!I205=""),"Требует заполнения","ОК")</f>
        <v>ОК</v>
      </c>
      <c r="H205" s="1" t="str">
        <f aca="false">IF(AND('План Факт 2025'!C205="ФОТ",'План Факт 2025'!J205=""),"Требует заполнения","ОК")</f>
        <v>ОК</v>
      </c>
      <c r="J205" s="1" t="str">
        <f aca="false">IF(OR(AND('План Факт 2025'!D205="Программное_обеспечение_лицензии",'План Факт 2025'!L205=""),AND('План Факт 2025'!D205="Приобретение_ПО",'План Факт 2025'!L205=""),AND('План Факт 2025'!D205="ИТ_оборудование_и_комплектующие_ИП",'План Факт 2025'!L205=""),AND('План Факт 2025'!D205="ИТ_оборудование_и_комплектующие",'План Факт 2025'!L205="")),"Требует заполнения","ОК")</f>
        <v>ОК</v>
      </c>
      <c r="K205" s="1" t="str">
        <f aca="false">IF(OR(AND('План Факт 2025'!C205="Операционный_бюджет",'План Факт 2025'!D205="Программное_обеспечение_лицензии",'План Факт 2025'!M205=""),AND('План Факт 2025'!C205="Инвестиционный_проект",'План Факт 2025'!D205="Приобретение_ПО",'План Факт 2025'!M205=""),AND('План Факт 2025'!D205="ИТ_оборудование_и_комплектующие_ИП",'План Факт 2025'!M205=""),AND('План Факт 2025'!D205="ИТ_оборудование_и_комплектующие",'План Факт 2025'!M205="")),"Требует заполнения","ОК")</f>
        <v>ОК</v>
      </c>
      <c r="L205" s="1" t="str">
        <f aca="false">IF(OR(AND('План Факт 2025'!D205="Программное_обеспечение_лицензии",'План Факт 2025'!N205="",'План Факт 2025'!M205=""),AND('План Факт 2025'!D205="Приобретение_ПО",'План Факт 2025'!M205="",'План Факт 2025'!N205="",'План Факт 2025'!M205=""),AND('План Факт 2025'!C205&lt;&gt;"",'План Факт 2025'!N205="",'План Факт 2025'!M205="")),"Требует заполнения","ОК")</f>
        <v>ОК</v>
      </c>
      <c r="N205" s="1" t="str">
        <f aca="false">IF(OR('План Факт 2025'!C205="ФОТ",SUM('План Факт 2025'!Q205,'План Факт 2025'!R205,'План Факт 2025'!Z205,'План Факт 2025'!AA205)&gt;0),"ОК",IF('План Факт 2025'!C205="","ОК","Требует заполнения"))</f>
        <v>ОК</v>
      </c>
      <c r="T205" s="1" t="str">
        <f aca="false">IF(AND('План Факт 2025'!R205&gt;0,'План Факт 2025'!X205=""),"Требует заполнения","ОК")</f>
        <v>ОК</v>
      </c>
      <c r="U205" s="1" t="str">
        <f aca="false">IF(AND('План Факт 2025'!R205&gt;0,'План Факт 2025'!Y205=""),"Требует заполнения","ОК")</f>
        <v>ОК</v>
      </c>
    </row>
    <row r="206" customFormat="false" ht="15" hidden="false" customHeight="false" outlineLevel="0" collapsed="false">
      <c r="A206" s="1" t="str">
        <f aca="false">IF(AND('План Факт 2025'!B206&lt;&gt;"",'План Факт 2025'!A206=""),"Требует заполнения","ОК")</f>
        <v>ОК</v>
      </c>
      <c r="C206" s="1" t="str">
        <f aca="false">IF(AND('План Факт 2025'!C206="",SUM('План Факт 2025'!Q206,'План Факт 2025'!R206,'План Факт 2025'!Z206,'План Факт 2025'!AA206)&gt;0),"Требует заполнения","ОК")</f>
        <v>ОК</v>
      </c>
      <c r="D206" s="357" t="str">
        <f aca="false">IF(OR(AND('План Факт 2025'!D206="",'План Факт 2025'!C206="Инвестиционный_проект"),AND('План Факт 2025'!D206="",'План Факт 2025'!C206="Операционный_бюджет")),"Требует заполнения", IF('План Факт 2025'!D206="","ОК",IFERROR(VLOOKUP('План Факт 2025'!C206&amp;'План Факт 2025'!D206,статьи,1,FALSE()),"Требует исправления")))</f>
        <v>ОК</v>
      </c>
      <c r="E206" s="1" t="str">
        <f aca="false">IF(AND('План Факт 2025'!C206="Инвестиционный_проект",'План Факт 2025'!G206=""),"Требует заполнения",IF(AND('План Факт 2025'!C206&lt;&gt;"Инвестиционный_проект",'План Факт 2025'!G206&lt;&gt;""),"Требует изменения","ОК"))</f>
        <v>ОК</v>
      </c>
      <c r="G206" s="1" t="str">
        <f aca="false">IF(AND('План Факт 2025'!C206="Инвестиционный_проект",'План Факт 2025'!I206=""),"Требует заполнения","ОК")</f>
        <v>ОК</v>
      </c>
      <c r="H206" s="1" t="str">
        <f aca="false">IF(AND('План Факт 2025'!C206="ФОТ",'План Факт 2025'!J206=""),"Требует заполнения","ОК")</f>
        <v>ОК</v>
      </c>
      <c r="J206" s="1" t="str">
        <f aca="false">IF(OR(AND('План Факт 2025'!D206="Программное_обеспечение_лицензии",'План Факт 2025'!L206=""),AND('План Факт 2025'!D206="Приобретение_ПО",'План Факт 2025'!L206=""),AND('План Факт 2025'!D206="ИТ_оборудование_и_комплектующие_ИП",'План Факт 2025'!L206=""),AND('План Факт 2025'!D206="ИТ_оборудование_и_комплектующие",'План Факт 2025'!L206="")),"Требует заполнения","ОК")</f>
        <v>ОК</v>
      </c>
      <c r="K206" s="1" t="str">
        <f aca="false">IF(OR(AND('План Факт 2025'!C206="Операционный_бюджет",'План Факт 2025'!D206="Программное_обеспечение_лицензии",'План Факт 2025'!M206=""),AND('План Факт 2025'!C206="Инвестиционный_проект",'План Факт 2025'!D206="Приобретение_ПО",'План Факт 2025'!M206=""),AND('План Факт 2025'!D206="ИТ_оборудование_и_комплектующие_ИП",'План Факт 2025'!M206=""),AND('План Факт 2025'!D206="ИТ_оборудование_и_комплектующие",'План Факт 2025'!M206="")),"Требует заполнения","ОК")</f>
        <v>ОК</v>
      </c>
      <c r="L206" s="1" t="str">
        <f aca="false">IF(OR(AND('План Факт 2025'!D206="Программное_обеспечение_лицензии",'План Факт 2025'!N206="",'План Факт 2025'!M206=""),AND('План Факт 2025'!D206="Приобретение_ПО",'План Факт 2025'!M206="",'План Факт 2025'!N206="",'План Факт 2025'!M206=""),AND('План Факт 2025'!C206&lt;&gt;"",'План Факт 2025'!N206="",'План Факт 2025'!M206="")),"Требует заполнения","ОК")</f>
        <v>ОК</v>
      </c>
      <c r="N206" s="1" t="str">
        <f aca="false">IF(OR('План Факт 2025'!C206="ФОТ",SUM('План Факт 2025'!Q206,'План Факт 2025'!R206,'План Факт 2025'!Z206,'План Факт 2025'!AA206)&gt;0),"ОК",IF('План Факт 2025'!C206="","ОК","Требует заполнения"))</f>
        <v>ОК</v>
      </c>
      <c r="T206" s="1" t="str">
        <f aca="false">IF(AND('План Факт 2025'!R206&gt;0,'План Факт 2025'!X206=""),"Требует заполнения","ОК")</f>
        <v>ОК</v>
      </c>
      <c r="U206" s="1" t="str">
        <f aca="false">IF(AND('План Факт 2025'!R206&gt;0,'План Факт 2025'!Y206=""),"Требует заполнения","ОК")</f>
        <v>ОК</v>
      </c>
    </row>
    <row r="207" customFormat="false" ht="15" hidden="false" customHeight="false" outlineLevel="0" collapsed="false">
      <c r="A207" s="1" t="str">
        <f aca="false">IF(AND('План Факт 2025'!B207&lt;&gt;"",'План Факт 2025'!A207=""),"Требует заполнения","ОК")</f>
        <v>ОК</v>
      </c>
      <c r="C207" s="1" t="str">
        <f aca="false">IF(AND('План Факт 2025'!C207="",SUM('План Факт 2025'!Q207,'План Факт 2025'!R207,'План Факт 2025'!Z207,'План Факт 2025'!AA207)&gt;0),"Требует заполнения","ОК")</f>
        <v>ОК</v>
      </c>
      <c r="D207" s="357" t="str">
        <f aca="false">IF(OR(AND('План Факт 2025'!D207="",'План Факт 2025'!C207="Инвестиционный_проект"),AND('План Факт 2025'!D207="",'План Факт 2025'!C207="Операционный_бюджет")),"Требует заполнения", IF('План Факт 2025'!D207="","ОК",IFERROR(VLOOKUP('План Факт 2025'!C207&amp;'План Факт 2025'!D207,статьи,1,FALSE()),"Требует исправления")))</f>
        <v>ОК</v>
      </c>
      <c r="E207" s="1" t="str">
        <f aca="false">IF(AND('План Факт 2025'!C207="Инвестиционный_проект",'План Факт 2025'!G207=""),"Требует заполнения",IF(AND('План Факт 2025'!C207&lt;&gt;"Инвестиционный_проект",'План Факт 2025'!G207&lt;&gt;""),"Требует изменения","ОК"))</f>
        <v>ОК</v>
      </c>
      <c r="G207" s="1" t="str">
        <f aca="false">IF(AND('План Факт 2025'!C207="Инвестиционный_проект",'План Факт 2025'!I207=""),"Требует заполнения","ОК")</f>
        <v>ОК</v>
      </c>
      <c r="H207" s="1" t="str">
        <f aca="false">IF(AND('План Факт 2025'!C207="ФОТ",'План Факт 2025'!J207=""),"Требует заполнения","ОК")</f>
        <v>ОК</v>
      </c>
      <c r="J207" s="1" t="str">
        <f aca="false">IF(OR(AND('План Факт 2025'!D207="Программное_обеспечение_лицензии",'План Факт 2025'!L207=""),AND('План Факт 2025'!D207="Приобретение_ПО",'План Факт 2025'!L207=""),AND('План Факт 2025'!D207="ИТ_оборудование_и_комплектующие_ИП",'План Факт 2025'!L207=""),AND('План Факт 2025'!D207="ИТ_оборудование_и_комплектующие",'План Факт 2025'!L207="")),"Требует заполнения","ОК")</f>
        <v>ОК</v>
      </c>
      <c r="K207" s="1" t="str">
        <f aca="false">IF(OR(AND('План Факт 2025'!C207="Операционный_бюджет",'План Факт 2025'!D207="Программное_обеспечение_лицензии",'План Факт 2025'!M207=""),AND('План Факт 2025'!C207="Инвестиционный_проект",'План Факт 2025'!D207="Приобретение_ПО",'План Факт 2025'!M207=""),AND('План Факт 2025'!D207="ИТ_оборудование_и_комплектующие_ИП",'План Факт 2025'!M207=""),AND('План Факт 2025'!D207="ИТ_оборудование_и_комплектующие",'План Факт 2025'!M207="")),"Требует заполнения","ОК")</f>
        <v>ОК</v>
      </c>
      <c r="L207" s="1" t="str">
        <f aca="false">IF(OR(AND('План Факт 2025'!D207="Программное_обеспечение_лицензии",'План Факт 2025'!N207="",'План Факт 2025'!M207=""),AND('План Факт 2025'!D207="Приобретение_ПО",'План Факт 2025'!M207="",'План Факт 2025'!N207="",'План Факт 2025'!M207=""),AND('План Факт 2025'!C207&lt;&gt;"",'План Факт 2025'!N207="",'План Факт 2025'!M207="")),"Требует заполнения","ОК")</f>
        <v>ОК</v>
      </c>
      <c r="N207" s="1" t="str">
        <f aca="false">IF(OR('План Факт 2025'!C207="ФОТ",SUM('План Факт 2025'!Q207,'План Факт 2025'!R207,'План Факт 2025'!Z207,'План Факт 2025'!AA207)&gt;0),"ОК",IF('План Факт 2025'!C207="","ОК","Требует заполнения"))</f>
        <v>ОК</v>
      </c>
      <c r="T207" s="1" t="str">
        <f aca="false">IF(AND('План Факт 2025'!R207&gt;0,'План Факт 2025'!X207=""),"Требует заполнения","ОК")</f>
        <v>ОК</v>
      </c>
      <c r="U207" s="1" t="str">
        <f aca="false">IF(AND('План Факт 2025'!R207&gt;0,'План Факт 2025'!Y207=""),"Требует заполнения","ОК")</f>
        <v>ОК</v>
      </c>
    </row>
    <row r="208" customFormat="false" ht="15" hidden="false" customHeight="false" outlineLevel="0" collapsed="false">
      <c r="A208" s="1" t="str">
        <f aca="false">IF(AND('План Факт 2025'!B208&lt;&gt;"",'План Факт 2025'!A208=""),"Требует заполнения","ОК")</f>
        <v>ОК</v>
      </c>
      <c r="C208" s="1" t="str">
        <f aca="false">IF(AND('План Факт 2025'!C208="",SUM('План Факт 2025'!Q208,'План Факт 2025'!R208,'План Факт 2025'!Z208,'План Факт 2025'!AA208)&gt;0),"Требует заполнения","ОК")</f>
        <v>ОК</v>
      </c>
      <c r="D208" s="357" t="str">
        <f aca="false">IF(OR(AND('План Факт 2025'!D208="",'План Факт 2025'!C208="Инвестиционный_проект"),AND('План Факт 2025'!D208="",'План Факт 2025'!C208="Операционный_бюджет")),"Требует заполнения", IF('План Факт 2025'!D208="","ОК",IFERROR(VLOOKUP('План Факт 2025'!C208&amp;'План Факт 2025'!D208,статьи,1,FALSE()),"Требует исправления")))</f>
        <v>ОК</v>
      </c>
      <c r="E208" s="1" t="str">
        <f aca="false">IF(AND('План Факт 2025'!C208="Инвестиционный_проект",'План Факт 2025'!G208=""),"Требует заполнения",IF(AND('План Факт 2025'!C208&lt;&gt;"Инвестиционный_проект",'План Факт 2025'!G208&lt;&gt;""),"Требует изменения","ОК"))</f>
        <v>ОК</v>
      </c>
      <c r="G208" s="1" t="str">
        <f aca="false">IF(AND('План Факт 2025'!C208="Инвестиционный_проект",'План Факт 2025'!I208=""),"Требует заполнения","ОК")</f>
        <v>ОК</v>
      </c>
      <c r="H208" s="1" t="str">
        <f aca="false">IF(AND('План Факт 2025'!C208="ФОТ",'План Факт 2025'!J208=""),"Требует заполнения","ОК")</f>
        <v>ОК</v>
      </c>
      <c r="J208" s="1" t="str">
        <f aca="false">IF(OR(AND('План Факт 2025'!D208="Программное_обеспечение_лицензии",'План Факт 2025'!L208=""),AND('План Факт 2025'!D208="Приобретение_ПО",'План Факт 2025'!L208=""),AND('План Факт 2025'!D208="ИТ_оборудование_и_комплектующие_ИП",'План Факт 2025'!L208=""),AND('План Факт 2025'!D208="ИТ_оборудование_и_комплектующие",'План Факт 2025'!L208="")),"Требует заполнения","ОК")</f>
        <v>ОК</v>
      </c>
      <c r="K208" s="1" t="str">
        <f aca="false">IF(OR(AND('План Факт 2025'!C208="Операционный_бюджет",'План Факт 2025'!D208="Программное_обеспечение_лицензии",'План Факт 2025'!M208=""),AND('План Факт 2025'!C208="Инвестиционный_проект",'План Факт 2025'!D208="Приобретение_ПО",'План Факт 2025'!M208=""),AND('План Факт 2025'!D208="ИТ_оборудование_и_комплектующие_ИП",'План Факт 2025'!M208=""),AND('План Факт 2025'!D208="ИТ_оборудование_и_комплектующие",'План Факт 2025'!M208="")),"Требует заполнения","ОК")</f>
        <v>ОК</v>
      </c>
      <c r="L208" s="1" t="str">
        <f aca="false">IF(OR(AND('План Факт 2025'!D208="Программное_обеспечение_лицензии",'План Факт 2025'!N208="",'План Факт 2025'!M208=""),AND('План Факт 2025'!D208="Приобретение_ПО",'План Факт 2025'!M208="",'План Факт 2025'!N208="",'План Факт 2025'!M208=""),AND('План Факт 2025'!C208&lt;&gt;"",'План Факт 2025'!N208="",'План Факт 2025'!M208="")),"Требует заполнения","ОК")</f>
        <v>ОК</v>
      </c>
      <c r="N208" s="1" t="str">
        <f aca="false">IF(OR('План Факт 2025'!C208="ФОТ",SUM('План Факт 2025'!Q208,'План Факт 2025'!R208,'План Факт 2025'!Z208,'План Факт 2025'!AA208)&gt;0),"ОК",IF('План Факт 2025'!C208="","ОК","Требует заполнения"))</f>
        <v>ОК</v>
      </c>
      <c r="T208" s="1" t="str">
        <f aca="false">IF(AND('План Факт 2025'!R208&gt;0,'План Факт 2025'!X208=""),"Требует заполнения","ОК")</f>
        <v>ОК</v>
      </c>
      <c r="U208" s="1" t="str">
        <f aca="false">IF(AND('План Факт 2025'!R208&gt;0,'План Факт 2025'!Y208=""),"Требует заполнения","ОК")</f>
        <v>ОК</v>
      </c>
    </row>
    <row r="209" customFormat="false" ht="15" hidden="false" customHeight="false" outlineLevel="0" collapsed="false">
      <c r="A209" s="1" t="str">
        <f aca="false">IF(AND('План Факт 2025'!B209&lt;&gt;"",'План Факт 2025'!A209=""),"Требует заполнения","ОК")</f>
        <v>ОК</v>
      </c>
      <c r="C209" s="1" t="str">
        <f aca="false">IF(AND('План Факт 2025'!C209="",SUM('План Факт 2025'!Q209,'План Факт 2025'!R209,'План Факт 2025'!Z209,'План Факт 2025'!AA209)&gt;0),"Требует заполнения","ОК")</f>
        <v>ОК</v>
      </c>
      <c r="D209" s="357" t="str">
        <f aca="false">IF(OR(AND('План Факт 2025'!D209="",'План Факт 2025'!C209="Инвестиционный_проект"),AND('План Факт 2025'!D209="",'План Факт 2025'!C209="Операционный_бюджет")),"Требует заполнения", IF('План Факт 2025'!D209="","ОК",IFERROR(VLOOKUP('План Факт 2025'!C209&amp;'План Факт 2025'!D209,статьи,1,FALSE()),"Требует исправления")))</f>
        <v>ОК</v>
      </c>
      <c r="E209" s="1" t="str">
        <f aca="false">IF(AND('План Факт 2025'!C209="Инвестиционный_проект",'План Факт 2025'!G209=""),"Требует заполнения",IF(AND('План Факт 2025'!C209&lt;&gt;"Инвестиционный_проект",'План Факт 2025'!G209&lt;&gt;""),"Требует изменения","ОК"))</f>
        <v>ОК</v>
      </c>
      <c r="G209" s="1" t="str">
        <f aca="false">IF(AND('План Факт 2025'!C209="Инвестиционный_проект",'План Факт 2025'!I209=""),"Требует заполнения","ОК")</f>
        <v>ОК</v>
      </c>
      <c r="H209" s="1" t="str">
        <f aca="false">IF(AND('План Факт 2025'!C209="ФОТ",'План Факт 2025'!J209=""),"Требует заполнения","ОК")</f>
        <v>ОК</v>
      </c>
      <c r="J209" s="1" t="str">
        <f aca="false">IF(OR(AND('План Факт 2025'!D209="Программное_обеспечение_лицензии",'План Факт 2025'!L209=""),AND('План Факт 2025'!D209="Приобретение_ПО",'План Факт 2025'!L209=""),AND('План Факт 2025'!D209="ИТ_оборудование_и_комплектующие_ИП",'План Факт 2025'!L209=""),AND('План Факт 2025'!D209="ИТ_оборудование_и_комплектующие",'План Факт 2025'!L209="")),"Требует заполнения","ОК")</f>
        <v>ОК</v>
      </c>
      <c r="K209" s="1" t="str">
        <f aca="false">IF(OR(AND('План Факт 2025'!C209="Операционный_бюджет",'План Факт 2025'!D209="Программное_обеспечение_лицензии",'План Факт 2025'!M209=""),AND('План Факт 2025'!C209="Инвестиционный_проект",'План Факт 2025'!D209="Приобретение_ПО",'План Факт 2025'!M209=""),AND('План Факт 2025'!D209="ИТ_оборудование_и_комплектующие_ИП",'План Факт 2025'!M209=""),AND('План Факт 2025'!D209="ИТ_оборудование_и_комплектующие",'План Факт 2025'!M209="")),"Требует заполнения","ОК")</f>
        <v>ОК</v>
      </c>
      <c r="L209" s="1" t="str">
        <f aca="false">IF(OR(AND('План Факт 2025'!D209="Программное_обеспечение_лицензии",'План Факт 2025'!N209="",'План Факт 2025'!M209=""),AND('План Факт 2025'!D209="Приобретение_ПО",'План Факт 2025'!M209="",'План Факт 2025'!N209="",'План Факт 2025'!M209=""),AND('План Факт 2025'!C209&lt;&gt;"",'План Факт 2025'!N209="",'План Факт 2025'!M209="")),"Требует заполнения","ОК")</f>
        <v>ОК</v>
      </c>
      <c r="N209" s="1" t="str">
        <f aca="false">IF(OR('План Факт 2025'!C209="ФОТ",SUM('План Факт 2025'!Q209,'План Факт 2025'!R209,'План Факт 2025'!Z209,'План Факт 2025'!AA209)&gt;0),"ОК",IF('План Факт 2025'!C209="","ОК","Требует заполнения"))</f>
        <v>ОК</v>
      </c>
      <c r="T209" s="1" t="str">
        <f aca="false">IF(AND('План Факт 2025'!R209&gt;0,'План Факт 2025'!X209=""),"Требует заполнения","ОК")</f>
        <v>ОК</v>
      </c>
      <c r="U209" s="1" t="str">
        <f aca="false">IF(AND('План Факт 2025'!R209&gt;0,'План Факт 2025'!Y209=""),"Требует заполнения","ОК")</f>
        <v>ОК</v>
      </c>
    </row>
    <row r="210" customFormat="false" ht="15" hidden="false" customHeight="false" outlineLevel="0" collapsed="false">
      <c r="A210" s="1" t="str">
        <f aca="false">IF(AND('План Факт 2025'!B210&lt;&gt;"",'План Факт 2025'!A210=""),"Требует заполнения","ОК")</f>
        <v>ОК</v>
      </c>
      <c r="C210" s="1" t="str">
        <f aca="false">IF(AND('План Факт 2025'!C210="",SUM('План Факт 2025'!Q210,'План Факт 2025'!R210,'План Факт 2025'!Z210,'План Факт 2025'!AA210)&gt;0),"Требует заполнения","ОК")</f>
        <v>ОК</v>
      </c>
      <c r="D210" s="357" t="str">
        <f aca="false">IF(OR(AND('План Факт 2025'!D210="",'План Факт 2025'!C210="Инвестиционный_проект"),AND('План Факт 2025'!D210="",'План Факт 2025'!C210="Операционный_бюджет")),"Требует заполнения", IF('План Факт 2025'!D210="","ОК",IFERROR(VLOOKUP('План Факт 2025'!C210&amp;'План Факт 2025'!D210,статьи,1,FALSE()),"Требует исправления")))</f>
        <v>ОК</v>
      </c>
      <c r="E210" s="1" t="str">
        <f aca="false">IF(AND('План Факт 2025'!C210="Инвестиционный_проект",'План Факт 2025'!G210=""),"Требует заполнения",IF(AND('План Факт 2025'!C210&lt;&gt;"Инвестиционный_проект",'План Факт 2025'!G210&lt;&gt;""),"Требует изменения","ОК"))</f>
        <v>ОК</v>
      </c>
      <c r="G210" s="1" t="str">
        <f aca="false">IF(AND('План Факт 2025'!C210="Инвестиционный_проект",'План Факт 2025'!I210=""),"Требует заполнения","ОК")</f>
        <v>ОК</v>
      </c>
      <c r="H210" s="1" t="str">
        <f aca="false">IF(AND('План Факт 2025'!C210="ФОТ",'План Факт 2025'!J210=""),"Требует заполнения","ОК")</f>
        <v>ОК</v>
      </c>
      <c r="J210" s="1" t="str">
        <f aca="false">IF(OR(AND('План Факт 2025'!D210="Программное_обеспечение_лицензии",'План Факт 2025'!L210=""),AND('План Факт 2025'!D210="Приобретение_ПО",'План Факт 2025'!L210=""),AND('План Факт 2025'!D210="ИТ_оборудование_и_комплектующие_ИП",'План Факт 2025'!L210=""),AND('План Факт 2025'!D210="ИТ_оборудование_и_комплектующие",'План Факт 2025'!L210="")),"Требует заполнения","ОК")</f>
        <v>ОК</v>
      </c>
      <c r="K210" s="1" t="str">
        <f aca="false">IF(OR(AND('План Факт 2025'!C210="Операционный_бюджет",'План Факт 2025'!D210="Программное_обеспечение_лицензии",'План Факт 2025'!M210=""),AND('План Факт 2025'!C210="Инвестиционный_проект",'План Факт 2025'!D210="Приобретение_ПО",'План Факт 2025'!M210=""),AND('План Факт 2025'!D210="ИТ_оборудование_и_комплектующие_ИП",'План Факт 2025'!M210=""),AND('План Факт 2025'!D210="ИТ_оборудование_и_комплектующие",'План Факт 2025'!M210="")),"Требует заполнения","ОК")</f>
        <v>ОК</v>
      </c>
      <c r="L210" s="1" t="str">
        <f aca="false">IF(OR(AND('План Факт 2025'!D210="Программное_обеспечение_лицензии",'План Факт 2025'!N210="",'План Факт 2025'!M210=""),AND('План Факт 2025'!D210="Приобретение_ПО",'План Факт 2025'!M210="",'План Факт 2025'!N210="",'План Факт 2025'!M210=""),AND('План Факт 2025'!C210&lt;&gt;"",'План Факт 2025'!N210="",'План Факт 2025'!M210="")),"Требует заполнения","ОК")</f>
        <v>ОК</v>
      </c>
      <c r="N210" s="1" t="str">
        <f aca="false">IF(OR('План Факт 2025'!C210="ФОТ",SUM('План Факт 2025'!Q210,'План Факт 2025'!R210,'План Факт 2025'!Z210,'План Факт 2025'!AA210)&gt;0),"ОК",IF('План Факт 2025'!C210="","ОК","Требует заполнения"))</f>
        <v>ОК</v>
      </c>
      <c r="T210" s="1" t="str">
        <f aca="false">IF(AND('План Факт 2025'!R210&gt;0,'План Факт 2025'!X210=""),"Требует заполнения","ОК")</f>
        <v>ОК</v>
      </c>
      <c r="U210" s="1" t="str">
        <f aca="false">IF(AND('План Факт 2025'!R210&gt;0,'План Факт 2025'!Y210=""),"Требует заполнения","ОК")</f>
        <v>ОК</v>
      </c>
    </row>
    <row r="211" customFormat="false" ht="15" hidden="false" customHeight="false" outlineLevel="0" collapsed="false">
      <c r="A211" s="1" t="str">
        <f aca="false">IF(AND('План Факт 2025'!B211&lt;&gt;"",'План Факт 2025'!A211=""),"Требует заполнения","ОК")</f>
        <v>ОК</v>
      </c>
      <c r="C211" s="1" t="str">
        <f aca="false">IF(AND('План Факт 2025'!C211="",SUM('План Факт 2025'!Q211,'План Факт 2025'!R211,'План Факт 2025'!Z211,'План Факт 2025'!AA211)&gt;0),"Требует заполнения","ОК")</f>
        <v>ОК</v>
      </c>
      <c r="D211" s="357" t="str">
        <f aca="false">IF(OR(AND('План Факт 2025'!D211="",'План Факт 2025'!C211="Инвестиционный_проект"),AND('План Факт 2025'!D211="",'План Факт 2025'!C211="Операционный_бюджет")),"Требует заполнения", IF('План Факт 2025'!D211="","ОК",IFERROR(VLOOKUP('План Факт 2025'!C211&amp;'План Факт 2025'!D211,статьи,1,FALSE()),"Требует исправления")))</f>
        <v>ОК</v>
      </c>
      <c r="E211" s="1" t="str">
        <f aca="false">IF(AND('План Факт 2025'!C211="Инвестиционный_проект",'План Факт 2025'!G211=""),"Требует заполнения",IF(AND('План Факт 2025'!C211&lt;&gt;"Инвестиционный_проект",'План Факт 2025'!G211&lt;&gt;""),"Требует изменения","ОК"))</f>
        <v>ОК</v>
      </c>
      <c r="G211" s="1" t="str">
        <f aca="false">IF(AND('План Факт 2025'!C211="Инвестиционный_проект",'План Факт 2025'!I211=""),"Требует заполнения","ОК")</f>
        <v>ОК</v>
      </c>
      <c r="H211" s="1" t="str">
        <f aca="false">IF(AND('План Факт 2025'!C211="ФОТ",'План Факт 2025'!J211=""),"Требует заполнения","ОК")</f>
        <v>ОК</v>
      </c>
      <c r="J211" s="1" t="str">
        <f aca="false">IF(OR(AND('План Факт 2025'!D211="Программное_обеспечение_лицензии",'План Факт 2025'!L211=""),AND('План Факт 2025'!D211="Приобретение_ПО",'План Факт 2025'!L211=""),AND('План Факт 2025'!D211="ИТ_оборудование_и_комплектующие_ИП",'План Факт 2025'!L211=""),AND('План Факт 2025'!D211="ИТ_оборудование_и_комплектующие",'План Факт 2025'!L211="")),"Требует заполнения","ОК")</f>
        <v>ОК</v>
      </c>
      <c r="K211" s="1" t="str">
        <f aca="false">IF(OR(AND('План Факт 2025'!C211="Операционный_бюджет",'План Факт 2025'!D211="Программное_обеспечение_лицензии",'План Факт 2025'!M211=""),AND('План Факт 2025'!C211="Инвестиционный_проект",'План Факт 2025'!D211="Приобретение_ПО",'План Факт 2025'!M211=""),AND('План Факт 2025'!D211="ИТ_оборудование_и_комплектующие_ИП",'План Факт 2025'!M211=""),AND('План Факт 2025'!D211="ИТ_оборудование_и_комплектующие",'План Факт 2025'!M211="")),"Требует заполнения","ОК")</f>
        <v>ОК</v>
      </c>
      <c r="L211" s="1" t="str">
        <f aca="false">IF(OR(AND('План Факт 2025'!D211="Программное_обеспечение_лицензии",'План Факт 2025'!N211="",'План Факт 2025'!M211=""),AND('План Факт 2025'!D211="Приобретение_ПО",'План Факт 2025'!M211="",'План Факт 2025'!N211="",'План Факт 2025'!M211=""),AND('План Факт 2025'!C211&lt;&gt;"",'План Факт 2025'!N211="",'План Факт 2025'!M211="")),"Требует заполнения","ОК")</f>
        <v>ОК</v>
      </c>
      <c r="N211" s="1" t="str">
        <f aca="false">IF(OR('План Факт 2025'!C211="ФОТ",SUM('План Факт 2025'!Q211,'План Факт 2025'!R211,'План Факт 2025'!Z211,'План Факт 2025'!AA211)&gt;0),"ОК",IF('План Факт 2025'!C211="","ОК","Требует заполнения"))</f>
        <v>ОК</v>
      </c>
      <c r="T211" s="1" t="str">
        <f aca="false">IF(AND('План Факт 2025'!R211&gt;0,'План Факт 2025'!X211=""),"Требует заполнения","ОК")</f>
        <v>ОК</v>
      </c>
      <c r="U211" s="1" t="str">
        <f aca="false">IF(AND('План Факт 2025'!R211&gt;0,'План Факт 2025'!Y211=""),"Требует заполнения","ОК")</f>
        <v>ОК</v>
      </c>
    </row>
    <row r="212" customFormat="false" ht="15" hidden="false" customHeight="false" outlineLevel="0" collapsed="false">
      <c r="A212" s="1" t="str">
        <f aca="false">IF(AND('План Факт 2025'!B212&lt;&gt;"",'План Факт 2025'!A212=""),"Требует заполнения","ОК")</f>
        <v>ОК</v>
      </c>
      <c r="C212" s="1" t="str">
        <f aca="false">IF(AND('План Факт 2025'!C212="",SUM('План Факт 2025'!Q212,'План Факт 2025'!R212,'План Факт 2025'!Z212,'План Факт 2025'!AA212)&gt;0),"Требует заполнения","ОК")</f>
        <v>ОК</v>
      </c>
      <c r="D212" s="357" t="str">
        <f aca="false">IF(OR(AND('План Факт 2025'!D212="",'План Факт 2025'!C212="Инвестиционный_проект"),AND('План Факт 2025'!D212="",'План Факт 2025'!C212="Операционный_бюджет")),"Требует заполнения", IF('План Факт 2025'!D212="","ОК",IFERROR(VLOOKUP('План Факт 2025'!C212&amp;'План Факт 2025'!D212,статьи,1,FALSE()),"Требует исправления")))</f>
        <v>ОК</v>
      </c>
      <c r="E212" s="1" t="str">
        <f aca="false">IF(AND('План Факт 2025'!C212="Инвестиционный_проект",'План Факт 2025'!G212=""),"Требует заполнения",IF(AND('План Факт 2025'!C212&lt;&gt;"Инвестиционный_проект",'План Факт 2025'!G212&lt;&gt;""),"Требует изменения","ОК"))</f>
        <v>ОК</v>
      </c>
      <c r="G212" s="1" t="str">
        <f aca="false">IF(AND('План Факт 2025'!C212="Инвестиционный_проект",'План Факт 2025'!I212=""),"Требует заполнения","ОК")</f>
        <v>ОК</v>
      </c>
      <c r="H212" s="1" t="str">
        <f aca="false">IF(AND('План Факт 2025'!C212="ФОТ",'План Факт 2025'!J212=""),"Требует заполнения","ОК")</f>
        <v>ОК</v>
      </c>
      <c r="J212" s="1" t="str">
        <f aca="false">IF(OR(AND('План Факт 2025'!D212="Программное_обеспечение_лицензии",'План Факт 2025'!L212=""),AND('План Факт 2025'!D212="Приобретение_ПО",'План Факт 2025'!L212=""),AND('План Факт 2025'!D212="ИТ_оборудование_и_комплектующие_ИП",'План Факт 2025'!L212=""),AND('План Факт 2025'!D212="ИТ_оборудование_и_комплектующие",'План Факт 2025'!L212="")),"Требует заполнения","ОК")</f>
        <v>ОК</v>
      </c>
      <c r="K212" s="1" t="str">
        <f aca="false">IF(OR(AND('План Факт 2025'!C212="Операционный_бюджет",'План Факт 2025'!D212="Программное_обеспечение_лицензии",'План Факт 2025'!M212=""),AND('План Факт 2025'!C212="Инвестиционный_проект",'План Факт 2025'!D212="Приобретение_ПО",'План Факт 2025'!M212=""),AND('План Факт 2025'!D212="ИТ_оборудование_и_комплектующие_ИП",'План Факт 2025'!M212=""),AND('План Факт 2025'!D212="ИТ_оборудование_и_комплектующие",'План Факт 2025'!M212="")),"Требует заполнения","ОК")</f>
        <v>ОК</v>
      </c>
      <c r="L212" s="1" t="str">
        <f aca="false">IF(OR(AND('План Факт 2025'!D212="Программное_обеспечение_лицензии",'План Факт 2025'!N212="",'План Факт 2025'!M212=""),AND('План Факт 2025'!D212="Приобретение_ПО",'План Факт 2025'!M212="",'План Факт 2025'!N212="",'План Факт 2025'!M212=""),AND('План Факт 2025'!C212&lt;&gt;"",'План Факт 2025'!N212="",'План Факт 2025'!M212="")),"Требует заполнения","ОК")</f>
        <v>ОК</v>
      </c>
      <c r="N212" s="1" t="str">
        <f aca="false">IF(OR('План Факт 2025'!C212="ФОТ",SUM('План Факт 2025'!Q212,'План Факт 2025'!R212,'План Факт 2025'!Z212,'План Факт 2025'!AA212)&gt;0),"ОК",IF('План Факт 2025'!C212="","ОК","Требует заполнения"))</f>
        <v>ОК</v>
      </c>
      <c r="T212" s="1" t="str">
        <f aca="false">IF(AND('План Факт 2025'!R212&gt;0,'План Факт 2025'!X212=""),"Требует заполнения","ОК")</f>
        <v>ОК</v>
      </c>
      <c r="U212" s="1" t="str">
        <f aca="false">IF(AND('План Факт 2025'!R212&gt;0,'План Факт 2025'!Y212=""),"Требует заполнения","ОК")</f>
        <v>ОК</v>
      </c>
    </row>
    <row r="213" customFormat="false" ht="15" hidden="false" customHeight="false" outlineLevel="0" collapsed="false">
      <c r="A213" s="1" t="str">
        <f aca="false">IF(AND('План Факт 2025'!B213&lt;&gt;"",'План Факт 2025'!A213=""),"Требует заполнения","ОК")</f>
        <v>ОК</v>
      </c>
      <c r="C213" s="1" t="str">
        <f aca="false">IF(AND('План Факт 2025'!C213="",SUM('План Факт 2025'!Q213,'План Факт 2025'!R213,'План Факт 2025'!Z213,'План Факт 2025'!AA213)&gt;0),"Требует заполнения","ОК")</f>
        <v>ОК</v>
      </c>
      <c r="D213" s="357" t="str">
        <f aca="false">IF(OR(AND('План Факт 2025'!D213="",'План Факт 2025'!C213="Инвестиционный_проект"),AND('План Факт 2025'!D213="",'План Факт 2025'!C213="Операционный_бюджет")),"Требует заполнения", IF('План Факт 2025'!D213="","ОК",IFERROR(VLOOKUP('План Факт 2025'!C213&amp;'План Факт 2025'!D213,статьи,1,FALSE()),"Требует исправления")))</f>
        <v>ОК</v>
      </c>
      <c r="E213" s="1" t="str">
        <f aca="false">IF(AND('План Факт 2025'!C213="Инвестиционный_проект",'План Факт 2025'!G213=""),"Требует заполнения",IF(AND('План Факт 2025'!C213&lt;&gt;"Инвестиционный_проект",'План Факт 2025'!G213&lt;&gt;""),"Требует изменения","ОК"))</f>
        <v>ОК</v>
      </c>
      <c r="G213" s="1" t="str">
        <f aca="false">IF(AND('План Факт 2025'!C213="Инвестиционный_проект",'План Факт 2025'!I213=""),"Требует заполнения","ОК")</f>
        <v>ОК</v>
      </c>
      <c r="H213" s="1" t="str">
        <f aca="false">IF(AND('План Факт 2025'!C213="ФОТ",'План Факт 2025'!J213=""),"Требует заполнения","ОК")</f>
        <v>ОК</v>
      </c>
      <c r="J213" s="1" t="str">
        <f aca="false">IF(OR(AND('План Факт 2025'!D213="Программное_обеспечение_лицензии",'План Факт 2025'!L213=""),AND('План Факт 2025'!D213="Приобретение_ПО",'План Факт 2025'!L213=""),AND('План Факт 2025'!D213="ИТ_оборудование_и_комплектующие_ИП",'План Факт 2025'!L213=""),AND('План Факт 2025'!D213="ИТ_оборудование_и_комплектующие",'План Факт 2025'!L213="")),"Требует заполнения","ОК")</f>
        <v>ОК</v>
      </c>
      <c r="K213" s="1" t="str">
        <f aca="false">IF(OR(AND('План Факт 2025'!C213="Операционный_бюджет",'План Факт 2025'!D213="Программное_обеспечение_лицензии",'План Факт 2025'!M213=""),AND('План Факт 2025'!C213="Инвестиционный_проект",'План Факт 2025'!D213="Приобретение_ПО",'План Факт 2025'!M213=""),AND('План Факт 2025'!D213="ИТ_оборудование_и_комплектующие_ИП",'План Факт 2025'!M213=""),AND('План Факт 2025'!D213="ИТ_оборудование_и_комплектующие",'План Факт 2025'!M213="")),"Требует заполнения","ОК")</f>
        <v>ОК</v>
      </c>
      <c r="L213" s="1" t="str">
        <f aca="false">IF(OR(AND('План Факт 2025'!D213="Программное_обеспечение_лицензии",'План Факт 2025'!N213="",'План Факт 2025'!M213=""),AND('План Факт 2025'!D213="Приобретение_ПО",'План Факт 2025'!M213="",'План Факт 2025'!N213="",'План Факт 2025'!M213=""),AND('План Факт 2025'!C213&lt;&gt;"",'План Факт 2025'!N213="",'План Факт 2025'!M213="")),"Требует заполнения","ОК")</f>
        <v>ОК</v>
      </c>
      <c r="N213" s="1" t="str">
        <f aca="false">IF(OR('План Факт 2025'!C213="ФОТ",SUM('План Факт 2025'!Q213,'План Факт 2025'!R213,'План Факт 2025'!Z213,'План Факт 2025'!AA213)&gt;0),"ОК",IF('План Факт 2025'!C213="","ОК","Требует заполнения"))</f>
        <v>ОК</v>
      </c>
      <c r="T213" s="1" t="str">
        <f aca="false">IF(AND('План Факт 2025'!R213&gt;0,'План Факт 2025'!X213=""),"Требует заполнения","ОК")</f>
        <v>ОК</v>
      </c>
      <c r="U213" s="1" t="str">
        <f aca="false">IF(AND('План Факт 2025'!R213&gt;0,'План Факт 2025'!Y213=""),"Требует заполнения","ОК")</f>
        <v>ОК</v>
      </c>
    </row>
    <row r="214" customFormat="false" ht="15" hidden="false" customHeight="false" outlineLevel="0" collapsed="false">
      <c r="A214" s="1" t="str">
        <f aca="false">IF(AND('План Факт 2025'!B214&lt;&gt;"",'План Факт 2025'!A214=""),"Требует заполнения","ОК")</f>
        <v>ОК</v>
      </c>
      <c r="C214" s="1" t="str">
        <f aca="false">IF(AND('План Факт 2025'!C214="",SUM('План Факт 2025'!Q214,'План Факт 2025'!R214,'План Факт 2025'!Z214,'План Факт 2025'!AA214)&gt;0),"Требует заполнения","ОК")</f>
        <v>ОК</v>
      </c>
      <c r="D214" s="357" t="str">
        <f aca="false">IF(OR(AND('План Факт 2025'!D214="",'План Факт 2025'!C214="Инвестиционный_проект"),AND('План Факт 2025'!D214="",'План Факт 2025'!C214="Операционный_бюджет")),"Требует заполнения", IF('План Факт 2025'!D214="","ОК",IFERROR(VLOOKUP('План Факт 2025'!C214&amp;'План Факт 2025'!D214,статьи,1,FALSE()),"Требует исправления")))</f>
        <v>ОК</v>
      </c>
      <c r="E214" s="1" t="str">
        <f aca="false">IF(AND('План Факт 2025'!C214="Инвестиционный_проект",'План Факт 2025'!G214=""),"Требует заполнения",IF(AND('План Факт 2025'!C214&lt;&gt;"Инвестиционный_проект",'План Факт 2025'!G214&lt;&gt;""),"Требует изменения","ОК"))</f>
        <v>ОК</v>
      </c>
      <c r="G214" s="1" t="str">
        <f aca="false">IF(AND('План Факт 2025'!C214="Инвестиционный_проект",'План Факт 2025'!I214=""),"Требует заполнения","ОК")</f>
        <v>ОК</v>
      </c>
      <c r="H214" s="1" t="str">
        <f aca="false">IF(AND('План Факт 2025'!C214="ФОТ",'План Факт 2025'!J214=""),"Требует заполнения","ОК")</f>
        <v>ОК</v>
      </c>
      <c r="J214" s="1" t="str">
        <f aca="false">IF(OR(AND('План Факт 2025'!D214="Программное_обеспечение_лицензии",'План Факт 2025'!L214=""),AND('План Факт 2025'!D214="Приобретение_ПО",'План Факт 2025'!L214=""),AND('План Факт 2025'!D214="ИТ_оборудование_и_комплектующие_ИП",'План Факт 2025'!L214=""),AND('План Факт 2025'!D214="ИТ_оборудование_и_комплектующие",'План Факт 2025'!L214="")),"Требует заполнения","ОК")</f>
        <v>ОК</v>
      </c>
      <c r="K214" s="1" t="str">
        <f aca="false">IF(OR(AND('План Факт 2025'!C214="Операционный_бюджет",'План Факт 2025'!D214="Программное_обеспечение_лицензии",'План Факт 2025'!M214=""),AND('План Факт 2025'!C214="Инвестиционный_проект",'План Факт 2025'!D214="Приобретение_ПО",'План Факт 2025'!M214=""),AND('План Факт 2025'!D214="ИТ_оборудование_и_комплектующие_ИП",'План Факт 2025'!M214=""),AND('План Факт 2025'!D214="ИТ_оборудование_и_комплектующие",'План Факт 2025'!M214="")),"Требует заполнения","ОК")</f>
        <v>ОК</v>
      </c>
      <c r="L214" s="1" t="str">
        <f aca="false">IF(OR(AND('План Факт 2025'!D214="Программное_обеспечение_лицензии",'План Факт 2025'!N214="",'План Факт 2025'!M214=""),AND('План Факт 2025'!D214="Приобретение_ПО",'План Факт 2025'!M214="",'План Факт 2025'!N214="",'План Факт 2025'!M214=""),AND('План Факт 2025'!C214&lt;&gt;"",'План Факт 2025'!N214="",'План Факт 2025'!M214="")),"Требует заполнения","ОК")</f>
        <v>ОК</v>
      </c>
      <c r="N214" s="1" t="str">
        <f aca="false">IF(OR('План Факт 2025'!C214="ФОТ",SUM('План Факт 2025'!Q214,'План Факт 2025'!R214,'План Факт 2025'!Z214,'План Факт 2025'!AA214)&gt;0),"ОК",IF('План Факт 2025'!C214="","ОК","Требует заполнения"))</f>
        <v>ОК</v>
      </c>
      <c r="T214" s="1" t="str">
        <f aca="false">IF(AND('План Факт 2025'!R214&gt;0,'План Факт 2025'!X214=""),"Требует заполнения","ОК")</f>
        <v>ОК</v>
      </c>
      <c r="U214" s="1" t="str">
        <f aca="false">IF(AND('План Факт 2025'!R214&gt;0,'План Факт 2025'!Y214=""),"Требует заполнения","ОК")</f>
        <v>ОК</v>
      </c>
    </row>
    <row r="215" customFormat="false" ht="15" hidden="false" customHeight="false" outlineLevel="0" collapsed="false">
      <c r="A215" s="1" t="str">
        <f aca="false">IF(AND('План Факт 2025'!B215&lt;&gt;"",'План Факт 2025'!A215=""),"Требует заполнения","ОК")</f>
        <v>ОК</v>
      </c>
      <c r="C215" s="1" t="str">
        <f aca="false">IF(AND('План Факт 2025'!C215="",SUM('План Факт 2025'!Q215,'План Факт 2025'!R215,'План Факт 2025'!Z215,'План Факт 2025'!AA215)&gt;0),"Требует заполнения","ОК")</f>
        <v>ОК</v>
      </c>
      <c r="D215" s="357" t="str">
        <f aca="false">IF(OR(AND('План Факт 2025'!D215="",'План Факт 2025'!C215="Инвестиционный_проект"),AND('План Факт 2025'!D215="",'План Факт 2025'!C215="Операционный_бюджет")),"Требует заполнения", IF('План Факт 2025'!D215="","ОК",IFERROR(VLOOKUP('План Факт 2025'!C215&amp;'План Факт 2025'!D215,статьи,1,FALSE()),"Требует исправления")))</f>
        <v>ОК</v>
      </c>
      <c r="E215" s="1" t="str">
        <f aca="false">IF(AND('План Факт 2025'!C215="Инвестиционный_проект",'План Факт 2025'!G215=""),"Требует заполнения",IF(AND('План Факт 2025'!C215&lt;&gt;"Инвестиционный_проект",'План Факт 2025'!G215&lt;&gt;""),"Требует изменения","ОК"))</f>
        <v>ОК</v>
      </c>
      <c r="G215" s="1" t="str">
        <f aca="false">IF(AND('План Факт 2025'!C215="Инвестиционный_проект",'План Факт 2025'!I215=""),"Требует заполнения","ОК")</f>
        <v>ОК</v>
      </c>
      <c r="H215" s="1" t="str">
        <f aca="false">IF(AND('План Факт 2025'!C215="ФОТ",'План Факт 2025'!J215=""),"Требует заполнения","ОК")</f>
        <v>ОК</v>
      </c>
      <c r="J215" s="1" t="str">
        <f aca="false">IF(OR(AND('План Факт 2025'!D215="Программное_обеспечение_лицензии",'План Факт 2025'!L215=""),AND('План Факт 2025'!D215="Приобретение_ПО",'План Факт 2025'!L215=""),AND('План Факт 2025'!D215="ИТ_оборудование_и_комплектующие_ИП",'План Факт 2025'!L215=""),AND('План Факт 2025'!D215="ИТ_оборудование_и_комплектующие",'План Факт 2025'!L215="")),"Требует заполнения","ОК")</f>
        <v>ОК</v>
      </c>
      <c r="K215" s="1" t="str">
        <f aca="false">IF(OR(AND('План Факт 2025'!C215="Операционный_бюджет",'План Факт 2025'!D215="Программное_обеспечение_лицензии",'План Факт 2025'!M215=""),AND('План Факт 2025'!C215="Инвестиционный_проект",'План Факт 2025'!D215="Приобретение_ПО",'План Факт 2025'!M215=""),AND('План Факт 2025'!D215="ИТ_оборудование_и_комплектующие_ИП",'План Факт 2025'!M215=""),AND('План Факт 2025'!D215="ИТ_оборудование_и_комплектующие",'План Факт 2025'!M215="")),"Требует заполнения","ОК")</f>
        <v>ОК</v>
      </c>
      <c r="L215" s="1" t="str">
        <f aca="false">IF(OR(AND('План Факт 2025'!D215="Программное_обеспечение_лицензии",'План Факт 2025'!N215="",'План Факт 2025'!M215=""),AND('План Факт 2025'!D215="Приобретение_ПО",'План Факт 2025'!M215="",'План Факт 2025'!N215="",'План Факт 2025'!M215=""),AND('План Факт 2025'!C215&lt;&gt;"",'План Факт 2025'!N215="",'План Факт 2025'!M215="")),"Требует заполнения","ОК")</f>
        <v>ОК</v>
      </c>
      <c r="N215" s="1" t="str">
        <f aca="false">IF(OR('План Факт 2025'!C215="ФОТ",SUM('План Факт 2025'!Q215,'План Факт 2025'!R215,'План Факт 2025'!Z215,'План Факт 2025'!AA215)&gt;0),"ОК",IF('План Факт 2025'!C215="","ОК","Требует заполнения"))</f>
        <v>ОК</v>
      </c>
      <c r="T215" s="1" t="str">
        <f aca="false">IF(AND('План Факт 2025'!R215&gt;0,'План Факт 2025'!X215=""),"Требует заполнения","ОК")</f>
        <v>ОК</v>
      </c>
      <c r="U215" s="1" t="str">
        <f aca="false">IF(AND('План Факт 2025'!R215&gt;0,'План Факт 2025'!Y215=""),"Требует заполнения","ОК")</f>
        <v>ОК</v>
      </c>
    </row>
    <row r="216" customFormat="false" ht="15" hidden="false" customHeight="false" outlineLevel="0" collapsed="false">
      <c r="A216" s="1" t="str">
        <f aca="false">IF(AND('План Факт 2025'!B216&lt;&gt;"",'План Факт 2025'!A216=""),"Требует заполнения","ОК")</f>
        <v>ОК</v>
      </c>
      <c r="C216" s="1" t="str">
        <f aca="false">IF(AND('План Факт 2025'!C216="",SUM('План Факт 2025'!Q216,'План Факт 2025'!R216,'План Факт 2025'!Z216,'План Факт 2025'!AA216)&gt;0),"Требует заполнения","ОК")</f>
        <v>ОК</v>
      </c>
      <c r="D216" s="357" t="str">
        <f aca="false">IF(OR(AND('План Факт 2025'!D216="",'План Факт 2025'!C216="Инвестиционный_проект"),AND('План Факт 2025'!D216="",'План Факт 2025'!C216="Операционный_бюджет")),"Требует заполнения", IF('План Факт 2025'!D216="","ОК",IFERROR(VLOOKUP('План Факт 2025'!C216&amp;'План Факт 2025'!D216,статьи,1,FALSE()),"Требует исправления")))</f>
        <v>ОК</v>
      </c>
      <c r="E216" s="1" t="str">
        <f aca="false">IF(AND('План Факт 2025'!C216="Инвестиционный_проект",'План Факт 2025'!G216=""),"Требует заполнения",IF(AND('План Факт 2025'!C216&lt;&gt;"Инвестиционный_проект",'План Факт 2025'!G216&lt;&gt;""),"Требует изменения","ОК"))</f>
        <v>ОК</v>
      </c>
      <c r="G216" s="1" t="str">
        <f aca="false">IF(AND('План Факт 2025'!C216="Инвестиционный_проект",'План Факт 2025'!I216=""),"Требует заполнения","ОК")</f>
        <v>ОК</v>
      </c>
      <c r="H216" s="1" t="str">
        <f aca="false">IF(AND('План Факт 2025'!C216="ФОТ",'План Факт 2025'!J216=""),"Требует заполнения","ОК")</f>
        <v>ОК</v>
      </c>
      <c r="J216" s="1" t="str">
        <f aca="false">IF(OR(AND('План Факт 2025'!D216="Программное_обеспечение_лицензии",'План Факт 2025'!L216=""),AND('План Факт 2025'!D216="Приобретение_ПО",'План Факт 2025'!L216=""),AND('План Факт 2025'!D216="ИТ_оборудование_и_комплектующие_ИП",'План Факт 2025'!L216=""),AND('План Факт 2025'!D216="ИТ_оборудование_и_комплектующие",'План Факт 2025'!L216="")),"Требует заполнения","ОК")</f>
        <v>ОК</v>
      </c>
      <c r="K216" s="1" t="str">
        <f aca="false">IF(OR(AND('План Факт 2025'!C216="Операционный_бюджет",'План Факт 2025'!D216="Программное_обеспечение_лицензии",'План Факт 2025'!M216=""),AND('План Факт 2025'!C216="Инвестиционный_проект",'План Факт 2025'!D216="Приобретение_ПО",'План Факт 2025'!M216=""),AND('План Факт 2025'!D216="ИТ_оборудование_и_комплектующие_ИП",'План Факт 2025'!M216=""),AND('План Факт 2025'!D216="ИТ_оборудование_и_комплектующие",'План Факт 2025'!M216="")),"Требует заполнения","ОК")</f>
        <v>ОК</v>
      </c>
      <c r="L216" s="1" t="str">
        <f aca="false">IF(OR(AND('План Факт 2025'!D216="Программное_обеспечение_лицензии",'План Факт 2025'!N216="",'План Факт 2025'!M216=""),AND('План Факт 2025'!D216="Приобретение_ПО",'План Факт 2025'!M216="",'План Факт 2025'!N216="",'План Факт 2025'!M216=""),AND('План Факт 2025'!C216&lt;&gt;"",'План Факт 2025'!N216="",'План Факт 2025'!M216="")),"Требует заполнения","ОК")</f>
        <v>ОК</v>
      </c>
      <c r="N216" s="1" t="str">
        <f aca="false">IF(OR('План Факт 2025'!C216="ФОТ",SUM('План Факт 2025'!Q216,'План Факт 2025'!R216,'План Факт 2025'!Z216,'План Факт 2025'!AA216)&gt;0),"ОК",IF('План Факт 2025'!C216="","ОК","Требует заполнения"))</f>
        <v>ОК</v>
      </c>
      <c r="T216" s="1" t="str">
        <f aca="false">IF(AND('План Факт 2025'!R216&gt;0,'План Факт 2025'!X216=""),"Требует заполнения","ОК")</f>
        <v>ОК</v>
      </c>
      <c r="U216" s="1" t="str">
        <f aca="false">IF(AND('План Факт 2025'!R216&gt;0,'План Факт 2025'!Y216=""),"Требует заполнения","ОК")</f>
        <v>ОК</v>
      </c>
    </row>
    <row r="217" customFormat="false" ht="15" hidden="false" customHeight="false" outlineLevel="0" collapsed="false">
      <c r="A217" s="1" t="str">
        <f aca="false">IF(AND('План Факт 2025'!B217&lt;&gt;"",'План Факт 2025'!A217=""),"Требует заполнения","ОК")</f>
        <v>ОК</v>
      </c>
      <c r="C217" s="1" t="str">
        <f aca="false">IF(AND('План Факт 2025'!C217="",SUM('План Факт 2025'!Q217,'План Факт 2025'!R217,'План Факт 2025'!Z217,'План Факт 2025'!AA217)&gt;0),"Требует заполнения","ОК")</f>
        <v>ОК</v>
      </c>
      <c r="D217" s="357" t="str">
        <f aca="false">IF(OR(AND('План Факт 2025'!D217="",'План Факт 2025'!C217="Инвестиционный_проект"),AND('План Факт 2025'!D217="",'План Факт 2025'!C217="Операционный_бюджет")),"Требует заполнения", IF('План Факт 2025'!D217="","ОК",IFERROR(VLOOKUP('План Факт 2025'!C217&amp;'План Факт 2025'!D217,статьи,1,FALSE()),"Требует исправления")))</f>
        <v>ОК</v>
      </c>
      <c r="E217" s="1" t="str">
        <f aca="false">IF(AND('План Факт 2025'!C217="Инвестиционный_проект",'План Факт 2025'!G217=""),"Требует заполнения",IF(AND('План Факт 2025'!C217&lt;&gt;"Инвестиционный_проект",'План Факт 2025'!G217&lt;&gt;""),"Требует изменения","ОК"))</f>
        <v>ОК</v>
      </c>
      <c r="G217" s="1" t="str">
        <f aca="false">IF(AND('План Факт 2025'!C217="Инвестиционный_проект",'План Факт 2025'!I217=""),"Требует заполнения","ОК")</f>
        <v>ОК</v>
      </c>
      <c r="H217" s="1" t="str">
        <f aca="false">IF(AND('План Факт 2025'!C217="ФОТ",'План Факт 2025'!J217=""),"Требует заполнения","ОК")</f>
        <v>ОК</v>
      </c>
      <c r="J217" s="1" t="str">
        <f aca="false">IF(OR(AND('План Факт 2025'!D217="Программное_обеспечение_лицензии",'План Факт 2025'!L217=""),AND('План Факт 2025'!D217="Приобретение_ПО",'План Факт 2025'!L217=""),AND('План Факт 2025'!D217="ИТ_оборудование_и_комплектующие_ИП",'План Факт 2025'!L217=""),AND('План Факт 2025'!D217="ИТ_оборудование_и_комплектующие",'План Факт 2025'!L217="")),"Требует заполнения","ОК")</f>
        <v>ОК</v>
      </c>
      <c r="K217" s="1" t="str">
        <f aca="false">IF(OR(AND('План Факт 2025'!C217="Операционный_бюджет",'План Факт 2025'!D217="Программное_обеспечение_лицензии",'План Факт 2025'!M217=""),AND('План Факт 2025'!C217="Инвестиционный_проект",'План Факт 2025'!D217="Приобретение_ПО",'План Факт 2025'!M217=""),AND('План Факт 2025'!D217="ИТ_оборудование_и_комплектующие_ИП",'План Факт 2025'!M217=""),AND('План Факт 2025'!D217="ИТ_оборудование_и_комплектующие",'План Факт 2025'!M217="")),"Требует заполнения","ОК")</f>
        <v>ОК</v>
      </c>
      <c r="L217" s="1" t="str">
        <f aca="false">IF(OR(AND('План Факт 2025'!D217="Программное_обеспечение_лицензии",'План Факт 2025'!N217="",'План Факт 2025'!M217=""),AND('План Факт 2025'!D217="Приобретение_ПО",'План Факт 2025'!M217="",'План Факт 2025'!N217="",'План Факт 2025'!M217=""),AND('План Факт 2025'!C217&lt;&gt;"",'План Факт 2025'!N217="",'План Факт 2025'!M217="")),"Требует заполнения","ОК")</f>
        <v>ОК</v>
      </c>
      <c r="N217" s="1" t="str">
        <f aca="false">IF(OR('План Факт 2025'!C217="ФОТ",SUM('План Факт 2025'!Q217,'План Факт 2025'!R217,'План Факт 2025'!Z217,'План Факт 2025'!AA217)&gt;0),"ОК",IF('План Факт 2025'!C217="","ОК","Требует заполнения"))</f>
        <v>ОК</v>
      </c>
      <c r="T217" s="1" t="str">
        <f aca="false">IF(AND('План Факт 2025'!R217&gt;0,'План Факт 2025'!X217=""),"Требует заполнения","ОК")</f>
        <v>ОК</v>
      </c>
      <c r="U217" s="1" t="str">
        <f aca="false">IF(AND('План Факт 2025'!R217&gt;0,'План Факт 2025'!Y217=""),"Требует заполнения","ОК")</f>
        <v>ОК</v>
      </c>
    </row>
    <row r="218" customFormat="false" ht="15" hidden="false" customHeight="false" outlineLevel="0" collapsed="false">
      <c r="A218" s="1" t="str">
        <f aca="false">IF(AND('План Факт 2025'!B218&lt;&gt;"",'План Факт 2025'!A218=""),"Требует заполнения","ОК")</f>
        <v>ОК</v>
      </c>
      <c r="C218" s="1" t="str">
        <f aca="false">IF(AND('План Факт 2025'!C218="",SUM('План Факт 2025'!Q218,'План Факт 2025'!R218,'План Факт 2025'!Z218,'План Факт 2025'!AA218)&gt;0),"Требует заполнения","ОК")</f>
        <v>ОК</v>
      </c>
      <c r="D218" s="357" t="str">
        <f aca="false">IF(OR(AND('План Факт 2025'!D218="",'План Факт 2025'!C218="Инвестиционный_проект"),AND('План Факт 2025'!D218="",'План Факт 2025'!C218="Операционный_бюджет")),"Требует заполнения", IF('План Факт 2025'!D218="","ОК",IFERROR(VLOOKUP('План Факт 2025'!C218&amp;'План Факт 2025'!D218,статьи,1,FALSE()),"Требует исправления")))</f>
        <v>ОК</v>
      </c>
      <c r="E218" s="1" t="str">
        <f aca="false">IF(AND('План Факт 2025'!C218="Инвестиционный_проект",'План Факт 2025'!G218=""),"Требует заполнения",IF(AND('План Факт 2025'!C218&lt;&gt;"Инвестиционный_проект",'План Факт 2025'!G218&lt;&gt;""),"Требует изменения","ОК"))</f>
        <v>ОК</v>
      </c>
      <c r="G218" s="1" t="str">
        <f aca="false">IF(AND('План Факт 2025'!C218="Инвестиционный_проект",'План Факт 2025'!I218=""),"Требует заполнения","ОК")</f>
        <v>ОК</v>
      </c>
      <c r="H218" s="1" t="str">
        <f aca="false">IF(AND('План Факт 2025'!C218="ФОТ",'План Факт 2025'!J218=""),"Требует заполнения","ОК")</f>
        <v>ОК</v>
      </c>
      <c r="J218" s="1" t="str">
        <f aca="false">IF(OR(AND('План Факт 2025'!D218="Программное_обеспечение_лицензии",'План Факт 2025'!L218=""),AND('План Факт 2025'!D218="Приобретение_ПО",'План Факт 2025'!L218=""),AND('План Факт 2025'!D218="ИТ_оборудование_и_комплектующие_ИП",'План Факт 2025'!L218=""),AND('План Факт 2025'!D218="ИТ_оборудование_и_комплектующие",'План Факт 2025'!L218="")),"Требует заполнения","ОК")</f>
        <v>ОК</v>
      </c>
      <c r="K218" s="1" t="str">
        <f aca="false">IF(OR(AND('План Факт 2025'!C218="Операционный_бюджет",'План Факт 2025'!D218="Программное_обеспечение_лицензии",'План Факт 2025'!M218=""),AND('План Факт 2025'!C218="Инвестиционный_проект",'План Факт 2025'!D218="Приобретение_ПО",'План Факт 2025'!M218=""),AND('План Факт 2025'!D218="ИТ_оборудование_и_комплектующие_ИП",'План Факт 2025'!M218=""),AND('План Факт 2025'!D218="ИТ_оборудование_и_комплектующие",'План Факт 2025'!M218="")),"Требует заполнения","ОК")</f>
        <v>ОК</v>
      </c>
      <c r="L218" s="1" t="str">
        <f aca="false">IF(OR(AND('План Факт 2025'!D218="Программное_обеспечение_лицензии",'План Факт 2025'!N218="",'План Факт 2025'!M218=""),AND('План Факт 2025'!D218="Приобретение_ПО",'План Факт 2025'!M218="",'План Факт 2025'!N218="",'План Факт 2025'!M218=""),AND('План Факт 2025'!C218&lt;&gt;"",'План Факт 2025'!N218="",'План Факт 2025'!M218="")),"Требует заполнения","ОК")</f>
        <v>ОК</v>
      </c>
      <c r="N218" s="1" t="str">
        <f aca="false">IF(OR('План Факт 2025'!C218="ФОТ",SUM('План Факт 2025'!Q218,'План Факт 2025'!R218,'План Факт 2025'!Z218,'План Факт 2025'!AA218)&gt;0),"ОК",IF('План Факт 2025'!C218="","ОК","Требует заполнения"))</f>
        <v>ОК</v>
      </c>
      <c r="T218" s="1" t="str">
        <f aca="false">IF(AND('План Факт 2025'!R218&gt;0,'План Факт 2025'!X218=""),"Требует заполнения","ОК")</f>
        <v>ОК</v>
      </c>
      <c r="U218" s="1" t="str">
        <f aca="false">IF(AND('План Факт 2025'!R218&gt;0,'План Факт 2025'!Y218=""),"Требует заполнения","ОК")</f>
        <v>ОК</v>
      </c>
    </row>
    <row r="219" customFormat="false" ht="15" hidden="false" customHeight="false" outlineLevel="0" collapsed="false">
      <c r="A219" s="1" t="str">
        <f aca="false">IF(AND('План Факт 2025'!B219&lt;&gt;"",'План Факт 2025'!A219=""),"Требует заполнения","ОК")</f>
        <v>ОК</v>
      </c>
      <c r="C219" s="1" t="str">
        <f aca="false">IF(AND('План Факт 2025'!C219="",SUM('План Факт 2025'!Q219,'План Факт 2025'!R219,'План Факт 2025'!Z219,'План Факт 2025'!AA219)&gt;0),"Требует заполнения","ОК")</f>
        <v>ОК</v>
      </c>
      <c r="D219" s="357" t="str">
        <f aca="false">IF(OR(AND('План Факт 2025'!D219="",'План Факт 2025'!C219="Инвестиционный_проект"),AND('План Факт 2025'!D219="",'План Факт 2025'!C219="Операционный_бюджет")),"Требует заполнения", IF('План Факт 2025'!D219="","ОК",IFERROR(VLOOKUP('План Факт 2025'!C219&amp;'План Факт 2025'!D219,статьи,1,FALSE()),"Требует исправления")))</f>
        <v>ОК</v>
      </c>
      <c r="E219" s="1" t="str">
        <f aca="false">IF(AND('План Факт 2025'!C219="Инвестиционный_проект",'План Факт 2025'!G219=""),"Требует заполнения",IF(AND('План Факт 2025'!C219&lt;&gt;"Инвестиционный_проект",'План Факт 2025'!G219&lt;&gt;""),"Требует изменения","ОК"))</f>
        <v>ОК</v>
      </c>
      <c r="G219" s="1" t="str">
        <f aca="false">IF(AND('План Факт 2025'!C219="Инвестиционный_проект",'План Факт 2025'!I219=""),"Требует заполнения","ОК")</f>
        <v>ОК</v>
      </c>
      <c r="H219" s="1" t="str">
        <f aca="false">IF(AND('План Факт 2025'!C219="ФОТ",'План Факт 2025'!J219=""),"Требует заполнения","ОК")</f>
        <v>ОК</v>
      </c>
      <c r="J219" s="1" t="str">
        <f aca="false">IF(OR(AND('План Факт 2025'!D219="Программное_обеспечение_лицензии",'План Факт 2025'!L219=""),AND('План Факт 2025'!D219="Приобретение_ПО",'План Факт 2025'!L219=""),AND('План Факт 2025'!D219="ИТ_оборудование_и_комплектующие_ИП",'План Факт 2025'!L219=""),AND('План Факт 2025'!D219="ИТ_оборудование_и_комплектующие",'План Факт 2025'!L219="")),"Требует заполнения","ОК")</f>
        <v>ОК</v>
      </c>
      <c r="K219" s="1" t="str">
        <f aca="false">IF(OR(AND('План Факт 2025'!C219="Операционный_бюджет",'План Факт 2025'!D219="Программное_обеспечение_лицензии",'План Факт 2025'!M219=""),AND('План Факт 2025'!C219="Инвестиционный_проект",'План Факт 2025'!D219="Приобретение_ПО",'План Факт 2025'!M219=""),AND('План Факт 2025'!D219="ИТ_оборудование_и_комплектующие_ИП",'План Факт 2025'!M219=""),AND('План Факт 2025'!D219="ИТ_оборудование_и_комплектующие",'План Факт 2025'!M219="")),"Требует заполнения","ОК")</f>
        <v>ОК</v>
      </c>
      <c r="L219" s="1" t="str">
        <f aca="false">IF(OR(AND('План Факт 2025'!D219="Программное_обеспечение_лицензии",'План Факт 2025'!N219="",'План Факт 2025'!M219=""),AND('План Факт 2025'!D219="Приобретение_ПО",'План Факт 2025'!M219="",'План Факт 2025'!N219="",'План Факт 2025'!M219=""),AND('План Факт 2025'!C219&lt;&gt;"",'План Факт 2025'!N219="",'План Факт 2025'!M219="")),"Требует заполнения","ОК")</f>
        <v>ОК</v>
      </c>
      <c r="N219" s="1" t="str">
        <f aca="false">IF(OR('План Факт 2025'!C219="ФОТ",SUM('План Факт 2025'!Q219,'План Факт 2025'!R219,'План Факт 2025'!Z219,'План Факт 2025'!AA219)&gt;0),"ОК",IF('План Факт 2025'!C219="","ОК","Требует заполнения"))</f>
        <v>ОК</v>
      </c>
      <c r="T219" s="1" t="str">
        <f aca="false">IF(AND('План Факт 2025'!R219&gt;0,'План Факт 2025'!X219=""),"Требует заполнения","ОК")</f>
        <v>ОК</v>
      </c>
      <c r="U219" s="1" t="str">
        <f aca="false">IF(AND('План Факт 2025'!R219&gt;0,'План Факт 2025'!Y219=""),"Требует заполнения","ОК")</f>
        <v>ОК</v>
      </c>
    </row>
    <row r="220" customFormat="false" ht="15" hidden="false" customHeight="false" outlineLevel="0" collapsed="false">
      <c r="A220" s="1" t="str">
        <f aca="false">IF(AND('План Факт 2025'!B220&lt;&gt;"",'План Факт 2025'!A220=""),"Требует заполнения","ОК")</f>
        <v>ОК</v>
      </c>
      <c r="C220" s="1" t="str">
        <f aca="false">IF(AND('План Факт 2025'!C220="",SUM('План Факт 2025'!Q220,'План Факт 2025'!R220,'План Факт 2025'!Z220,'План Факт 2025'!AA220)&gt;0),"Требует заполнения","ОК")</f>
        <v>ОК</v>
      </c>
      <c r="D220" s="357" t="str">
        <f aca="false">IF(OR(AND('План Факт 2025'!D220="",'План Факт 2025'!C220="Инвестиционный_проект"),AND('План Факт 2025'!D220="",'План Факт 2025'!C220="Операционный_бюджет")),"Требует заполнения", IF('План Факт 2025'!D220="","ОК",IFERROR(VLOOKUP('План Факт 2025'!C220&amp;'План Факт 2025'!D220,статьи,1,FALSE()),"Требует исправления")))</f>
        <v>ОК</v>
      </c>
      <c r="E220" s="1" t="str">
        <f aca="false">IF(AND('План Факт 2025'!C220="Инвестиционный_проект",'План Факт 2025'!G220=""),"Требует заполнения",IF(AND('План Факт 2025'!C220&lt;&gt;"Инвестиционный_проект",'План Факт 2025'!G220&lt;&gt;""),"Требует изменения","ОК"))</f>
        <v>ОК</v>
      </c>
      <c r="G220" s="1" t="str">
        <f aca="false">IF(AND('План Факт 2025'!C220="Инвестиционный_проект",'План Факт 2025'!I220=""),"Требует заполнения","ОК")</f>
        <v>ОК</v>
      </c>
      <c r="H220" s="1" t="str">
        <f aca="false">IF(AND('План Факт 2025'!C220="ФОТ",'План Факт 2025'!J220=""),"Требует заполнения","ОК")</f>
        <v>ОК</v>
      </c>
      <c r="J220" s="1" t="str">
        <f aca="false">IF(OR(AND('План Факт 2025'!D220="Программное_обеспечение_лицензии",'План Факт 2025'!L220=""),AND('План Факт 2025'!D220="Приобретение_ПО",'План Факт 2025'!L220=""),AND('План Факт 2025'!D220="ИТ_оборудование_и_комплектующие_ИП",'План Факт 2025'!L220=""),AND('План Факт 2025'!D220="ИТ_оборудование_и_комплектующие",'План Факт 2025'!L220="")),"Требует заполнения","ОК")</f>
        <v>ОК</v>
      </c>
      <c r="K220" s="1" t="str">
        <f aca="false">IF(OR(AND('План Факт 2025'!C220="Операционный_бюджет",'План Факт 2025'!D220="Программное_обеспечение_лицензии",'План Факт 2025'!M220=""),AND('План Факт 2025'!C220="Инвестиционный_проект",'План Факт 2025'!D220="Приобретение_ПО",'План Факт 2025'!M220=""),AND('План Факт 2025'!D220="ИТ_оборудование_и_комплектующие_ИП",'План Факт 2025'!M220=""),AND('План Факт 2025'!D220="ИТ_оборудование_и_комплектующие",'План Факт 2025'!M220="")),"Требует заполнения","ОК")</f>
        <v>ОК</v>
      </c>
      <c r="L220" s="1" t="str">
        <f aca="false">IF(OR(AND('План Факт 2025'!D220="Программное_обеспечение_лицензии",'План Факт 2025'!N220="",'План Факт 2025'!M220=""),AND('План Факт 2025'!D220="Приобретение_ПО",'План Факт 2025'!M220="",'План Факт 2025'!N220="",'План Факт 2025'!M220=""),AND('План Факт 2025'!C220&lt;&gt;"",'План Факт 2025'!N220="",'План Факт 2025'!M220="")),"Требует заполнения","ОК")</f>
        <v>ОК</v>
      </c>
      <c r="N220" s="1" t="str">
        <f aca="false">IF(OR('План Факт 2025'!C220="ФОТ",SUM('План Факт 2025'!Q220,'План Факт 2025'!R220,'План Факт 2025'!Z220,'План Факт 2025'!AA220)&gt;0),"ОК",IF('План Факт 2025'!C220="","ОК","Требует заполнения"))</f>
        <v>ОК</v>
      </c>
      <c r="T220" s="1" t="str">
        <f aca="false">IF(AND('План Факт 2025'!R220&gt;0,'План Факт 2025'!X220=""),"Требует заполнения","ОК")</f>
        <v>ОК</v>
      </c>
      <c r="U220" s="1" t="str">
        <f aca="false">IF(AND('План Факт 2025'!R220&gt;0,'План Факт 2025'!Y220=""),"Требует заполнения","ОК")</f>
        <v>ОК</v>
      </c>
    </row>
    <row r="221" customFormat="false" ht="15" hidden="false" customHeight="false" outlineLevel="0" collapsed="false">
      <c r="A221" s="1" t="str">
        <f aca="false">IF(AND('План Факт 2025'!B221&lt;&gt;"",'План Факт 2025'!A221=""),"Требует заполнения","ОК")</f>
        <v>ОК</v>
      </c>
      <c r="C221" s="1" t="str">
        <f aca="false">IF(AND('План Факт 2025'!C221="",SUM('План Факт 2025'!Q221,'План Факт 2025'!R221,'План Факт 2025'!Z221,'План Факт 2025'!AA221)&gt;0),"Требует заполнения","ОК")</f>
        <v>ОК</v>
      </c>
      <c r="D221" s="357" t="str">
        <f aca="false">IF(OR(AND('План Факт 2025'!D221="",'План Факт 2025'!C221="Инвестиционный_проект"),AND('План Факт 2025'!D221="",'План Факт 2025'!C221="Операционный_бюджет")),"Требует заполнения", IF('План Факт 2025'!D221="","ОК",IFERROR(VLOOKUP('План Факт 2025'!C221&amp;'План Факт 2025'!D221,статьи,1,FALSE()),"Требует исправления")))</f>
        <v>ОК</v>
      </c>
      <c r="E221" s="1" t="str">
        <f aca="false">IF(AND('План Факт 2025'!C221="Инвестиционный_проект",'План Факт 2025'!G221=""),"Требует заполнения",IF(AND('План Факт 2025'!C221&lt;&gt;"Инвестиционный_проект",'План Факт 2025'!G221&lt;&gt;""),"Требует изменения","ОК"))</f>
        <v>ОК</v>
      </c>
      <c r="G221" s="1" t="str">
        <f aca="false">IF(AND('План Факт 2025'!C221="Инвестиционный_проект",'План Факт 2025'!I221=""),"Требует заполнения","ОК")</f>
        <v>ОК</v>
      </c>
      <c r="H221" s="1" t="str">
        <f aca="false">IF(AND('План Факт 2025'!C221="ФОТ",'План Факт 2025'!J221=""),"Требует заполнения","ОК")</f>
        <v>ОК</v>
      </c>
      <c r="J221" s="1" t="str">
        <f aca="false">IF(OR(AND('План Факт 2025'!D221="Программное_обеспечение_лицензии",'План Факт 2025'!L221=""),AND('План Факт 2025'!D221="Приобретение_ПО",'План Факт 2025'!L221=""),AND('План Факт 2025'!D221="ИТ_оборудование_и_комплектующие_ИП",'План Факт 2025'!L221=""),AND('План Факт 2025'!D221="ИТ_оборудование_и_комплектующие",'План Факт 2025'!L221="")),"Требует заполнения","ОК")</f>
        <v>ОК</v>
      </c>
      <c r="K221" s="1" t="str">
        <f aca="false">IF(OR(AND('План Факт 2025'!C221="Операционный_бюджет",'План Факт 2025'!D221="Программное_обеспечение_лицензии",'План Факт 2025'!M221=""),AND('План Факт 2025'!C221="Инвестиционный_проект",'План Факт 2025'!D221="Приобретение_ПО",'План Факт 2025'!M221=""),AND('План Факт 2025'!D221="ИТ_оборудование_и_комплектующие_ИП",'План Факт 2025'!M221=""),AND('План Факт 2025'!D221="ИТ_оборудование_и_комплектующие",'План Факт 2025'!M221="")),"Требует заполнения","ОК")</f>
        <v>ОК</v>
      </c>
      <c r="L221" s="1" t="str">
        <f aca="false">IF(OR(AND('План Факт 2025'!D221="Программное_обеспечение_лицензии",'План Факт 2025'!N221="",'План Факт 2025'!M221=""),AND('План Факт 2025'!D221="Приобретение_ПО",'План Факт 2025'!M221="",'План Факт 2025'!N221="",'План Факт 2025'!M221=""),AND('План Факт 2025'!C221&lt;&gt;"",'План Факт 2025'!N221="",'План Факт 2025'!M221="")),"Требует заполнения","ОК")</f>
        <v>ОК</v>
      </c>
      <c r="N221" s="1" t="str">
        <f aca="false">IF(OR('План Факт 2025'!C221="ФОТ",SUM('План Факт 2025'!Q221,'План Факт 2025'!R221,'План Факт 2025'!Z221,'План Факт 2025'!AA221)&gt;0),"ОК",IF('План Факт 2025'!C221="","ОК","Требует заполнения"))</f>
        <v>ОК</v>
      </c>
      <c r="T221" s="1" t="str">
        <f aca="false">IF(AND('План Факт 2025'!R221&gt;0,'План Факт 2025'!X221=""),"Требует заполнения","ОК")</f>
        <v>ОК</v>
      </c>
      <c r="U221" s="1" t="str">
        <f aca="false">IF(AND('План Факт 2025'!R221&gt;0,'План Факт 2025'!Y221=""),"Требует заполнения","ОК")</f>
        <v>ОК</v>
      </c>
    </row>
    <row r="222" customFormat="false" ht="15" hidden="false" customHeight="false" outlineLevel="0" collapsed="false">
      <c r="A222" s="1" t="str">
        <f aca="false">IF(AND('План Факт 2025'!B222&lt;&gt;"",'План Факт 2025'!A222=""),"Требует заполнения","ОК")</f>
        <v>ОК</v>
      </c>
      <c r="C222" s="1" t="str">
        <f aca="false">IF(AND('План Факт 2025'!C222="",SUM('План Факт 2025'!Q222,'План Факт 2025'!R222,'План Факт 2025'!Z222,'План Факт 2025'!AA222)&gt;0),"Требует заполнения","ОК")</f>
        <v>ОК</v>
      </c>
      <c r="D222" s="357" t="str">
        <f aca="false">IF(OR(AND('План Факт 2025'!D222="",'План Факт 2025'!C222="Инвестиционный_проект"),AND('План Факт 2025'!D222="",'План Факт 2025'!C222="Операционный_бюджет")),"Требует заполнения", IF('План Факт 2025'!D222="","ОК",IFERROR(VLOOKUP('План Факт 2025'!C222&amp;'План Факт 2025'!D222,статьи,1,FALSE()),"Требует исправления")))</f>
        <v>ОК</v>
      </c>
      <c r="E222" s="1" t="str">
        <f aca="false">IF(AND('План Факт 2025'!C222="Инвестиционный_проект",'План Факт 2025'!G222=""),"Требует заполнения",IF(AND('План Факт 2025'!C222&lt;&gt;"Инвестиционный_проект",'План Факт 2025'!G222&lt;&gt;""),"Требует изменения","ОК"))</f>
        <v>ОК</v>
      </c>
      <c r="G222" s="1" t="str">
        <f aca="false">IF(AND('План Факт 2025'!C222="Инвестиционный_проект",'План Факт 2025'!I222=""),"Требует заполнения","ОК")</f>
        <v>ОК</v>
      </c>
      <c r="H222" s="1" t="str">
        <f aca="false">IF(AND('План Факт 2025'!C222="ФОТ",'План Факт 2025'!J222=""),"Требует заполнения","ОК")</f>
        <v>ОК</v>
      </c>
      <c r="J222" s="1" t="str">
        <f aca="false">IF(OR(AND('План Факт 2025'!D222="Программное_обеспечение_лицензии",'План Факт 2025'!L222=""),AND('План Факт 2025'!D222="Приобретение_ПО",'План Факт 2025'!L222=""),AND('План Факт 2025'!D222="ИТ_оборудование_и_комплектующие_ИП",'План Факт 2025'!L222=""),AND('План Факт 2025'!D222="ИТ_оборудование_и_комплектующие",'План Факт 2025'!L222="")),"Требует заполнения","ОК")</f>
        <v>ОК</v>
      </c>
      <c r="K222" s="1" t="str">
        <f aca="false">IF(OR(AND('План Факт 2025'!C222="Операционный_бюджет",'План Факт 2025'!D222="Программное_обеспечение_лицензии",'План Факт 2025'!M222=""),AND('План Факт 2025'!C222="Инвестиционный_проект",'План Факт 2025'!D222="Приобретение_ПО",'План Факт 2025'!M222=""),AND('План Факт 2025'!D222="ИТ_оборудование_и_комплектующие_ИП",'План Факт 2025'!M222=""),AND('План Факт 2025'!D222="ИТ_оборудование_и_комплектующие",'План Факт 2025'!M222="")),"Требует заполнения","ОК")</f>
        <v>ОК</v>
      </c>
      <c r="L222" s="1" t="str">
        <f aca="false">IF(OR(AND('План Факт 2025'!D222="Программное_обеспечение_лицензии",'План Факт 2025'!N222="",'План Факт 2025'!M222=""),AND('План Факт 2025'!D222="Приобретение_ПО",'План Факт 2025'!M222="",'План Факт 2025'!N222="",'План Факт 2025'!M222=""),AND('План Факт 2025'!C222&lt;&gt;"",'План Факт 2025'!N222="",'План Факт 2025'!M222="")),"Требует заполнения","ОК")</f>
        <v>ОК</v>
      </c>
      <c r="N222" s="1" t="str">
        <f aca="false">IF(OR('План Факт 2025'!C222="ФОТ",SUM('План Факт 2025'!Q222,'План Факт 2025'!R222,'План Факт 2025'!Z222,'План Факт 2025'!AA222)&gt;0),"ОК",IF('План Факт 2025'!C222="","ОК","Требует заполнения"))</f>
        <v>ОК</v>
      </c>
      <c r="T222" s="1" t="str">
        <f aca="false">IF(AND('План Факт 2025'!R222&gt;0,'План Факт 2025'!X222=""),"Требует заполнения","ОК")</f>
        <v>ОК</v>
      </c>
      <c r="U222" s="1" t="str">
        <f aca="false">IF(AND('План Факт 2025'!R222&gt;0,'План Факт 2025'!Y222=""),"Требует заполнения","ОК")</f>
        <v>ОК</v>
      </c>
    </row>
    <row r="223" customFormat="false" ht="15" hidden="false" customHeight="false" outlineLevel="0" collapsed="false">
      <c r="A223" s="1" t="str">
        <f aca="false">IF(AND('План Факт 2025'!B223&lt;&gt;"",'План Факт 2025'!A223=""),"Требует заполнения","ОК")</f>
        <v>ОК</v>
      </c>
      <c r="C223" s="1" t="str">
        <f aca="false">IF(AND('План Факт 2025'!C223="",SUM('План Факт 2025'!Q223,'План Факт 2025'!R223,'План Факт 2025'!Z223,'План Факт 2025'!AA223)&gt;0),"Требует заполнения","ОК")</f>
        <v>ОК</v>
      </c>
      <c r="D223" s="357" t="str">
        <f aca="false">IF(OR(AND('План Факт 2025'!D223="",'План Факт 2025'!C223="Инвестиционный_проект"),AND('План Факт 2025'!D223="",'План Факт 2025'!C223="Операционный_бюджет")),"Требует заполнения", IF('План Факт 2025'!D223="","ОК",IFERROR(VLOOKUP('План Факт 2025'!C223&amp;'План Факт 2025'!D223,статьи,1,FALSE()),"Требует исправления")))</f>
        <v>ОК</v>
      </c>
      <c r="E223" s="1" t="str">
        <f aca="false">IF(AND('План Факт 2025'!C223="Инвестиционный_проект",'План Факт 2025'!G223=""),"Требует заполнения",IF(AND('План Факт 2025'!C223&lt;&gt;"Инвестиционный_проект",'План Факт 2025'!G223&lt;&gt;""),"Требует изменения","ОК"))</f>
        <v>ОК</v>
      </c>
      <c r="G223" s="1" t="str">
        <f aca="false">IF(AND('План Факт 2025'!C223="Инвестиционный_проект",'План Факт 2025'!I223=""),"Требует заполнения","ОК")</f>
        <v>ОК</v>
      </c>
      <c r="H223" s="1" t="str">
        <f aca="false">IF(AND('План Факт 2025'!C223="ФОТ",'План Факт 2025'!J223=""),"Требует заполнения","ОК")</f>
        <v>ОК</v>
      </c>
      <c r="J223" s="1" t="str">
        <f aca="false">IF(OR(AND('План Факт 2025'!D223="Программное_обеспечение_лицензии",'План Факт 2025'!L223=""),AND('План Факт 2025'!D223="Приобретение_ПО",'План Факт 2025'!L223=""),AND('План Факт 2025'!D223="ИТ_оборудование_и_комплектующие_ИП",'План Факт 2025'!L223=""),AND('План Факт 2025'!D223="ИТ_оборудование_и_комплектующие",'План Факт 2025'!L223="")),"Требует заполнения","ОК")</f>
        <v>ОК</v>
      </c>
      <c r="K223" s="1" t="str">
        <f aca="false">IF(OR(AND('План Факт 2025'!C223="Операционный_бюджет",'План Факт 2025'!D223="Программное_обеспечение_лицензии",'План Факт 2025'!M223=""),AND('План Факт 2025'!C223="Инвестиционный_проект",'План Факт 2025'!D223="Приобретение_ПО",'План Факт 2025'!M223=""),AND('План Факт 2025'!D223="ИТ_оборудование_и_комплектующие_ИП",'План Факт 2025'!M223=""),AND('План Факт 2025'!D223="ИТ_оборудование_и_комплектующие",'План Факт 2025'!M223="")),"Требует заполнения","ОК")</f>
        <v>ОК</v>
      </c>
      <c r="L223" s="1" t="str">
        <f aca="false">IF(OR(AND('План Факт 2025'!D223="Программное_обеспечение_лицензии",'План Факт 2025'!N223="",'План Факт 2025'!M223=""),AND('План Факт 2025'!D223="Приобретение_ПО",'План Факт 2025'!M223="",'План Факт 2025'!N223="",'План Факт 2025'!M223=""),AND('План Факт 2025'!C223&lt;&gt;"",'План Факт 2025'!N223="",'План Факт 2025'!M223="")),"Требует заполнения","ОК")</f>
        <v>ОК</v>
      </c>
      <c r="N223" s="1" t="str">
        <f aca="false">IF(OR('План Факт 2025'!C223="ФОТ",SUM('План Факт 2025'!Q223,'План Факт 2025'!R223,'План Факт 2025'!Z223,'План Факт 2025'!AA223)&gt;0),"ОК",IF('План Факт 2025'!C223="","ОК","Требует заполнения"))</f>
        <v>ОК</v>
      </c>
      <c r="T223" s="1" t="str">
        <f aca="false">IF(AND('План Факт 2025'!R223&gt;0,'План Факт 2025'!X223=""),"Требует заполнения","ОК")</f>
        <v>ОК</v>
      </c>
      <c r="U223" s="1" t="str">
        <f aca="false">IF(AND('План Факт 2025'!R223&gt;0,'План Факт 2025'!Y223=""),"Требует заполнения","ОК")</f>
        <v>ОК</v>
      </c>
    </row>
    <row r="224" customFormat="false" ht="15" hidden="false" customHeight="false" outlineLevel="0" collapsed="false">
      <c r="A224" s="1" t="str">
        <f aca="false">IF(AND('План Факт 2025'!B224&lt;&gt;"",'План Факт 2025'!A224=""),"Требует заполнения","ОК")</f>
        <v>ОК</v>
      </c>
      <c r="C224" s="1" t="str">
        <f aca="false">IF(AND('План Факт 2025'!C224="",SUM('План Факт 2025'!Q224,'План Факт 2025'!R224,'План Факт 2025'!Z224,'План Факт 2025'!AA224)&gt;0),"Требует заполнения","ОК")</f>
        <v>ОК</v>
      </c>
      <c r="D224" s="357" t="str">
        <f aca="false">IF(OR(AND('План Факт 2025'!D224="",'План Факт 2025'!C224="Инвестиционный_проект"),AND('План Факт 2025'!D224="",'План Факт 2025'!C224="Операционный_бюджет")),"Требует заполнения", IF('План Факт 2025'!D224="","ОК",IFERROR(VLOOKUP('План Факт 2025'!C224&amp;'План Факт 2025'!D224,статьи,1,FALSE()),"Требует исправления")))</f>
        <v>ОК</v>
      </c>
      <c r="E224" s="1" t="str">
        <f aca="false">IF(AND('План Факт 2025'!C224="Инвестиционный_проект",'План Факт 2025'!G224=""),"Требует заполнения",IF(AND('План Факт 2025'!C224&lt;&gt;"Инвестиционный_проект",'План Факт 2025'!G224&lt;&gt;""),"Требует изменения","ОК"))</f>
        <v>ОК</v>
      </c>
      <c r="G224" s="1" t="str">
        <f aca="false">IF(AND('План Факт 2025'!C224="Инвестиционный_проект",'План Факт 2025'!I224=""),"Требует заполнения","ОК")</f>
        <v>ОК</v>
      </c>
      <c r="H224" s="1" t="str">
        <f aca="false">IF(AND('План Факт 2025'!C224="ФОТ",'План Факт 2025'!J224=""),"Требует заполнения","ОК")</f>
        <v>ОК</v>
      </c>
      <c r="J224" s="1" t="str">
        <f aca="false">IF(OR(AND('План Факт 2025'!D224="Программное_обеспечение_лицензии",'План Факт 2025'!L224=""),AND('План Факт 2025'!D224="Приобретение_ПО",'План Факт 2025'!L224=""),AND('План Факт 2025'!D224="ИТ_оборудование_и_комплектующие_ИП",'План Факт 2025'!L224=""),AND('План Факт 2025'!D224="ИТ_оборудование_и_комплектующие",'План Факт 2025'!L224="")),"Требует заполнения","ОК")</f>
        <v>ОК</v>
      </c>
      <c r="K224" s="1" t="str">
        <f aca="false">IF(OR(AND('План Факт 2025'!C224="Операционный_бюджет",'План Факт 2025'!D224="Программное_обеспечение_лицензии",'План Факт 2025'!M224=""),AND('План Факт 2025'!C224="Инвестиционный_проект",'План Факт 2025'!D224="Приобретение_ПО",'План Факт 2025'!M224=""),AND('План Факт 2025'!D224="ИТ_оборудование_и_комплектующие_ИП",'План Факт 2025'!M224=""),AND('План Факт 2025'!D224="ИТ_оборудование_и_комплектующие",'План Факт 2025'!M224="")),"Требует заполнения","ОК")</f>
        <v>ОК</v>
      </c>
      <c r="L224" s="1" t="str">
        <f aca="false">IF(OR(AND('План Факт 2025'!D224="Программное_обеспечение_лицензии",'План Факт 2025'!N224="",'План Факт 2025'!M224=""),AND('План Факт 2025'!D224="Приобретение_ПО",'План Факт 2025'!M224="",'План Факт 2025'!N224="",'План Факт 2025'!M224=""),AND('План Факт 2025'!C224&lt;&gt;"",'План Факт 2025'!N224="",'План Факт 2025'!M224="")),"Требует заполнения","ОК")</f>
        <v>ОК</v>
      </c>
      <c r="N224" s="1" t="str">
        <f aca="false">IF(OR('План Факт 2025'!C224="ФОТ",SUM('План Факт 2025'!Q224,'План Факт 2025'!R224,'План Факт 2025'!Z224,'План Факт 2025'!AA224)&gt;0),"ОК",IF('План Факт 2025'!C224="","ОК","Требует заполнения"))</f>
        <v>ОК</v>
      </c>
      <c r="T224" s="1" t="str">
        <f aca="false">IF(AND('План Факт 2025'!R224&gt;0,'План Факт 2025'!X224=""),"Требует заполнения","ОК")</f>
        <v>ОК</v>
      </c>
      <c r="U224" s="1" t="str">
        <f aca="false">IF(AND('План Факт 2025'!R224&gt;0,'План Факт 2025'!Y224=""),"Требует заполнения","ОК")</f>
        <v>ОК</v>
      </c>
    </row>
    <row r="225" customFormat="false" ht="15" hidden="false" customHeight="false" outlineLevel="0" collapsed="false">
      <c r="A225" s="1" t="str">
        <f aca="false">IF(AND('План Факт 2025'!B225&lt;&gt;"",'План Факт 2025'!A225=""),"Требует заполнения","ОК")</f>
        <v>ОК</v>
      </c>
      <c r="C225" s="1" t="str">
        <f aca="false">IF(AND('План Факт 2025'!C225="",SUM('План Факт 2025'!Q225,'План Факт 2025'!R225,'План Факт 2025'!Z225,'План Факт 2025'!AA225)&gt;0),"Требует заполнения","ОК")</f>
        <v>ОК</v>
      </c>
      <c r="D225" s="357" t="str">
        <f aca="false">IF(OR(AND('План Факт 2025'!D225="",'План Факт 2025'!C225="Инвестиционный_проект"),AND('План Факт 2025'!D225="",'План Факт 2025'!C225="Операционный_бюджет")),"Требует заполнения", IF('План Факт 2025'!D225="","ОК",IFERROR(VLOOKUP('План Факт 2025'!C225&amp;'План Факт 2025'!D225,статьи,1,FALSE()),"Требует исправления")))</f>
        <v>ОК</v>
      </c>
      <c r="E225" s="1" t="str">
        <f aca="false">IF(AND('План Факт 2025'!C225="Инвестиционный_проект",'План Факт 2025'!G225=""),"Требует заполнения",IF(AND('План Факт 2025'!C225&lt;&gt;"Инвестиционный_проект",'План Факт 2025'!G225&lt;&gt;""),"Требует изменения","ОК"))</f>
        <v>ОК</v>
      </c>
      <c r="G225" s="1" t="str">
        <f aca="false">IF(AND('План Факт 2025'!C225="Инвестиционный_проект",'План Факт 2025'!I225=""),"Требует заполнения","ОК")</f>
        <v>ОК</v>
      </c>
      <c r="H225" s="1" t="str">
        <f aca="false">IF(AND('План Факт 2025'!C225="ФОТ",'План Факт 2025'!J225=""),"Требует заполнения","ОК")</f>
        <v>ОК</v>
      </c>
      <c r="J225" s="1" t="str">
        <f aca="false">IF(OR(AND('План Факт 2025'!D225="Программное_обеспечение_лицензии",'План Факт 2025'!L225=""),AND('План Факт 2025'!D225="Приобретение_ПО",'План Факт 2025'!L225=""),AND('План Факт 2025'!D225="ИТ_оборудование_и_комплектующие_ИП",'План Факт 2025'!L225=""),AND('План Факт 2025'!D225="ИТ_оборудование_и_комплектующие",'План Факт 2025'!L225="")),"Требует заполнения","ОК")</f>
        <v>ОК</v>
      </c>
      <c r="K225" s="1" t="str">
        <f aca="false">IF(OR(AND('План Факт 2025'!C225="Операционный_бюджет",'План Факт 2025'!D225="Программное_обеспечение_лицензии",'План Факт 2025'!M225=""),AND('План Факт 2025'!C225="Инвестиционный_проект",'План Факт 2025'!D225="Приобретение_ПО",'План Факт 2025'!M225=""),AND('План Факт 2025'!D225="ИТ_оборудование_и_комплектующие_ИП",'План Факт 2025'!M225=""),AND('План Факт 2025'!D225="ИТ_оборудование_и_комплектующие",'План Факт 2025'!M225="")),"Требует заполнения","ОК")</f>
        <v>ОК</v>
      </c>
      <c r="L225" s="1" t="str">
        <f aca="false">IF(OR(AND('План Факт 2025'!D225="Программное_обеспечение_лицензии",'План Факт 2025'!N225="",'План Факт 2025'!M225=""),AND('План Факт 2025'!D225="Приобретение_ПО",'План Факт 2025'!M225="",'План Факт 2025'!N225="",'План Факт 2025'!M225=""),AND('План Факт 2025'!C225&lt;&gt;"",'План Факт 2025'!N225="",'План Факт 2025'!M225="")),"Требует заполнения","ОК")</f>
        <v>ОК</v>
      </c>
      <c r="N225" s="1" t="str">
        <f aca="false">IF(OR('План Факт 2025'!C225="ФОТ",SUM('План Факт 2025'!Q225,'План Факт 2025'!R225,'План Факт 2025'!Z225,'План Факт 2025'!AA225)&gt;0),"ОК",IF('План Факт 2025'!C225="","ОК","Требует заполнения"))</f>
        <v>ОК</v>
      </c>
      <c r="T225" s="1" t="str">
        <f aca="false">IF(AND('План Факт 2025'!R225&gt;0,'План Факт 2025'!X225=""),"Требует заполнения","ОК")</f>
        <v>ОК</v>
      </c>
      <c r="U225" s="1" t="str">
        <f aca="false">IF(AND('План Факт 2025'!R225&gt;0,'План Факт 2025'!Y225=""),"Требует заполнения","ОК")</f>
        <v>ОК</v>
      </c>
    </row>
    <row r="226" customFormat="false" ht="15" hidden="false" customHeight="false" outlineLevel="0" collapsed="false">
      <c r="A226" s="1" t="str">
        <f aca="false">IF(AND('План Факт 2025'!B226&lt;&gt;"",'План Факт 2025'!A226=""),"Требует заполнения","ОК")</f>
        <v>ОК</v>
      </c>
      <c r="C226" s="1" t="str">
        <f aca="false">IF(AND('План Факт 2025'!C226="",SUM('План Факт 2025'!Q226,'План Факт 2025'!R226,'План Факт 2025'!Z226,'План Факт 2025'!AA226)&gt;0),"Требует заполнения","ОК")</f>
        <v>ОК</v>
      </c>
      <c r="D226" s="357" t="str">
        <f aca="false">IF(OR(AND('План Факт 2025'!D226="",'План Факт 2025'!C226="Инвестиционный_проект"),AND('План Факт 2025'!D226="",'План Факт 2025'!C226="Операционный_бюджет")),"Требует заполнения", IF('План Факт 2025'!D226="","ОК",IFERROR(VLOOKUP('План Факт 2025'!C226&amp;'План Факт 2025'!D226,статьи,1,FALSE()),"Требует исправления")))</f>
        <v>ОК</v>
      </c>
      <c r="E226" s="1" t="str">
        <f aca="false">IF(AND('План Факт 2025'!C226="Инвестиционный_проект",'План Факт 2025'!G226=""),"Требует заполнения",IF(AND('План Факт 2025'!C226&lt;&gt;"Инвестиционный_проект",'План Факт 2025'!G226&lt;&gt;""),"Требует изменения","ОК"))</f>
        <v>ОК</v>
      </c>
      <c r="G226" s="1" t="str">
        <f aca="false">IF(AND('План Факт 2025'!C226="Инвестиционный_проект",'План Факт 2025'!I226=""),"Требует заполнения","ОК")</f>
        <v>ОК</v>
      </c>
      <c r="H226" s="1" t="str">
        <f aca="false">IF(AND('План Факт 2025'!C226="ФОТ",'План Факт 2025'!J226=""),"Требует заполнения","ОК")</f>
        <v>ОК</v>
      </c>
      <c r="J226" s="1" t="str">
        <f aca="false">IF(OR(AND('План Факт 2025'!D226="Программное_обеспечение_лицензии",'План Факт 2025'!L226=""),AND('План Факт 2025'!D226="Приобретение_ПО",'План Факт 2025'!L226=""),AND('План Факт 2025'!D226="ИТ_оборудование_и_комплектующие_ИП",'План Факт 2025'!L226=""),AND('План Факт 2025'!D226="ИТ_оборудование_и_комплектующие",'План Факт 2025'!L226="")),"Требует заполнения","ОК")</f>
        <v>ОК</v>
      </c>
      <c r="K226" s="1" t="str">
        <f aca="false">IF(OR(AND('План Факт 2025'!C226="Операционный_бюджет",'План Факт 2025'!D226="Программное_обеспечение_лицензии",'План Факт 2025'!M226=""),AND('План Факт 2025'!C226="Инвестиционный_проект",'План Факт 2025'!D226="Приобретение_ПО",'План Факт 2025'!M226=""),AND('План Факт 2025'!D226="ИТ_оборудование_и_комплектующие_ИП",'План Факт 2025'!M226=""),AND('План Факт 2025'!D226="ИТ_оборудование_и_комплектующие",'План Факт 2025'!M226="")),"Требует заполнения","ОК")</f>
        <v>ОК</v>
      </c>
      <c r="L226" s="1" t="str">
        <f aca="false">IF(OR(AND('План Факт 2025'!D226="Программное_обеспечение_лицензии",'План Факт 2025'!N226="",'План Факт 2025'!M226=""),AND('План Факт 2025'!D226="Приобретение_ПО",'План Факт 2025'!M226="",'План Факт 2025'!N226="",'План Факт 2025'!M226=""),AND('План Факт 2025'!C226&lt;&gt;"",'План Факт 2025'!N226="",'План Факт 2025'!M226="")),"Требует заполнения","ОК")</f>
        <v>ОК</v>
      </c>
      <c r="N226" s="1" t="str">
        <f aca="false">IF(OR('План Факт 2025'!C226="ФОТ",SUM('План Факт 2025'!Q226,'План Факт 2025'!R226,'План Факт 2025'!Z226,'План Факт 2025'!AA226)&gt;0),"ОК",IF('План Факт 2025'!C226="","ОК","Требует заполнения"))</f>
        <v>ОК</v>
      </c>
      <c r="T226" s="1" t="str">
        <f aca="false">IF(AND('План Факт 2025'!R226&gt;0,'План Факт 2025'!X226=""),"Требует заполнения","ОК")</f>
        <v>ОК</v>
      </c>
      <c r="U226" s="1" t="str">
        <f aca="false">IF(AND('План Факт 2025'!R226&gt;0,'План Факт 2025'!Y226=""),"Требует заполнения","ОК")</f>
        <v>ОК</v>
      </c>
    </row>
    <row r="227" customFormat="false" ht="15" hidden="false" customHeight="false" outlineLevel="0" collapsed="false">
      <c r="A227" s="1" t="str">
        <f aca="false">IF(AND('План Факт 2025'!B227&lt;&gt;"",'План Факт 2025'!A227=""),"Требует заполнения","ОК")</f>
        <v>ОК</v>
      </c>
      <c r="C227" s="1" t="str">
        <f aca="false">IF(AND('План Факт 2025'!C227="",SUM('План Факт 2025'!Q227,'План Факт 2025'!R227,'План Факт 2025'!Z227,'План Факт 2025'!AA227)&gt;0),"Требует заполнения","ОК")</f>
        <v>ОК</v>
      </c>
      <c r="D227" s="357" t="str">
        <f aca="false">IF(OR(AND('План Факт 2025'!D227="",'План Факт 2025'!C227="Инвестиционный_проект"),AND('План Факт 2025'!D227="",'План Факт 2025'!C227="Операционный_бюджет")),"Требует заполнения", IF('План Факт 2025'!D227="","ОК",IFERROR(VLOOKUP('План Факт 2025'!C227&amp;'План Факт 2025'!D227,статьи,1,FALSE()),"Требует исправления")))</f>
        <v>ОК</v>
      </c>
      <c r="E227" s="1" t="str">
        <f aca="false">IF(AND('План Факт 2025'!C227="Инвестиционный_проект",'План Факт 2025'!G227=""),"Требует заполнения",IF(AND('План Факт 2025'!C227&lt;&gt;"Инвестиционный_проект",'План Факт 2025'!G227&lt;&gt;""),"Требует изменения","ОК"))</f>
        <v>ОК</v>
      </c>
      <c r="G227" s="1" t="str">
        <f aca="false">IF(AND('План Факт 2025'!C227="Инвестиционный_проект",'План Факт 2025'!I227=""),"Требует заполнения","ОК")</f>
        <v>ОК</v>
      </c>
      <c r="H227" s="1" t="str">
        <f aca="false">IF(AND('План Факт 2025'!C227="ФОТ",'План Факт 2025'!J227=""),"Требует заполнения","ОК")</f>
        <v>ОК</v>
      </c>
      <c r="J227" s="1" t="str">
        <f aca="false">IF(OR(AND('План Факт 2025'!D227="Программное_обеспечение_лицензии",'План Факт 2025'!L227=""),AND('План Факт 2025'!D227="Приобретение_ПО",'План Факт 2025'!L227=""),AND('План Факт 2025'!D227="ИТ_оборудование_и_комплектующие_ИП",'План Факт 2025'!L227=""),AND('План Факт 2025'!D227="ИТ_оборудование_и_комплектующие",'План Факт 2025'!L227="")),"Требует заполнения","ОК")</f>
        <v>ОК</v>
      </c>
      <c r="K227" s="1" t="str">
        <f aca="false">IF(OR(AND('План Факт 2025'!C227="Операционный_бюджет",'План Факт 2025'!D227="Программное_обеспечение_лицензии",'План Факт 2025'!M227=""),AND('План Факт 2025'!C227="Инвестиционный_проект",'План Факт 2025'!D227="Приобретение_ПО",'План Факт 2025'!M227=""),AND('План Факт 2025'!D227="ИТ_оборудование_и_комплектующие_ИП",'План Факт 2025'!M227=""),AND('План Факт 2025'!D227="ИТ_оборудование_и_комплектующие",'План Факт 2025'!M227="")),"Требует заполнения","ОК")</f>
        <v>ОК</v>
      </c>
      <c r="L227" s="1" t="str">
        <f aca="false">IF(OR(AND('План Факт 2025'!D227="Программное_обеспечение_лицензии",'План Факт 2025'!N227="",'План Факт 2025'!M227=""),AND('План Факт 2025'!D227="Приобретение_ПО",'План Факт 2025'!M227="",'План Факт 2025'!N227="",'План Факт 2025'!M227=""),AND('План Факт 2025'!C227&lt;&gt;"",'План Факт 2025'!N227="",'План Факт 2025'!M227="")),"Требует заполнения","ОК")</f>
        <v>ОК</v>
      </c>
      <c r="N227" s="1" t="str">
        <f aca="false">IF(OR('План Факт 2025'!C227="ФОТ",SUM('План Факт 2025'!Q227,'План Факт 2025'!R227,'План Факт 2025'!Z227,'План Факт 2025'!AA227)&gt;0),"ОК",IF('План Факт 2025'!C227="","ОК","Требует заполнения"))</f>
        <v>ОК</v>
      </c>
      <c r="T227" s="1" t="str">
        <f aca="false">IF(AND('План Факт 2025'!R227&gt;0,'План Факт 2025'!X227=""),"Требует заполнения","ОК")</f>
        <v>ОК</v>
      </c>
      <c r="U227" s="1" t="str">
        <f aca="false">IF(AND('План Факт 2025'!R227&gt;0,'План Факт 2025'!Y227=""),"Требует заполнения","ОК")</f>
        <v>ОК</v>
      </c>
    </row>
    <row r="228" customFormat="false" ht="15" hidden="false" customHeight="false" outlineLevel="0" collapsed="false">
      <c r="A228" s="1" t="str">
        <f aca="false">IF(AND('План Факт 2025'!B228&lt;&gt;"",'План Факт 2025'!A228=""),"Требует заполнения","ОК")</f>
        <v>ОК</v>
      </c>
      <c r="C228" s="1" t="str">
        <f aca="false">IF(AND('План Факт 2025'!C228="",SUM('План Факт 2025'!Q228,'План Факт 2025'!R228,'План Факт 2025'!Z228,'План Факт 2025'!AA228)&gt;0),"Требует заполнения","ОК")</f>
        <v>ОК</v>
      </c>
      <c r="D228" s="357" t="str">
        <f aca="false">IF(OR(AND('План Факт 2025'!D228="",'План Факт 2025'!C228="Инвестиционный_проект"),AND('План Факт 2025'!D228="",'План Факт 2025'!C228="Операционный_бюджет")),"Требует заполнения", IF('План Факт 2025'!D228="","ОК",IFERROR(VLOOKUP('План Факт 2025'!C228&amp;'План Факт 2025'!D228,статьи,1,FALSE()),"Требует исправления")))</f>
        <v>ОК</v>
      </c>
      <c r="E228" s="1" t="str">
        <f aca="false">IF(AND('План Факт 2025'!C228="Инвестиционный_проект",'План Факт 2025'!G228=""),"Требует заполнения",IF(AND('План Факт 2025'!C228&lt;&gt;"Инвестиционный_проект",'План Факт 2025'!G228&lt;&gt;""),"Требует изменения","ОК"))</f>
        <v>ОК</v>
      </c>
      <c r="G228" s="1" t="str">
        <f aca="false">IF(AND('План Факт 2025'!C228="Инвестиционный_проект",'План Факт 2025'!I228=""),"Требует заполнения","ОК")</f>
        <v>ОК</v>
      </c>
      <c r="H228" s="1" t="str">
        <f aca="false">IF(AND('План Факт 2025'!C228="ФОТ",'План Факт 2025'!J228=""),"Требует заполнения","ОК")</f>
        <v>ОК</v>
      </c>
      <c r="J228" s="1" t="str">
        <f aca="false">IF(OR(AND('План Факт 2025'!D228="Программное_обеспечение_лицензии",'План Факт 2025'!L228=""),AND('План Факт 2025'!D228="Приобретение_ПО",'План Факт 2025'!L228=""),AND('План Факт 2025'!D228="ИТ_оборудование_и_комплектующие_ИП",'План Факт 2025'!L228=""),AND('План Факт 2025'!D228="ИТ_оборудование_и_комплектующие",'План Факт 2025'!L228="")),"Требует заполнения","ОК")</f>
        <v>ОК</v>
      </c>
      <c r="K228" s="1" t="str">
        <f aca="false">IF(OR(AND('План Факт 2025'!C228="Операционный_бюджет",'План Факт 2025'!D228="Программное_обеспечение_лицензии",'План Факт 2025'!M228=""),AND('План Факт 2025'!C228="Инвестиционный_проект",'План Факт 2025'!D228="Приобретение_ПО",'План Факт 2025'!M228=""),AND('План Факт 2025'!D228="ИТ_оборудование_и_комплектующие_ИП",'План Факт 2025'!M228=""),AND('План Факт 2025'!D228="ИТ_оборудование_и_комплектующие",'План Факт 2025'!M228="")),"Требует заполнения","ОК")</f>
        <v>ОК</v>
      </c>
      <c r="L228" s="1" t="str">
        <f aca="false">IF(OR(AND('План Факт 2025'!D228="Программное_обеспечение_лицензии",'План Факт 2025'!N228="",'План Факт 2025'!M228=""),AND('План Факт 2025'!D228="Приобретение_ПО",'План Факт 2025'!M228="",'План Факт 2025'!N228="",'План Факт 2025'!M228=""),AND('План Факт 2025'!C228&lt;&gt;"",'План Факт 2025'!N228="",'План Факт 2025'!M228="")),"Требует заполнения","ОК")</f>
        <v>ОК</v>
      </c>
      <c r="N228" s="1" t="str">
        <f aca="false">IF(OR('План Факт 2025'!C228="ФОТ",SUM('План Факт 2025'!Q228,'План Факт 2025'!R228,'План Факт 2025'!Z228,'План Факт 2025'!AA228)&gt;0),"ОК",IF('План Факт 2025'!C228="","ОК","Требует заполнения"))</f>
        <v>ОК</v>
      </c>
      <c r="T228" s="1" t="str">
        <f aca="false">IF(AND('План Факт 2025'!R228&gt;0,'План Факт 2025'!X228=""),"Требует заполнения","ОК")</f>
        <v>ОК</v>
      </c>
      <c r="U228" s="1" t="str">
        <f aca="false">IF(AND('План Факт 2025'!R228&gt;0,'План Факт 2025'!Y228=""),"Требует заполнения","ОК")</f>
        <v>ОК</v>
      </c>
    </row>
    <row r="229" customFormat="false" ht="15" hidden="false" customHeight="false" outlineLevel="0" collapsed="false">
      <c r="A229" s="1" t="str">
        <f aca="false">IF(AND('План Факт 2025'!B229&lt;&gt;"",'План Факт 2025'!A229=""),"Требует заполнения","ОК")</f>
        <v>ОК</v>
      </c>
      <c r="C229" s="1" t="str">
        <f aca="false">IF(AND('План Факт 2025'!C229="",SUM('План Факт 2025'!Q229,'План Факт 2025'!R229,'План Факт 2025'!Z229,'План Факт 2025'!AA229)&gt;0),"Требует заполнения","ОК")</f>
        <v>ОК</v>
      </c>
      <c r="D229" s="357" t="str">
        <f aca="false">IF(OR(AND('План Факт 2025'!D229="",'План Факт 2025'!C229="Инвестиционный_проект"),AND('План Факт 2025'!D229="",'План Факт 2025'!C229="Операционный_бюджет")),"Требует заполнения", IF('План Факт 2025'!D229="","ОК",IFERROR(VLOOKUP('План Факт 2025'!C229&amp;'План Факт 2025'!D229,статьи,1,FALSE()),"Требует исправления")))</f>
        <v>ОК</v>
      </c>
      <c r="E229" s="1" t="str">
        <f aca="false">IF(AND('План Факт 2025'!C229="Инвестиционный_проект",'План Факт 2025'!G229=""),"Требует заполнения",IF(AND('План Факт 2025'!C229&lt;&gt;"Инвестиционный_проект",'План Факт 2025'!G229&lt;&gt;""),"Требует изменения","ОК"))</f>
        <v>ОК</v>
      </c>
      <c r="G229" s="1" t="str">
        <f aca="false">IF(AND('План Факт 2025'!C229="Инвестиционный_проект",'План Факт 2025'!I229=""),"Требует заполнения","ОК")</f>
        <v>ОК</v>
      </c>
      <c r="H229" s="1" t="str">
        <f aca="false">IF(AND('План Факт 2025'!C229="ФОТ",'План Факт 2025'!J229=""),"Требует заполнения","ОК")</f>
        <v>ОК</v>
      </c>
      <c r="J229" s="1" t="str">
        <f aca="false">IF(OR(AND('План Факт 2025'!D229="Программное_обеспечение_лицензии",'План Факт 2025'!L229=""),AND('План Факт 2025'!D229="Приобретение_ПО",'План Факт 2025'!L229=""),AND('План Факт 2025'!D229="ИТ_оборудование_и_комплектующие_ИП",'План Факт 2025'!L229=""),AND('План Факт 2025'!D229="ИТ_оборудование_и_комплектующие",'План Факт 2025'!L229="")),"Требует заполнения","ОК")</f>
        <v>ОК</v>
      </c>
      <c r="K229" s="1" t="str">
        <f aca="false">IF(OR(AND('План Факт 2025'!C229="Операционный_бюджет",'План Факт 2025'!D229="Программное_обеспечение_лицензии",'План Факт 2025'!M229=""),AND('План Факт 2025'!C229="Инвестиционный_проект",'План Факт 2025'!D229="Приобретение_ПО",'План Факт 2025'!M229=""),AND('План Факт 2025'!D229="ИТ_оборудование_и_комплектующие_ИП",'План Факт 2025'!M229=""),AND('План Факт 2025'!D229="ИТ_оборудование_и_комплектующие",'План Факт 2025'!M229="")),"Требует заполнения","ОК")</f>
        <v>ОК</v>
      </c>
      <c r="L229" s="1" t="str">
        <f aca="false">IF(OR(AND('План Факт 2025'!D229="Программное_обеспечение_лицензии",'План Факт 2025'!N229="",'План Факт 2025'!M229=""),AND('План Факт 2025'!D229="Приобретение_ПО",'План Факт 2025'!M229="",'План Факт 2025'!N229="",'План Факт 2025'!M229=""),AND('План Факт 2025'!C229&lt;&gt;"",'План Факт 2025'!N229="",'План Факт 2025'!M229="")),"Требует заполнения","ОК")</f>
        <v>ОК</v>
      </c>
      <c r="N229" s="1" t="str">
        <f aca="false">IF(OR('План Факт 2025'!C229="ФОТ",SUM('План Факт 2025'!Q229,'План Факт 2025'!R229,'План Факт 2025'!Z229,'План Факт 2025'!AA229)&gt;0),"ОК",IF('План Факт 2025'!C229="","ОК","Требует заполнения"))</f>
        <v>ОК</v>
      </c>
      <c r="T229" s="1" t="str">
        <f aca="false">IF(AND('План Факт 2025'!R229&gt;0,'План Факт 2025'!X229=""),"Требует заполнения","ОК")</f>
        <v>ОК</v>
      </c>
      <c r="U229" s="1" t="str">
        <f aca="false">IF(AND('План Факт 2025'!R229&gt;0,'План Факт 2025'!Y229=""),"Требует заполнения","ОК")</f>
        <v>ОК</v>
      </c>
    </row>
    <row r="230" customFormat="false" ht="15" hidden="false" customHeight="false" outlineLevel="0" collapsed="false">
      <c r="A230" s="1" t="str">
        <f aca="false">IF(AND('План Факт 2025'!B230&lt;&gt;"",'План Факт 2025'!A230=""),"Требует заполнения","ОК")</f>
        <v>ОК</v>
      </c>
      <c r="C230" s="1" t="str">
        <f aca="false">IF(AND('План Факт 2025'!C230="",SUM('План Факт 2025'!Q230,'План Факт 2025'!R230,'План Факт 2025'!Z230,'План Факт 2025'!AA230)&gt;0),"Требует заполнения","ОК")</f>
        <v>ОК</v>
      </c>
      <c r="D230" s="357" t="str">
        <f aca="false">IF(OR(AND('План Факт 2025'!D230="",'План Факт 2025'!C230="Инвестиционный_проект"),AND('План Факт 2025'!D230="",'План Факт 2025'!C230="Операционный_бюджет")),"Требует заполнения", IF('План Факт 2025'!D230="","ОК",IFERROR(VLOOKUP('План Факт 2025'!C230&amp;'План Факт 2025'!D230,статьи,1,FALSE()),"Требует исправления")))</f>
        <v>ОК</v>
      </c>
      <c r="E230" s="1" t="str">
        <f aca="false">IF(AND('План Факт 2025'!C230="Инвестиционный_проект",'План Факт 2025'!G230=""),"Требует заполнения",IF(AND('План Факт 2025'!C230&lt;&gt;"Инвестиционный_проект",'План Факт 2025'!G230&lt;&gt;""),"Требует изменения","ОК"))</f>
        <v>ОК</v>
      </c>
      <c r="G230" s="1" t="str">
        <f aca="false">IF(AND('План Факт 2025'!C230="Инвестиционный_проект",'План Факт 2025'!I230=""),"Требует заполнения","ОК")</f>
        <v>ОК</v>
      </c>
      <c r="H230" s="1" t="str">
        <f aca="false">IF(AND('План Факт 2025'!C230="ФОТ",'План Факт 2025'!J230=""),"Требует заполнения","ОК")</f>
        <v>ОК</v>
      </c>
      <c r="J230" s="1" t="str">
        <f aca="false">IF(OR(AND('План Факт 2025'!D230="Программное_обеспечение_лицензии",'План Факт 2025'!L230=""),AND('План Факт 2025'!D230="Приобретение_ПО",'План Факт 2025'!L230=""),AND('План Факт 2025'!D230="ИТ_оборудование_и_комплектующие_ИП",'План Факт 2025'!L230=""),AND('План Факт 2025'!D230="ИТ_оборудование_и_комплектующие",'План Факт 2025'!L230="")),"Требует заполнения","ОК")</f>
        <v>ОК</v>
      </c>
      <c r="K230" s="1" t="str">
        <f aca="false">IF(OR(AND('План Факт 2025'!C230="Операционный_бюджет",'План Факт 2025'!D230="Программное_обеспечение_лицензии",'План Факт 2025'!M230=""),AND('План Факт 2025'!C230="Инвестиционный_проект",'План Факт 2025'!D230="Приобретение_ПО",'План Факт 2025'!M230=""),AND('План Факт 2025'!D230="ИТ_оборудование_и_комплектующие_ИП",'План Факт 2025'!M230=""),AND('План Факт 2025'!D230="ИТ_оборудование_и_комплектующие",'План Факт 2025'!M230="")),"Требует заполнения","ОК")</f>
        <v>ОК</v>
      </c>
      <c r="L230" s="1" t="str">
        <f aca="false">IF(OR(AND('План Факт 2025'!D230="Программное_обеспечение_лицензии",'План Факт 2025'!N230="",'План Факт 2025'!M230=""),AND('План Факт 2025'!D230="Приобретение_ПО",'План Факт 2025'!M230="",'План Факт 2025'!N230="",'План Факт 2025'!M230=""),AND('План Факт 2025'!C230&lt;&gt;"",'План Факт 2025'!N230="",'План Факт 2025'!M230="")),"Требует заполнения","ОК")</f>
        <v>ОК</v>
      </c>
      <c r="N230" s="1" t="str">
        <f aca="false">IF(OR('План Факт 2025'!C230="ФОТ",SUM('План Факт 2025'!Q230,'План Факт 2025'!R230,'План Факт 2025'!Z230,'План Факт 2025'!AA230)&gt;0),"ОК",IF('План Факт 2025'!C230="","ОК","Требует заполнения"))</f>
        <v>ОК</v>
      </c>
      <c r="T230" s="1" t="str">
        <f aca="false">IF(AND('План Факт 2025'!R230&gt;0,'План Факт 2025'!X230=""),"Требует заполнения","ОК")</f>
        <v>ОК</v>
      </c>
      <c r="U230" s="1" t="str">
        <f aca="false">IF(AND('План Факт 2025'!R230&gt;0,'План Факт 2025'!Y230=""),"Требует заполнения","ОК")</f>
        <v>ОК</v>
      </c>
    </row>
    <row r="231" customFormat="false" ht="15" hidden="false" customHeight="false" outlineLevel="0" collapsed="false">
      <c r="A231" s="1" t="str">
        <f aca="false">IF(AND('План Факт 2025'!B231&lt;&gt;"",'План Факт 2025'!A231=""),"Требует заполнения","ОК")</f>
        <v>ОК</v>
      </c>
      <c r="C231" s="1" t="str">
        <f aca="false">IF(AND('План Факт 2025'!C231="",SUM('План Факт 2025'!Q231,'План Факт 2025'!R231,'План Факт 2025'!Z231,'План Факт 2025'!AA231)&gt;0),"Требует заполнения","ОК")</f>
        <v>ОК</v>
      </c>
      <c r="D231" s="357" t="str">
        <f aca="false">IF(OR(AND('План Факт 2025'!D231="",'План Факт 2025'!C231="Инвестиционный_проект"),AND('План Факт 2025'!D231="",'План Факт 2025'!C231="Операционный_бюджет")),"Требует заполнения", IF('План Факт 2025'!D231="","ОК",IFERROR(VLOOKUP('План Факт 2025'!C231&amp;'План Факт 2025'!D231,статьи,1,FALSE()),"Требует исправления")))</f>
        <v>ОК</v>
      </c>
      <c r="E231" s="1" t="str">
        <f aca="false">IF(AND('План Факт 2025'!C231="Инвестиционный_проект",'План Факт 2025'!G231=""),"Требует заполнения",IF(AND('План Факт 2025'!C231&lt;&gt;"Инвестиционный_проект",'План Факт 2025'!G231&lt;&gt;""),"Требует изменения","ОК"))</f>
        <v>ОК</v>
      </c>
      <c r="G231" s="1" t="str">
        <f aca="false">IF(AND('План Факт 2025'!C231="Инвестиционный_проект",'План Факт 2025'!I231=""),"Требует заполнения","ОК")</f>
        <v>ОК</v>
      </c>
      <c r="H231" s="1" t="str">
        <f aca="false">IF(AND('План Факт 2025'!C231="ФОТ",'План Факт 2025'!J231=""),"Требует заполнения","ОК")</f>
        <v>ОК</v>
      </c>
      <c r="J231" s="1" t="str">
        <f aca="false">IF(OR(AND('План Факт 2025'!D231="Программное_обеспечение_лицензии",'План Факт 2025'!L231=""),AND('План Факт 2025'!D231="Приобретение_ПО",'План Факт 2025'!L231=""),AND('План Факт 2025'!D231="ИТ_оборудование_и_комплектующие_ИП",'План Факт 2025'!L231=""),AND('План Факт 2025'!D231="ИТ_оборудование_и_комплектующие",'План Факт 2025'!L231="")),"Требует заполнения","ОК")</f>
        <v>ОК</v>
      </c>
      <c r="K231" s="1" t="str">
        <f aca="false">IF(OR(AND('План Факт 2025'!C231="Операционный_бюджет",'План Факт 2025'!D231="Программное_обеспечение_лицензии",'План Факт 2025'!M231=""),AND('План Факт 2025'!C231="Инвестиционный_проект",'План Факт 2025'!D231="Приобретение_ПО",'План Факт 2025'!M231=""),AND('План Факт 2025'!D231="ИТ_оборудование_и_комплектующие_ИП",'План Факт 2025'!M231=""),AND('План Факт 2025'!D231="ИТ_оборудование_и_комплектующие",'План Факт 2025'!M231="")),"Требует заполнения","ОК")</f>
        <v>ОК</v>
      </c>
      <c r="L231" s="1" t="str">
        <f aca="false">IF(OR(AND('План Факт 2025'!D231="Программное_обеспечение_лицензии",'План Факт 2025'!N231="",'План Факт 2025'!M231=""),AND('План Факт 2025'!D231="Приобретение_ПО",'План Факт 2025'!M231="",'План Факт 2025'!N231="",'План Факт 2025'!M231=""),AND('План Факт 2025'!C231&lt;&gt;"",'План Факт 2025'!N231="",'План Факт 2025'!M231="")),"Требует заполнения","ОК")</f>
        <v>ОК</v>
      </c>
      <c r="N231" s="1" t="str">
        <f aca="false">IF(OR('План Факт 2025'!C231="ФОТ",SUM('План Факт 2025'!Q231,'План Факт 2025'!R231,'План Факт 2025'!Z231,'План Факт 2025'!AA231)&gt;0),"ОК",IF('План Факт 2025'!C231="","ОК","Требует заполнения"))</f>
        <v>ОК</v>
      </c>
      <c r="T231" s="1" t="str">
        <f aca="false">IF(AND('План Факт 2025'!R231&gt;0,'План Факт 2025'!X231=""),"Требует заполнения","ОК")</f>
        <v>ОК</v>
      </c>
      <c r="U231" s="1" t="str">
        <f aca="false">IF(AND('План Факт 2025'!R231&gt;0,'План Факт 2025'!Y231=""),"Требует заполнения","ОК")</f>
        <v>ОК</v>
      </c>
    </row>
    <row r="232" customFormat="false" ht="15" hidden="false" customHeight="false" outlineLevel="0" collapsed="false">
      <c r="A232" s="1" t="str">
        <f aca="false">IF(AND('План Факт 2025'!B232&lt;&gt;"",'План Факт 2025'!A232=""),"Требует заполнения","ОК")</f>
        <v>ОК</v>
      </c>
      <c r="C232" s="1" t="str">
        <f aca="false">IF(AND('План Факт 2025'!C232="",SUM('План Факт 2025'!Q232,'План Факт 2025'!R232,'План Факт 2025'!Z232,'План Факт 2025'!AA232)&gt;0),"Требует заполнения","ОК")</f>
        <v>ОК</v>
      </c>
      <c r="D232" s="357" t="str">
        <f aca="false">IF(OR(AND('План Факт 2025'!D232="",'План Факт 2025'!C232="Инвестиционный_проект"),AND('План Факт 2025'!D232="",'План Факт 2025'!C232="Операционный_бюджет")),"Требует заполнения", IF('План Факт 2025'!D232="","ОК",IFERROR(VLOOKUP('План Факт 2025'!C232&amp;'План Факт 2025'!D232,статьи,1,FALSE()),"Требует исправления")))</f>
        <v>ОК</v>
      </c>
      <c r="E232" s="1" t="str">
        <f aca="false">IF(AND('План Факт 2025'!C232="Инвестиционный_проект",'План Факт 2025'!G232=""),"Требует заполнения",IF(AND('План Факт 2025'!C232&lt;&gt;"Инвестиционный_проект",'План Факт 2025'!G232&lt;&gt;""),"Требует изменения","ОК"))</f>
        <v>ОК</v>
      </c>
      <c r="G232" s="1" t="str">
        <f aca="false">IF(AND('План Факт 2025'!C232="Инвестиционный_проект",'План Факт 2025'!I232=""),"Требует заполнения","ОК")</f>
        <v>ОК</v>
      </c>
      <c r="H232" s="1" t="str">
        <f aca="false">IF(AND('План Факт 2025'!C232="ФОТ",'План Факт 2025'!J232=""),"Требует заполнения","ОК")</f>
        <v>ОК</v>
      </c>
      <c r="J232" s="1" t="str">
        <f aca="false">IF(OR(AND('План Факт 2025'!D232="Программное_обеспечение_лицензии",'План Факт 2025'!L232=""),AND('План Факт 2025'!D232="Приобретение_ПО",'План Факт 2025'!L232=""),AND('План Факт 2025'!D232="ИТ_оборудование_и_комплектующие_ИП",'План Факт 2025'!L232=""),AND('План Факт 2025'!D232="ИТ_оборудование_и_комплектующие",'План Факт 2025'!L232="")),"Требует заполнения","ОК")</f>
        <v>ОК</v>
      </c>
      <c r="K232" s="1" t="str">
        <f aca="false">IF(OR(AND('План Факт 2025'!C232="Операционный_бюджет",'План Факт 2025'!D232="Программное_обеспечение_лицензии",'План Факт 2025'!M232=""),AND('План Факт 2025'!C232="Инвестиционный_проект",'План Факт 2025'!D232="Приобретение_ПО",'План Факт 2025'!M232=""),AND('План Факт 2025'!D232="ИТ_оборудование_и_комплектующие_ИП",'План Факт 2025'!M232=""),AND('План Факт 2025'!D232="ИТ_оборудование_и_комплектующие",'План Факт 2025'!M232="")),"Требует заполнения","ОК")</f>
        <v>ОК</v>
      </c>
      <c r="L232" s="1" t="str">
        <f aca="false">IF(OR(AND('План Факт 2025'!D232="Программное_обеспечение_лицензии",'План Факт 2025'!N232="",'План Факт 2025'!M232=""),AND('План Факт 2025'!D232="Приобретение_ПО",'План Факт 2025'!M232="",'План Факт 2025'!N232="",'План Факт 2025'!M232=""),AND('План Факт 2025'!C232&lt;&gt;"",'План Факт 2025'!N232="",'План Факт 2025'!M232="")),"Требует заполнения","ОК")</f>
        <v>ОК</v>
      </c>
      <c r="N232" s="1" t="str">
        <f aca="false">IF(OR('План Факт 2025'!C232="ФОТ",SUM('План Факт 2025'!Q232,'План Факт 2025'!R232,'План Факт 2025'!Z232,'План Факт 2025'!AA232)&gt;0),"ОК",IF('План Факт 2025'!C232="","ОК","Требует заполнения"))</f>
        <v>ОК</v>
      </c>
      <c r="T232" s="1" t="str">
        <f aca="false">IF(AND('План Факт 2025'!R232&gt;0,'План Факт 2025'!X232=""),"Требует заполнения","ОК")</f>
        <v>ОК</v>
      </c>
      <c r="U232" s="1" t="str">
        <f aca="false">IF(AND('План Факт 2025'!R232&gt;0,'План Факт 2025'!Y232=""),"Требует заполнения","ОК")</f>
        <v>ОК</v>
      </c>
    </row>
    <row r="233" customFormat="false" ht="15" hidden="false" customHeight="false" outlineLevel="0" collapsed="false">
      <c r="A233" s="1" t="str">
        <f aca="false">IF(AND('План Факт 2025'!B233&lt;&gt;"",'План Факт 2025'!A233=""),"Требует заполнения","ОК")</f>
        <v>ОК</v>
      </c>
      <c r="C233" s="1" t="str">
        <f aca="false">IF(AND('План Факт 2025'!C233="",SUM('План Факт 2025'!Q233,'План Факт 2025'!R233,'План Факт 2025'!Z233,'План Факт 2025'!AA233)&gt;0),"Требует заполнения","ОК")</f>
        <v>ОК</v>
      </c>
      <c r="D233" s="357" t="str">
        <f aca="false">IF(OR(AND('План Факт 2025'!D233="",'План Факт 2025'!C233="Инвестиционный_проект"),AND('План Факт 2025'!D233="",'План Факт 2025'!C233="Операционный_бюджет")),"Требует заполнения", IF('План Факт 2025'!D233="","ОК",IFERROR(VLOOKUP('План Факт 2025'!C233&amp;'План Факт 2025'!D233,статьи,1,FALSE()),"Требует исправления")))</f>
        <v>ОК</v>
      </c>
      <c r="E233" s="1" t="str">
        <f aca="false">IF(AND('План Факт 2025'!C233="Инвестиционный_проект",'План Факт 2025'!G233=""),"Требует заполнения",IF(AND('План Факт 2025'!C233&lt;&gt;"Инвестиционный_проект",'План Факт 2025'!G233&lt;&gt;""),"Требует изменения","ОК"))</f>
        <v>ОК</v>
      </c>
      <c r="G233" s="1" t="str">
        <f aca="false">IF(AND('План Факт 2025'!C233="Инвестиционный_проект",'План Факт 2025'!I233=""),"Требует заполнения","ОК")</f>
        <v>ОК</v>
      </c>
      <c r="H233" s="1" t="str">
        <f aca="false">IF(AND('План Факт 2025'!C233="ФОТ",'План Факт 2025'!J233=""),"Требует заполнения","ОК")</f>
        <v>ОК</v>
      </c>
      <c r="J233" s="1" t="str">
        <f aca="false">IF(OR(AND('План Факт 2025'!D233="Программное_обеспечение_лицензии",'План Факт 2025'!L233=""),AND('План Факт 2025'!D233="Приобретение_ПО",'План Факт 2025'!L233=""),AND('План Факт 2025'!D233="ИТ_оборудование_и_комплектующие_ИП",'План Факт 2025'!L233=""),AND('План Факт 2025'!D233="ИТ_оборудование_и_комплектующие",'План Факт 2025'!L233="")),"Требует заполнения","ОК")</f>
        <v>ОК</v>
      </c>
      <c r="K233" s="1" t="str">
        <f aca="false">IF(OR(AND('План Факт 2025'!C233="Операционный_бюджет",'План Факт 2025'!D233="Программное_обеспечение_лицензии",'План Факт 2025'!M233=""),AND('План Факт 2025'!C233="Инвестиционный_проект",'План Факт 2025'!D233="Приобретение_ПО",'План Факт 2025'!M233=""),AND('План Факт 2025'!D233="ИТ_оборудование_и_комплектующие_ИП",'План Факт 2025'!M233=""),AND('План Факт 2025'!D233="ИТ_оборудование_и_комплектующие",'План Факт 2025'!M233="")),"Требует заполнения","ОК")</f>
        <v>ОК</v>
      </c>
      <c r="L233" s="1" t="str">
        <f aca="false">IF(OR(AND('План Факт 2025'!D233="Программное_обеспечение_лицензии",'План Факт 2025'!N233="",'План Факт 2025'!M233=""),AND('План Факт 2025'!D233="Приобретение_ПО",'План Факт 2025'!M233="",'План Факт 2025'!N233="",'План Факт 2025'!M233=""),AND('План Факт 2025'!C233&lt;&gt;"",'План Факт 2025'!N233="",'План Факт 2025'!M233="")),"Требует заполнения","ОК")</f>
        <v>ОК</v>
      </c>
      <c r="N233" s="1" t="str">
        <f aca="false">IF(OR('План Факт 2025'!C233="ФОТ",SUM('План Факт 2025'!Q233,'План Факт 2025'!R233,'План Факт 2025'!Z233,'План Факт 2025'!AA233)&gt;0),"ОК",IF('План Факт 2025'!C233="","ОК","Требует заполнения"))</f>
        <v>ОК</v>
      </c>
      <c r="T233" s="1" t="str">
        <f aca="false">IF(AND('План Факт 2025'!R233&gt;0,'План Факт 2025'!X233=""),"Требует заполнения","ОК")</f>
        <v>ОК</v>
      </c>
      <c r="U233" s="1" t="str">
        <f aca="false">IF(AND('План Факт 2025'!R233&gt;0,'План Факт 2025'!Y233=""),"Требует заполнения","ОК")</f>
        <v>ОК</v>
      </c>
    </row>
    <row r="234" customFormat="false" ht="15" hidden="false" customHeight="false" outlineLevel="0" collapsed="false">
      <c r="A234" s="1" t="str">
        <f aca="false">IF(AND('План Факт 2025'!B234&lt;&gt;"",'План Факт 2025'!A234=""),"Требует заполнения","ОК")</f>
        <v>ОК</v>
      </c>
      <c r="C234" s="1" t="str">
        <f aca="false">IF(AND('План Факт 2025'!C234="",SUM('План Факт 2025'!Q234,'План Факт 2025'!R234,'План Факт 2025'!Z234,'План Факт 2025'!AA234)&gt;0),"Требует заполнения","ОК")</f>
        <v>ОК</v>
      </c>
      <c r="D234" s="357" t="str">
        <f aca="false">IF(OR(AND('План Факт 2025'!D234="",'План Факт 2025'!C234="Инвестиционный_проект"),AND('План Факт 2025'!D234="",'План Факт 2025'!C234="Операционный_бюджет")),"Требует заполнения", IF('План Факт 2025'!D234="","ОК",IFERROR(VLOOKUP('План Факт 2025'!C234&amp;'План Факт 2025'!D234,статьи,1,FALSE()),"Требует исправления")))</f>
        <v>ОК</v>
      </c>
      <c r="E234" s="1" t="str">
        <f aca="false">IF(AND('План Факт 2025'!C234="Инвестиционный_проект",'План Факт 2025'!G234=""),"Требует заполнения",IF(AND('План Факт 2025'!C234&lt;&gt;"Инвестиционный_проект",'План Факт 2025'!G234&lt;&gt;""),"Требует изменения","ОК"))</f>
        <v>ОК</v>
      </c>
      <c r="G234" s="1" t="str">
        <f aca="false">IF(AND('План Факт 2025'!C234="Инвестиционный_проект",'План Факт 2025'!I234=""),"Требует заполнения","ОК")</f>
        <v>ОК</v>
      </c>
      <c r="H234" s="1" t="str">
        <f aca="false">IF(AND('План Факт 2025'!C234="ФОТ",'План Факт 2025'!J234=""),"Требует заполнения","ОК")</f>
        <v>ОК</v>
      </c>
      <c r="J234" s="1" t="str">
        <f aca="false">IF(OR(AND('План Факт 2025'!D234="Программное_обеспечение_лицензии",'План Факт 2025'!L234=""),AND('План Факт 2025'!D234="Приобретение_ПО",'План Факт 2025'!L234=""),AND('План Факт 2025'!D234="ИТ_оборудование_и_комплектующие_ИП",'План Факт 2025'!L234=""),AND('План Факт 2025'!D234="ИТ_оборудование_и_комплектующие",'План Факт 2025'!L234="")),"Требует заполнения","ОК")</f>
        <v>ОК</v>
      </c>
      <c r="K234" s="1" t="str">
        <f aca="false">IF(OR(AND('План Факт 2025'!C234="Операционный_бюджет",'План Факт 2025'!D234="Программное_обеспечение_лицензии",'План Факт 2025'!M234=""),AND('План Факт 2025'!C234="Инвестиционный_проект",'План Факт 2025'!D234="Приобретение_ПО",'План Факт 2025'!M234=""),AND('План Факт 2025'!D234="ИТ_оборудование_и_комплектующие_ИП",'План Факт 2025'!M234=""),AND('План Факт 2025'!D234="ИТ_оборудование_и_комплектующие",'План Факт 2025'!M234="")),"Требует заполнения","ОК")</f>
        <v>ОК</v>
      </c>
      <c r="L234" s="1" t="str">
        <f aca="false">IF(OR(AND('План Факт 2025'!D234="Программное_обеспечение_лицензии",'План Факт 2025'!N234="",'План Факт 2025'!M234=""),AND('План Факт 2025'!D234="Приобретение_ПО",'План Факт 2025'!M234="",'План Факт 2025'!N234="",'План Факт 2025'!M234=""),AND('План Факт 2025'!C234&lt;&gt;"",'План Факт 2025'!N234="",'План Факт 2025'!M234="")),"Требует заполнения","ОК")</f>
        <v>ОК</v>
      </c>
      <c r="N234" s="1" t="str">
        <f aca="false">IF(OR('План Факт 2025'!C234="ФОТ",SUM('План Факт 2025'!Q234,'План Факт 2025'!R234,'План Факт 2025'!Z234,'План Факт 2025'!AA234)&gt;0),"ОК",IF('План Факт 2025'!C234="","ОК","Требует заполнения"))</f>
        <v>ОК</v>
      </c>
      <c r="T234" s="1" t="str">
        <f aca="false">IF(AND('План Факт 2025'!R234&gt;0,'План Факт 2025'!X234=""),"Требует заполнения","ОК")</f>
        <v>ОК</v>
      </c>
      <c r="U234" s="1" t="str">
        <f aca="false">IF(AND('План Факт 2025'!R234&gt;0,'План Факт 2025'!Y234=""),"Требует заполнения","ОК")</f>
        <v>ОК</v>
      </c>
    </row>
    <row r="235" customFormat="false" ht="15" hidden="false" customHeight="false" outlineLevel="0" collapsed="false">
      <c r="A235" s="1" t="str">
        <f aca="false">IF(AND('План Факт 2025'!B235&lt;&gt;"",'План Факт 2025'!A235=""),"Требует заполнения","ОК")</f>
        <v>ОК</v>
      </c>
      <c r="C235" s="1" t="str">
        <f aca="false">IF(AND('План Факт 2025'!C235="",SUM('План Факт 2025'!Q235,'План Факт 2025'!R235,'План Факт 2025'!Z235,'План Факт 2025'!AA235)&gt;0),"Требует заполнения","ОК")</f>
        <v>ОК</v>
      </c>
      <c r="D235" s="357" t="str">
        <f aca="false">IF(OR(AND('План Факт 2025'!D235="",'План Факт 2025'!C235="Инвестиционный_проект"),AND('План Факт 2025'!D235="",'План Факт 2025'!C235="Операционный_бюджет")),"Требует заполнения", IF('План Факт 2025'!D235="","ОК",IFERROR(VLOOKUP('План Факт 2025'!C235&amp;'План Факт 2025'!D235,статьи,1,FALSE()),"Требует исправления")))</f>
        <v>ОК</v>
      </c>
      <c r="E235" s="1" t="str">
        <f aca="false">IF(AND('План Факт 2025'!C235="Инвестиционный_проект",'План Факт 2025'!G235=""),"Требует заполнения",IF(AND('План Факт 2025'!C235&lt;&gt;"Инвестиционный_проект",'План Факт 2025'!G235&lt;&gt;""),"Требует изменения","ОК"))</f>
        <v>ОК</v>
      </c>
      <c r="G235" s="1" t="str">
        <f aca="false">IF(AND('План Факт 2025'!C235="Инвестиционный_проект",'План Факт 2025'!I235=""),"Требует заполнения","ОК")</f>
        <v>ОК</v>
      </c>
      <c r="H235" s="1" t="str">
        <f aca="false">IF(AND('План Факт 2025'!C235="ФОТ",'План Факт 2025'!J235=""),"Требует заполнения","ОК")</f>
        <v>ОК</v>
      </c>
      <c r="J235" s="1" t="str">
        <f aca="false">IF(OR(AND('План Факт 2025'!D235="Программное_обеспечение_лицензии",'План Факт 2025'!L235=""),AND('План Факт 2025'!D235="Приобретение_ПО",'План Факт 2025'!L235=""),AND('План Факт 2025'!D235="ИТ_оборудование_и_комплектующие_ИП",'План Факт 2025'!L235=""),AND('План Факт 2025'!D235="ИТ_оборудование_и_комплектующие",'План Факт 2025'!L235="")),"Требует заполнения","ОК")</f>
        <v>ОК</v>
      </c>
      <c r="K235" s="1" t="str">
        <f aca="false">IF(OR(AND('План Факт 2025'!C235="Операционный_бюджет",'План Факт 2025'!D235="Программное_обеспечение_лицензии",'План Факт 2025'!M235=""),AND('План Факт 2025'!C235="Инвестиционный_проект",'План Факт 2025'!D235="Приобретение_ПО",'План Факт 2025'!M235=""),AND('План Факт 2025'!D235="ИТ_оборудование_и_комплектующие_ИП",'План Факт 2025'!M235=""),AND('План Факт 2025'!D235="ИТ_оборудование_и_комплектующие",'План Факт 2025'!M235="")),"Требует заполнения","ОК")</f>
        <v>ОК</v>
      </c>
      <c r="L235" s="1" t="str">
        <f aca="false">IF(OR(AND('План Факт 2025'!D235="Программное_обеспечение_лицензии",'План Факт 2025'!N235="",'План Факт 2025'!M235=""),AND('План Факт 2025'!D235="Приобретение_ПО",'План Факт 2025'!M235="",'План Факт 2025'!N235="",'План Факт 2025'!M235=""),AND('План Факт 2025'!C235&lt;&gt;"",'План Факт 2025'!N235="",'План Факт 2025'!M235="")),"Требует заполнения","ОК")</f>
        <v>ОК</v>
      </c>
      <c r="N235" s="1" t="str">
        <f aca="false">IF(OR('План Факт 2025'!C235="ФОТ",SUM('План Факт 2025'!Q235,'План Факт 2025'!R235,'План Факт 2025'!Z235,'План Факт 2025'!AA235)&gt;0),"ОК",IF('План Факт 2025'!C235="","ОК","Требует заполнения"))</f>
        <v>ОК</v>
      </c>
      <c r="T235" s="1" t="str">
        <f aca="false">IF(AND('План Факт 2025'!R235&gt;0,'План Факт 2025'!X235=""),"Требует заполнения","ОК")</f>
        <v>ОК</v>
      </c>
      <c r="U235" s="1" t="str">
        <f aca="false">IF(AND('План Факт 2025'!R235&gt;0,'План Факт 2025'!Y235=""),"Требует заполнения","ОК")</f>
        <v>ОК</v>
      </c>
    </row>
    <row r="236" customFormat="false" ht="15" hidden="false" customHeight="false" outlineLevel="0" collapsed="false">
      <c r="A236" s="1" t="str">
        <f aca="false">IF(AND('План Факт 2025'!B236&lt;&gt;"",'План Факт 2025'!A236=""),"Требует заполнения","ОК")</f>
        <v>ОК</v>
      </c>
      <c r="C236" s="1" t="str">
        <f aca="false">IF(AND('План Факт 2025'!C236="",SUM('План Факт 2025'!Q236,'План Факт 2025'!R236,'План Факт 2025'!Z236,'План Факт 2025'!AA236)&gt;0),"Требует заполнения","ОК")</f>
        <v>ОК</v>
      </c>
      <c r="D236" s="357" t="str">
        <f aca="false">IF(OR(AND('План Факт 2025'!D236="",'План Факт 2025'!C236="Инвестиционный_проект"),AND('План Факт 2025'!D236="",'План Факт 2025'!C236="Операционный_бюджет")),"Требует заполнения", IF('План Факт 2025'!D236="","ОК",IFERROR(VLOOKUP('План Факт 2025'!C236&amp;'План Факт 2025'!D236,статьи,1,FALSE()),"Требует исправления")))</f>
        <v>ОК</v>
      </c>
      <c r="E236" s="1" t="str">
        <f aca="false">IF(AND('План Факт 2025'!C236="Инвестиционный_проект",'План Факт 2025'!G236=""),"Требует заполнения",IF(AND('План Факт 2025'!C236&lt;&gt;"Инвестиционный_проект",'План Факт 2025'!G236&lt;&gt;""),"Требует изменения","ОК"))</f>
        <v>ОК</v>
      </c>
      <c r="G236" s="1" t="str">
        <f aca="false">IF(AND('План Факт 2025'!C236="Инвестиционный_проект",'План Факт 2025'!I236=""),"Требует заполнения","ОК")</f>
        <v>ОК</v>
      </c>
      <c r="H236" s="1" t="str">
        <f aca="false">IF(AND('План Факт 2025'!C236="ФОТ",'План Факт 2025'!J236=""),"Требует заполнения","ОК")</f>
        <v>ОК</v>
      </c>
      <c r="J236" s="1" t="str">
        <f aca="false">IF(OR(AND('План Факт 2025'!D236="Программное_обеспечение_лицензии",'План Факт 2025'!L236=""),AND('План Факт 2025'!D236="Приобретение_ПО",'План Факт 2025'!L236=""),AND('План Факт 2025'!D236="ИТ_оборудование_и_комплектующие_ИП",'План Факт 2025'!L236=""),AND('План Факт 2025'!D236="ИТ_оборудование_и_комплектующие",'План Факт 2025'!L236="")),"Требует заполнения","ОК")</f>
        <v>ОК</v>
      </c>
      <c r="K236" s="1" t="str">
        <f aca="false">IF(OR(AND('План Факт 2025'!C236="Операционный_бюджет",'План Факт 2025'!D236="Программное_обеспечение_лицензии",'План Факт 2025'!M236=""),AND('План Факт 2025'!C236="Инвестиционный_проект",'План Факт 2025'!D236="Приобретение_ПО",'План Факт 2025'!M236=""),AND('План Факт 2025'!D236="ИТ_оборудование_и_комплектующие_ИП",'План Факт 2025'!M236=""),AND('План Факт 2025'!D236="ИТ_оборудование_и_комплектующие",'План Факт 2025'!M236="")),"Требует заполнения","ОК")</f>
        <v>ОК</v>
      </c>
      <c r="L236" s="1" t="str">
        <f aca="false">IF(OR(AND('План Факт 2025'!D236="Программное_обеспечение_лицензии",'План Факт 2025'!N236="",'План Факт 2025'!M236=""),AND('План Факт 2025'!D236="Приобретение_ПО",'План Факт 2025'!M236="",'План Факт 2025'!N236="",'План Факт 2025'!M236=""),AND('План Факт 2025'!C236&lt;&gt;"",'План Факт 2025'!N236="",'План Факт 2025'!M236="")),"Требует заполнения","ОК")</f>
        <v>ОК</v>
      </c>
      <c r="N236" s="1" t="str">
        <f aca="false">IF(OR('План Факт 2025'!C236="ФОТ",SUM('План Факт 2025'!Q236,'План Факт 2025'!R236,'План Факт 2025'!Z236,'План Факт 2025'!AA236)&gt;0),"ОК",IF('План Факт 2025'!C236="","ОК","Требует заполнения"))</f>
        <v>ОК</v>
      </c>
      <c r="T236" s="1" t="str">
        <f aca="false">IF(AND('План Факт 2025'!R236&gt;0,'План Факт 2025'!X236=""),"Требует заполнения","ОК")</f>
        <v>ОК</v>
      </c>
      <c r="U236" s="1" t="str">
        <f aca="false">IF(AND('План Факт 2025'!R236&gt;0,'План Факт 2025'!Y236=""),"Требует заполнения","ОК")</f>
        <v>ОК</v>
      </c>
    </row>
    <row r="237" customFormat="false" ht="15" hidden="false" customHeight="false" outlineLevel="0" collapsed="false">
      <c r="A237" s="1" t="str">
        <f aca="false">IF(AND('План Факт 2025'!B237&lt;&gt;"",'План Факт 2025'!A237=""),"Требует заполнения","ОК")</f>
        <v>ОК</v>
      </c>
      <c r="C237" s="1" t="str">
        <f aca="false">IF(AND('План Факт 2025'!C237="",SUM('План Факт 2025'!Q237,'План Факт 2025'!R237,'План Факт 2025'!Z237,'План Факт 2025'!AA237)&gt;0),"Требует заполнения","ОК")</f>
        <v>ОК</v>
      </c>
      <c r="D237" s="357" t="str">
        <f aca="false">IF(OR(AND('План Факт 2025'!D237="",'План Факт 2025'!C237="Инвестиционный_проект"),AND('План Факт 2025'!D237="",'План Факт 2025'!C237="Операционный_бюджет")),"Требует заполнения", IF('План Факт 2025'!D237="","ОК",IFERROR(VLOOKUP('План Факт 2025'!C237&amp;'План Факт 2025'!D237,статьи,1,FALSE()),"Требует исправления")))</f>
        <v>ОК</v>
      </c>
      <c r="E237" s="1" t="str">
        <f aca="false">IF(AND('План Факт 2025'!C237="Инвестиционный_проект",'План Факт 2025'!G237=""),"Требует заполнения",IF(AND('План Факт 2025'!C237&lt;&gt;"Инвестиционный_проект",'План Факт 2025'!G237&lt;&gt;""),"Требует изменения","ОК"))</f>
        <v>ОК</v>
      </c>
      <c r="G237" s="1" t="str">
        <f aca="false">IF(AND('План Факт 2025'!C237="Инвестиционный_проект",'План Факт 2025'!I237=""),"Требует заполнения","ОК")</f>
        <v>ОК</v>
      </c>
      <c r="H237" s="1" t="str">
        <f aca="false">IF(AND('План Факт 2025'!C237="ФОТ",'План Факт 2025'!J237=""),"Требует заполнения","ОК")</f>
        <v>ОК</v>
      </c>
      <c r="J237" s="1" t="str">
        <f aca="false">IF(OR(AND('План Факт 2025'!D237="Программное_обеспечение_лицензии",'План Факт 2025'!L237=""),AND('План Факт 2025'!D237="Приобретение_ПО",'План Факт 2025'!L237=""),AND('План Факт 2025'!D237="ИТ_оборудование_и_комплектующие_ИП",'План Факт 2025'!L237=""),AND('План Факт 2025'!D237="ИТ_оборудование_и_комплектующие",'План Факт 2025'!L237="")),"Требует заполнения","ОК")</f>
        <v>ОК</v>
      </c>
      <c r="K237" s="1" t="str">
        <f aca="false">IF(OR(AND('План Факт 2025'!C237="Операционный_бюджет",'План Факт 2025'!D237="Программное_обеспечение_лицензии",'План Факт 2025'!M237=""),AND('План Факт 2025'!C237="Инвестиционный_проект",'План Факт 2025'!D237="Приобретение_ПО",'План Факт 2025'!M237=""),AND('План Факт 2025'!D237="ИТ_оборудование_и_комплектующие_ИП",'План Факт 2025'!M237=""),AND('План Факт 2025'!D237="ИТ_оборудование_и_комплектующие",'План Факт 2025'!M237="")),"Требует заполнения","ОК")</f>
        <v>ОК</v>
      </c>
      <c r="L237" s="1" t="str">
        <f aca="false">IF(OR(AND('План Факт 2025'!D237="Программное_обеспечение_лицензии",'План Факт 2025'!N237="",'План Факт 2025'!M237=""),AND('План Факт 2025'!D237="Приобретение_ПО",'План Факт 2025'!M237="",'План Факт 2025'!N237="",'План Факт 2025'!M237=""),AND('План Факт 2025'!C237&lt;&gt;"",'План Факт 2025'!N237="",'План Факт 2025'!M237="")),"Требует заполнения","ОК")</f>
        <v>ОК</v>
      </c>
      <c r="N237" s="1" t="str">
        <f aca="false">IF(OR('План Факт 2025'!C237="ФОТ",SUM('План Факт 2025'!Q237,'План Факт 2025'!R237,'План Факт 2025'!Z237,'План Факт 2025'!AA237)&gt;0),"ОК",IF('План Факт 2025'!C237="","ОК","Требует заполнения"))</f>
        <v>ОК</v>
      </c>
      <c r="T237" s="1" t="str">
        <f aca="false">IF(AND('План Факт 2025'!R237&gt;0,'План Факт 2025'!X237=""),"Требует заполнения","ОК")</f>
        <v>ОК</v>
      </c>
      <c r="U237" s="1" t="str">
        <f aca="false">IF(AND('План Факт 2025'!R237&gt;0,'План Факт 2025'!Y237=""),"Требует заполнения","ОК")</f>
        <v>ОК</v>
      </c>
    </row>
    <row r="238" customFormat="false" ht="15" hidden="false" customHeight="false" outlineLevel="0" collapsed="false">
      <c r="A238" s="1" t="str">
        <f aca="false">IF(AND('План Факт 2025'!B238&lt;&gt;"",'План Факт 2025'!A238=""),"Требует заполнения","ОК")</f>
        <v>ОК</v>
      </c>
      <c r="C238" s="1" t="str">
        <f aca="false">IF(AND('План Факт 2025'!C238="",SUM('План Факт 2025'!Q238,'План Факт 2025'!R238,'План Факт 2025'!Z238,'План Факт 2025'!AA238)&gt;0),"Требует заполнения","ОК")</f>
        <v>ОК</v>
      </c>
      <c r="D238" s="357" t="str">
        <f aca="false">IF(OR(AND('План Факт 2025'!D238="",'План Факт 2025'!C238="Инвестиционный_проект"),AND('План Факт 2025'!D238="",'План Факт 2025'!C238="Операционный_бюджет")),"Требует заполнения", IF('План Факт 2025'!D238="","ОК",IFERROR(VLOOKUP('План Факт 2025'!C238&amp;'План Факт 2025'!D238,статьи,1,FALSE()),"Требует исправления")))</f>
        <v>ОК</v>
      </c>
      <c r="E238" s="1" t="str">
        <f aca="false">IF(AND('План Факт 2025'!C238="Инвестиционный_проект",'План Факт 2025'!G238=""),"Требует заполнения",IF(AND('План Факт 2025'!C238&lt;&gt;"Инвестиционный_проект",'План Факт 2025'!G238&lt;&gt;""),"Требует изменения","ОК"))</f>
        <v>ОК</v>
      </c>
      <c r="G238" s="1" t="str">
        <f aca="false">IF(AND('План Факт 2025'!C238="Инвестиционный_проект",'План Факт 2025'!I238=""),"Требует заполнения","ОК")</f>
        <v>ОК</v>
      </c>
      <c r="H238" s="1" t="str">
        <f aca="false">IF(AND('План Факт 2025'!C238="ФОТ",'План Факт 2025'!J238=""),"Требует заполнения","ОК")</f>
        <v>ОК</v>
      </c>
      <c r="J238" s="1" t="str">
        <f aca="false">IF(OR(AND('План Факт 2025'!D238="Программное_обеспечение_лицензии",'План Факт 2025'!L238=""),AND('План Факт 2025'!D238="Приобретение_ПО",'План Факт 2025'!L238=""),AND('План Факт 2025'!D238="ИТ_оборудование_и_комплектующие_ИП",'План Факт 2025'!L238=""),AND('План Факт 2025'!D238="ИТ_оборудование_и_комплектующие",'План Факт 2025'!L238="")),"Требует заполнения","ОК")</f>
        <v>ОК</v>
      </c>
      <c r="K238" s="1" t="str">
        <f aca="false">IF(OR(AND('План Факт 2025'!C238="Операционный_бюджет",'План Факт 2025'!D238="Программное_обеспечение_лицензии",'План Факт 2025'!M238=""),AND('План Факт 2025'!C238="Инвестиционный_проект",'План Факт 2025'!D238="Приобретение_ПО",'План Факт 2025'!M238=""),AND('План Факт 2025'!D238="ИТ_оборудование_и_комплектующие_ИП",'План Факт 2025'!M238=""),AND('План Факт 2025'!D238="ИТ_оборудование_и_комплектующие",'План Факт 2025'!M238="")),"Требует заполнения","ОК")</f>
        <v>ОК</v>
      </c>
      <c r="L238" s="1" t="str">
        <f aca="false">IF(OR(AND('План Факт 2025'!D238="Программное_обеспечение_лицензии",'План Факт 2025'!N238="",'План Факт 2025'!M238=""),AND('План Факт 2025'!D238="Приобретение_ПО",'План Факт 2025'!M238="",'План Факт 2025'!N238="",'План Факт 2025'!M238=""),AND('План Факт 2025'!C238&lt;&gt;"",'План Факт 2025'!N238="",'План Факт 2025'!M238="")),"Требует заполнения","ОК")</f>
        <v>ОК</v>
      </c>
      <c r="N238" s="1" t="str">
        <f aca="false">IF(OR('План Факт 2025'!C238="ФОТ",SUM('План Факт 2025'!Q238,'План Факт 2025'!R238,'План Факт 2025'!Z238,'План Факт 2025'!AA238)&gt;0),"ОК",IF('План Факт 2025'!C238="","ОК","Требует заполнения"))</f>
        <v>ОК</v>
      </c>
      <c r="T238" s="1" t="str">
        <f aca="false">IF(AND('План Факт 2025'!R238&gt;0,'План Факт 2025'!X238=""),"Требует заполнения","ОК")</f>
        <v>ОК</v>
      </c>
      <c r="U238" s="1" t="str">
        <f aca="false">IF(AND('План Факт 2025'!R238&gt;0,'План Факт 2025'!Y238=""),"Требует заполнения","ОК")</f>
        <v>ОК</v>
      </c>
    </row>
    <row r="239" customFormat="false" ht="15" hidden="false" customHeight="false" outlineLevel="0" collapsed="false">
      <c r="A239" s="1" t="str">
        <f aca="false">IF(AND('План Факт 2025'!B239&lt;&gt;"",'План Факт 2025'!A239=""),"Требует заполнения","ОК")</f>
        <v>ОК</v>
      </c>
      <c r="C239" s="1" t="str">
        <f aca="false">IF(AND('План Факт 2025'!C239="",SUM('План Факт 2025'!Q239,'План Факт 2025'!R239,'План Факт 2025'!Z239,'План Факт 2025'!AA239)&gt;0),"Требует заполнения","ОК")</f>
        <v>ОК</v>
      </c>
      <c r="D239" s="357" t="str">
        <f aca="false">IF(OR(AND('План Факт 2025'!D239="",'План Факт 2025'!C239="Инвестиционный_проект"),AND('План Факт 2025'!D239="",'План Факт 2025'!C239="Операционный_бюджет")),"Требует заполнения", IF('План Факт 2025'!D239="","ОК",IFERROR(VLOOKUP('План Факт 2025'!C239&amp;'План Факт 2025'!D239,статьи,1,FALSE()),"Требует исправления")))</f>
        <v>ОК</v>
      </c>
      <c r="E239" s="1" t="str">
        <f aca="false">IF(AND('План Факт 2025'!C239="Инвестиционный_проект",'План Факт 2025'!G239=""),"Требует заполнения",IF(AND('План Факт 2025'!C239&lt;&gt;"Инвестиционный_проект",'План Факт 2025'!G239&lt;&gt;""),"Требует изменения","ОК"))</f>
        <v>ОК</v>
      </c>
      <c r="G239" s="1" t="str">
        <f aca="false">IF(AND('План Факт 2025'!C239="Инвестиционный_проект",'План Факт 2025'!I239=""),"Требует заполнения","ОК")</f>
        <v>ОК</v>
      </c>
      <c r="H239" s="1" t="str">
        <f aca="false">IF(AND('План Факт 2025'!C239="ФОТ",'План Факт 2025'!J239=""),"Требует заполнения","ОК")</f>
        <v>ОК</v>
      </c>
      <c r="J239" s="1" t="str">
        <f aca="false">IF(OR(AND('План Факт 2025'!D239="Программное_обеспечение_лицензии",'План Факт 2025'!L239=""),AND('План Факт 2025'!D239="Приобретение_ПО",'План Факт 2025'!L239=""),AND('План Факт 2025'!D239="ИТ_оборудование_и_комплектующие_ИП",'План Факт 2025'!L239=""),AND('План Факт 2025'!D239="ИТ_оборудование_и_комплектующие",'План Факт 2025'!L239="")),"Требует заполнения","ОК")</f>
        <v>ОК</v>
      </c>
      <c r="K239" s="1" t="str">
        <f aca="false">IF(OR(AND('План Факт 2025'!C239="Операционный_бюджет",'План Факт 2025'!D239="Программное_обеспечение_лицензии",'План Факт 2025'!M239=""),AND('План Факт 2025'!C239="Инвестиционный_проект",'План Факт 2025'!D239="Приобретение_ПО",'План Факт 2025'!M239=""),AND('План Факт 2025'!D239="ИТ_оборудование_и_комплектующие_ИП",'План Факт 2025'!M239=""),AND('План Факт 2025'!D239="ИТ_оборудование_и_комплектующие",'План Факт 2025'!M239="")),"Требует заполнения","ОК")</f>
        <v>ОК</v>
      </c>
      <c r="L239" s="1" t="str">
        <f aca="false">IF(OR(AND('План Факт 2025'!D239="Программное_обеспечение_лицензии",'План Факт 2025'!N239="",'План Факт 2025'!M239=""),AND('План Факт 2025'!D239="Приобретение_ПО",'План Факт 2025'!M239="",'План Факт 2025'!N239="",'План Факт 2025'!M239=""),AND('План Факт 2025'!C239&lt;&gt;"",'План Факт 2025'!N239="",'План Факт 2025'!M239="")),"Требует заполнения","ОК")</f>
        <v>ОК</v>
      </c>
      <c r="N239" s="1" t="str">
        <f aca="false">IF(OR('План Факт 2025'!C239="ФОТ",SUM('План Факт 2025'!Q239,'План Факт 2025'!R239,'План Факт 2025'!Z239,'План Факт 2025'!AA239)&gt;0),"ОК",IF('План Факт 2025'!C239="","ОК","Требует заполнения"))</f>
        <v>ОК</v>
      </c>
      <c r="T239" s="1" t="str">
        <f aca="false">IF(AND('План Факт 2025'!R239&gt;0,'План Факт 2025'!X239=""),"Требует заполнения","ОК")</f>
        <v>ОК</v>
      </c>
      <c r="U239" s="1" t="str">
        <f aca="false">IF(AND('План Факт 2025'!R239&gt;0,'План Факт 2025'!Y239=""),"Требует заполнения","ОК")</f>
        <v>ОК</v>
      </c>
    </row>
    <row r="240" customFormat="false" ht="15" hidden="false" customHeight="false" outlineLevel="0" collapsed="false">
      <c r="A240" s="1" t="str">
        <f aca="false">IF(AND('План Факт 2025'!B240&lt;&gt;"",'План Факт 2025'!A240=""),"Требует заполнения","ОК")</f>
        <v>ОК</v>
      </c>
      <c r="C240" s="1" t="str">
        <f aca="false">IF(AND('План Факт 2025'!C240="",SUM('План Факт 2025'!Q240,'План Факт 2025'!R240,'План Факт 2025'!Z240,'План Факт 2025'!AA240)&gt;0),"Требует заполнения","ОК")</f>
        <v>ОК</v>
      </c>
      <c r="D240" s="357" t="str">
        <f aca="false">IF(OR(AND('План Факт 2025'!D240="",'План Факт 2025'!C240="Инвестиционный_проект"),AND('План Факт 2025'!D240="",'План Факт 2025'!C240="Операционный_бюджет")),"Требует заполнения", IF('План Факт 2025'!D240="","ОК",IFERROR(VLOOKUP('План Факт 2025'!C240&amp;'План Факт 2025'!D240,статьи,1,FALSE()),"Требует исправления")))</f>
        <v>ОК</v>
      </c>
      <c r="E240" s="1" t="str">
        <f aca="false">IF(AND('План Факт 2025'!C240="Инвестиционный_проект",'План Факт 2025'!G240=""),"Требует заполнения",IF(AND('План Факт 2025'!C240&lt;&gt;"Инвестиционный_проект",'План Факт 2025'!G240&lt;&gt;""),"Требует изменения","ОК"))</f>
        <v>ОК</v>
      </c>
      <c r="G240" s="1" t="str">
        <f aca="false">IF(AND('План Факт 2025'!C240="Инвестиционный_проект",'План Факт 2025'!I240=""),"Требует заполнения","ОК")</f>
        <v>ОК</v>
      </c>
      <c r="H240" s="1" t="str">
        <f aca="false">IF(AND('План Факт 2025'!C240="ФОТ",'План Факт 2025'!J240=""),"Требует заполнения","ОК")</f>
        <v>ОК</v>
      </c>
      <c r="J240" s="1" t="str">
        <f aca="false">IF(OR(AND('План Факт 2025'!D240="Программное_обеспечение_лицензии",'План Факт 2025'!L240=""),AND('План Факт 2025'!D240="Приобретение_ПО",'План Факт 2025'!L240=""),AND('План Факт 2025'!D240="ИТ_оборудование_и_комплектующие_ИП",'План Факт 2025'!L240=""),AND('План Факт 2025'!D240="ИТ_оборудование_и_комплектующие",'План Факт 2025'!L240="")),"Требует заполнения","ОК")</f>
        <v>ОК</v>
      </c>
      <c r="K240" s="1" t="str">
        <f aca="false">IF(OR(AND('План Факт 2025'!C240="Операционный_бюджет",'План Факт 2025'!D240="Программное_обеспечение_лицензии",'План Факт 2025'!M240=""),AND('План Факт 2025'!C240="Инвестиционный_проект",'План Факт 2025'!D240="Приобретение_ПО",'План Факт 2025'!M240=""),AND('План Факт 2025'!D240="ИТ_оборудование_и_комплектующие_ИП",'План Факт 2025'!M240=""),AND('План Факт 2025'!D240="ИТ_оборудование_и_комплектующие",'План Факт 2025'!M240="")),"Требует заполнения","ОК")</f>
        <v>ОК</v>
      </c>
      <c r="L240" s="1" t="str">
        <f aca="false">IF(OR(AND('План Факт 2025'!D240="Программное_обеспечение_лицензии",'План Факт 2025'!N240="",'План Факт 2025'!M240=""),AND('План Факт 2025'!D240="Приобретение_ПО",'План Факт 2025'!M240="",'План Факт 2025'!N240="",'План Факт 2025'!M240=""),AND('План Факт 2025'!C240&lt;&gt;"",'План Факт 2025'!N240="",'План Факт 2025'!M240="")),"Требует заполнения","ОК")</f>
        <v>ОК</v>
      </c>
      <c r="N240" s="1" t="str">
        <f aca="false">IF(OR('План Факт 2025'!C240="ФОТ",SUM('План Факт 2025'!Q240,'План Факт 2025'!R240,'План Факт 2025'!Z240,'План Факт 2025'!AA240)&gt;0),"ОК",IF('План Факт 2025'!C240="","ОК","Требует заполнения"))</f>
        <v>ОК</v>
      </c>
      <c r="T240" s="1" t="str">
        <f aca="false">IF(AND('План Факт 2025'!R240&gt;0,'План Факт 2025'!X240=""),"Требует заполнения","ОК")</f>
        <v>ОК</v>
      </c>
      <c r="U240" s="1" t="str">
        <f aca="false">IF(AND('План Факт 2025'!R240&gt;0,'План Факт 2025'!Y240=""),"Требует заполнения","ОК")</f>
        <v>ОК</v>
      </c>
    </row>
    <row r="241" customFormat="false" ht="15" hidden="false" customHeight="false" outlineLevel="0" collapsed="false">
      <c r="A241" s="1" t="str">
        <f aca="false">IF(AND('План Факт 2025'!B241&lt;&gt;"",'План Факт 2025'!A241=""),"Требует заполнения","ОК")</f>
        <v>ОК</v>
      </c>
      <c r="C241" s="1" t="str">
        <f aca="false">IF(AND('План Факт 2025'!C241="",SUM('План Факт 2025'!Q241,'План Факт 2025'!R241,'План Факт 2025'!Z241,'План Факт 2025'!AA241)&gt;0),"Требует заполнения","ОК")</f>
        <v>ОК</v>
      </c>
      <c r="D241" s="357" t="str">
        <f aca="false">IF(OR(AND('План Факт 2025'!D241="",'План Факт 2025'!C241="Инвестиционный_проект"),AND('План Факт 2025'!D241="",'План Факт 2025'!C241="Операционный_бюджет")),"Требует заполнения", IF('План Факт 2025'!D241="","ОК",IFERROR(VLOOKUP('План Факт 2025'!C241&amp;'План Факт 2025'!D241,статьи,1,FALSE()),"Требует исправления")))</f>
        <v>ОК</v>
      </c>
      <c r="E241" s="1" t="str">
        <f aca="false">IF(AND('План Факт 2025'!C241="Инвестиционный_проект",'План Факт 2025'!G241=""),"Требует заполнения",IF(AND('План Факт 2025'!C241&lt;&gt;"Инвестиционный_проект",'План Факт 2025'!G241&lt;&gt;""),"Требует изменения","ОК"))</f>
        <v>ОК</v>
      </c>
      <c r="G241" s="1" t="str">
        <f aca="false">IF(AND('План Факт 2025'!C241="Инвестиционный_проект",'План Факт 2025'!I241=""),"Требует заполнения","ОК")</f>
        <v>ОК</v>
      </c>
      <c r="H241" s="1" t="str">
        <f aca="false">IF(AND('План Факт 2025'!C241="ФОТ",'План Факт 2025'!J241=""),"Требует заполнения","ОК")</f>
        <v>ОК</v>
      </c>
      <c r="J241" s="1" t="str">
        <f aca="false">IF(OR(AND('План Факт 2025'!D241="Программное_обеспечение_лицензии",'План Факт 2025'!L241=""),AND('План Факт 2025'!D241="Приобретение_ПО",'План Факт 2025'!L241=""),AND('План Факт 2025'!D241="ИТ_оборудование_и_комплектующие_ИП",'План Факт 2025'!L241=""),AND('План Факт 2025'!D241="ИТ_оборудование_и_комплектующие",'План Факт 2025'!L241="")),"Требует заполнения","ОК")</f>
        <v>ОК</v>
      </c>
      <c r="K241" s="1" t="str">
        <f aca="false">IF(OR(AND('План Факт 2025'!C241="Операционный_бюджет",'План Факт 2025'!D241="Программное_обеспечение_лицензии",'План Факт 2025'!M241=""),AND('План Факт 2025'!C241="Инвестиционный_проект",'План Факт 2025'!D241="Приобретение_ПО",'План Факт 2025'!M241=""),AND('План Факт 2025'!D241="ИТ_оборудование_и_комплектующие_ИП",'План Факт 2025'!M241=""),AND('План Факт 2025'!D241="ИТ_оборудование_и_комплектующие",'План Факт 2025'!M241="")),"Требует заполнения","ОК")</f>
        <v>ОК</v>
      </c>
      <c r="L241" s="1" t="str">
        <f aca="false">IF(OR(AND('План Факт 2025'!D241="Программное_обеспечение_лицензии",'План Факт 2025'!N241="",'План Факт 2025'!M241=""),AND('План Факт 2025'!D241="Приобретение_ПО",'План Факт 2025'!M241="",'План Факт 2025'!N241="",'План Факт 2025'!M241=""),AND('План Факт 2025'!C241&lt;&gt;"",'План Факт 2025'!N241="",'План Факт 2025'!M241="")),"Требует заполнения","ОК")</f>
        <v>ОК</v>
      </c>
      <c r="N241" s="1" t="str">
        <f aca="false">IF(OR('План Факт 2025'!C241="ФОТ",SUM('План Факт 2025'!Q241,'План Факт 2025'!R241,'План Факт 2025'!Z241,'План Факт 2025'!AA241)&gt;0),"ОК",IF('План Факт 2025'!C241="","ОК","Требует заполнения"))</f>
        <v>ОК</v>
      </c>
      <c r="T241" s="1" t="str">
        <f aca="false">IF(AND('План Факт 2025'!R241&gt;0,'План Факт 2025'!X241=""),"Требует заполнения","ОК")</f>
        <v>ОК</v>
      </c>
      <c r="U241" s="1" t="str">
        <f aca="false">IF(AND('План Факт 2025'!R241&gt;0,'План Факт 2025'!Y241=""),"Требует заполнения","ОК")</f>
        <v>ОК</v>
      </c>
    </row>
    <row r="242" customFormat="false" ht="15" hidden="false" customHeight="false" outlineLevel="0" collapsed="false">
      <c r="A242" s="1" t="str">
        <f aca="false">IF(AND('План Факт 2025'!B242&lt;&gt;"",'План Факт 2025'!A242=""),"Требует заполнения","ОК")</f>
        <v>ОК</v>
      </c>
      <c r="C242" s="1" t="str">
        <f aca="false">IF(AND('План Факт 2025'!C242="",SUM('План Факт 2025'!Q242,'План Факт 2025'!R242,'План Факт 2025'!Z242,'План Факт 2025'!AA242)&gt;0),"Требует заполнения","ОК")</f>
        <v>ОК</v>
      </c>
      <c r="D242" s="357" t="str">
        <f aca="false">IF(OR(AND('План Факт 2025'!D242="",'План Факт 2025'!C242="Инвестиционный_проект"),AND('План Факт 2025'!D242="",'План Факт 2025'!C242="Операционный_бюджет")),"Требует заполнения", IF('План Факт 2025'!D242="","ОК",IFERROR(VLOOKUP('План Факт 2025'!C242&amp;'План Факт 2025'!D242,статьи,1,FALSE()),"Требует исправления")))</f>
        <v>ОК</v>
      </c>
      <c r="E242" s="1" t="str">
        <f aca="false">IF(AND('План Факт 2025'!C242="Инвестиционный_проект",'План Факт 2025'!G242=""),"Требует заполнения",IF(AND('План Факт 2025'!C242&lt;&gt;"Инвестиционный_проект",'План Факт 2025'!G242&lt;&gt;""),"Требует изменения","ОК"))</f>
        <v>ОК</v>
      </c>
      <c r="G242" s="1" t="str">
        <f aca="false">IF(AND('План Факт 2025'!C242="Инвестиционный_проект",'План Факт 2025'!I242=""),"Требует заполнения","ОК")</f>
        <v>ОК</v>
      </c>
      <c r="H242" s="1" t="str">
        <f aca="false">IF(AND('План Факт 2025'!C242="ФОТ",'План Факт 2025'!J242=""),"Требует заполнения","ОК")</f>
        <v>ОК</v>
      </c>
      <c r="J242" s="1" t="str">
        <f aca="false">IF(OR(AND('План Факт 2025'!D242="Программное_обеспечение_лицензии",'План Факт 2025'!L242=""),AND('План Факт 2025'!D242="Приобретение_ПО",'План Факт 2025'!L242=""),AND('План Факт 2025'!D242="ИТ_оборудование_и_комплектующие_ИП",'План Факт 2025'!L242=""),AND('План Факт 2025'!D242="ИТ_оборудование_и_комплектующие",'План Факт 2025'!L242="")),"Требует заполнения","ОК")</f>
        <v>ОК</v>
      </c>
      <c r="K242" s="1" t="str">
        <f aca="false">IF(OR(AND('План Факт 2025'!C242="Операционный_бюджет",'План Факт 2025'!D242="Программное_обеспечение_лицензии",'План Факт 2025'!M242=""),AND('План Факт 2025'!C242="Инвестиционный_проект",'План Факт 2025'!D242="Приобретение_ПО",'План Факт 2025'!M242=""),AND('План Факт 2025'!D242="ИТ_оборудование_и_комплектующие_ИП",'План Факт 2025'!M242=""),AND('План Факт 2025'!D242="ИТ_оборудование_и_комплектующие",'План Факт 2025'!M242="")),"Требует заполнения","ОК")</f>
        <v>ОК</v>
      </c>
      <c r="L242" s="1" t="str">
        <f aca="false">IF(OR(AND('План Факт 2025'!D242="Программное_обеспечение_лицензии",'План Факт 2025'!N242="",'План Факт 2025'!M242=""),AND('План Факт 2025'!D242="Приобретение_ПО",'План Факт 2025'!M242="",'План Факт 2025'!N242="",'План Факт 2025'!M242=""),AND('План Факт 2025'!C242&lt;&gt;"",'План Факт 2025'!N242="",'План Факт 2025'!M242="")),"Требует заполнения","ОК")</f>
        <v>ОК</v>
      </c>
      <c r="N242" s="1" t="str">
        <f aca="false">IF(OR('План Факт 2025'!C242="ФОТ",SUM('План Факт 2025'!Q242,'План Факт 2025'!R242,'План Факт 2025'!Z242,'План Факт 2025'!AA242)&gt;0),"ОК",IF('План Факт 2025'!C242="","ОК","Требует заполнения"))</f>
        <v>ОК</v>
      </c>
      <c r="T242" s="1" t="str">
        <f aca="false">IF(AND('План Факт 2025'!R242&gt;0,'План Факт 2025'!X242=""),"Требует заполнения","ОК")</f>
        <v>ОК</v>
      </c>
      <c r="U242" s="1" t="str">
        <f aca="false">IF(AND('План Факт 2025'!R242&gt;0,'План Факт 2025'!Y242=""),"Требует заполнения","ОК")</f>
        <v>ОК</v>
      </c>
    </row>
    <row r="243" customFormat="false" ht="15" hidden="false" customHeight="false" outlineLevel="0" collapsed="false">
      <c r="A243" s="1" t="str">
        <f aca="false">IF(AND('План Факт 2025'!B243&lt;&gt;"",'План Факт 2025'!A243=""),"Требует заполнения","ОК")</f>
        <v>ОК</v>
      </c>
      <c r="C243" s="1" t="str">
        <f aca="false">IF(AND('План Факт 2025'!C243="",SUM('План Факт 2025'!Q243,'План Факт 2025'!R243,'План Факт 2025'!Z243,'План Факт 2025'!AA243)&gt;0),"Требует заполнения","ОК")</f>
        <v>ОК</v>
      </c>
      <c r="D243" s="357" t="str">
        <f aca="false">IF(OR(AND('План Факт 2025'!D243="",'План Факт 2025'!C243="Инвестиционный_проект"),AND('План Факт 2025'!D243="",'План Факт 2025'!C243="Операционный_бюджет")),"Требует заполнения", IF('План Факт 2025'!D243="","ОК",IFERROR(VLOOKUP('План Факт 2025'!C243&amp;'План Факт 2025'!D243,статьи,1,FALSE()),"Требует исправления")))</f>
        <v>ОК</v>
      </c>
      <c r="E243" s="1" t="str">
        <f aca="false">IF(AND('План Факт 2025'!C243="Инвестиционный_проект",'План Факт 2025'!G243=""),"Требует заполнения",IF(AND('План Факт 2025'!C243&lt;&gt;"Инвестиционный_проект",'План Факт 2025'!G243&lt;&gt;""),"Требует изменения","ОК"))</f>
        <v>ОК</v>
      </c>
      <c r="G243" s="1" t="str">
        <f aca="false">IF(AND('План Факт 2025'!C243="Инвестиционный_проект",'План Факт 2025'!I243=""),"Требует заполнения","ОК")</f>
        <v>ОК</v>
      </c>
      <c r="H243" s="1" t="str">
        <f aca="false">IF(AND('План Факт 2025'!C243="ФОТ",'План Факт 2025'!J243=""),"Требует заполнения","ОК")</f>
        <v>ОК</v>
      </c>
      <c r="J243" s="1" t="str">
        <f aca="false">IF(OR(AND('План Факт 2025'!D243="Программное_обеспечение_лицензии",'План Факт 2025'!L243=""),AND('План Факт 2025'!D243="Приобретение_ПО",'План Факт 2025'!L243=""),AND('План Факт 2025'!D243="ИТ_оборудование_и_комплектующие_ИП",'План Факт 2025'!L243=""),AND('План Факт 2025'!D243="ИТ_оборудование_и_комплектующие",'План Факт 2025'!L243="")),"Требует заполнения","ОК")</f>
        <v>ОК</v>
      </c>
      <c r="K243" s="1" t="str">
        <f aca="false">IF(OR(AND('План Факт 2025'!C243="Операционный_бюджет",'План Факт 2025'!D243="Программное_обеспечение_лицензии",'План Факт 2025'!M243=""),AND('План Факт 2025'!C243="Инвестиционный_проект",'План Факт 2025'!D243="Приобретение_ПО",'План Факт 2025'!M243=""),AND('План Факт 2025'!D243="ИТ_оборудование_и_комплектующие_ИП",'План Факт 2025'!M243=""),AND('План Факт 2025'!D243="ИТ_оборудование_и_комплектующие",'План Факт 2025'!M243="")),"Требует заполнения","ОК")</f>
        <v>ОК</v>
      </c>
      <c r="L243" s="1" t="str">
        <f aca="false">IF(OR(AND('План Факт 2025'!D243="Программное_обеспечение_лицензии",'План Факт 2025'!N243="",'План Факт 2025'!M243=""),AND('План Факт 2025'!D243="Приобретение_ПО",'План Факт 2025'!M243="",'План Факт 2025'!N243="",'План Факт 2025'!M243=""),AND('План Факт 2025'!C243&lt;&gt;"",'План Факт 2025'!N243="",'План Факт 2025'!M243="")),"Требует заполнения","ОК")</f>
        <v>ОК</v>
      </c>
      <c r="N243" s="1" t="str">
        <f aca="false">IF(OR('План Факт 2025'!C243="ФОТ",SUM('План Факт 2025'!Q243,'План Факт 2025'!R243,'План Факт 2025'!Z243,'План Факт 2025'!AA243)&gt;0),"ОК",IF('План Факт 2025'!C243="","ОК","Требует заполнения"))</f>
        <v>ОК</v>
      </c>
      <c r="T243" s="1" t="str">
        <f aca="false">IF(AND('План Факт 2025'!R243&gt;0,'План Факт 2025'!X243=""),"Требует заполнения","ОК")</f>
        <v>ОК</v>
      </c>
      <c r="U243" s="1" t="str">
        <f aca="false">IF(AND('План Факт 2025'!R243&gt;0,'План Факт 2025'!Y243=""),"Требует заполнения","ОК")</f>
        <v>ОК</v>
      </c>
    </row>
    <row r="244" customFormat="false" ht="15" hidden="false" customHeight="false" outlineLevel="0" collapsed="false">
      <c r="A244" s="1" t="str">
        <f aca="false">IF(AND('План Факт 2025'!B244&lt;&gt;"",'План Факт 2025'!A244=""),"Требует заполнения","ОК")</f>
        <v>ОК</v>
      </c>
      <c r="C244" s="1" t="str">
        <f aca="false">IF(AND('План Факт 2025'!C244="",SUM('План Факт 2025'!Q244,'План Факт 2025'!R244,'План Факт 2025'!Z244,'План Факт 2025'!AA244)&gt;0),"Требует заполнения","ОК")</f>
        <v>ОК</v>
      </c>
      <c r="D244" s="357" t="str">
        <f aca="false">IF(OR(AND('План Факт 2025'!D244="",'План Факт 2025'!C244="Инвестиционный_проект"),AND('План Факт 2025'!D244="",'План Факт 2025'!C244="Операционный_бюджет")),"Требует заполнения", IF('План Факт 2025'!D244="","ОК",IFERROR(VLOOKUP('План Факт 2025'!C244&amp;'План Факт 2025'!D244,статьи,1,FALSE()),"Требует исправления")))</f>
        <v>ОК</v>
      </c>
      <c r="E244" s="1" t="str">
        <f aca="false">IF(AND('План Факт 2025'!C244="Инвестиционный_проект",'План Факт 2025'!G244=""),"Требует заполнения",IF(AND('План Факт 2025'!C244&lt;&gt;"Инвестиционный_проект",'План Факт 2025'!G244&lt;&gt;""),"Требует изменения","ОК"))</f>
        <v>ОК</v>
      </c>
      <c r="G244" s="1" t="str">
        <f aca="false">IF(AND('План Факт 2025'!C244="Инвестиционный_проект",'План Факт 2025'!I244=""),"Требует заполнения","ОК")</f>
        <v>ОК</v>
      </c>
      <c r="H244" s="1" t="str">
        <f aca="false">IF(AND('План Факт 2025'!C244="ФОТ",'План Факт 2025'!J244=""),"Требует заполнения","ОК")</f>
        <v>ОК</v>
      </c>
      <c r="J244" s="1" t="str">
        <f aca="false">IF(OR(AND('План Факт 2025'!D244="Программное_обеспечение_лицензии",'План Факт 2025'!L244=""),AND('План Факт 2025'!D244="Приобретение_ПО",'План Факт 2025'!L244=""),AND('План Факт 2025'!D244="ИТ_оборудование_и_комплектующие_ИП",'План Факт 2025'!L244=""),AND('План Факт 2025'!D244="ИТ_оборудование_и_комплектующие",'План Факт 2025'!L244="")),"Требует заполнения","ОК")</f>
        <v>ОК</v>
      </c>
      <c r="K244" s="1" t="str">
        <f aca="false">IF(OR(AND('План Факт 2025'!C244="Операционный_бюджет",'План Факт 2025'!D244="Программное_обеспечение_лицензии",'План Факт 2025'!M244=""),AND('План Факт 2025'!C244="Инвестиционный_проект",'План Факт 2025'!D244="Приобретение_ПО",'План Факт 2025'!M244=""),AND('План Факт 2025'!D244="ИТ_оборудование_и_комплектующие_ИП",'План Факт 2025'!M244=""),AND('План Факт 2025'!D244="ИТ_оборудование_и_комплектующие",'План Факт 2025'!M244="")),"Требует заполнения","ОК")</f>
        <v>ОК</v>
      </c>
      <c r="L244" s="1" t="str">
        <f aca="false">IF(OR(AND('План Факт 2025'!D244="Программное_обеспечение_лицензии",'План Факт 2025'!N244="",'План Факт 2025'!M244=""),AND('План Факт 2025'!D244="Приобретение_ПО",'План Факт 2025'!M244="",'План Факт 2025'!N244="",'План Факт 2025'!M244=""),AND('План Факт 2025'!C244&lt;&gt;"",'План Факт 2025'!N244="",'План Факт 2025'!M244="")),"Требует заполнения","ОК")</f>
        <v>ОК</v>
      </c>
      <c r="N244" s="1" t="str">
        <f aca="false">IF(OR('План Факт 2025'!C244="ФОТ",SUM('План Факт 2025'!Q244,'План Факт 2025'!R244,'План Факт 2025'!Z244,'План Факт 2025'!AA244)&gt;0),"ОК",IF('План Факт 2025'!C244="","ОК","Требует заполнения"))</f>
        <v>ОК</v>
      </c>
      <c r="T244" s="1" t="str">
        <f aca="false">IF(AND('План Факт 2025'!R244&gt;0,'План Факт 2025'!X244=""),"Требует заполнения","ОК")</f>
        <v>ОК</v>
      </c>
      <c r="U244" s="1" t="str">
        <f aca="false">IF(AND('План Факт 2025'!R244&gt;0,'План Факт 2025'!Y244=""),"Требует заполнения","ОК")</f>
        <v>ОК</v>
      </c>
    </row>
    <row r="245" customFormat="false" ht="15" hidden="false" customHeight="false" outlineLevel="0" collapsed="false">
      <c r="A245" s="1" t="str">
        <f aca="false">IF(AND('План Факт 2025'!B245&lt;&gt;"",'План Факт 2025'!A245=""),"Требует заполнения","ОК")</f>
        <v>ОК</v>
      </c>
      <c r="C245" s="1" t="str">
        <f aca="false">IF(AND('План Факт 2025'!C245="",SUM('План Факт 2025'!Q245,'План Факт 2025'!R245,'План Факт 2025'!Z245,'План Факт 2025'!AA245)&gt;0),"Требует заполнения","ОК")</f>
        <v>ОК</v>
      </c>
      <c r="D245" s="357" t="str">
        <f aca="false">IF(OR(AND('План Факт 2025'!D245="",'План Факт 2025'!C245="Инвестиционный_проект"),AND('План Факт 2025'!D245="",'План Факт 2025'!C245="Операционный_бюджет")),"Требует заполнения", IF('План Факт 2025'!D245="","ОК",IFERROR(VLOOKUP('План Факт 2025'!C245&amp;'План Факт 2025'!D245,статьи,1,FALSE()),"Требует исправления")))</f>
        <v>ОК</v>
      </c>
      <c r="E245" s="1" t="str">
        <f aca="false">IF(AND('План Факт 2025'!C245="Инвестиционный_проект",'План Факт 2025'!G245=""),"Требует заполнения",IF(AND('План Факт 2025'!C245&lt;&gt;"Инвестиционный_проект",'План Факт 2025'!G245&lt;&gt;""),"Требует изменения","ОК"))</f>
        <v>ОК</v>
      </c>
      <c r="G245" s="1" t="str">
        <f aca="false">IF(AND('План Факт 2025'!C245="Инвестиционный_проект",'План Факт 2025'!I245=""),"Требует заполнения","ОК")</f>
        <v>ОК</v>
      </c>
      <c r="H245" s="1" t="str">
        <f aca="false">IF(AND('План Факт 2025'!C245="ФОТ",'План Факт 2025'!J245=""),"Требует заполнения","ОК")</f>
        <v>ОК</v>
      </c>
      <c r="J245" s="1" t="str">
        <f aca="false">IF(OR(AND('План Факт 2025'!D245="Программное_обеспечение_лицензии",'План Факт 2025'!L245=""),AND('План Факт 2025'!D245="Приобретение_ПО",'План Факт 2025'!L245=""),AND('План Факт 2025'!D245="ИТ_оборудование_и_комплектующие_ИП",'План Факт 2025'!L245=""),AND('План Факт 2025'!D245="ИТ_оборудование_и_комплектующие",'План Факт 2025'!L245="")),"Требует заполнения","ОК")</f>
        <v>ОК</v>
      </c>
      <c r="K245" s="1" t="str">
        <f aca="false">IF(OR(AND('План Факт 2025'!C245="Операционный_бюджет",'План Факт 2025'!D245="Программное_обеспечение_лицензии",'План Факт 2025'!M245=""),AND('План Факт 2025'!C245="Инвестиционный_проект",'План Факт 2025'!D245="Приобретение_ПО",'План Факт 2025'!M245=""),AND('План Факт 2025'!D245="ИТ_оборудование_и_комплектующие_ИП",'План Факт 2025'!M245=""),AND('План Факт 2025'!D245="ИТ_оборудование_и_комплектующие",'План Факт 2025'!M245="")),"Требует заполнения","ОК")</f>
        <v>ОК</v>
      </c>
      <c r="L245" s="1" t="str">
        <f aca="false">IF(OR(AND('План Факт 2025'!D245="Программное_обеспечение_лицензии",'План Факт 2025'!N245="",'План Факт 2025'!M245=""),AND('План Факт 2025'!D245="Приобретение_ПО",'План Факт 2025'!M245="",'План Факт 2025'!N245="",'План Факт 2025'!M245=""),AND('План Факт 2025'!C245&lt;&gt;"",'План Факт 2025'!N245="",'План Факт 2025'!M245="")),"Требует заполнения","ОК")</f>
        <v>ОК</v>
      </c>
      <c r="N245" s="1" t="str">
        <f aca="false">IF(OR('План Факт 2025'!C245="ФОТ",SUM('План Факт 2025'!Q245,'План Факт 2025'!R245,'План Факт 2025'!Z245,'План Факт 2025'!AA245)&gt;0),"ОК",IF('План Факт 2025'!C245="","ОК","Требует заполнения"))</f>
        <v>ОК</v>
      </c>
      <c r="T245" s="1" t="str">
        <f aca="false">IF(AND('План Факт 2025'!R245&gt;0,'План Факт 2025'!X245=""),"Требует заполнения","ОК")</f>
        <v>ОК</v>
      </c>
      <c r="U245" s="1" t="str">
        <f aca="false">IF(AND('План Факт 2025'!R245&gt;0,'План Факт 2025'!Y245=""),"Требует заполнения","ОК")</f>
        <v>ОК</v>
      </c>
    </row>
    <row r="246" customFormat="false" ht="15" hidden="false" customHeight="false" outlineLevel="0" collapsed="false">
      <c r="A246" s="1" t="str">
        <f aca="false">IF(AND('План Факт 2025'!B246&lt;&gt;"",'План Факт 2025'!A246=""),"Требует заполнения","ОК")</f>
        <v>ОК</v>
      </c>
      <c r="C246" s="1" t="str">
        <f aca="false">IF(AND('План Факт 2025'!C246="",SUM('План Факт 2025'!Q246,'План Факт 2025'!R246,'План Факт 2025'!Z246,'План Факт 2025'!AA246)&gt;0),"Требует заполнения","ОК")</f>
        <v>ОК</v>
      </c>
      <c r="D246" s="357" t="str">
        <f aca="false">IF(OR(AND('План Факт 2025'!D246="",'План Факт 2025'!C246="Инвестиционный_проект"),AND('План Факт 2025'!D246="",'План Факт 2025'!C246="Операционный_бюджет")),"Требует заполнения", IF('План Факт 2025'!D246="","ОК",IFERROR(VLOOKUP('План Факт 2025'!C246&amp;'План Факт 2025'!D246,статьи,1,FALSE()),"Требует исправления")))</f>
        <v>ОК</v>
      </c>
      <c r="E246" s="1" t="str">
        <f aca="false">IF(AND('План Факт 2025'!C246="Инвестиционный_проект",'План Факт 2025'!G246=""),"Требует заполнения",IF(AND('План Факт 2025'!C246&lt;&gt;"Инвестиционный_проект",'План Факт 2025'!G246&lt;&gt;""),"Требует изменения","ОК"))</f>
        <v>ОК</v>
      </c>
      <c r="G246" s="1" t="str">
        <f aca="false">IF(AND('План Факт 2025'!C246="Инвестиционный_проект",'План Факт 2025'!I246=""),"Требует заполнения","ОК")</f>
        <v>ОК</v>
      </c>
      <c r="H246" s="1" t="str">
        <f aca="false">IF(AND('План Факт 2025'!C246="ФОТ",'План Факт 2025'!J246=""),"Требует заполнения","ОК")</f>
        <v>ОК</v>
      </c>
      <c r="J246" s="1" t="str">
        <f aca="false">IF(OR(AND('План Факт 2025'!D246="Программное_обеспечение_лицензии",'План Факт 2025'!L246=""),AND('План Факт 2025'!D246="Приобретение_ПО",'План Факт 2025'!L246=""),AND('План Факт 2025'!D246="ИТ_оборудование_и_комплектующие_ИП",'План Факт 2025'!L246=""),AND('План Факт 2025'!D246="ИТ_оборудование_и_комплектующие",'План Факт 2025'!L246="")),"Требует заполнения","ОК")</f>
        <v>ОК</v>
      </c>
      <c r="K246" s="1" t="str">
        <f aca="false">IF(OR(AND('План Факт 2025'!C246="Операционный_бюджет",'План Факт 2025'!D246="Программное_обеспечение_лицензии",'План Факт 2025'!M246=""),AND('План Факт 2025'!C246="Инвестиционный_проект",'План Факт 2025'!D246="Приобретение_ПО",'План Факт 2025'!M246=""),AND('План Факт 2025'!D246="ИТ_оборудование_и_комплектующие_ИП",'План Факт 2025'!M246=""),AND('План Факт 2025'!D246="ИТ_оборудование_и_комплектующие",'План Факт 2025'!M246="")),"Требует заполнения","ОК")</f>
        <v>ОК</v>
      </c>
      <c r="L246" s="1" t="str">
        <f aca="false">IF(OR(AND('План Факт 2025'!D246="Программное_обеспечение_лицензии",'План Факт 2025'!N246="",'План Факт 2025'!M246=""),AND('План Факт 2025'!D246="Приобретение_ПО",'План Факт 2025'!M246="",'План Факт 2025'!N246="",'План Факт 2025'!M246=""),AND('План Факт 2025'!C246&lt;&gt;"",'План Факт 2025'!N246="",'План Факт 2025'!M246="")),"Требует заполнения","ОК")</f>
        <v>ОК</v>
      </c>
      <c r="N246" s="1" t="str">
        <f aca="false">IF(OR('План Факт 2025'!C246="ФОТ",SUM('План Факт 2025'!Q246,'План Факт 2025'!R246,'План Факт 2025'!Z246,'План Факт 2025'!AA246)&gt;0),"ОК",IF('План Факт 2025'!C246="","ОК","Требует заполнения"))</f>
        <v>ОК</v>
      </c>
      <c r="T246" s="1" t="str">
        <f aca="false">IF(AND('План Факт 2025'!R246&gt;0,'План Факт 2025'!X246=""),"Требует заполнения","ОК")</f>
        <v>ОК</v>
      </c>
      <c r="U246" s="1" t="str">
        <f aca="false">IF(AND('План Факт 2025'!R246&gt;0,'План Факт 2025'!Y246=""),"Требует заполнения","ОК")</f>
        <v>ОК</v>
      </c>
    </row>
    <row r="247" customFormat="false" ht="15" hidden="false" customHeight="false" outlineLevel="0" collapsed="false">
      <c r="A247" s="1" t="str">
        <f aca="false">IF(AND('План Факт 2025'!B247&lt;&gt;"",'План Факт 2025'!A247=""),"Требует заполнения","ОК")</f>
        <v>ОК</v>
      </c>
      <c r="C247" s="1" t="str">
        <f aca="false">IF(AND('План Факт 2025'!C247="",SUM('План Факт 2025'!Q247,'План Факт 2025'!R247,'План Факт 2025'!Z247,'План Факт 2025'!AA247)&gt;0),"Требует заполнения","ОК")</f>
        <v>ОК</v>
      </c>
      <c r="D247" s="357" t="str">
        <f aca="false">IF(OR(AND('План Факт 2025'!D247="",'План Факт 2025'!C247="Инвестиционный_проект"),AND('План Факт 2025'!D247="",'План Факт 2025'!C247="Операционный_бюджет")),"Требует заполнения", IF('План Факт 2025'!D247="","ОК",IFERROR(VLOOKUP('План Факт 2025'!C247&amp;'План Факт 2025'!D247,статьи,1,FALSE()),"Требует исправления")))</f>
        <v>ОК</v>
      </c>
      <c r="E247" s="1" t="str">
        <f aca="false">IF(AND('План Факт 2025'!C247="Инвестиционный_проект",'План Факт 2025'!G247=""),"Требует заполнения",IF(AND('План Факт 2025'!C247&lt;&gt;"Инвестиционный_проект",'План Факт 2025'!G247&lt;&gt;""),"Требует изменения","ОК"))</f>
        <v>ОК</v>
      </c>
      <c r="G247" s="1" t="str">
        <f aca="false">IF(AND('План Факт 2025'!C247="Инвестиционный_проект",'План Факт 2025'!I247=""),"Требует заполнения","ОК")</f>
        <v>ОК</v>
      </c>
      <c r="H247" s="1" t="str">
        <f aca="false">IF(AND('План Факт 2025'!C247="ФОТ",'План Факт 2025'!J247=""),"Требует заполнения","ОК")</f>
        <v>ОК</v>
      </c>
      <c r="J247" s="1" t="str">
        <f aca="false">IF(OR(AND('План Факт 2025'!D247="Программное_обеспечение_лицензии",'План Факт 2025'!L247=""),AND('План Факт 2025'!D247="Приобретение_ПО",'План Факт 2025'!L247=""),AND('План Факт 2025'!D247="ИТ_оборудование_и_комплектующие_ИП",'План Факт 2025'!L247=""),AND('План Факт 2025'!D247="ИТ_оборудование_и_комплектующие",'План Факт 2025'!L247="")),"Требует заполнения","ОК")</f>
        <v>ОК</v>
      </c>
      <c r="K247" s="1" t="str">
        <f aca="false">IF(OR(AND('План Факт 2025'!C247="Операционный_бюджет",'План Факт 2025'!D247="Программное_обеспечение_лицензии",'План Факт 2025'!M247=""),AND('План Факт 2025'!C247="Инвестиционный_проект",'План Факт 2025'!D247="Приобретение_ПО",'План Факт 2025'!M247=""),AND('План Факт 2025'!D247="ИТ_оборудование_и_комплектующие_ИП",'План Факт 2025'!M247=""),AND('План Факт 2025'!D247="ИТ_оборудование_и_комплектующие",'План Факт 2025'!M247="")),"Требует заполнения","ОК")</f>
        <v>ОК</v>
      </c>
      <c r="L247" s="1" t="str">
        <f aca="false">IF(OR(AND('План Факт 2025'!D247="Программное_обеспечение_лицензии",'План Факт 2025'!N247="",'План Факт 2025'!M247=""),AND('План Факт 2025'!D247="Приобретение_ПО",'План Факт 2025'!M247="",'План Факт 2025'!N247="",'План Факт 2025'!M247=""),AND('План Факт 2025'!C247&lt;&gt;"",'План Факт 2025'!N247="",'План Факт 2025'!M247="")),"Требует заполнения","ОК")</f>
        <v>ОК</v>
      </c>
      <c r="N247" s="1" t="str">
        <f aca="false">IF(OR('План Факт 2025'!C247="ФОТ",SUM('План Факт 2025'!Q247,'План Факт 2025'!R247,'План Факт 2025'!Z247,'План Факт 2025'!AA247)&gt;0),"ОК",IF('План Факт 2025'!C247="","ОК","Требует заполнения"))</f>
        <v>ОК</v>
      </c>
      <c r="T247" s="1" t="str">
        <f aca="false">IF(AND('План Факт 2025'!R247&gt;0,'План Факт 2025'!X247=""),"Требует заполнения","ОК")</f>
        <v>ОК</v>
      </c>
      <c r="U247" s="1" t="str">
        <f aca="false">IF(AND('План Факт 2025'!R247&gt;0,'План Факт 2025'!Y247=""),"Требует заполнения","ОК")</f>
        <v>ОК</v>
      </c>
    </row>
    <row r="248" customFormat="false" ht="15" hidden="false" customHeight="false" outlineLevel="0" collapsed="false">
      <c r="A248" s="1" t="str">
        <f aca="false">IF(AND('План Факт 2025'!B248&lt;&gt;"",'План Факт 2025'!A248=""),"Требует заполнения","ОК")</f>
        <v>ОК</v>
      </c>
      <c r="C248" s="1" t="str">
        <f aca="false">IF(AND('План Факт 2025'!C248="",SUM('План Факт 2025'!Q248,'План Факт 2025'!R248,'План Факт 2025'!Z248,'План Факт 2025'!AA248)&gt;0),"Требует заполнения","ОК")</f>
        <v>ОК</v>
      </c>
      <c r="D248" s="357" t="str">
        <f aca="false">IF(OR(AND('План Факт 2025'!D248="",'План Факт 2025'!C248="Инвестиционный_проект"),AND('План Факт 2025'!D248="",'План Факт 2025'!C248="Операционный_бюджет")),"Требует заполнения", IF('План Факт 2025'!D248="","ОК",IFERROR(VLOOKUP('План Факт 2025'!C248&amp;'План Факт 2025'!D248,статьи,1,FALSE()),"Требует исправления")))</f>
        <v>ОК</v>
      </c>
      <c r="E248" s="1" t="str">
        <f aca="false">IF(AND('План Факт 2025'!C248="Инвестиционный_проект",'План Факт 2025'!G248=""),"Требует заполнения",IF(AND('План Факт 2025'!C248&lt;&gt;"Инвестиционный_проект",'План Факт 2025'!G248&lt;&gt;""),"Требует изменения","ОК"))</f>
        <v>ОК</v>
      </c>
      <c r="G248" s="1" t="str">
        <f aca="false">IF(AND('План Факт 2025'!C248="Инвестиционный_проект",'План Факт 2025'!I248=""),"Требует заполнения","ОК")</f>
        <v>ОК</v>
      </c>
      <c r="H248" s="1" t="str">
        <f aca="false">IF(AND('План Факт 2025'!C248="ФОТ",'План Факт 2025'!J248=""),"Требует заполнения","ОК")</f>
        <v>ОК</v>
      </c>
      <c r="J248" s="1" t="str">
        <f aca="false">IF(OR(AND('План Факт 2025'!D248="Программное_обеспечение_лицензии",'План Факт 2025'!L248=""),AND('План Факт 2025'!D248="Приобретение_ПО",'План Факт 2025'!L248=""),AND('План Факт 2025'!D248="ИТ_оборудование_и_комплектующие_ИП",'План Факт 2025'!L248=""),AND('План Факт 2025'!D248="ИТ_оборудование_и_комплектующие",'План Факт 2025'!L248="")),"Требует заполнения","ОК")</f>
        <v>ОК</v>
      </c>
      <c r="K248" s="1" t="str">
        <f aca="false">IF(OR(AND('План Факт 2025'!C248="Операционный_бюджет",'План Факт 2025'!D248="Программное_обеспечение_лицензии",'План Факт 2025'!M248=""),AND('План Факт 2025'!C248="Инвестиционный_проект",'План Факт 2025'!D248="Приобретение_ПО",'План Факт 2025'!M248=""),AND('План Факт 2025'!D248="ИТ_оборудование_и_комплектующие_ИП",'План Факт 2025'!M248=""),AND('План Факт 2025'!D248="ИТ_оборудование_и_комплектующие",'План Факт 2025'!M248="")),"Требует заполнения","ОК")</f>
        <v>ОК</v>
      </c>
      <c r="L248" s="1" t="str">
        <f aca="false">IF(OR(AND('План Факт 2025'!D248="Программное_обеспечение_лицензии",'План Факт 2025'!N248="",'План Факт 2025'!M248=""),AND('План Факт 2025'!D248="Приобретение_ПО",'План Факт 2025'!M248="",'План Факт 2025'!N248="",'План Факт 2025'!M248=""),AND('План Факт 2025'!C248&lt;&gt;"",'План Факт 2025'!N248="",'План Факт 2025'!M248="")),"Требует заполнения","ОК")</f>
        <v>ОК</v>
      </c>
      <c r="N248" s="1" t="str">
        <f aca="false">IF(OR('План Факт 2025'!C248="ФОТ",SUM('План Факт 2025'!Q248,'План Факт 2025'!R248,'План Факт 2025'!Z248,'План Факт 2025'!AA248)&gt;0),"ОК",IF('План Факт 2025'!C248="","ОК","Требует заполнения"))</f>
        <v>ОК</v>
      </c>
      <c r="T248" s="1" t="str">
        <f aca="false">IF(AND('План Факт 2025'!R248&gt;0,'План Факт 2025'!X248=""),"Требует заполнения","ОК")</f>
        <v>ОК</v>
      </c>
      <c r="U248" s="1" t="str">
        <f aca="false">IF(AND('План Факт 2025'!R248&gt;0,'План Факт 2025'!Y248=""),"Требует заполнения","ОК")</f>
        <v>ОК</v>
      </c>
    </row>
    <row r="249" customFormat="false" ht="15" hidden="false" customHeight="false" outlineLevel="0" collapsed="false">
      <c r="A249" s="1" t="str">
        <f aca="false">IF(AND('План Факт 2025'!B249&lt;&gt;"",'План Факт 2025'!A249=""),"Требует заполнения","ОК")</f>
        <v>ОК</v>
      </c>
      <c r="C249" s="1" t="str">
        <f aca="false">IF(AND('План Факт 2025'!C249="",SUM('План Факт 2025'!Q249,'План Факт 2025'!R249,'План Факт 2025'!Z249,'План Факт 2025'!AA249)&gt;0),"Требует заполнения","ОК")</f>
        <v>ОК</v>
      </c>
      <c r="D249" s="357" t="str">
        <f aca="false">IF(OR(AND('План Факт 2025'!D249="",'План Факт 2025'!C249="Инвестиционный_проект"),AND('План Факт 2025'!D249="",'План Факт 2025'!C249="Операционный_бюджет")),"Требует заполнения", IF('План Факт 2025'!D249="","ОК",IFERROR(VLOOKUP('План Факт 2025'!C249&amp;'План Факт 2025'!D249,статьи,1,FALSE()),"Требует исправления")))</f>
        <v>ОК</v>
      </c>
      <c r="E249" s="1" t="str">
        <f aca="false">IF(AND('План Факт 2025'!C249="Инвестиционный_проект",'План Факт 2025'!G249=""),"Требует заполнения",IF(AND('План Факт 2025'!C249&lt;&gt;"Инвестиционный_проект",'План Факт 2025'!G249&lt;&gt;""),"Требует изменения","ОК"))</f>
        <v>ОК</v>
      </c>
      <c r="G249" s="1" t="str">
        <f aca="false">IF(AND('План Факт 2025'!C249="Инвестиционный_проект",'План Факт 2025'!I249=""),"Требует заполнения","ОК")</f>
        <v>ОК</v>
      </c>
      <c r="H249" s="1" t="str">
        <f aca="false">IF(AND('План Факт 2025'!C249="ФОТ",'План Факт 2025'!J249=""),"Требует заполнения","ОК")</f>
        <v>ОК</v>
      </c>
      <c r="J249" s="1" t="str">
        <f aca="false">IF(OR(AND('План Факт 2025'!D249="Программное_обеспечение_лицензии",'План Факт 2025'!L249=""),AND('План Факт 2025'!D249="Приобретение_ПО",'План Факт 2025'!L249=""),AND('План Факт 2025'!D249="ИТ_оборудование_и_комплектующие_ИП",'План Факт 2025'!L249=""),AND('План Факт 2025'!D249="ИТ_оборудование_и_комплектующие",'План Факт 2025'!L249="")),"Требует заполнения","ОК")</f>
        <v>ОК</v>
      </c>
      <c r="K249" s="1" t="str">
        <f aca="false">IF(OR(AND('План Факт 2025'!C249="Операционный_бюджет",'План Факт 2025'!D249="Программное_обеспечение_лицензии",'План Факт 2025'!M249=""),AND('План Факт 2025'!C249="Инвестиционный_проект",'План Факт 2025'!D249="Приобретение_ПО",'План Факт 2025'!M249=""),AND('План Факт 2025'!D249="ИТ_оборудование_и_комплектующие_ИП",'План Факт 2025'!M249=""),AND('План Факт 2025'!D249="ИТ_оборудование_и_комплектующие",'План Факт 2025'!M249="")),"Требует заполнения","ОК")</f>
        <v>ОК</v>
      </c>
      <c r="L249" s="1" t="str">
        <f aca="false">IF(OR(AND('План Факт 2025'!D249="Программное_обеспечение_лицензии",'План Факт 2025'!N249="",'План Факт 2025'!M249=""),AND('План Факт 2025'!D249="Приобретение_ПО",'План Факт 2025'!M249="",'План Факт 2025'!N249="",'План Факт 2025'!M249=""),AND('План Факт 2025'!C249&lt;&gt;"",'План Факт 2025'!N249="",'План Факт 2025'!M249="")),"Требует заполнения","ОК")</f>
        <v>ОК</v>
      </c>
      <c r="N249" s="1" t="str">
        <f aca="false">IF(OR('План Факт 2025'!C249="ФОТ",SUM('План Факт 2025'!Q249,'План Факт 2025'!R249,'План Факт 2025'!Z249,'План Факт 2025'!AA249)&gt;0),"ОК",IF('План Факт 2025'!C249="","ОК","Требует заполнения"))</f>
        <v>ОК</v>
      </c>
      <c r="T249" s="1" t="str">
        <f aca="false">IF(AND('План Факт 2025'!R249&gt;0,'План Факт 2025'!X249=""),"Требует заполнения","ОК")</f>
        <v>ОК</v>
      </c>
      <c r="U249" s="1" t="str">
        <f aca="false">IF(AND('План Факт 2025'!R249&gt;0,'План Факт 2025'!Y249=""),"Требует заполнения","ОК")</f>
        <v>ОК</v>
      </c>
    </row>
    <row r="250" customFormat="false" ht="15" hidden="false" customHeight="false" outlineLevel="0" collapsed="false">
      <c r="A250" s="1" t="str">
        <f aca="false">IF(AND('План Факт 2025'!B250&lt;&gt;"",'План Факт 2025'!A250=""),"Требует заполнения","ОК")</f>
        <v>ОК</v>
      </c>
      <c r="C250" s="1" t="str">
        <f aca="false">IF(AND('План Факт 2025'!C250="",SUM('План Факт 2025'!Q250,'План Факт 2025'!R250,'План Факт 2025'!Z250,'План Факт 2025'!AA250)&gt;0),"Требует заполнения","ОК")</f>
        <v>ОК</v>
      </c>
      <c r="D250" s="357" t="str">
        <f aca="false">IF(OR(AND('План Факт 2025'!D250="",'План Факт 2025'!C250="Инвестиционный_проект"),AND('План Факт 2025'!D250="",'План Факт 2025'!C250="Операционный_бюджет")),"Требует заполнения", IF('План Факт 2025'!D250="","ОК",IFERROR(VLOOKUP('План Факт 2025'!C250&amp;'План Факт 2025'!D250,статьи,1,FALSE()),"Требует исправления")))</f>
        <v>ОК</v>
      </c>
      <c r="E250" s="1" t="str">
        <f aca="false">IF(AND('План Факт 2025'!C250="Инвестиционный_проект",'План Факт 2025'!G250=""),"Требует заполнения",IF(AND('План Факт 2025'!C250&lt;&gt;"Инвестиционный_проект",'План Факт 2025'!G250&lt;&gt;""),"Требует изменения","ОК"))</f>
        <v>ОК</v>
      </c>
      <c r="G250" s="1" t="str">
        <f aca="false">IF(AND('План Факт 2025'!C250="Инвестиционный_проект",'План Факт 2025'!I250=""),"Требует заполнения","ОК")</f>
        <v>ОК</v>
      </c>
      <c r="H250" s="1" t="str">
        <f aca="false">IF(AND('План Факт 2025'!C250="ФОТ",'План Факт 2025'!J250=""),"Требует заполнения","ОК")</f>
        <v>ОК</v>
      </c>
      <c r="J250" s="1" t="str">
        <f aca="false">IF(OR(AND('План Факт 2025'!D250="Программное_обеспечение_лицензии",'План Факт 2025'!L250=""),AND('План Факт 2025'!D250="Приобретение_ПО",'План Факт 2025'!L250=""),AND('План Факт 2025'!D250="ИТ_оборудование_и_комплектующие_ИП",'План Факт 2025'!L250=""),AND('План Факт 2025'!D250="ИТ_оборудование_и_комплектующие",'План Факт 2025'!L250="")),"Требует заполнения","ОК")</f>
        <v>ОК</v>
      </c>
      <c r="K250" s="1" t="str">
        <f aca="false">IF(OR(AND('План Факт 2025'!C250="Операционный_бюджет",'План Факт 2025'!D250="Программное_обеспечение_лицензии",'План Факт 2025'!M250=""),AND('План Факт 2025'!C250="Инвестиционный_проект",'План Факт 2025'!D250="Приобретение_ПО",'План Факт 2025'!M250=""),AND('План Факт 2025'!D250="ИТ_оборудование_и_комплектующие_ИП",'План Факт 2025'!M250=""),AND('План Факт 2025'!D250="ИТ_оборудование_и_комплектующие",'План Факт 2025'!M250="")),"Требует заполнения","ОК")</f>
        <v>ОК</v>
      </c>
      <c r="L250" s="1" t="str">
        <f aca="false">IF(OR(AND('План Факт 2025'!D250="Программное_обеспечение_лицензии",'План Факт 2025'!N250="",'План Факт 2025'!M250=""),AND('План Факт 2025'!D250="Приобретение_ПО",'План Факт 2025'!M250="",'План Факт 2025'!N250="",'План Факт 2025'!M250=""),AND('План Факт 2025'!C250&lt;&gt;"",'План Факт 2025'!N250="",'План Факт 2025'!M250="")),"Требует заполнения","ОК")</f>
        <v>ОК</v>
      </c>
      <c r="N250" s="1" t="str">
        <f aca="false">IF(OR('План Факт 2025'!C250="ФОТ",SUM('План Факт 2025'!Q250,'План Факт 2025'!R250,'План Факт 2025'!Z250,'План Факт 2025'!AA250)&gt;0),"ОК",IF('План Факт 2025'!C250="","ОК","Требует заполнения"))</f>
        <v>ОК</v>
      </c>
      <c r="T250" s="1" t="str">
        <f aca="false">IF(AND('План Факт 2025'!R250&gt;0,'План Факт 2025'!X250=""),"Требует заполнения","ОК")</f>
        <v>ОК</v>
      </c>
      <c r="U250" s="1" t="str">
        <f aca="false">IF(AND('План Факт 2025'!R250&gt;0,'План Факт 2025'!Y250=""),"Требует заполнения","ОК")</f>
        <v>ОК</v>
      </c>
    </row>
    <row r="251" customFormat="false" ht="15" hidden="false" customHeight="false" outlineLevel="0" collapsed="false">
      <c r="A251" s="1" t="str">
        <f aca="false">IF(AND('План Факт 2025'!B251&lt;&gt;"",'План Факт 2025'!A251=""),"Требует заполнения","ОК")</f>
        <v>ОК</v>
      </c>
      <c r="C251" s="1" t="str">
        <f aca="false">IF(AND('План Факт 2025'!C251="",SUM('План Факт 2025'!Q251,'План Факт 2025'!R251,'План Факт 2025'!Z251,'План Факт 2025'!AA251)&gt;0),"Требует заполнения","ОК")</f>
        <v>ОК</v>
      </c>
      <c r="D251" s="357" t="str">
        <f aca="false">IF(OR(AND('План Факт 2025'!D251="",'План Факт 2025'!C251="Инвестиционный_проект"),AND('План Факт 2025'!D251="",'План Факт 2025'!C251="Операционный_бюджет")),"Требует заполнения", IF('План Факт 2025'!D251="","ОК",IFERROR(VLOOKUP('План Факт 2025'!C251&amp;'План Факт 2025'!D251,статьи,1,FALSE()),"Требует исправления")))</f>
        <v>ОК</v>
      </c>
      <c r="E251" s="1" t="str">
        <f aca="false">IF(AND('План Факт 2025'!C251="Инвестиционный_проект",'План Факт 2025'!G251=""),"Требует заполнения",IF(AND('План Факт 2025'!C251&lt;&gt;"Инвестиционный_проект",'План Факт 2025'!G251&lt;&gt;""),"Требует изменения","ОК"))</f>
        <v>ОК</v>
      </c>
      <c r="G251" s="1" t="str">
        <f aca="false">IF(AND('План Факт 2025'!C251="Инвестиционный_проект",'План Факт 2025'!I251=""),"Требует заполнения","ОК")</f>
        <v>ОК</v>
      </c>
      <c r="H251" s="1" t="str">
        <f aca="false">IF(AND('План Факт 2025'!C251="ФОТ",'План Факт 2025'!J251=""),"Требует заполнения","ОК")</f>
        <v>ОК</v>
      </c>
      <c r="J251" s="1" t="str">
        <f aca="false">IF(OR(AND('План Факт 2025'!D251="Программное_обеспечение_лицензии",'План Факт 2025'!L251=""),AND('План Факт 2025'!D251="Приобретение_ПО",'План Факт 2025'!L251=""),AND('План Факт 2025'!D251="ИТ_оборудование_и_комплектующие_ИП",'План Факт 2025'!L251=""),AND('План Факт 2025'!D251="ИТ_оборудование_и_комплектующие",'План Факт 2025'!L251="")),"Требует заполнения","ОК")</f>
        <v>ОК</v>
      </c>
      <c r="K251" s="1" t="str">
        <f aca="false">IF(OR(AND('План Факт 2025'!C251="Операционный_бюджет",'План Факт 2025'!D251="Программное_обеспечение_лицензии",'План Факт 2025'!M251=""),AND('План Факт 2025'!C251="Инвестиционный_проект",'План Факт 2025'!D251="Приобретение_ПО",'План Факт 2025'!M251=""),AND('План Факт 2025'!D251="ИТ_оборудование_и_комплектующие_ИП",'План Факт 2025'!M251=""),AND('План Факт 2025'!D251="ИТ_оборудование_и_комплектующие",'План Факт 2025'!M251="")),"Требует заполнения","ОК")</f>
        <v>ОК</v>
      </c>
      <c r="L251" s="1" t="str">
        <f aca="false">IF(OR(AND('План Факт 2025'!D251="Программное_обеспечение_лицензии",'План Факт 2025'!N251="",'План Факт 2025'!M251=""),AND('План Факт 2025'!D251="Приобретение_ПО",'План Факт 2025'!M251="",'План Факт 2025'!N251="",'План Факт 2025'!M251=""),AND('План Факт 2025'!C251&lt;&gt;"",'План Факт 2025'!N251="",'План Факт 2025'!M251="")),"Требует заполнения","ОК")</f>
        <v>ОК</v>
      </c>
      <c r="N251" s="1" t="str">
        <f aca="false">IF(OR('План Факт 2025'!C251="ФОТ",SUM('План Факт 2025'!Q251,'План Факт 2025'!R251,'План Факт 2025'!Z251,'План Факт 2025'!AA251)&gt;0),"ОК",IF('План Факт 2025'!C251="","ОК","Требует заполнения"))</f>
        <v>ОК</v>
      </c>
      <c r="T251" s="1" t="str">
        <f aca="false">IF(AND('План Факт 2025'!R251&gt;0,'План Факт 2025'!X251=""),"Требует заполнения","ОК")</f>
        <v>ОК</v>
      </c>
      <c r="U251" s="1" t="str">
        <f aca="false">IF(AND('План Факт 2025'!R251&gt;0,'План Факт 2025'!Y251=""),"Требует заполнения","ОК")</f>
        <v>ОК</v>
      </c>
    </row>
    <row r="252" customFormat="false" ht="15" hidden="false" customHeight="false" outlineLevel="0" collapsed="false">
      <c r="A252" s="1" t="str">
        <f aca="false">IF(AND('План Факт 2025'!B252&lt;&gt;"",'План Факт 2025'!A252=""),"Требует заполнения","ОК")</f>
        <v>ОК</v>
      </c>
      <c r="C252" s="1" t="str">
        <f aca="false">IF(AND('План Факт 2025'!C252="",SUM('План Факт 2025'!Q252,'План Факт 2025'!R252,'План Факт 2025'!Z252,'План Факт 2025'!AA252)&gt;0),"Требует заполнения","ОК")</f>
        <v>ОК</v>
      </c>
      <c r="D252" s="357" t="str">
        <f aca="false">IF(OR(AND('План Факт 2025'!D252="",'План Факт 2025'!C252="Инвестиционный_проект"),AND('План Факт 2025'!D252="",'План Факт 2025'!C252="Операционный_бюджет")),"Требует заполнения", IF('План Факт 2025'!D252="","ОК",IFERROR(VLOOKUP('План Факт 2025'!C252&amp;'План Факт 2025'!D252,статьи,1,FALSE()),"Требует исправления")))</f>
        <v>ОК</v>
      </c>
      <c r="E252" s="1" t="str">
        <f aca="false">IF(AND('План Факт 2025'!C252="Инвестиционный_проект",'План Факт 2025'!G252=""),"Требует заполнения",IF(AND('План Факт 2025'!C252&lt;&gt;"Инвестиционный_проект",'План Факт 2025'!G252&lt;&gt;""),"Требует изменения","ОК"))</f>
        <v>ОК</v>
      </c>
      <c r="G252" s="1" t="str">
        <f aca="false">IF(AND('План Факт 2025'!C252="Инвестиционный_проект",'План Факт 2025'!I252=""),"Требует заполнения","ОК")</f>
        <v>ОК</v>
      </c>
      <c r="H252" s="1" t="str">
        <f aca="false">IF(AND('План Факт 2025'!C252="ФОТ",'План Факт 2025'!J252=""),"Требует заполнения","ОК")</f>
        <v>ОК</v>
      </c>
      <c r="J252" s="1" t="str">
        <f aca="false">IF(OR(AND('План Факт 2025'!D252="Программное_обеспечение_лицензии",'План Факт 2025'!L252=""),AND('План Факт 2025'!D252="Приобретение_ПО",'План Факт 2025'!L252=""),AND('План Факт 2025'!D252="ИТ_оборудование_и_комплектующие_ИП",'План Факт 2025'!L252=""),AND('План Факт 2025'!D252="ИТ_оборудование_и_комплектующие",'План Факт 2025'!L252="")),"Требует заполнения","ОК")</f>
        <v>ОК</v>
      </c>
      <c r="K252" s="1" t="str">
        <f aca="false">IF(OR(AND('План Факт 2025'!C252="Операционный_бюджет",'План Факт 2025'!D252="Программное_обеспечение_лицензии",'План Факт 2025'!M252=""),AND('План Факт 2025'!C252="Инвестиционный_проект",'План Факт 2025'!D252="Приобретение_ПО",'План Факт 2025'!M252=""),AND('План Факт 2025'!D252="ИТ_оборудование_и_комплектующие_ИП",'План Факт 2025'!M252=""),AND('План Факт 2025'!D252="ИТ_оборудование_и_комплектующие",'План Факт 2025'!M252="")),"Требует заполнения","ОК")</f>
        <v>ОК</v>
      </c>
      <c r="L252" s="1" t="str">
        <f aca="false">IF(OR(AND('План Факт 2025'!D252="Программное_обеспечение_лицензии",'План Факт 2025'!N252="",'План Факт 2025'!M252=""),AND('План Факт 2025'!D252="Приобретение_ПО",'План Факт 2025'!M252="",'План Факт 2025'!N252="",'План Факт 2025'!M252=""),AND('План Факт 2025'!C252&lt;&gt;"",'План Факт 2025'!N252="",'План Факт 2025'!M252="")),"Требует заполнения","ОК")</f>
        <v>ОК</v>
      </c>
      <c r="N252" s="1" t="str">
        <f aca="false">IF(OR('План Факт 2025'!C252="ФОТ",SUM('План Факт 2025'!Q252,'План Факт 2025'!R252,'План Факт 2025'!Z252,'План Факт 2025'!AA252)&gt;0),"ОК",IF('План Факт 2025'!C252="","ОК","Требует заполнения"))</f>
        <v>ОК</v>
      </c>
      <c r="T252" s="1" t="str">
        <f aca="false">IF(AND('План Факт 2025'!R252&gt;0,'План Факт 2025'!X252=""),"Требует заполнения","ОК")</f>
        <v>ОК</v>
      </c>
      <c r="U252" s="1" t="str">
        <f aca="false">IF(AND('План Факт 2025'!R252&gt;0,'План Факт 2025'!Y252=""),"Требует заполнения","ОК")</f>
        <v>ОК</v>
      </c>
    </row>
    <row r="253" customFormat="false" ht="15" hidden="false" customHeight="false" outlineLevel="0" collapsed="false">
      <c r="A253" s="1" t="str">
        <f aca="false">IF(AND('План Факт 2025'!B253&lt;&gt;"",'План Факт 2025'!A253=""),"Требует заполнения","ОК")</f>
        <v>ОК</v>
      </c>
      <c r="C253" s="1" t="str">
        <f aca="false">IF(AND('План Факт 2025'!C253="",SUM('План Факт 2025'!Q253,'План Факт 2025'!R253,'План Факт 2025'!Z253,'План Факт 2025'!AA253)&gt;0),"Требует заполнения","ОК")</f>
        <v>ОК</v>
      </c>
      <c r="D253" s="357" t="str">
        <f aca="false">IF(OR(AND('План Факт 2025'!D253="",'План Факт 2025'!C253="Инвестиционный_проект"),AND('План Факт 2025'!D253="",'План Факт 2025'!C253="Операционный_бюджет")),"Требует заполнения", IF('План Факт 2025'!D253="","ОК",IFERROR(VLOOKUP('План Факт 2025'!C253&amp;'План Факт 2025'!D253,статьи,1,FALSE()),"Требует исправления")))</f>
        <v>ОК</v>
      </c>
      <c r="E253" s="1" t="str">
        <f aca="false">IF(AND('План Факт 2025'!C253="Инвестиционный_проект",'План Факт 2025'!G253=""),"Требует заполнения",IF(AND('План Факт 2025'!C253&lt;&gt;"Инвестиционный_проект",'План Факт 2025'!G253&lt;&gt;""),"Требует изменения","ОК"))</f>
        <v>ОК</v>
      </c>
      <c r="G253" s="1" t="str">
        <f aca="false">IF(AND('План Факт 2025'!C253="Инвестиционный_проект",'План Факт 2025'!I253=""),"Требует заполнения","ОК")</f>
        <v>ОК</v>
      </c>
      <c r="H253" s="1" t="str">
        <f aca="false">IF(AND('План Факт 2025'!C253="ФОТ",'План Факт 2025'!J253=""),"Требует заполнения","ОК")</f>
        <v>ОК</v>
      </c>
      <c r="J253" s="1" t="str">
        <f aca="false">IF(OR(AND('План Факт 2025'!D253="Программное_обеспечение_лицензии",'План Факт 2025'!L253=""),AND('План Факт 2025'!D253="Приобретение_ПО",'План Факт 2025'!L253=""),AND('План Факт 2025'!D253="ИТ_оборудование_и_комплектующие_ИП",'План Факт 2025'!L253=""),AND('План Факт 2025'!D253="ИТ_оборудование_и_комплектующие",'План Факт 2025'!L253="")),"Требует заполнения","ОК")</f>
        <v>ОК</v>
      </c>
      <c r="K253" s="1" t="str">
        <f aca="false">IF(OR(AND('План Факт 2025'!C253="Операционный_бюджет",'План Факт 2025'!D253="Программное_обеспечение_лицензии",'План Факт 2025'!M253=""),AND('План Факт 2025'!C253="Инвестиционный_проект",'План Факт 2025'!D253="Приобретение_ПО",'План Факт 2025'!M253=""),AND('План Факт 2025'!D253="ИТ_оборудование_и_комплектующие_ИП",'План Факт 2025'!M253=""),AND('План Факт 2025'!D253="ИТ_оборудование_и_комплектующие",'План Факт 2025'!M253="")),"Требует заполнения","ОК")</f>
        <v>ОК</v>
      </c>
      <c r="L253" s="1" t="str">
        <f aca="false">IF(OR(AND('План Факт 2025'!D253="Программное_обеспечение_лицензии",'План Факт 2025'!N253="",'План Факт 2025'!M253=""),AND('План Факт 2025'!D253="Приобретение_ПО",'План Факт 2025'!M253="",'План Факт 2025'!N253="",'План Факт 2025'!M253=""),AND('План Факт 2025'!C253&lt;&gt;"",'План Факт 2025'!N253="",'План Факт 2025'!M253="")),"Требует заполнения","ОК")</f>
        <v>ОК</v>
      </c>
      <c r="N253" s="1" t="str">
        <f aca="false">IF(OR('План Факт 2025'!C253="ФОТ",SUM('План Факт 2025'!Q253,'План Факт 2025'!R253,'План Факт 2025'!Z253,'План Факт 2025'!AA253)&gt;0),"ОК",IF('План Факт 2025'!C253="","ОК","Требует заполнения"))</f>
        <v>ОК</v>
      </c>
      <c r="T253" s="1" t="str">
        <f aca="false">IF(AND('План Факт 2025'!R253&gt;0,'План Факт 2025'!X253=""),"Требует заполнения","ОК")</f>
        <v>ОК</v>
      </c>
      <c r="U253" s="1" t="str">
        <f aca="false">IF(AND('План Факт 2025'!R253&gt;0,'План Факт 2025'!Y253=""),"Требует заполнения","ОК")</f>
        <v>ОК</v>
      </c>
    </row>
    <row r="254" customFormat="false" ht="15" hidden="false" customHeight="false" outlineLevel="0" collapsed="false">
      <c r="A254" s="1" t="str">
        <f aca="false">IF(AND('План Факт 2025'!B254&lt;&gt;"",'План Факт 2025'!A254=""),"Требует заполнения","ОК")</f>
        <v>ОК</v>
      </c>
      <c r="C254" s="1" t="str">
        <f aca="false">IF(AND('План Факт 2025'!C254="",SUM('План Факт 2025'!Q254,'План Факт 2025'!R254,'План Факт 2025'!Z254,'План Факт 2025'!AA254)&gt;0),"Требует заполнения","ОК")</f>
        <v>ОК</v>
      </c>
      <c r="D254" s="357" t="str">
        <f aca="false">IF(OR(AND('План Факт 2025'!D254="",'План Факт 2025'!C254="Инвестиционный_проект"),AND('План Факт 2025'!D254="",'План Факт 2025'!C254="Операционный_бюджет")),"Требует заполнения", IF('План Факт 2025'!D254="","ОК",IFERROR(VLOOKUP('План Факт 2025'!C254&amp;'План Факт 2025'!D254,статьи,1,FALSE()),"Требует исправления")))</f>
        <v>ОК</v>
      </c>
      <c r="E254" s="1" t="str">
        <f aca="false">IF(AND('План Факт 2025'!C254="Инвестиционный_проект",'План Факт 2025'!G254=""),"Требует заполнения",IF(AND('План Факт 2025'!C254&lt;&gt;"Инвестиционный_проект",'План Факт 2025'!G254&lt;&gt;""),"Требует изменения","ОК"))</f>
        <v>ОК</v>
      </c>
      <c r="G254" s="1" t="str">
        <f aca="false">IF(AND('План Факт 2025'!C254="Инвестиционный_проект",'План Факт 2025'!I254=""),"Требует заполнения","ОК")</f>
        <v>ОК</v>
      </c>
      <c r="H254" s="1" t="str">
        <f aca="false">IF(AND('План Факт 2025'!C254="ФОТ",'План Факт 2025'!J254=""),"Требует заполнения","ОК")</f>
        <v>ОК</v>
      </c>
      <c r="J254" s="1" t="str">
        <f aca="false">IF(OR(AND('План Факт 2025'!D254="Программное_обеспечение_лицензии",'План Факт 2025'!L254=""),AND('План Факт 2025'!D254="Приобретение_ПО",'План Факт 2025'!L254=""),AND('План Факт 2025'!D254="ИТ_оборудование_и_комплектующие_ИП",'План Факт 2025'!L254=""),AND('План Факт 2025'!D254="ИТ_оборудование_и_комплектующие",'План Факт 2025'!L254="")),"Требует заполнения","ОК")</f>
        <v>ОК</v>
      </c>
      <c r="K254" s="1" t="str">
        <f aca="false">IF(OR(AND('План Факт 2025'!C254="Операционный_бюджет",'План Факт 2025'!D254="Программное_обеспечение_лицензии",'План Факт 2025'!M254=""),AND('План Факт 2025'!C254="Инвестиционный_проект",'План Факт 2025'!D254="Приобретение_ПО",'План Факт 2025'!M254=""),AND('План Факт 2025'!D254="ИТ_оборудование_и_комплектующие_ИП",'План Факт 2025'!M254=""),AND('План Факт 2025'!D254="ИТ_оборудование_и_комплектующие",'План Факт 2025'!M254="")),"Требует заполнения","ОК")</f>
        <v>ОК</v>
      </c>
      <c r="L254" s="1" t="str">
        <f aca="false">IF(OR(AND('План Факт 2025'!D254="Программное_обеспечение_лицензии",'План Факт 2025'!N254="",'План Факт 2025'!M254=""),AND('План Факт 2025'!D254="Приобретение_ПО",'План Факт 2025'!M254="",'План Факт 2025'!N254="",'План Факт 2025'!M254=""),AND('План Факт 2025'!C254&lt;&gt;"",'План Факт 2025'!N254="",'План Факт 2025'!M254="")),"Требует заполнения","ОК")</f>
        <v>ОК</v>
      </c>
      <c r="N254" s="1" t="str">
        <f aca="false">IF(OR('План Факт 2025'!C254="ФОТ",SUM('План Факт 2025'!Q254,'План Факт 2025'!R254,'План Факт 2025'!Z254,'План Факт 2025'!AA254)&gt;0),"ОК",IF('План Факт 2025'!C254="","ОК","Требует заполнения"))</f>
        <v>ОК</v>
      </c>
      <c r="T254" s="1" t="str">
        <f aca="false">IF(AND('План Факт 2025'!R254&gt;0,'План Факт 2025'!X254=""),"Требует заполнения","ОК")</f>
        <v>ОК</v>
      </c>
      <c r="U254" s="1" t="str">
        <f aca="false">IF(AND('План Факт 2025'!R254&gt;0,'План Факт 2025'!Y254=""),"Требует заполнения","ОК")</f>
        <v>ОК</v>
      </c>
    </row>
    <row r="255" customFormat="false" ht="15" hidden="false" customHeight="false" outlineLevel="0" collapsed="false">
      <c r="A255" s="1" t="str">
        <f aca="false">IF(AND('План Факт 2025'!B255&lt;&gt;"",'План Факт 2025'!A255=""),"Требует заполнения","ОК")</f>
        <v>ОК</v>
      </c>
      <c r="C255" s="1" t="str">
        <f aca="false">IF(AND('План Факт 2025'!C255="",SUM('План Факт 2025'!Q255,'План Факт 2025'!R255,'План Факт 2025'!Z255,'План Факт 2025'!AA255)&gt;0),"Требует заполнения","ОК")</f>
        <v>ОК</v>
      </c>
      <c r="D255" s="357" t="str">
        <f aca="false">IF(OR(AND('План Факт 2025'!D255="",'План Факт 2025'!C255="Инвестиционный_проект"),AND('План Факт 2025'!D255="",'План Факт 2025'!C255="Операционный_бюджет")),"Требует заполнения", IF('План Факт 2025'!D255="","ОК",IFERROR(VLOOKUP('План Факт 2025'!C255&amp;'План Факт 2025'!D255,статьи,1,FALSE()),"Требует исправления")))</f>
        <v>ОК</v>
      </c>
      <c r="E255" s="1" t="str">
        <f aca="false">IF(AND('План Факт 2025'!C255="Инвестиционный_проект",'План Факт 2025'!G255=""),"Требует заполнения",IF(AND('План Факт 2025'!C255&lt;&gt;"Инвестиционный_проект",'План Факт 2025'!G255&lt;&gt;""),"Требует изменения","ОК"))</f>
        <v>ОК</v>
      </c>
      <c r="G255" s="1" t="str">
        <f aca="false">IF(AND('План Факт 2025'!C255="Инвестиционный_проект",'План Факт 2025'!I255=""),"Требует заполнения","ОК")</f>
        <v>ОК</v>
      </c>
      <c r="H255" s="1" t="str">
        <f aca="false">IF(AND('План Факт 2025'!C255="ФОТ",'План Факт 2025'!J255=""),"Требует заполнения","ОК")</f>
        <v>ОК</v>
      </c>
      <c r="J255" s="1" t="str">
        <f aca="false">IF(OR(AND('План Факт 2025'!D255="Программное_обеспечение_лицензии",'План Факт 2025'!L255=""),AND('План Факт 2025'!D255="Приобретение_ПО",'План Факт 2025'!L255=""),AND('План Факт 2025'!D255="ИТ_оборудование_и_комплектующие_ИП",'План Факт 2025'!L255=""),AND('План Факт 2025'!D255="ИТ_оборудование_и_комплектующие",'План Факт 2025'!L255="")),"Требует заполнения","ОК")</f>
        <v>ОК</v>
      </c>
      <c r="K255" s="1" t="str">
        <f aca="false">IF(OR(AND('План Факт 2025'!C255="Операционный_бюджет",'План Факт 2025'!D255="Программное_обеспечение_лицензии",'План Факт 2025'!M255=""),AND('План Факт 2025'!C255="Инвестиционный_проект",'План Факт 2025'!D255="Приобретение_ПО",'План Факт 2025'!M255=""),AND('План Факт 2025'!D255="ИТ_оборудование_и_комплектующие_ИП",'План Факт 2025'!M255=""),AND('План Факт 2025'!D255="ИТ_оборудование_и_комплектующие",'План Факт 2025'!M255="")),"Требует заполнения","ОК")</f>
        <v>ОК</v>
      </c>
      <c r="L255" s="1" t="str">
        <f aca="false">IF(OR(AND('План Факт 2025'!D255="Программное_обеспечение_лицензии",'План Факт 2025'!N255="",'План Факт 2025'!M255=""),AND('План Факт 2025'!D255="Приобретение_ПО",'План Факт 2025'!M255="",'План Факт 2025'!N255="",'План Факт 2025'!M255=""),AND('План Факт 2025'!C255&lt;&gt;"",'План Факт 2025'!N255="",'План Факт 2025'!M255="")),"Требует заполнения","ОК")</f>
        <v>ОК</v>
      </c>
      <c r="N255" s="1" t="str">
        <f aca="false">IF(OR('План Факт 2025'!C255="ФОТ",SUM('План Факт 2025'!Q255,'План Факт 2025'!R255,'План Факт 2025'!Z255,'План Факт 2025'!AA255)&gt;0),"ОК",IF('План Факт 2025'!C255="","ОК","Требует заполнения"))</f>
        <v>ОК</v>
      </c>
      <c r="T255" s="1" t="str">
        <f aca="false">IF(AND('План Факт 2025'!R255&gt;0,'План Факт 2025'!X255=""),"Требует заполнения","ОК")</f>
        <v>ОК</v>
      </c>
      <c r="U255" s="1" t="str">
        <f aca="false">IF(AND('План Факт 2025'!R255&gt;0,'План Факт 2025'!Y255=""),"Требует заполнения","ОК")</f>
        <v>ОК</v>
      </c>
    </row>
    <row r="256" customFormat="false" ht="15" hidden="false" customHeight="false" outlineLevel="0" collapsed="false">
      <c r="A256" s="1" t="str">
        <f aca="false">IF(AND('План Факт 2025'!B256&lt;&gt;"",'План Факт 2025'!A256=""),"Требует заполнения","ОК")</f>
        <v>ОК</v>
      </c>
      <c r="C256" s="1" t="str">
        <f aca="false">IF(AND('План Факт 2025'!C256="",SUM('План Факт 2025'!Q256,'План Факт 2025'!R256,'План Факт 2025'!Z256,'План Факт 2025'!AA256)&gt;0),"Требует заполнения","ОК")</f>
        <v>ОК</v>
      </c>
      <c r="D256" s="357" t="str">
        <f aca="false">IF(OR(AND('План Факт 2025'!D256="",'План Факт 2025'!C256="Инвестиционный_проект"),AND('План Факт 2025'!D256="",'План Факт 2025'!C256="Операционный_бюджет")),"Требует заполнения", IF('План Факт 2025'!D256="","ОК",IFERROR(VLOOKUP('План Факт 2025'!C256&amp;'План Факт 2025'!D256,статьи,1,FALSE()),"Требует исправления")))</f>
        <v>ОК</v>
      </c>
      <c r="E256" s="1" t="str">
        <f aca="false">IF(AND('План Факт 2025'!C256="Инвестиционный_проект",'План Факт 2025'!G256=""),"Требует заполнения",IF(AND('План Факт 2025'!C256&lt;&gt;"Инвестиционный_проект",'План Факт 2025'!G256&lt;&gt;""),"Требует изменения","ОК"))</f>
        <v>ОК</v>
      </c>
      <c r="G256" s="1" t="str">
        <f aca="false">IF(AND('План Факт 2025'!C256="Инвестиционный_проект",'План Факт 2025'!I256=""),"Требует заполнения","ОК")</f>
        <v>ОК</v>
      </c>
      <c r="H256" s="1" t="str">
        <f aca="false">IF(AND('План Факт 2025'!C256="ФОТ",'План Факт 2025'!J256=""),"Требует заполнения","ОК")</f>
        <v>ОК</v>
      </c>
      <c r="J256" s="1" t="str">
        <f aca="false">IF(OR(AND('План Факт 2025'!D256="Программное_обеспечение_лицензии",'План Факт 2025'!L256=""),AND('План Факт 2025'!D256="Приобретение_ПО",'План Факт 2025'!L256=""),AND('План Факт 2025'!D256="ИТ_оборудование_и_комплектующие_ИП",'План Факт 2025'!L256=""),AND('План Факт 2025'!D256="ИТ_оборудование_и_комплектующие",'План Факт 2025'!L256="")),"Требует заполнения","ОК")</f>
        <v>ОК</v>
      </c>
      <c r="K256" s="1" t="str">
        <f aca="false">IF(OR(AND('План Факт 2025'!C256="Операционный_бюджет",'План Факт 2025'!D256="Программное_обеспечение_лицензии",'План Факт 2025'!M256=""),AND('План Факт 2025'!C256="Инвестиционный_проект",'План Факт 2025'!D256="Приобретение_ПО",'План Факт 2025'!M256=""),AND('План Факт 2025'!D256="ИТ_оборудование_и_комплектующие_ИП",'План Факт 2025'!M256=""),AND('План Факт 2025'!D256="ИТ_оборудование_и_комплектующие",'План Факт 2025'!M256="")),"Требует заполнения","ОК")</f>
        <v>ОК</v>
      </c>
      <c r="L256" s="1" t="str">
        <f aca="false">IF(OR(AND('План Факт 2025'!D256="Программное_обеспечение_лицензии",'План Факт 2025'!N256="",'План Факт 2025'!M256=""),AND('План Факт 2025'!D256="Приобретение_ПО",'План Факт 2025'!M256="",'План Факт 2025'!N256="",'План Факт 2025'!M256=""),AND('План Факт 2025'!C256&lt;&gt;"",'План Факт 2025'!N256="",'План Факт 2025'!M256="")),"Требует заполнения","ОК")</f>
        <v>ОК</v>
      </c>
      <c r="N256" s="1" t="str">
        <f aca="false">IF(OR('План Факт 2025'!C256="ФОТ",SUM('План Факт 2025'!Q256,'План Факт 2025'!R256,'План Факт 2025'!Z256,'План Факт 2025'!AA256)&gt;0),"ОК",IF('План Факт 2025'!C256="","ОК","Требует заполнения"))</f>
        <v>ОК</v>
      </c>
      <c r="T256" s="1" t="str">
        <f aca="false">IF(AND('План Факт 2025'!R256&gt;0,'План Факт 2025'!X256=""),"Требует заполнения","ОК")</f>
        <v>ОК</v>
      </c>
      <c r="U256" s="1" t="str">
        <f aca="false">IF(AND('План Факт 2025'!R256&gt;0,'План Факт 2025'!Y256=""),"Требует заполнения","ОК")</f>
        <v>ОК</v>
      </c>
    </row>
    <row r="257" customFormat="false" ht="15" hidden="false" customHeight="false" outlineLevel="0" collapsed="false">
      <c r="A257" s="1" t="str">
        <f aca="false">IF(AND('План Факт 2025'!B257&lt;&gt;"",'План Факт 2025'!A257=""),"Требует заполнения","ОК")</f>
        <v>ОК</v>
      </c>
      <c r="C257" s="1" t="str">
        <f aca="false">IF(AND('План Факт 2025'!C257="",SUM('План Факт 2025'!Q257,'План Факт 2025'!R257,'План Факт 2025'!Z257,'План Факт 2025'!AA257)&gt;0),"Требует заполнения","ОК")</f>
        <v>ОК</v>
      </c>
      <c r="D257" s="357" t="str">
        <f aca="false">IF(OR(AND('План Факт 2025'!D257="",'План Факт 2025'!C257="Инвестиционный_проект"),AND('План Факт 2025'!D257="",'План Факт 2025'!C257="Операционный_бюджет")),"Требует заполнения", IF('План Факт 2025'!D257="","ОК",IFERROR(VLOOKUP('План Факт 2025'!C257&amp;'План Факт 2025'!D257,статьи,1,FALSE()),"Требует исправления")))</f>
        <v>ОК</v>
      </c>
      <c r="E257" s="1" t="str">
        <f aca="false">IF(AND('План Факт 2025'!C257="Инвестиционный_проект",'План Факт 2025'!G257=""),"Требует заполнения",IF(AND('План Факт 2025'!C257&lt;&gt;"Инвестиционный_проект",'План Факт 2025'!G257&lt;&gt;""),"Требует изменения","ОК"))</f>
        <v>ОК</v>
      </c>
      <c r="G257" s="1" t="str">
        <f aca="false">IF(AND('План Факт 2025'!C257="Инвестиционный_проект",'План Факт 2025'!I257=""),"Требует заполнения","ОК")</f>
        <v>ОК</v>
      </c>
      <c r="H257" s="1" t="str">
        <f aca="false">IF(AND('План Факт 2025'!C257="ФОТ",'План Факт 2025'!J257=""),"Требует заполнения","ОК")</f>
        <v>ОК</v>
      </c>
      <c r="J257" s="1" t="str">
        <f aca="false">IF(OR(AND('План Факт 2025'!D257="Программное_обеспечение_лицензии",'План Факт 2025'!L257=""),AND('План Факт 2025'!D257="Приобретение_ПО",'План Факт 2025'!L257=""),AND('План Факт 2025'!D257="ИТ_оборудование_и_комплектующие_ИП",'План Факт 2025'!L257=""),AND('План Факт 2025'!D257="ИТ_оборудование_и_комплектующие",'План Факт 2025'!L257="")),"Требует заполнения","ОК")</f>
        <v>ОК</v>
      </c>
      <c r="K257" s="1" t="str">
        <f aca="false">IF(OR(AND('План Факт 2025'!C257="Операционный_бюджет",'План Факт 2025'!D257="Программное_обеспечение_лицензии",'План Факт 2025'!M257=""),AND('План Факт 2025'!C257="Инвестиционный_проект",'План Факт 2025'!D257="Приобретение_ПО",'План Факт 2025'!M257=""),AND('План Факт 2025'!D257="ИТ_оборудование_и_комплектующие_ИП",'План Факт 2025'!M257=""),AND('План Факт 2025'!D257="ИТ_оборудование_и_комплектующие",'План Факт 2025'!M257="")),"Требует заполнения","ОК")</f>
        <v>ОК</v>
      </c>
      <c r="L257" s="1" t="str">
        <f aca="false">IF(OR(AND('План Факт 2025'!D257="Программное_обеспечение_лицензии",'План Факт 2025'!N257="",'План Факт 2025'!M257=""),AND('План Факт 2025'!D257="Приобретение_ПО",'План Факт 2025'!M257="",'План Факт 2025'!N257="",'План Факт 2025'!M257=""),AND('План Факт 2025'!C257&lt;&gt;"",'План Факт 2025'!N257="",'План Факт 2025'!M257="")),"Требует заполнения","ОК")</f>
        <v>ОК</v>
      </c>
      <c r="N257" s="1" t="str">
        <f aca="false">IF(OR('План Факт 2025'!C257="ФОТ",SUM('План Факт 2025'!Q257,'План Факт 2025'!R257,'План Факт 2025'!Z257,'План Факт 2025'!AA257)&gt;0),"ОК",IF('План Факт 2025'!C257="","ОК","Требует заполнения"))</f>
        <v>ОК</v>
      </c>
      <c r="T257" s="1" t="str">
        <f aca="false">IF(AND('План Факт 2025'!R257&gt;0,'План Факт 2025'!X257=""),"Требует заполнения","ОК")</f>
        <v>ОК</v>
      </c>
      <c r="U257" s="1" t="str">
        <f aca="false">IF(AND('План Факт 2025'!R257&gt;0,'План Факт 2025'!Y257=""),"Требует заполнения","ОК")</f>
        <v>ОК</v>
      </c>
    </row>
    <row r="258" customFormat="false" ht="15" hidden="false" customHeight="false" outlineLevel="0" collapsed="false">
      <c r="A258" s="1" t="str">
        <f aca="false">IF(AND('План Факт 2025'!B258&lt;&gt;"",'План Факт 2025'!A258=""),"Требует заполнения","ОК")</f>
        <v>ОК</v>
      </c>
      <c r="C258" s="1" t="str">
        <f aca="false">IF(AND('План Факт 2025'!C258="",SUM('План Факт 2025'!Q258,'План Факт 2025'!R258,'План Факт 2025'!Z258,'План Факт 2025'!AA258)&gt;0),"Требует заполнения","ОК")</f>
        <v>ОК</v>
      </c>
      <c r="D258" s="357" t="str">
        <f aca="false">IF(OR(AND('План Факт 2025'!D258="",'План Факт 2025'!C258="Инвестиционный_проект"),AND('План Факт 2025'!D258="",'План Факт 2025'!C258="Операционный_бюджет")),"Требует заполнения", IF('План Факт 2025'!D258="","ОК",IFERROR(VLOOKUP('План Факт 2025'!C258&amp;'План Факт 2025'!D258,статьи,1,FALSE()),"Требует исправления")))</f>
        <v>ОК</v>
      </c>
      <c r="E258" s="1" t="str">
        <f aca="false">IF(AND('План Факт 2025'!C258="Инвестиционный_проект",'План Факт 2025'!G258=""),"Требует заполнения",IF(AND('План Факт 2025'!C258&lt;&gt;"Инвестиционный_проект",'План Факт 2025'!G258&lt;&gt;""),"Требует изменения","ОК"))</f>
        <v>ОК</v>
      </c>
      <c r="G258" s="1" t="str">
        <f aca="false">IF(AND('План Факт 2025'!C258="Инвестиционный_проект",'План Факт 2025'!I258=""),"Требует заполнения","ОК")</f>
        <v>ОК</v>
      </c>
      <c r="H258" s="1" t="str">
        <f aca="false">IF(AND('План Факт 2025'!C258="ФОТ",'План Факт 2025'!J258=""),"Требует заполнения","ОК")</f>
        <v>ОК</v>
      </c>
      <c r="J258" s="1" t="str">
        <f aca="false">IF(OR(AND('План Факт 2025'!D258="Программное_обеспечение_лицензии",'План Факт 2025'!L258=""),AND('План Факт 2025'!D258="Приобретение_ПО",'План Факт 2025'!L258=""),AND('План Факт 2025'!D258="ИТ_оборудование_и_комплектующие_ИП",'План Факт 2025'!L258=""),AND('План Факт 2025'!D258="ИТ_оборудование_и_комплектующие",'План Факт 2025'!L258="")),"Требует заполнения","ОК")</f>
        <v>ОК</v>
      </c>
      <c r="K258" s="1" t="str">
        <f aca="false">IF(OR(AND('План Факт 2025'!C258="Операционный_бюджет",'План Факт 2025'!D258="Программное_обеспечение_лицензии",'План Факт 2025'!M258=""),AND('План Факт 2025'!C258="Инвестиционный_проект",'План Факт 2025'!D258="Приобретение_ПО",'План Факт 2025'!M258=""),AND('План Факт 2025'!D258="ИТ_оборудование_и_комплектующие_ИП",'План Факт 2025'!M258=""),AND('План Факт 2025'!D258="ИТ_оборудование_и_комплектующие",'План Факт 2025'!M258="")),"Требует заполнения","ОК")</f>
        <v>ОК</v>
      </c>
      <c r="L258" s="1" t="str">
        <f aca="false">IF(OR(AND('План Факт 2025'!D258="Программное_обеспечение_лицензии",'План Факт 2025'!N258="",'План Факт 2025'!M258=""),AND('План Факт 2025'!D258="Приобретение_ПО",'План Факт 2025'!M258="",'План Факт 2025'!N258="",'План Факт 2025'!M258=""),AND('План Факт 2025'!C258&lt;&gt;"",'План Факт 2025'!N258="",'План Факт 2025'!M258="")),"Требует заполнения","ОК")</f>
        <v>ОК</v>
      </c>
      <c r="N258" s="1" t="str">
        <f aca="false">IF(OR('План Факт 2025'!C258="ФОТ",SUM('План Факт 2025'!Q258,'План Факт 2025'!R258,'План Факт 2025'!Z258,'План Факт 2025'!AA258)&gt;0),"ОК",IF('План Факт 2025'!C258="","ОК","Требует заполнения"))</f>
        <v>ОК</v>
      </c>
      <c r="T258" s="1" t="str">
        <f aca="false">IF(AND('План Факт 2025'!R258&gt;0,'План Факт 2025'!X258=""),"Требует заполнения","ОК")</f>
        <v>ОК</v>
      </c>
      <c r="U258" s="1" t="str">
        <f aca="false">IF(AND('План Факт 2025'!R258&gt;0,'План Факт 2025'!Y258=""),"Требует заполнения","ОК")</f>
        <v>ОК</v>
      </c>
    </row>
    <row r="259" customFormat="false" ht="15" hidden="false" customHeight="false" outlineLevel="0" collapsed="false">
      <c r="A259" s="1" t="str">
        <f aca="false">IF(AND('План Факт 2025'!B259&lt;&gt;"",'План Факт 2025'!A259=""),"Требует заполнения","ОК")</f>
        <v>ОК</v>
      </c>
      <c r="C259" s="1" t="str">
        <f aca="false">IF(AND('План Факт 2025'!C259="",SUM('План Факт 2025'!Q259,'План Факт 2025'!R259,'План Факт 2025'!Z259,'План Факт 2025'!AA259)&gt;0),"Требует заполнения","ОК")</f>
        <v>ОК</v>
      </c>
      <c r="D259" s="357" t="str">
        <f aca="false">IF(OR(AND('План Факт 2025'!D259="",'План Факт 2025'!C259="Инвестиционный_проект"),AND('План Факт 2025'!D259="",'План Факт 2025'!C259="Операционный_бюджет")),"Требует заполнения", IF('План Факт 2025'!D259="","ОК",IFERROR(VLOOKUP('План Факт 2025'!C259&amp;'План Факт 2025'!D259,статьи,1,FALSE()),"Требует исправления")))</f>
        <v>ОК</v>
      </c>
      <c r="E259" s="1" t="str">
        <f aca="false">IF(AND('План Факт 2025'!C259="Инвестиционный_проект",'План Факт 2025'!G259=""),"Требует заполнения",IF(AND('План Факт 2025'!C259&lt;&gt;"Инвестиционный_проект",'План Факт 2025'!G259&lt;&gt;""),"Требует изменения","ОК"))</f>
        <v>ОК</v>
      </c>
      <c r="G259" s="1" t="str">
        <f aca="false">IF(AND('План Факт 2025'!C259="Инвестиционный_проект",'План Факт 2025'!I259=""),"Требует заполнения","ОК")</f>
        <v>ОК</v>
      </c>
      <c r="H259" s="1" t="str">
        <f aca="false">IF(AND('План Факт 2025'!C259="ФОТ",'План Факт 2025'!J259=""),"Требует заполнения","ОК")</f>
        <v>ОК</v>
      </c>
      <c r="J259" s="1" t="str">
        <f aca="false">IF(OR(AND('План Факт 2025'!D259="Программное_обеспечение_лицензии",'План Факт 2025'!L259=""),AND('План Факт 2025'!D259="Приобретение_ПО",'План Факт 2025'!L259=""),AND('План Факт 2025'!D259="ИТ_оборудование_и_комплектующие_ИП",'План Факт 2025'!L259=""),AND('План Факт 2025'!D259="ИТ_оборудование_и_комплектующие",'План Факт 2025'!L259="")),"Требует заполнения","ОК")</f>
        <v>ОК</v>
      </c>
      <c r="K259" s="1" t="str">
        <f aca="false">IF(OR(AND('План Факт 2025'!C259="Операционный_бюджет",'План Факт 2025'!D259="Программное_обеспечение_лицензии",'План Факт 2025'!M259=""),AND('План Факт 2025'!C259="Инвестиционный_проект",'План Факт 2025'!D259="Приобретение_ПО",'План Факт 2025'!M259=""),AND('План Факт 2025'!D259="ИТ_оборудование_и_комплектующие_ИП",'План Факт 2025'!M259=""),AND('План Факт 2025'!D259="ИТ_оборудование_и_комплектующие",'План Факт 2025'!M259="")),"Требует заполнения","ОК")</f>
        <v>ОК</v>
      </c>
      <c r="L259" s="1" t="str">
        <f aca="false">IF(OR(AND('План Факт 2025'!D259="Программное_обеспечение_лицензии",'План Факт 2025'!N259="",'План Факт 2025'!M259=""),AND('План Факт 2025'!D259="Приобретение_ПО",'План Факт 2025'!M259="",'План Факт 2025'!N259="",'План Факт 2025'!M259=""),AND('План Факт 2025'!C259&lt;&gt;"",'План Факт 2025'!N259="",'План Факт 2025'!M259="")),"Требует заполнения","ОК")</f>
        <v>ОК</v>
      </c>
      <c r="N259" s="1" t="str">
        <f aca="false">IF(OR('План Факт 2025'!C259="ФОТ",SUM('План Факт 2025'!Q259,'План Факт 2025'!R259,'План Факт 2025'!Z259,'План Факт 2025'!AA259)&gt;0),"ОК",IF('План Факт 2025'!C259="","ОК","Требует заполнения"))</f>
        <v>ОК</v>
      </c>
      <c r="T259" s="1" t="str">
        <f aca="false">IF(AND('План Факт 2025'!R259&gt;0,'План Факт 2025'!X259=""),"Требует заполнения","ОК")</f>
        <v>ОК</v>
      </c>
      <c r="U259" s="1" t="str">
        <f aca="false">IF(AND('План Факт 2025'!R259&gt;0,'План Факт 2025'!Y259=""),"Требует заполнения","ОК")</f>
        <v>ОК</v>
      </c>
    </row>
    <row r="260" customFormat="false" ht="15" hidden="false" customHeight="false" outlineLevel="0" collapsed="false">
      <c r="A260" s="1" t="str">
        <f aca="false">IF(AND('План Факт 2025'!B260&lt;&gt;"",'План Факт 2025'!A260=""),"Требует заполнения","ОК")</f>
        <v>ОК</v>
      </c>
      <c r="C260" s="1" t="str">
        <f aca="false">IF(AND('План Факт 2025'!C260="",SUM('План Факт 2025'!Q260,'План Факт 2025'!R260,'План Факт 2025'!Z260,'План Факт 2025'!AA260)&gt;0),"Требует заполнения","ОК")</f>
        <v>ОК</v>
      </c>
      <c r="D260" s="357" t="str">
        <f aca="false">IF(OR(AND('План Факт 2025'!D260="",'План Факт 2025'!C260="Инвестиционный_проект"),AND('План Факт 2025'!D260="",'План Факт 2025'!C260="Операционный_бюджет")),"Требует заполнения", IF('План Факт 2025'!D260="","ОК",IFERROR(VLOOKUP('План Факт 2025'!C260&amp;'План Факт 2025'!D260,статьи,1,FALSE()),"Требует исправления")))</f>
        <v>ОК</v>
      </c>
      <c r="E260" s="1" t="str">
        <f aca="false">IF(AND('План Факт 2025'!C260="Инвестиционный_проект",'План Факт 2025'!G260=""),"Требует заполнения",IF(AND('План Факт 2025'!C260&lt;&gt;"Инвестиционный_проект",'План Факт 2025'!G260&lt;&gt;""),"Требует изменения","ОК"))</f>
        <v>ОК</v>
      </c>
      <c r="G260" s="1" t="str">
        <f aca="false">IF(AND('План Факт 2025'!C260="Инвестиционный_проект",'План Факт 2025'!I260=""),"Требует заполнения","ОК")</f>
        <v>ОК</v>
      </c>
      <c r="H260" s="1" t="str">
        <f aca="false">IF(AND('План Факт 2025'!C260="ФОТ",'План Факт 2025'!J260=""),"Требует заполнения","ОК")</f>
        <v>ОК</v>
      </c>
      <c r="J260" s="1" t="str">
        <f aca="false">IF(OR(AND('План Факт 2025'!D260="Программное_обеспечение_лицензии",'План Факт 2025'!L260=""),AND('План Факт 2025'!D260="Приобретение_ПО",'План Факт 2025'!L260=""),AND('План Факт 2025'!D260="ИТ_оборудование_и_комплектующие_ИП",'План Факт 2025'!L260=""),AND('План Факт 2025'!D260="ИТ_оборудование_и_комплектующие",'План Факт 2025'!L260="")),"Требует заполнения","ОК")</f>
        <v>ОК</v>
      </c>
      <c r="K260" s="1" t="str">
        <f aca="false">IF(OR(AND('План Факт 2025'!C260="Операционный_бюджет",'План Факт 2025'!D260="Программное_обеспечение_лицензии",'План Факт 2025'!M260=""),AND('План Факт 2025'!C260="Инвестиционный_проект",'План Факт 2025'!D260="Приобретение_ПО",'План Факт 2025'!M260=""),AND('План Факт 2025'!D260="ИТ_оборудование_и_комплектующие_ИП",'План Факт 2025'!M260=""),AND('План Факт 2025'!D260="ИТ_оборудование_и_комплектующие",'План Факт 2025'!M260="")),"Требует заполнения","ОК")</f>
        <v>ОК</v>
      </c>
      <c r="L260" s="1" t="str">
        <f aca="false">IF(OR(AND('План Факт 2025'!D260="Программное_обеспечение_лицензии",'План Факт 2025'!N260="",'План Факт 2025'!M260=""),AND('План Факт 2025'!D260="Приобретение_ПО",'План Факт 2025'!M260="",'План Факт 2025'!N260="",'План Факт 2025'!M260=""),AND('План Факт 2025'!C260&lt;&gt;"",'План Факт 2025'!N260="",'План Факт 2025'!M260="")),"Требует заполнения","ОК")</f>
        <v>ОК</v>
      </c>
      <c r="N260" s="1" t="str">
        <f aca="false">IF(OR('План Факт 2025'!C260="ФОТ",SUM('План Факт 2025'!Q260,'План Факт 2025'!R260,'План Факт 2025'!Z260,'План Факт 2025'!AA260)&gt;0),"ОК",IF('План Факт 2025'!C260="","ОК","Требует заполнения"))</f>
        <v>ОК</v>
      </c>
      <c r="T260" s="1" t="str">
        <f aca="false">IF(AND('План Факт 2025'!R260&gt;0,'План Факт 2025'!X260=""),"Требует заполнения","ОК")</f>
        <v>ОК</v>
      </c>
      <c r="U260" s="1" t="str">
        <f aca="false">IF(AND('План Факт 2025'!R260&gt;0,'План Факт 2025'!Y260=""),"Требует заполнения","ОК")</f>
        <v>ОК</v>
      </c>
    </row>
    <row r="261" customFormat="false" ht="15" hidden="false" customHeight="false" outlineLevel="0" collapsed="false">
      <c r="A261" s="1" t="str">
        <f aca="false">IF(AND('План Факт 2025'!B261&lt;&gt;"",'План Факт 2025'!A261=""),"Требует заполнения","ОК")</f>
        <v>ОК</v>
      </c>
      <c r="C261" s="1" t="str">
        <f aca="false">IF(AND('План Факт 2025'!C261="",SUM('План Факт 2025'!Q261,'План Факт 2025'!R261,'План Факт 2025'!Z261,'План Факт 2025'!AA261)&gt;0),"Требует заполнения","ОК")</f>
        <v>ОК</v>
      </c>
      <c r="D261" s="357" t="str">
        <f aca="false">IF(OR(AND('План Факт 2025'!D261="",'План Факт 2025'!C261="Инвестиционный_проект"),AND('План Факт 2025'!D261="",'План Факт 2025'!C261="Операционный_бюджет")),"Требует заполнения", IF('План Факт 2025'!D261="","ОК",IFERROR(VLOOKUP('План Факт 2025'!C261&amp;'План Факт 2025'!D261,статьи,1,FALSE()),"Требует исправления")))</f>
        <v>ОК</v>
      </c>
      <c r="E261" s="1" t="str">
        <f aca="false">IF(AND('План Факт 2025'!C261="Инвестиционный_проект",'План Факт 2025'!G261=""),"Требует заполнения",IF(AND('План Факт 2025'!C261&lt;&gt;"Инвестиционный_проект",'План Факт 2025'!G261&lt;&gt;""),"Требует изменения","ОК"))</f>
        <v>ОК</v>
      </c>
      <c r="G261" s="1" t="str">
        <f aca="false">IF(AND('План Факт 2025'!C261="Инвестиционный_проект",'План Факт 2025'!I261=""),"Требует заполнения","ОК")</f>
        <v>ОК</v>
      </c>
      <c r="H261" s="1" t="str">
        <f aca="false">IF(AND('План Факт 2025'!C261="ФОТ",'План Факт 2025'!J261=""),"Требует заполнения","ОК")</f>
        <v>ОК</v>
      </c>
      <c r="J261" s="1" t="str">
        <f aca="false">IF(OR(AND('План Факт 2025'!D261="Программное_обеспечение_лицензии",'План Факт 2025'!L261=""),AND('План Факт 2025'!D261="Приобретение_ПО",'План Факт 2025'!L261=""),AND('План Факт 2025'!D261="ИТ_оборудование_и_комплектующие_ИП",'План Факт 2025'!L261=""),AND('План Факт 2025'!D261="ИТ_оборудование_и_комплектующие",'План Факт 2025'!L261="")),"Требует заполнения","ОК")</f>
        <v>ОК</v>
      </c>
      <c r="K261" s="1" t="str">
        <f aca="false">IF(OR(AND('План Факт 2025'!C261="Операционный_бюджет",'План Факт 2025'!D261="Программное_обеспечение_лицензии",'План Факт 2025'!M261=""),AND('План Факт 2025'!C261="Инвестиционный_проект",'План Факт 2025'!D261="Приобретение_ПО",'План Факт 2025'!M261=""),AND('План Факт 2025'!D261="ИТ_оборудование_и_комплектующие_ИП",'План Факт 2025'!M261=""),AND('План Факт 2025'!D261="ИТ_оборудование_и_комплектующие",'План Факт 2025'!M261="")),"Требует заполнения","ОК")</f>
        <v>ОК</v>
      </c>
      <c r="L261" s="1" t="str">
        <f aca="false">IF(OR(AND('План Факт 2025'!D261="Программное_обеспечение_лицензии",'План Факт 2025'!N261="",'План Факт 2025'!M261=""),AND('План Факт 2025'!D261="Приобретение_ПО",'План Факт 2025'!M261="",'План Факт 2025'!N261="",'План Факт 2025'!M261=""),AND('План Факт 2025'!C261&lt;&gt;"",'План Факт 2025'!N261="",'План Факт 2025'!M261="")),"Требует заполнения","ОК")</f>
        <v>ОК</v>
      </c>
      <c r="N261" s="1" t="str">
        <f aca="false">IF(OR('План Факт 2025'!C261="ФОТ",SUM('План Факт 2025'!Q261,'План Факт 2025'!R261,'План Факт 2025'!Z261,'План Факт 2025'!AA261)&gt;0),"ОК",IF('План Факт 2025'!C261="","ОК","Требует заполнения"))</f>
        <v>ОК</v>
      </c>
      <c r="T261" s="1" t="str">
        <f aca="false">IF(AND('План Факт 2025'!R261&gt;0,'План Факт 2025'!X261=""),"Требует заполнения","ОК")</f>
        <v>ОК</v>
      </c>
      <c r="U261" s="1" t="str">
        <f aca="false">IF(AND('План Факт 2025'!R261&gt;0,'План Факт 2025'!Y261=""),"Требует заполнения","ОК")</f>
        <v>ОК</v>
      </c>
    </row>
    <row r="262" customFormat="false" ht="15" hidden="false" customHeight="false" outlineLevel="0" collapsed="false">
      <c r="A262" s="1" t="str">
        <f aca="false">IF(AND('План Факт 2025'!B262&lt;&gt;"",'План Факт 2025'!A262=""),"Требует заполнения","ОК")</f>
        <v>ОК</v>
      </c>
      <c r="C262" s="1" t="str">
        <f aca="false">IF(AND('План Факт 2025'!C262="",SUM('План Факт 2025'!Q262,'План Факт 2025'!R262,'План Факт 2025'!Z262,'План Факт 2025'!AA262)&gt;0),"Требует заполнения","ОК")</f>
        <v>ОК</v>
      </c>
      <c r="D262" s="357" t="str">
        <f aca="false">IF(OR(AND('План Факт 2025'!D262="",'План Факт 2025'!C262="Инвестиционный_проект"),AND('План Факт 2025'!D262="",'План Факт 2025'!C262="Операционный_бюджет")),"Требует заполнения", IF('План Факт 2025'!D262="","ОК",IFERROR(VLOOKUP('План Факт 2025'!C262&amp;'План Факт 2025'!D262,статьи,1,FALSE()),"Требует исправления")))</f>
        <v>ОК</v>
      </c>
      <c r="E262" s="1" t="str">
        <f aca="false">IF(AND('План Факт 2025'!C262="Инвестиционный_проект",'План Факт 2025'!G262=""),"Требует заполнения",IF(AND('План Факт 2025'!C262&lt;&gt;"Инвестиционный_проект",'План Факт 2025'!G262&lt;&gt;""),"Требует изменения","ОК"))</f>
        <v>ОК</v>
      </c>
      <c r="G262" s="1" t="str">
        <f aca="false">IF(AND('План Факт 2025'!C262="Инвестиционный_проект",'План Факт 2025'!I262=""),"Требует заполнения","ОК")</f>
        <v>ОК</v>
      </c>
      <c r="H262" s="1" t="str">
        <f aca="false">IF(AND('План Факт 2025'!C262="ФОТ",'План Факт 2025'!J262=""),"Требует заполнения","ОК")</f>
        <v>ОК</v>
      </c>
      <c r="J262" s="1" t="str">
        <f aca="false">IF(OR(AND('План Факт 2025'!D262="Программное_обеспечение_лицензии",'План Факт 2025'!L262=""),AND('План Факт 2025'!D262="Приобретение_ПО",'План Факт 2025'!L262=""),AND('План Факт 2025'!D262="ИТ_оборудование_и_комплектующие_ИП",'План Факт 2025'!L262=""),AND('План Факт 2025'!D262="ИТ_оборудование_и_комплектующие",'План Факт 2025'!L262="")),"Требует заполнения","ОК")</f>
        <v>ОК</v>
      </c>
      <c r="K262" s="1" t="str">
        <f aca="false">IF(OR(AND('План Факт 2025'!C262="Операционный_бюджет",'План Факт 2025'!D262="Программное_обеспечение_лицензии",'План Факт 2025'!M262=""),AND('План Факт 2025'!C262="Инвестиционный_проект",'План Факт 2025'!D262="Приобретение_ПО",'План Факт 2025'!M262=""),AND('План Факт 2025'!D262="ИТ_оборудование_и_комплектующие_ИП",'План Факт 2025'!M262=""),AND('План Факт 2025'!D262="ИТ_оборудование_и_комплектующие",'План Факт 2025'!M262="")),"Требует заполнения","ОК")</f>
        <v>ОК</v>
      </c>
      <c r="L262" s="1" t="str">
        <f aca="false">IF(OR(AND('План Факт 2025'!D262="Программное_обеспечение_лицензии",'План Факт 2025'!N262="",'План Факт 2025'!M262=""),AND('План Факт 2025'!D262="Приобретение_ПО",'План Факт 2025'!M262="",'План Факт 2025'!N262="",'План Факт 2025'!M262=""),AND('План Факт 2025'!C262&lt;&gt;"",'План Факт 2025'!N262="",'План Факт 2025'!M262="")),"Требует заполнения","ОК")</f>
        <v>ОК</v>
      </c>
      <c r="N262" s="1" t="str">
        <f aca="false">IF(OR('План Факт 2025'!C262="ФОТ",SUM('План Факт 2025'!Q262,'План Факт 2025'!R262,'План Факт 2025'!Z262,'План Факт 2025'!AA262)&gt;0),"ОК",IF('План Факт 2025'!C262="","ОК","Требует заполнения"))</f>
        <v>ОК</v>
      </c>
      <c r="T262" s="1" t="str">
        <f aca="false">IF(AND('План Факт 2025'!R262&gt;0,'План Факт 2025'!X262=""),"Требует заполнения","ОК")</f>
        <v>ОК</v>
      </c>
      <c r="U262" s="1" t="str">
        <f aca="false">IF(AND('План Факт 2025'!R262&gt;0,'План Факт 2025'!Y262=""),"Требует заполнения","ОК")</f>
        <v>ОК</v>
      </c>
    </row>
    <row r="263" customFormat="false" ht="15" hidden="false" customHeight="false" outlineLevel="0" collapsed="false">
      <c r="A263" s="1" t="str">
        <f aca="false">IF(AND('План Факт 2025'!B263&lt;&gt;"",'План Факт 2025'!A263=""),"Требует заполнения","ОК")</f>
        <v>ОК</v>
      </c>
      <c r="C263" s="1" t="str">
        <f aca="false">IF(AND('План Факт 2025'!C263="",SUM('План Факт 2025'!Q263,'План Факт 2025'!R263,'План Факт 2025'!Z263,'План Факт 2025'!AA263)&gt;0),"Требует заполнения","ОК")</f>
        <v>ОК</v>
      </c>
      <c r="D263" s="357" t="str">
        <f aca="false">IF(OR(AND('План Факт 2025'!D263="",'План Факт 2025'!C263="Инвестиционный_проект"),AND('План Факт 2025'!D263="",'План Факт 2025'!C263="Операционный_бюджет")),"Требует заполнения", IF('План Факт 2025'!D263="","ОК",IFERROR(VLOOKUP('План Факт 2025'!C263&amp;'План Факт 2025'!D263,статьи,1,FALSE()),"Требует исправления")))</f>
        <v>ОК</v>
      </c>
      <c r="E263" s="1" t="str">
        <f aca="false">IF(AND('План Факт 2025'!C263="Инвестиционный_проект",'План Факт 2025'!G263=""),"Требует заполнения",IF(AND('План Факт 2025'!C263&lt;&gt;"Инвестиционный_проект",'План Факт 2025'!G263&lt;&gt;""),"Требует изменения","ОК"))</f>
        <v>ОК</v>
      </c>
      <c r="G263" s="1" t="str">
        <f aca="false">IF(AND('План Факт 2025'!C263="Инвестиционный_проект",'План Факт 2025'!I263=""),"Требует заполнения","ОК")</f>
        <v>ОК</v>
      </c>
      <c r="H263" s="1" t="str">
        <f aca="false">IF(AND('План Факт 2025'!C263="ФОТ",'План Факт 2025'!J263=""),"Требует заполнения","ОК")</f>
        <v>ОК</v>
      </c>
      <c r="J263" s="1" t="str">
        <f aca="false">IF(OR(AND('План Факт 2025'!D263="Программное_обеспечение_лицензии",'План Факт 2025'!L263=""),AND('План Факт 2025'!D263="Приобретение_ПО",'План Факт 2025'!L263=""),AND('План Факт 2025'!D263="ИТ_оборудование_и_комплектующие_ИП",'План Факт 2025'!L263=""),AND('План Факт 2025'!D263="ИТ_оборудование_и_комплектующие",'План Факт 2025'!L263="")),"Требует заполнения","ОК")</f>
        <v>ОК</v>
      </c>
      <c r="K263" s="1" t="str">
        <f aca="false">IF(OR(AND('План Факт 2025'!C263="Операционный_бюджет",'План Факт 2025'!D263="Программное_обеспечение_лицензии",'План Факт 2025'!M263=""),AND('План Факт 2025'!C263="Инвестиционный_проект",'План Факт 2025'!D263="Приобретение_ПО",'План Факт 2025'!M263=""),AND('План Факт 2025'!D263="ИТ_оборудование_и_комплектующие_ИП",'План Факт 2025'!M263=""),AND('План Факт 2025'!D263="ИТ_оборудование_и_комплектующие",'План Факт 2025'!M263="")),"Требует заполнения","ОК")</f>
        <v>ОК</v>
      </c>
      <c r="L263" s="1" t="str">
        <f aca="false">IF(OR(AND('План Факт 2025'!D263="Программное_обеспечение_лицензии",'План Факт 2025'!N263="",'План Факт 2025'!M263=""),AND('План Факт 2025'!D263="Приобретение_ПО",'План Факт 2025'!M263="",'План Факт 2025'!N263="",'План Факт 2025'!M263=""),AND('План Факт 2025'!C263&lt;&gt;"",'План Факт 2025'!N263="",'План Факт 2025'!M263="")),"Требует заполнения","ОК")</f>
        <v>ОК</v>
      </c>
      <c r="N263" s="1" t="str">
        <f aca="false">IF(OR('План Факт 2025'!C263="ФОТ",SUM('План Факт 2025'!Q263,'План Факт 2025'!R263,'План Факт 2025'!Z263,'План Факт 2025'!AA263)&gt;0),"ОК",IF('План Факт 2025'!C263="","ОК","Требует заполнения"))</f>
        <v>ОК</v>
      </c>
      <c r="T263" s="1" t="str">
        <f aca="false">IF(AND('План Факт 2025'!R263&gt;0,'План Факт 2025'!X263=""),"Требует заполнения","ОК")</f>
        <v>ОК</v>
      </c>
      <c r="U263" s="1" t="str">
        <f aca="false">IF(AND('План Факт 2025'!R263&gt;0,'План Факт 2025'!Y263=""),"Требует заполнения","ОК")</f>
        <v>ОК</v>
      </c>
    </row>
    <row r="264" customFormat="false" ht="15" hidden="false" customHeight="false" outlineLevel="0" collapsed="false">
      <c r="A264" s="1" t="str">
        <f aca="false">IF(AND('План Факт 2025'!B264&lt;&gt;"",'План Факт 2025'!A264=""),"Требует заполнения","ОК")</f>
        <v>ОК</v>
      </c>
      <c r="C264" s="1" t="str">
        <f aca="false">IF(AND('План Факт 2025'!C264="",SUM('План Факт 2025'!Q264,'План Факт 2025'!R264,'План Факт 2025'!Z264,'План Факт 2025'!AA264)&gt;0),"Требует заполнения","ОК")</f>
        <v>ОК</v>
      </c>
      <c r="D264" s="357" t="str">
        <f aca="false">IF(OR(AND('План Факт 2025'!D264="",'План Факт 2025'!C264="Инвестиционный_проект"),AND('План Факт 2025'!D264="",'План Факт 2025'!C264="Операционный_бюджет")),"Требует заполнения", IF('План Факт 2025'!D264="","ОК",IFERROR(VLOOKUP('План Факт 2025'!C264&amp;'План Факт 2025'!D264,статьи,1,FALSE()),"Требует исправления")))</f>
        <v>ОК</v>
      </c>
      <c r="E264" s="1" t="str">
        <f aca="false">IF(AND('План Факт 2025'!C264="Инвестиционный_проект",'План Факт 2025'!G264=""),"Требует заполнения",IF(AND('План Факт 2025'!C264&lt;&gt;"Инвестиционный_проект",'План Факт 2025'!G264&lt;&gt;""),"Требует изменения","ОК"))</f>
        <v>ОК</v>
      </c>
      <c r="G264" s="1" t="str">
        <f aca="false">IF(AND('План Факт 2025'!C264="Инвестиционный_проект",'План Факт 2025'!I264=""),"Требует заполнения","ОК")</f>
        <v>ОК</v>
      </c>
      <c r="H264" s="1" t="str">
        <f aca="false">IF(AND('План Факт 2025'!C264="ФОТ",'План Факт 2025'!J264=""),"Требует заполнения","ОК")</f>
        <v>ОК</v>
      </c>
      <c r="J264" s="1" t="str">
        <f aca="false">IF(OR(AND('План Факт 2025'!D264="Программное_обеспечение_лицензии",'План Факт 2025'!L264=""),AND('План Факт 2025'!D264="Приобретение_ПО",'План Факт 2025'!L264=""),AND('План Факт 2025'!D264="ИТ_оборудование_и_комплектующие_ИП",'План Факт 2025'!L264=""),AND('План Факт 2025'!D264="ИТ_оборудование_и_комплектующие",'План Факт 2025'!L264="")),"Требует заполнения","ОК")</f>
        <v>ОК</v>
      </c>
      <c r="K264" s="1" t="str">
        <f aca="false">IF(OR(AND('План Факт 2025'!C264="Операционный_бюджет",'План Факт 2025'!D264="Программное_обеспечение_лицензии",'План Факт 2025'!M264=""),AND('План Факт 2025'!C264="Инвестиционный_проект",'План Факт 2025'!D264="Приобретение_ПО",'План Факт 2025'!M264=""),AND('План Факт 2025'!D264="ИТ_оборудование_и_комплектующие_ИП",'План Факт 2025'!M264=""),AND('План Факт 2025'!D264="ИТ_оборудование_и_комплектующие",'План Факт 2025'!M264="")),"Требует заполнения","ОК")</f>
        <v>ОК</v>
      </c>
      <c r="L264" s="1" t="str">
        <f aca="false">IF(OR(AND('План Факт 2025'!D264="Программное_обеспечение_лицензии",'План Факт 2025'!N264="",'План Факт 2025'!M264=""),AND('План Факт 2025'!D264="Приобретение_ПО",'План Факт 2025'!M264="",'План Факт 2025'!N264="",'План Факт 2025'!M264=""),AND('План Факт 2025'!C264&lt;&gt;"",'План Факт 2025'!N264="",'План Факт 2025'!M264="")),"Требует заполнения","ОК")</f>
        <v>ОК</v>
      </c>
      <c r="N264" s="1" t="str">
        <f aca="false">IF(OR('План Факт 2025'!C264="ФОТ",SUM('План Факт 2025'!Q264,'План Факт 2025'!R264,'План Факт 2025'!Z264,'План Факт 2025'!AA264)&gt;0),"ОК",IF('План Факт 2025'!C264="","ОК","Требует заполнения"))</f>
        <v>ОК</v>
      </c>
      <c r="T264" s="1" t="str">
        <f aca="false">IF(AND('План Факт 2025'!R264&gt;0,'План Факт 2025'!X264=""),"Требует заполнения","ОК")</f>
        <v>ОК</v>
      </c>
      <c r="U264" s="1" t="str">
        <f aca="false">IF(AND('План Факт 2025'!R264&gt;0,'План Факт 2025'!Y264=""),"Требует заполнения","ОК")</f>
        <v>ОК</v>
      </c>
    </row>
    <row r="265" customFormat="false" ht="15" hidden="false" customHeight="false" outlineLevel="0" collapsed="false">
      <c r="A265" s="1" t="str">
        <f aca="false">IF(AND('План Факт 2025'!B265&lt;&gt;"",'План Факт 2025'!A265=""),"Требует заполнения","ОК")</f>
        <v>ОК</v>
      </c>
      <c r="C265" s="1" t="str">
        <f aca="false">IF(AND('План Факт 2025'!C265="",SUM('План Факт 2025'!Q265,'План Факт 2025'!R265,'План Факт 2025'!Z265,'План Факт 2025'!AA265)&gt;0),"Требует заполнения","ОК")</f>
        <v>ОК</v>
      </c>
      <c r="D265" s="357" t="str">
        <f aca="false">IF(OR(AND('План Факт 2025'!D265="",'План Факт 2025'!C265="Инвестиционный_проект"),AND('План Факт 2025'!D265="",'План Факт 2025'!C265="Операционный_бюджет")),"Требует заполнения", IF('План Факт 2025'!D265="","ОК",IFERROR(VLOOKUP('План Факт 2025'!C265&amp;'План Факт 2025'!D265,статьи,1,FALSE()),"Требует исправления")))</f>
        <v>ОК</v>
      </c>
      <c r="E265" s="1" t="str">
        <f aca="false">IF(AND('План Факт 2025'!C265="Инвестиционный_проект",'План Факт 2025'!G265=""),"Требует заполнения",IF(AND('План Факт 2025'!C265&lt;&gt;"Инвестиционный_проект",'План Факт 2025'!G265&lt;&gt;""),"Требует изменения","ОК"))</f>
        <v>ОК</v>
      </c>
      <c r="G265" s="1" t="str">
        <f aca="false">IF(AND('План Факт 2025'!C265="Инвестиционный_проект",'План Факт 2025'!I265=""),"Требует заполнения","ОК")</f>
        <v>ОК</v>
      </c>
      <c r="H265" s="1" t="str">
        <f aca="false">IF(AND('План Факт 2025'!C265="ФОТ",'План Факт 2025'!J265=""),"Требует заполнения","ОК")</f>
        <v>ОК</v>
      </c>
      <c r="J265" s="1" t="str">
        <f aca="false">IF(OR(AND('План Факт 2025'!D265="Программное_обеспечение_лицензии",'План Факт 2025'!L265=""),AND('План Факт 2025'!D265="Приобретение_ПО",'План Факт 2025'!L265=""),AND('План Факт 2025'!D265="ИТ_оборудование_и_комплектующие_ИП",'План Факт 2025'!L265=""),AND('План Факт 2025'!D265="ИТ_оборудование_и_комплектующие",'План Факт 2025'!L265="")),"Требует заполнения","ОК")</f>
        <v>ОК</v>
      </c>
      <c r="K265" s="1" t="str">
        <f aca="false">IF(OR(AND('План Факт 2025'!C265="Операционный_бюджет",'План Факт 2025'!D265="Программное_обеспечение_лицензии",'План Факт 2025'!M265=""),AND('План Факт 2025'!C265="Инвестиционный_проект",'План Факт 2025'!D265="Приобретение_ПО",'План Факт 2025'!M265=""),AND('План Факт 2025'!D265="ИТ_оборудование_и_комплектующие_ИП",'План Факт 2025'!M265=""),AND('План Факт 2025'!D265="ИТ_оборудование_и_комплектующие",'План Факт 2025'!M265="")),"Требует заполнения","ОК")</f>
        <v>ОК</v>
      </c>
      <c r="L265" s="1" t="str">
        <f aca="false">IF(OR(AND('План Факт 2025'!D265="Программное_обеспечение_лицензии",'План Факт 2025'!N265="",'План Факт 2025'!M265=""),AND('План Факт 2025'!D265="Приобретение_ПО",'План Факт 2025'!M265="",'План Факт 2025'!N265="",'План Факт 2025'!M265=""),AND('План Факт 2025'!C265&lt;&gt;"",'План Факт 2025'!N265="",'План Факт 2025'!M265="")),"Требует заполнения","ОК")</f>
        <v>ОК</v>
      </c>
      <c r="N265" s="1" t="str">
        <f aca="false">IF(OR('План Факт 2025'!C265="ФОТ",SUM('План Факт 2025'!Q265,'План Факт 2025'!R265,'План Факт 2025'!Z265,'План Факт 2025'!AA265)&gt;0),"ОК",IF('План Факт 2025'!C265="","ОК","Требует заполнения"))</f>
        <v>ОК</v>
      </c>
      <c r="T265" s="1" t="str">
        <f aca="false">IF(AND('План Факт 2025'!R265&gt;0,'План Факт 2025'!X265=""),"Требует заполнения","ОК")</f>
        <v>ОК</v>
      </c>
      <c r="U265" s="1" t="str">
        <f aca="false">IF(AND('План Факт 2025'!R265&gt;0,'План Факт 2025'!Y265=""),"Требует заполнения","ОК")</f>
        <v>ОК</v>
      </c>
    </row>
    <row r="266" customFormat="false" ht="15" hidden="false" customHeight="false" outlineLevel="0" collapsed="false">
      <c r="A266" s="1" t="str">
        <f aca="false">IF(AND('План Факт 2025'!B266&lt;&gt;"",'План Факт 2025'!A266=""),"Требует заполнения","ОК")</f>
        <v>ОК</v>
      </c>
      <c r="C266" s="1" t="str">
        <f aca="false">IF(AND('План Факт 2025'!C266="",SUM('План Факт 2025'!Q266,'План Факт 2025'!R266,'План Факт 2025'!Z266,'План Факт 2025'!AA266)&gt;0),"Требует заполнения","ОК")</f>
        <v>ОК</v>
      </c>
      <c r="D266" s="357" t="str">
        <f aca="false">IF(OR(AND('План Факт 2025'!D266="",'План Факт 2025'!C266="Инвестиционный_проект"),AND('План Факт 2025'!D266="",'План Факт 2025'!C266="Операционный_бюджет")),"Требует заполнения", IF('План Факт 2025'!D266="","ОК",IFERROR(VLOOKUP('План Факт 2025'!C266&amp;'План Факт 2025'!D266,статьи,1,FALSE()),"Требует исправления")))</f>
        <v>ОК</v>
      </c>
      <c r="E266" s="1" t="str">
        <f aca="false">IF(AND('План Факт 2025'!C266="Инвестиционный_проект",'План Факт 2025'!G266=""),"Требует заполнения",IF(AND('План Факт 2025'!C266&lt;&gt;"Инвестиционный_проект",'План Факт 2025'!G266&lt;&gt;""),"Требует изменения","ОК"))</f>
        <v>ОК</v>
      </c>
      <c r="G266" s="1" t="str">
        <f aca="false">IF(AND('План Факт 2025'!C266="Инвестиционный_проект",'План Факт 2025'!I266=""),"Требует заполнения","ОК")</f>
        <v>ОК</v>
      </c>
      <c r="H266" s="1" t="str">
        <f aca="false">IF(AND('План Факт 2025'!C266="ФОТ",'План Факт 2025'!J266=""),"Требует заполнения","ОК")</f>
        <v>ОК</v>
      </c>
      <c r="J266" s="1" t="str">
        <f aca="false">IF(OR(AND('План Факт 2025'!D266="Программное_обеспечение_лицензии",'План Факт 2025'!L266=""),AND('План Факт 2025'!D266="Приобретение_ПО",'План Факт 2025'!L266=""),AND('План Факт 2025'!D266="ИТ_оборудование_и_комплектующие_ИП",'План Факт 2025'!L266=""),AND('План Факт 2025'!D266="ИТ_оборудование_и_комплектующие",'План Факт 2025'!L266="")),"Требует заполнения","ОК")</f>
        <v>ОК</v>
      </c>
      <c r="K266" s="1" t="str">
        <f aca="false">IF(OR(AND('План Факт 2025'!C266="Операционный_бюджет",'План Факт 2025'!D266="Программное_обеспечение_лицензии",'План Факт 2025'!M266=""),AND('План Факт 2025'!C266="Инвестиционный_проект",'План Факт 2025'!D266="Приобретение_ПО",'План Факт 2025'!M266=""),AND('План Факт 2025'!D266="ИТ_оборудование_и_комплектующие_ИП",'План Факт 2025'!M266=""),AND('План Факт 2025'!D266="ИТ_оборудование_и_комплектующие",'План Факт 2025'!M266="")),"Требует заполнения","ОК")</f>
        <v>ОК</v>
      </c>
      <c r="L266" s="1" t="str">
        <f aca="false">IF(OR(AND('План Факт 2025'!D266="Программное_обеспечение_лицензии",'План Факт 2025'!N266="",'План Факт 2025'!M266=""),AND('План Факт 2025'!D266="Приобретение_ПО",'План Факт 2025'!M266="",'План Факт 2025'!N266="",'План Факт 2025'!M266=""),AND('План Факт 2025'!C266&lt;&gt;"",'План Факт 2025'!N266="",'План Факт 2025'!M266="")),"Требует заполнения","ОК")</f>
        <v>ОК</v>
      </c>
      <c r="N266" s="1" t="str">
        <f aca="false">IF(OR('План Факт 2025'!C266="ФОТ",SUM('План Факт 2025'!Q266,'План Факт 2025'!R266,'План Факт 2025'!Z266,'План Факт 2025'!AA266)&gt;0),"ОК",IF('План Факт 2025'!C266="","ОК","Требует заполнения"))</f>
        <v>ОК</v>
      </c>
      <c r="T266" s="1" t="str">
        <f aca="false">IF(AND('План Факт 2025'!R266&gt;0,'План Факт 2025'!X266=""),"Требует заполнения","ОК")</f>
        <v>ОК</v>
      </c>
      <c r="U266" s="1" t="str">
        <f aca="false">IF(AND('План Факт 2025'!R266&gt;0,'План Факт 2025'!Y266=""),"Требует заполнения","ОК")</f>
        <v>ОК</v>
      </c>
    </row>
    <row r="267" customFormat="false" ht="15" hidden="false" customHeight="false" outlineLevel="0" collapsed="false">
      <c r="A267" s="1" t="str">
        <f aca="false">IF(AND('План Факт 2025'!B267&lt;&gt;"",'План Факт 2025'!A267=""),"Требует заполнения","ОК")</f>
        <v>ОК</v>
      </c>
      <c r="C267" s="1" t="str">
        <f aca="false">IF(AND('План Факт 2025'!C267="",SUM('План Факт 2025'!Q267,'План Факт 2025'!R267,'План Факт 2025'!Z267,'План Факт 2025'!AA267)&gt;0),"Требует заполнения","ОК")</f>
        <v>ОК</v>
      </c>
      <c r="D267" s="357" t="str">
        <f aca="false">IF(OR(AND('План Факт 2025'!D267="",'План Факт 2025'!C267="Инвестиционный_проект"),AND('План Факт 2025'!D267="",'План Факт 2025'!C267="Операционный_бюджет")),"Требует заполнения", IF('План Факт 2025'!D267="","ОК",IFERROR(VLOOKUP('План Факт 2025'!C267&amp;'План Факт 2025'!D267,статьи,1,FALSE()),"Требует исправления")))</f>
        <v>ОК</v>
      </c>
      <c r="E267" s="1" t="str">
        <f aca="false">IF(AND('План Факт 2025'!C267="Инвестиционный_проект",'План Факт 2025'!G267=""),"Требует заполнения",IF(AND('План Факт 2025'!C267&lt;&gt;"Инвестиционный_проект",'План Факт 2025'!G267&lt;&gt;""),"Требует изменения","ОК"))</f>
        <v>ОК</v>
      </c>
      <c r="G267" s="1" t="str">
        <f aca="false">IF(AND('План Факт 2025'!C267="Инвестиционный_проект",'План Факт 2025'!I267=""),"Требует заполнения","ОК")</f>
        <v>ОК</v>
      </c>
      <c r="H267" s="1" t="str">
        <f aca="false">IF(AND('План Факт 2025'!C267="ФОТ",'План Факт 2025'!J267=""),"Требует заполнения","ОК")</f>
        <v>ОК</v>
      </c>
      <c r="J267" s="1" t="str">
        <f aca="false">IF(OR(AND('План Факт 2025'!D267="Программное_обеспечение_лицензии",'План Факт 2025'!L267=""),AND('План Факт 2025'!D267="Приобретение_ПО",'План Факт 2025'!L267=""),AND('План Факт 2025'!D267="ИТ_оборудование_и_комплектующие_ИП",'План Факт 2025'!L267=""),AND('План Факт 2025'!D267="ИТ_оборудование_и_комплектующие",'План Факт 2025'!L267="")),"Требует заполнения","ОК")</f>
        <v>ОК</v>
      </c>
      <c r="K267" s="1" t="str">
        <f aca="false">IF(OR(AND('План Факт 2025'!C267="Операционный_бюджет",'План Факт 2025'!D267="Программное_обеспечение_лицензии",'План Факт 2025'!M267=""),AND('План Факт 2025'!C267="Инвестиционный_проект",'План Факт 2025'!D267="Приобретение_ПО",'План Факт 2025'!M267=""),AND('План Факт 2025'!D267="ИТ_оборудование_и_комплектующие_ИП",'План Факт 2025'!M267=""),AND('План Факт 2025'!D267="ИТ_оборудование_и_комплектующие",'План Факт 2025'!M267="")),"Требует заполнения","ОК")</f>
        <v>ОК</v>
      </c>
      <c r="L267" s="1" t="str">
        <f aca="false">IF(OR(AND('План Факт 2025'!D267="Программное_обеспечение_лицензии",'План Факт 2025'!N267="",'План Факт 2025'!M267=""),AND('План Факт 2025'!D267="Приобретение_ПО",'План Факт 2025'!M267="",'План Факт 2025'!N267="",'План Факт 2025'!M267=""),AND('План Факт 2025'!C267&lt;&gt;"",'План Факт 2025'!N267="",'План Факт 2025'!M267="")),"Требует заполнения","ОК")</f>
        <v>ОК</v>
      </c>
      <c r="N267" s="1" t="str">
        <f aca="false">IF(OR('План Факт 2025'!C267="ФОТ",SUM('План Факт 2025'!Q267,'План Факт 2025'!R267,'План Факт 2025'!Z267,'План Факт 2025'!AA267)&gt;0),"ОК",IF('План Факт 2025'!C267="","ОК","Требует заполнения"))</f>
        <v>ОК</v>
      </c>
      <c r="T267" s="1" t="str">
        <f aca="false">IF(AND('План Факт 2025'!R267&gt;0,'План Факт 2025'!X267=""),"Требует заполнения","ОК")</f>
        <v>ОК</v>
      </c>
      <c r="U267" s="1" t="str">
        <f aca="false">IF(AND('План Факт 2025'!R267&gt;0,'План Факт 2025'!Y267=""),"Требует заполнения","ОК")</f>
        <v>ОК</v>
      </c>
    </row>
    <row r="268" customFormat="false" ht="15" hidden="false" customHeight="false" outlineLevel="0" collapsed="false">
      <c r="A268" s="1" t="str">
        <f aca="false">IF(AND('План Факт 2025'!B268&lt;&gt;"",'План Факт 2025'!A268=""),"Требует заполнения","ОК")</f>
        <v>ОК</v>
      </c>
      <c r="C268" s="1" t="str">
        <f aca="false">IF(AND('План Факт 2025'!C268="",SUM('План Факт 2025'!Q268,'План Факт 2025'!R268,'План Факт 2025'!Z268,'План Факт 2025'!AA268)&gt;0),"Требует заполнения","ОК")</f>
        <v>ОК</v>
      </c>
      <c r="D268" s="357" t="str">
        <f aca="false">IF(OR(AND('План Факт 2025'!D268="",'План Факт 2025'!C268="Инвестиционный_проект"),AND('План Факт 2025'!D268="",'План Факт 2025'!C268="Операционный_бюджет")),"Требует заполнения", IF('План Факт 2025'!D268="","ОК",IFERROR(VLOOKUP('План Факт 2025'!C268&amp;'План Факт 2025'!D268,статьи,1,FALSE()),"Требует исправления")))</f>
        <v>ОК</v>
      </c>
      <c r="E268" s="1" t="str">
        <f aca="false">IF(AND('План Факт 2025'!C268="Инвестиционный_проект",'План Факт 2025'!G268=""),"Требует заполнения",IF(AND('План Факт 2025'!C268&lt;&gt;"Инвестиционный_проект",'План Факт 2025'!G268&lt;&gt;""),"Требует изменения","ОК"))</f>
        <v>ОК</v>
      </c>
      <c r="G268" s="1" t="str">
        <f aca="false">IF(AND('План Факт 2025'!C268="Инвестиционный_проект",'План Факт 2025'!I268=""),"Требует заполнения","ОК")</f>
        <v>ОК</v>
      </c>
      <c r="H268" s="1" t="str">
        <f aca="false">IF(AND('План Факт 2025'!C268="ФОТ",'План Факт 2025'!J268=""),"Требует заполнения","ОК")</f>
        <v>ОК</v>
      </c>
      <c r="J268" s="1" t="str">
        <f aca="false">IF(OR(AND('План Факт 2025'!D268="Программное_обеспечение_лицензии",'План Факт 2025'!L268=""),AND('План Факт 2025'!D268="Приобретение_ПО",'План Факт 2025'!L268=""),AND('План Факт 2025'!D268="ИТ_оборудование_и_комплектующие_ИП",'План Факт 2025'!L268=""),AND('План Факт 2025'!D268="ИТ_оборудование_и_комплектующие",'План Факт 2025'!L268="")),"Требует заполнения","ОК")</f>
        <v>ОК</v>
      </c>
      <c r="K268" s="1" t="str">
        <f aca="false">IF(OR(AND('План Факт 2025'!C268="Операционный_бюджет",'План Факт 2025'!D268="Программное_обеспечение_лицензии",'План Факт 2025'!M268=""),AND('План Факт 2025'!C268="Инвестиционный_проект",'План Факт 2025'!D268="Приобретение_ПО",'План Факт 2025'!M268=""),AND('План Факт 2025'!D268="ИТ_оборудование_и_комплектующие_ИП",'План Факт 2025'!M268=""),AND('План Факт 2025'!D268="ИТ_оборудование_и_комплектующие",'План Факт 2025'!M268="")),"Требует заполнения","ОК")</f>
        <v>ОК</v>
      </c>
      <c r="L268" s="1" t="str">
        <f aca="false">IF(OR(AND('План Факт 2025'!D268="Программное_обеспечение_лицензии",'План Факт 2025'!N268="",'План Факт 2025'!M268=""),AND('План Факт 2025'!D268="Приобретение_ПО",'План Факт 2025'!M268="",'План Факт 2025'!N268="",'План Факт 2025'!M268=""),AND('План Факт 2025'!C268&lt;&gt;"",'План Факт 2025'!N268="",'План Факт 2025'!M268="")),"Требует заполнения","ОК")</f>
        <v>ОК</v>
      </c>
      <c r="N268" s="1" t="str">
        <f aca="false">IF(OR('План Факт 2025'!C268="ФОТ",SUM('План Факт 2025'!Q268,'План Факт 2025'!R268,'План Факт 2025'!Z268,'План Факт 2025'!AA268)&gt;0),"ОК",IF('План Факт 2025'!C268="","ОК","Требует заполнения"))</f>
        <v>ОК</v>
      </c>
      <c r="T268" s="1" t="str">
        <f aca="false">IF(AND('План Факт 2025'!R268&gt;0,'План Факт 2025'!X268=""),"Требует заполнения","ОК")</f>
        <v>ОК</v>
      </c>
      <c r="U268" s="1" t="str">
        <f aca="false">IF(AND('План Факт 2025'!R268&gt;0,'План Факт 2025'!Y268=""),"Требует заполнения","ОК")</f>
        <v>ОК</v>
      </c>
    </row>
    <row r="269" customFormat="false" ht="15" hidden="false" customHeight="false" outlineLevel="0" collapsed="false">
      <c r="A269" s="1" t="str">
        <f aca="false">IF(AND('План Факт 2025'!B269&lt;&gt;"",'План Факт 2025'!A269=""),"Требует заполнения","ОК")</f>
        <v>ОК</v>
      </c>
      <c r="C269" s="1" t="str">
        <f aca="false">IF(AND('План Факт 2025'!C269="",SUM('План Факт 2025'!Q269,'План Факт 2025'!R269,'План Факт 2025'!Z269,'План Факт 2025'!AA269)&gt;0),"Требует заполнения","ОК")</f>
        <v>ОК</v>
      </c>
      <c r="D269" s="357" t="str">
        <f aca="false">IF(OR(AND('План Факт 2025'!D269="",'План Факт 2025'!C269="Инвестиционный_проект"),AND('План Факт 2025'!D269="",'План Факт 2025'!C269="Операционный_бюджет")),"Требует заполнения", IF('План Факт 2025'!D269="","ОК",IFERROR(VLOOKUP('План Факт 2025'!C269&amp;'План Факт 2025'!D269,статьи,1,FALSE()),"Требует исправления")))</f>
        <v>ОК</v>
      </c>
      <c r="E269" s="1" t="str">
        <f aca="false">IF(AND('План Факт 2025'!C269="Инвестиционный_проект",'План Факт 2025'!G269=""),"Требует заполнения",IF(AND('План Факт 2025'!C269&lt;&gt;"Инвестиционный_проект",'План Факт 2025'!G269&lt;&gt;""),"Требует изменения","ОК"))</f>
        <v>ОК</v>
      </c>
      <c r="G269" s="1" t="str">
        <f aca="false">IF(AND('План Факт 2025'!C269="Инвестиционный_проект",'План Факт 2025'!I269=""),"Требует заполнения","ОК")</f>
        <v>ОК</v>
      </c>
      <c r="H269" s="1" t="str">
        <f aca="false">IF(AND('План Факт 2025'!C269="ФОТ",'План Факт 2025'!J269=""),"Требует заполнения","ОК")</f>
        <v>ОК</v>
      </c>
      <c r="J269" s="1" t="str">
        <f aca="false">IF(OR(AND('План Факт 2025'!D269="Программное_обеспечение_лицензии",'План Факт 2025'!L269=""),AND('План Факт 2025'!D269="Приобретение_ПО",'План Факт 2025'!L269=""),AND('План Факт 2025'!D269="ИТ_оборудование_и_комплектующие_ИП",'План Факт 2025'!L269=""),AND('План Факт 2025'!D269="ИТ_оборудование_и_комплектующие",'План Факт 2025'!L269="")),"Требует заполнения","ОК")</f>
        <v>ОК</v>
      </c>
      <c r="K269" s="1" t="str">
        <f aca="false">IF(OR(AND('План Факт 2025'!C269="Операционный_бюджет",'План Факт 2025'!D269="Программное_обеспечение_лицензии",'План Факт 2025'!M269=""),AND('План Факт 2025'!C269="Инвестиционный_проект",'План Факт 2025'!D269="Приобретение_ПО",'План Факт 2025'!M269=""),AND('План Факт 2025'!D269="ИТ_оборудование_и_комплектующие_ИП",'План Факт 2025'!M269=""),AND('План Факт 2025'!D269="ИТ_оборудование_и_комплектующие",'План Факт 2025'!M269="")),"Требует заполнения","ОК")</f>
        <v>ОК</v>
      </c>
      <c r="L269" s="1" t="str">
        <f aca="false">IF(OR(AND('План Факт 2025'!D269="Программное_обеспечение_лицензии",'План Факт 2025'!N269="",'План Факт 2025'!M269=""),AND('План Факт 2025'!D269="Приобретение_ПО",'План Факт 2025'!M269="",'План Факт 2025'!N269="",'План Факт 2025'!M269=""),AND('План Факт 2025'!C269&lt;&gt;"",'План Факт 2025'!N269="",'План Факт 2025'!M269="")),"Требует заполнения","ОК")</f>
        <v>ОК</v>
      </c>
      <c r="N269" s="1" t="str">
        <f aca="false">IF(OR('План Факт 2025'!C269="ФОТ",SUM('План Факт 2025'!Q269,'План Факт 2025'!R269,'План Факт 2025'!Z269,'План Факт 2025'!AA269)&gt;0),"ОК",IF('План Факт 2025'!C269="","ОК","Требует заполнения"))</f>
        <v>ОК</v>
      </c>
      <c r="T269" s="1" t="str">
        <f aca="false">IF(AND('План Факт 2025'!R269&gt;0,'План Факт 2025'!X269=""),"Требует заполнения","ОК")</f>
        <v>ОК</v>
      </c>
      <c r="U269" s="1" t="str">
        <f aca="false">IF(AND('План Факт 2025'!R269&gt;0,'План Факт 2025'!Y269=""),"Требует заполнения","ОК")</f>
        <v>ОК</v>
      </c>
    </row>
    <row r="270" customFormat="false" ht="15" hidden="false" customHeight="false" outlineLevel="0" collapsed="false">
      <c r="A270" s="1" t="str">
        <f aca="false">IF(AND('План Факт 2025'!B270&lt;&gt;"",'План Факт 2025'!A270=""),"Требует заполнения","ОК")</f>
        <v>ОК</v>
      </c>
      <c r="C270" s="1" t="str">
        <f aca="false">IF(AND('План Факт 2025'!C270="",SUM('План Факт 2025'!Q270,'План Факт 2025'!R270,'План Факт 2025'!Z270,'План Факт 2025'!AA270)&gt;0),"Требует заполнения","ОК")</f>
        <v>ОК</v>
      </c>
      <c r="D270" s="357" t="str">
        <f aca="false">IF(OR(AND('План Факт 2025'!D270="",'План Факт 2025'!C270="Инвестиционный_проект"),AND('План Факт 2025'!D270="",'План Факт 2025'!C270="Операционный_бюджет")),"Требует заполнения", IF('План Факт 2025'!D270="","ОК",IFERROR(VLOOKUP('План Факт 2025'!C270&amp;'План Факт 2025'!D270,статьи,1,FALSE()),"Требует исправления")))</f>
        <v>ОК</v>
      </c>
      <c r="E270" s="1" t="str">
        <f aca="false">IF(AND('План Факт 2025'!C270="Инвестиционный_проект",'План Факт 2025'!G270=""),"Требует заполнения",IF(AND('План Факт 2025'!C270&lt;&gt;"Инвестиционный_проект",'План Факт 2025'!G270&lt;&gt;""),"Требует изменения","ОК"))</f>
        <v>ОК</v>
      </c>
      <c r="G270" s="1" t="str">
        <f aca="false">IF(AND('План Факт 2025'!C270="Инвестиционный_проект",'План Факт 2025'!I270=""),"Требует заполнения","ОК")</f>
        <v>ОК</v>
      </c>
      <c r="H270" s="1" t="str">
        <f aca="false">IF(AND('План Факт 2025'!C270="ФОТ",'План Факт 2025'!J270=""),"Требует заполнения","ОК")</f>
        <v>ОК</v>
      </c>
      <c r="J270" s="1" t="str">
        <f aca="false">IF(OR(AND('План Факт 2025'!D270="Программное_обеспечение_лицензии",'План Факт 2025'!L270=""),AND('План Факт 2025'!D270="Приобретение_ПО",'План Факт 2025'!L270=""),AND('План Факт 2025'!D270="ИТ_оборудование_и_комплектующие_ИП",'План Факт 2025'!L270=""),AND('План Факт 2025'!D270="ИТ_оборудование_и_комплектующие",'План Факт 2025'!L270="")),"Требует заполнения","ОК")</f>
        <v>ОК</v>
      </c>
      <c r="K270" s="1" t="str">
        <f aca="false">IF(OR(AND('План Факт 2025'!C270="Операционный_бюджет",'План Факт 2025'!D270="Программное_обеспечение_лицензии",'План Факт 2025'!M270=""),AND('План Факт 2025'!C270="Инвестиционный_проект",'План Факт 2025'!D270="Приобретение_ПО",'План Факт 2025'!M270=""),AND('План Факт 2025'!D270="ИТ_оборудование_и_комплектующие_ИП",'План Факт 2025'!M270=""),AND('План Факт 2025'!D270="ИТ_оборудование_и_комплектующие",'План Факт 2025'!M270="")),"Требует заполнения","ОК")</f>
        <v>ОК</v>
      </c>
      <c r="L270" s="1" t="str">
        <f aca="false">IF(OR(AND('План Факт 2025'!D270="Программное_обеспечение_лицензии",'План Факт 2025'!N270="",'План Факт 2025'!M270=""),AND('План Факт 2025'!D270="Приобретение_ПО",'План Факт 2025'!M270="",'План Факт 2025'!N270="",'План Факт 2025'!M270=""),AND('План Факт 2025'!C270&lt;&gt;"",'План Факт 2025'!N270="",'План Факт 2025'!M270="")),"Требует заполнения","ОК")</f>
        <v>ОК</v>
      </c>
      <c r="N270" s="1" t="str">
        <f aca="false">IF(OR('План Факт 2025'!C270="ФОТ",SUM('План Факт 2025'!Q270,'План Факт 2025'!R270,'План Факт 2025'!Z270,'План Факт 2025'!AA270)&gt;0),"ОК",IF('План Факт 2025'!C270="","ОК","Требует заполнения"))</f>
        <v>ОК</v>
      </c>
      <c r="T270" s="1" t="str">
        <f aca="false">IF(AND('План Факт 2025'!R270&gt;0,'План Факт 2025'!X270=""),"Требует заполнения","ОК")</f>
        <v>ОК</v>
      </c>
      <c r="U270" s="1" t="str">
        <f aca="false">IF(AND('План Факт 2025'!R270&gt;0,'План Факт 2025'!Y270=""),"Требует заполнения","ОК")</f>
        <v>ОК</v>
      </c>
    </row>
    <row r="271" customFormat="false" ht="15" hidden="false" customHeight="false" outlineLevel="0" collapsed="false">
      <c r="A271" s="1" t="str">
        <f aca="false">IF(AND('План Факт 2025'!B271&lt;&gt;"",'План Факт 2025'!A271=""),"Требует заполнения","ОК")</f>
        <v>ОК</v>
      </c>
      <c r="C271" s="1" t="str">
        <f aca="false">IF(AND('План Факт 2025'!C271="",SUM('План Факт 2025'!Q271,'План Факт 2025'!R271,'План Факт 2025'!Z271,'План Факт 2025'!AA271)&gt;0),"Требует заполнения","ОК")</f>
        <v>ОК</v>
      </c>
      <c r="D271" s="357" t="str">
        <f aca="false">IF(OR(AND('План Факт 2025'!D271="",'План Факт 2025'!C271="Инвестиционный_проект"),AND('План Факт 2025'!D271="",'План Факт 2025'!C271="Операционный_бюджет")),"Требует заполнения", IF('План Факт 2025'!D271="","ОК",IFERROR(VLOOKUP('План Факт 2025'!C271&amp;'План Факт 2025'!D271,статьи,1,FALSE()),"Требует исправления")))</f>
        <v>ОК</v>
      </c>
      <c r="E271" s="1" t="str">
        <f aca="false">IF(AND('План Факт 2025'!C271="Инвестиционный_проект",'План Факт 2025'!G271=""),"Требует заполнения",IF(AND('План Факт 2025'!C271&lt;&gt;"Инвестиционный_проект",'План Факт 2025'!G271&lt;&gt;""),"Требует изменения","ОК"))</f>
        <v>ОК</v>
      </c>
      <c r="G271" s="1" t="str">
        <f aca="false">IF(AND('План Факт 2025'!C271="Инвестиционный_проект",'План Факт 2025'!I271=""),"Требует заполнения","ОК")</f>
        <v>ОК</v>
      </c>
      <c r="H271" s="1" t="str">
        <f aca="false">IF(AND('План Факт 2025'!C271="ФОТ",'План Факт 2025'!J271=""),"Требует заполнения","ОК")</f>
        <v>ОК</v>
      </c>
      <c r="J271" s="1" t="str">
        <f aca="false">IF(OR(AND('План Факт 2025'!D271="Программное_обеспечение_лицензии",'План Факт 2025'!L271=""),AND('План Факт 2025'!D271="Приобретение_ПО",'План Факт 2025'!L271=""),AND('План Факт 2025'!D271="ИТ_оборудование_и_комплектующие_ИП",'План Факт 2025'!L271=""),AND('План Факт 2025'!D271="ИТ_оборудование_и_комплектующие",'План Факт 2025'!L271="")),"Требует заполнения","ОК")</f>
        <v>ОК</v>
      </c>
      <c r="K271" s="1" t="str">
        <f aca="false">IF(OR(AND('План Факт 2025'!C271="Операционный_бюджет",'План Факт 2025'!D271="Программное_обеспечение_лицензии",'План Факт 2025'!M271=""),AND('План Факт 2025'!C271="Инвестиционный_проект",'План Факт 2025'!D271="Приобретение_ПО",'План Факт 2025'!M271=""),AND('План Факт 2025'!D271="ИТ_оборудование_и_комплектующие_ИП",'План Факт 2025'!M271=""),AND('План Факт 2025'!D271="ИТ_оборудование_и_комплектующие",'План Факт 2025'!M271="")),"Требует заполнения","ОК")</f>
        <v>ОК</v>
      </c>
      <c r="L271" s="1" t="str">
        <f aca="false">IF(OR(AND('План Факт 2025'!D271="Программное_обеспечение_лицензии",'План Факт 2025'!N271="",'План Факт 2025'!M271=""),AND('План Факт 2025'!D271="Приобретение_ПО",'План Факт 2025'!M271="",'План Факт 2025'!N271="",'План Факт 2025'!M271=""),AND('План Факт 2025'!C271&lt;&gt;"",'План Факт 2025'!N271="",'План Факт 2025'!M271="")),"Требует заполнения","ОК")</f>
        <v>ОК</v>
      </c>
      <c r="N271" s="1" t="str">
        <f aca="false">IF(OR('План Факт 2025'!C271="ФОТ",SUM('План Факт 2025'!Q271,'План Факт 2025'!R271,'План Факт 2025'!Z271,'План Факт 2025'!AA271)&gt;0),"ОК",IF('План Факт 2025'!C271="","ОК","Требует заполнения"))</f>
        <v>ОК</v>
      </c>
      <c r="T271" s="1" t="str">
        <f aca="false">IF(AND('План Факт 2025'!R271&gt;0,'План Факт 2025'!X271=""),"Требует заполнения","ОК")</f>
        <v>ОК</v>
      </c>
      <c r="U271" s="1" t="str">
        <f aca="false">IF(AND('План Факт 2025'!R271&gt;0,'План Факт 2025'!Y271=""),"Требует заполнения","ОК")</f>
        <v>ОК</v>
      </c>
    </row>
    <row r="272" customFormat="false" ht="15" hidden="false" customHeight="false" outlineLevel="0" collapsed="false">
      <c r="A272" s="1" t="str">
        <f aca="false">IF(AND('План Факт 2025'!B272&lt;&gt;"",'План Факт 2025'!A272=""),"Требует заполнения","ОК")</f>
        <v>ОК</v>
      </c>
      <c r="C272" s="1" t="str">
        <f aca="false">IF(AND('План Факт 2025'!C272="",SUM('План Факт 2025'!Q272,'План Факт 2025'!R272,'План Факт 2025'!Z272,'План Факт 2025'!AA272)&gt;0),"Требует заполнения","ОК")</f>
        <v>ОК</v>
      </c>
      <c r="D272" s="357" t="str">
        <f aca="false">IF(OR(AND('План Факт 2025'!D272="",'План Факт 2025'!C272="Инвестиционный_проект"),AND('План Факт 2025'!D272="",'План Факт 2025'!C272="Операционный_бюджет")),"Требует заполнения", IF('План Факт 2025'!D272="","ОК",IFERROR(VLOOKUP('План Факт 2025'!C272&amp;'План Факт 2025'!D272,статьи,1,FALSE()),"Требует исправления")))</f>
        <v>ОК</v>
      </c>
      <c r="E272" s="1" t="str">
        <f aca="false">IF(AND('План Факт 2025'!C272="Инвестиционный_проект",'План Факт 2025'!G272=""),"Требует заполнения",IF(AND('План Факт 2025'!C272&lt;&gt;"Инвестиционный_проект",'План Факт 2025'!G272&lt;&gt;""),"Требует изменения","ОК"))</f>
        <v>ОК</v>
      </c>
      <c r="G272" s="1" t="str">
        <f aca="false">IF(AND('План Факт 2025'!C272="Инвестиционный_проект",'План Факт 2025'!I272=""),"Требует заполнения","ОК")</f>
        <v>ОК</v>
      </c>
      <c r="H272" s="1" t="str">
        <f aca="false">IF(AND('План Факт 2025'!C272="ФОТ",'План Факт 2025'!J272=""),"Требует заполнения","ОК")</f>
        <v>ОК</v>
      </c>
      <c r="J272" s="1" t="str">
        <f aca="false">IF(OR(AND('План Факт 2025'!D272="Программное_обеспечение_лицензии",'План Факт 2025'!L272=""),AND('План Факт 2025'!D272="Приобретение_ПО",'План Факт 2025'!L272=""),AND('План Факт 2025'!D272="ИТ_оборудование_и_комплектующие_ИП",'План Факт 2025'!L272=""),AND('План Факт 2025'!D272="ИТ_оборудование_и_комплектующие",'План Факт 2025'!L272="")),"Требует заполнения","ОК")</f>
        <v>ОК</v>
      </c>
      <c r="K272" s="1" t="str">
        <f aca="false">IF(OR(AND('План Факт 2025'!C272="Операционный_бюджет",'План Факт 2025'!D272="Программное_обеспечение_лицензии",'План Факт 2025'!M272=""),AND('План Факт 2025'!C272="Инвестиционный_проект",'План Факт 2025'!D272="Приобретение_ПО",'План Факт 2025'!M272=""),AND('План Факт 2025'!D272="ИТ_оборудование_и_комплектующие_ИП",'План Факт 2025'!M272=""),AND('План Факт 2025'!D272="ИТ_оборудование_и_комплектующие",'План Факт 2025'!M272="")),"Требует заполнения","ОК")</f>
        <v>ОК</v>
      </c>
      <c r="L272" s="1" t="str">
        <f aca="false">IF(OR(AND('План Факт 2025'!D272="Программное_обеспечение_лицензии",'План Факт 2025'!N272="",'План Факт 2025'!M272=""),AND('План Факт 2025'!D272="Приобретение_ПО",'План Факт 2025'!M272="",'План Факт 2025'!N272="",'План Факт 2025'!M272=""),AND('План Факт 2025'!C272&lt;&gt;"",'План Факт 2025'!N272="",'План Факт 2025'!M272="")),"Требует заполнения","ОК")</f>
        <v>ОК</v>
      </c>
      <c r="N272" s="1" t="str">
        <f aca="false">IF(OR('План Факт 2025'!C272="ФОТ",SUM('План Факт 2025'!Q272,'План Факт 2025'!R272,'План Факт 2025'!Z272,'План Факт 2025'!AA272)&gt;0),"ОК",IF('План Факт 2025'!C272="","ОК","Требует заполнения"))</f>
        <v>ОК</v>
      </c>
      <c r="T272" s="1" t="str">
        <f aca="false">IF(AND('План Факт 2025'!R272&gt;0,'План Факт 2025'!X272=""),"Требует заполнения","ОК")</f>
        <v>ОК</v>
      </c>
      <c r="U272" s="1" t="str">
        <f aca="false">IF(AND('План Факт 2025'!R272&gt;0,'План Факт 2025'!Y272=""),"Требует заполнения","ОК")</f>
        <v>ОК</v>
      </c>
    </row>
    <row r="273" customFormat="false" ht="15" hidden="false" customHeight="false" outlineLevel="0" collapsed="false">
      <c r="A273" s="1" t="str">
        <f aca="false">IF(AND('План Факт 2025'!B273&lt;&gt;"",'План Факт 2025'!A273=""),"Требует заполнения","ОК")</f>
        <v>ОК</v>
      </c>
      <c r="C273" s="1" t="str">
        <f aca="false">IF(AND('План Факт 2025'!C273="",SUM('План Факт 2025'!Q273,'План Факт 2025'!R273,'План Факт 2025'!Z273,'План Факт 2025'!AA273)&gt;0),"Требует заполнения","ОК")</f>
        <v>ОК</v>
      </c>
      <c r="D273" s="357" t="str">
        <f aca="false">IF(OR(AND('План Факт 2025'!D273="",'План Факт 2025'!C273="Инвестиционный_проект"),AND('План Факт 2025'!D273="",'План Факт 2025'!C273="Операционный_бюджет")),"Требует заполнения", IF('План Факт 2025'!D273="","ОК",IFERROR(VLOOKUP('План Факт 2025'!C273&amp;'План Факт 2025'!D273,статьи,1,FALSE()),"Требует исправления")))</f>
        <v>ОК</v>
      </c>
      <c r="E273" s="1" t="str">
        <f aca="false">IF(AND('План Факт 2025'!C273="Инвестиционный_проект",'План Факт 2025'!G273=""),"Требует заполнения",IF(AND('План Факт 2025'!C273&lt;&gt;"Инвестиционный_проект",'План Факт 2025'!G273&lt;&gt;""),"Требует изменения","ОК"))</f>
        <v>ОК</v>
      </c>
      <c r="G273" s="1" t="str">
        <f aca="false">IF(AND('План Факт 2025'!C273="Инвестиционный_проект",'План Факт 2025'!I273=""),"Требует заполнения","ОК")</f>
        <v>ОК</v>
      </c>
      <c r="H273" s="1" t="str">
        <f aca="false">IF(AND('План Факт 2025'!C273="ФОТ",'План Факт 2025'!J273=""),"Требует заполнения","ОК")</f>
        <v>ОК</v>
      </c>
      <c r="J273" s="1" t="str">
        <f aca="false">IF(OR(AND('План Факт 2025'!D273="Программное_обеспечение_лицензии",'План Факт 2025'!L273=""),AND('План Факт 2025'!D273="Приобретение_ПО",'План Факт 2025'!L273=""),AND('План Факт 2025'!D273="ИТ_оборудование_и_комплектующие_ИП",'План Факт 2025'!L273=""),AND('План Факт 2025'!D273="ИТ_оборудование_и_комплектующие",'План Факт 2025'!L273="")),"Требует заполнения","ОК")</f>
        <v>ОК</v>
      </c>
      <c r="K273" s="1" t="str">
        <f aca="false">IF(OR(AND('План Факт 2025'!C273="Операционный_бюджет",'План Факт 2025'!D273="Программное_обеспечение_лицензии",'План Факт 2025'!M273=""),AND('План Факт 2025'!C273="Инвестиционный_проект",'План Факт 2025'!D273="Приобретение_ПО",'План Факт 2025'!M273=""),AND('План Факт 2025'!D273="ИТ_оборудование_и_комплектующие_ИП",'План Факт 2025'!M273=""),AND('План Факт 2025'!D273="ИТ_оборудование_и_комплектующие",'План Факт 2025'!M273="")),"Требует заполнения","ОК")</f>
        <v>ОК</v>
      </c>
      <c r="L273" s="1" t="str">
        <f aca="false">IF(OR(AND('План Факт 2025'!D273="Программное_обеспечение_лицензии",'План Факт 2025'!N273="",'План Факт 2025'!M273=""),AND('План Факт 2025'!D273="Приобретение_ПО",'План Факт 2025'!M273="",'План Факт 2025'!N273="",'План Факт 2025'!M273=""),AND('План Факт 2025'!C273&lt;&gt;"",'План Факт 2025'!N273="",'План Факт 2025'!M273="")),"Требует заполнения","ОК")</f>
        <v>ОК</v>
      </c>
      <c r="N273" s="1" t="str">
        <f aca="false">IF(OR('План Факт 2025'!C273="ФОТ",SUM('План Факт 2025'!Q273,'План Факт 2025'!R273,'План Факт 2025'!Z273,'План Факт 2025'!AA273)&gt;0),"ОК",IF('План Факт 2025'!C273="","ОК","Требует заполнения"))</f>
        <v>ОК</v>
      </c>
      <c r="T273" s="1" t="str">
        <f aca="false">IF(AND('План Факт 2025'!R273&gt;0,'План Факт 2025'!X273=""),"Требует заполнения","ОК")</f>
        <v>ОК</v>
      </c>
      <c r="U273" s="1" t="str">
        <f aca="false">IF(AND('План Факт 2025'!R273&gt;0,'План Факт 2025'!Y273=""),"Требует заполнения","ОК")</f>
        <v>ОК</v>
      </c>
    </row>
    <row r="274" customFormat="false" ht="15" hidden="false" customHeight="false" outlineLevel="0" collapsed="false">
      <c r="A274" s="1" t="str">
        <f aca="false">IF(AND('План Факт 2025'!B274&lt;&gt;"",'План Факт 2025'!A274=""),"Требует заполнения","ОК")</f>
        <v>ОК</v>
      </c>
      <c r="C274" s="1" t="str">
        <f aca="false">IF(AND('План Факт 2025'!C274="",SUM('План Факт 2025'!Q274,'План Факт 2025'!R274,'План Факт 2025'!Z274,'План Факт 2025'!AA274)&gt;0),"Требует заполнения","ОК")</f>
        <v>ОК</v>
      </c>
      <c r="D274" s="357" t="str">
        <f aca="false">IF(OR(AND('План Факт 2025'!D274="",'План Факт 2025'!C274="Инвестиционный_проект"),AND('План Факт 2025'!D274="",'План Факт 2025'!C274="Операционный_бюджет")),"Требует заполнения", IF('План Факт 2025'!D274="","ОК",IFERROR(VLOOKUP('План Факт 2025'!C274&amp;'План Факт 2025'!D274,статьи,1,FALSE()),"Требует исправления")))</f>
        <v>ОК</v>
      </c>
      <c r="E274" s="1" t="str">
        <f aca="false">IF(AND('План Факт 2025'!C274="Инвестиционный_проект",'План Факт 2025'!G274=""),"Требует заполнения",IF(AND('План Факт 2025'!C274&lt;&gt;"Инвестиционный_проект",'План Факт 2025'!G274&lt;&gt;""),"Требует изменения","ОК"))</f>
        <v>ОК</v>
      </c>
      <c r="G274" s="1" t="str">
        <f aca="false">IF(AND('План Факт 2025'!C274="Инвестиционный_проект",'План Факт 2025'!I274=""),"Требует заполнения","ОК")</f>
        <v>ОК</v>
      </c>
      <c r="H274" s="1" t="str">
        <f aca="false">IF(AND('План Факт 2025'!C274="ФОТ",'План Факт 2025'!J274=""),"Требует заполнения","ОК")</f>
        <v>ОК</v>
      </c>
      <c r="J274" s="1" t="str">
        <f aca="false">IF(OR(AND('План Факт 2025'!D274="Программное_обеспечение_лицензии",'План Факт 2025'!L274=""),AND('План Факт 2025'!D274="Приобретение_ПО",'План Факт 2025'!L274=""),AND('План Факт 2025'!D274="ИТ_оборудование_и_комплектующие_ИП",'План Факт 2025'!L274=""),AND('План Факт 2025'!D274="ИТ_оборудование_и_комплектующие",'План Факт 2025'!L274="")),"Требует заполнения","ОК")</f>
        <v>ОК</v>
      </c>
      <c r="K274" s="1" t="str">
        <f aca="false">IF(OR(AND('План Факт 2025'!C274="Операционный_бюджет",'План Факт 2025'!D274="Программное_обеспечение_лицензии",'План Факт 2025'!M274=""),AND('План Факт 2025'!C274="Инвестиционный_проект",'План Факт 2025'!D274="Приобретение_ПО",'План Факт 2025'!M274=""),AND('План Факт 2025'!D274="ИТ_оборудование_и_комплектующие_ИП",'План Факт 2025'!M274=""),AND('План Факт 2025'!D274="ИТ_оборудование_и_комплектующие",'План Факт 2025'!M274="")),"Требует заполнения","ОК")</f>
        <v>ОК</v>
      </c>
      <c r="L274" s="1" t="str">
        <f aca="false">IF(OR(AND('План Факт 2025'!D274="Программное_обеспечение_лицензии",'План Факт 2025'!N274="",'План Факт 2025'!M274=""),AND('План Факт 2025'!D274="Приобретение_ПО",'План Факт 2025'!M274="",'План Факт 2025'!N274="",'План Факт 2025'!M274=""),AND('План Факт 2025'!C274&lt;&gt;"",'План Факт 2025'!N274="",'План Факт 2025'!M274="")),"Требует заполнения","ОК")</f>
        <v>ОК</v>
      </c>
      <c r="N274" s="1" t="str">
        <f aca="false">IF(OR('План Факт 2025'!C274="ФОТ",SUM('План Факт 2025'!Q274,'План Факт 2025'!R274,'План Факт 2025'!Z274,'План Факт 2025'!AA274)&gt;0),"ОК",IF('План Факт 2025'!C274="","ОК","Требует заполнения"))</f>
        <v>ОК</v>
      </c>
      <c r="T274" s="1" t="str">
        <f aca="false">IF(AND('План Факт 2025'!R274&gt;0,'План Факт 2025'!X274=""),"Требует заполнения","ОК")</f>
        <v>ОК</v>
      </c>
      <c r="U274" s="1" t="str">
        <f aca="false">IF(AND('План Факт 2025'!R274&gt;0,'План Факт 2025'!Y274=""),"Требует заполнения","ОК")</f>
        <v>ОК</v>
      </c>
    </row>
    <row r="275" customFormat="false" ht="15" hidden="false" customHeight="false" outlineLevel="0" collapsed="false">
      <c r="A275" s="1" t="str">
        <f aca="false">IF(AND('План Факт 2025'!B275&lt;&gt;"",'План Факт 2025'!A275=""),"Требует заполнения","ОК")</f>
        <v>ОК</v>
      </c>
      <c r="C275" s="1" t="str">
        <f aca="false">IF(AND('План Факт 2025'!C275="",SUM('План Факт 2025'!Q275,'План Факт 2025'!R275,'План Факт 2025'!Z275,'План Факт 2025'!AA275)&gt;0),"Требует заполнения","ОК")</f>
        <v>ОК</v>
      </c>
      <c r="D275" s="357" t="str">
        <f aca="false">IF(OR(AND('План Факт 2025'!D275="",'План Факт 2025'!C275="Инвестиционный_проект"),AND('План Факт 2025'!D275="",'План Факт 2025'!C275="Операционный_бюджет")),"Требует заполнения", IF('План Факт 2025'!D275="","ОК",IFERROR(VLOOKUP('План Факт 2025'!C275&amp;'План Факт 2025'!D275,статьи,1,FALSE()),"Требует исправления")))</f>
        <v>ОК</v>
      </c>
      <c r="E275" s="1" t="str">
        <f aca="false">IF(AND('План Факт 2025'!C275="Инвестиционный_проект",'План Факт 2025'!G275=""),"Требует заполнения",IF(AND('План Факт 2025'!C275&lt;&gt;"Инвестиционный_проект",'План Факт 2025'!G275&lt;&gt;""),"Требует изменения","ОК"))</f>
        <v>ОК</v>
      </c>
      <c r="G275" s="1" t="str">
        <f aca="false">IF(AND('План Факт 2025'!C275="Инвестиционный_проект",'План Факт 2025'!I275=""),"Требует заполнения","ОК")</f>
        <v>ОК</v>
      </c>
      <c r="H275" s="1" t="str">
        <f aca="false">IF(AND('План Факт 2025'!C275="ФОТ",'План Факт 2025'!J275=""),"Требует заполнения","ОК")</f>
        <v>ОК</v>
      </c>
      <c r="J275" s="1" t="str">
        <f aca="false">IF(OR(AND('План Факт 2025'!D275="Программное_обеспечение_лицензии",'План Факт 2025'!L275=""),AND('План Факт 2025'!D275="Приобретение_ПО",'План Факт 2025'!L275=""),AND('План Факт 2025'!D275="ИТ_оборудование_и_комплектующие_ИП",'План Факт 2025'!L275=""),AND('План Факт 2025'!D275="ИТ_оборудование_и_комплектующие",'План Факт 2025'!L275="")),"Требует заполнения","ОК")</f>
        <v>ОК</v>
      </c>
      <c r="K275" s="1" t="str">
        <f aca="false">IF(OR(AND('План Факт 2025'!C275="Операционный_бюджет",'План Факт 2025'!D275="Программное_обеспечение_лицензии",'План Факт 2025'!M275=""),AND('План Факт 2025'!C275="Инвестиционный_проект",'План Факт 2025'!D275="Приобретение_ПО",'План Факт 2025'!M275=""),AND('План Факт 2025'!D275="ИТ_оборудование_и_комплектующие_ИП",'План Факт 2025'!M275=""),AND('План Факт 2025'!D275="ИТ_оборудование_и_комплектующие",'План Факт 2025'!M275="")),"Требует заполнения","ОК")</f>
        <v>ОК</v>
      </c>
      <c r="L275" s="1" t="str">
        <f aca="false">IF(OR(AND('План Факт 2025'!D275="Программное_обеспечение_лицензии",'План Факт 2025'!N275="",'План Факт 2025'!M275=""),AND('План Факт 2025'!D275="Приобретение_ПО",'План Факт 2025'!M275="",'План Факт 2025'!N275="",'План Факт 2025'!M275=""),AND('План Факт 2025'!C275&lt;&gt;"",'План Факт 2025'!N275="",'План Факт 2025'!M275="")),"Требует заполнения","ОК")</f>
        <v>ОК</v>
      </c>
      <c r="N275" s="1" t="str">
        <f aca="false">IF(OR('План Факт 2025'!C275="ФОТ",SUM('План Факт 2025'!Q275,'План Факт 2025'!R275,'План Факт 2025'!Z275,'План Факт 2025'!AA275)&gt;0),"ОК",IF('План Факт 2025'!C275="","ОК","Требует заполнения"))</f>
        <v>ОК</v>
      </c>
      <c r="T275" s="1" t="str">
        <f aca="false">IF(AND('План Факт 2025'!R275&gt;0,'План Факт 2025'!X275=""),"Требует заполнения","ОК")</f>
        <v>ОК</v>
      </c>
      <c r="U275" s="1" t="str">
        <f aca="false">IF(AND('План Факт 2025'!R275&gt;0,'План Факт 2025'!Y275=""),"Требует заполнения","ОК")</f>
        <v>ОК</v>
      </c>
    </row>
    <row r="276" customFormat="false" ht="15" hidden="false" customHeight="false" outlineLevel="0" collapsed="false">
      <c r="A276" s="1" t="str">
        <f aca="false">IF(AND('План Факт 2025'!B276&lt;&gt;"",'План Факт 2025'!A276=""),"Требует заполнения","ОК")</f>
        <v>ОК</v>
      </c>
      <c r="C276" s="1" t="str">
        <f aca="false">IF(AND('План Факт 2025'!C276="",SUM('План Факт 2025'!Q276,'План Факт 2025'!R276,'План Факт 2025'!Z276,'План Факт 2025'!AA276)&gt;0),"Требует заполнения","ОК")</f>
        <v>ОК</v>
      </c>
      <c r="D276" s="357" t="str">
        <f aca="false">IF(OR(AND('План Факт 2025'!D276="",'План Факт 2025'!C276="Инвестиционный_проект"),AND('План Факт 2025'!D276="",'План Факт 2025'!C276="Операционный_бюджет")),"Требует заполнения", IF('План Факт 2025'!D276="","ОК",IFERROR(VLOOKUP('План Факт 2025'!C276&amp;'План Факт 2025'!D276,статьи,1,FALSE()),"Требует исправления")))</f>
        <v>ОК</v>
      </c>
      <c r="E276" s="1" t="str">
        <f aca="false">IF(AND('План Факт 2025'!C276="Инвестиционный_проект",'План Факт 2025'!G276=""),"Требует заполнения",IF(AND('План Факт 2025'!C276&lt;&gt;"Инвестиционный_проект",'План Факт 2025'!G276&lt;&gt;""),"Требует изменения","ОК"))</f>
        <v>ОК</v>
      </c>
      <c r="G276" s="1" t="str">
        <f aca="false">IF(AND('План Факт 2025'!C276="Инвестиционный_проект",'План Факт 2025'!I276=""),"Требует заполнения","ОК")</f>
        <v>ОК</v>
      </c>
      <c r="H276" s="1" t="str">
        <f aca="false">IF(AND('План Факт 2025'!C276="ФОТ",'План Факт 2025'!J276=""),"Требует заполнения","ОК")</f>
        <v>ОК</v>
      </c>
      <c r="J276" s="1" t="str">
        <f aca="false">IF(OR(AND('План Факт 2025'!D276="Программное_обеспечение_лицензии",'План Факт 2025'!L276=""),AND('План Факт 2025'!D276="Приобретение_ПО",'План Факт 2025'!L276=""),AND('План Факт 2025'!D276="ИТ_оборудование_и_комплектующие_ИП",'План Факт 2025'!L276=""),AND('План Факт 2025'!D276="ИТ_оборудование_и_комплектующие",'План Факт 2025'!L276="")),"Требует заполнения","ОК")</f>
        <v>ОК</v>
      </c>
      <c r="K276" s="1" t="str">
        <f aca="false">IF(OR(AND('План Факт 2025'!C276="Операционный_бюджет",'План Факт 2025'!D276="Программное_обеспечение_лицензии",'План Факт 2025'!M276=""),AND('План Факт 2025'!C276="Инвестиционный_проект",'План Факт 2025'!D276="Приобретение_ПО",'План Факт 2025'!M276=""),AND('План Факт 2025'!D276="ИТ_оборудование_и_комплектующие_ИП",'План Факт 2025'!M276=""),AND('План Факт 2025'!D276="ИТ_оборудование_и_комплектующие",'План Факт 2025'!M276="")),"Требует заполнения","ОК")</f>
        <v>ОК</v>
      </c>
      <c r="L276" s="1" t="str">
        <f aca="false">IF(OR(AND('План Факт 2025'!D276="Программное_обеспечение_лицензии",'План Факт 2025'!N276="",'План Факт 2025'!M276=""),AND('План Факт 2025'!D276="Приобретение_ПО",'План Факт 2025'!M276="",'План Факт 2025'!N276="",'План Факт 2025'!M276=""),AND('План Факт 2025'!C276&lt;&gt;"",'План Факт 2025'!N276="",'План Факт 2025'!M276="")),"Требует заполнения","ОК")</f>
        <v>ОК</v>
      </c>
      <c r="N276" s="1" t="str">
        <f aca="false">IF(OR('План Факт 2025'!C276="ФОТ",SUM('План Факт 2025'!Q276,'План Факт 2025'!R276,'План Факт 2025'!Z276,'План Факт 2025'!AA276)&gt;0),"ОК",IF('План Факт 2025'!C276="","ОК","Требует заполнения"))</f>
        <v>ОК</v>
      </c>
      <c r="T276" s="1" t="str">
        <f aca="false">IF(AND('План Факт 2025'!R276&gt;0,'План Факт 2025'!X276=""),"Требует заполнения","ОК")</f>
        <v>ОК</v>
      </c>
      <c r="U276" s="1" t="str">
        <f aca="false">IF(AND('План Факт 2025'!R276&gt;0,'План Факт 2025'!Y276=""),"Требует заполнения","ОК")</f>
        <v>ОК</v>
      </c>
    </row>
    <row r="277" customFormat="false" ht="15" hidden="false" customHeight="false" outlineLevel="0" collapsed="false">
      <c r="A277" s="1" t="str">
        <f aca="false">IF(AND('План Факт 2025'!B277&lt;&gt;"",'План Факт 2025'!A277=""),"Требует заполнения","ОК")</f>
        <v>ОК</v>
      </c>
      <c r="C277" s="1" t="str">
        <f aca="false">IF(AND('План Факт 2025'!C277="",SUM('План Факт 2025'!Q277,'План Факт 2025'!R277,'План Факт 2025'!Z277,'План Факт 2025'!AA277)&gt;0),"Требует заполнения","ОК")</f>
        <v>ОК</v>
      </c>
      <c r="D277" s="357" t="str">
        <f aca="false">IF(OR(AND('План Факт 2025'!D277="",'План Факт 2025'!C277="Инвестиционный_проект"),AND('План Факт 2025'!D277="",'План Факт 2025'!C277="Операционный_бюджет")),"Требует заполнения", IF('План Факт 2025'!D277="","ОК",IFERROR(VLOOKUP('План Факт 2025'!C277&amp;'План Факт 2025'!D277,статьи,1,FALSE()),"Требует исправления")))</f>
        <v>ОК</v>
      </c>
      <c r="E277" s="1" t="str">
        <f aca="false">IF(AND('План Факт 2025'!C277="Инвестиционный_проект",'План Факт 2025'!G277=""),"Требует заполнения",IF(AND('План Факт 2025'!C277&lt;&gt;"Инвестиционный_проект",'План Факт 2025'!G277&lt;&gt;""),"Требует изменения","ОК"))</f>
        <v>ОК</v>
      </c>
      <c r="G277" s="1" t="str">
        <f aca="false">IF(AND('План Факт 2025'!C277="Инвестиционный_проект",'План Факт 2025'!I277=""),"Требует заполнения","ОК")</f>
        <v>ОК</v>
      </c>
      <c r="H277" s="1" t="str">
        <f aca="false">IF(AND('План Факт 2025'!C277="ФОТ",'План Факт 2025'!J277=""),"Требует заполнения","ОК")</f>
        <v>ОК</v>
      </c>
      <c r="J277" s="1" t="str">
        <f aca="false">IF(OR(AND('План Факт 2025'!D277="Программное_обеспечение_лицензии",'План Факт 2025'!L277=""),AND('План Факт 2025'!D277="Приобретение_ПО",'План Факт 2025'!L277=""),AND('План Факт 2025'!D277="ИТ_оборудование_и_комплектующие_ИП",'План Факт 2025'!L277=""),AND('План Факт 2025'!D277="ИТ_оборудование_и_комплектующие",'План Факт 2025'!L277="")),"Требует заполнения","ОК")</f>
        <v>ОК</v>
      </c>
      <c r="K277" s="1" t="str">
        <f aca="false">IF(OR(AND('План Факт 2025'!C277="Операционный_бюджет",'План Факт 2025'!D277="Программное_обеспечение_лицензии",'План Факт 2025'!M277=""),AND('План Факт 2025'!C277="Инвестиционный_проект",'План Факт 2025'!D277="Приобретение_ПО",'План Факт 2025'!M277=""),AND('План Факт 2025'!D277="ИТ_оборудование_и_комплектующие_ИП",'План Факт 2025'!M277=""),AND('План Факт 2025'!D277="ИТ_оборудование_и_комплектующие",'План Факт 2025'!M277="")),"Требует заполнения","ОК")</f>
        <v>ОК</v>
      </c>
      <c r="L277" s="1" t="str">
        <f aca="false">IF(OR(AND('План Факт 2025'!D277="Программное_обеспечение_лицензии",'План Факт 2025'!N277="",'План Факт 2025'!M277=""),AND('План Факт 2025'!D277="Приобретение_ПО",'План Факт 2025'!M277="",'План Факт 2025'!N277="",'План Факт 2025'!M277=""),AND('План Факт 2025'!C277&lt;&gt;"",'План Факт 2025'!N277="",'План Факт 2025'!M277="")),"Требует заполнения","ОК")</f>
        <v>ОК</v>
      </c>
      <c r="N277" s="1" t="str">
        <f aca="false">IF(OR('План Факт 2025'!C277="ФОТ",SUM('План Факт 2025'!Q277,'План Факт 2025'!R277,'План Факт 2025'!Z277,'План Факт 2025'!AA277)&gt;0),"ОК",IF('План Факт 2025'!C277="","ОК","Требует заполнения"))</f>
        <v>ОК</v>
      </c>
      <c r="T277" s="1" t="str">
        <f aca="false">IF(AND('План Факт 2025'!R277&gt;0,'План Факт 2025'!X277=""),"Требует заполнения","ОК")</f>
        <v>ОК</v>
      </c>
      <c r="U277" s="1" t="str">
        <f aca="false">IF(AND('План Факт 2025'!R277&gt;0,'План Факт 2025'!Y277=""),"Требует заполнения","ОК")</f>
        <v>ОК</v>
      </c>
    </row>
    <row r="278" customFormat="false" ht="15" hidden="false" customHeight="false" outlineLevel="0" collapsed="false">
      <c r="A278" s="1" t="str">
        <f aca="false">IF(AND('План Факт 2025'!B278&lt;&gt;"",'План Факт 2025'!A278=""),"Требует заполнения","ОК")</f>
        <v>ОК</v>
      </c>
      <c r="C278" s="1" t="str">
        <f aca="false">IF(AND('План Факт 2025'!C278="",SUM('План Факт 2025'!Q278,'План Факт 2025'!R278,'План Факт 2025'!Z278,'План Факт 2025'!AA278)&gt;0),"Требует заполнения","ОК")</f>
        <v>ОК</v>
      </c>
      <c r="D278" s="357" t="str">
        <f aca="false">IF(OR(AND('План Факт 2025'!D278="",'План Факт 2025'!C278="Инвестиционный_проект"),AND('План Факт 2025'!D278="",'План Факт 2025'!C278="Операционный_бюджет")),"Требует заполнения", IF('План Факт 2025'!D278="","ОК",IFERROR(VLOOKUP('План Факт 2025'!C278&amp;'План Факт 2025'!D278,статьи,1,FALSE()),"Требует исправления")))</f>
        <v>ОК</v>
      </c>
      <c r="E278" s="1" t="str">
        <f aca="false">IF(AND('План Факт 2025'!C278="Инвестиционный_проект",'План Факт 2025'!G278=""),"Требует заполнения",IF(AND('План Факт 2025'!C278&lt;&gt;"Инвестиционный_проект",'План Факт 2025'!G278&lt;&gt;""),"Требует изменения","ОК"))</f>
        <v>ОК</v>
      </c>
      <c r="G278" s="1" t="str">
        <f aca="false">IF(AND('План Факт 2025'!C278="Инвестиционный_проект",'План Факт 2025'!I278=""),"Требует заполнения","ОК")</f>
        <v>ОК</v>
      </c>
      <c r="H278" s="1" t="str">
        <f aca="false">IF(AND('План Факт 2025'!C278="ФОТ",'План Факт 2025'!J278=""),"Требует заполнения","ОК")</f>
        <v>ОК</v>
      </c>
      <c r="J278" s="1" t="str">
        <f aca="false">IF(OR(AND('План Факт 2025'!D278="Программное_обеспечение_лицензии",'План Факт 2025'!L278=""),AND('План Факт 2025'!D278="Приобретение_ПО",'План Факт 2025'!L278=""),AND('План Факт 2025'!D278="ИТ_оборудование_и_комплектующие_ИП",'План Факт 2025'!L278=""),AND('План Факт 2025'!D278="ИТ_оборудование_и_комплектующие",'План Факт 2025'!L278="")),"Требует заполнения","ОК")</f>
        <v>ОК</v>
      </c>
      <c r="K278" s="1" t="str">
        <f aca="false">IF(OR(AND('План Факт 2025'!C278="Операционный_бюджет",'План Факт 2025'!D278="Программное_обеспечение_лицензии",'План Факт 2025'!M278=""),AND('План Факт 2025'!C278="Инвестиционный_проект",'План Факт 2025'!D278="Приобретение_ПО",'План Факт 2025'!M278=""),AND('План Факт 2025'!D278="ИТ_оборудование_и_комплектующие_ИП",'План Факт 2025'!M278=""),AND('План Факт 2025'!D278="ИТ_оборудование_и_комплектующие",'План Факт 2025'!M278="")),"Требует заполнения","ОК")</f>
        <v>ОК</v>
      </c>
      <c r="L278" s="1" t="str">
        <f aca="false">IF(OR(AND('План Факт 2025'!D278="Программное_обеспечение_лицензии",'План Факт 2025'!N278="",'План Факт 2025'!M278=""),AND('План Факт 2025'!D278="Приобретение_ПО",'План Факт 2025'!M278="",'План Факт 2025'!N278="",'План Факт 2025'!M278=""),AND('План Факт 2025'!C278&lt;&gt;"",'План Факт 2025'!N278="",'План Факт 2025'!M278="")),"Требует заполнения","ОК")</f>
        <v>ОК</v>
      </c>
      <c r="N278" s="1" t="str">
        <f aca="false">IF(OR('План Факт 2025'!C278="ФОТ",SUM('План Факт 2025'!Q278,'План Факт 2025'!R278,'План Факт 2025'!Z278,'План Факт 2025'!AA278)&gt;0),"ОК",IF('План Факт 2025'!C278="","ОК","Требует заполнения"))</f>
        <v>ОК</v>
      </c>
      <c r="T278" s="1" t="str">
        <f aca="false">IF(AND('План Факт 2025'!R278&gt;0,'План Факт 2025'!X278=""),"Требует заполнения","ОК")</f>
        <v>ОК</v>
      </c>
      <c r="U278" s="1" t="str">
        <f aca="false">IF(AND('План Факт 2025'!R278&gt;0,'План Факт 2025'!Y278=""),"Требует заполнения","ОК")</f>
        <v>ОК</v>
      </c>
    </row>
    <row r="279" customFormat="false" ht="15" hidden="false" customHeight="false" outlineLevel="0" collapsed="false">
      <c r="A279" s="1" t="str">
        <f aca="false">IF(AND('План Факт 2025'!B279&lt;&gt;"",'План Факт 2025'!A279=""),"Требует заполнения","ОК")</f>
        <v>ОК</v>
      </c>
      <c r="C279" s="1" t="str">
        <f aca="false">IF(AND('План Факт 2025'!C279="",SUM('План Факт 2025'!Q279,'План Факт 2025'!R279,'План Факт 2025'!Z279,'План Факт 2025'!AA279)&gt;0),"Требует заполнения","ОК")</f>
        <v>ОК</v>
      </c>
      <c r="D279" s="357" t="str">
        <f aca="false">IF(OR(AND('План Факт 2025'!D279="",'План Факт 2025'!C279="Инвестиционный_проект"),AND('План Факт 2025'!D279="",'План Факт 2025'!C279="Операционный_бюджет")),"Требует заполнения", IF('План Факт 2025'!D279="","ОК",IFERROR(VLOOKUP('План Факт 2025'!C279&amp;'План Факт 2025'!D279,статьи,1,FALSE()),"Требует исправления")))</f>
        <v>ОК</v>
      </c>
      <c r="E279" s="1" t="str">
        <f aca="false">IF(AND('План Факт 2025'!C279="Инвестиционный_проект",'План Факт 2025'!G279=""),"Требует заполнения",IF(AND('План Факт 2025'!C279&lt;&gt;"Инвестиционный_проект",'План Факт 2025'!G279&lt;&gt;""),"Требует изменения","ОК"))</f>
        <v>ОК</v>
      </c>
      <c r="G279" s="1" t="str">
        <f aca="false">IF(AND('План Факт 2025'!C279="Инвестиционный_проект",'План Факт 2025'!I279=""),"Требует заполнения","ОК")</f>
        <v>ОК</v>
      </c>
      <c r="H279" s="1" t="str">
        <f aca="false">IF(AND('План Факт 2025'!C279="ФОТ",'План Факт 2025'!J279=""),"Требует заполнения","ОК")</f>
        <v>ОК</v>
      </c>
      <c r="J279" s="1" t="str">
        <f aca="false">IF(OR(AND('План Факт 2025'!D279="Программное_обеспечение_лицензии",'План Факт 2025'!L279=""),AND('План Факт 2025'!D279="Приобретение_ПО",'План Факт 2025'!L279=""),AND('План Факт 2025'!D279="ИТ_оборудование_и_комплектующие_ИП",'План Факт 2025'!L279=""),AND('План Факт 2025'!D279="ИТ_оборудование_и_комплектующие",'План Факт 2025'!L279="")),"Требует заполнения","ОК")</f>
        <v>ОК</v>
      </c>
      <c r="K279" s="1" t="str">
        <f aca="false">IF(OR(AND('План Факт 2025'!C279="Операционный_бюджет",'План Факт 2025'!D279="Программное_обеспечение_лицензии",'План Факт 2025'!M279=""),AND('План Факт 2025'!C279="Инвестиционный_проект",'План Факт 2025'!D279="Приобретение_ПО",'План Факт 2025'!M279=""),AND('План Факт 2025'!D279="ИТ_оборудование_и_комплектующие_ИП",'План Факт 2025'!M279=""),AND('План Факт 2025'!D279="ИТ_оборудование_и_комплектующие",'План Факт 2025'!M279="")),"Требует заполнения","ОК")</f>
        <v>ОК</v>
      </c>
      <c r="L279" s="1" t="str">
        <f aca="false">IF(OR(AND('План Факт 2025'!D279="Программное_обеспечение_лицензии",'План Факт 2025'!N279="",'План Факт 2025'!M279=""),AND('План Факт 2025'!D279="Приобретение_ПО",'План Факт 2025'!M279="",'План Факт 2025'!N279="",'План Факт 2025'!M279=""),AND('План Факт 2025'!C279&lt;&gt;"",'План Факт 2025'!N279="",'План Факт 2025'!M279="")),"Требует заполнения","ОК")</f>
        <v>ОК</v>
      </c>
      <c r="N279" s="1" t="str">
        <f aca="false">IF(OR('План Факт 2025'!C279="ФОТ",SUM('План Факт 2025'!Q279,'План Факт 2025'!R279,'План Факт 2025'!Z279,'План Факт 2025'!AA279)&gt;0),"ОК",IF('План Факт 2025'!C279="","ОК","Требует заполнения"))</f>
        <v>ОК</v>
      </c>
      <c r="T279" s="1" t="str">
        <f aca="false">IF(AND('План Факт 2025'!R279&gt;0,'План Факт 2025'!X279=""),"Требует заполнения","ОК")</f>
        <v>ОК</v>
      </c>
      <c r="U279" s="1" t="str">
        <f aca="false">IF(AND('План Факт 2025'!R279&gt;0,'План Факт 2025'!Y279=""),"Требует заполнения","ОК")</f>
        <v>ОК</v>
      </c>
    </row>
    <row r="280" customFormat="false" ht="15" hidden="false" customHeight="false" outlineLevel="0" collapsed="false">
      <c r="A280" s="1" t="str">
        <f aca="false">IF(AND('План Факт 2025'!B280&lt;&gt;"",'План Факт 2025'!A280=""),"Требует заполнения","ОК")</f>
        <v>ОК</v>
      </c>
      <c r="C280" s="1" t="str">
        <f aca="false">IF(AND('План Факт 2025'!C280="",SUM('План Факт 2025'!Q280,'План Факт 2025'!R280,'План Факт 2025'!Z280,'План Факт 2025'!AA280)&gt;0),"Требует заполнения","ОК")</f>
        <v>ОК</v>
      </c>
      <c r="D280" s="357" t="str">
        <f aca="false">IF(OR(AND('План Факт 2025'!D280="",'План Факт 2025'!C280="Инвестиционный_проект"),AND('План Факт 2025'!D280="",'План Факт 2025'!C280="Операционный_бюджет")),"Требует заполнения", IF('План Факт 2025'!D280="","ОК",IFERROR(VLOOKUP('План Факт 2025'!C280&amp;'План Факт 2025'!D280,статьи,1,FALSE()),"Требует исправления")))</f>
        <v>ОК</v>
      </c>
      <c r="E280" s="1" t="str">
        <f aca="false">IF(AND('План Факт 2025'!C280="Инвестиционный_проект",'План Факт 2025'!G280=""),"Требует заполнения",IF(AND('План Факт 2025'!C280&lt;&gt;"Инвестиционный_проект",'План Факт 2025'!G280&lt;&gt;""),"Требует изменения","ОК"))</f>
        <v>ОК</v>
      </c>
      <c r="G280" s="1" t="str">
        <f aca="false">IF(AND('План Факт 2025'!C280="Инвестиционный_проект",'План Факт 2025'!I280=""),"Требует заполнения","ОК")</f>
        <v>ОК</v>
      </c>
      <c r="H280" s="1" t="str">
        <f aca="false">IF(AND('План Факт 2025'!C280="ФОТ",'План Факт 2025'!J280=""),"Требует заполнения","ОК")</f>
        <v>ОК</v>
      </c>
      <c r="J280" s="1" t="str">
        <f aca="false">IF(OR(AND('План Факт 2025'!D280="Программное_обеспечение_лицензии",'План Факт 2025'!L280=""),AND('План Факт 2025'!D280="Приобретение_ПО",'План Факт 2025'!L280=""),AND('План Факт 2025'!D280="ИТ_оборудование_и_комплектующие_ИП",'План Факт 2025'!L280=""),AND('План Факт 2025'!D280="ИТ_оборудование_и_комплектующие",'План Факт 2025'!L280="")),"Требует заполнения","ОК")</f>
        <v>ОК</v>
      </c>
      <c r="K280" s="1" t="str">
        <f aca="false">IF(OR(AND('План Факт 2025'!C280="Операционный_бюджет",'План Факт 2025'!D280="Программное_обеспечение_лицензии",'План Факт 2025'!M280=""),AND('План Факт 2025'!C280="Инвестиционный_проект",'План Факт 2025'!D280="Приобретение_ПО",'План Факт 2025'!M280=""),AND('План Факт 2025'!D280="ИТ_оборудование_и_комплектующие_ИП",'План Факт 2025'!M280=""),AND('План Факт 2025'!D280="ИТ_оборудование_и_комплектующие",'План Факт 2025'!M280="")),"Требует заполнения","ОК")</f>
        <v>ОК</v>
      </c>
      <c r="L280" s="1" t="str">
        <f aca="false">IF(OR(AND('План Факт 2025'!D280="Программное_обеспечение_лицензии",'План Факт 2025'!N280="",'План Факт 2025'!M280=""),AND('План Факт 2025'!D280="Приобретение_ПО",'План Факт 2025'!M280="",'План Факт 2025'!N280="",'План Факт 2025'!M280=""),AND('План Факт 2025'!C280&lt;&gt;"",'План Факт 2025'!N280="",'План Факт 2025'!M280="")),"Требует заполнения","ОК")</f>
        <v>ОК</v>
      </c>
      <c r="N280" s="1" t="str">
        <f aca="false">IF(OR('План Факт 2025'!C280="ФОТ",SUM('План Факт 2025'!Q280,'План Факт 2025'!R280,'План Факт 2025'!Z280,'План Факт 2025'!AA280)&gt;0),"ОК",IF('План Факт 2025'!C280="","ОК","Требует заполнения"))</f>
        <v>ОК</v>
      </c>
      <c r="T280" s="1" t="str">
        <f aca="false">IF(AND('План Факт 2025'!R280&gt;0,'План Факт 2025'!X280=""),"Требует заполнения","ОК")</f>
        <v>ОК</v>
      </c>
      <c r="U280" s="1" t="str">
        <f aca="false">IF(AND('План Факт 2025'!R280&gt;0,'План Факт 2025'!Y280=""),"Требует заполнения","ОК")</f>
        <v>ОК</v>
      </c>
    </row>
    <row r="281" customFormat="false" ht="15" hidden="false" customHeight="false" outlineLevel="0" collapsed="false">
      <c r="A281" s="1" t="str">
        <f aca="false">IF(AND('План Факт 2025'!B281&lt;&gt;"",'План Факт 2025'!A281=""),"Требует заполнения","ОК")</f>
        <v>ОК</v>
      </c>
      <c r="C281" s="1" t="str">
        <f aca="false">IF(AND('План Факт 2025'!C281="",SUM('План Факт 2025'!Q281,'План Факт 2025'!R281,'План Факт 2025'!Z281,'План Факт 2025'!AA281)&gt;0),"Требует заполнения","ОК")</f>
        <v>ОК</v>
      </c>
      <c r="D281" s="357" t="str">
        <f aca="false">IF(OR(AND('План Факт 2025'!D281="",'План Факт 2025'!C281="Инвестиционный_проект"),AND('План Факт 2025'!D281="",'План Факт 2025'!C281="Операционный_бюджет")),"Требует заполнения", IF('План Факт 2025'!D281="","ОК",IFERROR(VLOOKUP('План Факт 2025'!C281&amp;'План Факт 2025'!D281,статьи,1,FALSE()),"Требует исправления")))</f>
        <v>ОК</v>
      </c>
      <c r="E281" s="1" t="str">
        <f aca="false">IF(AND('План Факт 2025'!C281="Инвестиционный_проект",'План Факт 2025'!G281=""),"Требует заполнения",IF(AND('План Факт 2025'!C281&lt;&gt;"Инвестиционный_проект",'План Факт 2025'!G281&lt;&gt;""),"Требует изменения","ОК"))</f>
        <v>ОК</v>
      </c>
      <c r="G281" s="1" t="str">
        <f aca="false">IF(AND('План Факт 2025'!C281="Инвестиционный_проект",'План Факт 2025'!I281=""),"Требует заполнения","ОК")</f>
        <v>ОК</v>
      </c>
      <c r="H281" s="1" t="str">
        <f aca="false">IF(AND('План Факт 2025'!C281="ФОТ",'План Факт 2025'!J281=""),"Требует заполнения","ОК")</f>
        <v>ОК</v>
      </c>
      <c r="J281" s="1" t="str">
        <f aca="false">IF(OR(AND('План Факт 2025'!D281="Программное_обеспечение_лицензии",'План Факт 2025'!L281=""),AND('План Факт 2025'!D281="Приобретение_ПО",'План Факт 2025'!L281=""),AND('План Факт 2025'!D281="ИТ_оборудование_и_комплектующие_ИП",'План Факт 2025'!L281=""),AND('План Факт 2025'!D281="ИТ_оборудование_и_комплектующие",'План Факт 2025'!L281="")),"Требует заполнения","ОК")</f>
        <v>ОК</v>
      </c>
      <c r="K281" s="1" t="str">
        <f aca="false">IF(OR(AND('План Факт 2025'!C281="Операционный_бюджет",'План Факт 2025'!D281="Программное_обеспечение_лицензии",'План Факт 2025'!M281=""),AND('План Факт 2025'!C281="Инвестиционный_проект",'План Факт 2025'!D281="Приобретение_ПО",'План Факт 2025'!M281=""),AND('План Факт 2025'!D281="ИТ_оборудование_и_комплектующие_ИП",'План Факт 2025'!M281=""),AND('План Факт 2025'!D281="ИТ_оборудование_и_комплектующие",'План Факт 2025'!M281="")),"Требует заполнения","ОК")</f>
        <v>ОК</v>
      </c>
      <c r="L281" s="1" t="str">
        <f aca="false">IF(OR(AND('План Факт 2025'!D281="Программное_обеспечение_лицензии",'План Факт 2025'!N281="",'План Факт 2025'!M281=""),AND('План Факт 2025'!D281="Приобретение_ПО",'План Факт 2025'!M281="",'План Факт 2025'!N281="",'План Факт 2025'!M281=""),AND('План Факт 2025'!C281&lt;&gt;"",'План Факт 2025'!N281="",'План Факт 2025'!M281="")),"Требует заполнения","ОК")</f>
        <v>ОК</v>
      </c>
      <c r="N281" s="1" t="str">
        <f aca="false">IF(OR('План Факт 2025'!C281="ФОТ",SUM('План Факт 2025'!Q281,'План Факт 2025'!R281,'План Факт 2025'!Z281,'План Факт 2025'!AA281)&gt;0),"ОК",IF('План Факт 2025'!C281="","ОК","Требует заполнения"))</f>
        <v>ОК</v>
      </c>
      <c r="T281" s="1" t="str">
        <f aca="false">IF(AND('План Факт 2025'!R281&gt;0,'План Факт 2025'!X281=""),"Требует заполнения","ОК")</f>
        <v>ОК</v>
      </c>
      <c r="U281" s="1" t="str">
        <f aca="false">IF(AND('План Факт 2025'!R281&gt;0,'План Факт 2025'!Y281=""),"Требует заполнения","ОК")</f>
        <v>ОК</v>
      </c>
    </row>
    <row r="282" customFormat="false" ht="15" hidden="false" customHeight="false" outlineLevel="0" collapsed="false">
      <c r="A282" s="1" t="str">
        <f aca="false">IF(AND('План Факт 2025'!B282&lt;&gt;"",'План Факт 2025'!A282=""),"Требует заполнения","ОК")</f>
        <v>ОК</v>
      </c>
      <c r="C282" s="1" t="str">
        <f aca="false">IF(AND('План Факт 2025'!C282="",SUM('План Факт 2025'!Q282,'План Факт 2025'!R282,'План Факт 2025'!Z282,'План Факт 2025'!AA282)&gt;0),"Требует заполнения","ОК")</f>
        <v>ОК</v>
      </c>
      <c r="D282" s="357" t="str">
        <f aca="false">IF(OR(AND('План Факт 2025'!D282="",'План Факт 2025'!C282="Инвестиционный_проект"),AND('План Факт 2025'!D282="",'План Факт 2025'!C282="Операционный_бюджет")),"Требует заполнения", IF('План Факт 2025'!D282="","ОК",IFERROR(VLOOKUP('План Факт 2025'!C282&amp;'План Факт 2025'!D282,статьи,1,FALSE()),"Требует исправления")))</f>
        <v>ОК</v>
      </c>
      <c r="E282" s="1" t="str">
        <f aca="false">IF(AND('План Факт 2025'!C282="Инвестиционный_проект",'План Факт 2025'!G282=""),"Требует заполнения",IF(AND('План Факт 2025'!C282&lt;&gt;"Инвестиционный_проект",'План Факт 2025'!G282&lt;&gt;""),"Требует изменения","ОК"))</f>
        <v>ОК</v>
      </c>
      <c r="G282" s="1" t="str">
        <f aca="false">IF(AND('План Факт 2025'!C282="Инвестиционный_проект",'План Факт 2025'!I282=""),"Требует заполнения","ОК")</f>
        <v>ОК</v>
      </c>
      <c r="H282" s="1" t="str">
        <f aca="false">IF(AND('План Факт 2025'!C282="ФОТ",'План Факт 2025'!J282=""),"Требует заполнения","ОК")</f>
        <v>ОК</v>
      </c>
      <c r="J282" s="1" t="str">
        <f aca="false">IF(OR(AND('План Факт 2025'!D282="Программное_обеспечение_лицензии",'План Факт 2025'!L282=""),AND('План Факт 2025'!D282="Приобретение_ПО",'План Факт 2025'!L282=""),AND('План Факт 2025'!D282="ИТ_оборудование_и_комплектующие_ИП",'План Факт 2025'!L282=""),AND('План Факт 2025'!D282="ИТ_оборудование_и_комплектующие",'План Факт 2025'!L282="")),"Требует заполнения","ОК")</f>
        <v>ОК</v>
      </c>
      <c r="K282" s="1" t="str">
        <f aca="false">IF(OR(AND('План Факт 2025'!C282="Операционный_бюджет",'План Факт 2025'!D282="Программное_обеспечение_лицензии",'План Факт 2025'!M282=""),AND('План Факт 2025'!C282="Инвестиционный_проект",'План Факт 2025'!D282="Приобретение_ПО",'План Факт 2025'!M282=""),AND('План Факт 2025'!D282="ИТ_оборудование_и_комплектующие_ИП",'План Факт 2025'!M282=""),AND('План Факт 2025'!D282="ИТ_оборудование_и_комплектующие",'План Факт 2025'!M282="")),"Требует заполнения","ОК")</f>
        <v>ОК</v>
      </c>
      <c r="L282" s="1" t="str">
        <f aca="false">IF(OR(AND('План Факт 2025'!D282="Программное_обеспечение_лицензии",'План Факт 2025'!N282="",'План Факт 2025'!M282=""),AND('План Факт 2025'!D282="Приобретение_ПО",'План Факт 2025'!M282="",'План Факт 2025'!N282="",'План Факт 2025'!M282=""),AND('План Факт 2025'!C282&lt;&gt;"",'План Факт 2025'!N282="",'План Факт 2025'!M282="")),"Требует заполнения","ОК")</f>
        <v>ОК</v>
      </c>
      <c r="N282" s="1" t="str">
        <f aca="false">IF(OR('План Факт 2025'!C282="ФОТ",SUM('План Факт 2025'!Q282,'План Факт 2025'!R282,'План Факт 2025'!Z282,'План Факт 2025'!AA282)&gt;0),"ОК",IF('План Факт 2025'!C282="","ОК","Требует заполнения"))</f>
        <v>ОК</v>
      </c>
      <c r="T282" s="1" t="str">
        <f aca="false">IF(AND('План Факт 2025'!R282&gt;0,'План Факт 2025'!X282=""),"Требует заполнения","ОК")</f>
        <v>ОК</v>
      </c>
      <c r="U282" s="1" t="str">
        <f aca="false">IF(AND('План Факт 2025'!R282&gt;0,'План Факт 2025'!Y282=""),"Требует заполнения","ОК")</f>
        <v>ОК</v>
      </c>
    </row>
    <row r="283" customFormat="false" ht="15" hidden="false" customHeight="false" outlineLevel="0" collapsed="false">
      <c r="A283" s="1" t="str">
        <f aca="false">IF(AND('План Факт 2025'!B283&lt;&gt;"",'План Факт 2025'!A283=""),"Требует заполнения","ОК")</f>
        <v>ОК</v>
      </c>
      <c r="C283" s="1" t="str">
        <f aca="false">IF(AND('План Факт 2025'!C283="",SUM('План Факт 2025'!Q283,'План Факт 2025'!R283,'План Факт 2025'!Z283,'План Факт 2025'!AA283)&gt;0),"Требует заполнения","ОК")</f>
        <v>ОК</v>
      </c>
      <c r="D283" s="357" t="str">
        <f aca="false">IF(OR(AND('План Факт 2025'!D283="",'План Факт 2025'!C283="Инвестиционный_проект"),AND('План Факт 2025'!D283="",'План Факт 2025'!C283="Операционный_бюджет")),"Требует заполнения", IF('План Факт 2025'!D283="","ОК",IFERROR(VLOOKUP('План Факт 2025'!C283&amp;'План Факт 2025'!D283,статьи,1,FALSE()),"Требует исправления")))</f>
        <v>ОК</v>
      </c>
      <c r="E283" s="1" t="str">
        <f aca="false">IF(AND('План Факт 2025'!C283="Инвестиционный_проект",'План Факт 2025'!G283=""),"Требует заполнения",IF(AND('План Факт 2025'!C283&lt;&gt;"Инвестиционный_проект",'План Факт 2025'!G283&lt;&gt;""),"Требует изменения","ОК"))</f>
        <v>ОК</v>
      </c>
      <c r="G283" s="1" t="str">
        <f aca="false">IF(AND('План Факт 2025'!C283="Инвестиционный_проект",'План Факт 2025'!I283=""),"Требует заполнения","ОК")</f>
        <v>ОК</v>
      </c>
      <c r="H283" s="1" t="str">
        <f aca="false">IF(AND('План Факт 2025'!C283="ФОТ",'План Факт 2025'!J283=""),"Требует заполнения","ОК")</f>
        <v>ОК</v>
      </c>
      <c r="J283" s="1" t="str">
        <f aca="false">IF(OR(AND('План Факт 2025'!D283="Программное_обеспечение_лицензии",'План Факт 2025'!L283=""),AND('План Факт 2025'!D283="Приобретение_ПО",'План Факт 2025'!L283=""),AND('План Факт 2025'!D283="ИТ_оборудование_и_комплектующие_ИП",'План Факт 2025'!L283=""),AND('План Факт 2025'!D283="ИТ_оборудование_и_комплектующие",'План Факт 2025'!L283="")),"Требует заполнения","ОК")</f>
        <v>ОК</v>
      </c>
      <c r="K283" s="1" t="str">
        <f aca="false">IF(OR(AND('План Факт 2025'!C283="Операционный_бюджет",'План Факт 2025'!D283="Программное_обеспечение_лицензии",'План Факт 2025'!M283=""),AND('План Факт 2025'!C283="Инвестиционный_проект",'План Факт 2025'!D283="Приобретение_ПО",'План Факт 2025'!M283=""),AND('План Факт 2025'!D283="ИТ_оборудование_и_комплектующие_ИП",'План Факт 2025'!M283=""),AND('План Факт 2025'!D283="ИТ_оборудование_и_комплектующие",'План Факт 2025'!M283="")),"Требует заполнения","ОК")</f>
        <v>ОК</v>
      </c>
      <c r="L283" s="1" t="str">
        <f aca="false">IF(OR(AND('План Факт 2025'!D283="Программное_обеспечение_лицензии",'План Факт 2025'!N283="",'План Факт 2025'!M283=""),AND('План Факт 2025'!D283="Приобретение_ПО",'План Факт 2025'!M283="",'План Факт 2025'!N283="",'План Факт 2025'!M283=""),AND('План Факт 2025'!C283&lt;&gt;"",'План Факт 2025'!N283="",'План Факт 2025'!M283="")),"Требует заполнения","ОК")</f>
        <v>ОК</v>
      </c>
      <c r="N283" s="1" t="str">
        <f aca="false">IF(OR('План Факт 2025'!C283="ФОТ",SUM('План Факт 2025'!Q283,'План Факт 2025'!R283,'План Факт 2025'!Z283,'План Факт 2025'!AA283)&gt;0),"ОК",IF('План Факт 2025'!C283="","ОК","Требует заполнения"))</f>
        <v>ОК</v>
      </c>
      <c r="T283" s="1" t="str">
        <f aca="false">IF(AND('План Факт 2025'!R283&gt;0,'План Факт 2025'!X283=""),"Требует заполнения","ОК")</f>
        <v>ОК</v>
      </c>
      <c r="U283" s="1" t="str">
        <f aca="false">IF(AND('План Факт 2025'!R283&gt;0,'План Факт 2025'!Y283=""),"Требует заполнения","ОК")</f>
        <v>ОК</v>
      </c>
    </row>
    <row r="284" customFormat="false" ht="15" hidden="false" customHeight="false" outlineLevel="0" collapsed="false">
      <c r="A284" s="1" t="str">
        <f aca="false">IF(AND('План Факт 2025'!B284&lt;&gt;"",'План Факт 2025'!A284=""),"Требует заполнения","ОК")</f>
        <v>ОК</v>
      </c>
      <c r="C284" s="1" t="str">
        <f aca="false">IF(AND('План Факт 2025'!C284="",SUM('План Факт 2025'!Q284,'План Факт 2025'!R284,'План Факт 2025'!Z284,'План Факт 2025'!AA284)&gt;0),"Требует заполнения","ОК")</f>
        <v>ОК</v>
      </c>
      <c r="D284" s="357" t="str">
        <f aca="false">IF(OR(AND('План Факт 2025'!D284="",'План Факт 2025'!C284="Инвестиционный_проект"),AND('План Факт 2025'!D284="",'План Факт 2025'!C284="Операционный_бюджет")),"Требует заполнения", IF('План Факт 2025'!D284="","ОК",IFERROR(VLOOKUP('План Факт 2025'!C284&amp;'План Факт 2025'!D284,статьи,1,FALSE()),"Требует исправления")))</f>
        <v>ОК</v>
      </c>
      <c r="E284" s="1" t="str">
        <f aca="false">IF(AND('План Факт 2025'!C284="Инвестиционный_проект",'План Факт 2025'!G284=""),"Требует заполнения",IF(AND('План Факт 2025'!C284&lt;&gt;"Инвестиционный_проект",'План Факт 2025'!G284&lt;&gt;""),"Требует изменения","ОК"))</f>
        <v>ОК</v>
      </c>
      <c r="G284" s="1" t="str">
        <f aca="false">IF(AND('План Факт 2025'!C284="Инвестиционный_проект",'План Факт 2025'!I284=""),"Требует заполнения","ОК")</f>
        <v>ОК</v>
      </c>
      <c r="H284" s="1" t="str">
        <f aca="false">IF(AND('План Факт 2025'!C284="ФОТ",'План Факт 2025'!J284=""),"Требует заполнения","ОК")</f>
        <v>ОК</v>
      </c>
      <c r="J284" s="1" t="str">
        <f aca="false">IF(OR(AND('План Факт 2025'!D284="Программное_обеспечение_лицензии",'План Факт 2025'!L284=""),AND('План Факт 2025'!D284="Приобретение_ПО",'План Факт 2025'!L284=""),AND('План Факт 2025'!D284="ИТ_оборудование_и_комплектующие_ИП",'План Факт 2025'!L284=""),AND('План Факт 2025'!D284="ИТ_оборудование_и_комплектующие",'План Факт 2025'!L284="")),"Требует заполнения","ОК")</f>
        <v>ОК</v>
      </c>
      <c r="K284" s="1" t="str">
        <f aca="false">IF(OR(AND('План Факт 2025'!C284="Операционный_бюджет",'План Факт 2025'!D284="Программное_обеспечение_лицензии",'План Факт 2025'!M284=""),AND('План Факт 2025'!C284="Инвестиционный_проект",'План Факт 2025'!D284="Приобретение_ПО",'План Факт 2025'!M284=""),AND('План Факт 2025'!D284="ИТ_оборудование_и_комплектующие_ИП",'План Факт 2025'!M284=""),AND('План Факт 2025'!D284="ИТ_оборудование_и_комплектующие",'План Факт 2025'!M284="")),"Требует заполнения","ОК")</f>
        <v>ОК</v>
      </c>
      <c r="L284" s="1" t="str">
        <f aca="false">IF(OR(AND('План Факт 2025'!D284="Программное_обеспечение_лицензии",'План Факт 2025'!N284="",'План Факт 2025'!M284=""),AND('План Факт 2025'!D284="Приобретение_ПО",'План Факт 2025'!M284="",'План Факт 2025'!N284="",'План Факт 2025'!M284=""),AND('План Факт 2025'!C284&lt;&gt;"",'План Факт 2025'!N284="",'План Факт 2025'!M284="")),"Требует заполнения","ОК")</f>
        <v>ОК</v>
      </c>
      <c r="N284" s="1" t="str">
        <f aca="false">IF(OR('План Факт 2025'!C284="ФОТ",SUM('План Факт 2025'!Q284,'План Факт 2025'!R284,'План Факт 2025'!Z284,'План Факт 2025'!AA284)&gt;0),"ОК",IF('План Факт 2025'!C284="","ОК","Требует заполнения"))</f>
        <v>ОК</v>
      </c>
      <c r="T284" s="1" t="str">
        <f aca="false">IF(AND('План Факт 2025'!R284&gt;0,'План Факт 2025'!X284=""),"Требует заполнения","ОК")</f>
        <v>ОК</v>
      </c>
      <c r="U284" s="1" t="str">
        <f aca="false">IF(AND('План Факт 2025'!R284&gt;0,'План Факт 2025'!Y284=""),"Требует заполнения","ОК")</f>
        <v>ОК</v>
      </c>
    </row>
    <row r="285" customFormat="false" ht="15" hidden="false" customHeight="false" outlineLevel="0" collapsed="false">
      <c r="A285" s="1" t="str">
        <f aca="false">IF(AND('План Факт 2025'!B285&lt;&gt;"",'План Факт 2025'!A285=""),"Требует заполнения","ОК")</f>
        <v>ОК</v>
      </c>
      <c r="C285" s="1" t="str">
        <f aca="false">IF(AND('План Факт 2025'!C285="",SUM('План Факт 2025'!Q285,'План Факт 2025'!R285,'План Факт 2025'!Z285,'План Факт 2025'!AA285)&gt;0),"Требует заполнения","ОК")</f>
        <v>ОК</v>
      </c>
      <c r="D285" s="357" t="str">
        <f aca="false">IF(OR(AND('План Факт 2025'!D285="",'План Факт 2025'!C285="Инвестиционный_проект"),AND('План Факт 2025'!D285="",'План Факт 2025'!C285="Операционный_бюджет")),"Требует заполнения", IF('План Факт 2025'!D285="","ОК",IFERROR(VLOOKUP('План Факт 2025'!C285&amp;'План Факт 2025'!D285,статьи,1,FALSE()),"Требует исправления")))</f>
        <v>ОК</v>
      </c>
      <c r="E285" s="1" t="str">
        <f aca="false">IF(AND('План Факт 2025'!C285="Инвестиционный_проект",'План Факт 2025'!G285=""),"Требует заполнения",IF(AND('План Факт 2025'!C285&lt;&gt;"Инвестиционный_проект",'План Факт 2025'!G285&lt;&gt;""),"Требует изменения","ОК"))</f>
        <v>ОК</v>
      </c>
      <c r="G285" s="1" t="str">
        <f aca="false">IF(AND('План Факт 2025'!C285="Инвестиционный_проект",'План Факт 2025'!I285=""),"Требует заполнения","ОК")</f>
        <v>ОК</v>
      </c>
      <c r="H285" s="1" t="str">
        <f aca="false">IF(AND('План Факт 2025'!C285="ФОТ",'План Факт 2025'!J285=""),"Требует заполнения","ОК")</f>
        <v>ОК</v>
      </c>
      <c r="J285" s="1" t="str">
        <f aca="false">IF(OR(AND('План Факт 2025'!D285="Программное_обеспечение_лицензии",'План Факт 2025'!L285=""),AND('План Факт 2025'!D285="Приобретение_ПО",'План Факт 2025'!L285=""),AND('План Факт 2025'!D285="ИТ_оборудование_и_комплектующие_ИП",'План Факт 2025'!L285=""),AND('План Факт 2025'!D285="ИТ_оборудование_и_комплектующие",'План Факт 2025'!L285="")),"Требует заполнения","ОК")</f>
        <v>ОК</v>
      </c>
      <c r="K285" s="1" t="str">
        <f aca="false">IF(OR(AND('План Факт 2025'!C285="Операционный_бюджет",'План Факт 2025'!D285="Программное_обеспечение_лицензии",'План Факт 2025'!M285=""),AND('План Факт 2025'!C285="Инвестиционный_проект",'План Факт 2025'!D285="Приобретение_ПО",'План Факт 2025'!M285=""),AND('План Факт 2025'!D285="ИТ_оборудование_и_комплектующие_ИП",'План Факт 2025'!M285=""),AND('План Факт 2025'!D285="ИТ_оборудование_и_комплектующие",'План Факт 2025'!M285="")),"Требует заполнения","ОК")</f>
        <v>ОК</v>
      </c>
      <c r="L285" s="1" t="str">
        <f aca="false">IF(OR(AND('План Факт 2025'!D285="Программное_обеспечение_лицензии",'План Факт 2025'!N285="",'План Факт 2025'!M285=""),AND('План Факт 2025'!D285="Приобретение_ПО",'План Факт 2025'!M285="",'План Факт 2025'!N285="",'План Факт 2025'!M285=""),AND('План Факт 2025'!C285&lt;&gt;"",'План Факт 2025'!N285="",'План Факт 2025'!M285="")),"Требует заполнения","ОК")</f>
        <v>ОК</v>
      </c>
      <c r="N285" s="1" t="str">
        <f aca="false">IF(OR('План Факт 2025'!C285="ФОТ",SUM('План Факт 2025'!Q285,'План Факт 2025'!R285,'План Факт 2025'!Z285,'План Факт 2025'!AA285)&gt;0),"ОК",IF('План Факт 2025'!C285="","ОК","Требует заполнения"))</f>
        <v>ОК</v>
      </c>
      <c r="T285" s="1" t="str">
        <f aca="false">IF(AND('План Факт 2025'!R285&gt;0,'План Факт 2025'!X285=""),"Требует заполнения","ОК")</f>
        <v>ОК</v>
      </c>
      <c r="U285" s="1" t="str">
        <f aca="false">IF(AND('План Факт 2025'!R285&gt;0,'План Факт 2025'!Y285=""),"Требует заполнения","ОК")</f>
        <v>ОК</v>
      </c>
    </row>
    <row r="286" customFormat="false" ht="15" hidden="false" customHeight="false" outlineLevel="0" collapsed="false">
      <c r="A286" s="1" t="str">
        <f aca="false">IF(AND('План Факт 2025'!B286&lt;&gt;"",'План Факт 2025'!A286=""),"Требует заполнения","ОК")</f>
        <v>ОК</v>
      </c>
      <c r="C286" s="1" t="str">
        <f aca="false">IF(AND('План Факт 2025'!C286="",SUM('План Факт 2025'!Q286,'План Факт 2025'!R286,'План Факт 2025'!Z286,'План Факт 2025'!AA286)&gt;0),"Требует заполнения","ОК")</f>
        <v>ОК</v>
      </c>
      <c r="D286" s="357" t="str">
        <f aca="false">IF(OR(AND('План Факт 2025'!D286="",'План Факт 2025'!C286="Инвестиционный_проект"),AND('План Факт 2025'!D286="",'План Факт 2025'!C286="Операционный_бюджет")),"Требует заполнения", IF('План Факт 2025'!D286="","ОК",IFERROR(VLOOKUP('План Факт 2025'!C286&amp;'План Факт 2025'!D286,статьи,1,FALSE()),"Требует исправления")))</f>
        <v>ОК</v>
      </c>
      <c r="E286" s="1" t="str">
        <f aca="false">IF(AND('План Факт 2025'!C286="Инвестиционный_проект",'План Факт 2025'!G286=""),"Требует заполнения",IF(AND('План Факт 2025'!C286&lt;&gt;"Инвестиционный_проект",'План Факт 2025'!G286&lt;&gt;""),"Требует изменения","ОК"))</f>
        <v>ОК</v>
      </c>
      <c r="G286" s="1" t="str">
        <f aca="false">IF(AND('План Факт 2025'!C286="Инвестиционный_проект",'План Факт 2025'!I286=""),"Требует заполнения","ОК")</f>
        <v>ОК</v>
      </c>
      <c r="H286" s="1" t="str">
        <f aca="false">IF(AND('План Факт 2025'!C286="ФОТ",'План Факт 2025'!J286=""),"Требует заполнения","ОК")</f>
        <v>ОК</v>
      </c>
      <c r="J286" s="1" t="str">
        <f aca="false">IF(OR(AND('План Факт 2025'!D286="Программное_обеспечение_лицензии",'План Факт 2025'!L286=""),AND('План Факт 2025'!D286="Приобретение_ПО",'План Факт 2025'!L286=""),AND('План Факт 2025'!D286="ИТ_оборудование_и_комплектующие_ИП",'План Факт 2025'!L286=""),AND('План Факт 2025'!D286="ИТ_оборудование_и_комплектующие",'План Факт 2025'!L286="")),"Требует заполнения","ОК")</f>
        <v>ОК</v>
      </c>
      <c r="K286" s="1" t="str">
        <f aca="false">IF(OR(AND('План Факт 2025'!C286="Операционный_бюджет",'План Факт 2025'!D286="Программное_обеспечение_лицензии",'План Факт 2025'!M286=""),AND('План Факт 2025'!C286="Инвестиционный_проект",'План Факт 2025'!D286="Приобретение_ПО",'План Факт 2025'!M286=""),AND('План Факт 2025'!D286="ИТ_оборудование_и_комплектующие_ИП",'План Факт 2025'!M286=""),AND('План Факт 2025'!D286="ИТ_оборудование_и_комплектующие",'План Факт 2025'!M286="")),"Требует заполнения","ОК")</f>
        <v>ОК</v>
      </c>
      <c r="L286" s="1" t="str">
        <f aca="false">IF(OR(AND('План Факт 2025'!D286="Программное_обеспечение_лицензии",'План Факт 2025'!N286="",'План Факт 2025'!M286=""),AND('План Факт 2025'!D286="Приобретение_ПО",'План Факт 2025'!M286="",'План Факт 2025'!N286="",'План Факт 2025'!M286=""),AND('План Факт 2025'!C286&lt;&gt;"",'План Факт 2025'!N286="",'План Факт 2025'!M286="")),"Требует заполнения","ОК")</f>
        <v>ОК</v>
      </c>
      <c r="N286" s="1" t="str">
        <f aca="false">IF(OR('План Факт 2025'!C286="ФОТ",SUM('План Факт 2025'!Q286,'План Факт 2025'!R286,'План Факт 2025'!Z286,'План Факт 2025'!AA286)&gt;0),"ОК",IF('План Факт 2025'!C286="","ОК","Требует заполнения"))</f>
        <v>ОК</v>
      </c>
      <c r="T286" s="1" t="str">
        <f aca="false">IF(AND('План Факт 2025'!R286&gt;0,'План Факт 2025'!X286=""),"Требует заполнения","ОК")</f>
        <v>ОК</v>
      </c>
      <c r="U286" s="1" t="str">
        <f aca="false">IF(AND('План Факт 2025'!R286&gt;0,'План Факт 2025'!Y286=""),"Требует заполнения","ОК")</f>
        <v>ОК</v>
      </c>
    </row>
    <row r="287" customFormat="false" ht="15" hidden="false" customHeight="false" outlineLevel="0" collapsed="false">
      <c r="A287" s="1" t="str">
        <f aca="false">IF(AND('План Факт 2025'!B287&lt;&gt;"",'План Факт 2025'!A287=""),"Требует заполнения","ОК")</f>
        <v>ОК</v>
      </c>
      <c r="C287" s="1" t="str">
        <f aca="false">IF(AND('План Факт 2025'!C287="",SUM('План Факт 2025'!Q287,'План Факт 2025'!R287,'План Факт 2025'!Z287,'План Факт 2025'!AA287)&gt;0),"Требует заполнения","ОК")</f>
        <v>ОК</v>
      </c>
      <c r="D287" s="357" t="str">
        <f aca="false">IF(OR(AND('План Факт 2025'!D287="",'План Факт 2025'!C287="Инвестиционный_проект"),AND('План Факт 2025'!D287="",'План Факт 2025'!C287="Операционный_бюджет")),"Требует заполнения", IF('План Факт 2025'!D287="","ОК",IFERROR(VLOOKUP('План Факт 2025'!C287&amp;'План Факт 2025'!D287,статьи,1,FALSE()),"Требует исправления")))</f>
        <v>ОК</v>
      </c>
      <c r="E287" s="1" t="str">
        <f aca="false">IF(AND('План Факт 2025'!C287="Инвестиционный_проект",'План Факт 2025'!G287=""),"Требует заполнения",IF(AND('План Факт 2025'!C287&lt;&gt;"Инвестиционный_проект",'План Факт 2025'!G287&lt;&gt;""),"Требует изменения","ОК"))</f>
        <v>ОК</v>
      </c>
      <c r="G287" s="1" t="str">
        <f aca="false">IF(AND('План Факт 2025'!C287="Инвестиционный_проект",'План Факт 2025'!I287=""),"Требует заполнения","ОК")</f>
        <v>ОК</v>
      </c>
      <c r="H287" s="1" t="str">
        <f aca="false">IF(AND('План Факт 2025'!C287="ФОТ",'План Факт 2025'!J287=""),"Требует заполнения","ОК")</f>
        <v>ОК</v>
      </c>
      <c r="J287" s="1" t="str">
        <f aca="false">IF(OR(AND('План Факт 2025'!D287="Программное_обеспечение_лицензии",'План Факт 2025'!L287=""),AND('План Факт 2025'!D287="Приобретение_ПО",'План Факт 2025'!L287=""),AND('План Факт 2025'!D287="ИТ_оборудование_и_комплектующие_ИП",'План Факт 2025'!L287=""),AND('План Факт 2025'!D287="ИТ_оборудование_и_комплектующие",'План Факт 2025'!L287="")),"Требует заполнения","ОК")</f>
        <v>ОК</v>
      </c>
      <c r="K287" s="1" t="str">
        <f aca="false">IF(OR(AND('План Факт 2025'!C287="Операционный_бюджет",'План Факт 2025'!D287="Программное_обеспечение_лицензии",'План Факт 2025'!M287=""),AND('План Факт 2025'!C287="Инвестиционный_проект",'План Факт 2025'!D287="Приобретение_ПО",'План Факт 2025'!M287=""),AND('План Факт 2025'!D287="ИТ_оборудование_и_комплектующие_ИП",'План Факт 2025'!M287=""),AND('План Факт 2025'!D287="ИТ_оборудование_и_комплектующие",'План Факт 2025'!M287="")),"Требует заполнения","ОК")</f>
        <v>ОК</v>
      </c>
      <c r="L287" s="1" t="str">
        <f aca="false">IF(OR(AND('План Факт 2025'!D287="Программное_обеспечение_лицензии",'План Факт 2025'!N287="",'План Факт 2025'!M287=""),AND('План Факт 2025'!D287="Приобретение_ПО",'План Факт 2025'!M287="",'План Факт 2025'!N287="",'План Факт 2025'!M287=""),AND('План Факт 2025'!C287&lt;&gt;"",'План Факт 2025'!N287="",'План Факт 2025'!M287="")),"Требует заполнения","ОК")</f>
        <v>ОК</v>
      </c>
      <c r="N287" s="1" t="str">
        <f aca="false">IF(OR('План Факт 2025'!C287="ФОТ",SUM('План Факт 2025'!Q287,'План Факт 2025'!R287,'План Факт 2025'!Z287,'План Факт 2025'!AA287)&gt;0),"ОК",IF('План Факт 2025'!C287="","ОК","Требует заполнения"))</f>
        <v>ОК</v>
      </c>
      <c r="T287" s="1" t="str">
        <f aca="false">IF(AND('План Факт 2025'!R287&gt;0,'План Факт 2025'!X287=""),"Требует заполнения","ОК")</f>
        <v>ОК</v>
      </c>
      <c r="U287" s="1" t="str">
        <f aca="false">IF(AND('План Факт 2025'!R287&gt;0,'План Факт 2025'!Y287=""),"Требует заполнения","ОК")</f>
        <v>ОК</v>
      </c>
    </row>
    <row r="288" customFormat="false" ht="15" hidden="false" customHeight="false" outlineLevel="0" collapsed="false">
      <c r="A288" s="1" t="str">
        <f aca="false">IF(AND('План Факт 2025'!B288&lt;&gt;"",'План Факт 2025'!A288=""),"Требует заполнения","ОК")</f>
        <v>ОК</v>
      </c>
      <c r="C288" s="1" t="str">
        <f aca="false">IF(AND('План Факт 2025'!C288="",SUM('План Факт 2025'!Q288,'План Факт 2025'!R288,'План Факт 2025'!Z288,'План Факт 2025'!AA288)&gt;0),"Требует заполнения","ОК")</f>
        <v>ОК</v>
      </c>
      <c r="D288" s="357" t="str">
        <f aca="false">IF(OR(AND('План Факт 2025'!D288="",'План Факт 2025'!C288="Инвестиционный_проект"),AND('План Факт 2025'!D288="",'План Факт 2025'!C288="Операционный_бюджет")),"Требует заполнения", IF('План Факт 2025'!D288="","ОК",IFERROR(VLOOKUP('План Факт 2025'!C288&amp;'План Факт 2025'!D288,статьи,1,FALSE()),"Требует исправления")))</f>
        <v>ОК</v>
      </c>
      <c r="E288" s="1" t="str">
        <f aca="false">IF(AND('План Факт 2025'!C288="Инвестиционный_проект",'План Факт 2025'!G288=""),"Требует заполнения",IF(AND('План Факт 2025'!C288&lt;&gt;"Инвестиционный_проект",'План Факт 2025'!G288&lt;&gt;""),"Требует изменения","ОК"))</f>
        <v>ОК</v>
      </c>
      <c r="G288" s="1" t="str">
        <f aca="false">IF(AND('План Факт 2025'!C288="Инвестиционный_проект",'План Факт 2025'!I288=""),"Требует заполнения","ОК")</f>
        <v>ОК</v>
      </c>
      <c r="H288" s="1" t="str">
        <f aca="false">IF(AND('План Факт 2025'!C288="ФОТ",'План Факт 2025'!J288=""),"Требует заполнения","ОК")</f>
        <v>ОК</v>
      </c>
      <c r="J288" s="1" t="str">
        <f aca="false">IF(OR(AND('План Факт 2025'!D288="Программное_обеспечение_лицензии",'План Факт 2025'!L288=""),AND('План Факт 2025'!D288="Приобретение_ПО",'План Факт 2025'!L288=""),AND('План Факт 2025'!D288="ИТ_оборудование_и_комплектующие_ИП",'План Факт 2025'!L288=""),AND('План Факт 2025'!D288="ИТ_оборудование_и_комплектующие",'План Факт 2025'!L288="")),"Требует заполнения","ОК")</f>
        <v>ОК</v>
      </c>
      <c r="K288" s="1" t="str">
        <f aca="false">IF(OR(AND('План Факт 2025'!C288="Операционный_бюджет",'План Факт 2025'!D288="Программное_обеспечение_лицензии",'План Факт 2025'!M288=""),AND('План Факт 2025'!C288="Инвестиционный_проект",'План Факт 2025'!D288="Приобретение_ПО",'План Факт 2025'!M288=""),AND('План Факт 2025'!D288="ИТ_оборудование_и_комплектующие_ИП",'План Факт 2025'!M288=""),AND('План Факт 2025'!D288="ИТ_оборудование_и_комплектующие",'План Факт 2025'!M288="")),"Требует заполнения","ОК")</f>
        <v>ОК</v>
      </c>
      <c r="L288" s="1" t="str">
        <f aca="false">IF(OR(AND('План Факт 2025'!D288="Программное_обеспечение_лицензии",'План Факт 2025'!N288="",'План Факт 2025'!M288=""),AND('План Факт 2025'!D288="Приобретение_ПО",'План Факт 2025'!M288="",'План Факт 2025'!N288="",'План Факт 2025'!M288=""),AND('План Факт 2025'!C288&lt;&gt;"",'План Факт 2025'!N288="",'План Факт 2025'!M288="")),"Требует заполнения","ОК")</f>
        <v>ОК</v>
      </c>
      <c r="N288" s="1" t="str">
        <f aca="false">IF(OR('План Факт 2025'!C288="ФОТ",SUM('План Факт 2025'!Q288,'План Факт 2025'!R288,'План Факт 2025'!Z288,'План Факт 2025'!AA288)&gt;0),"ОК",IF('План Факт 2025'!C288="","ОК","Требует заполнения"))</f>
        <v>ОК</v>
      </c>
      <c r="T288" s="1" t="str">
        <f aca="false">IF(AND('План Факт 2025'!R288&gt;0,'План Факт 2025'!X288=""),"Требует заполнения","ОК")</f>
        <v>ОК</v>
      </c>
      <c r="U288" s="1" t="str">
        <f aca="false">IF(AND('План Факт 2025'!R288&gt;0,'План Факт 2025'!Y288=""),"Требует заполнения","ОК")</f>
        <v>ОК</v>
      </c>
    </row>
    <row r="289" customFormat="false" ht="15" hidden="false" customHeight="false" outlineLevel="0" collapsed="false">
      <c r="A289" s="1" t="str">
        <f aca="false">IF(AND('План Факт 2025'!B289&lt;&gt;"",'План Факт 2025'!A289=""),"Требует заполнения","ОК")</f>
        <v>ОК</v>
      </c>
      <c r="C289" s="1" t="str">
        <f aca="false">IF(AND('План Факт 2025'!C289="",SUM('План Факт 2025'!Q289,'План Факт 2025'!R289,'План Факт 2025'!Z289,'План Факт 2025'!AA289)&gt;0),"Требует заполнения","ОК")</f>
        <v>ОК</v>
      </c>
      <c r="D289" s="357" t="str">
        <f aca="false">IF(OR(AND('План Факт 2025'!D289="",'План Факт 2025'!C289="Инвестиционный_проект"),AND('План Факт 2025'!D289="",'План Факт 2025'!C289="Операционный_бюджет")),"Требует заполнения", IF('План Факт 2025'!D289="","ОК",IFERROR(VLOOKUP('План Факт 2025'!C289&amp;'План Факт 2025'!D289,статьи,1,FALSE()),"Требует исправления")))</f>
        <v>ОК</v>
      </c>
      <c r="E289" s="1" t="str">
        <f aca="false">IF(AND('План Факт 2025'!C289="Инвестиционный_проект",'План Факт 2025'!G289=""),"Требует заполнения",IF(AND('План Факт 2025'!C289&lt;&gt;"Инвестиционный_проект",'План Факт 2025'!G289&lt;&gt;""),"Требует изменения","ОК"))</f>
        <v>ОК</v>
      </c>
      <c r="G289" s="1" t="str">
        <f aca="false">IF(AND('План Факт 2025'!C289="Инвестиционный_проект",'План Факт 2025'!I289=""),"Требует заполнения","ОК")</f>
        <v>ОК</v>
      </c>
      <c r="H289" s="1" t="str">
        <f aca="false">IF(AND('План Факт 2025'!C289="ФОТ",'План Факт 2025'!J289=""),"Требует заполнения","ОК")</f>
        <v>ОК</v>
      </c>
      <c r="J289" s="1" t="str">
        <f aca="false">IF(OR(AND('План Факт 2025'!D289="Программное_обеспечение_лицензии",'План Факт 2025'!L289=""),AND('План Факт 2025'!D289="Приобретение_ПО",'План Факт 2025'!L289=""),AND('План Факт 2025'!D289="ИТ_оборудование_и_комплектующие_ИП",'План Факт 2025'!L289=""),AND('План Факт 2025'!D289="ИТ_оборудование_и_комплектующие",'План Факт 2025'!L289="")),"Требует заполнения","ОК")</f>
        <v>ОК</v>
      </c>
      <c r="K289" s="1" t="str">
        <f aca="false">IF(OR(AND('План Факт 2025'!C289="Операционный_бюджет",'План Факт 2025'!D289="Программное_обеспечение_лицензии",'План Факт 2025'!M289=""),AND('План Факт 2025'!C289="Инвестиционный_проект",'План Факт 2025'!D289="Приобретение_ПО",'План Факт 2025'!M289=""),AND('План Факт 2025'!D289="ИТ_оборудование_и_комплектующие_ИП",'План Факт 2025'!M289=""),AND('План Факт 2025'!D289="ИТ_оборудование_и_комплектующие",'План Факт 2025'!M289="")),"Требует заполнения","ОК")</f>
        <v>ОК</v>
      </c>
      <c r="L289" s="1" t="str">
        <f aca="false">IF(OR(AND('План Факт 2025'!D289="Программное_обеспечение_лицензии",'План Факт 2025'!N289="",'План Факт 2025'!M289=""),AND('План Факт 2025'!D289="Приобретение_ПО",'План Факт 2025'!M289="",'План Факт 2025'!N289="",'План Факт 2025'!M289=""),AND('План Факт 2025'!C289&lt;&gt;"",'План Факт 2025'!N289="",'План Факт 2025'!M289="")),"Требует заполнения","ОК")</f>
        <v>ОК</v>
      </c>
      <c r="N289" s="1" t="str">
        <f aca="false">IF(OR('План Факт 2025'!C289="ФОТ",SUM('План Факт 2025'!Q289,'План Факт 2025'!R289,'План Факт 2025'!Z289,'План Факт 2025'!AA289)&gt;0),"ОК",IF('План Факт 2025'!C289="","ОК","Требует заполнения"))</f>
        <v>ОК</v>
      </c>
      <c r="T289" s="1" t="str">
        <f aca="false">IF(AND('План Факт 2025'!R289&gt;0,'План Факт 2025'!X289=""),"Требует заполнения","ОК")</f>
        <v>ОК</v>
      </c>
      <c r="U289" s="1" t="str">
        <f aca="false">IF(AND('План Факт 2025'!R289&gt;0,'План Факт 2025'!Y289=""),"Требует заполнения","ОК")</f>
        <v>ОК</v>
      </c>
    </row>
    <row r="290" customFormat="false" ht="15" hidden="false" customHeight="false" outlineLevel="0" collapsed="false">
      <c r="A290" s="1" t="str">
        <f aca="false">IF(AND('План Факт 2025'!B290&lt;&gt;"",'План Факт 2025'!A290=""),"Требует заполнения","ОК")</f>
        <v>ОК</v>
      </c>
      <c r="C290" s="1" t="str">
        <f aca="false">IF(AND('План Факт 2025'!C290="",SUM('План Факт 2025'!Q290,'План Факт 2025'!R290,'План Факт 2025'!Z290,'План Факт 2025'!AA290)&gt;0),"Требует заполнения","ОК")</f>
        <v>ОК</v>
      </c>
      <c r="D290" s="357" t="str">
        <f aca="false">IF(OR(AND('План Факт 2025'!D290="",'План Факт 2025'!C290="Инвестиционный_проект"),AND('План Факт 2025'!D290="",'План Факт 2025'!C290="Операционный_бюджет")),"Требует заполнения", IF('План Факт 2025'!D290="","ОК",IFERROR(VLOOKUP('План Факт 2025'!C290&amp;'План Факт 2025'!D290,статьи,1,FALSE()),"Требует исправления")))</f>
        <v>ОК</v>
      </c>
      <c r="E290" s="1" t="str">
        <f aca="false">IF(AND('План Факт 2025'!C290="Инвестиционный_проект",'План Факт 2025'!G290=""),"Требует заполнения",IF(AND('План Факт 2025'!C290&lt;&gt;"Инвестиционный_проект",'План Факт 2025'!G290&lt;&gt;""),"Требует изменения","ОК"))</f>
        <v>ОК</v>
      </c>
      <c r="G290" s="1" t="str">
        <f aca="false">IF(AND('План Факт 2025'!C290="Инвестиционный_проект",'План Факт 2025'!I290=""),"Требует заполнения","ОК")</f>
        <v>ОК</v>
      </c>
      <c r="H290" s="1" t="str">
        <f aca="false">IF(AND('План Факт 2025'!C290="ФОТ",'План Факт 2025'!J290=""),"Требует заполнения","ОК")</f>
        <v>ОК</v>
      </c>
      <c r="J290" s="1" t="str">
        <f aca="false">IF(OR(AND('План Факт 2025'!D290="Программное_обеспечение_лицензии",'План Факт 2025'!L290=""),AND('План Факт 2025'!D290="Приобретение_ПО",'План Факт 2025'!L290=""),AND('План Факт 2025'!D290="ИТ_оборудование_и_комплектующие_ИП",'План Факт 2025'!L290=""),AND('План Факт 2025'!D290="ИТ_оборудование_и_комплектующие",'План Факт 2025'!L290="")),"Требует заполнения","ОК")</f>
        <v>ОК</v>
      </c>
      <c r="K290" s="1" t="str">
        <f aca="false">IF(OR(AND('План Факт 2025'!C290="Операционный_бюджет",'План Факт 2025'!D290="Программное_обеспечение_лицензии",'План Факт 2025'!M290=""),AND('План Факт 2025'!C290="Инвестиционный_проект",'План Факт 2025'!D290="Приобретение_ПО",'План Факт 2025'!M290=""),AND('План Факт 2025'!D290="ИТ_оборудование_и_комплектующие_ИП",'План Факт 2025'!M290=""),AND('План Факт 2025'!D290="ИТ_оборудование_и_комплектующие",'План Факт 2025'!M290="")),"Требует заполнения","ОК")</f>
        <v>ОК</v>
      </c>
      <c r="L290" s="1" t="str">
        <f aca="false">IF(OR(AND('План Факт 2025'!D290="Программное_обеспечение_лицензии",'План Факт 2025'!N290="",'План Факт 2025'!M290=""),AND('План Факт 2025'!D290="Приобретение_ПО",'План Факт 2025'!M290="",'План Факт 2025'!N290="",'План Факт 2025'!M290=""),AND('План Факт 2025'!C290&lt;&gt;"",'План Факт 2025'!N290="",'План Факт 2025'!M290="")),"Требует заполнения","ОК")</f>
        <v>ОК</v>
      </c>
      <c r="N290" s="1" t="str">
        <f aca="false">IF(OR('План Факт 2025'!C290="ФОТ",SUM('План Факт 2025'!Q290,'План Факт 2025'!R290,'План Факт 2025'!Z290,'План Факт 2025'!AA290)&gt;0),"ОК",IF('План Факт 2025'!C290="","ОК","Требует заполнения"))</f>
        <v>ОК</v>
      </c>
      <c r="T290" s="1" t="str">
        <f aca="false">IF(AND('План Факт 2025'!R290&gt;0,'План Факт 2025'!X290=""),"Требует заполнения","ОК")</f>
        <v>ОК</v>
      </c>
      <c r="U290" s="1" t="str">
        <f aca="false">IF(AND('План Факт 2025'!R290&gt;0,'План Факт 2025'!Y290=""),"Требует заполнения","ОК")</f>
        <v>ОК</v>
      </c>
    </row>
    <row r="291" customFormat="false" ht="15" hidden="false" customHeight="false" outlineLevel="0" collapsed="false">
      <c r="A291" s="1" t="str">
        <f aca="false">IF(AND('План Факт 2025'!B291&lt;&gt;"",'План Факт 2025'!A291=""),"Требует заполнения","ОК")</f>
        <v>ОК</v>
      </c>
      <c r="C291" s="1" t="str">
        <f aca="false">IF(AND('План Факт 2025'!C291="",SUM('План Факт 2025'!Q291,'План Факт 2025'!R291,'План Факт 2025'!Z291,'План Факт 2025'!AA291)&gt;0),"Требует заполнения","ОК")</f>
        <v>ОК</v>
      </c>
      <c r="D291" s="357" t="str">
        <f aca="false">IF(OR(AND('План Факт 2025'!D291="",'План Факт 2025'!C291="Инвестиционный_проект"),AND('План Факт 2025'!D291="",'План Факт 2025'!C291="Операционный_бюджет")),"Требует заполнения", IF('План Факт 2025'!D291="","ОК",IFERROR(VLOOKUP('План Факт 2025'!C291&amp;'План Факт 2025'!D291,статьи,1,FALSE()),"Требует исправления")))</f>
        <v>ОК</v>
      </c>
      <c r="E291" s="1" t="str">
        <f aca="false">IF(AND('План Факт 2025'!C291="Инвестиционный_проект",'План Факт 2025'!G291=""),"Требует заполнения",IF(AND('План Факт 2025'!C291&lt;&gt;"Инвестиционный_проект",'План Факт 2025'!G291&lt;&gt;""),"Требует изменения","ОК"))</f>
        <v>ОК</v>
      </c>
      <c r="G291" s="1" t="str">
        <f aca="false">IF(AND('План Факт 2025'!C291="Инвестиционный_проект",'План Факт 2025'!I291=""),"Требует заполнения","ОК")</f>
        <v>ОК</v>
      </c>
      <c r="H291" s="1" t="str">
        <f aca="false">IF(AND('План Факт 2025'!C291="ФОТ",'План Факт 2025'!J291=""),"Требует заполнения","ОК")</f>
        <v>ОК</v>
      </c>
      <c r="J291" s="1" t="str">
        <f aca="false">IF(OR(AND('План Факт 2025'!D291="Программное_обеспечение_лицензии",'План Факт 2025'!L291=""),AND('План Факт 2025'!D291="Приобретение_ПО",'План Факт 2025'!L291=""),AND('План Факт 2025'!D291="ИТ_оборудование_и_комплектующие_ИП",'План Факт 2025'!L291=""),AND('План Факт 2025'!D291="ИТ_оборудование_и_комплектующие",'План Факт 2025'!L291="")),"Требует заполнения","ОК")</f>
        <v>ОК</v>
      </c>
      <c r="K291" s="1" t="str">
        <f aca="false">IF(OR(AND('План Факт 2025'!C291="Операционный_бюджет",'План Факт 2025'!D291="Программное_обеспечение_лицензии",'План Факт 2025'!M291=""),AND('План Факт 2025'!C291="Инвестиционный_проект",'План Факт 2025'!D291="Приобретение_ПО",'План Факт 2025'!M291=""),AND('План Факт 2025'!D291="ИТ_оборудование_и_комплектующие_ИП",'План Факт 2025'!M291=""),AND('План Факт 2025'!D291="ИТ_оборудование_и_комплектующие",'План Факт 2025'!M291="")),"Требует заполнения","ОК")</f>
        <v>ОК</v>
      </c>
      <c r="L291" s="1" t="str">
        <f aca="false">IF(OR(AND('План Факт 2025'!D291="Программное_обеспечение_лицензии",'План Факт 2025'!N291="",'План Факт 2025'!M291=""),AND('План Факт 2025'!D291="Приобретение_ПО",'План Факт 2025'!M291="",'План Факт 2025'!N291="",'План Факт 2025'!M291=""),AND('План Факт 2025'!C291&lt;&gt;"",'План Факт 2025'!N291="",'План Факт 2025'!M291="")),"Требует заполнения","ОК")</f>
        <v>ОК</v>
      </c>
      <c r="N291" s="1" t="str">
        <f aca="false">IF(OR('План Факт 2025'!C291="ФОТ",SUM('План Факт 2025'!Q291,'План Факт 2025'!R291,'План Факт 2025'!Z291,'План Факт 2025'!AA291)&gt;0),"ОК",IF('План Факт 2025'!C291="","ОК","Требует заполнения"))</f>
        <v>ОК</v>
      </c>
      <c r="T291" s="1" t="str">
        <f aca="false">IF(AND('План Факт 2025'!R291&gt;0,'План Факт 2025'!X291=""),"Требует заполнения","ОК")</f>
        <v>ОК</v>
      </c>
      <c r="U291" s="1" t="str">
        <f aca="false">IF(AND('План Факт 2025'!R291&gt;0,'План Факт 2025'!Y291=""),"Требует заполнения","ОК")</f>
        <v>ОК</v>
      </c>
    </row>
    <row r="292" customFormat="false" ht="15" hidden="false" customHeight="false" outlineLevel="0" collapsed="false">
      <c r="A292" s="1" t="str">
        <f aca="false">IF(AND('План Факт 2025'!B292&lt;&gt;"",'План Факт 2025'!A292=""),"Требует заполнения","ОК")</f>
        <v>ОК</v>
      </c>
      <c r="C292" s="1" t="str">
        <f aca="false">IF(AND('План Факт 2025'!C292="",SUM('План Факт 2025'!Q292,'План Факт 2025'!R292,'План Факт 2025'!Z292,'План Факт 2025'!AA292)&gt;0),"Требует заполнения","ОК")</f>
        <v>ОК</v>
      </c>
      <c r="D292" s="357" t="str">
        <f aca="false">IF(OR(AND('План Факт 2025'!D292="",'План Факт 2025'!C292="Инвестиционный_проект"),AND('План Факт 2025'!D292="",'План Факт 2025'!C292="Операционный_бюджет")),"Требует заполнения", IF('План Факт 2025'!D292="","ОК",IFERROR(VLOOKUP('План Факт 2025'!C292&amp;'План Факт 2025'!D292,статьи,1,FALSE()),"Требует исправления")))</f>
        <v>ОК</v>
      </c>
      <c r="E292" s="1" t="str">
        <f aca="false">IF(AND('План Факт 2025'!C292="Инвестиционный_проект",'План Факт 2025'!G292=""),"Требует заполнения",IF(AND('План Факт 2025'!C292&lt;&gt;"Инвестиционный_проект",'План Факт 2025'!G292&lt;&gt;""),"Требует изменения","ОК"))</f>
        <v>ОК</v>
      </c>
      <c r="G292" s="1" t="str">
        <f aca="false">IF(AND('План Факт 2025'!C292="Инвестиционный_проект",'План Факт 2025'!I292=""),"Требует заполнения","ОК")</f>
        <v>ОК</v>
      </c>
      <c r="H292" s="1" t="str">
        <f aca="false">IF(AND('План Факт 2025'!C292="ФОТ",'План Факт 2025'!J292=""),"Требует заполнения","ОК")</f>
        <v>ОК</v>
      </c>
      <c r="J292" s="1" t="str">
        <f aca="false">IF(OR(AND('План Факт 2025'!D292="Программное_обеспечение_лицензии",'План Факт 2025'!L292=""),AND('План Факт 2025'!D292="Приобретение_ПО",'План Факт 2025'!L292=""),AND('План Факт 2025'!D292="ИТ_оборудование_и_комплектующие_ИП",'План Факт 2025'!L292=""),AND('План Факт 2025'!D292="ИТ_оборудование_и_комплектующие",'План Факт 2025'!L292="")),"Требует заполнения","ОК")</f>
        <v>ОК</v>
      </c>
      <c r="K292" s="1" t="str">
        <f aca="false">IF(OR(AND('План Факт 2025'!C292="Операционный_бюджет",'План Факт 2025'!D292="Программное_обеспечение_лицензии",'План Факт 2025'!M292=""),AND('План Факт 2025'!C292="Инвестиционный_проект",'План Факт 2025'!D292="Приобретение_ПО",'План Факт 2025'!M292=""),AND('План Факт 2025'!D292="ИТ_оборудование_и_комплектующие_ИП",'План Факт 2025'!M292=""),AND('План Факт 2025'!D292="ИТ_оборудование_и_комплектующие",'План Факт 2025'!M292="")),"Требует заполнения","ОК")</f>
        <v>ОК</v>
      </c>
      <c r="L292" s="1" t="str">
        <f aca="false">IF(OR(AND('План Факт 2025'!D292="Программное_обеспечение_лицензии",'План Факт 2025'!N292="",'План Факт 2025'!M292=""),AND('План Факт 2025'!D292="Приобретение_ПО",'План Факт 2025'!M292="",'План Факт 2025'!N292="",'План Факт 2025'!M292=""),AND('План Факт 2025'!C292&lt;&gt;"",'План Факт 2025'!N292="",'План Факт 2025'!M292="")),"Требует заполнения","ОК")</f>
        <v>ОК</v>
      </c>
      <c r="N292" s="1" t="str">
        <f aca="false">IF(OR('План Факт 2025'!C292="ФОТ",SUM('План Факт 2025'!Q292,'План Факт 2025'!R292,'План Факт 2025'!Z292,'План Факт 2025'!AA292)&gt;0),"ОК",IF('План Факт 2025'!C292="","ОК","Требует заполнения"))</f>
        <v>ОК</v>
      </c>
      <c r="T292" s="1" t="str">
        <f aca="false">IF(AND('План Факт 2025'!R292&gt;0,'План Факт 2025'!X292=""),"Требует заполнения","ОК")</f>
        <v>ОК</v>
      </c>
      <c r="U292" s="1" t="str">
        <f aca="false">IF(AND('План Факт 2025'!R292&gt;0,'План Факт 2025'!Y292=""),"Требует заполнения","ОК")</f>
        <v>ОК</v>
      </c>
    </row>
    <row r="293" customFormat="false" ht="15" hidden="false" customHeight="false" outlineLevel="0" collapsed="false">
      <c r="A293" s="1" t="str">
        <f aca="false">IF(AND('План Факт 2025'!B293&lt;&gt;"",'План Факт 2025'!A293=""),"Требует заполнения","ОК")</f>
        <v>ОК</v>
      </c>
      <c r="C293" s="1" t="str">
        <f aca="false">IF(AND('План Факт 2025'!C293="",SUM('План Факт 2025'!Q293,'План Факт 2025'!R293,'План Факт 2025'!Z293,'План Факт 2025'!AA293)&gt;0),"Требует заполнения","ОК")</f>
        <v>ОК</v>
      </c>
      <c r="D293" s="357" t="str">
        <f aca="false">IF(OR(AND('План Факт 2025'!D293="",'План Факт 2025'!C293="Инвестиционный_проект"),AND('План Факт 2025'!D293="",'План Факт 2025'!C293="Операционный_бюджет")),"Требует заполнения", IF('План Факт 2025'!D293="","ОК",IFERROR(VLOOKUP('План Факт 2025'!C293&amp;'План Факт 2025'!D293,статьи,1,FALSE()),"Требует исправления")))</f>
        <v>ОК</v>
      </c>
      <c r="E293" s="1" t="str">
        <f aca="false">IF(AND('План Факт 2025'!C293="Инвестиционный_проект",'План Факт 2025'!G293=""),"Требует заполнения",IF(AND('План Факт 2025'!C293&lt;&gt;"Инвестиционный_проект",'План Факт 2025'!G293&lt;&gt;""),"Требует изменения","ОК"))</f>
        <v>ОК</v>
      </c>
      <c r="G293" s="1" t="str">
        <f aca="false">IF(AND('План Факт 2025'!C293="Инвестиционный_проект",'План Факт 2025'!I293=""),"Требует заполнения","ОК")</f>
        <v>ОК</v>
      </c>
      <c r="H293" s="1" t="str">
        <f aca="false">IF(AND('План Факт 2025'!C293="ФОТ",'План Факт 2025'!J293=""),"Требует заполнения","ОК")</f>
        <v>ОК</v>
      </c>
      <c r="J293" s="1" t="str">
        <f aca="false">IF(OR(AND('План Факт 2025'!D293="Программное_обеспечение_лицензии",'План Факт 2025'!L293=""),AND('План Факт 2025'!D293="Приобретение_ПО",'План Факт 2025'!L293=""),AND('План Факт 2025'!D293="ИТ_оборудование_и_комплектующие_ИП",'План Факт 2025'!L293=""),AND('План Факт 2025'!D293="ИТ_оборудование_и_комплектующие",'План Факт 2025'!L293="")),"Требует заполнения","ОК")</f>
        <v>ОК</v>
      </c>
      <c r="K293" s="1" t="str">
        <f aca="false">IF(OR(AND('План Факт 2025'!C293="Операционный_бюджет",'План Факт 2025'!D293="Программное_обеспечение_лицензии",'План Факт 2025'!M293=""),AND('План Факт 2025'!C293="Инвестиционный_проект",'План Факт 2025'!D293="Приобретение_ПО",'План Факт 2025'!M293=""),AND('План Факт 2025'!D293="ИТ_оборудование_и_комплектующие_ИП",'План Факт 2025'!M293=""),AND('План Факт 2025'!D293="ИТ_оборудование_и_комплектующие",'План Факт 2025'!M293="")),"Требует заполнения","ОК")</f>
        <v>ОК</v>
      </c>
      <c r="L293" s="1" t="str">
        <f aca="false">IF(OR(AND('План Факт 2025'!D293="Программное_обеспечение_лицензии",'План Факт 2025'!N293="",'План Факт 2025'!M293=""),AND('План Факт 2025'!D293="Приобретение_ПО",'План Факт 2025'!M293="",'План Факт 2025'!N293="",'План Факт 2025'!M293=""),AND('План Факт 2025'!C293&lt;&gt;"",'План Факт 2025'!N293="",'План Факт 2025'!M293="")),"Требует заполнения","ОК")</f>
        <v>ОК</v>
      </c>
      <c r="N293" s="1" t="str">
        <f aca="false">IF(OR('План Факт 2025'!C293="ФОТ",SUM('План Факт 2025'!Q293,'План Факт 2025'!R293,'План Факт 2025'!Z293,'План Факт 2025'!AA293)&gt;0),"ОК",IF('План Факт 2025'!C293="","ОК","Требует заполнения"))</f>
        <v>ОК</v>
      </c>
      <c r="T293" s="1" t="str">
        <f aca="false">IF(AND('План Факт 2025'!R293&gt;0,'План Факт 2025'!X293=""),"Требует заполнения","ОК")</f>
        <v>ОК</v>
      </c>
      <c r="U293" s="1" t="str">
        <f aca="false">IF(AND('План Факт 2025'!R293&gt;0,'План Факт 2025'!Y293=""),"Требует заполнения","ОК")</f>
        <v>ОК</v>
      </c>
    </row>
    <row r="294" customFormat="false" ht="15" hidden="false" customHeight="false" outlineLevel="0" collapsed="false">
      <c r="A294" s="1" t="str">
        <f aca="false">IF(AND('План Факт 2025'!B294&lt;&gt;"",'План Факт 2025'!A294=""),"Требует заполнения","ОК")</f>
        <v>ОК</v>
      </c>
      <c r="C294" s="1" t="str">
        <f aca="false">IF(AND('План Факт 2025'!C294="",SUM('План Факт 2025'!Q294,'План Факт 2025'!R294,'План Факт 2025'!Z294,'План Факт 2025'!AA294)&gt;0),"Требует заполнения","ОК")</f>
        <v>ОК</v>
      </c>
      <c r="D294" s="357" t="str">
        <f aca="false">IF(OR(AND('План Факт 2025'!D294="",'План Факт 2025'!C294="Инвестиционный_проект"),AND('План Факт 2025'!D294="",'План Факт 2025'!C294="Операционный_бюджет")),"Требует заполнения", IF('План Факт 2025'!D294="","ОК",IFERROR(VLOOKUP('План Факт 2025'!C294&amp;'План Факт 2025'!D294,статьи,1,FALSE()),"Требует исправления")))</f>
        <v>ОК</v>
      </c>
      <c r="E294" s="1" t="str">
        <f aca="false">IF(AND('План Факт 2025'!C294="Инвестиционный_проект",'План Факт 2025'!G294=""),"Требует заполнения",IF(AND('План Факт 2025'!C294&lt;&gt;"Инвестиционный_проект",'План Факт 2025'!G294&lt;&gt;""),"Требует изменения","ОК"))</f>
        <v>ОК</v>
      </c>
      <c r="G294" s="1" t="str">
        <f aca="false">IF(AND('План Факт 2025'!C294="Инвестиционный_проект",'План Факт 2025'!I294=""),"Требует заполнения","ОК")</f>
        <v>ОК</v>
      </c>
      <c r="H294" s="1" t="str">
        <f aca="false">IF(AND('План Факт 2025'!C294="ФОТ",'План Факт 2025'!J294=""),"Требует заполнения","ОК")</f>
        <v>ОК</v>
      </c>
      <c r="J294" s="1" t="str">
        <f aca="false">IF(OR(AND('План Факт 2025'!D294="Программное_обеспечение_лицензии",'План Факт 2025'!L294=""),AND('План Факт 2025'!D294="Приобретение_ПО",'План Факт 2025'!L294=""),AND('План Факт 2025'!D294="ИТ_оборудование_и_комплектующие_ИП",'План Факт 2025'!L294=""),AND('План Факт 2025'!D294="ИТ_оборудование_и_комплектующие",'План Факт 2025'!L294="")),"Требует заполнения","ОК")</f>
        <v>ОК</v>
      </c>
      <c r="K294" s="1" t="str">
        <f aca="false">IF(OR(AND('План Факт 2025'!C294="Операционный_бюджет",'План Факт 2025'!D294="Программное_обеспечение_лицензии",'План Факт 2025'!M294=""),AND('План Факт 2025'!C294="Инвестиционный_проект",'План Факт 2025'!D294="Приобретение_ПО",'План Факт 2025'!M294=""),AND('План Факт 2025'!D294="ИТ_оборудование_и_комплектующие_ИП",'План Факт 2025'!M294=""),AND('План Факт 2025'!D294="ИТ_оборудование_и_комплектующие",'План Факт 2025'!M294="")),"Требует заполнения","ОК")</f>
        <v>ОК</v>
      </c>
      <c r="L294" s="1" t="str">
        <f aca="false">IF(OR(AND('План Факт 2025'!D294="Программное_обеспечение_лицензии",'План Факт 2025'!N294="",'План Факт 2025'!M294=""),AND('План Факт 2025'!D294="Приобретение_ПО",'План Факт 2025'!M294="",'План Факт 2025'!N294="",'План Факт 2025'!M294=""),AND('План Факт 2025'!C294&lt;&gt;"",'План Факт 2025'!N294="",'План Факт 2025'!M294="")),"Требует заполнения","ОК")</f>
        <v>ОК</v>
      </c>
      <c r="N294" s="1" t="str">
        <f aca="false">IF(OR('План Факт 2025'!C294="ФОТ",SUM('План Факт 2025'!Q294,'План Факт 2025'!R294,'План Факт 2025'!Z294,'План Факт 2025'!AA294)&gt;0),"ОК",IF('План Факт 2025'!C294="","ОК","Требует заполнения"))</f>
        <v>ОК</v>
      </c>
      <c r="T294" s="1" t="str">
        <f aca="false">IF(AND('План Факт 2025'!R294&gt;0,'План Факт 2025'!X294=""),"Требует заполнения","ОК")</f>
        <v>ОК</v>
      </c>
      <c r="U294" s="1" t="str">
        <f aca="false">IF(AND('План Факт 2025'!R294&gt;0,'План Факт 2025'!Y294=""),"Требует заполнения","ОК")</f>
        <v>ОК</v>
      </c>
    </row>
    <row r="295" customFormat="false" ht="15" hidden="false" customHeight="false" outlineLevel="0" collapsed="false">
      <c r="A295" s="1" t="str">
        <f aca="false">IF(AND('План Факт 2025'!B295&lt;&gt;"",'План Факт 2025'!A295=""),"Требует заполнения","ОК")</f>
        <v>ОК</v>
      </c>
      <c r="C295" s="1" t="str">
        <f aca="false">IF(AND('План Факт 2025'!C295="",SUM('План Факт 2025'!Q295,'План Факт 2025'!R295,'План Факт 2025'!Z295,'План Факт 2025'!AA295)&gt;0),"Требует заполнения","ОК")</f>
        <v>ОК</v>
      </c>
      <c r="D295" s="357" t="str">
        <f aca="false">IF(OR(AND('План Факт 2025'!D295="",'План Факт 2025'!C295="Инвестиционный_проект"),AND('План Факт 2025'!D295="",'План Факт 2025'!C295="Операционный_бюджет")),"Требует заполнения", IF('План Факт 2025'!D295="","ОК",IFERROR(VLOOKUP('План Факт 2025'!C295&amp;'План Факт 2025'!D295,статьи,1,FALSE()),"Требует исправления")))</f>
        <v>ОК</v>
      </c>
      <c r="E295" s="1" t="str">
        <f aca="false">IF(AND('План Факт 2025'!C295="Инвестиционный_проект",'План Факт 2025'!G295=""),"Требует заполнения",IF(AND('План Факт 2025'!C295&lt;&gt;"Инвестиционный_проект",'План Факт 2025'!G295&lt;&gt;""),"Требует изменения","ОК"))</f>
        <v>ОК</v>
      </c>
      <c r="G295" s="1" t="str">
        <f aca="false">IF(AND('План Факт 2025'!C295="Инвестиционный_проект",'План Факт 2025'!I295=""),"Требует заполнения","ОК")</f>
        <v>ОК</v>
      </c>
      <c r="H295" s="1" t="str">
        <f aca="false">IF(AND('План Факт 2025'!C295="ФОТ",'План Факт 2025'!J295=""),"Требует заполнения","ОК")</f>
        <v>ОК</v>
      </c>
      <c r="J295" s="1" t="str">
        <f aca="false">IF(OR(AND('План Факт 2025'!D295="Программное_обеспечение_лицензии",'План Факт 2025'!L295=""),AND('План Факт 2025'!D295="Приобретение_ПО",'План Факт 2025'!L295=""),AND('План Факт 2025'!D295="ИТ_оборудование_и_комплектующие_ИП",'План Факт 2025'!L295=""),AND('План Факт 2025'!D295="ИТ_оборудование_и_комплектующие",'План Факт 2025'!L295="")),"Требует заполнения","ОК")</f>
        <v>ОК</v>
      </c>
      <c r="K295" s="1" t="str">
        <f aca="false">IF(OR(AND('План Факт 2025'!C295="Операционный_бюджет",'План Факт 2025'!D295="Программное_обеспечение_лицензии",'План Факт 2025'!M295=""),AND('План Факт 2025'!C295="Инвестиционный_проект",'План Факт 2025'!D295="Приобретение_ПО",'План Факт 2025'!M295=""),AND('План Факт 2025'!D295="ИТ_оборудование_и_комплектующие_ИП",'План Факт 2025'!M295=""),AND('План Факт 2025'!D295="ИТ_оборудование_и_комплектующие",'План Факт 2025'!M295="")),"Требует заполнения","ОК")</f>
        <v>ОК</v>
      </c>
      <c r="L295" s="1" t="str">
        <f aca="false">IF(OR(AND('План Факт 2025'!D295="Программное_обеспечение_лицензии",'План Факт 2025'!N295="",'План Факт 2025'!M295=""),AND('План Факт 2025'!D295="Приобретение_ПО",'План Факт 2025'!M295="",'План Факт 2025'!N295="",'План Факт 2025'!M295=""),AND('План Факт 2025'!C295&lt;&gt;"",'План Факт 2025'!N295="",'План Факт 2025'!M295="")),"Требует заполнения","ОК")</f>
        <v>ОК</v>
      </c>
      <c r="N295" s="1" t="str">
        <f aca="false">IF(OR('План Факт 2025'!C295="ФОТ",SUM('План Факт 2025'!Q295,'План Факт 2025'!R295,'План Факт 2025'!Z295,'План Факт 2025'!AA295)&gt;0),"ОК",IF('План Факт 2025'!C295="","ОК","Требует заполнения"))</f>
        <v>ОК</v>
      </c>
      <c r="T295" s="1" t="str">
        <f aca="false">IF(AND('План Факт 2025'!R295&gt;0,'План Факт 2025'!X295=""),"Требует заполнения","ОК")</f>
        <v>ОК</v>
      </c>
      <c r="U295" s="1" t="str">
        <f aca="false">IF(AND('План Факт 2025'!R295&gt;0,'План Факт 2025'!Y295=""),"Требует заполнения","ОК")</f>
        <v>ОК</v>
      </c>
    </row>
    <row r="296" customFormat="false" ht="15" hidden="false" customHeight="false" outlineLevel="0" collapsed="false">
      <c r="A296" s="1" t="str">
        <f aca="false">IF(AND('План Факт 2025'!B296&lt;&gt;"",'План Факт 2025'!A296=""),"Требует заполнения","ОК")</f>
        <v>ОК</v>
      </c>
      <c r="C296" s="1" t="str">
        <f aca="false">IF(AND('План Факт 2025'!C296="",SUM('План Факт 2025'!Q296,'План Факт 2025'!R296,'План Факт 2025'!Z296,'План Факт 2025'!AA296)&gt;0),"Требует заполнения","ОК")</f>
        <v>ОК</v>
      </c>
      <c r="D296" s="357" t="str">
        <f aca="false">IF(OR(AND('План Факт 2025'!D296="",'План Факт 2025'!C296="Инвестиционный_проект"),AND('План Факт 2025'!D296="",'План Факт 2025'!C296="Операционный_бюджет")),"Требует заполнения", IF('План Факт 2025'!D296="","ОК",IFERROR(VLOOKUP('План Факт 2025'!C296&amp;'План Факт 2025'!D296,статьи,1,FALSE()),"Требует исправления")))</f>
        <v>ОК</v>
      </c>
      <c r="E296" s="1" t="str">
        <f aca="false">IF(AND('План Факт 2025'!C296="Инвестиционный_проект",'План Факт 2025'!G296=""),"Требует заполнения",IF(AND('План Факт 2025'!C296&lt;&gt;"Инвестиционный_проект",'План Факт 2025'!G296&lt;&gt;""),"Требует изменения","ОК"))</f>
        <v>ОК</v>
      </c>
      <c r="G296" s="1" t="str">
        <f aca="false">IF(AND('План Факт 2025'!C296="Инвестиционный_проект",'План Факт 2025'!I296=""),"Требует заполнения","ОК")</f>
        <v>ОК</v>
      </c>
      <c r="H296" s="1" t="str">
        <f aca="false">IF(AND('План Факт 2025'!C296="ФОТ",'План Факт 2025'!J296=""),"Требует заполнения","ОК")</f>
        <v>ОК</v>
      </c>
      <c r="J296" s="1" t="str">
        <f aca="false">IF(OR(AND('План Факт 2025'!D296="Программное_обеспечение_лицензии",'План Факт 2025'!L296=""),AND('План Факт 2025'!D296="Приобретение_ПО",'План Факт 2025'!L296=""),AND('План Факт 2025'!D296="ИТ_оборудование_и_комплектующие_ИП",'План Факт 2025'!L296=""),AND('План Факт 2025'!D296="ИТ_оборудование_и_комплектующие",'План Факт 2025'!L296="")),"Требует заполнения","ОК")</f>
        <v>ОК</v>
      </c>
      <c r="K296" s="1" t="str">
        <f aca="false">IF(OR(AND('План Факт 2025'!C296="Операционный_бюджет",'План Факт 2025'!D296="Программное_обеспечение_лицензии",'План Факт 2025'!M296=""),AND('План Факт 2025'!C296="Инвестиционный_проект",'План Факт 2025'!D296="Приобретение_ПО",'План Факт 2025'!M296=""),AND('План Факт 2025'!D296="ИТ_оборудование_и_комплектующие_ИП",'План Факт 2025'!M296=""),AND('План Факт 2025'!D296="ИТ_оборудование_и_комплектующие",'План Факт 2025'!M296="")),"Требует заполнения","ОК")</f>
        <v>ОК</v>
      </c>
      <c r="L296" s="1" t="str">
        <f aca="false">IF(OR(AND('План Факт 2025'!D296="Программное_обеспечение_лицензии",'План Факт 2025'!N296="",'План Факт 2025'!M296=""),AND('План Факт 2025'!D296="Приобретение_ПО",'План Факт 2025'!M296="",'План Факт 2025'!N296="",'План Факт 2025'!M296=""),AND('План Факт 2025'!C296&lt;&gt;"",'План Факт 2025'!N296="",'План Факт 2025'!M296="")),"Требует заполнения","ОК")</f>
        <v>ОК</v>
      </c>
      <c r="N296" s="1" t="str">
        <f aca="false">IF(OR('План Факт 2025'!C296="ФОТ",SUM('План Факт 2025'!Q296,'План Факт 2025'!R296,'План Факт 2025'!Z296,'План Факт 2025'!AA296)&gt;0),"ОК",IF('План Факт 2025'!C296="","ОК","Требует заполнения"))</f>
        <v>ОК</v>
      </c>
      <c r="T296" s="1" t="str">
        <f aca="false">IF(AND('План Факт 2025'!R296&gt;0,'План Факт 2025'!X296=""),"Требует заполнения","ОК")</f>
        <v>ОК</v>
      </c>
      <c r="U296" s="1" t="str">
        <f aca="false">IF(AND('План Факт 2025'!R296&gt;0,'План Факт 2025'!Y296=""),"Требует заполнения","ОК")</f>
        <v>ОК</v>
      </c>
    </row>
    <row r="297" customFormat="false" ht="15" hidden="false" customHeight="false" outlineLevel="0" collapsed="false">
      <c r="A297" s="1" t="str">
        <f aca="false">IF(AND('План Факт 2025'!B297&lt;&gt;"",'План Факт 2025'!A297=""),"Требует заполнения","ОК")</f>
        <v>ОК</v>
      </c>
      <c r="C297" s="1" t="str">
        <f aca="false">IF(AND('План Факт 2025'!C297="",SUM('План Факт 2025'!Q297,'План Факт 2025'!R297,'План Факт 2025'!Z297,'План Факт 2025'!AA297)&gt;0),"Требует заполнения","ОК")</f>
        <v>ОК</v>
      </c>
      <c r="D297" s="357" t="str">
        <f aca="false">IF(OR(AND('План Факт 2025'!D297="",'План Факт 2025'!C297="Инвестиционный_проект"),AND('План Факт 2025'!D297="",'План Факт 2025'!C297="Операционный_бюджет")),"Требует заполнения", IF('План Факт 2025'!D297="","ОК",IFERROR(VLOOKUP('План Факт 2025'!C297&amp;'План Факт 2025'!D297,статьи,1,FALSE()),"Требует исправления")))</f>
        <v>ОК</v>
      </c>
      <c r="E297" s="1" t="str">
        <f aca="false">IF(AND('План Факт 2025'!C297="Инвестиционный_проект",'План Факт 2025'!G297=""),"Требует заполнения",IF(AND('План Факт 2025'!C297&lt;&gt;"Инвестиционный_проект",'План Факт 2025'!G297&lt;&gt;""),"Требует изменения","ОК"))</f>
        <v>ОК</v>
      </c>
      <c r="G297" s="1" t="str">
        <f aca="false">IF(AND('План Факт 2025'!C297="Инвестиционный_проект",'План Факт 2025'!I297=""),"Требует заполнения","ОК")</f>
        <v>ОК</v>
      </c>
      <c r="H297" s="1" t="str">
        <f aca="false">IF(AND('План Факт 2025'!C297="ФОТ",'План Факт 2025'!J297=""),"Требует заполнения","ОК")</f>
        <v>ОК</v>
      </c>
      <c r="J297" s="1" t="str">
        <f aca="false">IF(OR(AND('План Факт 2025'!D297="Программное_обеспечение_лицензии",'План Факт 2025'!L297=""),AND('План Факт 2025'!D297="Приобретение_ПО",'План Факт 2025'!L297=""),AND('План Факт 2025'!D297="ИТ_оборудование_и_комплектующие_ИП",'План Факт 2025'!L297=""),AND('План Факт 2025'!D297="ИТ_оборудование_и_комплектующие",'План Факт 2025'!L297="")),"Требует заполнения","ОК")</f>
        <v>ОК</v>
      </c>
      <c r="K297" s="1" t="str">
        <f aca="false">IF(OR(AND('План Факт 2025'!C297="Операционный_бюджет",'План Факт 2025'!D297="Программное_обеспечение_лицензии",'План Факт 2025'!M297=""),AND('План Факт 2025'!C297="Инвестиционный_проект",'План Факт 2025'!D297="Приобретение_ПО",'План Факт 2025'!M297=""),AND('План Факт 2025'!D297="ИТ_оборудование_и_комплектующие_ИП",'План Факт 2025'!M297=""),AND('План Факт 2025'!D297="ИТ_оборудование_и_комплектующие",'План Факт 2025'!M297="")),"Требует заполнения","ОК")</f>
        <v>ОК</v>
      </c>
      <c r="L297" s="1" t="str">
        <f aca="false">IF(OR(AND('План Факт 2025'!D297="Программное_обеспечение_лицензии",'План Факт 2025'!N297="",'План Факт 2025'!M297=""),AND('План Факт 2025'!D297="Приобретение_ПО",'План Факт 2025'!M297="",'План Факт 2025'!N297="",'План Факт 2025'!M297=""),AND('План Факт 2025'!C297&lt;&gt;"",'План Факт 2025'!N297="",'План Факт 2025'!M297="")),"Требует заполнения","ОК")</f>
        <v>ОК</v>
      </c>
      <c r="N297" s="1" t="str">
        <f aca="false">IF(OR('План Факт 2025'!C297="ФОТ",SUM('План Факт 2025'!Q297,'План Факт 2025'!R297,'План Факт 2025'!Z297,'План Факт 2025'!AA297)&gt;0),"ОК",IF('План Факт 2025'!C297="","ОК","Требует заполнения"))</f>
        <v>ОК</v>
      </c>
      <c r="T297" s="1" t="str">
        <f aca="false">IF(AND('План Факт 2025'!R297&gt;0,'План Факт 2025'!X297=""),"Требует заполнения","ОК")</f>
        <v>ОК</v>
      </c>
      <c r="U297" s="1" t="str">
        <f aca="false">IF(AND('План Факт 2025'!R297&gt;0,'План Факт 2025'!Y297=""),"Требует заполнения","ОК")</f>
        <v>ОК</v>
      </c>
    </row>
    <row r="298" customFormat="false" ht="15" hidden="false" customHeight="false" outlineLevel="0" collapsed="false">
      <c r="A298" s="1" t="str">
        <f aca="false">IF(AND('План Факт 2025'!B298&lt;&gt;"",'План Факт 2025'!A298=""),"Требует заполнения","ОК")</f>
        <v>ОК</v>
      </c>
      <c r="C298" s="1" t="str">
        <f aca="false">IF(AND('План Факт 2025'!C298="",SUM('План Факт 2025'!Q298,'План Факт 2025'!R298,'План Факт 2025'!Z298,'План Факт 2025'!AA298)&gt;0),"Требует заполнения","ОК")</f>
        <v>ОК</v>
      </c>
      <c r="D298" s="357" t="str">
        <f aca="false">IF(OR(AND('План Факт 2025'!D298="",'План Факт 2025'!C298="Инвестиционный_проект"),AND('План Факт 2025'!D298="",'План Факт 2025'!C298="Операционный_бюджет")),"Требует заполнения", IF('План Факт 2025'!D298="","ОК",IFERROR(VLOOKUP('План Факт 2025'!C298&amp;'План Факт 2025'!D298,статьи,1,FALSE()),"Требует исправления")))</f>
        <v>ОК</v>
      </c>
      <c r="E298" s="1" t="str">
        <f aca="false">IF(AND('План Факт 2025'!C298="Инвестиционный_проект",'План Факт 2025'!G298=""),"Требует заполнения",IF(AND('План Факт 2025'!C298&lt;&gt;"Инвестиционный_проект",'План Факт 2025'!G298&lt;&gt;""),"Требует изменения","ОК"))</f>
        <v>ОК</v>
      </c>
      <c r="G298" s="1" t="str">
        <f aca="false">IF(AND('План Факт 2025'!C298="Инвестиционный_проект",'План Факт 2025'!I298=""),"Требует заполнения","ОК")</f>
        <v>ОК</v>
      </c>
      <c r="H298" s="1" t="str">
        <f aca="false">IF(AND('План Факт 2025'!C298="ФОТ",'План Факт 2025'!J298=""),"Требует заполнения","ОК")</f>
        <v>ОК</v>
      </c>
      <c r="J298" s="1" t="str">
        <f aca="false">IF(OR(AND('План Факт 2025'!D298="Программное_обеспечение_лицензии",'План Факт 2025'!L298=""),AND('План Факт 2025'!D298="Приобретение_ПО",'План Факт 2025'!L298=""),AND('План Факт 2025'!D298="ИТ_оборудование_и_комплектующие_ИП",'План Факт 2025'!L298=""),AND('План Факт 2025'!D298="ИТ_оборудование_и_комплектующие",'План Факт 2025'!L298="")),"Требует заполнения","ОК")</f>
        <v>ОК</v>
      </c>
      <c r="K298" s="1" t="str">
        <f aca="false">IF(OR(AND('План Факт 2025'!C298="Операционный_бюджет",'План Факт 2025'!D298="Программное_обеспечение_лицензии",'План Факт 2025'!M298=""),AND('План Факт 2025'!C298="Инвестиционный_проект",'План Факт 2025'!D298="Приобретение_ПО",'План Факт 2025'!M298=""),AND('План Факт 2025'!D298="ИТ_оборудование_и_комплектующие_ИП",'План Факт 2025'!M298=""),AND('План Факт 2025'!D298="ИТ_оборудование_и_комплектующие",'План Факт 2025'!M298="")),"Требует заполнения","ОК")</f>
        <v>ОК</v>
      </c>
      <c r="L298" s="1" t="str">
        <f aca="false">IF(OR(AND('План Факт 2025'!D298="Программное_обеспечение_лицензии",'План Факт 2025'!N298="",'План Факт 2025'!M298=""),AND('План Факт 2025'!D298="Приобретение_ПО",'План Факт 2025'!M298="",'План Факт 2025'!N298="",'План Факт 2025'!M298=""),AND('План Факт 2025'!C298&lt;&gt;"",'План Факт 2025'!N298="",'План Факт 2025'!M298="")),"Требует заполнения","ОК")</f>
        <v>ОК</v>
      </c>
      <c r="N298" s="1" t="str">
        <f aca="false">IF(OR('План Факт 2025'!C298="ФОТ",SUM('План Факт 2025'!Q298,'План Факт 2025'!R298,'План Факт 2025'!Z298,'План Факт 2025'!AA298)&gt;0),"ОК",IF('План Факт 2025'!C298="","ОК","Требует заполнения"))</f>
        <v>ОК</v>
      </c>
      <c r="T298" s="1" t="str">
        <f aca="false">IF(AND('План Факт 2025'!R298&gt;0,'План Факт 2025'!X298=""),"Требует заполнения","ОК")</f>
        <v>ОК</v>
      </c>
      <c r="U298" s="1" t="str">
        <f aca="false">IF(AND('План Факт 2025'!R298&gt;0,'План Факт 2025'!Y298=""),"Требует заполнения","ОК")</f>
        <v>ОК</v>
      </c>
    </row>
    <row r="299" customFormat="false" ht="15" hidden="false" customHeight="false" outlineLevel="0" collapsed="false">
      <c r="A299" s="1" t="str">
        <f aca="false">IF(AND('План Факт 2025'!B299&lt;&gt;"",'План Факт 2025'!A299=""),"Требует заполнения","ОК")</f>
        <v>ОК</v>
      </c>
      <c r="C299" s="1" t="str">
        <f aca="false">IF(AND('План Факт 2025'!C299="",SUM('План Факт 2025'!Q299,'План Факт 2025'!R299,'План Факт 2025'!Z299,'План Факт 2025'!AA299)&gt;0),"Требует заполнения","ОК")</f>
        <v>ОК</v>
      </c>
      <c r="D299" s="357" t="str">
        <f aca="false">IF(OR(AND('План Факт 2025'!D299="",'План Факт 2025'!C299="Инвестиционный_проект"),AND('План Факт 2025'!D299="",'План Факт 2025'!C299="Операционный_бюджет")),"Требует заполнения", IF('План Факт 2025'!D299="","ОК",IFERROR(VLOOKUP('План Факт 2025'!C299&amp;'План Факт 2025'!D299,статьи,1,FALSE()),"Требует исправления")))</f>
        <v>ОК</v>
      </c>
      <c r="E299" s="1" t="str">
        <f aca="false">IF(AND('План Факт 2025'!C299="Инвестиционный_проект",'План Факт 2025'!G299=""),"Требует заполнения",IF(AND('План Факт 2025'!C299&lt;&gt;"Инвестиционный_проект",'План Факт 2025'!G299&lt;&gt;""),"Требует изменения","ОК"))</f>
        <v>ОК</v>
      </c>
      <c r="G299" s="1" t="str">
        <f aca="false">IF(AND('План Факт 2025'!C299="Инвестиционный_проект",'План Факт 2025'!I299=""),"Требует заполнения","ОК")</f>
        <v>ОК</v>
      </c>
      <c r="H299" s="1" t="str">
        <f aca="false">IF(AND('План Факт 2025'!C299="ФОТ",'План Факт 2025'!J299=""),"Требует заполнения","ОК")</f>
        <v>ОК</v>
      </c>
      <c r="J299" s="1" t="str">
        <f aca="false">IF(OR(AND('План Факт 2025'!D299="Программное_обеспечение_лицензии",'План Факт 2025'!L299=""),AND('План Факт 2025'!D299="Приобретение_ПО",'План Факт 2025'!L299=""),AND('План Факт 2025'!D299="ИТ_оборудование_и_комплектующие_ИП",'План Факт 2025'!L299=""),AND('План Факт 2025'!D299="ИТ_оборудование_и_комплектующие",'План Факт 2025'!L299="")),"Требует заполнения","ОК")</f>
        <v>ОК</v>
      </c>
      <c r="K299" s="1" t="str">
        <f aca="false">IF(OR(AND('План Факт 2025'!C299="Операционный_бюджет",'План Факт 2025'!D299="Программное_обеспечение_лицензии",'План Факт 2025'!M299=""),AND('План Факт 2025'!C299="Инвестиционный_проект",'План Факт 2025'!D299="Приобретение_ПО",'План Факт 2025'!M299=""),AND('План Факт 2025'!D299="ИТ_оборудование_и_комплектующие_ИП",'План Факт 2025'!M299=""),AND('План Факт 2025'!D299="ИТ_оборудование_и_комплектующие",'План Факт 2025'!M299="")),"Требует заполнения","ОК")</f>
        <v>ОК</v>
      </c>
      <c r="L299" s="1" t="str">
        <f aca="false">IF(OR(AND('План Факт 2025'!D299="Программное_обеспечение_лицензии",'План Факт 2025'!N299="",'План Факт 2025'!M299=""),AND('План Факт 2025'!D299="Приобретение_ПО",'План Факт 2025'!M299="",'План Факт 2025'!N299="",'План Факт 2025'!M299=""),AND('План Факт 2025'!C299&lt;&gt;"",'План Факт 2025'!N299="",'План Факт 2025'!M299="")),"Требует заполнения","ОК")</f>
        <v>ОК</v>
      </c>
      <c r="N299" s="1" t="str">
        <f aca="false">IF(OR('План Факт 2025'!C299="ФОТ",SUM('План Факт 2025'!Q299,'План Факт 2025'!R299,'План Факт 2025'!Z299,'План Факт 2025'!AA299)&gt;0),"ОК",IF('План Факт 2025'!C299="","ОК","Требует заполнения"))</f>
        <v>ОК</v>
      </c>
      <c r="T299" s="1" t="str">
        <f aca="false">IF(AND('План Факт 2025'!R299&gt;0,'План Факт 2025'!X299=""),"Требует заполнения","ОК")</f>
        <v>ОК</v>
      </c>
      <c r="U299" s="1" t="str">
        <f aca="false">IF(AND('План Факт 2025'!R299&gt;0,'План Факт 2025'!Y299=""),"Требует заполнения","ОК")</f>
        <v>ОК</v>
      </c>
    </row>
    <row r="300" customFormat="false" ht="15" hidden="false" customHeight="false" outlineLevel="0" collapsed="false">
      <c r="A300" s="1" t="str">
        <f aca="false">IF(AND('План Факт 2025'!B300&lt;&gt;"",'План Факт 2025'!A300=""),"Требует заполнения","ОК")</f>
        <v>ОК</v>
      </c>
      <c r="C300" s="1" t="str">
        <f aca="false">IF(AND('План Факт 2025'!C300="",SUM('План Факт 2025'!Q300,'План Факт 2025'!R300,'План Факт 2025'!Z300,'План Факт 2025'!AA300)&gt;0),"Требует заполнения","ОК")</f>
        <v>ОК</v>
      </c>
      <c r="D300" s="357" t="str">
        <f aca="false">IF(OR(AND('План Факт 2025'!D300="",'План Факт 2025'!C300="Инвестиционный_проект"),AND('План Факт 2025'!D300="",'План Факт 2025'!C300="Операционный_бюджет")),"Требует заполнения", IF('План Факт 2025'!D300="","ОК",IFERROR(VLOOKUP('План Факт 2025'!C300&amp;'План Факт 2025'!D300,статьи,1,FALSE()),"Требует исправления")))</f>
        <v>ОК</v>
      </c>
      <c r="E300" s="1" t="str">
        <f aca="false">IF(AND('План Факт 2025'!C300="Инвестиционный_проект",'План Факт 2025'!G300=""),"Требует заполнения",IF(AND('План Факт 2025'!C300&lt;&gt;"Инвестиционный_проект",'План Факт 2025'!G300&lt;&gt;""),"Требует изменения","ОК"))</f>
        <v>ОК</v>
      </c>
      <c r="G300" s="1" t="str">
        <f aca="false">IF(AND('План Факт 2025'!C300="Инвестиционный_проект",'План Факт 2025'!I300=""),"Требует заполнения","ОК")</f>
        <v>ОК</v>
      </c>
      <c r="H300" s="1" t="str">
        <f aca="false">IF(AND('План Факт 2025'!C300="ФОТ",'План Факт 2025'!J300=""),"Требует заполнения","ОК")</f>
        <v>ОК</v>
      </c>
      <c r="J300" s="1" t="str">
        <f aca="false">IF(OR(AND('План Факт 2025'!D300="Программное_обеспечение_лицензии",'План Факт 2025'!L300=""),AND('План Факт 2025'!D300="Приобретение_ПО",'План Факт 2025'!L300=""),AND('План Факт 2025'!D300="ИТ_оборудование_и_комплектующие_ИП",'План Факт 2025'!L300=""),AND('План Факт 2025'!D300="ИТ_оборудование_и_комплектующие",'План Факт 2025'!L300="")),"Требует заполнения","ОК")</f>
        <v>ОК</v>
      </c>
      <c r="K300" s="1" t="str">
        <f aca="false">IF(OR(AND('План Факт 2025'!C300="Операционный_бюджет",'План Факт 2025'!D300="Программное_обеспечение_лицензии",'План Факт 2025'!M300=""),AND('План Факт 2025'!C300="Инвестиционный_проект",'План Факт 2025'!D300="Приобретение_ПО",'План Факт 2025'!M300=""),AND('План Факт 2025'!D300="ИТ_оборудование_и_комплектующие_ИП",'План Факт 2025'!M300=""),AND('План Факт 2025'!D300="ИТ_оборудование_и_комплектующие",'План Факт 2025'!M300="")),"Требует заполнения","ОК")</f>
        <v>ОК</v>
      </c>
      <c r="L300" s="1" t="str">
        <f aca="false">IF(OR(AND('План Факт 2025'!D300="Программное_обеспечение_лицензии",'План Факт 2025'!N300="",'План Факт 2025'!M300=""),AND('План Факт 2025'!D300="Приобретение_ПО",'План Факт 2025'!M300="",'План Факт 2025'!N300="",'План Факт 2025'!M300=""),AND('План Факт 2025'!C300&lt;&gt;"",'План Факт 2025'!N300="",'План Факт 2025'!M300="")),"Требует заполнения","ОК")</f>
        <v>ОК</v>
      </c>
      <c r="N300" s="1" t="str">
        <f aca="false">IF(OR('План Факт 2025'!C300="ФОТ",SUM('План Факт 2025'!Q300,'План Факт 2025'!R300,'План Факт 2025'!Z300,'План Факт 2025'!AA300)&gt;0),"ОК",IF('План Факт 2025'!C300="","ОК","Требует заполнения"))</f>
        <v>ОК</v>
      </c>
      <c r="T300" s="1" t="str">
        <f aca="false">IF(AND('План Факт 2025'!R300&gt;0,'План Факт 2025'!X300=""),"Требует заполнения","ОК")</f>
        <v>ОК</v>
      </c>
      <c r="U300" s="1" t="str">
        <f aca="false">IF(AND('План Факт 2025'!R300&gt;0,'План Факт 2025'!Y300=""),"Требует заполнения","ОК")</f>
        <v>ОК</v>
      </c>
    </row>
    <row r="301" customFormat="false" ht="15" hidden="false" customHeight="false" outlineLevel="0" collapsed="false">
      <c r="A301" s="1" t="str">
        <f aca="false">IF(AND('План Факт 2025'!B301&lt;&gt;"",'План Факт 2025'!A301=""),"Требует заполнения","ОК")</f>
        <v>ОК</v>
      </c>
      <c r="C301" s="1" t="str">
        <f aca="false">IF(AND('План Факт 2025'!C301="",SUM('План Факт 2025'!Q301,'План Факт 2025'!R301,'План Факт 2025'!Z301,'План Факт 2025'!AA301)&gt;0),"Требует заполнения","ОК")</f>
        <v>ОК</v>
      </c>
      <c r="D301" s="357" t="str">
        <f aca="false">IF(OR(AND('План Факт 2025'!D301="",'План Факт 2025'!C301="Инвестиционный_проект"),AND('План Факт 2025'!D301="",'План Факт 2025'!C301="Операционный_бюджет")),"Требует заполнения", IF('План Факт 2025'!D301="","ОК",IFERROR(VLOOKUP('План Факт 2025'!C301&amp;'План Факт 2025'!D301,статьи,1,FALSE()),"Требует исправления")))</f>
        <v>ОК</v>
      </c>
      <c r="E301" s="1" t="str">
        <f aca="false">IF(AND('План Факт 2025'!C301="Инвестиционный_проект",'План Факт 2025'!G301=""),"Требует заполнения",IF(AND('План Факт 2025'!C301&lt;&gt;"Инвестиционный_проект",'План Факт 2025'!G301&lt;&gt;""),"Требует изменения","ОК"))</f>
        <v>ОК</v>
      </c>
      <c r="G301" s="1" t="str">
        <f aca="false">IF(AND('План Факт 2025'!C301="Инвестиционный_проект",'План Факт 2025'!I301=""),"Требует заполнения","ОК")</f>
        <v>ОК</v>
      </c>
      <c r="H301" s="1" t="str">
        <f aca="false">IF(AND('План Факт 2025'!C301="ФОТ",'План Факт 2025'!J301=""),"Требует заполнения","ОК")</f>
        <v>ОК</v>
      </c>
      <c r="J301" s="1" t="str">
        <f aca="false">IF(OR(AND('План Факт 2025'!D301="Программное_обеспечение_лицензии",'План Факт 2025'!L301=""),AND('План Факт 2025'!D301="Приобретение_ПО",'План Факт 2025'!L301=""),AND('План Факт 2025'!D301="ИТ_оборудование_и_комплектующие_ИП",'План Факт 2025'!L301=""),AND('План Факт 2025'!D301="ИТ_оборудование_и_комплектующие",'План Факт 2025'!L301="")),"Требует заполнения","ОК")</f>
        <v>ОК</v>
      </c>
      <c r="K301" s="1" t="str">
        <f aca="false">IF(OR(AND('План Факт 2025'!C301="Операционный_бюджет",'План Факт 2025'!D301="Программное_обеспечение_лицензии",'План Факт 2025'!M301=""),AND('План Факт 2025'!C301="Инвестиционный_проект",'План Факт 2025'!D301="Приобретение_ПО",'План Факт 2025'!M301=""),AND('План Факт 2025'!D301="ИТ_оборудование_и_комплектующие_ИП",'План Факт 2025'!M301=""),AND('План Факт 2025'!D301="ИТ_оборудование_и_комплектующие",'План Факт 2025'!M301="")),"Требует заполнения","ОК")</f>
        <v>ОК</v>
      </c>
      <c r="L301" s="1" t="str">
        <f aca="false">IF(OR(AND('План Факт 2025'!D301="Программное_обеспечение_лицензии",'План Факт 2025'!N301="",'План Факт 2025'!M301=""),AND('План Факт 2025'!D301="Приобретение_ПО",'План Факт 2025'!M301="",'План Факт 2025'!N301="",'План Факт 2025'!M301=""),AND('План Факт 2025'!C301&lt;&gt;"",'План Факт 2025'!N301="",'План Факт 2025'!M301="")),"Требует заполнения","ОК")</f>
        <v>ОК</v>
      </c>
      <c r="N301" s="1" t="str">
        <f aca="false">IF(OR('План Факт 2025'!C301="ФОТ",SUM('План Факт 2025'!Q301,'План Факт 2025'!R301,'План Факт 2025'!Z301,'План Факт 2025'!AA301)&gt;0),"ОК",IF('План Факт 2025'!C301="","ОК","Требует заполнения"))</f>
        <v>ОК</v>
      </c>
      <c r="T301" s="1" t="str">
        <f aca="false">IF(AND('План Факт 2025'!R301&gt;0,'План Факт 2025'!X301=""),"Требует заполнения","ОК")</f>
        <v>ОК</v>
      </c>
      <c r="U301" s="1" t="str">
        <f aca="false">IF(AND('План Факт 2025'!R301&gt;0,'План Факт 2025'!Y301=""),"Требует заполнения","ОК")</f>
        <v>ОК</v>
      </c>
    </row>
    <row r="302" customFormat="false" ht="15" hidden="false" customHeight="false" outlineLevel="0" collapsed="false">
      <c r="A302" s="1" t="str">
        <f aca="false">IF(AND('План Факт 2025'!B302&lt;&gt;"",'План Факт 2025'!A302=""),"Требует заполнения","ОК")</f>
        <v>ОК</v>
      </c>
      <c r="C302" s="1" t="str">
        <f aca="false">IF(AND('План Факт 2025'!C302="",SUM('План Факт 2025'!Q302,'План Факт 2025'!R302,'План Факт 2025'!Z302,'План Факт 2025'!AA302)&gt;0),"Требует заполнения","ОК")</f>
        <v>ОК</v>
      </c>
      <c r="D302" s="357" t="str">
        <f aca="false">IF(OR(AND('План Факт 2025'!D302="",'План Факт 2025'!C302="Инвестиционный_проект"),AND('План Факт 2025'!D302="",'План Факт 2025'!C302="Операционный_бюджет")),"Требует заполнения", IF('План Факт 2025'!D302="","ОК",IFERROR(VLOOKUP('План Факт 2025'!C302&amp;'План Факт 2025'!D302,статьи,1,FALSE()),"Требует исправления")))</f>
        <v>ОК</v>
      </c>
      <c r="E302" s="1" t="str">
        <f aca="false">IF(AND('План Факт 2025'!C302="Инвестиционный_проект",'План Факт 2025'!G302=""),"Требует заполнения",IF(AND('План Факт 2025'!C302&lt;&gt;"Инвестиционный_проект",'План Факт 2025'!G302&lt;&gt;""),"Требует изменения","ОК"))</f>
        <v>ОК</v>
      </c>
      <c r="G302" s="1" t="str">
        <f aca="false">IF(AND('План Факт 2025'!C302="Инвестиционный_проект",'План Факт 2025'!I302=""),"Требует заполнения","ОК")</f>
        <v>ОК</v>
      </c>
      <c r="H302" s="1" t="str">
        <f aca="false">IF(AND('План Факт 2025'!C302="ФОТ",'План Факт 2025'!J302=""),"Требует заполнения","ОК")</f>
        <v>ОК</v>
      </c>
      <c r="J302" s="1" t="str">
        <f aca="false">IF(OR(AND('План Факт 2025'!D302="Программное_обеспечение_лицензии",'План Факт 2025'!L302=""),AND('План Факт 2025'!D302="Приобретение_ПО",'План Факт 2025'!L302=""),AND('План Факт 2025'!D302="ИТ_оборудование_и_комплектующие_ИП",'План Факт 2025'!L302=""),AND('План Факт 2025'!D302="ИТ_оборудование_и_комплектующие",'План Факт 2025'!L302="")),"Требует заполнения","ОК")</f>
        <v>ОК</v>
      </c>
      <c r="K302" s="1" t="str">
        <f aca="false">IF(OR(AND('План Факт 2025'!C302="Операционный_бюджет",'План Факт 2025'!D302="Программное_обеспечение_лицензии",'План Факт 2025'!M302=""),AND('План Факт 2025'!C302="Инвестиционный_проект",'План Факт 2025'!D302="Приобретение_ПО",'План Факт 2025'!M302=""),AND('План Факт 2025'!D302="ИТ_оборудование_и_комплектующие_ИП",'План Факт 2025'!M302=""),AND('План Факт 2025'!D302="ИТ_оборудование_и_комплектующие",'План Факт 2025'!M302="")),"Требует заполнения","ОК")</f>
        <v>ОК</v>
      </c>
      <c r="L302" s="1" t="str">
        <f aca="false">IF(OR(AND('План Факт 2025'!D302="Программное_обеспечение_лицензии",'План Факт 2025'!N302="",'План Факт 2025'!M302=""),AND('План Факт 2025'!D302="Приобретение_ПО",'План Факт 2025'!M302="",'План Факт 2025'!N302="",'План Факт 2025'!M302=""),AND('План Факт 2025'!C302&lt;&gt;"",'План Факт 2025'!N302="",'План Факт 2025'!M302="")),"Требует заполнения","ОК")</f>
        <v>ОК</v>
      </c>
      <c r="N302" s="1" t="str">
        <f aca="false">IF(OR('План Факт 2025'!C302="ФОТ",SUM('План Факт 2025'!Q302,'План Факт 2025'!R302,'План Факт 2025'!Z302,'План Факт 2025'!AA302)&gt;0),"ОК",IF('План Факт 2025'!C302="","ОК","Требует заполнения"))</f>
        <v>ОК</v>
      </c>
      <c r="T302" s="1" t="str">
        <f aca="false">IF(AND('План Факт 2025'!R302&gt;0,'План Факт 2025'!X302=""),"Требует заполнения","ОК")</f>
        <v>ОК</v>
      </c>
      <c r="U302" s="1" t="str">
        <f aca="false">IF(AND('План Факт 2025'!R302&gt;0,'План Факт 2025'!Y302=""),"Требует заполнения","ОК")</f>
        <v>ОК</v>
      </c>
    </row>
    <row r="303" customFormat="false" ht="15" hidden="false" customHeight="false" outlineLevel="0" collapsed="false">
      <c r="A303" s="1" t="str">
        <f aca="false">IF(AND('План Факт 2025'!B303&lt;&gt;"",'План Факт 2025'!A303=""),"Требует заполнения","ОК")</f>
        <v>ОК</v>
      </c>
      <c r="C303" s="1" t="str">
        <f aca="false">IF(AND('План Факт 2025'!C303="",SUM('План Факт 2025'!Q303,'План Факт 2025'!R303,'План Факт 2025'!Z303,'План Факт 2025'!AA303)&gt;0),"Требует заполнения","ОК")</f>
        <v>ОК</v>
      </c>
      <c r="D303" s="357" t="str">
        <f aca="false">IF(OR(AND('План Факт 2025'!D303="",'План Факт 2025'!C303="Инвестиционный_проект"),AND('План Факт 2025'!D303="",'План Факт 2025'!C303="Операционный_бюджет")),"Требует заполнения", IF('План Факт 2025'!D303="","ОК",IFERROR(VLOOKUP('План Факт 2025'!C303&amp;'План Факт 2025'!D303,статьи,1,FALSE()),"Требует исправления")))</f>
        <v>ОК</v>
      </c>
      <c r="E303" s="1" t="str">
        <f aca="false">IF(AND('План Факт 2025'!C303="Инвестиционный_проект",'План Факт 2025'!G303=""),"Требует заполнения",IF(AND('План Факт 2025'!C303&lt;&gt;"Инвестиционный_проект",'План Факт 2025'!G303&lt;&gt;""),"Требует изменения","ОК"))</f>
        <v>ОК</v>
      </c>
      <c r="G303" s="1" t="str">
        <f aca="false">IF(AND('План Факт 2025'!C303="Инвестиционный_проект",'План Факт 2025'!I303=""),"Требует заполнения","ОК")</f>
        <v>ОК</v>
      </c>
      <c r="H303" s="1" t="str">
        <f aca="false">IF(AND('План Факт 2025'!C303="ФОТ",'План Факт 2025'!J303=""),"Требует заполнения","ОК")</f>
        <v>ОК</v>
      </c>
      <c r="J303" s="1" t="str">
        <f aca="false">IF(OR(AND('План Факт 2025'!D303="Программное_обеспечение_лицензии",'План Факт 2025'!L303=""),AND('План Факт 2025'!D303="Приобретение_ПО",'План Факт 2025'!L303=""),AND('План Факт 2025'!D303="ИТ_оборудование_и_комплектующие_ИП",'План Факт 2025'!L303=""),AND('План Факт 2025'!D303="ИТ_оборудование_и_комплектующие",'План Факт 2025'!L303="")),"Требует заполнения","ОК")</f>
        <v>ОК</v>
      </c>
      <c r="K303" s="1" t="str">
        <f aca="false">IF(OR(AND('План Факт 2025'!C303="Операционный_бюджет",'План Факт 2025'!D303="Программное_обеспечение_лицензии",'План Факт 2025'!M303=""),AND('План Факт 2025'!C303="Инвестиционный_проект",'План Факт 2025'!D303="Приобретение_ПО",'План Факт 2025'!M303=""),AND('План Факт 2025'!D303="ИТ_оборудование_и_комплектующие_ИП",'План Факт 2025'!M303=""),AND('План Факт 2025'!D303="ИТ_оборудование_и_комплектующие",'План Факт 2025'!M303="")),"Требует заполнения","ОК")</f>
        <v>ОК</v>
      </c>
      <c r="L303" s="1" t="str">
        <f aca="false">IF(OR(AND('План Факт 2025'!D303="Программное_обеспечение_лицензии",'План Факт 2025'!N303="",'План Факт 2025'!M303=""),AND('План Факт 2025'!D303="Приобретение_ПО",'План Факт 2025'!M303="",'План Факт 2025'!N303="",'План Факт 2025'!M303=""),AND('План Факт 2025'!C303&lt;&gt;"",'План Факт 2025'!N303="",'План Факт 2025'!M303="")),"Требует заполнения","ОК")</f>
        <v>ОК</v>
      </c>
      <c r="N303" s="1" t="str">
        <f aca="false">IF(OR('План Факт 2025'!C303="ФОТ",SUM('План Факт 2025'!Q303,'План Факт 2025'!R303,'План Факт 2025'!Z303,'План Факт 2025'!AA303)&gt;0),"ОК",IF('План Факт 2025'!C303="","ОК","Требует заполнения"))</f>
        <v>ОК</v>
      </c>
      <c r="T303" s="1" t="str">
        <f aca="false">IF(AND('План Факт 2025'!R303&gt;0,'План Факт 2025'!X303=""),"Требует заполнения","ОК")</f>
        <v>ОК</v>
      </c>
      <c r="U303" s="1" t="str">
        <f aca="false">IF(AND('План Факт 2025'!R303&gt;0,'План Факт 2025'!Y303=""),"Требует заполнения","ОК")</f>
        <v>ОК</v>
      </c>
    </row>
    <row r="304" customFormat="false" ht="15" hidden="false" customHeight="false" outlineLevel="0" collapsed="false">
      <c r="A304" s="1" t="str">
        <f aca="false">IF(AND('План Факт 2025'!B304&lt;&gt;"",'План Факт 2025'!A304=""),"Требует заполнения","ОК")</f>
        <v>ОК</v>
      </c>
      <c r="C304" s="1" t="str">
        <f aca="false">IF(AND('План Факт 2025'!C304="",SUM('План Факт 2025'!Q304,'План Факт 2025'!R304,'План Факт 2025'!Z304,'План Факт 2025'!AA304)&gt;0),"Требует заполнения","ОК")</f>
        <v>ОК</v>
      </c>
      <c r="D304" s="357" t="str">
        <f aca="false">IF(OR(AND('План Факт 2025'!D304="",'План Факт 2025'!C304="Инвестиционный_проект"),AND('План Факт 2025'!D304="",'План Факт 2025'!C304="Операционный_бюджет")),"Требует заполнения", IF('План Факт 2025'!D304="","ОК",IFERROR(VLOOKUP('План Факт 2025'!C304&amp;'План Факт 2025'!D304,статьи,1,FALSE()),"Требует исправления")))</f>
        <v>ОК</v>
      </c>
      <c r="E304" s="1" t="str">
        <f aca="false">IF(AND('План Факт 2025'!C304="Инвестиционный_проект",'План Факт 2025'!G304=""),"Требует заполнения",IF(AND('План Факт 2025'!C304&lt;&gt;"Инвестиционный_проект",'План Факт 2025'!G304&lt;&gt;""),"Требует изменения","ОК"))</f>
        <v>ОК</v>
      </c>
      <c r="G304" s="1" t="str">
        <f aca="false">IF(AND('План Факт 2025'!C304="Инвестиционный_проект",'План Факт 2025'!I304=""),"Требует заполнения","ОК")</f>
        <v>ОК</v>
      </c>
      <c r="H304" s="1" t="str">
        <f aca="false">IF(AND('План Факт 2025'!C304="ФОТ",'План Факт 2025'!J304=""),"Требует заполнения","ОК")</f>
        <v>ОК</v>
      </c>
      <c r="J304" s="1" t="str">
        <f aca="false">IF(OR(AND('План Факт 2025'!D304="Программное_обеспечение_лицензии",'План Факт 2025'!L304=""),AND('План Факт 2025'!D304="Приобретение_ПО",'План Факт 2025'!L304=""),AND('План Факт 2025'!D304="ИТ_оборудование_и_комплектующие_ИП",'План Факт 2025'!L304=""),AND('План Факт 2025'!D304="ИТ_оборудование_и_комплектующие",'План Факт 2025'!L304="")),"Требует заполнения","ОК")</f>
        <v>ОК</v>
      </c>
      <c r="K304" s="1" t="str">
        <f aca="false">IF(OR(AND('План Факт 2025'!C304="Операционный_бюджет",'План Факт 2025'!D304="Программное_обеспечение_лицензии",'План Факт 2025'!M304=""),AND('План Факт 2025'!C304="Инвестиционный_проект",'План Факт 2025'!D304="Приобретение_ПО",'План Факт 2025'!M304=""),AND('План Факт 2025'!D304="ИТ_оборудование_и_комплектующие_ИП",'План Факт 2025'!M304=""),AND('План Факт 2025'!D304="ИТ_оборудование_и_комплектующие",'План Факт 2025'!M304="")),"Требует заполнения","ОК")</f>
        <v>ОК</v>
      </c>
      <c r="L304" s="1" t="str">
        <f aca="false">IF(OR(AND('План Факт 2025'!D304="Программное_обеспечение_лицензии",'План Факт 2025'!N304="",'План Факт 2025'!M304=""),AND('План Факт 2025'!D304="Приобретение_ПО",'План Факт 2025'!M304="",'План Факт 2025'!N304="",'План Факт 2025'!M304=""),AND('План Факт 2025'!C304&lt;&gt;"",'План Факт 2025'!N304="",'План Факт 2025'!M304="")),"Требует заполнения","ОК")</f>
        <v>ОК</v>
      </c>
      <c r="N304" s="1" t="str">
        <f aca="false">IF(OR('План Факт 2025'!C304="ФОТ",SUM('План Факт 2025'!Q304,'План Факт 2025'!R304,'План Факт 2025'!Z304,'План Факт 2025'!AA304)&gt;0),"ОК",IF('План Факт 2025'!C304="","ОК","Требует заполнения"))</f>
        <v>ОК</v>
      </c>
      <c r="T304" s="1" t="str">
        <f aca="false">IF(AND('План Факт 2025'!R304&gt;0,'План Факт 2025'!X304=""),"Требует заполнения","ОК")</f>
        <v>ОК</v>
      </c>
      <c r="U304" s="1" t="str">
        <f aca="false">IF(AND('План Факт 2025'!R304&gt;0,'План Факт 2025'!Y304=""),"Требует заполнения","ОК")</f>
        <v>ОК</v>
      </c>
    </row>
    <row r="305" customFormat="false" ht="15" hidden="false" customHeight="false" outlineLevel="0" collapsed="false">
      <c r="A305" s="1" t="str">
        <f aca="false">IF(AND('План Факт 2025'!B305&lt;&gt;"",'План Факт 2025'!A305=""),"Требует заполнения","ОК")</f>
        <v>ОК</v>
      </c>
      <c r="C305" s="1" t="str">
        <f aca="false">IF(AND('План Факт 2025'!C305="",SUM('План Факт 2025'!Q305,'План Факт 2025'!R305,'План Факт 2025'!Z305,'План Факт 2025'!AA305)&gt;0),"Требует заполнения","ОК")</f>
        <v>ОК</v>
      </c>
      <c r="D305" s="357" t="str">
        <f aca="false">IF(OR(AND('План Факт 2025'!D305="",'План Факт 2025'!C305="Инвестиционный_проект"),AND('План Факт 2025'!D305="",'План Факт 2025'!C305="Операционный_бюджет")),"Требует заполнения", IF('План Факт 2025'!D305="","ОК",IFERROR(VLOOKUP('План Факт 2025'!C305&amp;'План Факт 2025'!D305,статьи,1,FALSE()),"Требует исправления")))</f>
        <v>ОК</v>
      </c>
      <c r="E305" s="1" t="str">
        <f aca="false">IF(AND('План Факт 2025'!C305="Инвестиционный_проект",'План Факт 2025'!G305=""),"Требует заполнения",IF(AND('План Факт 2025'!C305&lt;&gt;"Инвестиционный_проект",'План Факт 2025'!G305&lt;&gt;""),"Требует изменения","ОК"))</f>
        <v>ОК</v>
      </c>
      <c r="G305" s="1" t="str">
        <f aca="false">IF(AND('План Факт 2025'!C305="Инвестиционный_проект",'План Факт 2025'!I305=""),"Требует заполнения","ОК")</f>
        <v>ОК</v>
      </c>
      <c r="H305" s="1" t="str">
        <f aca="false">IF(AND('План Факт 2025'!C305="ФОТ",'План Факт 2025'!J305=""),"Требует заполнения","ОК")</f>
        <v>ОК</v>
      </c>
      <c r="J305" s="1" t="str">
        <f aca="false">IF(OR(AND('План Факт 2025'!D305="Программное_обеспечение_лицензии",'План Факт 2025'!L305=""),AND('План Факт 2025'!D305="Приобретение_ПО",'План Факт 2025'!L305=""),AND('План Факт 2025'!D305="ИТ_оборудование_и_комплектующие_ИП",'План Факт 2025'!L305=""),AND('План Факт 2025'!D305="ИТ_оборудование_и_комплектующие",'План Факт 2025'!L305="")),"Требует заполнения","ОК")</f>
        <v>ОК</v>
      </c>
      <c r="K305" s="1" t="str">
        <f aca="false">IF(OR(AND('План Факт 2025'!C305="Операционный_бюджет",'План Факт 2025'!D305="Программное_обеспечение_лицензии",'План Факт 2025'!M305=""),AND('План Факт 2025'!C305="Инвестиционный_проект",'План Факт 2025'!D305="Приобретение_ПО",'План Факт 2025'!M305=""),AND('План Факт 2025'!D305="ИТ_оборудование_и_комплектующие_ИП",'План Факт 2025'!M305=""),AND('План Факт 2025'!D305="ИТ_оборудование_и_комплектующие",'План Факт 2025'!M305="")),"Требует заполнения","ОК")</f>
        <v>ОК</v>
      </c>
      <c r="L305" s="1" t="str">
        <f aca="false">IF(OR(AND('План Факт 2025'!D305="Программное_обеспечение_лицензии",'План Факт 2025'!N305="",'План Факт 2025'!M305=""),AND('План Факт 2025'!D305="Приобретение_ПО",'План Факт 2025'!M305="",'План Факт 2025'!N305="",'План Факт 2025'!M305=""),AND('План Факт 2025'!C305&lt;&gt;"",'План Факт 2025'!N305="",'План Факт 2025'!M305="")),"Требует заполнения","ОК")</f>
        <v>ОК</v>
      </c>
      <c r="N305" s="1" t="str">
        <f aca="false">IF(OR('План Факт 2025'!C305="ФОТ",SUM('План Факт 2025'!Q305,'План Факт 2025'!R305,'План Факт 2025'!Z305,'План Факт 2025'!AA305)&gt;0),"ОК",IF('План Факт 2025'!C305="","ОК","Требует заполнения"))</f>
        <v>ОК</v>
      </c>
      <c r="T305" s="1" t="str">
        <f aca="false">IF(AND('План Факт 2025'!R305&gt;0,'План Факт 2025'!X305=""),"Требует заполнения","ОК")</f>
        <v>ОК</v>
      </c>
      <c r="U305" s="1" t="str">
        <f aca="false">IF(AND('План Факт 2025'!R305&gt;0,'План Факт 2025'!Y305=""),"Требует заполнения","ОК")</f>
        <v>ОК</v>
      </c>
    </row>
    <row r="306" customFormat="false" ht="15" hidden="false" customHeight="false" outlineLevel="0" collapsed="false">
      <c r="A306" s="1" t="str">
        <f aca="false">IF(AND('План Факт 2025'!B306&lt;&gt;"",'План Факт 2025'!A306=""),"Требует заполнения","ОК")</f>
        <v>ОК</v>
      </c>
      <c r="C306" s="1" t="str">
        <f aca="false">IF(AND('План Факт 2025'!C306="",SUM('План Факт 2025'!Q306,'План Факт 2025'!R306,'План Факт 2025'!Z306,'План Факт 2025'!AA306)&gt;0),"Требует заполнения","ОК")</f>
        <v>ОК</v>
      </c>
      <c r="D306" s="357" t="str">
        <f aca="false">IF(OR(AND('План Факт 2025'!D306="",'План Факт 2025'!C306="Инвестиционный_проект"),AND('План Факт 2025'!D306="",'План Факт 2025'!C306="Операционный_бюджет")),"Требует заполнения", IF('План Факт 2025'!D306="","ОК",IFERROR(VLOOKUP('План Факт 2025'!C306&amp;'План Факт 2025'!D306,статьи,1,FALSE()),"Требует исправления")))</f>
        <v>ОК</v>
      </c>
      <c r="E306" s="1" t="str">
        <f aca="false">IF(AND('План Факт 2025'!C306="Инвестиционный_проект",'План Факт 2025'!G306=""),"Требует заполнения",IF(AND('План Факт 2025'!C306&lt;&gt;"Инвестиционный_проект",'План Факт 2025'!G306&lt;&gt;""),"Требует изменения","ОК"))</f>
        <v>ОК</v>
      </c>
      <c r="G306" s="1" t="str">
        <f aca="false">IF(AND('План Факт 2025'!C306="Инвестиционный_проект",'План Факт 2025'!I306=""),"Требует заполнения","ОК")</f>
        <v>ОК</v>
      </c>
      <c r="H306" s="1" t="str">
        <f aca="false">IF(AND('План Факт 2025'!C306="ФОТ",'План Факт 2025'!J306=""),"Требует заполнения","ОК")</f>
        <v>ОК</v>
      </c>
      <c r="J306" s="1" t="str">
        <f aca="false">IF(OR(AND('План Факт 2025'!D306="Программное_обеспечение_лицензии",'План Факт 2025'!L306=""),AND('План Факт 2025'!D306="Приобретение_ПО",'План Факт 2025'!L306=""),AND('План Факт 2025'!D306="ИТ_оборудование_и_комплектующие_ИП",'План Факт 2025'!L306=""),AND('План Факт 2025'!D306="ИТ_оборудование_и_комплектующие",'План Факт 2025'!L306="")),"Требует заполнения","ОК")</f>
        <v>ОК</v>
      </c>
      <c r="K306" s="1" t="str">
        <f aca="false">IF(OR(AND('План Факт 2025'!C306="Операционный_бюджет",'План Факт 2025'!D306="Программное_обеспечение_лицензии",'План Факт 2025'!M306=""),AND('План Факт 2025'!C306="Инвестиционный_проект",'План Факт 2025'!D306="Приобретение_ПО",'План Факт 2025'!M306=""),AND('План Факт 2025'!D306="ИТ_оборудование_и_комплектующие_ИП",'План Факт 2025'!M306=""),AND('План Факт 2025'!D306="ИТ_оборудование_и_комплектующие",'План Факт 2025'!M306="")),"Требует заполнения","ОК")</f>
        <v>ОК</v>
      </c>
      <c r="L306" s="1" t="str">
        <f aca="false">IF(OR(AND('План Факт 2025'!D306="Программное_обеспечение_лицензии",'План Факт 2025'!N306="",'План Факт 2025'!M306=""),AND('План Факт 2025'!D306="Приобретение_ПО",'План Факт 2025'!M306="",'План Факт 2025'!N306="",'План Факт 2025'!M306=""),AND('План Факт 2025'!C306&lt;&gt;"",'План Факт 2025'!N306="",'План Факт 2025'!M306="")),"Требует заполнения","ОК")</f>
        <v>ОК</v>
      </c>
      <c r="N306" s="1" t="str">
        <f aca="false">IF(OR('План Факт 2025'!C306="ФОТ",SUM('План Факт 2025'!Q306,'План Факт 2025'!R306,'План Факт 2025'!Z306,'План Факт 2025'!AA306)&gt;0),"ОК",IF('План Факт 2025'!C306="","ОК","Требует заполнения"))</f>
        <v>ОК</v>
      </c>
      <c r="T306" s="1" t="str">
        <f aca="false">IF(AND('План Факт 2025'!R306&gt;0,'План Факт 2025'!X306=""),"Требует заполнения","ОК")</f>
        <v>ОК</v>
      </c>
      <c r="U306" s="1" t="str">
        <f aca="false">IF(AND('План Факт 2025'!R306&gt;0,'План Факт 2025'!Y306=""),"Требует заполнения","ОК")</f>
        <v>ОК</v>
      </c>
    </row>
    <row r="307" customFormat="false" ht="15" hidden="false" customHeight="false" outlineLevel="0" collapsed="false">
      <c r="A307" s="1" t="str">
        <f aca="false">IF(AND('План Факт 2025'!B307&lt;&gt;"",'План Факт 2025'!A307=""),"Требует заполнения","ОК")</f>
        <v>ОК</v>
      </c>
      <c r="C307" s="1" t="str">
        <f aca="false">IF(AND('План Факт 2025'!C307="",SUM('План Факт 2025'!Q307,'План Факт 2025'!R307,'План Факт 2025'!Z307,'План Факт 2025'!AA307)&gt;0),"Требует заполнения","ОК")</f>
        <v>ОК</v>
      </c>
      <c r="D307" s="357" t="str">
        <f aca="false">IF(OR(AND('План Факт 2025'!D307="",'План Факт 2025'!C307="Инвестиционный_проект"),AND('План Факт 2025'!D307="",'План Факт 2025'!C307="Операционный_бюджет")),"Требует заполнения", IF('План Факт 2025'!D307="","ОК",IFERROR(VLOOKUP('План Факт 2025'!C307&amp;'План Факт 2025'!D307,статьи,1,FALSE()),"Требует исправления")))</f>
        <v>ОК</v>
      </c>
      <c r="E307" s="1" t="str">
        <f aca="false">IF(AND('План Факт 2025'!C307="Инвестиционный_проект",'План Факт 2025'!G307=""),"Требует заполнения",IF(AND('План Факт 2025'!C307&lt;&gt;"Инвестиционный_проект",'План Факт 2025'!G307&lt;&gt;""),"Требует изменения","ОК"))</f>
        <v>ОК</v>
      </c>
      <c r="G307" s="1" t="str">
        <f aca="false">IF(AND('План Факт 2025'!C307="Инвестиционный_проект",'План Факт 2025'!I307=""),"Требует заполнения","ОК")</f>
        <v>ОК</v>
      </c>
      <c r="H307" s="1" t="str">
        <f aca="false">IF(AND('План Факт 2025'!C307="ФОТ",'План Факт 2025'!J307=""),"Требует заполнения","ОК")</f>
        <v>ОК</v>
      </c>
      <c r="J307" s="1" t="str">
        <f aca="false">IF(OR(AND('План Факт 2025'!D307="Программное_обеспечение_лицензии",'План Факт 2025'!L307=""),AND('План Факт 2025'!D307="Приобретение_ПО",'План Факт 2025'!L307=""),AND('План Факт 2025'!D307="ИТ_оборудование_и_комплектующие_ИП",'План Факт 2025'!L307=""),AND('План Факт 2025'!D307="ИТ_оборудование_и_комплектующие",'План Факт 2025'!L307="")),"Требует заполнения","ОК")</f>
        <v>ОК</v>
      </c>
      <c r="K307" s="1" t="str">
        <f aca="false">IF(OR(AND('План Факт 2025'!C307="Операционный_бюджет",'План Факт 2025'!D307="Программное_обеспечение_лицензии",'План Факт 2025'!M307=""),AND('План Факт 2025'!C307="Инвестиционный_проект",'План Факт 2025'!D307="Приобретение_ПО",'План Факт 2025'!M307=""),AND('План Факт 2025'!D307="ИТ_оборудование_и_комплектующие_ИП",'План Факт 2025'!M307=""),AND('План Факт 2025'!D307="ИТ_оборудование_и_комплектующие",'План Факт 2025'!M307="")),"Требует заполнения","ОК")</f>
        <v>ОК</v>
      </c>
      <c r="L307" s="1" t="str">
        <f aca="false">IF(OR(AND('План Факт 2025'!D307="Программное_обеспечение_лицензии",'План Факт 2025'!N307="",'План Факт 2025'!M307=""),AND('План Факт 2025'!D307="Приобретение_ПО",'План Факт 2025'!M307="",'План Факт 2025'!N307="",'План Факт 2025'!M307=""),AND('План Факт 2025'!C307&lt;&gt;"",'План Факт 2025'!N307="",'План Факт 2025'!M307="")),"Требует заполнения","ОК")</f>
        <v>ОК</v>
      </c>
      <c r="N307" s="1" t="str">
        <f aca="false">IF(OR('План Факт 2025'!C307="ФОТ",SUM('План Факт 2025'!Q307,'План Факт 2025'!R307,'План Факт 2025'!Z307,'План Факт 2025'!AA307)&gt;0),"ОК",IF('План Факт 2025'!C307="","ОК","Требует заполнения"))</f>
        <v>ОК</v>
      </c>
      <c r="T307" s="1" t="str">
        <f aca="false">IF(AND('План Факт 2025'!R307&gt;0,'План Факт 2025'!X307=""),"Требует заполнения","ОК")</f>
        <v>ОК</v>
      </c>
      <c r="U307" s="1" t="str">
        <f aca="false">IF(AND('План Факт 2025'!R307&gt;0,'План Факт 2025'!Y307=""),"Требует заполнения","ОК")</f>
        <v>ОК</v>
      </c>
    </row>
    <row r="308" customFormat="false" ht="15" hidden="false" customHeight="false" outlineLevel="0" collapsed="false">
      <c r="A308" s="1" t="str">
        <f aca="false">IF(AND('План Факт 2025'!B308&lt;&gt;"",'План Факт 2025'!A308=""),"Требует заполнения","ОК")</f>
        <v>ОК</v>
      </c>
      <c r="C308" s="1" t="str">
        <f aca="false">IF(AND('План Факт 2025'!C308="",SUM('План Факт 2025'!Q308,'План Факт 2025'!R308,'План Факт 2025'!Z308,'План Факт 2025'!AA308)&gt;0),"Требует заполнения","ОК")</f>
        <v>ОК</v>
      </c>
      <c r="D308" s="357" t="str">
        <f aca="false">IF(OR(AND('План Факт 2025'!D308="",'План Факт 2025'!C308="Инвестиционный_проект"),AND('План Факт 2025'!D308="",'План Факт 2025'!C308="Операционный_бюджет")),"Требует заполнения", IF('План Факт 2025'!D308="","ОК",IFERROR(VLOOKUP('План Факт 2025'!C308&amp;'План Факт 2025'!D308,статьи,1,FALSE()),"Требует исправления")))</f>
        <v>ОК</v>
      </c>
      <c r="E308" s="1" t="str">
        <f aca="false">IF(AND('План Факт 2025'!C308="Инвестиционный_проект",'План Факт 2025'!G308=""),"Требует заполнения",IF(AND('План Факт 2025'!C308&lt;&gt;"Инвестиционный_проект",'План Факт 2025'!G308&lt;&gt;""),"Требует изменения","ОК"))</f>
        <v>ОК</v>
      </c>
      <c r="G308" s="1" t="str">
        <f aca="false">IF(AND('План Факт 2025'!C308="Инвестиционный_проект",'План Факт 2025'!I308=""),"Требует заполнения","ОК")</f>
        <v>ОК</v>
      </c>
      <c r="H308" s="1" t="str">
        <f aca="false">IF(AND('План Факт 2025'!C308="ФОТ",'План Факт 2025'!J308=""),"Требует заполнения","ОК")</f>
        <v>ОК</v>
      </c>
      <c r="J308" s="1" t="str">
        <f aca="false">IF(OR(AND('План Факт 2025'!D308="Программное_обеспечение_лицензии",'План Факт 2025'!L308=""),AND('План Факт 2025'!D308="Приобретение_ПО",'План Факт 2025'!L308=""),AND('План Факт 2025'!D308="ИТ_оборудование_и_комплектующие_ИП",'План Факт 2025'!L308=""),AND('План Факт 2025'!D308="ИТ_оборудование_и_комплектующие",'План Факт 2025'!L308="")),"Требует заполнения","ОК")</f>
        <v>ОК</v>
      </c>
      <c r="K308" s="1" t="str">
        <f aca="false">IF(OR(AND('План Факт 2025'!C308="Операционный_бюджет",'План Факт 2025'!D308="Программное_обеспечение_лицензии",'План Факт 2025'!M308=""),AND('План Факт 2025'!C308="Инвестиционный_проект",'План Факт 2025'!D308="Приобретение_ПО",'План Факт 2025'!M308=""),AND('План Факт 2025'!D308="ИТ_оборудование_и_комплектующие_ИП",'План Факт 2025'!M308=""),AND('План Факт 2025'!D308="ИТ_оборудование_и_комплектующие",'План Факт 2025'!M308="")),"Требует заполнения","ОК")</f>
        <v>ОК</v>
      </c>
      <c r="L308" s="1" t="str">
        <f aca="false">IF(OR(AND('План Факт 2025'!D308="Программное_обеспечение_лицензии",'План Факт 2025'!N308="",'План Факт 2025'!M308=""),AND('План Факт 2025'!D308="Приобретение_ПО",'План Факт 2025'!M308="",'План Факт 2025'!N308="",'План Факт 2025'!M308=""),AND('План Факт 2025'!C308&lt;&gt;"",'План Факт 2025'!N308="",'План Факт 2025'!M308="")),"Требует заполнения","ОК")</f>
        <v>ОК</v>
      </c>
      <c r="N308" s="1" t="str">
        <f aca="false">IF(OR('План Факт 2025'!C308="ФОТ",SUM('План Факт 2025'!Q308,'План Факт 2025'!R308,'План Факт 2025'!Z308,'План Факт 2025'!AA308)&gt;0),"ОК",IF('План Факт 2025'!C308="","ОК","Требует заполнения"))</f>
        <v>ОК</v>
      </c>
      <c r="T308" s="1" t="str">
        <f aca="false">IF(AND('План Факт 2025'!R308&gt;0,'План Факт 2025'!X308=""),"Требует заполнения","ОК")</f>
        <v>ОК</v>
      </c>
      <c r="U308" s="1" t="str">
        <f aca="false">IF(AND('План Факт 2025'!R308&gt;0,'План Факт 2025'!Y308=""),"Требует заполнения","ОК")</f>
        <v>ОК</v>
      </c>
    </row>
    <row r="309" customFormat="false" ht="15" hidden="false" customHeight="false" outlineLevel="0" collapsed="false">
      <c r="A309" s="1" t="str">
        <f aca="false">IF(AND('План Факт 2025'!B309&lt;&gt;"",'План Факт 2025'!A309=""),"Требует заполнения","ОК")</f>
        <v>ОК</v>
      </c>
      <c r="C309" s="1" t="str">
        <f aca="false">IF(AND('План Факт 2025'!C309="",SUM('План Факт 2025'!Q309,'План Факт 2025'!R309,'План Факт 2025'!Z309,'План Факт 2025'!AA309)&gt;0),"Требует заполнения","ОК")</f>
        <v>ОК</v>
      </c>
      <c r="D309" s="357" t="str">
        <f aca="false">IF(OR(AND('План Факт 2025'!D309="",'План Факт 2025'!C309="Инвестиционный_проект"),AND('План Факт 2025'!D309="",'План Факт 2025'!C309="Операционный_бюджет")),"Требует заполнения", IF('План Факт 2025'!D309="","ОК",IFERROR(VLOOKUP('План Факт 2025'!C309&amp;'План Факт 2025'!D309,статьи,1,FALSE()),"Требует исправления")))</f>
        <v>ОК</v>
      </c>
      <c r="E309" s="1" t="str">
        <f aca="false">IF(AND('План Факт 2025'!C309="Инвестиционный_проект",'План Факт 2025'!G309=""),"Требует заполнения",IF(AND('План Факт 2025'!C309&lt;&gt;"Инвестиционный_проект",'План Факт 2025'!G309&lt;&gt;""),"Требует изменения","ОК"))</f>
        <v>ОК</v>
      </c>
      <c r="G309" s="1" t="str">
        <f aca="false">IF(AND('План Факт 2025'!C309="Инвестиционный_проект",'План Факт 2025'!I309=""),"Требует заполнения","ОК")</f>
        <v>ОК</v>
      </c>
      <c r="H309" s="1" t="str">
        <f aca="false">IF(AND('План Факт 2025'!C309="ФОТ",'План Факт 2025'!J309=""),"Требует заполнения","ОК")</f>
        <v>ОК</v>
      </c>
      <c r="J309" s="1" t="str">
        <f aca="false">IF(OR(AND('План Факт 2025'!D309="Программное_обеспечение_лицензии",'План Факт 2025'!L309=""),AND('План Факт 2025'!D309="Приобретение_ПО",'План Факт 2025'!L309=""),AND('План Факт 2025'!D309="ИТ_оборудование_и_комплектующие_ИП",'План Факт 2025'!L309=""),AND('План Факт 2025'!D309="ИТ_оборудование_и_комплектующие",'План Факт 2025'!L309="")),"Требует заполнения","ОК")</f>
        <v>ОК</v>
      </c>
      <c r="K309" s="1" t="str">
        <f aca="false">IF(OR(AND('План Факт 2025'!C309="Операционный_бюджет",'План Факт 2025'!D309="Программное_обеспечение_лицензии",'План Факт 2025'!M309=""),AND('План Факт 2025'!C309="Инвестиционный_проект",'План Факт 2025'!D309="Приобретение_ПО",'План Факт 2025'!M309=""),AND('План Факт 2025'!D309="ИТ_оборудование_и_комплектующие_ИП",'План Факт 2025'!M309=""),AND('План Факт 2025'!D309="ИТ_оборудование_и_комплектующие",'План Факт 2025'!M309="")),"Требует заполнения","ОК")</f>
        <v>ОК</v>
      </c>
      <c r="L309" s="1" t="str">
        <f aca="false">IF(OR(AND('План Факт 2025'!D309="Программное_обеспечение_лицензии",'План Факт 2025'!N309="",'План Факт 2025'!M309=""),AND('План Факт 2025'!D309="Приобретение_ПО",'План Факт 2025'!M309="",'План Факт 2025'!N309="",'План Факт 2025'!M309=""),AND('План Факт 2025'!C309&lt;&gt;"",'План Факт 2025'!N309="",'План Факт 2025'!M309="")),"Требует заполнения","ОК")</f>
        <v>ОК</v>
      </c>
      <c r="N309" s="1" t="str">
        <f aca="false">IF(OR('План Факт 2025'!C309="ФОТ",SUM('План Факт 2025'!Q309,'План Факт 2025'!R309,'План Факт 2025'!Z309,'План Факт 2025'!AA309)&gt;0),"ОК",IF('План Факт 2025'!C309="","ОК","Требует заполнения"))</f>
        <v>ОК</v>
      </c>
      <c r="T309" s="1" t="str">
        <f aca="false">IF(AND('План Факт 2025'!R309&gt;0,'План Факт 2025'!X309=""),"Требует заполнения","ОК")</f>
        <v>ОК</v>
      </c>
      <c r="U309" s="1" t="str">
        <f aca="false">IF(AND('План Факт 2025'!R309&gt;0,'План Факт 2025'!Y309=""),"Требует заполнения","ОК")</f>
        <v>ОК</v>
      </c>
    </row>
    <row r="310" customFormat="false" ht="15" hidden="false" customHeight="false" outlineLevel="0" collapsed="false">
      <c r="A310" s="1" t="str">
        <f aca="false">IF(AND('План Факт 2025'!B310&lt;&gt;"",'План Факт 2025'!A310=""),"Требует заполнения","ОК")</f>
        <v>ОК</v>
      </c>
      <c r="C310" s="1" t="str">
        <f aca="false">IF(AND('План Факт 2025'!C310="",SUM('План Факт 2025'!Q310,'План Факт 2025'!R310,'План Факт 2025'!Z310,'План Факт 2025'!AA310)&gt;0),"Требует заполнения","ОК")</f>
        <v>ОК</v>
      </c>
      <c r="D310" s="357" t="str">
        <f aca="false">IF(OR(AND('План Факт 2025'!D310="",'План Факт 2025'!C310="Инвестиционный_проект"),AND('План Факт 2025'!D310="",'План Факт 2025'!C310="Операционный_бюджет")),"Требует заполнения", IF('План Факт 2025'!D310="","ОК",IFERROR(VLOOKUP('План Факт 2025'!C310&amp;'План Факт 2025'!D310,статьи,1,FALSE()),"Требует исправления")))</f>
        <v>ОК</v>
      </c>
      <c r="E310" s="1" t="str">
        <f aca="false">IF(AND('План Факт 2025'!C310="Инвестиционный_проект",'План Факт 2025'!G310=""),"Требует заполнения",IF(AND('План Факт 2025'!C310&lt;&gt;"Инвестиционный_проект",'План Факт 2025'!G310&lt;&gt;""),"Требует изменения","ОК"))</f>
        <v>ОК</v>
      </c>
      <c r="G310" s="1" t="str">
        <f aca="false">IF(AND('План Факт 2025'!C310="Инвестиционный_проект",'План Факт 2025'!I310=""),"Требует заполнения","ОК")</f>
        <v>ОК</v>
      </c>
      <c r="H310" s="1" t="str">
        <f aca="false">IF(AND('План Факт 2025'!C310="ФОТ",'План Факт 2025'!J310=""),"Требует заполнения","ОК")</f>
        <v>ОК</v>
      </c>
      <c r="J310" s="1" t="str">
        <f aca="false">IF(OR(AND('План Факт 2025'!D310="Программное_обеспечение_лицензии",'План Факт 2025'!L310=""),AND('План Факт 2025'!D310="Приобретение_ПО",'План Факт 2025'!L310=""),AND('План Факт 2025'!D310="ИТ_оборудование_и_комплектующие_ИП",'План Факт 2025'!L310=""),AND('План Факт 2025'!D310="ИТ_оборудование_и_комплектующие",'План Факт 2025'!L310="")),"Требует заполнения","ОК")</f>
        <v>ОК</v>
      </c>
      <c r="K310" s="1" t="str">
        <f aca="false">IF(OR(AND('План Факт 2025'!C310="Операционный_бюджет",'План Факт 2025'!D310="Программное_обеспечение_лицензии",'План Факт 2025'!M310=""),AND('План Факт 2025'!C310="Инвестиционный_проект",'План Факт 2025'!D310="Приобретение_ПО",'План Факт 2025'!M310=""),AND('План Факт 2025'!D310="ИТ_оборудование_и_комплектующие_ИП",'План Факт 2025'!M310=""),AND('План Факт 2025'!D310="ИТ_оборудование_и_комплектующие",'План Факт 2025'!M310="")),"Требует заполнения","ОК")</f>
        <v>ОК</v>
      </c>
      <c r="L310" s="1" t="str">
        <f aca="false">IF(OR(AND('План Факт 2025'!D310="Программное_обеспечение_лицензии",'План Факт 2025'!N310="",'План Факт 2025'!M310=""),AND('План Факт 2025'!D310="Приобретение_ПО",'План Факт 2025'!M310="",'План Факт 2025'!N310="",'План Факт 2025'!M310=""),AND('План Факт 2025'!C310&lt;&gt;"",'План Факт 2025'!N310="",'План Факт 2025'!M310="")),"Требует заполнения","ОК")</f>
        <v>ОК</v>
      </c>
      <c r="N310" s="1" t="str">
        <f aca="false">IF(OR('План Факт 2025'!C310="ФОТ",SUM('План Факт 2025'!Q310,'План Факт 2025'!R310,'План Факт 2025'!Z310,'План Факт 2025'!AA310)&gt;0),"ОК",IF('План Факт 2025'!C310="","ОК","Требует заполнения"))</f>
        <v>ОК</v>
      </c>
      <c r="T310" s="1" t="str">
        <f aca="false">IF(AND('План Факт 2025'!R310&gt;0,'План Факт 2025'!X310=""),"Требует заполнения","ОК")</f>
        <v>ОК</v>
      </c>
      <c r="U310" s="1" t="str">
        <f aca="false">IF(AND('План Факт 2025'!R310&gt;0,'План Факт 2025'!Y310=""),"Требует заполнения","ОК")</f>
        <v>ОК</v>
      </c>
    </row>
    <row r="311" customFormat="false" ht="15" hidden="false" customHeight="false" outlineLevel="0" collapsed="false">
      <c r="A311" s="1" t="str">
        <f aca="false">IF(AND('План Факт 2025'!B311&lt;&gt;"",'План Факт 2025'!A311=""),"Требует заполнения","ОК")</f>
        <v>ОК</v>
      </c>
      <c r="C311" s="1" t="str">
        <f aca="false">IF(AND('План Факт 2025'!C311="",SUM('План Факт 2025'!Q311,'План Факт 2025'!R311,'План Факт 2025'!Z311,'План Факт 2025'!AA311)&gt;0),"Требует заполнения","ОК")</f>
        <v>ОК</v>
      </c>
      <c r="D311" s="357" t="str">
        <f aca="false">IF(OR(AND('План Факт 2025'!D311="",'План Факт 2025'!C311="Инвестиционный_проект"),AND('План Факт 2025'!D311="",'План Факт 2025'!C311="Операционный_бюджет")),"Требует заполнения", IF('План Факт 2025'!D311="","ОК",IFERROR(VLOOKUP('План Факт 2025'!C311&amp;'План Факт 2025'!D311,статьи,1,FALSE()),"Требует исправления")))</f>
        <v>ОК</v>
      </c>
      <c r="E311" s="1" t="str">
        <f aca="false">IF(AND('План Факт 2025'!C311="Инвестиционный_проект",'План Факт 2025'!G311=""),"Требует заполнения",IF(AND('План Факт 2025'!C311&lt;&gt;"Инвестиционный_проект",'План Факт 2025'!G311&lt;&gt;""),"Требует изменения","ОК"))</f>
        <v>ОК</v>
      </c>
      <c r="G311" s="1" t="str">
        <f aca="false">IF(AND('План Факт 2025'!C311="Инвестиционный_проект",'План Факт 2025'!I311=""),"Требует заполнения","ОК")</f>
        <v>ОК</v>
      </c>
      <c r="H311" s="1" t="str">
        <f aca="false">IF(AND('План Факт 2025'!C311="ФОТ",'План Факт 2025'!J311=""),"Требует заполнения","ОК")</f>
        <v>ОК</v>
      </c>
      <c r="J311" s="1" t="str">
        <f aca="false">IF(OR(AND('План Факт 2025'!D311="Программное_обеспечение_лицензии",'План Факт 2025'!L311=""),AND('План Факт 2025'!D311="Приобретение_ПО",'План Факт 2025'!L311=""),AND('План Факт 2025'!D311="ИТ_оборудование_и_комплектующие_ИП",'План Факт 2025'!L311=""),AND('План Факт 2025'!D311="ИТ_оборудование_и_комплектующие",'План Факт 2025'!L311="")),"Требует заполнения","ОК")</f>
        <v>ОК</v>
      </c>
      <c r="K311" s="1" t="str">
        <f aca="false">IF(OR(AND('План Факт 2025'!C311="Операционный_бюджет",'План Факт 2025'!D311="Программное_обеспечение_лицензии",'План Факт 2025'!M311=""),AND('План Факт 2025'!C311="Инвестиционный_проект",'План Факт 2025'!D311="Приобретение_ПО",'План Факт 2025'!M311=""),AND('План Факт 2025'!D311="ИТ_оборудование_и_комплектующие_ИП",'План Факт 2025'!M311=""),AND('План Факт 2025'!D311="ИТ_оборудование_и_комплектующие",'План Факт 2025'!M311="")),"Требует заполнения","ОК")</f>
        <v>ОК</v>
      </c>
      <c r="L311" s="1" t="str">
        <f aca="false">IF(OR(AND('План Факт 2025'!D311="Программное_обеспечение_лицензии",'План Факт 2025'!N311="",'План Факт 2025'!M311=""),AND('План Факт 2025'!D311="Приобретение_ПО",'План Факт 2025'!M311="",'План Факт 2025'!N311="",'План Факт 2025'!M311=""),AND('План Факт 2025'!C311&lt;&gt;"",'План Факт 2025'!N311="",'План Факт 2025'!M311="")),"Требует заполнения","ОК")</f>
        <v>ОК</v>
      </c>
      <c r="N311" s="1" t="str">
        <f aca="false">IF(OR('План Факт 2025'!C311="ФОТ",SUM('План Факт 2025'!Q311,'План Факт 2025'!R311,'План Факт 2025'!Z311,'План Факт 2025'!AA311)&gt;0),"ОК",IF('План Факт 2025'!C311="","ОК","Требует заполнения"))</f>
        <v>ОК</v>
      </c>
      <c r="T311" s="1" t="str">
        <f aca="false">IF(AND('План Факт 2025'!R311&gt;0,'План Факт 2025'!X311=""),"Требует заполнения","ОК")</f>
        <v>ОК</v>
      </c>
      <c r="U311" s="1" t="str">
        <f aca="false">IF(AND('План Факт 2025'!R311&gt;0,'План Факт 2025'!Y311=""),"Требует заполнения","ОК")</f>
        <v>ОК</v>
      </c>
    </row>
    <row r="312" customFormat="false" ht="15" hidden="false" customHeight="false" outlineLevel="0" collapsed="false">
      <c r="A312" s="1" t="str">
        <f aca="false">IF(AND('План Факт 2025'!B312&lt;&gt;"",'План Факт 2025'!A312=""),"Требует заполнения","ОК")</f>
        <v>ОК</v>
      </c>
      <c r="C312" s="1" t="str">
        <f aca="false">IF(AND('План Факт 2025'!C312="",SUM('План Факт 2025'!Q312,'План Факт 2025'!R312,'План Факт 2025'!Z312,'План Факт 2025'!AA312)&gt;0),"Требует заполнения","ОК")</f>
        <v>ОК</v>
      </c>
      <c r="D312" s="357" t="str">
        <f aca="false">IF(OR(AND('План Факт 2025'!D312="",'План Факт 2025'!C312="Инвестиционный_проект"),AND('План Факт 2025'!D312="",'План Факт 2025'!C312="Операционный_бюджет")),"Требует заполнения", IF('План Факт 2025'!D312="","ОК",IFERROR(VLOOKUP('План Факт 2025'!C312&amp;'План Факт 2025'!D312,статьи,1,FALSE()),"Требует исправления")))</f>
        <v>ОК</v>
      </c>
      <c r="E312" s="1" t="str">
        <f aca="false">IF(AND('План Факт 2025'!C312="Инвестиционный_проект",'План Факт 2025'!G312=""),"Требует заполнения",IF(AND('План Факт 2025'!C312&lt;&gt;"Инвестиционный_проект",'План Факт 2025'!G312&lt;&gt;""),"Требует изменения","ОК"))</f>
        <v>ОК</v>
      </c>
      <c r="G312" s="1" t="str">
        <f aca="false">IF(AND('План Факт 2025'!C312="Инвестиционный_проект",'План Факт 2025'!I312=""),"Требует заполнения","ОК")</f>
        <v>ОК</v>
      </c>
      <c r="H312" s="1" t="str">
        <f aca="false">IF(AND('План Факт 2025'!C312="ФОТ",'План Факт 2025'!J312=""),"Требует заполнения","ОК")</f>
        <v>ОК</v>
      </c>
      <c r="J312" s="1" t="str">
        <f aca="false">IF(OR(AND('План Факт 2025'!D312="Программное_обеспечение_лицензии",'План Факт 2025'!L312=""),AND('План Факт 2025'!D312="Приобретение_ПО",'План Факт 2025'!L312=""),AND('План Факт 2025'!D312="ИТ_оборудование_и_комплектующие_ИП",'План Факт 2025'!L312=""),AND('План Факт 2025'!D312="ИТ_оборудование_и_комплектующие",'План Факт 2025'!L312="")),"Требует заполнения","ОК")</f>
        <v>ОК</v>
      </c>
      <c r="K312" s="1" t="str">
        <f aca="false">IF(OR(AND('План Факт 2025'!C312="Операционный_бюджет",'План Факт 2025'!D312="Программное_обеспечение_лицензии",'План Факт 2025'!M312=""),AND('План Факт 2025'!C312="Инвестиционный_проект",'План Факт 2025'!D312="Приобретение_ПО",'План Факт 2025'!M312=""),AND('План Факт 2025'!D312="ИТ_оборудование_и_комплектующие_ИП",'План Факт 2025'!M312=""),AND('План Факт 2025'!D312="ИТ_оборудование_и_комплектующие",'План Факт 2025'!M312="")),"Требует заполнения","ОК")</f>
        <v>ОК</v>
      </c>
      <c r="L312" s="1" t="str">
        <f aca="false">IF(OR(AND('План Факт 2025'!D312="Программное_обеспечение_лицензии",'План Факт 2025'!N312="",'План Факт 2025'!M312=""),AND('План Факт 2025'!D312="Приобретение_ПО",'План Факт 2025'!M312="",'План Факт 2025'!N312="",'План Факт 2025'!M312=""),AND('План Факт 2025'!C312&lt;&gt;"",'План Факт 2025'!N312="",'План Факт 2025'!M312="")),"Требует заполнения","ОК")</f>
        <v>ОК</v>
      </c>
      <c r="N312" s="1" t="str">
        <f aca="false">IF(OR('План Факт 2025'!C312="ФОТ",SUM('План Факт 2025'!Q312,'План Факт 2025'!R312,'План Факт 2025'!Z312,'План Факт 2025'!AA312)&gt;0),"ОК",IF('План Факт 2025'!C312="","ОК","Требует заполнения"))</f>
        <v>ОК</v>
      </c>
      <c r="T312" s="1" t="str">
        <f aca="false">IF(AND('План Факт 2025'!R312&gt;0,'План Факт 2025'!X312=""),"Требует заполнения","ОК")</f>
        <v>ОК</v>
      </c>
      <c r="U312" s="1" t="str">
        <f aca="false">IF(AND('План Факт 2025'!R312&gt;0,'План Факт 2025'!Y312=""),"Требует заполнения","ОК")</f>
        <v>ОК</v>
      </c>
    </row>
    <row r="313" customFormat="false" ht="15" hidden="false" customHeight="false" outlineLevel="0" collapsed="false">
      <c r="A313" s="1" t="str">
        <f aca="false">IF(AND('План Факт 2025'!B313&lt;&gt;"",'План Факт 2025'!A313=""),"Требует заполнения","ОК")</f>
        <v>ОК</v>
      </c>
      <c r="C313" s="1" t="str">
        <f aca="false">IF(AND('План Факт 2025'!C313="",SUM('План Факт 2025'!Q313,'План Факт 2025'!R313,'План Факт 2025'!Z313,'План Факт 2025'!AA313)&gt;0),"Требует заполнения","ОК")</f>
        <v>ОК</v>
      </c>
      <c r="D313" s="357" t="str">
        <f aca="false">IF(OR(AND('План Факт 2025'!D313="",'План Факт 2025'!C313="Инвестиционный_проект"),AND('План Факт 2025'!D313="",'План Факт 2025'!C313="Операционный_бюджет")),"Требует заполнения", IF('План Факт 2025'!D313="","ОК",IFERROR(VLOOKUP('План Факт 2025'!C313&amp;'План Факт 2025'!D313,статьи,1,FALSE()),"Требует исправления")))</f>
        <v>ОК</v>
      </c>
      <c r="E313" s="1" t="str">
        <f aca="false">IF(AND('План Факт 2025'!C313="Инвестиционный_проект",'План Факт 2025'!G313=""),"Требует заполнения",IF(AND('План Факт 2025'!C313&lt;&gt;"Инвестиционный_проект",'План Факт 2025'!G313&lt;&gt;""),"Требует изменения","ОК"))</f>
        <v>ОК</v>
      </c>
      <c r="G313" s="1" t="str">
        <f aca="false">IF(AND('План Факт 2025'!C313="Инвестиционный_проект",'План Факт 2025'!I313=""),"Требует заполнения","ОК")</f>
        <v>ОК</v>
      </c>
      <c r="H313" s="1" t="str">
        <f aca="false">IF(AND('План Факт 2025'!C313="ФОТ",'План Факт 2025'!J313=""),"Требует заполнения","ОК")</f>
        <v>ОК</v>
      </c>
      <c r="J313" s="1" t="str">
        <f aca="false">IF(OR(AND('План Факт 2025'!D313="Программное_обеспечение_лицензии",'План Факт 2025'!L313=""),AND('План Факт 2025'!D313="Приобретение_ПО",'План Факт 2025'!L313=""),AND('План Факт 2025'!D313="ИТ_оборудование_и_комплектующие_ИП",'План Факт 2025'!L313=""),AND('План Факт 2025'!D313="ИТ_оборудование_и_комплектующие",'План Факт 2025'!L313="")),"Требует заполнения","ОК")</f>
        <v>ОК</v>
      </c>
      <c r="K313" s="1" t="str">
        <f aca="false">IF(OR(AND('План Факт 2025'!C313="Операционный_бюджет",'План Факт 2025'!D313="Программное_обеспечение_лицензии",'План Факт 2025'!M313=""),AND('План Факт 2025'!C313="Инвестиционный_проект",'План Факт 2025'!D313="Приобретение_ПО",'План Факт 2025'!M313=""),AND('План Факт 2025'!D313="ИТ_оборудование_и_комплектующие_ИП",'План Факт 2025'!M313=""),AND('План Факт 2025'!D313="ИТ_оборудование_и_комплектующие",'План Факт 2025'!M313="")),"Требует заполнения","ОК")</f>
        <v>ОК</v>
      </c>
      <c r="L313" s="1" t="str">
        <f aca="false">IF(OR(AND('План Факт 2025'!D313="Программное_обеспечение_лицензии",'План Факт 2025'!N313="",'План Факт 2025'!M313=""),AND('План Факт 2025'!D313="Приобретение_ПО",'План Факт 2025'!M313="",'План Факт 2025'!N313="",'План Факт 2025'!M313=""),AND('План Факт 2025'!C313&lt;&gt;"",'План Факт 2025'!N313="",'План Факт 2025'!M313="")),"Требует заполнения","ОК")</f>
        <v>ОК</v>
      </c>
      <c r="N313" s="1" t="str">
        <f aca="false">IF(OR('План Факт 2025'!C313="ФОТ",SUM('План Факт 2025'!Q313,'План Факт 2025'!R313,'План Факт 2025'!Z313,'План Факт 2025'!AA313)&gt;0),"ОК",IF('План Факт 2025'!C313="","ОК","Требует заполнения"))</f>
        <v>ОК</v>
      </c>
      <c r="T313" s="1" t="str">
        <f aca="false">IF(AND('План Факт 2025'!R313&gt;0,'План Факт 2025'!X313=""),"Требует заполнения","ОК")</f>
        <v>ОК</v>
      </c>
      <c r="U313" s="1" t="str">
        <f aca="false">IF(AND('План Факт 2025'!R313&gt;0,'План Факт 2025'!Y313=""),"Требует заполнения","ОК")</f>
        <v>ОК</v>
      </c>
    </row>
    <row r="314" customFormat="false" ht="15" hidden="false" customHeight="false" outlineLevel="0" collapsed="false">
      <c r="A314" s="1" t="str">
        <f aca="false">IF(AND('План Факт 2025'!B314&lt;&gt;"",'План Факт 2025'!A314=""),"Требует заполнения","ОК")</f>
        <v>ОК</v>
      </c>
      <c r="C314" s="1" t="str">
        <f aca="false">IF(AND('План Факт 2025'!C314="",SUM('План Факт 2025'!Q314,'План Факт 2025'!R314,'План Факт 2025'!Z314,'План Факт 2025'!AA314)&gt;0),"Требует заполнения","ОК")</f>
        <v>ОК</v>
      </c>
      <c r="D314" s="357" t="str">
        <f aca="false">IF(OR(AND('План Факт 2025'!D314="",'План Факт 2025'!C314="Инвестиционный_проект"),AND('План Факт 2025'!D314="",'План Факт 2025'!C314="Операционный_бюджет")),"Требует заполнения", IF('План Факт 2025'!D314="","ОК",IFERROR(VLOOKUP('План Факт 2025'!C314&amp;'План Факт 2025'!D314,статьи,1,FALSE()),"Требует исправления")))</f>
        <v>ОК</v>
      </c>
      <c r="E314" s="1" t="str">
        <f aca="false">IF(AND('План Факт 2025'!C314="Инвестиционный_проект",'План Факт 2025'!G314=""),"Требует заполнения",IF(AND('План Факт 2025'!C314&lt;&gt;"Инвестиционный_проект",'План Факт 2025'!G314&lt;&gt;""),"Требует изменения","ОК"))</f>
        <v>ОК</v>
      </c>
      <c r="G314" s="1" t="str">
        <f aca="false">IF(AND('План Факт 2025'!C314="Инвестиционный_проект",'План Факт 2025'!I314=""),"Требует заполнения","ОК")</f>
        <v>ОК</v>
      </c>
      <c r="H314" s="1" t="str">
        <f aca="false">IF(AND('План Факт 2025'!C314="ФОТ",'План Факт 2025'!J314=""),"Требует заполнения","ОК")</f>
        <v>ОК</v>
      </c>
      <c r="J314" s="1" t="str">
        <f aca="false">IF(OR(AND('План Факт 2025'!D314="Программное_обеспечение_лицензии",'План Факт 2025'!L314=""),AND('План Факт 2025'!D314="Приобретение_ПО",'План Факт 2025'!L314=""),AND('План Факт 2025'!D314="ИТ_оборудование_и_комплектующие_ИП",'План Факт 2025'!L314=""),AND('План Факт 2025'!D314="ИТ_оборудование_и_комплектующие",'План Факт 2025'!L314="")),"Требует заполнения","ОК")</f>
        <v>ОК</v>
      </c>
      <c r="K314" s="1" t="str">
        <f aca="false">IF(OR(AND('План Факт 2025'!C314="Операционный_бюджет",'План Факт 2025'!D314="Программное_обеспечение_лицензии",'План Факт 2025'!M314=""),AND('План Факт 2025'!C314="Инвестиционный_проект",'План Факт 2025'!D314="Приобретение_ПО",'План Факт 2025'!M314=""),AND('План Факт 2025'!D314="ИТ_оборудование_и_комплектующие_ИП",'План Факт 2025'!M314=""),AND('План Факт 2025'!D314="ИТ_оборудование_и_комплектующие",'План Факт 2025'!M314="")),"Требует заполнения","ОК")</f>
        <v>ОК</v>
      </c>
      <c r="L314" s="1" t="str">
        <f aca="false">IF(OR(AND('План Факт 2025'!D314="Программное_обеспечение_лицензии",'План Факт 2025'!N314="",'План Факт 2025'!M314=""),AND('План Факт 2025'!D314="Приобретение_ПО",'План Факт 2025'!M314="",'План Факт 2025'!N314="",'План Факт 2025'!M314=""),AND('План Факт 2025'!C314&lt;&gt;"",'План Факт 2025'!N314="",'План Факт 2025'!M314="")),"Требует заполнения","ОК")</f>
        <v>ОК</v>
      </c>
      <c r="N314" s="1" t="str">
        <f aca="false">IF(OR('План Факт 2025'!C314="ФОТ",SUM('План Факт 2025'!Q314,'План Факт 2025'!R314,'План Факт 2025'!Z314,'План Факт 2025'!AA314)&gt;0),"ОК",IF('План Факт 2025'!C314="","ОК","Требует заполнения"))</f>
        <v>ОК</v>
      </c>
      <c r="T314" s="1" t="str">
        <f aca="false">IF(AND('План Факт 2025'!R314&gt;0,'План Факт 2025'!X314=""),"Требует заполнения","ОК")</f>
        <v>ОК</v>
      </c>
      <c r="U314" s="1" t="str">
        <f aca="false">IF(AND('План Факт 2025'!R314&gt;0,'План Факт 2025'!Y314=""),"Требует заполнения","ОК")</f>
        <v>ОК</v>
      </c>
    </row>
    <row r="315" customFormat="false" ht="15" hidden="false" customHeight="false" outlineLevel="0" collapsed="false">
      <c r="A315" s="1" t="str">
        <f aca="false">IF(AND('План Факт 2025'!B315&lt;&gt;"",'План Факт 2025'!A315=""),"Требует заполнения","ОК")</f>
        <v>ОК</v>
      </c>
      <c r="C315" s="1" t="str">
        <f aca="false">IF(AND('План Факт 2025'!C315="",SUM('План Факт 2025'!Q315,'План Факт 2025'!R315,'План Факт 2025'!Z315,'План Факт 2025'!AA315)&gt;0),"Требует заполнения","ОК")</f>
        <v>ОК</v>
      </c>
      <c r="D315" s="357" t="str">
        <f aca="false">IF(OR(AND('План Факт 2025'!D315="",'План Факт 2025'!C315="Инвестиционный_проект"),AND('План Факт 2025'!D315="",'План Факт 2025'!C315="Операционный_бюджет")),"Требует заполнения", IF('План Факт 2025'!D315="","ОК",IFERROR(VLOOKUP('План Факт 2025'!C315&amp;'План Факт 2025'!D315,статьи,1,FALSE()),"Требует исправления")))</f>
        <v>ОК</v>
      </c>
      <c r="E315" s="1" t="str">
        <f aca="false">IF(AND('План Факт 2025'!C315="Инвестиционный_проект",'План Факт 2025'!G315=""),"Требует заполнения",IF(AND('План Факт 2025'!C315&lt;&gt;"Инвестиционный_проект",'План Факт 2025'!G315&lt;&gt;""),"Требует изменения","ОК"))</f>
        <v>ОК</v>
      </c>
      <c r="G315" s="1" t="str">
        <f aca="false">IF(AND('План Факт 2025'!C315="Инвестиционный_проект",'План Факт 2025'!I315=""),"Требует заполнения","ОК")</f>
        <v>ОК</v>
      </c>
      <c r="H315" s="1" t="str">
        <f aca="false">IF(AND('План Факт 2025'!C315="ФОТ",'План Факт 2025'!J315=""),"Требует заполнения","ОК")</f>
        <v>ОК</v>
      </c>
      <c r="J315" s="1" t="str">
        <f aca="false">IF(OR(AND('План Факт 2025'!D315="Программное_обеспечение_лицензии",'План Факт 2025'!L315=""),AND('План Факт 2025'!D315="Приобретение_ПО",'План Факт 2025'!L315=""),AND('План Факт 2025'!D315="ИТ_оборудование_и_комплектующие_ИП",'План Факт 2025'!L315=""),AND('План Факт 2025'!D315="ИТ_оборудование_и_комплектующие",'План Факт 2025'!L315="")),"Требует заполнения","ОК")</f>
        <v>ОК</v>
      </c>
      <c r="K315" s="1" t="str">
        <f aca="false">IF(OR(AND('План Факт 2025'!C315="Операционный_бюджет",'План Факт 2025'!D315="Программное_обеспечение_лицензии",'План Факт 2025'!M315=""),AND('План Факт 2025'!C315="Инвестиционный_проект",'План Факт 2025'!D315="Приобретение_ПО",'План Факт 2025'!M315=""),AND('План Факт 2025'!D315="ИТ_оборудование_и_комплектующие_ИП",'План Факт 2025'!M315=""),AND('План Факт 2025'!D315="ИТ_оборудование_и_комплектующие",'План Факт 2025'!M315="")),"Требует заполнения","ОК")</f>
        <v>ОК</v>
      </c>
      <c r="L315" s="1" t="str">
        <f aca="false">IF(OR(AND('План Факт 2025'!D315="Программное_обеспечение_лицензии",'План Факт 2025'!N315="",'План Факт 2025'!M315=""),AND('План Факт 2025'!D315="Приобретение_ПО",'План Факт 2025'!M315="",'План Факт 2025'!N315="",'План Факт 2025'!M315=""),AND('План Факт 2025'!C315&lt;&gt;"",'План Факт 2025'!N315="",'План Факт 2025'!M315="")),"Требует заполнения","ОК")</f>
        <v>ОК</v>
      </c>
      <c r="N315" s="1" t="str">
        <f aca="false">IF(OR('План Факт 2025'!C315="ФОТ",SUM('План Факт 2025'!Q315,'План Факт 2025'!R315,'План Факт 2025'!Z315,'План Факт 2025'!AA315)&gt;0),"ОК",IF('План Факт 2025'!C315="","ОК","Требует заполнения"))</f>
        <v>ОК</v>
      </c>
      <c r="T315" s="1" t="str">
        <f aca="false">IF(AND('План Факт 2025'!R315&gt;0,'План Факт 2025'!X315=""),"Требует заполнения","ОК")</f>
        <v>ОК</v>
      </c>
      <c r="U315" s="1" t="str">
        <f aca="false">IF(AND('План Факт 2025'!R315&gt;0,'План Факт 2025'!Y315=""),"Требует заполнения","ОК")</f>
        <v>ОК</v>
      </c>
    </row>
    <row r="316" customFormat="false" ht="15" hidden="false" customHeight="false" outlineLevel="0" collapsed="false">
      <c r="A316" s="1" t="str">
        <f aca="false">IF(AND('План Факт 2025'!B316&lt;&gt;"",'План Факт 2025'!A316=""),"Требует заполнения","ОК")</f>
        <v>ОК</v>
      </c>
      <c r="C316" s="1" t="str">
        <f aca="false">IF(AND('План Факт 2025'!C316="",SUM('План Факт 2025'!Q316,'План Факт 2025'!R316,'План Факт 2025'!Z316,'План Факт 2025'!AA316)&gt;0),"Требует заполнения","ОК")</f>
        <v>ОК</v>
      </c>
      <c r="D316" s="357" t="str">
        <f aca="false">IF(OR(AND('План Факт 2025'!D316="",'План Факт 2025'!C316="Инвестиционный_проект"),AND('План Факт 2025'!D316="",'План Факт 2025'!C316="Операционный_бюджет")),"Требует заполнения", IF('План Факт 2025'!D316="","ОК",IFERROR(VLOOKUP('План Факт 2025'!C316&amp;'План Факт 2025'!D316,статьи,1,FALSE()),"Требует исправления")))</f>
        <v>ОК</v>
      </c>
      <c r="E316" s="1" t="str">
        <f aca="false">IF(AND('План Факт 2025'!C316="Инвестиционный_проект",'План Факт 2025'!G316=""),"Требует заполнения",IF(AND('План Факт 2025'!C316&lt;&gt;"Инвестиционный_проект",'План Факт 2025'!G316&lt;&gt;""),"Требует изменения","ОК"))</f>
        <v>ОК</v>
      </c>
      <c r="G316" s="1" t="str">
        <f aca="false">IF(AND('План Факт 2025'!C316="Инвестиционный_проект",'План Факт 2025'!I316=""),"Требует заполнения","ОК")</f>
        <v>ОК</v>
      </c>
      <c r="H316" s="1" t="str">
        <f aca="false">IF(AND('План Факт 2025'!C316="ФОТ",'План Факт 2025'!J316=""),"Требует заполнения","ОК")</f>
        <v>ОК</v>
      </c>
      <c r="J316" s="1" t="str">
        <f aca="false">IF(OR(AND('План Факт 2025'!D316="Программное_обеспечение_лицензии",'План Факт 2025'!L316=""),AND('План Факт 2025'!D316="Приобретение_ПО",'План Факт 2025'!L316=""),AND('План Факт 2025'!D316="ИТ_оборудование_и_комплектующие_ИП",'План Факт 2025'!L316=""),AND('План Факт 2025'!D316="ИТ_оборудование_и_комплектующие",'План Факт 2025'!L316="")),"Требует заполнения","ОК")</f>
        <v>ОК</v>
      </c>
      <c r="K316" s="1" t="str">
        <f aca="false">IF(OR(AND('План Факт 2025'!C316="Операционный_бюджет",'План Факт 2025'!D316="Программное_обеспечение_лицензии",'План Факт 2025'!M316=""),AND('План Факт 2025'!C316="Инвестиционный_проект",'План Факт 2025'!D316="Приобретение_ПО",'План Факт 2025'!M316=""),AND('План Факт 2025'!D316="ИТ_оборудование_и_комплектующие_ИП",'План Факт 2025'!M316=""),AND('План Факт 2025'!D316="ИТ_оборудование_и_комплектующие",'План Факт 2025'!M316="")),"Требует заполнения","ОК")</f>
        <v>ОК</v>
      </c>
      <c r="L316" s="1" t="str">
        <f aca="false">IF(OR(AND('План Факт 2025'!D316="Программное_обеспечение_лицензии",'План Факт 2025'!N316="",'План Факт 2025'!M316=""),AND('План Факт 2025'!D316="Приобретение_ПО",'План Факт 2025'!M316="",'План Факт 2025'!N316="",'План Факт 2025'!M316=""),AND('План Факт 2025'!C316&lt;&gt;"",'План Факт 2025'!N316="",'План Факт 2025'!M316="")),"Требует заполнения","ОК")</f>
        <v>ОК</v>
      </c>
      <c r="N316" s="1" t="str">
        <f aca="false">IF(OR('План Факт 2025'!C316="ФОТ",SUM('План Факт 2025'!Q316,'План Факт 2025'!R316,'План Факт 2025'!Z316,'План Факт 2025'!AA316)&gt;0),"ОК",IF('План Факт 2025'!C316="","ОК","Требует заполнения"))</f>
        <v>ОК</v>
      </c>
      <c r="T316" s="1" t="str">
        <f aca="false">IF(AND('План Факт 2025'!R316&gt;0,'План Факт 2025'!X316=""),"Требует заполнения","ОК")</f>
        <v>ОК</v>
      </c>
      <c r="U316" s="1" t="str">
        <f aca="false">IF(AND('План Факт 2025'!R316&gt;0,'План Факт 2025'!Y316=""),"Требует заполнения","ОК")</f>
        <v>ОК</v>
      </c>
    </row>
    <row r="317" customFormat="false" ht="15" hidden="false" customHeight="false" outlineLevel="0" collapsed="false">
      <c r="A317" s="1" t="str">
        <f aca="false">IF(AND('План Факт 2025'!B317&lt;&gt;"",'План Факт 2025'!A317=""),"Требует заполнения","ОК")</f>
        <v>ОК</v>
      </c>
      <c r="C317" s="1" t="str">
        <f aca="false">IF(AND('План Факт 2025'!C317="",SUM('План Факт 2025'!Q317,'План Факт 2025'!R317,'План Факт 2025'!Z317,'План Факт 2025'!AA317)&gt;0),"Требует заполнения","ОК")</f>
        <v>ОК</v>
      </c>
      <c r="D317" s="357" t="str">
        <f aca="false">IF(OR(AND('План Факт 2025'!D317="",'План Факт 2025'!C317="Инвестиционный_проект"),AND('План Факт 2025'!D317="",'План Факт 2025'!C317="Операционный_бюджет")),"Требует заполнения", IF('План Факт 2025'!D317="","ОК",IFERROR(VLOOKUP('План Факт 2025'!C317&amp;'План Факт 2025'!D317,статьи,1,FALSE()),"Требует исправления")))</f>
        <v>ОК</v>
      </c>
      <c r="E317" s="1" t="str">
        <f aca="false">IF(AND('План Факт 2025'!C317="Инвестиционный_проект",'План Факт 2025'!G317=""),"Требует заполнения",IF(AND('План Факт 2025'!C317&lt;&gt;"Инвестиционный_проект",'План Факт 2025'!G317&lt;&gt;""),"Требует изменения","ОК"))</f>
        <v>ОК</v>
      </c>
      <c r="G317" s="1" t="str">
        <f aca="false">IF(AND('План Факт 2025'!C317="Инвестиционный_проект",'План Факт 2025'!I317=""),"Требует заполнения","ОК")</f>
        <v>ОК</v>
      </c>
      <c r="H317" s="1" t="str">
        <f aca="false">IF(AND('План Факт 2025'!C317="ФОТ",'План Факт 2025'!J317=""),"Требует заполнения","ОК")</f>
        <v>ОК</v>
      </c>
      <c r="J317" s="1" t="str">
        <f aca="false">IF(OR(AND('План Факт 2025'!D317="Программное_обеспечение_лицензии",'План Факт 2025'!L317=""),AND('План Факт 2025'!D317="Приобретение_ПО",'План Факт 2025'!L317=""),AND('План Факт 2025'!D317="ИТ_оборудование_и_комплектующие_ИП",'План Факт 2025'!L317=""),AND('План Факт 2025'!D317="ИТ_оборудование_и_комплектующие",'План Факт 2025'!L317="")),"Требует заполнения","ОК")</f>
        <v>ОК</v>
      </c>
      <c r="K317" s="1" t="str">
        <f aca="false">IF(OR(AND('План Факт 2025'!C317="Операционный_бюджет",'План Факт 2025'!D317="Программное_обеспечение_лицензии",'План Факт 2025'!M317=""),AND('План Факт 2025'!C317="Инвестиционный_проект",'План Факт 2025'!D317="Приобретение_ПО",'План Факт 2025'!M317=""),AND('План Факт 2025'!D317="ИТ_оборудование_и_комплектующие_ИП",'План Факт 2025'!M317=""),AND('План Факт 2025'!D317="ИТ_оборудование_и_комплектующие",'План Факт 2025'!M317="")),"Требует заполнения","ОК")</f>
        <v>ОК</v>
      </c>
      <c r="L317" s="1" t="str">
        <f aca="false">IF(OR(AND('План Факт 2025'!D317="Программное_обеспечение_лицензии",'План Факт 2025'!N317="",'План Факт 2025'!M317=""),AND('План Факт 2025'!D317="Приобретение_ПО",'План Факт 2025'!M317="",'План Факт 2025'!N317="",'План Факт 2025'!M317=""),AND('План Факт 2025'!C317&lt;&gt;"",'План Факт 2025'!N317="",'План Факт 2025'!M317="")),"Требует заполнения","ОК")</f>
        <v>ОК</v>
      </c>
      <c r="N317" s="1" t="str">
        <f aca="false">IF(OR('План Факт 2025'!C317="ФОТ",SUM('План Факт 2025'!Q317,'План Факт 2025'!R317,'План Факт 2025'!Z317,'План Факт 2025'!AA317)&gt;0),"ОК",IF('План Факт 2025'!C317="","ОК","Требует заполнения"))</f>
        <v>ОК</v>
      </c>
      <c r="T317" s="1" t="str">
        <f aca="false">IF(AND('План Факт 2025'!R317&gt;0,'План Факт 2025'!X317=""),"Требует заполнения","ОК")</f>
        <v>ОК</v>
      </c>
      <c r="U317" s="1" t="str">
        <f aca="false">IF(AND('План Факт 2025'!R317&gt;0,'План Факт 2025'!Y317=""),"Требует заполнения","ОК")</f>
        <v>ОК</v>
      </c>
    </row>
    <row r="318" customFormat="false" ht="15" hidden="false" customHeight="false" outlineLevel="0" collapsed="false">
      <c r="A318" s="1" t="str">
        <f aca="false">IF(AND('План Факт 2025'!B318&lt;&gt;"",'План Факт 2025'!A318=""),"Требует заполнения","ОК")</f>
        <v>ОК</v>
      </c>
      <c r="C318" s="1" t="str">
        <f aca="false">IF(AND('План Факт 2025'!C318="",SUM('План Факт 2025'!Q318,'План Факт 2025'!R318,'План Факт 2025'!Z318,'План Факт 2025'!AA318)&gt;0),"Требует заполнения","ОК")</f>
        <v>ОК</v>
      </c>
      <c r="D318" s="357" t="str">
        <f aca="false">IF(OR(AND('План Факт 2025'!D318="",'План Факт 2025'!C318="Инвестиционный_проект"),AND('План Факт 2025'!D318="",'План Факт 2025'!C318="Операционный_бюджет")),"Требует заполнения", IF('План Факт 2025'!D318="","ОК",IFERROR(VLOOKUP('План Факт 2025'!C318&amp;'План Факт 2025'!D318,статьи,1,FALSE()),"Требует исправления")))</f>
        <v>ОК</v>
      </c>
      <c r="E318" s="1" t="str">
        <f aca="false">IF(AND('План Факт 2025'!C318="Инвестиционный_проект",'План Факт 2025'!G318=""),"Требует заполнения",IF(AND('План Факт 2025'!C318&lt;&gt;"Инвестиционный_проект",'План Факт 2025'!G318&lt;&gt;""),"Требует изменения","ОК"))</f>
        <v>ОК</v>
      </c>
      <c r="G318" s="1" t="str">
        <f aca="false">IF(AND('План Факт 2025'!C318="Инвестиционный_проект",'План Факт 2025'!I318=""),"Требует заполнения","ОК")</f>
        <v>ОК</v>
      </c>
      <c r="H318" s="1" t="str">
        <f aca="false">IF(AND('План Факт 2025'!C318="ФОТ",'План Факт 2025'!J318=""),"Требует заполнения","ОК")</f>
        <v>ОК</v>
      </c>
      <c r="J318" s="1" t="str">
        <f aca="false">IF(OR(AND('План Факт 2025'!D318="Программное_обеспечение_лицензии",'План Факт 2025'!L318=""),AND('План Факт 2025'!D318="Приобретение_ПО",'План Факт 2025'!L318=""),AND('План Факт 2025'!D318="ИТ_оборудование_и_комплектующие_ИП",'План Факт 2025'!L318=""),AND('План Факт 2025'!D318="ИТ_оборудование_и_комплектующие",'План Факт 2025'!L318="")),"Требует заполнения","ОК")</f>
        <v>ОК</v>
      </c>
      <c r="K318" s="1" t="str">
        <f aca="false">IF(OR(AND('План Факт 2025'!C318="Операционный_бюджет",'План Факт 2025'!D318="Программное_обеспечение_лицензии",'План Факт 2025'!M318=""),AND('План Факт 2025'!C318="Инвестиционный_проект",'План Факт 2025'!D318="Приобретение_ПО",'План Факт 2025'!M318=""),AND('План Факт 2025'!D318="ИТ_оборудование_и_комплектующие_ИП",'План Факт 2025'!M318=""),AND('План Факт 2025'!D318="ИТ_оборудование_и_комплектующие",'План Факт 2025'!M318="")),"Требует заполнения","ОК")</f>
        <v>ОК</v>
      </c>
      <c r="L318" s="1" t="str">
        <f aca="false">IF(OR(AND('План Факт 2025'!D318="Программное_обеспечение_лицензии",'План Факт 2025'!N318="",'План Факт 2025'!M318=""),AND('План Факт 2025'!D318="Приобретение_ПО",'План Факт 2025'!M318="",'План Факт 2025'!N318="",'План Факт 2025'!M318=""),AND('План Факт 2025'!C318&lt;&gt;"",'План Факт 2025'!N318="",'План Факт 2025'!M318="")),"Требует заполнения","ОК")</f>
        <v>ОК</v>
      </c>
      <c r="N318" s="1" t="str">
        <f aca="false">IF(OR('План Факт 2025'!C318="ФОТ",SUM('План Факт 2025'!Q318,'План Факт 2025'!R318,'План Факт 2025'!Z318,'План Факт 2025'!AA318)&gt;0),"ОК",IF('План Факт 2025'!C318="","ОК","Требует заполнения"))</f>
        <v>ОК</v>
      </c>
      <c r="T318" s="1" t="str">
        <f aca="false">IF(AND('План Факт 2025'!R318&gt;0,'План Факт 2025'!X318=""),"Требует заполнения","ОК")</f>
        <v>ОК</v>
      </c>
      <c r="U318" s="1" t="str">
        <f aca="false">IF(AND('План Факт 2025'!R318&gt;0,'План Факт 2025'!Y318=""),"Требует заполнения","ОК")</f>
        <v>ОК</v>
      </c>
    </row>
    <row r="319" customFormat="false" ht="15" hidden="false" customHeight="false" outlineLevel="0" collapsed="false">
      <c r="A319" s="1" t="str">
        <f aca="false">IF(AND('План Факт 2025'!B319&lt;&gt;"",'План Факт 2025'!A319=""),"Требует заполнения","ОК")</f>
        <v>ОК</v>
      </c>
      <c r="C319" s="1" t="str">
        <f aca="false">IF(AND('План Факт 2025'!C319="",SUM('План Факт 2025'!Q319,'План Факт 2025'!R319,'План Факт 2025'!Z319,'План Факт 2025'!AA319)&gt;0),"Требует заполнения","ОК")</f>
        <v>ОК</v>
      </c>
      <c r="D319" s="357" t="str">
        <f aca="false">IF(OR(AND('План Факт 2025'!D319="",'План Факт 2025'!C319="Инвестиционный_проект"),AND('План Факт 2025'!D319="",'План Факт 2025'!C319="Операционный_бюджет")),"Требует заполнения", IF('План Факт 2025'!D319="","ОК",IFERROR(VLOOKUP('План Факт 2025'!C319&amp;'План Факт 2025'!D319,статьи,1,FALSE()),"Требует исправления")))</f>
        <v>ОК</v>
      </c>
      <c r="E319" s="1" t="str">
        <f aca="false">IF(AND('План Факт 2025'!C319="Инвестиционный_проект",'План Факт 2025'!G319=""),"Требует заполнения",IF(AND('План Факт 2025'!C319&lt;&gt;"Инвестиционный_проект",'План Факт 2025'!G319&lt;&gt;""),"Требует изменения","ОК"))</f>
        <v>ОК</v>
      </c>
      <c r="G319" s="1" t="str">
        <f aca="false">IF(AND('План Факт 2025'!C319="Инвестиционный_проект",'План Факт 2025'!I319=""),"Требует заполнения","ОК")</f>
        <v>ОК</v>
      </c>
      <c r="H319" s="1" t="str">
        <f aca="false">IF(AND('План Факт 2025'!C319="ФОТ",'План Факт 2025'!J319=""),"Требует заполнения","ОК")</f>
        <v>ОК</v>
      </c>
      <c r="J319" s="1" t="str">
        <f aca="false">IF(OR(AND('План Факт 2025'!D319="Программное_обеспечение_лицензии",'План Факт 2025'!L319=""),AND('План Факт 2025'!D319="Приобретение_ПО",'План Факт 2025'!L319=""),AND('План Факт 2025'!D319="ИТ_оборудование_и_комплектующие_ИП",'План Факт 2025'!L319=""),AND('План Факт 2025'!D319="ИТ_оборудование_и_комплектующие",'План Факт 2025'!L319="")),"Требует заполнения","ОК")</f>
        <v>ОК</v>
      </c>
      <c r="K319" s="1" t="str">
        <f aca="false">IF(OR(AND('План Факт 2025'!C319="Операционный_бюджет",'План Факт 2025'!D319="Программное_обеспечение_лицензии",'План Факт 2025'!M319=""),AND('План Факт 2025'!C319="Инвестиционный_проект",'План Факт 2025'!D319="Приобретение_ПО",'План Факт 2025'!M319=""),AND('План Факт 2025'!D319="ИТ_оборудование_и_комплектующие_ИП",'План Факт 2025'!M319=""),AND('План Факт 2025'!D319="ИТ_оборудование_и_комплектующие",'План Факт 2025'!M319="")),"Требует заполнения","ОК")</f>
        <v>ОК</v>
      </c>
      <c r="L319" s="1" t="str">
        <f aca="false">IF(OR(AND('План Факт 2025'!D319="Программное_обеспечение_лицензии",'План Факт 2025'!N319="",'План Факт 2025'!M319=""),AND('План Факт 2025'!D319="Приобретение_ПО",'План Факт 2025'!M319="",'План Факт 2025'!N319="",'План Факт 2025'!M319=""),AND('План Факт 2025'!C319&lt;&gt;"",'План Факт 2025'!N319="",'План Факт 2025'!M319="")),"Требует заполнения","ОК")</f>
        <v>ОК</v>
      </c>
      <c r="N319" s="1" t="str">
        <f aca="false">IF(OR('План Факт 2025'!C319="ФОТ",SUM('План Факт 2025'!Q319,'План Факт 2025'!R319,'План Факт 2025'!Z319,'План Факт 2025'!AA319)&gt;0),"ОК",IF('План Факт 2025'!C319="","ОК","Требует заполнения"))</f>
        <v>ОК</v>
      </c>
      <c r="T319" s="1" t="str">
        <f aca="false">IF(AND('План Факт 2025'!R319&gt;0,'План Факт 2025'!X319=""),"Требует заполнения","ОК")</f>
        <v>ОК</v>
      </c>
      <c r="U319" s="1" t="str">
        <f aca="false">IF(AND('План Факт 2025'!R319&gt;0,'План Факт 2025'!Y319=""),"Требует заполнения","ОК")</f>
        <v>ОК</v>
      </c>
    </row>
    <row r="320" customFormat="false" ht="15" hidden="false" customHeight="false" outlineLevel="0" collapsed="false">
      <c r="A320" s="1" t="str">
        <f aca="false">IF(AND('План Факт 2025'!B320&lt;&gt;"",'План Факт 2025'!A320=""),"Требует заполнения","ОК")</f>
        <v>ОК</v>
      </c>
      <c r="C320" s="1" t="str">
        <f aca="false">IF(AND('План Факт 2025'!C320="",SUM('План Факт 2025'!Q320,'План Факт 2025'!R320,'План Факт 2025'!Z320,'План Факт 2025'!AA320)&gt;0),"Требует заполнения","ОК")</f>
        <v>ОК</v>
      </c>
      <c r="D320" s="357" t="str">
        <f aca="false">IF(OR(AND('План Факт 2025'!D320="",'План Факт 2025'!C320="Инвестиционный_проект"),AND('План Факт 2025'!D320="",'План Факт 2025'!C320="Операционный_бюджет")),"Требует заполнения", IF('План Факт 2025'!D320="","ОК",IFERROR(VLOOKUP('План Факт 2025'!C320&amp;'План Факт 2025'!D320,статьи,1,FALSE()),"Требует исправления")))</f>
        <v>ОК</v>
      </c>
      <c r="E320" s="1" t="str">
        <f aca="false">IF(AND('План Факт 2025'!C320="Инвестиционный_проект",'План Факт 2025'!G320=""),"Требует заполнения",IF(AND('План Факт 2025'!C320&lt;&gt;"Инвестиционный_проект",'План Факт 2025'!G320&lt;&gt;""),"Требует изменения","ОК"))</f>
        <v>ОК</v>
      </c>
      <c r="G320" s="1" t="str">
        <f aca="false">IF(AND('План Факт 2025'!C320="Инвестиционный_проект",'План Факт 2025'!I320=""),"Требует заполнения","ОК")</f>
        <v>ОК</v>
      </c>
      <c r="H320" s="1" t="str">
        <f aca="false">IF(AND('План Факт 2025'!C320="ФОТ",'План Факт 2025'!J320=""),"Требует заполнения","ОК")</f>
        <v>ОК</v>
      </c>
      <c r="J320" s="1" t="str">
        <f aca="false">IF(OR(AND('План Факт 2025'!D320="Программное_обеспечение_лицензии",'План Факт 2025'!L320=""),AND('План Факт 2025'!D320="Приобретение_ПО",'План Факт 2025'!L320=""),AND('План Факт 2025'!D320="ИТ_оборудование_и_комплектующие_ИП",'План Факт 2025'!L320=""),AND('План Факт 2025'!D320="ИТ_оборудование_и_комплектующие",'План Факт 2025'!L320="")),"Требует заполнения","ОК")</f>
        <v>ОК</v>
      </c>
      <c r="K320" s="1" t="str">
        <f aca="false">IF(OR(AND('План Факт 2025'!C320="Операционный_бюджет",'План Факт 2025'!D320="Программное_обеспечение_лицензии",'План Факт 2025'!M320=""),AND('План Факт 2025'!C320="Инвестиционный_проект",'План Факт 2025'!D320="Приобретение_ПО",'План Факт 2025'!M320=""),AND('План Факт 2025'!D320="ИТ_оборудование_и_комплектующие_ИП",'План Факт 2025'!M320=""),AND('План Факт 2025'!D320="ИТ_оборудование_и_комплектующие",'План Факт 2025'!M320="")),"Требует заполнения","ОК")</f>
        <v>ОК</v>
      </c>
      <c r="L320" s="1" t="str">
        <f aca="false">IF(OR(AND('План Факт 2025'!D320="Программное_обеспечение_лицензии",'План Факт 2025'!N320="",'План Факт 2025'!M320=""),AND('План Факт 2025'!D320="Приобретение_ПО",'План Факт 2025'!M320="",'План Факт 2025'!N320="",'План Факт 2025'!M320=""),AND('План Факт 2025'!C320&lt;&gt;"",'План Факт 2025'!N320="",'План Факт 2025'!M320="")),"Требует заполнения","ОК")</f>
        <v>ОК</v>
      </c>
      <c r="N320" s="1" t="str">
        <f aca="false">IF(OR('План Факт 2025'!C320="ФОТ",SUM('План Факт 2025'!Q320,'План Факт 2025'!R320,'План Факт 2025'!Z320,'План Факт 2025'!AA320)&gt;0),"ОК",IF('План Факт 2025'!C320="","ОК","Требует заполнения"))</f>
        <v>ОК</v>
      </c>
      <c r="T320" s="1" t="str">
        <f aca="false">IF(AND('План Факт 2025'!R320&gt;0,'План Факт 2025'!X320=""),"Требует заполнения","ОК")</f>
        <v>ОК</v>
      </c>
      <c r="U320" s="1" t="str">
        <f aca="false">IF(AND('План Факт 2025'!R320&gt;0,'План Факт 2025'!Y320=""),"Требует заполнения","ОК")</f>
        <v>ОК</v>
      </c>
    </row>
    <row r="321" customFormat="false" ht="15" hidden="false" customHeight="false" outlineLevel="0" collapsed="false">
      <c r="A321" s="1" t="str">
        <f aca="false">IF(AND('План Факт 2025'!B321&lt;&gt;"",'План Факт 2025'!A321=""),"Требует заполнения","ОК")</f>
        <v>ОК</v>
      </c>
      <c r="C321" s="1" t="str">
        <f aca="false">IF(AND('План Факт 2025'!C321="",SUM('План Факт 2025'!Q321,'План Факт 2025'!R321,'План Факт 2025'!Z321,'План Факт 2025'!AA321)&gt;0),"Требует заполнения","ОК")</f>
        <v>ОК</v>
      </c>
      <c r="D321" s="357" t="str">
        <f aca="false">IF(OR(AND('План Факт 2025'!D321="",'План Факт 2025'!C321="Инвестиционный_проект"),AND('План Факт 2025'!D321="",'План Факт 2025'!C321="Операционный_бюджет")),"Требует заполнения", IF('План Факт 2025'!D321="","ОК",IFERROR(VLOOKUP('План Факт 2025'!C321&amp;'План Факт 2025'!D321,статьи,1,FALSE()),"Требует исправления")))</f>
        <v>ОК</v>
      </c>
      <c r="E321" s="1" t="str">
        <f aca="false">IF(AND('План Факт 2025'!C321="Инвестиционный_проект",'План Факт 2025'!G321=""),"Требует заполнения",IF(AND('План Факт 2025'!C321&lt;&gt;"Инвестиционный_проект",'План Факт 2025'!G321&lt;&gt;""),"Требует изменения","ОК"))</f>
        <v>ОК</v>
      </c>
      <c r="G321" s="1" t="str">
        <f aca="false">IF(AND('План Факт 2025'!C321="Инвестиционный_проект",'План Факт 2025'!I321=""),"Требует заполнения","ОК")</f>
        <v>ОК</v>
      </c>
      <c r="H321" s="1" t="str">
        <f aca="false">IF(AND('План Факт 2025'!C321="ФОТ",'План Факт 2025'!J321=""),"Требует заполнения","ОК")</f>
        <v>ОК</v>
      </c>
      <c r="J321" s="1" t="str">
        <f aca="false">IF(OR(AND('План Факт 2025'!D321="Программное_обеспечение_лицензии",'План Факт 2025'!L321=""),AND('План Факт 2025'!D321="Приобретение_ПО",'План Факт 2025'!L321=""),AND('План Факт 2025'!D321="ИТ_оборудование_и_комплектующие_ИП",'План Факт 2025'!L321=""),AND('План Факт 2025'!D321="ИТ_оборудование_и_комплектующие",'План Факт 2025'!L321="")),"Требует заполнения","ОК")</f>
        <v>ОК</v>
      </c>
      <c r="K321" s="1" t="str">
        <f aca="false">IF(OR(AND('План Факт 2025'!C321="Операционный_бюджет",'План Факт 2025'!D321="Программное_обеспечение_лицензии",'План Факт 2025'!M321=""),AND('План Факт 2025'!C321="Инвестиционный_проект",'План Факт 2025'!D321="Приобретение_ПО",'План Факт 2025'!M321=""),AND('План Факт 2025'!D321="ИТ_оборудование_и_комплектующие_ИП",'План Факт 2025'!M321=""),AND('План Факт 2025'!D321="ИТ_оборудование_и_комплектующие",'План Факт 2025'!M321="")),"Требует заполнения","ОК")</f>
        <v>ОК</v>
      </c>
      <c r="L321" s="1" t="str">
        <f aca="false">IF(OR(AND('План Факт 2025'!D321="Программное_обеспечение_лицензии",'План Факт 2025'!N321="",'План Факт 2025'!M321=""),AND('План Факт 2025'!D321="Приобретение_ПО",'План Факт 2025'!M321="",'План Факт 2025'!N321="",'План Факт 2025'!M321=""),AND('План Факт 2025'!C321&lt;&gt;"",'План Факт 2025'!N321="",'План Факт 2025'!M321="")),"Требует заполнения","ОК")</f>
        <v>ОК</v>
      </c>
      <c r="N321" s="1" t="str">
        <f aca="false">IF(OR('План Факт 2025'!C321="ФОТ",SUM('План Факт 2025'!Q321,'План Факт 2025'!R321,'План Факт 2025'!Z321,'План Факт 2025'!AA321)&gt;0),"ОК",IF('План Факт 2025'!C321="","ОК","Требует заполнения"))</f>
        <v>ОК</v>
      </c>
      <c r="T321" s="1" t="str">
        <f aca="false">IF(AND('План Факт 2025'!R321&gt;0,'План Факт 2025'!X321=""),"Требует заполнения","ОК")</f>
        <v>ОК</v>
      </c>
      <c r="U321" s="1" t="str">
        <f aca="false">IF(AND('План Факт 2025'!R321&gt;0,'План Факт 2025'!Y321=""),"Требует заполнения","ОК")</f>
        <v>ОК</v>
      </c>
    </row>
    <row r="322" customFormat="false" ht="15" hidden="false" customHeight="false" outlineLevel="0" collapsed="false">
      <c r="A322" s="1" t="str">
        <f aca="false">IF(AND('План Факт 2025'!B322&lt;&gt;"",'План Факт 2025'!A322=""),"Требует заполнения","ОК")</f>
        <v>ОК</v>
      </c>
      <c r="C322" s="1" t="str">
        <f aca="false">IF(AND('План Факт 2025'!C322="",SUM('План Факт 2025'!Q322,'План Факт 2025'!R322,'План Факт 2025'!Z322,'План Факт 2025'!AA322)&gt;0),"Требует заполнения","ОК")</f>
        <v>ОК</v>
      </c>
      <c r="D322" s="357" t="str">
        <f aca="false">IF(OR(AND('План Факт 2025'!D322="",'План Факт 2025'!C322="Инвестиционный_проект"),AND('План Факт 2025'!D322="",'План Факт 2025'!C322="Операционный_бюджет")),"Требует заполнения", IF('План Факт 2025'!D322="","ОК",IFERROR(VLOOKUP('План Факт 2025'!C322&amp;'План Факт 2025'!D322,статьи,1,FALSE()),"Требует исправления")))</f>
        <v>ОК</v>
      </c>
      <c r="E322" s="1" t="str">
        <f aca="false">IF(AND('План Факт 2025'!C322="Инвестиционный_проект",'План Факт 2025'!G322=""),"Требует заполнения",IF(AND('План Факт 2025'!C322&lt;&gt;"Инвестиционный_проект",'План Факт 2025'!G322&lt;&gt;""),"Требует изменения","ОК"))</f>
        <v>ОК</v>
      </c>
      <c r="G322" s="1" t="str">
        <f aca="false">IF(AND('План Факт 2025'!C322="Инвестиционный_проект",'План Факт 2025'!I322=""),"Требует заполнения","ОК")</f>
        <v>ОК</v>
      </c>
      <c r="H322" s="1" t="str">
        <f aca="false">IF(AND('План Факт 2025'!C322="ФОТ",'План Факт 2025'!J322=""),"Требует заполнения","ОК")</f>
        <v>ОК</v>
      </c>
      <c r="J322" s="1" t="str">
        <f aca="false">IF(OR(AND('План Факт 2025'!D322="Программное_обеспечение_лицензии",'План Факт 2025'!L322=""),AND('План Факт 2025'!D322="Приобретение_ПО",'План Факт 2025'!L322=""),AND('План Факт 2025'!D322="ИТ_оборудование_и_комплектующие_ИП",'План Факт 2025'!L322=""),AND('План Факт 2025'!D322="ИТ_оборудование_и_комплектующие",'План Факт 2025'!L322="")),"Требует заполнения","ОК")</f>
        <v>ОК</v>
      </c>
      <c r="K322" s="1" t="str">
        <f aca="false">IF(OR(AND('План Факт 2025'!C322="Операционный_бюджет",'План Факт 2025'!D322="Программное_обеспечение_лицензии",'План Факт 2025'!M322=""),AND('План Факт 2025'!C322="Инвестиционный_проект",'План Факт 2025'!D322="Приобретение_ПО",'План Факт 2025'!M322=""),AND('План Факт 2025'!D322="ИТ_оборудование_и_комплектующие_ИП",'План Факт 2025'!M322=""),AND('План Факт 2025'!D322="ИТ_оборудование_и_комплектующие",'План Факт 2025'!M322="")),"Требует заполнения","ОК")</f>
        <v>ОК</v>
      </c>
      <c r="L322" s="1" t="str">
        <f aca="false">IF(OR(AND('План Факт 2025'!D322="Программное_обеспечение_лицензии",'План Факт 2025'!N322="",'План Факт 2025'!M322=""),AND('План Факт 2025'!D322="Приобретение_ПО",'План Факт 2025'!M322="",'План Факт 2025'!N322="",'План Факт 2025'!M322=""),AND('План Факт 2025'!C322&lt;&gt;"",'План Факт 2025'!N322="",'План Факт 2025'!M322="")),"Требует заполнения","ОК")</f>
        <v>ОК</v>
      </c>
      <c r="N322" s="1" t="str">
        <f aca="false">IF(OR('План Факт 2025'!C322="ФОТ",SUM('План Факт 2025'!Q322,'План Факт 2025'!R322,'План Факт 2025'!Z322,'План Факт 2025'!AA322)&gt;0),"ОК",IF('План Факт 2025'!C322="","ОК","Требует заполнения"))</f>
        <v>ОК</v>
      </c>
      <c r="T322" s="1" t="str">
        <f aca="false">IF(AND('План Факт 2025'!R322&gt;0,'План Факт 2025'!X322=""),"Требует заполнения","ОК")</f>
        <v>ОК</v>
      </c>
      <c r="U322" s="1" t="str">
        <f aca="false">IF(AND('План Факт 2025'!R322&gt;0,'План Факт 2025'!Y322=""),"Требует заполнения","ОК")</f>
        <v>ОК</v>
      </c>
    </row>
    <row r="323" customFormat="false" ht="15" hidden="false" customHeight="false" outlineLevel="0" collapsed="false">
      <c r="A323" s="1" t="str">
        <f aca="false">IF(AND('План Факт 2025'!B323&lt;&gt;"",'План Факт 2025'!A323=""),"Требует заполнения","ОК")</f>
        <v>ОК</v>
      </c>
      <c r="C323" s="1" t="str">
        <f aca="false">IF(AND('План Факт 2025'!C323="",SUM('План Факт 2025'!Q323,'План Факт 2025'!R323,'План Факт 2025'!Z323,'План Факт 2025'!AA323)&gt;0),"Требует заполнения","ОК")</f>
        <v>ОК</v>
      </c>
      <c r="D323" s="357" t="str">
        <f aca="false">IF(OR(AND('План Факт 2025'!D323="",'План Факт 2025'!C323="Инвестиционный_проект"),AND('План Факт 2025'!D323="",'План Факт 2025'!C323="Операционный_бюджет")),"Требует заполнения", IF('План Факт 2025'!D323="","ОК",IFERROR(VLOOKUP('План Факт 2025'!C323&amp;'План Факт 2025'!D323,статьи,1,FALSE()),"Требует исправления")))</f>
        <v>ОК</v>
      </c>
      <c r="E323" s="1" t="str">
        <f aca="false">IF(AND('План Факт 2025'!C323="Инвестиционный_проект",'План Факт 2025'!G323=""),"Требует заполнения",IF(AND('План Факт 2025'!C323&lt;&gt;"Инвестиционный_проект",'План Факт 2025'!G323&lt;&gt;""),"Требует изменения","ОК"))</f>
        <v>ОК</v>
      </c>
      <c r="G323" s="1" t="str">
        <f aca="false">IF(AND('План Факт 2025'!C323="Инвестиционный_проект",'План Факт 2025'!I323=""),"Требует заполнения","ОК")</f>
        <v>ОК</v>
      </c>
      <c r="H323" s="1" t="str">
        <f aca="false">IF(AND('План Факт 2025'!C323="ФОТ",'План Факт 2025'!J323=""),"Требует заполнения","ОК")</f>
        <v>ОК</v>
      </c>
      <c r="J323" s="1" t="str">
        <f aca="false">IF(OR(AND('План Факт 2025'!D323="Программное_обеспечение_лицензии",'План Факт 2025'!L323=""),AND('План Факт 2025'!D323="Приобретение_ПО",'План Факт 2025'!L323=""),AND('План Факт 2025'!D323="ИТ_оборудование_и_комплектующие_ИП",'План Факт 2025'!L323=""),AND('План Факт 2025'!D323="ИТ_оборудование_и_комплектующие",'План Факт 2025'!L323="")),"Требует заполнения","ОК")</f>
        <v>ОК</v>
      </c>
      <c r="K323" s="1" t="str">
        <f aca="false">IF(OR(AND('План Факт 2025'!C323="Операционный_бюджет",'План Факт 2025'!D323="Программное_обеспечение_лицензии",'План Факт 2025'!M323=""),AND('План Факт 2025'!C323="Инвестиционный_проект",'План Факт 2025'!D323="Приобретение_ПО",'План Факт 2025'!M323=""),AND('План Факт 2025'!D323="ИТ_оборудование_и_комплектующие_ИП",'План Факт 2025'!M323=""),AND('План Факт 2025'!D323="ИТ_оборудование_и_комплектующие",'План Факт 2025'!M323="")),"Требует заполнения","ОК")</f>
        <v>ОК</v>
      </c>
      <c r="L323" s="1" t="str">
        <f aca="false">IF(OR(AND('План Факт 2025'!D323="Программное_обеспечение_лицензии",'План Факт 2025'!N323="",'План Факт 2025'!M323=""),AND('План Факт 2025'!D323="Приобретение_ПО",'План Факт 2025'!M323="",'План Факт 2025'!N323="",'План Факт 2025'!M323=""),AND('План Факт 2025'!C323&lt;&gt;"",'План Факт 2025'!N323="",'План Факт 2025'!M323="")),"Требует заполнения","ОК")</f>
        <v>ОК</v>
      </c>
      <c r="N323" s="1" t="str">
        <f aca="false">IF(OR('План Факт 2025'!C323="ФОТ",SUM('План Факт 2025'!Q323,'План Факт 2025'!R323,'План Факт 2025'!Z323,'План Факт 2025'!AA323)&gt;0),"ОК",IF('План Факт 2025'!C323="","ОК","Требует заполнения"))</f>
        <v>ОК</v>
      </c>
      <c r="T323" s="1" t="str">
        <f aca="false">IF(AND('План Факт 2025'!R323&gt;0,'План Факт 2025'!X323=""),"Требует заполнения","ОК")</f>
        <v>ОК</v>
      </c>
      <c r="U323" s="1" t="str">
        <f aca="false">IF(AND('План Факт 2025'!R323&gt;0,'План Факт 2025'!Y323=""),"Требует заполнения","ОК")</f>
        <v>ОК</v>
      </c>
    </row>
    <row r="324" customFormat="false" ht="15" hidden="false" customHeight="false" outlineLevel="0" collapsed="false">
      <c r="A324" s="1" t="str">
        <f aca="false">IF(AND('План Факт 2025'!B324&lt;&gt;"",'План Факт 2025'!A324=""),"Требует заполнения","ОК")</f>
        <v>ОК</v>
      </c>
      <c r="C324" s="1" t="str">
        <f aca="false">IF(AND('План Факт 2025'!C324="",SUM('План Факт 2025'!Q324,'План Факт 2025'!R324,'План Факт 2025'!Z324,'План Факт 2025'!AA324)&gt;0),"Требует заполнения","ОК")</f>
        <v>ОК</v>
      </c>
      <c r="D324" s="357" t="str">
        <f aca="false">IF(OR(AND('План Факт 2025'!D324="",'План Факт 2025'!C324="Инвестиционный_проект"),AND('План Факт 2025'!D324="",'План Факт 2025'!C324="Операционный_бюджет")),"Требует заполнения", IF('План Факт 2025'!D324="","ОК",IFERROR(VLOOKUP('План Факт 2025'!C324&amp;'План Факт 2025'!D324,статьи,1,FALSE()),"Требует исправления")))</f>
        <v>ОК</v>
      </c>
      <c r="E324" s="1" t="str">
        <f aca="false">IF(AND('План Факт 2025'!C324="Инвестиционный_проект",'План Факт 2025'!G324=""),"Требует заполнения",IF(AND('План Факт 2025'!C324&lt;&gt;"Инвестиционный_проект",'План Факт 2025'!G324&lt;&gt;""),"Требует изменения","ОК"))</f>
        <v>ОК</v>
      </c>
      <c r="G324" s="1" t="str">
        <f aca="false">IF(AND('План Факт 2025'!C324="Инвестиционный_проект",'План Факт 2025'!I324=""),"Требует заполнения","ОК")</f>
        <v>ОК</v>
      </c>
      <c r="H324" s="1" t="str">
        <f aca="false">IF(AND('План Факт 2025'!C324="ФОТ",'План Факт 2025'!J324=""),"Требует заполнения","ОК")</f>
        <v>ОК</v>
      </c>
      <c r="J324" s="1" t="str">
        <f aca="false">IF(OR(AND('План Факт 2025'!D324="Программное_обеспечение_лицензии",'План Факт 2025'!L324=""),AND('План Факт 2025'!D324="Приобретение_ПО",'План Факт 2025'!L324=""),AND('План Факт 2025'!D324="ИТ_оборудование_и_комплектующие_ИП",'План Факт 2025'!L324=""),AND('План Факт 2025'!D324="ИТ_оборудование_и_комплектующие",'План Факт 2025'!L324="")),"Требует заполнения","ОК")</f>
        <v>ОК</v>
      </c>
      <c r="K324" s="1" t="str">
        <f aca="false">IF(OR(AND('План Факт 2025'!C324="Операционный_бюджет",'План Факт 2025'!D324="Программное_обеспечение_лицензии",'План Факт 2025'!M324=""),AND('План Факт 2025'!C324="Инвестиционный_проект",'План Факт 2025'!D324="Приобретение_ПО",'План Факт 2025'!M324=""),AND('План Факт 2025'!D324="ИТ_оборудование_и_комплектующие_ИП",'План Факт 2025'!M324=""),AND('План Факт 2025'!D324="ИТ_оборудование_и_комплектующие",'План Факт 2025'!M324="")),"Требует заполнения","ОК")</f>
        <v>ОК</v>
      </c>
      <c r="L324" s="1" t="str">
        <f aca="false">IF(OR(AND('План Факт 2025'!D324="Программное_обеспечение_лицензии",'План Факт 2025'!N324="",'План Факт 2025'!M324=""),AND('План Факт 2025'!D324="Приобретение_ПО",'План Факт 2025'!M324="",'План Факт 2025'!N324="",'План Факт 2025'!M324=""),AND('План Факт 2025'!C324&lt;&gt;"",'План Факт 2025'!N324="",'План Факт 2025'!M324="")),"Требует заполнения","ОК")</f>
        <v>ОК</v>
      </c>
      <c r="N324" s="1" t="str">
        <f aca="false">IF(OR('План Факт 2025'!C324="ФОТ",SUM('План Факт 2025'!Q324,'План Факт 2025'!R324,'План Факт 2025'!Z324,'План Факт 2025'!AA324)&gt;0),"ОК",IF('План Факт 2025'!C324="","ОК","Требует заполнения"))</f>
        <v>ОК</v>
      </c>
      <c r="T324" s="1" t="str">
        <f aca="false">IF(AND('План Факт 2025'!R324&gt;0,'План Факт 2025'!X324=""),"Требует заполнения","ОК")</f>
        <v>ОК</v>
      </c>
      <c r="U324" s="1" t="str">
        <f aca="false">IF(AND('План Факт 2025'!R324&gt;0,'План Факт 2025'!Y324=""),"Требует заполнения","ОК")</f>
        <v>ОК</v>
      </c>
    </row>
    <row r="325" customFormat="false" ht="15" hidden="false" customHeight="false" outlineLevel="0" collapsed="false">
      <c r="A325" s="1" t="str">
        <f aca="false">IF(AND('План Факт 2025'!B325&lt;&gt;"",'План Факт 2025'!A325=""),"Требует заполнения","ОК")</f>
        <v>ОК</v>
      </c>
      <c r="C325" s="1" t="str">
        <f aca="false">IF(AND('План Факт 2025'!C325="",SUM('План Факт 2025'!Q325,'План Факт 2025'!R325,'План Факт 2025'!Z325,'План Факт 2025'!AA325)&gt;0),"Требует заполнения","ОК")</f>
        <v>ОК</v>
      </c>
      <c r="D325" s="357" t="str">
        <f aca="false">IF(OR(AND('План Факт 2025'!D325="",'План Факт 2025'!C325="Инвестиционный_проект"),AND('План Факт 2025'!D325="",'План Факт 2025'!C325="Операционный_бюджет")),"Требует заполнения", IF('План Факт 2025'!D325="","ОК",IFERROR(VLOOKUP('План Факт 2025'!C325&amp;'План Факт 2025'!D325,статьи,1,FALSE()),"Требует исправления")))</f>
        <v>ОК</v>
      </c>
      <c r="E325" s="1" t="str">
        <f aca="false">IF(AND('План Факт 2025'!C325="Инвестиционный_проект",'План Факт 2025'!G325=""),"Требует заполнения",IF(AND('План Факт 2025'!C325&lt;&gt;"Инвестиционный_проект",'План Факт 2025'!G325&lt;&gt;""),"Требует изменения","ОК"))</f>
        <v>ОК</v>
      </c>
      <c r="G325" s="1" t="str">
        <f aca="false">IF(AND('План Факт 2025'!C325="Инвестиционный_проект",'План Факт 2025'!I325=""),"Требует заполнения","ОК")</f>
        <v>ОК</v>
      </c>
      <c r="H325" s="1" t="str">
        <f aca="false">IF(AND('План Факт 2025'!C325="ФОТ",'План Факт 2025'!J325=""),"Требует заполнения","ОК")</f>
        <v>ОК</v>
      </c>
      <c r="J325" s="1" t="str">
        <f aca="false">IF(OR(AND('План Факт 2025'!D325="Программное_обеспечение_лицензии",'План Факт 2025'!L325=""),AND('План Факт 2025'!D325="Приобретение_ПО",'План Факт 2025'!L325=""),AND('План Факт 2025'!D325="ИТ_оборудование_и_комплектующие_ИП",'План Факт 2025'!L325=""),AND('План Факт 2025'!D325="ИТ_оборудование_и_комплектующие",'План Факт 2025'!L325="")),"Требует заполнения","ОК")</f>
        <v>ОК</v>
      </c>
      <c r="K325" s="1" t="str">
        <f aca="false">IF(OR(AND('План Факт 2025'!C325="Операционный_бюджет",'План Факт 2025'!D325="Программное_обеспечение_лицензии",'План Факт 2025'!M325=""),AND('План Факт 2025'!C325="Инвестиционный_проект",'План Факт 2025'!D325="Приобретение_ПО",'План Факт 2025'!M325=""),AND('План Факт 2025'!D325="ИТ_оборудование_и_комплектующие_ИП",'План Факт 2025'!M325=""),AND('План Факт 2025'!D325="ИТ_оборудование_и_комплектующие",'План Факт 2025'!M325="")),"Требует заполнения","ОК")</f>
        <v>ОК</v>
      </c>
      <c r="L325" s="1" t="str">
        <f aca="false">IF(OR(AND('План Факт 2025'!D325="Программное_обеспечение_лицензии",'План Факт 2025'!N325="",'План Факт 2025'!M325=""),AND('План Факт 2025'!D325="Приобретение_ПО",'План Факт 2025'!M325="",'План Факт 2025'!N325="",'План Факт 2025'!M325=""),AND('План Факт 2025'!C325&lt;&gt;"",'План Факт 2025'!N325="",'План Факт 2025'!M325="")),"Требует заполнения","ОК")</f>
        <v>ОК</v>
      </c>
      <c r="N325" s="1" t="str">
        <f aca="false">IF(OR('План Факт 2025'!C325="ФОТ",SUM('План Факт 2025'!Q325,'План Факт 2025'!R325,'План Факт 2025'!Z325,'План Факт 2025'!AA325)&gt;0),"ОК",IF('План Факт 2025'!C325="","ОК","Требует заполнения"))</f>
        <v>ОК</v>
      </c>
      <c r="T325" s="1" t="str">
        <f aca="false">IF(AND('План Факт 2025'!R325&gt;0,'План Факт 2025'!X325=""),"Требует заполнения","ОК")</f>
        <v>ОК</v>
      </c>
      <c r="U325" s="1" t="str">
        <f aca="false">IF(AND('План Факт 2025'!R325&gt;0,'План Факт 2025'!Y325=""),"Требует заполнения","ОК")</f>
        <v>ОК</v>
      </c>
    </row>
    <row r="326" customFormat="false" ht="15" hidden="false" customHeight="false" outlineLevel="0" collapsed="false">
      <c r="A326" s="1" t="str">
        <f aca="false">IF(AND('План Факт 2025'!B326&lt;&gt;"",'План Факт 2025'!A326=""),"Требует заполнения","ОК")</f>
        <v>ОК</v>
      </c>
      <c r="C326" s="1" t="str">
        <f aca="false">IF(AND('План Факт 2025'!C326="",SUM('План Факт 2025'!Q326,'План Факт 2025'!R326,'План Факт 2025'!Z326,'План Факт 2025'!AA326)&gt;0),"Требует заполнения","ОК")</f>
        <v>ОК</v>
      </c>
      <c r="D326" s="357" t="str">
        <f aca="false">IF(OR(AND('План Факт 2025'!D326="",'План Факт 2025'!C326="Инвестиционный_проект"),AND('План Факт 2025'!D326="",'План Факт 2025'!C326="Операционный_бюджет")),"Требует заполнения", IF('План Факт 2025'!D326="","ОК",IFERROR(VLOOKUP('План Факт 2025'!C326&amp;'План Факт 2025'!D326,статьи,1,FALSE()),"Требует исправления")))</f>
        <v>ОК</v>
      </c>
      <c r="E326" s="1" t="str">
        <f aca="false">IF(AND('План Факт 2025'!C326="Инвестиционный_проект",'План Факт 2025'!G326=""),"Требует заполнения",IF(AND('План Факт 2025'!C326&lt;&gt;"Инвестиционный_проект",'План Факт 2025'!G326&lt;&gt;""),"Требует изменения","ОК"))</f>
        <v>ОК</v>
      </c>
      <c r="G326" s="1" t="str">
        <f aca="false">IF(AND('План Факт 2025'!C326="Инвестиционный_проект",'План Факт 2025'!I326=""),"Требует заполнения","ОК")</f>
        <v>ОК</v>
      </c>
      <c r="H326" s="1" t="str">
        <f aca="false">IF(AND('План Факт 2025'!C326="ФОТ",'План Факт 2025'!J326=""),"Требует заполнения","ОК")</f>
        <v>ОК</v>
      </c>
      <c r="J326" s="1" t="str">
        <f aca="false">IF(OR(AND('План Факт 2025'!D326="Программное_обеспечение_лицензии",'План Факт 2025'!L326=""),AND('План Факт 2025'!D326="Приобретение_ПО",'План Факт 2025'!L326=""),AND('План Факт 2025'!D326="ИТ_оборудование_и_комплектующие_ИП",'План Факт 2025'!L326=""),AND('План Факт 2025'!D326="ИТ_оборудование_и_комплектующие",'План Факт 2025'!L326="")),"Требует заполнения","ОК")</f>
        <v>ОК</v>
      </c>
      <c r="K326" s="1" t="str">
        <f aca="false">IF(OR(AND('План Факт 2025'!C326="Операционный_бюджет",'План Факт 2025'!D326="Программное_обеспечение_лицензии",'План Факт 2025'!M326=""),AND('План Факт 2025'!C326="Инвестиционный_проект",'План Факт 2025'!D326="Приобретение_ПО",'План Факт 2025'!M326=""),AND('План Факт 2025'!D326="ИТ_оборудование_и_комплектующие_ИП",'План Факт 2025'!M326=""),AND('План Факт 2025'!D326="ИТ_оборудование_и_комплектующие",'План Факт 2025'!M326="")),"Требует заполнения","ОК")</f>
        <v>ОК</v>
      </c>
      <c r="L326" s="1" t="str">
        <f aca="false">IF(OR(AND('План Факт 2025'!D326="Программное_обеспечение_лицензии",'План Факт 2025'!N326="",'План Факт 2025'!M326=""),AND('План Факт 2025'!D326="Приобретение_ПО",'План Факт 2025'!M326="",'План Факт 2025'!N326="",'План Факт 2025'!M326=""),AND('План Факт 2025'!C326&lt;&gt;"",'План Факт 2025'!N326="",'План Факт 2025'!M326="")),"Требует заполнения","ОК")</f>
        <v>ОК</v>
      </c>
      <c r="N326" s="1" t="str">
        <f aca="false">IF(OR('План Факт 2025'!C326="ФОТ",SUM('План Факт 2025'!Q326,'План Факт 2025'!R326,'План Факт 2025'!Z326,'План Факт 2025'!AA326)&gt;0),"ОК",IF('План Факт 2025'!C326="","ОК","Требует заполнения"))</f>
        <v>ОК</v>
      </c>
      <c r="T326" s="1" t="str">
        <f aca="false">IF(AND('План Факт 2025'!R326&gt;0,'План Факт 2025'!X326=""),"Требует заполнения","ОК")</f>
        <v>ОК</v>
      </c>
      <c r="U326" s="1" t="str">
        <f aca="false">IF(AND('План Факт 2025'!R326&gt;0,'План Факт 2025'!Y326=""),"Требует заполнения","ОК")</f>
        <v>ОК</v>
      </c>
    </row>
    <row r="327" customFormat="false" ht="15" hidden="false" customHeight="false" outlineLevel="0" collapsed="false">
      <c r="A327" s="1" t="str">
        <f aca="false">IF(AND('План Факт 2025'!B327&lt;&gt;"",'План Факт 2025'!A327=""),"Требует заполнения","ОК")</f>
        <v>ОК</v>
      </c>
      <c r="C327" s="1" t="str">
        <f aca="false">IF(AND('План Факт 2025'!C327="",SUM('План Факт 2025'!Q327,'План Факт 2025'!R327,'План Факт 2025'!Z327,'План Факт 2025'!AA327)&gt;0),"Требует заполнения","ОК")</f>
        <v>ОК</v>
      </c>
      <c r="D327" s="357" t="str">
        <f aca="false">IF(OR(AND('План Факт 2025'!D327="",'План Факт 2025'!C327="Инвестиционный_проект"),AND('План Факт 2025'!D327="",'План Факт 2025'!C327="Операционный_бюджет")),"Требует заполнения", IF('План Факт 2025'!D327="","ОК",IFERROR(VLOOKUP('План Факт 2025'!C327&amp;'План Факт 2025'!D327,статьи,1,FALSE()),"Требует исправления")))</f>
        <v>ОК</v>
      </c>
      <c r="E327" s="1" t="str">
        <f aca="false">IF(AND('План Факт 2025'!C327="Инвестиционный_проект",'План Факт 2025'!G327=""),"Требует заполнения",IF(AND('План Факт 2025'!C327&lt;&gt;"Инвестиционный_проект",'План Факт 2025'!G327&lt;&gt;""),"Требует изменения","ОК"))</f>
        <v>ОК</v>
      </c>
      <c r="G327" s="1" t="str">
        <f aca="false">IF(AND('План Факт 2025'!C327="Инвестиционный_проект",'План Факт 2025'!I327=""),"Требует заполнения","ОК")</f>
        <v>ОК</v>
      </c>
      <c r="H327" s="1" t="str">
        <f aca="false">IF(AND('План Факт 2025'!C327="ФОТ",'План Факт 2025'!J327=""),"Требует заполнения","ОК")</f>
        <v>ОК</v>
      </c>
      <c r="J327" s="1" t="str">
        <f aca="false">IF(OR(AND('План Факт 2025'!D327="Программное_обеспечение_лицензии",'План Факт 2025'!L327=""),AND('План Факт 2025'!D327="Приобретение_ПО",'План Факт 2025'!L327=""),AND('План Факт 2025'!D327="ИТ_оборудование_и_комплектующие_ИП",'План Факт 2025'!L327=""),AND('План Факт 2025'!D327="ИТ_оборудование_и_комплектующие",'План Факт 2025'!L327="")),"Требует заполнения","ОК")</f>
        <v>ОК</v>
      </c>
      <c r="K327" s="1" t="str">
        <f aca="false">IF(OR(AND('План Факт 2025'!C327="Операционный_бюджет",'План Факт 2025'!D327="Программное_обеспечение_лицензии",'План Факт 2025'!M327=""),AND('План Факт 2025'!C327="Инвестиционный_проект",'План Факт 2025'!D327="Приобретение_ПО",'План Факт 2025'!M327=""),AND('План Факт 2025'!D327="ИТ_оборудование_и_комплектующие_ИП",'План Факт 2025'!M327=""),AND('План Факт 2025'!D327="ИТ_оборудование_и_комплектующие",'План Факт 2025'!M327="")),"Требует заполнения","ОК")</f>
        <v>ОК</v>
      </c>
      <c r="L327" s="1" t="str">
        <f aca="false">IF(OR(AND('План Факт 2025'!D327="Программное_обеспечение_лицензии",'План Факт 2025'!N327="",'План Факт 2025'!M327=""),AND('План Факт 2025'!D327="Приобретение_ПО",'План Факт 2025'!M327="",'План Факт 2025'!N327="",'План Факт 2025'!M327=""),AND('План Факт 2025'!C327&lt;&gt;"",'План Факт 2025'!N327="",'План Факт 2025'!M327="")),"Требует заполнения","ОК")</f>
        <v>ОК</v>
      </c>
      <c r="N327" s="1" t="str">
        <f aca="false">IF(OR('План Факт 2025'!C327="ФОТ",SUM('План Факт 2025'!Q327,'План Факт 2025'!R327,'План Факт 2025'!Z327,'План Факт 2025'!AA327)&gt;0),"ОК",IF('План Факт 2025'!C327="","ОК","Требует заполнения"))</f>
        <v>ОК</v>
      </c>
      <c r="T327" s="1" t="str">
        <f aca="false">IF(AND('План Факт 2025'!R327&gt;0,'План Факт 2025'!X327=""),"Требует заполнения","ОК")</f>
        <v>ОК</v>
      </c>
      <c r="U327" s="1" t="str">
        <f aca="false">IF(AND('План Факт 2025'!R327&gt;0,'План Факт 2025'!Y327=""),"Требует заполнения","ОК")</f>
        <v>ОК</v>
      </c>
    </row>
    <row r="328" customFormat="false" ht="15" hidden="false" customHeight="false" outlineLevel="0" collapsed="false">
      <c r="A328" s="1" t="str">
        <f aca="false">IF(AND('План Факт 2025'!B328&lt;&gt;"",'План Факт 2025'!A328=""),"Требует заполнения","ОК")</f>
        <v>ОК</v>
      </c>
      <c r="C328" s="1" t="str">
        <f aca="false">IF(AND('План Факт 2025'!C328="",SUM('План Факт 2025'!Q328,'План Факт 2025'!R328,'План Факт 2025'!Z328,'План Факт 2025'!AA328)&gt;0),"Требует заполнения","ОК")</f>
        <v>ОК</v>
      </c>
      <c r="D328" s="357" t="str">
        <f aca="false">IF(OR(AND('План Факт 2025'!D328="",'План Факт 2025'!C328="Инвестиционный_проект"),AND('План Факт 2025'!D328="",'План Факт 2025'!C328="Операционный_бюджет")),"Требует заполнения", IF('План Факт 2025'!D328="","ОК",IFERROR(VLOOKUP('План Факт 2025'!C328&amp;'План Факт 2025'!D328,статьи,1,FALSE()),"Требует исправления")))</f>
        <v>ОК</v>
      </c>
      <c r="E328" s="1" t="str">
        <f aca="false">IF(AND('План Факт 2025'!C328="Инвестиционный_проект",'План Факт 2025'!G328=""),"Требует заполнения",IF(AND('План Факт 2025'!C328&lt;&gt;"Инвестиционный_проект",'План Факт 2025'!G328&lt;&gt;""),"Требует изменения","ОК"))</f>
        <v>ОК</v>
      </c>
      <c r="G328" s="1" t="str">
        <f aca="false">IF(AND('План Факт 2025'!C328="Инвестиционный_проект",'План Факт 2025'!I328=""),"Требует заполнения","ОК")</f>
        <v>ОК</v>
      </c>
      <c r="H328" s="1" t="str">
        <f aca="false">IF(AND('План Факт 2025'!C328="ФОТ",'План Факт 2025'!J328=""),"Требует заполнения","ОК")</f>
        <v>ОК</v>
      </c>
      <c r="J328" s="1" t="str">
        <f aca="false">IF(OR(AND('План Факт 2025'!D328="Программное_обеспечение_лицензии",'План Факт 2025'!L328=""),AND('План Факт 2025'!D328="Приобретение_ПО",'План Факт 2025'!L328=""),AND('План Факт 2025'!D328="ИТ_оборудование_и_комплектующие_ИП",'План Факт 2025'!L328=""),AND('План Факт 2025'!D328="ИТ_оборудование_и_комплектующие",'План Факт 2025'!L328="")),"Требует заполнения","ОК")</f>
        <v>ОК</v>
      </c>
      <c r="K328" s="1" t="str">
        <f aca="false">IF(OR(AND('План Факт 2025'!C328="Операционный_бюджет",'План Факт 2025'!D328="Программное_обеспечение_лицензии",'План Факт 2025'!M328=""),AND('План Факт 2025'!C328="Инвестиционный_проект",'План Факт 2025'!D328="Приобретение_ПО",'План Факт 2025'!M328=""),AND('План Факт 2025'!D328="ИТ_оборудование_и_комплектующие_ИП",'План Факт 2025'!M328=""),AND('План Факт 2025'!D328="ИТ_оборудование_и_комплектующие",'План Факт 2025'!M328="")),"Требует заполнения","ОК")</f>
        <v>ОК</v>
      </c>
      <c r="L328" s="1" t="str">
        <f aca="false">IF(OR(AND('План Факт 2025'!D328="Программное_обеспечение_лицензии",'План Факт 2025'!N328="",'План Факт 2025'!M328=""),AND('План Факт 2025'!D328="Приобретение_ПО",'План Факт 2025'!M328="",'План Факт 2025'!N328="",'План Факт 2025'!M328=""),AND('План Факт 2025'!C328&lt;&gt;"",'План Факт 2025'!N328="",'План Факт 2025'!M328="")),"Требует заполнения","ОК")</f>
        <v>ОК</v>
      </c>
      <c r="N328" s="1" t="str">
        <f aca="false">IF(OR('План Факт 2025'!C328="ФОТ",SUM('План Факт 2025'!Q328,'План Факт 2025'!R328,'План Факт 2025'!Z328,'План Факт 2025'!AA328)&gt;0),"ОК",IF('План Факт 2025'!C328="","ОК","Требует заполнения"))</f>
        <v>ОК</v>
      </c>
      <c r="T328" s="1" t="str">
        <f aca="false">IF(AND('План Факт 2025'!R328&gt;0,'План Факт 2025'!X328=""),"Требует заполнения","ОК")</f>
        <v>ОК</v>
      </c>
      <c r="U328" s="1" t="str">
        <f aca="false">IF(AND('План Факт 2025'!R328&gt;0,'План Факт 2025'!Y328=""),"Требует заполнения","ОК")</f>
        <v>ОК</v>
      </c>
    </row>
    <row r="329" customFormat="false" ht="15" hidden="false" customHeight="false" outlineLevel="0" collapsed="false">
      <c r="A329" s="1" t="str">
        <f aca="false">IF(AND('План Факт 2025'!B329&lt;&gt;"",'План Факт 2025'!A329=""),"Требует заполнения","ОК")</f>
        <v>ОК</v>
      </c>
      <c r="C329" s="1" t="str">
        <f aca="false">IF(AND('План Факт 2025'!C329="",SUM('План Факт 2025'!Q329,'План Факт 2025'!R329,'План Факт 2025'!Z329,'План Факт 2025'!AA329)&gt;0),"Требует заполнения","ОК")</f>
        <v>ОК</v>
      </c>
      <c r="D329" s="357" t="str">
        <f aca="false">IF(OR(AND('План Факт 2025'!D329="",'План Факт 2025'!C329="Инвестиционный_проект"),AND('План Факт 2025'!D329="",'План Факт 2025'!C329="Операционный_бюджет")),"Требует заполнения", IF('План Факт 2025'!D329="","ОК",IFERROR(VLOOKUP('План Факт 2025'!C329&amp;'План Факт 2025'!D329,статьи,1,FALSE()),"Требует исправления")))</f>
        <v>ОК</v>
      </c>
      <c r="E329" s="1" t="str">
        <f aca="false">IF(AND('План Факт 2025'!C329="Инвестиционный_проект",'План Факт 2025'!G329=""),"Требует заполнения",IF(AND('План Факт 2025'!C329&lt;&gt;"Инвестиционный_проект",'План Факт 2025'!G329&lt;&gt;""),"Требует изменения","ОК"))</f>
        <v>ОК</v>
      </c>
      <c r="G329" s="1" t="str">
        <f aca="false">IF(AND('План Факт 2025'!C329="Инвестиционный_проект",'План Факт 2025'!I329=""),"Требует заполнения","ОК")</f>
        <v>ОК</v>
      </c>
      <c r="H329" s="1" t="str">
        <f aca="false">IF(AND('План Факт 2025'!C329="ФОТ",'План Факт 2025'!J329=""),"Требует заполнения","ОК")</f>
        <v>ОК</v>
      </c>
      <c r="J329" s="1" t="str">
        <f aca="false">IF(OR(AND('План Факт 2025'!D329="Программное_обеспечение_лицензии",'План Факт 2025'!L329=""),AND('План Факт 2025'!D329="Приобретение_ПО",'План Факт 2025'!L329=""),AND('План Факт 2025'!D329="ИТ_оборудование_и_комплектующие_ИП",'План Факт 2025'!L329=""),AND('План Факт 2025'!D329="ИТ_оборудование_и_комплектующие",'План Факт 2025'!L329="")),"Требует заполнения","ОК")</f>
        <v>ОК</v>
      </c>
      <c r="K329" s="1" t="str">
        <f aca="false">IF(OR(AND('План Факт 2025'!C329="Операционный_бюджет",'План Факт 2025'!D329="Программное_обеспечение_лицензии",'План Факт 2025'!M329=""),AND('План Факт 2025'!C329="Инвестиционный_проект",'План Факт 2025'!D329="Приобретение_ПО",'План Факт 2025'!M329=""),AND('План Факт 2025'!D329="ИТ_оборудование_и_комплектующие_ИП",'План Факт 2025'!M329=""),AND('План Факт 2025'!D329="ИТ_оборудование_и_комплектующие",'План Факт 2025'!M329="")),"Требует заполнения","ОК")</f>
        <v>ОК</v>
      </c>
      <c r="L329" s="1" t="str">
        <f aca="false">IF(OR(AND('План Факт 2025'!D329="Программное_обеспечение_лицензии",'План Факт 2025'!N329="",'План Факт 2025'!M329=""),AND('План Факт 2025'!D329="Приобретение_ПО",'План Факт 2025'!M329="",'План Факт 2025'!N329="",'План Факт 2025'!M329=""),AND('План Факт 2025'!C329&lt;&gt;"",'План Факт 2025'!N329="",'План Факт 2025'!M329="")),"Требует заполнения","ОК")</f>
        <v>ОК</v>
      </c>
      <c r="N329" s="1" t="str">
        <f aca="false">IF(OR('План Факт 2025'!C329="ФОТ",SUM('План Факт 2025'!Q329,'План Факт 2025'!R329,'План Факт 2025'!Z329,'План Факт 2025'!AA329)&gt;0),"ОК",IF('План Факт 2025'!C329="","ОК","Требует заполнения"))</f>
        <v>ОК</v>
      </c>
      <c r="T329" s="1" t="str">
        <f aca="false">IF(AND('План Факт 2025'!R329&gt;0,'План Факт 2025'!X329=""),"Требует заполнения","ОК")</f>
        <v>ОК</v>
      </c>
      <c r="U329" s="1" t="str">
        <f aca="false">IF(AND('План Факт 2025'!R329&gt;0,'План Факт 2025'!Y329=""),"Требует заполнения","ОК")</f>
        <v>ОК</v>
      </c>
    </row>
    <row r="330" customFormat="false" ht="15" hidden="false" customHeight="false" outlineLevel="0" collapsed="false">
      <c r="A330" s="1" t="str">
        <f aca="false">IF(AND('План Факт 2025'!B330&lt;&gt;"",'План Факт 2025'!A330=""),"Требует заполнения","ОК")</f>
        <v>ОК</v>
      </c>
      <c r="C330" s="1" t="str">
        <f aca="false">IF(AND('План Факт 2025'!C330="",SUM('План Факт 2025'!Q330,'План Факт 2025'!R330,'План Факт 2025'!Z330,'План Факт 2025'!AA330)&gt;0),"Требует заполнения","ОК")</f>
        <v>ОК</v>
      </c>
      <c r="D330" s="357" t="str">
        <f aca="false">IF(OR(AND('План Факт 2025'!D330="",'План Факт 2025'!C330="Инвестиционный_проект"),AND('План Факт 2025'!D330="",'План Факт 2025'!C330="Операционный_бюджет")),"Требует заполнения", IF('План Факт 2025'!D330="","ОК",IFERROR(VLOOKUP('План Факт 2025'!C330&amp;'План Факт 2025'!D330,статьи,1,FALSE()),"Требует исправления")))</f>
        <v>ОК</v>
      </c>
      <c r="E330" s="1" t="str">
        <f aca="false">IF(AND('План Факт 2025'!C330="Инвестиционный_проект",'План Факт 2025'!G330=""),"Требует заполнения",IF(AND('План Факт 2025'!C330&lt;&gt;"Инвестиционный_проект",'План Факт 2025'!G330&lt;&gt;""),"Требует изменения","ОК"))</f>
        <v>ОК</v>
      </c>
      <c r="G330" s="1" t="str">
        <f aca="false">IF(AND('План Факт 2025'!C330="Инвестиционный_проект",'План Факт 2025'!I330=""),"Требует заполнения","ОК")</f>
        <v>ОК</v>
      </c>
      <c r="H330" s="1" t="str">
        <f aca="false">IF(AND('План Факт 2025'!C330="ФОТ",'План Факт 2025'!J330=""),"Требует заполнения","ОК")</f>
        <v>ОК</v>
      </c>
      <c r="J330" s="1" t="str">
        <f aca="false">IF(OR(AND('План Факт 2025'!D330="Программное_обеспечение_лицензии",'План Факт 2025'!L330=""),AND('План Факт 2025'!D330="Приобретение_ПО",'План Факт 2025'!L330=""),AND('План Факт 2025'!D330="ИТ_оборудование_и_комплектующие_ИП",'План Факт 2025'!L330=""),AND('План Факт 2025'!D330="ИТ_оборудование_и_комплектующие",'План Факт 2025'!L330="")),"Требует заполнения","ОК")</f>
        <v>ОК</v>
      </c>
      <c r="K330" s="1" t="str">
        <f aca="false">IF(OR(AND('План Факт 2025'!C330="Операционный_бюджет",'План Факт 2025'!D330="Программное_обеспечение_лицензии",'План Факт 2025'!M330=""),AND('План Факт 2025'!C330="Инвестиционный_проект",'План Факт 2025'!D330="Приобретение_ПО",'План Факт 2025'!M330=""),AND('План Факт 2025'!D330="ИТ_оборудование_и_комплектующие_ИП",'План Факт 2025'!M330=""),AND('План Факт 2025'!D330="ИТ_оборудование_и_комплектующие",'План Факт 2025'!M330="")),"Требует заполнения","ОК")</f>
        <v>ОК</v>
      </c>
      <c r="L330" s="1" t="str">
        <f aca="false">IF(OR(AND('План Факт 2025'!D330="Программное_обеспечение_лицензии",'План Факт 2025'!N330="",'План Факт 2025'!M330=""),AND('План Факт 2025'!D330="Приобретение_ПО",'План Факт 2025'!M330="",'План Факт 2025'!N330="",'План Факт 2025'!M330=""),AND('План Факт 2025'!C330&lt;&gt;"",'План Факт 2025'!N330="",'План Факт 2025'!M330="")),"Требует заполнения","ОК")</f>
        <v>ОК</v>
      </c>
      <c r="N330" s="1" t="str">
        <f aca="false">IF(OR('План Факт 2025'!C330="ФОТ",SUM('План Факт 2025'!Q330,'План Факт 2025'!R330,'План Факт 2025'!Z330,'План Факт 2025'!AA330)&gt;0),"ОК",IF('План Факт 2025'!C330="","ОК","Требует заполнения"))</f>
        <v>ОК</v>
      </c>
      <c r="T330" s="1" t="str">
        <f aca="false">IF(AND('План Факт 2025'!R330&gt;0,'План Факт 2025'!X330=""),"Требует заполнения","ОК")</f>
        <v>ОК</v>
      </c>
      <c r="U330" s="1" t="str">
        <f aca="false">IF(AND('План Факт 2025'!R330&gt;0,'План Факт 2025'!Y330=""),"Требует заполнения","ОК")</f>
        <v>ОК</v>
      </c>
    </row>
    <row r="331" customFormat="false" ht="15" hidden="false" customHeight="false" outlineLevel="0" collapsed="false">
      <c r="A331" s="1" t="str">
        <f aca="false">IF(AND('План Факт 2025'!B331&lt;&gt;"",'План Факт 2025'!A331=""),"Требует заполнения","ОК")</f>
        <v>ОК</v>
      </c>
      <c r="C331" s="1" t="str">
        <f aca="false">IF(AND('План Факт 2025'!C331="",SUM('План Факт 2025'!Q331,'План Факт 2025'!R331,'План Факт 2025'!Z331,'План Факт 2025'!AA331)&gt;0),"Требует заполнения","ОК")</f>
        <v>ОК</v>
      </c>
      <c r="D331" s="357" t="str">
        <f aca="false">IF(OR(AND('План Факт 2025'!D331="",'План Факт 2025'!C331="Инвестиционный_проект"),AND('План Факт 2025'!D331="",'План Факт 2025'!C331="Операционный_бюджет")),"Требует заполнения", IF('План Факт 2025'!D331="","ОК",IFERROR(VLOOKUP('План Факт 2025'!C331&amp;'План Факт 2025'!D331,статьи,1,FALSE()),"Требует исправления")))</f>
        <v>ОК</v>
      </c>
      <c r="E331" s="1" t="str">
        <f aca="false">IF(AND('План Факт 2025'!C331="Инвестиционный_проект",'План Факт 2025'!G331=""),"Требует заполнения",IF(AND('План Факт 2025'!C331&lt;&gt;"Инвестиционный_проект",'План Факт 2025'!G331&lt;&gt;""),"Требует изменения","ОК"))</f>
        <v>ОК</v>
      </c>
      <c r="G331" s="1" t="str">
        <f aca="false">IF(AND('План Факт 2025'!C331="Инвестиционный_проект",'План Факт 2025'!I331=""),"Требует заполнения","ОК")</f>
        <v>ОК</v>
      </c>
      <c r="H331" s="1" t="str">
        <f aca="false">IF(AND('План Факт 2025'!C331="ФОТ",'План Факт 2025'!J331=""),"Требует заполнения","ОК")</f>
        <v>ОК</v>
      </c>
      <c r="J331" s="1" t="str">
        <f aca="false">IF(OR(AND('План Факт 2025'!D331="Программное_обеспечение_лицензии",'План Факт 2025'!L331=""),AND('План Факт 2025'!D331="Приобретение_ПО",'План Факт 2025'!L331=""),AND('План Факт 2025'!D331="ИТ_оборудование_и_комплектующие_ИП",'План Факт 2025'!L331=""),AND('План Факт 2025'!D331="ИТ_оборудование_и_комплектующие",'План Факт 2025'!L331="")),"Требует заполнения","ОК")</f>
        <v>ОК</v>
      </c>
      <c r="K331" s="1" t="str">
        <f aca="false">IF(OR(AND('План Факт 2025'!C331="Операционный_бюджет",'План Факт 2025'!D331="Программное_обеспечение_лицензии",'План Факт 2025'!M331=""),AND('План Факт 2025'!C331="Инвестиционный_проект",'План Факт 2025'!D331="Приобретение_ПО",'План Факт 2025'!M331=""),AND('План Факт 2025'!D331="ИТ_оборудование_и_комплектующие_ИП",'План Факт 2025'!M331=""),AND('План Факт 2025'!D331="ИТ_оборудование_и_комплектующие",'План Факт 2025'!M331="")),"Требует заполнения","ОК")</f>
        <v>ОК</v>
      </c>
      <c r="L331" s="1" t="str">
        <f aca="false">IF(OR(AND('План Факт 2025'!D331="Программное_обеспечение_лицензии",'План Факт 2025'!N331="",'План Факт 2025'!M331=""),AND('План Факт 2025'!D331="Приобретение_ПО",'План Факт 2025'!M331="",'План Факт 2025'!N331="",'План Факт 2025'!M331=""),AND('План Факт 2025'!C331&lt;&gt;"",'План Факт 2025'!N331="",'План Факт 2025'!M331="")),"Требует заполнения","ОК")</f>
        <v>ОК</v>
      </c>
      <c r="N331" s="1" t="str">
        <f aca="false">IF(OR('План Факт 2025'!C331="ФОТ",SUM('План Факт 2025'!Q331,'План Факт 2025'!R331,'План Факт 2025'!Z331,'План Факт 2025'!AA331)&gt;0),"ОК",IF('План Факт 2025'!C331="","ОК","Требует заполнения"))</f>
        <v>ОК</v>
      </c>
      <c r="T331" s="1" t="str">
        <f aca="false">IF(AND('План Факт 2025'!R331&gt;0,'План Факт 2025'!X331=""),"Требует заполнения","ОК")</f>
        <v>ОК</v>
      </c>
      <c r="U331" s="1" t="str">
        <f aca="false">IF(AND('План Факт 2025'!R331&gt;0,'План Факт 2025'!Y331=""),"Требует заполнения","ОК")</f>
        <v>ОК</v>
      </c>
    </row>
    <row r="332" customFormat="false" ht="15" hidden="false" customHeight="false" outlineLevel="0" collapsed="false">
      <c r="A332" s="1" t="str">
        <f aca="false">IF(AND('План Факт 2025'!B332&lt;&gt;"",'План Факт 2025'!A332=""),"Требует заполнения","ОК")</f>
        <v>ОК</v>
      </c>
      <c r="C332" s="1" t="str">
        <f aca="false">IF(AND('План Факт 2025'!C332="",SUM('План Факт 2025'!Q332,'План Факт 2025'!R332,'План Факт 2025'!Z332,'План Факт 2025'!AA332)&gt;0),"Требует заполнения","ОК")</f>
        <v>ОК</v>
      </c>
      <c r="D332" s="357" t="str">
        <f aca="false">IF(OR(AND('План Факт 2025'!D332="",'План Факт 2025'!C332="Инвестиционный_проект"),AND('План Факт 2025'!D332="",'План Факт 2025'!C332="Операционный_бюджет")),"Требует заполнения", IF('План Факт 2025'!D332="","ОК",IFERROR(VLOOKUP('План Факт 2025'!C332&amp;'План Факт 2025'!D332,статьи,1,FALSE()),"Требует исправления")))</f>
        <v>ОК</v>
      </c>
      <c r="E332" s="1" t="str">
        <f aca="false">IF(AND('План Факт 2025'!C332="Инвестиционный_проект",'План Факт 2025'!G332=""),"Требует заполнения",IF(AND('План Факт 2025'!C332&lt;&gt;"Инвестиционный_проект",'План Факт 2025'!G332&lt;&gt;""),"Требует изменения","ОК"))</f>
        <v>ОК</v>
      </c>
      <c r="G332" s="1" t="str">
        <f aca="false">IF(AND('План Факт 2025'!C332="Инвестиционный_проект",'План Факт 2025'!I332=""),"Требует заполнения","ОК")</f>
        <v>ОК</v>
      </c>
      <c r="H332" s="1" t="str">
        <f aca="false">IF(AND('План Факт 2025'!C332="ФОТ",'План Факт 2025'!J332=""),"Требует заполнения","ОК")</f>
        <v>ОК</v>
      </c>
      <c r="J332" s="1" t="str">
        <f aca="false">IF(OR(AND('План Факт 2025'!D332="Программное_обеспечение_лицензии",'План Факт 2025'!L332=""),AND('План Факт 2025'!D332="Приобретение_ПО",'План Факт 2025'!L332=""),AND('План Факт 2025'!D332="ИТ_оборудование_и_комплектующие_ИП",'План Факт 2025'!L332=""),AND('План Факт 2025'!D332="ИТ_оборудование_и_комплектующие",'План Факт 2025'!L332="")),"Требует заполнения","ОК")</f>
        <v>ОК</v>
      </c>
      <c r="K332" s="1" t="str">
        <f aca="false">IF(OR(AND('План Факт 2025'!C332="Операционный_бюджет",'План Факт 2025'!D332="Программное_обеспечение_лицензии",'План Факт 2025'!M332=""),AND('План Факт 2025'!C332="Инвестиционный_проект",'План Факт 2025'!D332="Приобретение_ПО",'План Факт 2025'!M332=""),AND('План Факт 2025'!D332="ИТ_оборудование_и_комплектующие_ИП",'План Факт 2025'!M332=""),AND('План Факт 2025'!D332="ИТ_оборудование_и_комплектующие",'План Факт 2025'!M332="")),"Требует заполнения","ОК")</f>
        <v>ОК</v>
      </c>
      <c r="L332" s="1" t="str">
        <f aca="false">IF(OR(AND('План Факт 2025'!D332="Программное_обеспечение_лицензии",'План Факт 2025'!N332="",'План Факт 2025'!M332=""),AND('План Факт 2025'!D332="Приобретение_ПО",'План Факт 2025'!M332="",'План Факт 2025'!N332="",'План Факт 2025'!M332=""),AND('План Факт 2025'!C332&lt;&gt;"",'План Факт 2025'!N332="",'План Факт 2025'!M332="")),"Требует заполнения","ОК")</f>
        <v>ОК</v>
      </c>
      <c r="N332" s="1" t="str">
        <f aca="false">IF(OR('План Факт 2025'!C332="ФОТ",SUM('План Факт 2025'!Q332,'План Факт 2025'!R332,'План Факт 2025'!Z332,'План Факт 2025'!AA332)&gt;0),"ОК",IF('План Факт 2025'!C332="","ОК","Требует заполнения"))</f>
        <v>ОК</v>
      </c>
      <c r="T332" s="1" t="str">
        <f aca="false">IF(AND('План Факт 2025'!R332&gt;0,'План Факт 2025'!X332=""),"Требует заполнения","ОК")</f>
        <v>ОК</v>
      </c>
      <c r="U332" s="1" t="str">
        <f aca="false">IF(AND('План Факт 2025'!R332&gt;0,'План Факт 2025'!Y332=""),"Требует заполнения","ОК")</f>
        <v>ОК</v>
      </c>
    </row>
    <row r="333" customFormat="false" ht="15" hidden="false" customHeight="false" outlineLevel="0" collapsed="false">
      <c r="A333" s="1" t="str">
        <f aca="false">IF(AND('План Факт 2025'!B333&lt;&gt;"",'План Факт 2025'!A333=""),"Требует заполнения","ОК")</f>
        <v>ОК</v>
      </c>
      <c r="C333" s="1" t="str">
        <f aca="false">IF(AND('План Факт 2025'!C333="",SUM('План Факт 2025'!Q333,'План Факт 2025'!R333,'План Факт 2025'!Z333,'План Факт 2025'!AA333)&gt;0),"Требует заполнения","ОК")</f>
        <v>ОК</v>
      </c>
      <c r="D333" s="357" t="str">
        <f aca="false">IF(OR(AND('План Факт 2025'!D333="",'План Факт 2025'!C333="Инвестиционный_проект"),AND('План Факт 2025'!D333="",'План Факт 2025'!C333="Операционный_бюджет")),"Требует заполнения", IF('План Факт 2025'!D333="","ОК",IFERROR(VLOOKUP('План Факт 2025'!C333&amp;'План Факт 2025'!D333,статьи,1,FALSE()),"Требует исправления")))</f>
        <v>ОК</v>
      </c>
      <c r="E333" s="1" t="str">
        <f aca="false">IF(AND('План Факт 2025'!C333="Инвестиционный_проект",'План Факт 2025'!G333=""),"Требует заполнения",IF(AND('План Факт 2025'!C333&lt;&gt;"Инвестиционный_проект",'План Факт 2025'!G333&lt;&gt;""),"Требует изменения","ОК"))</f>
        <v>ОК</v>
      </c>
      <c r="G333" s="1" t="str">
        <f aca="false">IF(AND('План Факт 2025'!C333="Инвестиционный_проект",'План Факт 2025'!I333=""),"Требует заполнения","ОК")</f>
        <v>ОК</v>
      </c>
      <c r="H333" s="1" t="str">
        <f aca="false">IF(AND('План Факт 2025'!C333="ФОТ",'План Факт 2025'!J333=""),"Требует заполнения","ОК")</f>
        <v>ОК</v>
      </c>
      <c r="J333" s="1" t="str">
        <f aca="false">IF(OR(AND('План Факт 2025'!D333="Программное_обеспечение_лицензии",'План Факт 2025'!L333=""),AND('План Факт 2025'!D333="Приобретение_ПО",'План Факт 2025'!L333=""),AND('План Факт 2025'!D333="ИТ_оборудование_и_комплектующие_ИП",'План Факт 2025'!L333=""),AND('План Факт 2025'!D333="ИТ_оборудование_и_комплектующие",'План Факт 2025'!L333="")),"Требует заполнения","ОК")</f>
        <v>ОК</v>
      </c>
      <c r="K333" s="1" t="str">
        <f aca="false">IF(OR(AND('План Факт 2025'!C333="Операционный_бюджет",'План Факт 2025'!D333="Программное_обеспечение_лицензии",'План Факт 2025'!M333=""),AND('План Факт 2025'!C333="Инвестиционный_проект",'План Факт 2025'!D333="Приобретение_ПО",'План Факт 2025'!M333=""),AND('План Факт 2025'!D333="ИТ_оборудование_и_комплектующие_ИП",'План Факт 2025'!M333=""),AND('План Факт 2025'!D333="ИТ_оборудование_и_комплектующие",'План Факт 2025'!M333="")),"Требует заполнения","ОК")</f>
        <v>ОК</v>
      </c>
      <c r="L333" s="1" t="str">
        <f aca="false">IF(OR(AND('План Факт 2025'!D333="Программное_обеспечение_лицензии",'План Факт 2025'!N333="",'План Факт 2025'!M333=""),AND('План Факт 2025'!D333="Приобретение_ПО",'План Факт 2025'!M333="",'План Факт 2025'!N333="",'План Факт 2025'!M333=""),AND('План Факт 2025'!C333&lt;&gt;"",'План Факт 2025'!N333="",'План Факт 2025'!M333="")),"Требует заполнения","ОК")</f>
        <v>ОК</v>
      </c>
      <c r="N333" s="1" t="str">
        <f aca="false">IF(OR('План Факт 2025'!C333="ФОТ",SUM('План Факт 2025'!Q333,'План Факт 2025'!R333,'План Факт 2025'!Z333,'План Факт 2025'!AA333)&gt;0),"ОК",IF('План Факт 2025'!C333="","ОК","Требует заполнения"))</f>
        <v>ОК</v>
      </c>
      <c r="T333" s="1" t="str">
        <f aca="false">IF(AND('План Факт 2025'!R333&gt;0,'План Факт 2025'!X333=""),"Требует заполнения","ОК")</f>
        <v>ОК</v>
      </c>
      <c r="U333" s="1" t="str">
        <f aca="false">IF(AND('План Факт 2025'!R333&gt;0,'План Факт 2025'!Y333=""),"Требует заполнения","ОК")</f>
        <v>ОК</v>
      </c>
    </row>
    <row r="334" customFormat="false" ht="15" hidden="false" customHeight="false" outlineLevel="0" collapsed="false">
      <c r="A334" s="1" t="str">
        <f aca="false">IF(AND('План Факт 2025'!B334&lt;&gt;"",'План Факт 2025'!A334=""),"Требует заполнения","ОК")</f>
        <v>ОК</v>
      </c>
      <c r="C334" s="1" t="str">
        <f aca="false">IF(AND('План Факт 2025'!C334="",SUM('План Факт 2025'!Q334,'План Факт 2025'!R334,'План Факт 2025'!Z334,'План Факт 2025'!AA334)&gt;0),"Требует заполнения","ОК")</f>
        <v>ОК</v>
      </c>
      <c r="D334" s="357" t="str">
        <f aca="false">IF(OR(AND('План Факт 2025'!D334="",'План Факт 2025'!C334="Инвестиционный_проект"),AND('План Факт 2025'!D334="",'План Факт 2025'!C334="Операционный_бюджет")),"Требует заполнения", IF('План Факт 2025'!D334="","ОК",IFERROR(VLOOKUP('План Факт 2025'!C334&amp;'План Факт 2025'!D334,статьи,1,FALSE()),"Требует исправления")))</f>
        <v>ОК</v>
      </c>
      <c r="E334" s="1" t="str">
        <f aca="false">IF(AND('План Факт 2025'!C334="Инвестиционный_проект",'План Факт 2025'!G334=""),"Требует заполнения",IF(AND('План Факт 2025'!C334&lt;&gt;"Инвестиционный_проект",'План Факт 2025'!G334&lt;&gt;""),"Требует изменения","ОК"))</f>
        <v>ОК</v>
      </c>
      <c r="G334" s="1" t="str">
        <f aca="false">IF(AND('План Факт 2025'!C334="Инвестиционный_проект",'План Факт 2025'!I334=""),"Требует заполнения","ОК")</f>
        <v>ОК</v>
      </c>
      <c r="H334" s="1" t="str">
        <f aca="false">IF(AND('План Факт 2025'!C334="ФОТ",'План Факт 2025'!J334=""),"Требует заполнения","ОК")</f>
        <v>ОК</v>
      </c>
      <c r="J334" s="1" t="str">
        <f aca="false">IF(OR(AND('План Факт 2025'!D334="Программное_обеспечение_лицензии",'План Факт 2025'!L334=""),AND('План Факт 2025'!D334="Приобретение_ПО",'План Факт 2025'!L334=""),AND('План Факт 2025'!D334="ИТ_оборудование_и_комплектующие_ИП",'План Факт 2025'!L334=""),AND('План Факт 2025'!D334="ИТ_оборудование_и_комплектующие",'План Факт 2025'!L334="")),"Требует заполнения","ОК")</f>
        <v>ОК</v>
      </c>
      <c r="K334" s="1" t="str">
        <f aca="false">IF(OR(AND('План Факт 2025'!C334="Операционный_бюджет",'План Факт 2025'!D334="Программное_обеспечение_лицензии",'План Факт 2025'!M334=""),AND('План Факт 2025'!C334="Инвестиционный_проект",'План Факт 2025'!D334="Приобретение_ПО",'План Факт 2025'!M334=""),AND('План Факт 2025'!D334="ИТ_оборудование_и_комплектующие_ИП",'План Факт 2025'!M334=""),AND('План Факт 2025'!D334="ИТ_оборудование_и_комплектующие",'План Факт 2025'!M334="")),"Требует заполнения","ОК")</f>
        <v>ОК</v>
      </c>
      <c r="L334" s="1" t="str">
        <f aca="false">IF(OR(AND('План Факт 2025'!D334="Программное_обеспечение_лицензии",'План Факт 2025'!N334="",'План Факт 2025'!M334=""),AND('План Факт 2025'!D334="Приобретение_ПО",'План Факт 2025'!M334="",'План Факт 2025'!N334="",'План Факт 2025'!M334=""),AND('План Факт 2025'!C334&lt;&gt;"",'План Факт 2025'!N334="",'План Факт 2025'!M334="")),"Требует заполнения","ОК")</f>
        <v>ОК</v>
      </c>
      <c r="N334" s="1" t="str">
        <f aca="false">IF(OR('План Факт 2025'!C334="ФОТ",SUM('План Факт 2025'!Q334,'План Факт 2025'!R334,'План Факт 2025'!Z334,'План Факт 2025'!AA334)&gt;0),"ОК",IF('План Факт 2025'!C334="","ОК","Требует заполнения"))</f>
        <v>ОК</v>
      </c>
      <c r="T334" s="1" t="str">
        <f aca="false">IF(AND('План Факт 2025'!R334&gt;0,'План Факт 2025'!X334=""),"Требует заполнения","ОК")</f>
        <v>ОК</v>
      </c>
      <c r="U334" s="1" t="str">
        <f aca="false">IF(AND('План Факт 2025'!R334&gt;0,'План Факт 2025'!Y334=""),"Требует заполнения","ОК")</f>
        <v>ОК</v>
      </c>
    </row>
    <row r="335" customFormat="false" ht="15" hidden="false" customHeight="false" outlineLevel="0" collapsed="false">
      <c r="A335" s="1" t="str">
        <f aca="false">IF(AND('План Факт 2025'!B335&lt;&gt;"",'План Факт 2025'!A335=""),"Требует заполнения","ОК")</f>
        <v>ОК</v>
      </c>
      <c r="C335" s="1" t="str">
        <f aca="false">IF(AND('План Факт 2025'!C335="",SUM('План Факт 2025'!Q335,'План Факт 2025'!R335,'План Факт 2025'!Z335,'План Факт 2025'!AA335)&gt;0),"Требует заполнения","ОК")</f>
        <v>ОК</v>
      </c>
      <c r="D335" s="357" t="str">
        <f aca="false">IF(OR(AND('План Факт 2025'!D335="",'План Факт 2025'!C335="Инвестиционный_проект"),AND('План Факт 2025'!D335="",'План Факт 2025'!C335="Операционный_бюджет")),"Требует заполнения", IF('План Факт 2025'!D335="","ОК",IFERROR(VLOOKUP('План Факт 2025'!C335&amp;'План Факт 2025'!D335,статьи,1,FALSE()),"Требует исправления")))</f>
        <v>ОК</v>
      </c>
      <c r="E335" s="1" t="str">
        <f aca="false">IF(AND('План Факт 2025'!C335="Инвестиционный_проект",'План Факт 2025'!G335=""),"Требует заполнения",IF(AND('План Факт 2025'!C335&lt;&gt;"Инвестиционный_проект",'План Факт 2025'!G335&lt;&gt;""),"Требует изменения","ОК"))</f>
        <v>ОК</v>
      </c>
      <c r="G335" s="1" t="str">
        <f aca="false">IF(AND('План Факт 2025'!C335="Инвестиционный_проект",'План Факт 2025'!I335=""),"Требует заполнения","ОК")</f>
        <v>ОК</v>
      </c>
      <c r="H335" s="1" t="str">
        <f aca="false">IF(AND('План Факт 2025'!C335="ФОТ",'План Факт 2025'!J335=""),"Требует заполнения","ОК")</f>
        <v>ОК</v>
      </c>
      <c r="J335" s="1" t="str">
        <f aca="false">IF(OR(AND('План Факт 2025'!D335="Программное_обеспечение_лицензии",'План Факт 2025'!L335=""),AND('План Факт 2025'!D335="Приобретение_ПО",'План Факт 2025'!L335=""),AND('План Факт 2025'!D335="ИТ_оборудование_и_комплектующие_ИП",'План Факт 2025'!L335=""),AND('План Факт 2025'!D335="ИТ_оборудование_и_комплектующие",'План Факт 2025'!L335="")),"Требует заполнения","ОК")</f>
        <v>ОК</v>
      </c>
      <c r="K335" s="1" t="str">
        <f aca="false">IF(OR(AND('План Факт 2025'!C335="Операционный_бюджет",'План Факт 2025'!D335="Программное_обеспечение_лицензии",'План Факт 2025'!M335=""),AND('План Факт 2025'!C335="Инвестиционный_проект",'План Факт 2025'!D335="Приобретение_ПО",'План Факт 2025'!M335=""),AND('План Факт 2025'!D335="ИТ_оборудование_и_комплектующие_ИП",'План Факт 2025'!M335=""),AND('План Факт 2025'!D335="ИТ_оборудование_и_комплектующие",'План Факт 2025'!M335="")),"Требует заполнения","ОК")</f>
        <v>ОК</v>
      </c>
      <c r="L335" s="1" t="str">
        <f aca="false">IF(OR(AND('План Факт 2025'!D335="Программное_обеспечение_лицензии",'План Факт 2025'!N335="",'План Факт 2025'!M335=""),AND('План Факт 2025'!D335="Приобретение_ПО",'План Факт 2025'!M335="",'План Факт 2025'!N335="",'План Факт 2025'!M335=""),AND('План Факт 2025'!C335&lt;&gt;"",'План Факт 2025'!N335="",'План Факт 2025'!M335="")),"Требует заполнения","ОК")</f>
        <v>ОК</v>
      </c>
      <c r="N335" s="1" t="str">
        <f aca="false">IF(OR('План Факт 2025'!C335="ФОТ",SUM('План Факт 2025'!Q335,'План Факт 2025'!R335,'План Факт 2025'!Z335,'План Факт 2025'!AA335)&gt;0),"ОК",IF('План Факт 2025'!C335="","ОК","Требует заполнения"))</f>
        <v>ОК</v>
      </c>
      <c r="T335" s="1" t="str">
        <f aca="false">IF(AND('План Факт 2025'!R335&gt;0,'План Факт 2025'!X335=""),"Требует заполнения","ОК")</f>
        <v>ОК</v>
      </c>
      <c r="U335" s="1" t="str">
        <f aca="false">IF(AND('План Факт 2025'!R335&gt;0,'План Факт 2025'!Y335=""),"Требует заполнения","ОК")</f>
        <v>ОК</v>
      </c>
    </row>
    <row r="336" customFormat="false" ht="15" hidden="false" customHeight="false" outlineLevel="0" collapsed="false">
      <c r="A336" s="1" t="str">
        <f aca="false">IF(AND('План Факт 2025'!B336&lt;&gt;"",'План Факт 2025'!A336=""),"Требует заполнения","ОК")</f>
        <v>ОК</v>
      </c>
      <c r="C336" s="1" t="str">
        <f aca="false">IF(AND('План Факт 2025'!C336="",SUM('План Факт 2025'!Q336,'План Факт 2025'!R336,'План Факт 2025'!Z336,'План Факт 2025'!AA336)&gt;0),"Требует заполнения","ОК")</f>
        <v>ОК</v>
      </c>
      <c r="D336" s="357" t="str">
        <f aca="false">IF(OR(AND('План Факт 2025'!D336="",'План Факт 2025'!C336="Инвестиционный_проект"),AND('План Факт 2025'!D336="",'План Факт 2025'!C336="Операционный_бюджет")),"Требует заполнения", IF('План Факт 2025'!D336="","ОК",IFERROR(VLOOKUP('План Факт 2025'!C336&amp;'План Факт 2025'!D336,статьи,1,FALSE()),"Требует исправления")))</f>
        <v>ОК</v>
      </c>
      <c r="E336" s="1" t="str">
        <f aca="false">IF(AND('План Факт 2025'!C336="Инвестиционный_проект",'План Факт 2025'!G336=""),"Требует заполнения",IF(AND('План Факт 2025'!C336&lt;&gt;"Инвестиционный_проект",'План Факт 2025'!G336&lt;&gt;""),"Требует изменения","ОК"))</f>
        <v>ОК</v>
      </c>
      <c r="G336" s="1" t="str">
        <f aca="false">IF(AND('План Факт 2025'!C336="Инвестиционный_проект",'План Факт 2025'!I336=""),"Требует заполнения","ОК")</f>
        <v>ОК</v>
      </c>
      <c r="H336" s="1" t="str">
        <f aca="false">IF(AND('План Факт 2025'!C336="ФОТ",'План Факт 2025'!J336=""),"Требует заполнения","ОК")</f>
        <v>ОК</v>
      </c>
      <c r="J336" s="1" t="str">
        <f aca="false">IF(OR(AND('План Факт 2025'!D336="Программное_обеспечение_лицензии",'План Факт 2025'!L336=""),AND('План Факт 2025'!D336="Приобретение_ПО",'План Факт 2025'!L336=""),AND('План Факт 2025'!D336="ИТ_оборудование_и_комплектующие_ИП",'План Факт 2025'!L336=""),AND('План Факт 2025'!D336="ИТ_оборудование_и_комплектующие",'План Факт 2025'!L336="")),"Требует заполнения","ОК")</f>
        <v>ОК</v>
      </c>
      <c r="K336" s="1" t="str">
        <f aca="false">IF(OR(AND('План Факт 2025'!C336="Операционный_бюджет",'План Факт 2025'!D336="Программное_обеспечение_лицензии",'План Факт 2025'!M336=""),AND('План Факт 2025'!C336="Инвестиционный_проект",'План Факт 2025'!D336="Приобретение_ПО",'План Факт 2025'!M336=""),AND('План Факт 2025'!D336="ИТ_оборудование_и_комплектующие_ИП",'План Факт 2025'!M336=""),AND('План Факт 2025'!D336="ИТ_оборудование_и_комплектующие",'План Факт 2025'!M336="")),"Требует заполнения","ОК")</f>
        <v>ОК</v>
      </c>
      <c r="L336" s="1" t="str">
        <f aca="false">IF(OR(AND('План Факт 2025'!D336="Программное_обеспечение_лицензии",'План Факт 2025'!N336="",'План Факт 2025'!M336=""),AND('План Факт 2025'!D336="Приобретение_ПО",'План Факт 2025'!M336="",'План Факт 2025'!N336="",'План Факт 2025'!M336=""),AND('План Факт 2025'!C336&lt;&gt;"",'План Факт 2025'!N336="",'План Факт 2025'!M336="")),"Требует заполнения","ОК")</f>
        <v>ОК</v>
      </c>
      <c r="N336" s="1" t="str">
        <f aca="false">IF(OR('План Факт 2025'!C336="ФОТ",SUM('План Факт 2025'!Q336,'План Факт 2025'!R336,'План Факт 2025'!Z336,'План Факт 2025'!AA336)&gt;0),"ОК",IF('План Факт 2025'!C336="","ОК","Требует заполнения"))</f>
        <v>ОК</v>
      </c>
      <c r="T336" s="1" t="str">
        <f aca="false">IF(AND('План Факт 2025'!R336&gt;0,'План Факт 2025'!X336=""),"Требует заполнения","ОК")</f>
        <v>ОК</v>
      </c>
      <c r="U336" s="1" t="str">
        <f aca="false">IF(AND('План Факт 2025'!R336&gt;0,'План Факт 2025'!Y336=""),"Требует заполнения","ОК")</f>
        <v>ОК</v>
      </c>
    </row>
    <row r="337" customFormat="false" ht="15" hidden="false" customHeight="false" outlineLevel="0" collapsed="false">
      <c r="A337" s="1" t="str">
        <f aca="false">IF(AND('План Факт 2025'!B337&lt;&gt;"",'План Факт 2025'!A337=""),"Требует заполнения","ОК")</f>
        <v>ОК</v>
      </c>
      <c r="C337" s="1" t="str">
        <f aca="false">IF(AND('План Факт 2025'!C337="",SUM('План Факт 2025'!Q337,'План Факт 2025'!R337,'План Факт 2025'!Z337,'План Факт 2025'!AA337)&gt;0),"Требует заполнения","ОК")</f>
        <v>ОК</v>
      </c>
      <c r="D337" s="357" t="str">
        <f aca="false">IF(OR(AND('План Факт 2025'!D337="",'План Факт 2025'!C337="Инвестиционный_проект"),AND('План Факт 2025'!D337="",'План Факт 2025'!C337="Операционный_бюджет")),"Требует заполнения", IF('План Факт 2025'!D337="","ОК",IFERROR(VLOOKUP('План Факт 2025'!C337&amp;'План Факт 2025'!D337,статьи,1,FALSE()),"Требует исправления")))</f>
        <v>ОК</v>
      </c>
      <c r="E337" s="1" t="str">
        <f aca="false">IF(AND('План Факт 2025'!C337="Инвестиционный_проект",'План Факт 2025'!G337=""),"Требует заполнения",IF(AND('План Факт 2025'!C337&lt;&gt;"Инвестиционный_проект",'План Факт 2025'!G337&lt;&gt;""),"Требует изменения","ОК"))</f>
        <v>ОК</v>
      </c>
      <c r="G337" s="1" t="str">
        <f aca="false">IF(AND('План Факт 2025'!C337="Инвестиционный_проект",'План Факт 2025'!I337=""),"Требует заполнения","ОК")</f>
        <v>ОК</v>
      </c>
      <c r="H337" s="1" t="str">
        <f aca="false">IF(AND('План Факт 2025'!C337="ФОТ",'План Факт 2025'!J337=""),"Требует заполнения","ОК")</f>
        <v>ОК</v>
      </c>
      <c r="J337" s="1" t="str">
        <f aca="false">IF(OR(AND('План Факт 2025'!D337="Программное_обеспечение_лицензии",'План Факт 2025'!L337=""),AND('План Факт 2025'!D337="Приобретение_ПО",'План Факт 2025'!L337=""),AND('План Факт 2025'!D337="ИТ_оборудование_и_комплектующие_ИП",'План Факт 2025'!L337=""),AND('План Факт 2025'!D337="ИТ_оборудование_и_комплектующие",'План Факт 2025'!L337="")),"Требует заполнения","ОК")</f>
        <v>ОК</v>
      </c>
      <c r="K337" s="1" t="str">
        <f aca="false">IF(OR(AND('План Факт 2025'!C337="Операционный_бюджет",'План Факт 2025'!D337="Программное_обеспечение_лицензии",'План Факт 2025'!M337=""),AND('План Факт 2025'!C337="Инвестиционный_проект",'План Факт 2025'!D337="Приобретение_ПО",'План Факт 2025'!M337=""),AND('План Факт 2025'!D337="ИТ_оборудование_и_комплектующие_ИП",'План Факт 2025'!M337=""),AND('План Факт 2025'!D337="ИТ_оборудование_и_комплектующие",'План Факт 2025'!M337="")),"Требует заполнения","ОК")</f>
        <v>ОК</v>
      </c>
      <c r="L337" s="1" t="str">
        <f aca="false">IF(OR(AND('План Факт 2025'!D337="Программное_обеспечение_лицензии",'План Факт 2025'!N337="",'План Факт 2025'!M337=""),AND('План Факт 2025'!D337="Приобретение_ПО",'План Факт 2025'!M337="",'План Факт 2025'!N337="",'План Факт 2025'!M337=""),AND('План Факт 2025'!C337&lt;&gt;"",'План Факт 2025'!N337="",'План Факт 2025'!M337="")),"Требует заполнения","ОК")</f>
        <v>ОК</v>
      </c>
      <c r="N337" s="1" t="str">
        <f aca="false">IF(OR('План Факт 2025'!C337="ФОТ",SUM('План Факт 2025'!Q337,'План Факт 2025'!R337,'План Факт 2025'!Z337,'План Факт 2025'!AA337)&gt;0),"ОК",IF('План Факт 2025'!C337="","ОК","Требует заполнения"))</f>
        <v>ОК</v>
      </c>
      <c r="T337" s="1" t="str">
        <f aca="false">IF(AND('План Факт 2025'!R337&gt;0,'План Факт 2025'!X337=""),"Требует заполнения","ОК")</f>
        <v>ОК</v>
      </c>
      <c r="U337" s="1" t="str">
        <f aca="false">IF(AND('План Факт 2025'!R337&gt;0,'План Факт 2025'!Y337=""),"Требует заполнения","ОК")</f>
        <v>ОК</v>
      </c>
    </row>
    <row r="338" customFormat="false" ht="15" hidden="false" customHeight="false" outlineLevel="0" collapsed="false">
      <c r="A338" s="1" t="str">
        <f aca="false">IF(AND('План Факт 2025'!B338&lt;&gt;"",'План Факт 2025'!A338=""),"Требует заполнения","ОК")</f>
        <v>ОК</v>
      </c>
      <c r="C338" s="1" t="str">
        <f aca="false">IF(AND('План Факт 2025'!C338="",SUM('План Факт 2025'!Q338,'План Факт 2025'!R338,'План Факт 2025'!Z338,'План Факт 2025'!AA338)&gt;0),"Требует заполнения","ОК")</f>
        <v>ОК</v>
      </c>
      <c r="D338" s="357" t="str">
        <f aca="false">IF(OR(AND('План Факт 2025'!D338="",'План Факт 2025'!C338="Инвестиционный_проект"),AND('План Факт 2025'!D338="",'План Факт 2025'!C338="Операционный_бюджет")),"Требует заполнения", IF('План Факт 2025'!D338="","ОК",IFERROR(VLOOKUP('План Факт 2025'!C338&amp;'План Факт 2025'!D338,статьи,1,FALSE()),"Требует исправления")))</f>
        <v>ОК</v>
      </c>
      <c r="E338" s="1" t="str">
        <f aca="false">IF(AND('План Факт 2025'!C338="Инвестиционный_проект",'План Факт 2025'!G338=""),"Требует заполнения",IF(AND('План Факт 2025'!C338&lt;&gt;"Инвестиционный_проект",'План Факт 2025'!G338&lt;&gt;""),"Требует изменения","ОК"))</f>
        <v>ОК</v>
      </c>
      <c r="G338" s="1" t="str">
        <f aca="false">IF(AND('План Факт 2025'!C338="Инвестиционный_проект",'План Факт 2025'!I338=""),"Требует заполнения","ОК")</f>
        <v>ОК</v>
      </c>
      <c r="H338" s="1" t="str">
        <f aca="false">IF(AND('План Факт 2025'!C338="ФОТ",'План Факт 2025'!J338=""),"Требует заполнения","ОК")</f>
        <v>ОК</v>
      </c>
      <c r="J338" s="1" t="str">
        <f aca="false">IF(OR(AND('План Факт 2025'!D338="Программное_обеспечение_лицензии",'План Факт 2025'!L338=""),AND('План Факт 2025'!D338="Приобретение_ПО",'План Факт 2025'!L338=""),AND('План Факт 2025'!D338="ИТ_оборудование_и_комплектующие_ИП",'План Факт 2025'!L338=""),AND('План Факт 2025'!D338="ИТ_оборудование_и_комплектующие",'План Факт 2025'!L338="")),"Требует заполнения","ОК")</f>
        <v>ОК</v>
      </c>
      <c r="K338" s="1" t="str">
        <f aca="false">IF(OR(AND('План Факт 2025'!C338="Операционный_бюджет",'План Факт 2025'!D338="Программное_обеспечение_лицензии",'План Факт 2025'!M338=""),AND('План Факт 2025'!C338="Инвестиционный_проект",'План Факт 2025'!D338="Приобретение_ПО",'План Факт 2025'!M338=""),AND('План Факт 2025'!D338="ИТ_оборудование_и_комплектующие_ИП",'План Факт 2025'!M338=""),AND('План Факт 2025'!D338="ИТ_оборудование_и_комплектующие",'План Факт 2025'!M338="")),"Требует заполнения","ОК")</f>
        <v>ОК</v>
      </c>
      <c r="L338" s="1" t="str">
        <f aca="false">IF(OR(AND('План Факт 2025'!D338="Программное_обеспечение_лицензии",'План Факт 2025'!N338="",'План Факт 2025'!M338=""),AND('План Факт 2025'!D338="Приобретение_ПО",'План Факт 2025'!M338="",'План Факт 2025'!N338="",'План Факт 2025'!M338=""),AND('План Факт 2025'!C338&lt;&gt;"",'План Факт 2025'!N338="",'План Факт 2025'!M338="")),"Требует заполнения","ОК")</f>
        <v>ОК</v>
      </c>
      <c r="N338" s="1" t="str">
        <f aca="false">IF(OR('План Факт 2025'!C338="ФОТ",SUM('План Факт 2025'!Q338,'План Факт 2025'!R338,'План Факт 2025'!Z338,'План Факт 2025'!AA338)&gt;0),"ОК",IF('План Факт 2025'!C338="","ОК","Требует заполнения"))</f>
        <v>ОК</v>
      </c>
      <c r="T338" s="1" t="str">
        <f aca="false">IF(AND('План Факт 2025'!R338&gt;0,'План Факт 2025'!X338=""),"Требует заполнения","ОК")</f>
        <v>ОК</v>
      </c>
      <c r="U338" s="1" t="str">
        <f aca="false">IF(AND('План Факт 2025'!R338&gt;0,'План Факт 2025'!Y338=""),"Требует заполнения","ОК")</f>
        <v>ОК</v>
      </c>
    </row>
    <row r="339" customFormat="false" ht="15" hidden="false" customHeight="false" outlineLevel="0" collapsed="false">
      <c r="A339" s="1" t="str">
        <f aca="false">IF(AND('План Факт 2025'!B339&lt;&gt;"",'План Факт 2025'!A339=""),"Требует заполнения","ОК")</f>
        <v>ОК</v>
      </c>
      <c r="C339" s="1" t="str">
        <f aca="false">IF(AND('План Факт 2025'!C339="",SUM('План Факт 2025'!Q339,'План Факт 2025'!R339,'План Факт 2025'!Z339,'План Факт 2025'!AA339)&gt;0),"Требует заполнения","ОК")</f>
        <v>ОК</v>
      </c>
      <c r="D339" s="357" t="str">
        <f aca="false">IF(OR(AND('План Факт 2025'!D339="",'План Факт 2025'!C339="Инвестиционный_проект"),AND('План Факт 2025'!D339="",'План Факт 2025'!C339="Операционный_бюджет")),"Требует заполнения", IF('План Факт 2025'!D339="","ОК",IFERROR(VLOOKUP('План Факт 2025'!C339&amp;'План Факт 2025'!D339,статьи,1,FALSE()),"Требует исправления")))</f>
        <v>ОК</v>
      </c>
      <c r="E339" s="1" t="str">
        <f aca="false">IF(AND('План Факт 2025'!C339="Инвестиционный_проект",'План Факт 2025'!G339=""),"Требует заполнения",IF(AND('План Факт 2025'!C339&lt;&gt;"Инвестиционный_проект",'План Факт 2025'!G339&lt;&gt;""),"Требует изменения","ОК"))</f>
        <v>ОК</v>
      </c>
      <c r="G339" s="1" t="str">
        <f aca="false">IF(AND('План Факт 2025'!C339="Инвестиционный_проект",'План Факт 2025'!I339=""),"Требует заполнения","ОК")</f>
        <v>ОК</v>
      </c>
      <c r="H339" s="1" t="str">
        <f aca="false">IF(AND('План Факт 2025'!C339="ФОТ",'План Факт 2025'!J339=""),"Требует заполнения","ОК")</f>
        <v>ОК</v>
      </c>
      <c r="J339" s="1" t="str">
        <f aca="false">IF(OR(AND('План Факт 2025'!D339="Программное_обеспечение_лицензии",'План Факт 2025'!L339=""),AND('План Факт 2025'!D339="Приобретение_ПО",'План Факт 2025'!L339=""),AND('План Факт 2025'!D339="ИТ_оборудование_и_комплектующие_ИП",'План Факт 2025'!L339=""),AND('План Факт 2025'!D339="ИТ_оборудование_и_комплектующие",'План Факт 2025'!L339="")),"Требует заполнения","ОК")</f>
        <v>ОК</v>
      </c>
      <c r="K339" s="1" t="str">
        <f aca="false">IF(OR(AND('План Факт 2025'!C339="Операционный_бюджет",'План Факт 2025'!D339="Программное_обеспечение_лицензии",'План Факт 2025'!M339=""),AND('План Факт 2025'!C339="Инвестиционный_проект",'План Факт 2025'!D339="Приобретение_ПО",'План Факт 2025'!M339=""),AND('План Факт 2025'!D339="ИТ_оборудование_и_комплектующие_ИП",'План Факт 2025'!M339=""),AND('План Факт 2025'!D339="ИТ_оборудование_и_комплектующие",'План Факт 2025'!M339="")),"Требует заполнения","ОК")</f>
        <v>ОК</v>
      </c>
      <c r="L339" s="1" t="str">
        <f aca="false">IF(OR(AND('План Факт 2025'!D339="Программное_обеспечение_лицензии",'План Факт 2025'!N339="",'План Факт 2025'!M339=""),AND('План Факт 2025'!D339="Приобретение_ПО",'План Факт 2025'!M339="",'План Факт 2025'!N339="",'План Факт 2025'!M339=""),AND('План Факт 2025'!C339&lt;&gt;"",'План Факт 2025'!N339="",'План Факт 2025'!M339="")),"Требует заполнения","ОК")</f>
        <v>ОК</v>
      </c>
      <c r="N339" s="1" t="str">
        <f aca="false">IF(OR('План Факт 2025'!C339="ФОТ",SUM('План Факт 2025'!Q339,'План Факт 2025'!R339,'План Факт 2025'!Z339,'План Факт 2025'!AA339)&gt;0),"ОК",IF('План Факт 2025'!C339="","ОК","Требует заполнения"))</f>
        <v>ОК</v>
      </c>
      <c r="T339" s="1" t="str">
        <f aca="false">IF(AND('План Факт 2025'!R339&gt;0,'План Факт 2025'!X339=""),"Требует заполнения","ОК")</f>
        <v>ОК</v>
      </c>
      <c r="U339" s="1" t="str">
        <f aca="false">IF(AND('План Факт 2025'!R339&gt;0,'План Факт 2025'!Y339=""),"Требует заполнения","ОК")</f>
        <v>ОК</v>
      </c>
    </row>
    <row r="340" customFormat="false" ht="15" hidden="false" customHeight="false" outlineLevel="0" collapsed="false">
      <c r="A340" s="1" t="str">
        <f aca="false">IF(AND('План Факт 2025'!B340&lt;&gt;"",'План Факт 2025'!A340=""),"Требует заполнения","ОК")</f>
        <v>ОК</v>
      </c>
      <c r="C340" s="1" t="str">
        <f aca="false">IF(AND('План Факт 2025'!C340="",SUM('План Факт 2025'!Q340,'План Факт 2025'!R340,'План Факт 2025'!Z340,'План Факт 2025'!AA340)&gt;0),"Требует заполнения","ОК")</f>
        <v>ОК</v>
      </c>
      <c r="D340" s="357" t="str">
        <f aca="false">IF(OR(AND('План Факт 2025'!D340="",'План Факт 2025'!C340="Инвестиционный_проект"),AND('План Факт 2025'!D340="",'План Факт 2025'!C340="Операционный_бюджет")),"Требует заполнения", IF('План Факт 2025'!D340="","ОК",IFERROR(VLOOKUP('План Факт 2025'!C340&amp;'План Факт 2025'!D340,статьи,1,FALSE()),"Требует исправления")))</f>
        <v>ОК</v>
      </c>
      <c r="E340" s="1" t="str">
        <f aca="false">IF(AND('План Факт 2025'!C340="Инвестиционный_проект",'План Факт 2025'!G340=""),"Требует заполнения",IF(AND('План Факт 2025'!C340&lt;&gt;"Инвестиционный_проект",'План Факт 2025'!G340&lt;&gt;""),"Требует изменения","ОК"))</f>
        <v>ОК</v>
      </c>
      <c r="G340" s="1" t="str">
        <f aca="false">IF(AND('План Факт 2025'!C340="Инвестиционный_проект",'План Факт 2025'!I340=""),"Требует заполнения","ОК")</f>
        <v>ОК</v>
      </c>
      <c r="H340" s="1" t="str">
        <f aca="false">IF(AND('План Факт 2025'!C340="ФОТ",'План Факт 2025'!J340=""),"Требует заполнения","ОК")</f>
        <v>ОК</v>
      </c>
      <c r="J340" s="1" t="str">
        <f aca="false">IF(OR(AND('План Факт 2025'!D340="Программное_обеспечение_лицензии",'План Факт 2025'!L340=""),AND('План Факт 2025'!D340="Приобретение_ПО",'План Факт 2025'!L340=""),AND('План Факт 2025'!D340="ИТ_оборудование_и_комплектующие_ИП",'План Факт 2025'!L340=""),AND('План Факт 2025'!D340="ИТ_оборудование_и_комплектующие",'План Факт 2025'!L340="")),"Требует заполнения","ОК")</f>
        <v>ОК</v>
      </c>
      <c r="K340" s="1" t="str">
        <f aca="false">IF(OR(AND('План Факт 2025'!C340="Операционный_бюджет",'План Факт 2025'!D340="Программное_обеспечение_лицензии",'План Факт 2025'!M340=""),AND('План Факт 2025'!C340="Инвестиционный_проект",'План Факт 2025'!D340="Приобретение_ПО",'План Факт 2025'!M340=""),AND('План Факт 2025'!D340="ИТ_оборудование_и_комплектующие_ИП",'План Факт 2025'!M340=""),AND('План Факт 2025'!D340="ИТ_оборудование_и_комплектующие",'План Факт 2025'!M340="")),"Требует заполнения","ОК")</f>
        <v>ОК</v>
      </c>
      <c r="L340" s="1" t="str">
        <f aca="false">IF(OR(AND('План Факт 2025'!D340="Программное_обеспечение_лицензии",'План Факт 2025'!N340="",'План Факт 2025'!M340=""),AND('План Факт 2025'!D340="Приобретение_ПО",'План Факт 2025'!M340="",'План Факт 2025'!N340="",'План Факт 2025'!M340=""),AND('План Факт 2025'!C340&lt;&gt;"",'План Факт 2025'!N340="",'План Факт 2025'!M340="")),"Требует заполнения","ОК")</f>
        <v>ОК</v>
      </c>
      <c r="N340" s="1" t="str">
        <f aca="false">IF(OR('План Факт 2025'!C340="ФОТ",SUM('План Факт 2025'!Q340,'План Факт 2025'!R340,'План Факт 2025'!Z340,'План Факт 2025'!AA340)&gt;0),"ОК",IF('План Факт 2025'!C340="","ОК","Требует заполнения"))</f>
        <v>ОК</v>
      </c>
      <c r="T340" s="1" t="str">
        <f aca="false">IF(AND('План Факт 2025'!R340&gt;0,'План Факт 2025'!X340=""),"Требует заполнения","ОК")</f>
        <v>ОК</v>
      </c>
      <c r="U340" s="1" t="str">
        <f aca="false">IF(AND('План Факт 2025'!R340&gt;0,'План Факт 2025'!Y340=""),"Требует заполнения","ОК")</f>
        <v>ОК</v>
      </c>
    </row>
    <row r="341" customFormat="false" ht="15" hidden="false" customHeight="false" outlineLevel="0" collapsed="false">
      <c r="A341" s="1" t="str">
        <f aca="false">IF(AND('План Факт 2025'!B341&lt;&gt;"",'План Факт 2025'!A341=""),"Требует заполнения","ОК")</f>
        <v>ОК</v>
      </c>
      <c r="C341" s="1" t="str">
        <f aca="false">IF(AND('План Факт 2025'!C341="",SUM('План Факт 2025'!Q341,'План Факт 2025'!R341,'План Факт 2025'!Z341,'План Факт 2025'!AA341)&gt;0),"Требует заполнения","ОК")</f>
        <v>ОК</v>
      </c>
      <c r="D341" s="357" t="str">
        <f aca="false">IF(OR(AND('План Факт 2025'!D341="",'План Факт 2025'!C341="Инвестиционный_проект"),AND('План Факт 2025'!D341="",'План Факт 2025'!C341="Операционный_бюджет")),"Требует заполнения", IF('План Факт 2025'!D341="","ОК",IFERROR(VLOOKUP('План Факт 2025'!C341&amp;'План Факт 2025'!D341,статьи,1,FALSE()),"Требует исправления")))</f>
        <v>ОК</v>
      </c>
      <c r="E341" s="1" t="str">
        <f aca="false">IF(AND('План Факт 2025'!C341="Инвестиционный_проект",'План Факт 2025'!G341=""),"Требует заполнения",IF(AND('План Факт 2025'!C341&lt;&gt;"Инвестиционный_проект",'План Факт 2025'!G341&lt;&gt;""),"Требует изменения","ОК"))</f>
        <v>ОК</v>
      </c>
      <c r="G341" s="1" t="str">
        <f aca="false">IF(AND('План Факт 2025'!C341="Инвестиционный_проект",'План Факт 2025'!I341=""),"Требует заполнения","ОК")</f>
        <v>ОК</v>
      </c>
      <c r="H341" s="1" t="str">
        <f aca="false">IF(AND('План Факт 2025'!C341="ФОТ",'План Факт 2025'!J341=""),"Требует заполнения","ОК")</f>
        <v>ОК</v>
      </c>
      <c r="J341" s="1" t="str">
        <f aca="false">IF(OR(AND('План Факт 2025'!D341="Программное_обеспечение_лицензии",'План Факт 2025'!L341=""),AND('План Факт 2025'!D341="Приобретение_ПО",'План Факт 2025'!L341=""),AND('План Факт 2025'!D341="ИТ_оборудование_и_комплектующие_ИП",'План Факт 2025'!L341=""),AND('План Факт 2025'!D341="ИТ_оборудование_и_комплектующие",'План Факт 2025'!L341="")),"Требует заполнения","ОК")</f>
        <v>ОК</v>
      </c>
      <c r="K341" s="1" t="str">
        <f aca="false">IF(OR(AND('План Факт 2025'!C341="Операционный_бюджет",'План Факт 2025'!D341="Программное_обеспечение_лицензии",'План Факт 2025'!M341=""),AND('План Факт 2025'!C341="Инвестиционный_проект",'План Факт 2025'!D341="Приобретение_ПО",'План Факт 2025'!M341=""),AND('План Факт 2025'!D341="ИТ_оборудование_и_комплектующие_ИП",'План Факт 2025'!M341=""),AND('План Факт 2025'!D341="ИТ_оборудование_и_комплектующие",'План Факт 2025'!M341="")),"Требует заполнения","ОК")</f>
        <v>ОК</v>
      </c>
      <c r="L341" s="1" t="str">
        <f aca="false">IF(OR(AND('План Факт 2025'!D341="Программное_обеспечение_лицензии",'План Факт 2025'!N341="",'План Факт 2025'!M341=""),AND('План Факт 2025'!D341="Приобретение_ПО",'План Факт 2025'!M341="",'План Факт 2025'!N341="",'План Факт 2025'!M341=""),AND('План Факт 2025'!C341&lt;&gt;"",'План Факт 2025'!N341="",'План Факт 2025'!M341="")),"Требует заполнения","ОК")</f>
        <v>ОК</v>
      </c>
      <c r="N341" s="1" t="str">
        <f aca="false">IF(OR('План Факт 2025'!C341="ФОТ",SUM('План Факт 2025'!Q341,'План Факт 2025'!R341,'План Факт 2025'!Z341,'План Факт 2025'!AA341)&gt;0),"ОК",IF('План Факт 2025'!C341="","ОК","Требует заполнения"))</f>
        <v>ОК</v>
      </c>
      <c r="T341" s="1" t="str">
        <f aca="false">IF(AND('План Факт 2025'!R341&gt;0,'План Факт 2025'!X341=""),"Требует заполнения","ОК")</f>
        <v>ОК</v>
      </c>
      <c r="U341" s="1" t="str">
        <f aca="false">IF(AND('План Факт 2025'!R341&gt;0,'План Факт 2025'!Y341=""),"Требует заполнения","ОК")</f>
        <v>ОК</v>
      </c>
    </row>
    <row r="342" customFormat="false" ht="15" hidden="false" customHeight="false" outlineLevel="0" collapsed="false">
      <c r="A342" s="1" t="str">
        <f aca="false">IF(AND('План Факт 2025'!B342&lt;&gt;"",'План Факт 2025'!A342=""),"Требует заполнения","ОК")</f>
        <v>ОК</v>
      </c>
      <c r="C342" s="1" t="str">
        <f aca="false">IF(AND('План Факт 2025'!C342="",SUM('План Факт 2025'!Q342,'План Факт 2025'!R342,'План Факт 2025'!Z342,'План Факт 2025'!AA342)&gt;0),"Требует заполнения","ОК")</f>
        <v>ОК</v>
      </c>
      <c r="D342" s="357" t="str">
        <f aca="false">IF(OR(AND('План Факт 2025'!D342="",'План Факт 2025'!C342="Инвестиционный_проект"),AND('План Факт 2025'!D342="",'План Факт 2025'!C342="Операционный_бюджет")),"Требует заполнения", IF('План Факт 2025'!D342="","ОК",IFERROR(VLOOKUP('План Факт 2025'!C342&amp;'План Факт 2025'!D342,статьи,1,FALSE()),"Требует исправления")))</f>
        <v>ОК</v>
      </c>
      <c r="E342" s="1" t="str">
        <f aca="false">IF(AND('План Факт 2025'!C342="Инвестиционный_проект",'План Факт 2025'!G342=""),"Требует заполнения",IF(AND('План Факт 2025'!C342&lt;&gt;"Инвестиционный_проект",'План Факт 2025'!G342&lt;&gt;""),"Требует изменения","ОК"))</f>
        <v>ОК</v>
      </c>
      <c r="G342" s="1" t="str">
        <f aca="false">IF(AND('План Факт 2025'!C342="Инвестиционный_проект",'План Факт 2025'!I342=""),"Требует заполнения","ОК")</f>
        <v>ОК</v>
      </c>
      <c r="H342" s="1" t="str">
        <f aca="false">IF(AND('План Факт 2025'!C342="ФОТ",'План Факт 2025'!J342=""),"Требует заполнения","ОК")</f>
        <v>ОК</v>
      </c>
      <c r="J342" s="1" t="str">
        <f aca="false">IF(OR(AND('План Факт 2025'!D342="Программное_обеспечение_лицензии",'План Факт 2025'!L342=""),AND('План Факт 2025'!D342="Приобретение_ПО",'План Факт 2025'!L342=""),AND('План Факт 2025'!D342="ИТ_оборудование_и_комплектующие_ИП",'План Факт 2025'!L342=""),AND('План Факт 2025'!D342="ИТ_оборудование_и_комплектующие",'План Факт 2025'!L342="")),"Требует заполнения","ОК")</f>
        <v>ОК</v>
      </c>
      <c r="K342" s="1" t="str">
        <f aca="false">IF(OR(AND('План Факт 2025'!C342="Операционный_бюджет",'План Факт 2025'!D342="Программное_обеспечение_лицензии",'План Факт 2025'!M342=""),AND('План Факт 2025'!C342="Инвестиционный_проект",'План Факт 2025'!D342="Приобретение_ПО",'План Факт 2025'!M342=""),AND('План Факт 2025'!D342="ИТ_оборудование_и_комплектующие_ИП",'План Факт 2025'!M342=""),AND('План Факт 2025'!D342="ИТ_оборудование_и_комплектующие",'План Факт 2025'!M342="")),"Требует заполнения","ОК")</f>
        <v>ОК</v>
      </c>
      <c r="L342" s="1" t="str">
        <f aca="false">IF(OR(AND('План Факт 2025'!D342="Программное_обеспечение_лицензии",'План Факт 2025'!N342="",'План Факт 2025'!M342=""),AND('План Факт 2025'!D342="Приобретение_ПО",'План Факт 2025'!M342="",'План Факт 2025'!N342="",'План Факт 2025'!M342=""),AND('План Факт 2025'!C342&lt;&gt;"",'План Факт 2025'!N342="",'План Факт 2025'!M342="")),"Требует заполнения","ОК")</f>
        <v>ОК</v>
      </c>
      <c r="N342" s="1" t="str">
        <f aca="false">IF(OR('План Факт 2025'!C342="ФОТ",SUM('План Факт 2025'!Q342,'План Факт 2025'!R342,'План Факт 2025'!Z342,'План Факт 2025'!AA342)&gt;0),"ОК",IF('План Факт 2025'!C342="","ОК","Требует заполнения"))</f>
        <v>ОК</v>
      </c>
      <c r="T342" s="1" t="str">
        <f aca="false">IF(AND('План Факт 2025'!R342&gt;0,'План Факт 2025'!X342=""),"Требует заполнения","ОК")</f>
        <v>ОК</v>
      </c>
      <c r="U342" s="1" t="str">
        <f aca="false">IF(AND('План Факт 2025'!R342&gt;0,'План Факт 2025'!Y342=""),"Требует заполнения","ОК")</f>
        <v>ОК</v>
      </c>
    </row>
    <row r="343" customFormat="false" ht="15" hidden="false" customHeight="false" outlineLevel="0" collapsed="false">
      <c r="A343" s="1" t="str">
        <f aca="false">IF(AND('План Факт 2025'!B343&lt;&gt;"",'План Факт 2025'!A343=""),"Требует заполнения","ОК")</f>
        <v>ОК</v>
      </c>
      <c r="C343" s="1" t="str">
        <f aca="false">IF(AND('План Факт 2025'!C343="",SUM('План Факт 2025'!Q343,'План Факт 2025'!R343,'План Факт 2025'!Z343,'План Факт 2025'!AA343)&gt;0),"Требует заполнения","ОК")</f>
        <v>ОК</v>
      </c>
      <c r="D343" s="357" t="str">
        <f aca="false">IF(OR(AND('План Факт 2025'!D343="",'План Факт 2025'!C343="Инвестиционный_проект"),AND('План Факт 2025'!D343="",'План Факт 2025'!C343="Операционный_бюджет")),"Требует заполнения", IF('План Факт 2025'!D343="","ОК",IFERROR(VLOOKUP('План Факт 2025'!C343&amp;'План Факт 2025'!D343,статьи,1,FALSE()),"Требует исправления")))</f>
        <v>ОК</v>
      </c>
      <c r="E343" s="1" t="str">
        <f aca="false">IF(AND('План Факт 2025'!C343="Инвестиционный_проект",'План Факт 2025'!G343=""),"Требует заполнения",IF(AND('План Факт 2025'!C343&lt;&gt;"Инвестиционный_проект",'План Факт 2025'!G343&lt;&gt;""),"Требует изменения","ОК"))</f>
        <v>ОК</v>
      </c>
      <c r="G343" s="1" t="str">
        <f aca="false">IF(AND('План Факт 2025'!C343="Инвестиционный_проект",'План Факт 2025'!I343=""),"Требует заполнения","ОК")</f>
        <v>ОК</v>
      </c>
      <c r="H343" s="1" t="str">
        <f aca="false">IF(AND('План Факт 2025'!C343="ФОТ",'План Факт 2025'!J343=""),"Требует заполнения","ОК")</f>
        <v>ОК</v>
      </c>
      <c r="J343" s="1" t="str">
        <f aca="false">IF(OR(AND('План Факт 2025'!D343="Программное_обеспечение_лицензии",'План Факт 2025'!L343=""),AND('План Факт 2025'!D343="Приобретение_ПО",'План Факт 2025'!L343=""),AND('План Факт 2025'!D343="ИТ_оборудование_и_комплектующие_ИП",'План Факт 2025'!L343=""),AND('План Факт 2025'!D343="ИТ_оборудование_и_комплектующие",'План Факт 2025'!L343="")),"Требует заполнения","ОК")</f>
        <v>ОК</v>
      </c>
      <c r="K343" s="1" t="str">
        <f aca="false">IF(OR(AND('План Факт 2025'!C343="Операционный_бюджет",'План Факт 2025'!D343="Программное_обеспечение_лицензии",'План Факт 2025'!M343=""),AND('План Факт 2025'!C343="Инвестиционный_проект",'План Факт 2025'!D343="Приобретение_ПО",'План Факт 2025'!M343=""),AND('План Факт 2025'!D343="ИТ_оборудование_и_комплектующие_ИП",'План Факт 2025'!M343=""),AND('План Факт 2025'!D343="ИТ_оборудование_и_комплектующие",'План Факт 2025'!M343="")),"Требует заполнения","ОК")</f>
        <v>ОК</v>
      </c>
      <c r="L343" s="1" t="str">
        <f aca="false">IF(OR(AND('План Факт 2025'!D343="Программное_обеспечение_лицензии",'План Факт 2025'!N343="",'План Факт 2025'!M343=""),AND('План Факт 2025'!D343="Приобретение_ПО",'План Факт 2025'!M343="",'План Факт 2025'!N343="",'План Факт 2025'!M343=""),AND('План Факт 2025'!C343&lt;&gt;"",'План Факт 2025'!N343="",'План Факт 2025'!M343="")),"Требует заполнения","ОК")</f>
        <v>ОК</v>
      </c>
      <c r="N343" s="1" t="str">
        <f aca="false">IF(OR('План Факт 2025'!C343="ФОТ",SUM('План Факт 2025'!Q343,'План Факт 2025'!R343,'План Факт 2025'!Z343,'План Факт 2025'!AA343)&gt;0),"ОК",IF('План Факт 2025'!C343="","ОК","Требует заполнения"))</f>
        <v>ОК</v>
      </c>
      <c r="T343" s="1" t="str">
        <f aca="false">IF(AND('План Факт 2025'!R343&gt;0,'План Факт 2025'!X343=""),"Требует заполнения","ОК")</f>
        <v>ОК</v>
      </c>
      <c r="U343" s="1" t="str">
        <f aca="false">IF(AND('План Факт 2025'!R343&gt;0,'План Факт 2025'!Y343=""),"Требует заполнения","ОК")</f>
        <v>ОК</v>
      </c>
    </row>
    <row r="344" customFormat="false" ht="15" hidden="false" customHeight="false" outlineLevel="0" collapsed="false">
      <c r="A344" s="1" t="str">
        <f aca="false">IF(AND('План Факт 2025'!B344&lt;&gt;"",'План Факт 2025'!A344=""),"Требует заполнения","ОК")</f>
        <v>ОК</v>
      </c>
      <c r="C344" s="1" t="str">
        <f aca="false">IF(AND('План Факт 2025'!C344="",SUM('План Факт 2025'!Q344,'План Факт 2025'!R344,'План Факт 2025'!Z344,'План Факт 2025'!AA344)&gt;0),"Требует заполнения","ОК")</f>
        <v>ОК</v>
      </c>
      <c r="D344" s="357" t="str">
        <f aca="false">IF(OR(AND('План Факт 2025'!D344="",'План Факт 2025'!C344="Инвестиционный_проект"),AND('План Факт 2025'!D344="",'План Факт 2025'!C344="Операционный_бюджет")),"Требует заполнения", IF('План Факт 2025'!D344="","ОК",IFERROR(VLOOKUP('План Факт 2025'!C344&amp;'План Факт 2025'!D344,статьи,1,FALSE()),"Требует исправления")))</f>
        <v>ОК</v>
      </c>
      <c r="E344" s="1" t="str">
        <f aca="false">IF(AND('План Факт 2025'!C344="Инвестиционный_проект",'План Факт 2025'!G344=""),"Требует заполнения",IF(AND('План Факт 2025'!C344&lt;&gt;"Инвестиционный_проект",'План Факт 2025'!G344&lt;&gt;""),"Требует изменения","ОК"))</f>
        <v>ОК</v>
      </c>
      <c r="G344" s="1" t="str">
        <f aca="false">IF(AND('План Факт 2025'!C344="Инвестиционный_проект",'План Факт 2025'!I344=""),"Требует заполнения","ОК")</f>
        <v>ОК</v>
      </c>
      <c r="H344" s="1" t="str">
        <f aca="false">IF(AND('План Факт 2025'!C344="ФОТ",'План Факт 2025'!J344=""),"Требует заполнения","ОК")</f>
        <v>ОК</v>
      </c>
      <c r="J344" s="1" t="str">
        <f aca="false">IF(OR(AND('План Факт 2025'!D344="Программное_обеспечение_лицензии",'План Факт 2025'!L344=""),AND('План Факт 2025'!D344="Приобретение_ПО",'План Факт 2025'!L344=""),AND('План Факт 2025'!D344="ИТ_оборудование_и_комплектующие_ИП",'План Факт 2025'!L344=""),AND('План Факт 2025'!D344="ИТ_оборудование_и_комплектующие",'План Факт 2025'!L344="")),"Требует заполнения","ОК")</f>
        <v>ОК</v>
      </c>
      <c r="K344" s="1" t="str">
        <f aca="false">IF(OR(AND('План Факт 2025'!C344="Операционный_бюджет",'План Факт 2025'!D344="Программное_обеспечение_лицензии",'План Факт 2025'!M344=""),AND('План Факт 2025'!C344="Инвестиционный_проект",'План Факт 2025'!D344="Приобретение_ПО",'План Факт 2025'!M344=""),AND('План Факт 2025'!D344="ИТ_оборудование_и_комплектующие_ИП",'План Факт 2025'!M344=""),AND('План Факт 2025'!D344="ИТ_оборудование_и_комплектующие",'План Факт 2025'!M344="")),"Требует заполнения","ОК")</f>
        <v>ОК</v>
      </c>
      <c r="L344" s="1" t="str">
        <f aca="false">IF(OR(AND('План Факт 2025'!D344="Программное_обеспечение_лицензии",'План Факт 2025'!N344="",'План Факт 2025'!M344=""),AND('План Факт 2025'!D344="Приобретение_ПО",'План Факт 2025'!M344="",'План Факт 2025'!N344="",'План Факт 2025'!M344=""),AND('План Факт 2025'!C344&lt;&gt;"",'План Факт 2025'!N344="",'План Факт 2025'!M344="")),"Требует заполнения","ОК")</f>
        <v>ОК</v>
      </c>
      <c r="N344" s="1" t="str">
        <f aca="false">IF(OR('План Факт 2025'!C344="ФОТ",SUM('План Факт 2025'!Q344,'План Факт 2025'!R344,'План Факт 2025'!Z344,'План Факт 2025'!AA344)&gt;0),"ОК",IF('План Факт 2025'!C344="","ОК","Требует заполнения"))</f>
        <v>ОК</v>
      </c>
      <c r="T344" s="1" t="str">
        <f aca="false">IF(AND('План Факт 2025'!R344&gt;0,'План Факт 2025'!X344=""),"Требует заполнения","ОК")</f>
        <v>ОК</v>
      </c>
      <c r="U344" s="1" t="str">
        <f aca="false">IF(AND('План Факт 2025'!R344&gt;0,'План Факт 2025'!Y344=""),"Требует заполнения","ОК")</f>
        <v>ОК</v>
      </c>
    </row>
    <row r="345" customFormat="false" ht="15" hidden="false" customHeight="false" outlineLevel="0" collapsed="false">
      <c r="A345" s="1" t="str">
        <f aca="false">IF(AND('План Факт 2025'!B345&lt;&gt;"",'План Факт 2025'!A345=""),"Требует заполнения","ОК")</f>
        <v>ОК</v>
      </c>
      <c r="C345" s="1" t="str">
        <f aca="false">IF(AND('План Факт 2025'!C345="",SUM('План Факт 2025'!Q345,'План Факт 2025'!R345,'План Факт 2025'!Z345,'План Факт 2025'!AA345)&gt;0),"Требует заполнения","ОК")</f>
        <v>ОК</v>
      </c>
      <c r="D345" s="357" t="str">
        <f aca="false">IF(OR(AND('План Факт 2025'!D345="",'План Факт 2025'!C345="Инвестиционный_проект"),AND('План Факт 2025'!D345="",'План Факт 2025'!C345="Операционный_бюджет")),"Требует заполнения", IF('План Факт 2025'!D345="","ОК",IFERROR(VLOOKUP('План Факт 2025'!C345&amp;'План Факт 2025'!D345,статьи,1,FALSE()),"Требует исправления")))</f>
        <v>ОК</v>
      </c>
      <c r="E345" s="1" t="str">
        <f aca="false">IF(AND('План Факт 2025'!C345="Инвестиционный_проект",'План Факт 2025'!G345=""),"Требует заполнения",IF(AND('План Факт 2025'!C345&lt;&gt;"Инвестиционный_проект",'План Факт 2025'!G345&lt;&gt;""),"Требует изменения","ОК"))</f>
        <v>ОК</v>
      </c>
      <c r="G345" s="1" t="str">
        <f aca="false">IF(AND('План Факт 2025'!C345="Инвестиционный_проект",'План Факт 2025'!I345=""),"Требует заполнения","ОК")</f>
        <v>ОК</v>
      </c>
      <c r="H345" s="1" t="str">
        <f aca="false">IF(AND('План Факт 2025'!C345="ФОТ",'План Факт 2025'!J345=""),"Требует заполнения","ОК")</f>
        <v>ОК</v>
      </c>
      <c r="J345" s="1" t="str">
        <f aca="false">IF(OR(AND('План Факт 2025'!D345="Программное_обеспечение_лицензии",'План Факт 2025'!L345=""),AND('План Факт 2025'!D345="Приобретение_ПО",'План Факт 2025'!L345=""),AND('План Факт 2025'!D345="ИТ_оборудование_и_комплектующие_ИП",'План Факт 2025'!L345=""),AND('План Факт 2025'!D345="ИТ_оборудование_и_комплектующие",'План Факт 2025'!L345="")),"Требует заполнения","ОК")</f>
        <v>ОК</v>
      </c>
      <c r="K345" s="1" t="str">
        <f aca="false">IF(OR(AND('План Факт 2025'!C345="Операционный_бюджет",'План Факт 2025'!D345="Программное_обеспечение_лицензии",'План Факт 2025'!M345=""),AND('План Факт 2025'!C345="Инвестиционный_проект",'План Факт 2025'!D345="Приобретение_ПО",'План Факт 2025'!M345=""),AND('План Факт 2025'!D345="ИТ_оборудование_и_комплектующие_ИП",'План Факт 2025'!M345=""),AND('План Факт 2025'!D345="ИТ_оборудование_и_комплектующие",'План Факт 2025'!M345="")),"Требует заполнения","ОК")</f>
        <v>ОК</v>
      </c>
      <c r="L345" s="1" t="str">
        <f aca="false">IF(OR(AND('План Факт 2025'!D345="Программное_обеспечение_лицензии",'План Факт 2025'!N345="",'План Факт 2025'!M345=""),AND('План Факт 2025'!D345="Приобретение_ПО",'План Факт 2025'!M345="",'План Факт 2025'!N345="",'План Факт 2025'!M345=""),AND('План Факт 2025'!C345&lt;&gt;"",'План Факт 2025'!N345="",'План Факт 2025'!M345="")),"Требует заполнения","ОК")</f>
        <v>ОК</v>
      </c>
      <c r="N345" s="1" t="str">
        <f aca="false">IF(OR('План Факт 2025'!C345="ФОТ",SUM('План Факт 2025'!Q345,'План Факт 2025'!R345,'План Факт 2025'!Z345,'План Факт 2025'!AA345)&gt;0),"ОК",IF('План Факт 2025'!C345="","ОК","Требует заполнения"))</f>
        <v>ОК</v>
      </c>
      <c r="T345" s="1" t="str">
        <f aca="false">IF(AND('План Факт 2025'!R345&gt;0,'План Факт 2025'!X345=""),"Требует заполнения","ОК")</f>
        <v>ОК</v>
      </c>
      <c r="U345" s="1" t="str">
        <f aca="false">IF(AND('План Факт 2025'!R345&gt;0,'План Факт 2025'!Y345=""),"Требует заполнения","ОК")</f>
        <v>ОК</v>
      </c>
    </row>
    <row r="346" customFormat="false" ht="15" hidden="false" customHeight="false" outlineLevel="0" collapsed="false">
      <c r="A346" s="1" t="str">
        <f aca="false">IF(AND('План Факт 2025'!B346&lt;&gt;"",'План Факт 2025'!A346=""),"Требует заполнения","ОК")</f>
        <v>ОК</v>
      </c>
      <c r="C346" s="1" t="str">
        <f aca="false">IF(AND('План Факт 2025'!C346="",SUM('План Факт 2025'!Q346,'План Факт 2025'!R346,'План Факт 2025'!Z346,'План Факт 2025'!AA346)&gt;0),"Требует заполнения","ОК")</f>
        <v>ОК</v>
      </c>
      <c r="D346" s="357" t="str">
        <f aca="false">IF(OR(AND('План Факт 2025'!D346="",'План Факт 2025'!C346="Инвестиционный_проект"),AND('План Факт 2025'!D346="",'План Факт 2025'!C346="Операционный_бюджет")),"Требует заполнения", IF('План Факт 2025'!D346="","ОК",IFERROR(VLOOKUP('План Факт 2025'!C346&amp;'План Факт 2025'!D346,статьи,1,FALSE()),"Требует исправления")))</f>
        <v>ОК</v>
      </c>
      <c r="E346" s="1" t="str">
        <f aca="false">IF(AND('План Факт 2025'!C346="Инвестиционный_проект",'План Факт 2025'!G346=""),"Требует заполнения",IF(AND('План Факт 2025'!C346&lt;&gt;"Инвестиционный_проект",'План Факт 2025'!G346&lt;&gt;""),"Требует изменения","ОК"))</f>
        <v>ОК</v>
      </c>
      <c r="G346" s="1" t="str">
        <f aca="false">IF(AND('План Факт 2025'!C346="Инвестиционный_проект",'План Факт 2025'!I346=""),"Требует заполнения","ОК")</f>
        <v>ОК</v>
      </c>
      <c r="H346" s="1" t="str">
        <f aca="false">IF(AND('План Факт 2025'!C346="ФОТ",'План Факт 2025'!J346=""),"Требует заполнения","ОК")</f>
        <v>ОК</v>
      </c>
      <c r="J346" s="1" t="str">
        <f aca="false">IF(OR(AND('План Факт 2025'!D346="Программное_обеспечение_лицензии",'План Факт 2025'!L346=""),AND('План Факт 2025'!D346="Приобретение_ПО",'План Факт 2025'!L346=""),AND('План Факт 2025'!D346="ИТ_оборудование_и_комплектующие_ИП",'План Факт 2025'!L346=""),AND('План Факт 2025'!D346="ИТ_оборудование_и_комплектующие",'План Факт 2025'!L346="")),"Требует заполнения","ОК")</f>
        <v>ОК</v>
      </c>
      <c r="K346" s="1" t="str">
        <f aca="false">IF(OR(AND('План Факт 2025'!C346="Операционный_бюджет",'План Факт 2025'!D346="Программное_обеспечение_лицензии",'План Факт 2025'!M346=""),AND('План Факт 2025'!C346="Инвестиционный_проект",'План Факт 2025'!D346="Приобретение_ПО",'План Факт 2025'!M346=""),AND('План Факт 2025'!D346="ИТ_оборудование_и_комплектующие_ИП",'План Факт 2025'!M346=""),AND('План Факт 2025'!D346="ИТ_оборудование_и_комплектующие",'План Факт 2025'!M346="")),"Требует заполнения","ОК")</f>
        <v>ОК</v>
      </c>
      <c r="L346" s="1" t="str">
        <f aca="false">IF(OR(AND('План Факт 2025'!D346="Программное_обеспечение_лицензии",'План Факт 2025'!N346="",'План Факт 2025'!M346=""),AND('План Факт 2025'!D346="Приобретение_ПО",'План Факт 2025'!M346="",'План Факт 2025'!N346="",'План Факт 2025'!M346=""),AND('План Факт 2025'!C346&lt;&gt;"",'План Факт 2025'!N346="",'План Факт 2025'!M346="")),"Требует заполнения","ОК")</f>
        <v>ОК</v>
      </c>
      <c r="N346" s="1" t="str">
        <f aca="false">IF(OR('План Факт 2025'!C346="ФОТ",SUM('План Факт 2025'!Q346,'План Факт 2025'!R346,'План Факт 2025'!Z346,'План Факт 2025'!AA346)&gt;0),"ОК",IF('План Факт 2025'!C346="","ОК","Требует заполнения"))</f>
        <v>ОК</v>
      </c>
      <c r="T346" s="1" t="str">
        <f aca="false">IF(AND('План Факт 2025'!R346&gt;0,'План Факт 2025'!X346=""),"Требует заполнения","ОК")</f>
        <v>ОК</v>
      </c>
      <c r="U346" s="1" t="str">
        <f aca="false">IF(AND('План Факт 2025'!R346&gt;0,'План Факт 2025'!Y346=""),"Требует заполнения","ОК")</f>
        <v>ОК</v>
      </c>
    </row>
    <row r="347" customFormat="false" ht="15" hidden="false" customHeight="false" outlineLevel="0" collapsed="false">
      <c r="A347" s="1" t="str">
        <f aca="false">IF(AND('План Факт 2025'!B347&lt;&gt;"",'План Факт 2025'!A347=""),"Требует заполнения","ОК")</f>
        <v>ОК</v>
      </c>
      <c r="C347" s="1" t="str">
        <f aca="false">IF(AND('План Факт 2025'!C347="",SUM('План Факт 2025'!Q347,'План Факт 2025'!R347,'План Факт 2025'!Z347,'План Факт 2025'!AA347)&gt;0),"Требует заполнения","ОК")</f>
        <v>ОК</v>
      </c>
      <c r="D347" s="357" t="str">
        <f aca="false">IF(OR(AND('План Факт 2025'!D347="",'План Факт 2025'!C347="Инвестиционный_проект"),AND('План Факт 2025'!D347="",'План Факт 2025'!C347="Операционный_бюджет")),"Требует заполнения", IF('План Факт 2025'!D347="","ОК",IFERROR(VLOOKUP('План Факт 2025'!C347&amp;'План Факт 2025'!D347,статьи,1,FALSE()),"Требует исправления")))</f>
        <v>ОК</v>
      </c>
      <c r="E347" s="1" t="str">
        <f aca="false">IF(AND('План Факт 2025'!C347="Инвестиционный_проект",'План Факт 2025'!G347=""),"Требует заполнения",IF(AND('План Факт 2025'!C347&lt;&gt;"Инвестиционный_проект",'План Факт 2025'!G347&lt;&gt;""),"Требует изменения","ОК"))</f>
        <v>ОК</v>
      </c>
      <c r="G347" s="1" t="str">
        <f aca="false">IF(AND('План Факт 2025'!C347="Инвестиционный_проект",'План Факт 2025'!I347=""),"Требует заполнения","ОК")</f>
        <v>ОК</v>
      </c>
      <c r="H347" s="1" t="str">
        <f aca="false">IF(AND('План Факт 2025'!C347="ФОТ",'План Факт 2025'!J347=""),"Требует заполнения","ОК")</f>
        <v>ОК</v>
      </c>
      <c r="J347" s="1" t="str">
        <f aca="false">IF(OR(AND('План Факт 2025'!D347="Программное_обеспечение_лицензии",'План Факт 2025'!L347=""),AND('План Факт 2025'!D347="Приобретение_ПО",'План Факт 2025'!L347=""),AND('План Факт 2025'!D347="ИТ_оборудование_и_комплектующие_ИП",'План Факт 2025'!L347=""),AND('План Факт 2025'!D347="ИТ_оборудование_и_комплектующие",'План Факт 2025'!L347="")),"Требует заполнения","ОК")</f>
        <v>ОК</v>
      </c>
      <c r="K347" s="1" t="str">
        <f aca="false">IF(OR(AND('План Факт 2025'!C347="Операционный_бюджет",'План Факт 2025'!D347="Программное_обеспечение_лицензии",'План Факт 2025'!M347=""),AND('План Факт 2025'!C347="Инвестиционный_проект",'План Факт 2025'!D347="Приобретение_ПО",'План Факт 2025'!M347=""),AND('План Факт 2025'!D347="ИТ_оборудование_и_комплектующие_ИП",'План Факт 2025'!M347=""),AND('План Факт 2025'!D347="ИТ_оборудование_и_комплектующие",'План Факт 2025'!M347="")),"Требует заполнения","ОК")</f>
        <v>ОК</v>
      </c>
      <c r="L347" s="1" t="str">
        <f aca="false">IF(OR(AND('План Факт 2025'!D347="Программное_обеспечение_лицензии",'План Факт 2025'!N347="",'План Факт 2025'!M347=""),AND('План Факт 2025'!D347="Приобретение_ПО",'План Факт 2025'!M347="",'План Факт 2025'!N347="",'План Факт 2025'!M347=""),AND('План Факт 2025'!C347&lt;&gt;"",'План Факт 2025'!N347="",'План Факт 2025'!M347="")),"Требует заполнения","ОК")</f>
        <v>ОК</v>
      </c>
      <c r="N347" s="1" t="str">
        <f aca="false">IF(OR('План Факт 2025'!C347="ФОТ",SUM('План Факт 2025'!Q347,'План Факт 2025'!R347,'План Факт 2025'!Z347,'План Факт 2025'!AA347)&gt;0),"ОК",IF('План Факт 2025'!C347="","ОК","Требует заполнения"))</f>
        <v>ОК</v>
      </c>
      <c r="T347" s="1" t="str">
        <f aca="false">IF(AND('План Факт 2025'!R347&gt;0,'План Факт 2025'!X347=""),"Требует заполнения","ОК")</f>
        <v>ОК</v>
      </c>
      <c r="U347" s="1" t="str">
        <f aca="false">IF(AND('План Факт 2025'!R347&gt;0,'План Факт 2025'!Y347=""),"Требует заполнения","ОК")</f>
        <v>ОК</v>
      </c>
    </row>
    <row r="348" customFormat="false" ht="15" hidden="false" customHeight="false" outlineLevel="0" collapsed="false">
      <c r="A348" s="1" t="str">
        <f aca="false">IF(AND('План Факт 2025'!B348&lt;&gt;"",'План Факт 2025'!A348=""),"Требует заполнения","ОК")</f>
        <v>ОК</v>
      </c>
      <c r="C348" s="1" t="str">
        <f aca="false">IF(AND('План Факт 2025'!C348="",SUM('План Факт 2025'!Q348,'План Факт 2025'!R348,'План Факт 2025'!Z348,'План Факт 2025'!AA348)&gt;0),"Требует заполнения","ОК")</f>
        <v>ОК</v>
      </c>
      <c r="D348" s="357" t="str">
        <f aca="false">IF(OR(AND('План Факт 2025'!D348="",'План Факт 2025'!C348="Инвестиционный_проект"),AND('План Факт 2025'!D348="",'План Факт 2025'!C348="Операционный_бюджет")),"Требует заполнения", IF('План Факт 2025'!D348="","ОК",IFERROR(VLOOKUP('План Факт 2025'!C348&amp;'План Факт 2025'!D348,статьи,1,FALSE()),"Требует исправления")))</f>
        <v>ОК</v>
      </c>
      <c r="E348" s="1" t="str">
        <f aca="false">IF(AND('План Факт 2025'!C348="Инвестиционный_проект",'План Факт 2025'!G348=""),"Требует заполнения",IF(AND('План Факт 2025'!C348&lt;&gt;"Инвестиционный_проект",'План Факт 2025'!G348&lt;&gt;""),"Требует изменения","ОК"))</f>
        <v>ОК</v>
      </c>
      <c r="G348" s="1" t="str">
        <f aca="false">IF(AND('План Факт 2025'!C348="Инвестиционный_проект",'План Факт 2025'!I348=""),"Требует заполнения","ОК")</f>
        <v>ОК</v>
      </c>
      <c r="H348" s="1" t="str">
        <f aca="false">IF(AND('План Факт 2025'!C348="ФОТ",'План Факт 2025'!J348=""),"Требует заполнения","ОК")</f>
        <v>ОК</v>
      </c>
      <c r="J348" s="1" t="str">
        <f aca="false">IF(OR(AND('План Факт 2025'!D348="Программное_обеспечение_лицензии",'План Факт 2025'!L348=""),AND('План Факт 2025'!D348="Приобретение_ПО",'План Факт 2025'!L348=""),AND('План Факт 2025'!D348="ИТ_оборудование_и_комплектующие_ИП",'План Факт 2025'!L348=""),AND('План Факт 2025'!D348="ИТ_оборудование_и_комплектующие",'План Факт 2025'!L348="")),"Требует заполнения","ОК")</f>
        <v>ОК</v>
      </c>
      <c r="K348" s="1" t="str">
        <f aca="false">IF(OR(AND('План Факт 2025'!C348="Операционный_бюджет",'План Факт 2025'!D348="Программное_обеспечение_лицензии",'План Факт 2025'!M348=""),AND('План Факт 2025'!C348="Инвестиционный_проект",'План Факт 2025'!D348="Приобретение_ПО",'План Факт 2025'!M348=""),AND('План Факт 2025'!D348="ИТ_оборудование_и_комплектующие_ИП",'План Факт 2025'!M348=""),AND('План Факт 2025'!D348="ИТ_оборудование_и_комплектующие",'План Факт 2025'!M348="")),"Требует заполнения","ОК")</f>
        <v>ОК</v>
      </c>
      <c r="L348" s="1" t="str">
        <f aca="false">IF(OR(AND('План Факт 2025'!D348="Программное_обеспечение_лицензии",'План Факт 2025'!N348="",'План Факт 2025'!M348=""),AND('План Факт 2025'!D348="Приобретение_ПО",'План Факт 2025'!M348="",'План Факт 2025'!N348="",'План Факт 2025'!M348=""),AND('План Факт 2025'!C348&lt;&gt;"",'План Факт 2025'!N348="",'План Факт 2025'!M348="")),"Требует заполнения","ОК")</f>
        <v>ОК</v>
      </c>
      <c r="N348" s="1" t="str">
        <f aca="false">IF(OR('План Факт 2025'!C348="ФОТ",SUM('План Факт 2025'!Q348,'План Факт 2025'!R348,'План Факт 2025'!Z348,'План Факт 2025'!AA348)&gt;0),"ОК",IF('План Факт 2025'!C348="","ОК","Требует заполнения"))</f>
        <v>ОК</v>
      </c>
      <c r="T348" s="1" t="str">
        <f aca="false">IF(AND('План Факт 2025'!R348&gt;0,'План Факт 2025'!X348=""),"Требует заполнения","ОК")</f>
        <v>ОК</v>
      </c>
      <c r="U348" s="1" t="str">
        <f aca="false">IF(AND('План Факт 2025'!R348&gt;0,'План Факт 2025'!Y348=""),"Требует заполнения","ОК")</f>
        <v>ОК</v>
      </c>
    </row>
    <row r="349" customFormat="false" ht="15" hidden="false" customHeight="false" outlineLevel="0" collapsed="false">
      <c r="A349" s="1" t="str">
        <f aca="false">IF(AND('План Факт 2025'!B349&lt;&gt;"",'План Факт 2025'!A349=""),"Требует заполнения","ОК")</f>
        <v>ОК</v>
      </c>
      <c r="C349" s="1" t="str">
        <f aca="false">IF(AND('План Факт 2025'!C349="",SUM('План Факт 2025'!Q349,'План Факт 2025'!R349,'План Факт 2025'!Z349,'План Факт 2025'!AA349)&gt;0),"Требует заполнения","ОК")</f>
        <v>ОК</v>
      </c>
      <c r="D349" s="357" t="str">
        <f aca="false">IF(OR(AND('План Факт 2025'!D349="",'План Факт 2025'!C349="Инвестиционный_проект"),AND('План Факт 2025'!D349="",'План Факт 2025'!C349="Операционный_бюджет")),"Требует заполнения", IF('План Факт 2025'!D349="","ОК",IFERROR(VLOOKUP('План Факт 2025'!C349&amp;'План Факт 2025'!D349,статьи,1,FALSE()),"Требует исправления")))</f>
        <v>ОК</v>
      </c>
      <c r="E349" s="1" t="str">
        <f aca="false">IF(AND('План Факт 2025'!C349="Инвестиционный_проект",'План Факт 2025'!G349=""),"Требует заполнения",IF(AND('План Факт 2025'!C349&lt;&gt;"Инвестиционный_проект",'План Факт 2025'!G349&lt;&gt;""),"Требует изменения","ОК"))</f>
        <v>ОК</v>
      </c>
      <c r="G349" s="1" t="str">
        <f aca="false">IF(AND('План Факт 2025'!C349="Инвестиционный_проект",'План Факт 2025'!I349=""),"Требует заполнения","ОК")</f>
        <v>ОК</v>
      </c>
      <c r="H349" s="1" t="str">
        <f aca="false">IF(AND('План Факт 2025'!C349="ФОТ",'План Факт 2025'!J349=""),"Требует заполнения","ОК")</f>
        <v>ОК</v>
      </c>
      <c r="J349" s="1" t="str">
        <f aca="false">IF(OR(AND('План Факт 2025'!D349="Программное_обеспечение_лицензии",'План Факт 2025'!L349=""),AND('План Факт 2025'!D349="Приобретение_ПО",'План Факт 2025'!L349=""),AND('План Факт 2025'!D349="ИТ_оборудование_и_комплектующие_ИП",'План Факт 2025'!L349=""),AND('План Факт 2025'!D349="ИТ_оборудование_и_комплектующие",'План Факт 2025'!L349="")),"Требует заполнения","ОК")</f>
        <v>ОК</v>
      </c>
      <c r="K349" s="1" t="str">
        <f aca="false">IF(OR(AND('План Факт 2025'!C349="Операционный_бюджет",'План Факт 2025'!D349="Программное_обеспечение_лицензии",'План Факт 2025'!M349=""),AND('План Факт 2025'!C349="Инвестиционный_проект",'План Факт 2025'!D349="Приобретение_ПО",'План Факт 2025'!M349=""),AND('План Факт 2025'!D349="ИТ_оборудование_и_комплектующие_ИП",'План Факт 2025'!M349=""),AND('План Факт 2025'!D349="ИТ_оборудование_и_комплектующие",'План Факт 2025'!M349="")),"Требует заполнения","ОК")</f>
        <v>ОК</v>
      </c>
      <c r="L349" s="1" t="str">
        <f aca="false">IF(OR(AND('План Факт 2025'!D349="Программное_обеспечение_лицензии",'План Факт 2025'!N349="",'План Факт 2025'!M349=""),AND('План Факт 2025'!D349="Приобретение_ПО",'План Факт 2025'!M349="",'План Факт 2025'!N349="",'План Факт 2025'!M349=""),AND('План Факт 2025'!C349&lt;&gt;"",'План Факт 2025'!N349="",'План Факт 2025'!M349="")),"Требует заполнения","ОК")</f>
        <v>ОК</v>
      </c>
      <c r="N349" s="1" t="str">
        <f aca="false">IF(OR('План Факт 2025'!C349="ФОТ",SUM('План Факт 2025'!Q349,'План Факт 2025'!R349,'План Факт 2025'!Z349,'План Факт 2025'!AA349)&gt;0),"ОК",IF('План Факт 2025'!C349="","ОК","Требует заполнения"))</f>
        <v>ОК</v>
      </c>
      <c r="T349" s="1" t="str">
        <f aca="false">IF(AND('План Факт 2025'!R349&gt;0,'План Факт 2025'!X349=""),"Требует заполнения","ОК")</f>
        <v>ОК</v>
      </c>
      <c r="U349" s="1" t="str">
        <f aca="false">IF(AND('План Факт 2025'!R349&gt;0,'План Факт 2025'!Y349=""),"Требует заполнения","ОК")</f>
        <v>ОК</v>
      </c>
    </row>
    <row r="350" customFormat="false" ht="15" hidden="false" customHeight="false" outlineLevel="0" collapsed="false">
      <c r="A350" s="1" t="str">
        <f aca="false">IF(AND('План Факт 2025'!B350&lt;&gt;"",'План Факт 2025'!A350=""),"Требует заполнения","ОК")</f>
        <v>ОК</v>
      </c>
      <c r="C350" s="1" t="str">
        <f aca="false">IF(AND('План Факт 2025'!C350="",SUM('План Факт 2025'!Q350,'План Факт 2025'!R350,'План Факт 2025'!Z350,'План Факт 2025'!AA350)&gt;0),"Требует заполнения","ОК")</f>
        <v>ОК</v>
      </c>
      <c r="D350" s="357" t="str">
        <f aca="false">IF(OR(AND('План Факт 2025'!D350="",'План Факт 2025'!C350="Инвестиционный_проект"),AND('План Факт 2025'!D350="",'План Факт 2025'!C350="Операционный_бюджет")),"Требует заполнения", IF('План Факт 2025'!D350="","ОК",IFERROR(VLOOKUP('План Факт 2025'!C350&amp;'План Факт 2025'!D350,статьи,1,FALSE()),"Требует исправления")))</f>
        <v>ОК</v>
      </c>
      <c r="E350" s="1" t="str">
        <f aca="false">IF(AND('План Факт 2025'!C350="Инвестиционный_проект",'План Факт 2025'!G350=""),"Требует заполнения",IF(AND('План Факт 2025'!C350&lt;&gt;"Инвестиционный_проект",'План Факт 2025'!G350&lt;&gt;""),"Требует изменения","ОК"))</f>
        <v>ОК</v>
      </c>
      <c r="G350" s="1" t="str">
        <f aca="false">IF(AND('План Факт 2025'!C350="Инвестиционный_проект",'План Факт 2025'!I350=""),"Требует заполнения","ОК")</f>
        <v>ОК</v>
      </c>
      <c r="H350" s="1" t="str">
        <f aca="false">IF(AND('План Факт 2025'!C350="ФОТ",'План Факт 2025'!J350=""),"Требует заполнения","ОК")</f>
        <v>ОК</v>
      </c>
      <c r="J350" s="1" t="str">
        <f aca="false">IF(OR(AND('План Факт 2025'!D350="Программное_обеспечение_лицензии",'План Факт 2025'!L350=""),AND('План Факт 2025'!D350="Приобретение_ПО",'План Факт 2025'!L350=""),AND('План Факт 2025'!D350="ИТ_оборудование_и_комплектующие_ИП",'План Факт 2025'!L350=""),AND('План Факт 2025'!D350="ИТ_оборудование_и_комплектующие",'План Факт 2025'!L350="")),"Требует заполнения","ОК")</f>
        <v>ОК</v>
      </c>
      <c r="K350" s="1" t="str">
        <f aca="false">IF(OR(AND('План Факт 2025'!C350="Операционный_бюджет",'План Факт 2025'!D350="Программное_обеспечение_лицензии",'План Факт 2025'!M350=""),AND('План Факт 2025'!C350="Инвестиционный_проект",'План Факт 2025'!D350="Приобретение_ПО",'План Факт 2025'!M350=""),AND('План Факт 2025'!D350="ИТ_оборудование_и_комплектующие_ИП",'План Факт 2025'!M350=""),AND('План Факт 2025'!D350="ИТ_оборудование_и_комплектующие",'План Факт 2025'!M350="")),"Требует заполнения","ОК")</f>
        <v>ОК</v>
      </c>
      <c r="L350" s="1" t="str">
        <f aca="false">IF(OR(AND('План Факт 2025'!D350="Программное_обеспечение_лицензии",'План Факт 2025'!N350="",'План Факт 2025'!M350=""),AND('План Факт 2025'!D350="Приобретение_ПО",'План Факт 2025'!M350="",'План Факт 2025'!N350="",'План Факт 2025'!M350=""),AND('План Факт 2025'!C350&lt;&gt;"",'План Факт 2025'!N350="",'План Факт 2025'!M350="")),"Требует заполнения","ОК")</f>
        <v>ОК</v>
      </c>
      <c r="N350" s="1" t="str">
        <f aca="false">IF(OR('План Факт 2025'!C350="ФОТ",SUM('План Факт 2025'!Q350,'План Факт 2025'!R350,'План Факт 2025'!Z350,'План Факт 2025'!AA350)&gt;0),"ОК",IF('План Факт 2025'!C350="","ОК","Требует заполнения"))</f>
        <v>ОК</v>
      </c>
      <c r="T350" s="1" t="str">
        <f aca="false">IF(AND('План Факт 2025'!R350&gt;0,'План Факт 2025'!X350=""),"Требует заполнения","ОК")</f>
        <v>ОК</v>
      </c>
      <c r="U350" s="1" t="str">
        <f aca="false">IF(AND('План Факт 2025'!R350&gt;0,'План Факт 2025'!Y350=""),"Требует заполнения","ОК")</f>
        <v>ОК</v>
      </c>
    </row>
    <row r="351" customFormat="false" ht="15" hidden="false" customHeight="false" outlineLevel="0" collapsed="false">
      <c r="A351" s="1" t="str">
        <f aca="false">IF(AND('План Факт 2025'!B351&lt;&gt;"",'План Факт 2025'!A351=""),"Требует заполнения","ОК")</f>
        <v>ОК</v>
      </c>
      <c r="C351" s="1" t="str">
        <f aca="false">IF(AND('План Факт 2025'!C351="",SUM('План Факт 2025'!Q351,'План Факт 2025'!R351,'План Факт 2025'!Z351,'План Факт 2025'!AA351)&gt;0),"Требует заполнения","ОК")</f>
        <v>ОК</v>
      </c>
      <c r="D351" s="357" t="str">
        <f aca="false">IF(OR(AND('План Факт 2025'!D351="",'План Факт 2025'!C351="Инвестиционный_проект"),AND('План Факт 2025'!D351="",'План Факт 2025'!C351="Операционный_бюджет")),"Требует заполнения", IF('План Факт 2025'!D351="","ОК",IFERROR(VLOOKUP('План Факт 2025'!C351&amp;'План Факт 2025'!D351,статьи,1,FALSE()),"Требует исправления")))</f>
        <v>ОК</v>
      </c>
      <c r="E351" s="1" t="str">
        <f aca="false">IF(AND('План Факт 2025'!C351="Инвестиционный_проект",'План Факт 2025'!G351=""),"Требует заполнения",IF(AND('План Факт 2025'!C351&lt;&gt;"Инвестиционный_проект",'План Факт 2025'!G351&lt;&gt;""),"Требует изменения","ОК"))</f>
        <v>ОК</v>
      </c>
      <c r="G351" s="1" t="str">
        <f aca="false">IF(AND('План Факт 2025'!C351="Инвестиционный_проект",'План Факт 2025'!I351=""),"Требует заполнения","ОК")</f>
        <v>ОК</v>
      </c>
      <c r="H351" s="1" t="str">
        <f aca="false">IF(AND('План Факт 2025'!C351="ФОТ",'План Факт 2025'!J351=""),"Требует заполнения","ОК")</f>
        <v>ОК</v>
      </c>
      <c r="J351" s="1" t="str">
        <f aca="false">IF(OR(AND('План Факт 2025'!D351="Программное_обеспечение_лицензии",'План Факт 2025'!L351=""),AND('План Факт 2025'!D351="Приобретение_ПО",'План Факт 2025'!L351=""),AND('План Факт 2025'!D351="ИТ_оборудование_и_комплектующие_ИП",'План Факт 2025'!L351=""),AND('План Факт 2025'!D351="ИТ_оборудование_и_комплектующие",'План Факт 2025'!L351="")),"Требует заполнения","ОК")</f>
        <v>ОК</v>
      </c>
      <c r="K351" s="1" t="str">
        <f aca="false">IF(OR(AND('План Факт 2025'!C351="Операционный_бюджет",'План Факт 2025'!D351="Программное_обеспечение_лицензии",'План Факт 2025'!M351=""),AND('План Факт 2025'!C351="Инвестиционный_проект",'План Факт 2025'!D351="Приобретение_ПО",'План Факт 2025'!M351=""),AND('План Факт 2025'!D351="ИТ_оборудование_и_комплектующие_ИП",'План Факт 2025'!M351=""),AND('План Факт 2025'!D351="ИТ_оборудование_и_комплектующие",'План Факт 2025'!M351="")),"Требует заполнения","ОК")</f>
        <v>ОК</v>
      </c>
      <c r="L351" s="1" t="str">
        <f aca="false">IF(OR(AND('План Факт 2025'!D351="Программное_обеспечение_лицензии",'План Факт 2025'!N351="",'План Факт 2025'!M351=""),AND('План Факт 2025'!D351="Приобретение_ПО",'План Факт 2025'!M351="",'План Факт 2025'!N351="",'План Факт 2025'!M351=""),AND('План Факт 2025'!C351&lt;&gt;"",'План Факт 2025'!N351="",'План Факт 2025'!M351="")),"Требует заполнения","ОК")</f>
        <v>ОК</v>
      </c>
      <c r="N351" s="1" t="str">
        <f aca="false">IF(OR('План Факт 2025'!C351="ФОТ",SUM('План Факт 2025'!Q351,'План Факт 2025'!R351,'План Факт 2025'!Z351,'План Факт 2025'!AA351)&gt;0),"ОК",IF('План Факт 2025'!C351="","ОК","Требует заполнения"))</f>
        <v>ОК</v>
      </c>
      <c r="T351" s="1" t="str">
        <f aca="false">IF(AND('План Факт 2025'!R351&gt;0,'План Факт 2025'!X351=""),"Требует заполнения","ОК")</f>
        <v>ОК</v>
      </c>
      <c r="U351" s="1" t="str">
        <f aca="false">IF(AND('План Факт 2025'!R351&gt;0,'План Факт 2025'!Y351=""),"Требует заполнения","ОК")</f>
        <v>ОК</v>
      </c>
    </row>
    <row r="352" customFormat="false" ht="15" hidden="false" customHeight="false" outlineLevel="0" collapsed="false">
      <c r="A352" s="1" t="str">
        <f aca="false">IF(AND('План Факт 2025'!B352&lt;&gt;"",'План Факт 2025'!A352=""),"Требует заполнения","ОК")</f>
        <v>ОК</v>
      </c>
      <c r="C352" s="1" t="str">
        <f aca="false">IF(AND('План Факт 2025'!C352="",SUM('План Факт 2025'!Q352,'План Факт 2025'!R352,'План Факт 2025'!Z352,'План Факт 2025'!AA352)&gt;0),"Требует заполнения","ОК")</f>
        <v>ОК</v>
      </c>
      <c r="D352" s="357" t="str">
        <f aca="false">IF(OR(AND('План Факт 2025'!D352="",'План Факт 2025'!C352="Инвестиционный_проект"),AND('План Факт 2025'!D352="",'План Факт 2025'!C352="Операционный_бюджет")),"Требует заполнения", IF('План Факт 2025'!D352="","ОК",IFERROR(VLOOKUP('План Факт 2025'!C352&amp;'План Факт 2025'!D352,статьи,1,FALSE()),"Требует исправления")))</f>
        <v>ОК</v>
      </c>
      <c r="E352" s="1" t="str">
        <f aca="false">IF(AND('План Факт 2025'!C352="Инвестиционный_проект",'План Факт 2025'!G352=""),"Требует заполнения",IF(AND('План Факт 2025'!C352&lt;&gt;"Инвестиционный_проект",'План Факт 2025'!G352&lt;&gt;""),"Требует изменения","ОК"))</f>
        <v>ОК</v>
      </c>
      <c r="G352" s="1" t="str">
        <f aca="false">IF(AND('План Факт 2025'!C352="Инвестиционный_проект",'План Факт 2025'!I352=""),"Требует заполнения","ОК")</f>
        <v>ОК</v>
      </c>
      <c r="H352" s="1" t="str">
        <f aca="false">IF(AND('План Факт 2025'!C352="ФОТ",'План Факт 2025'!J352=""),"Требует заполнения","ОК")</f>
        <v>ОК</v>
      </c>
      <c r="J352" s="1" t="str">
        <f aca="false">IF(OR(AND('План Факт 2025'!D352="Программное_обеспечение_лицензии",'План Факт 2025'!L352=""),AND('План Факт 2025'!D352="Приобретение_ПО",'План Факт 2025'!L352=""),AND('План Факт 2025'!D352="ИТ_оборудование_и_комплектующие_ИП",'План Факт 2025'!L352=""),AND('План Факт 2025'!D352="ИТ_оборудование_и_комплектующие",'План Факт 2025'!L352="")),"Требует заполнения","ОК")</f>
        <v>ОК</v>
      </c>
      <c r="K352" s="1" t="str">
        <f aca="false">IF(OR(AND('План Факт 2025'!C352="Операционный_бюджет",'План Факт 2025'!D352="Программное_обеспечение_лицензии",'План Факт 2025'!M352=""),AND('План Факт 2025'!C352="Инвестиционный_проект",'План Факт 2025'!D352="Приобретение_ПО",'План Факт 2025'!M352=""),AND('План Факт 2025'!D352="ИТ_оборудование_и_комплектующие_ИП",'План Факт 2025'!M352=""),AND('План Факт 2025'!D352="ИТ_оборудование_и_комплектующие",'План Факт 2025'!M352="")),"Требует заполнения","ОК")</f>
        <v>ОК</v>
      </c>
      <c r="L352" s="1" t="str">
        <f aca="false">IF(OR(AND('План Факт 2025'!D352="Программное_обеспечение_лицензии",'План Факт 2025'!N352="",'План Факт 2025'!M352=""),AND('План Факт 2025'!D352="Приобретение_ПО",'План Факт 2025'!M352="",'План Факт 2025'!N352="",'План Факт 2025'!M352=""),AND('План Факт 2025'!C352&lt;&gt;"",'План Факт 2025'!N352="",'План Факт 2025'!M352="")),"Требует заполнения","ОК")</f>
        <v>ОК</v>
      </c>
      <c r="N352" s="1" t="str">
        <f aca="false">IF(OR('План Факт 2025'!C352="ФОТ",SUM('План Факт 2025'!Q352,'План Факт 2025'!R352,'План Факт 2025'!Z352,'План Факт 2025'!AA352)&gt;0),"ОК",IF('План Факт 2025'!C352="","ОК","Требует заполнения"))</f>
        <v>ОК</v>
      </c>
      <c r="T352" s="1" t="str">
        <f aca="false">IF(AND('План Факт 2025'!R352&gt;0,'План Факт 2025'!X352=""),"Требует заполнения","ОК")</f>
        <v>ОК</v>
      </c>
      <c r="U352" s="1" t="str">
        <f aca="false">IF(AND('План Факт 2025'!R352&gt;0,'План Факт 2025'!Y352=""),"Требует заполнения","ОК")</f>
        <v>ОК</v>
      </c>
    </row>
    <row r="353" customFormat="false" ht="15" hidden="false" customHeight="false" outlineLevel="0" collapsed="false">
      <c r="A353" s="1" t="str">
        <f aca="false">IF(AND('План Факт 2025'!B353&lt;&gt;"",'План Факт 2025'!A353=""),"Требует заполнения","ОК")</f>
        <v>ОК</v>
      </c>
      <c r="C353" s="1" t="str">
        <f aca="false">IF(AND('План Факт 2025'!C353="",SUM('План Факт 2025'!Q353,'План Факт 2025'!R353,'План Факт 2025'!Z353,'План Факт 2025'!AA353)&gt;0),"Требует заполнения","ОК")</f>
        <v>ОК</v>
      </c>
      <c r="D353" s="357" t="str">
        <f aca="false">IF(OR(AND('План Факт 2025'!D353="",'План Факт 2025'!C353="Инвестиционный_проект"),AND('План Факт 2025'!D353="",'План Факт 2025'!C353="Операционный_бюджет")),"Требует заполнения", IF('План Факт 2025'!D353="","ОК",IFERROR(VLOOKUP('План Факт 2025'!C353&amp;'План Факт 2025'!D353,статьи,1,FALSE()),"Требует исправления")))</f>
        <v>ОК</v>
      </c>
      <c r="E353" s="1" t="str">
        <f aca="false">IF(AND('План Факт 2025'!C353="Инвестиционный_проект",'План Факт 2025'!G353=""),"Требует заполнения",IF(AND('План Факт 2025'!C353&lt;&gt;"Инвестиционный_проект",'План Факт 2025'!G353&lt;&gt;""),"Требует изменения","ОК"))</f>
        <v>ОК</v>
      </c>
      <c r="G353" s="1" t="str">
        <f aca="false">IF(AND('План Факт 2025'!C353="Инвестиционный_проект",'План Факт 2025'!I353=""),"Требует заполнения","ОК")</f>
        <v>ОК</v>
      </c>
      <c r="H353" s="1" t="str">
        <f aca="false">IF(AND('План Факт 2025'!C353="ФОТ",'План Факт 2025'!J353=""),"Требует заполнения","ОК")</f>
        <v>ОК</v>
      </c>
      <c r="J353" s="1" t="str">
        <f aca="false">IF(OR(AND('План Факт 2025'!D353="Программное_обеспечение_лицензии",'План Факт 2025'!L353=""),AND('План Факт 2025'!D353="Приобретение_ПО",'План Факт 2025'!L353=""),AND('План Факт 2025'!D353="ИТ_оборудование_и_комплектующие_ИП",'План Факт 2025'!L353=""),AND('План Факт 2025'!D353="ИТ_оборудование_и_комплектующие",'План Факт 2025'!L353="")),"Требует заполнения","ОК")</f>
        <v>ОК</v>
      </c>
      <c r="K353" s="1" t="str">
        <f aca="false">IF(OR(AND('План Факт 2025'!C353="Операционный_бюджет",'План Факт 2025'!D353="Программное_обеспечение_лицензии",'План Факт 2025'!M353=""),AND('План Факт 2025'!C353="Инвестиционный_проект",'План Факт 2025'!D353="Приобретение_ПО",'План Факт 2025'!M353=""),AND('План Факт 2025'!D353="ИТ_оборудование_и_комплектующие_ИП",'План Факт 2025'!M353=""),AND('План Факт 2025'!D353="ИТ_оборудование_и_комплектующие",'План Факт 2025'!M353="")),"Требует заполнения","ОК")</f>
        <v>ОК</v>
      </c>
      <c r="L353" s="1" t="str">
        <f aca="false">IF(OR(AND('План Факт 2025'!D353="Программное_обеспечение_лицензии",'План Факт 2025'!N353="",'План Факт 2025'!M353=""),AND('План Факт 2025'!D353="Приобретение_ПО",'План Факт 2025'!M353="",'План Факт 2025'!N353="",'План Факт 2025'!M353=""),AND('План Факт 2025'!C353&lt;&gt;"",'План Факт 2025'!N353="",'План Факт 2025'!M353="")),"Требует заполнения","ОК")</f>
        <v>ОК</v>
      </c>
      <c r="N353" s="1" t="str">
        <f aca="false">IF(OR('План Факт 2025'!C353="ФОТ",SUM('План Факт 2025'!Q353,'План Факт 2025'!R353,'План Факт 2025'!Z353,'План Факт 2025'!AA353)&gt;0),"ОК",IF('План Факт 2025'!C353="","ОК","Требует заполнения"))</f>
        <v>ОК</v>
      </c>
      <c r="T353" s="1" t="str">
        <f aca="false">IF(AND('План Факт 2025'!R353&gt;0,'План Факт 2025'!X353=""),"Требует заполнения","ОК")</f>
        <v>ОК</v>
      </c>
      <c r="U353" s="1" t="str">
        <f aca="false">IF(AND('План Факт 2025'!R353&gt;0,'План Факт 2025'!Y353=""),"Требует заполнения","ОК")</f>
        <v>ОК</v>
      </c>
    </row>
    <row r="354" customFormat="false" ht="15" hidden="false" customHeight="false" outlineLevel="0" collapsed="false">
      <c r="A354" s="1" t="str">
        <f aca="false">IF(AND('План Факт 2025'!B354&lt;&gt;"",'План Факт 2025'!A354=""),"Требует заполнения","ОК")</f>
        <v>ОК</v>
      </c>
      <c r="C354" s="1" t="str">
        <f aca="false">IF(AND('План Факт 2025'!C354="",SUM('План Факт 2025'!Q354,'План Факт 2025'!R354,'План Факт 2025'!Z354,'План Факт 2025'!AA354)&gt;0),"Требует заполнения","ОК")</f>
        <v>ОК</v>
      </c>
      <c r="D354" s="357" t="str">
        <f aca="false">IF(OR(AND('План Факт 2025'!D354="",'План Факт 2025'!C354="Инвестиционный_проект"),AND('План Факт 2025'!D354="",'План Факт 2025'!C354="Операционный_бюджет")),"Требует заполнения", IF('План Факт 2025'!D354="","ОК",IFERROR(VLOOKUP('План Факт 2025'!C354&amp;'План Факт 2025'!D354,статьи,1,FALSE()),"Требует исправления")))</f>
        <v>ОК</v>
      </c>
      <c r="E354" s="1" t="str">
        <f aca="false">IF(AND('План Факт 2025'!C354="Инвестиционный_проект",'План Факт 2025'!G354=""),"Требует заполнения",IF(AND('План Факт 2025'!C354&lt;&gt;"Инвестиционный_проект",'План Факт 2025'!G354&lt;&gt;""),"Требует изменения","ОК"))</f>
        <v>ОК</v>
      </c>
      <c r="G354" s="1" t="str">
        <f aca="false">IF(AND('План Факт 2025'!C354="Инвестиционный_проект",'План Факт 2025'!I354=""),"Требует заполнения","ОК")</f>
        <v>ОК</v>
      </c>
      <c r="H354" s="1" t="str">
        <f aca="false">IF(AND('План Факт 2025'!C354="ФОТ",'План Факт 2025'!J354=""),"Требует заполнения","ОК")</f>
        <v>ОК</v>
      </c>
      <c r="J354" s="1" t="str">
        <f aca="false">IF(OR(AND('План Факт 2025'!D354="Программное_обеспечение_лицензии",'План Факт 2025'!L354=""),AND('План Факт 2025'!D354="Приобретение_ПО",'План Факт 2025'!L354=""),AND('План Факт 2025'!D354="ИТ_оборудование_и_комплектующие_ИП",'План Факт 2025'!L354=""),AND('План Факт 2025'!D354="ИТ_оборудование_и_комплектующие",'План Факт 2025'!L354="")),"Требует заполнения","ОК")</f>
        <v>ОК</v>
      </c>
      <c r="K354" s="1" t="str">
        <f aca="false">IF(OR(AND('План Факт 2025'!C354="Операционный_бюджет",'План Факт 2025'!D354="Программное_обеспечение_лицензии",'План Факт 2025'!M354=""),AND('План Факт 2025'!C354="Инвестиционный_проект",'План Факт 2025'!D354="Приобретение_ПО",'План Факт 2025'!M354=""),AND('План Факт 2025'!D354="ИТ_оборудование_и_комплектующие_ИП",'План Факт 2025'!M354=""),AND('План Факт 2025'!D354="ИТ_оборудование_и_комплектующие",'План Факт 2025'!M354="")),"Требует заполнения","ОК")</f>
        <v>ОК</v>
      </c>
      <c r="L354" s="1" t="str">
        <f aca="false">IF(OR(AND('План Факт 2025'!D354="Программное_обеспечение_лицензии",'План Факт 2025'!N354="",'План Факт 2025'!M354=""),AND('План Факт 2025'!D354="Приобретение_ПО",'План Факт 2025'!M354="",'План Факт 2025'!N354="",'План Факт 2025'!M354=""),AND('План Факт 2025'!C354&lt;&gt;"",'План Факт 2025'!N354="",'План Факт 2025'!M354="")),"Требует заполнения","ОК")</f>
        <v>ОК</v>
      </c>
      <c r="N354" s="1" t="str">
        <f aca="false">IF(OR('План Факт 2025'!C354="ФОТ",SUM('План Факт 2025'!Q354,'План Факт 2025'!R354,'План Факт 2025'!Z354,'План Факт 2025'!AA354)&gt;0),"ОК",IF('План Факт 2025'!C354="","ОК","Требует заполнения"))</f>
        <v>ОК</v>
      </c>
      <c r="T354" s="1" t="str">
        <f aca="false">IF(AND('План Факт 2025'!R354&gt;0,'План Факт 2025'!X354=""),"Требует заполнения","ОК")</f>
        <v>ОК</v>
      </c>
      <c r="U354" s="1" t="str">
        <f aca="false">IF(AND('План Факт 2025'!R354&gt;0,'План Факт 2025'!Y354=""),"Требует заполнения","ОК")</f>
        <v>ОК</v>
      </c>
    </row>
    <row r="355" customFormat="false" ht="15" hidden="false" customHeight="false" outlineLevel="0" collapsed="false">
      <c r="A355" s="1" t="str">
        <f aca="false">IF(AND('План Факт 2025'!B355&lt;&gt;"",'План Факт 2025'!A355=""),"Требует заполнения","ОК")</f>
        <v>ОК</v>
      </c>
      <c r="C355" s="1" t="str">
        <f aca="false">IF(AND('План Факт 2025'!C355="",SUM('План Факт 2025'!Q355,'План Факт 2025'!R355,'План Факт 2025'!Z355,'План Факт 2025'!AA355)&gt;0),"Требует заполнения","ОК")</f>
        <v>ОК</v>
      </c>
      <c r="D355" s="357" t="str">
        <f aca="false">IF(OR(AND('План Факт 2025'!D355="",'План Факт 2025'!C355="Инвестиционный_проект"),AND('План Факт 2025'!D355="",'План Факт 2025'!C355="Операционный_бюджет")),"Требует заполнения", IF('План Факт 2025'!D355="","ОК",IFERROR(VLOOKUP('План Факт 2025'!C355&amp;'План Факт 2025'!D355,статьи,1,FALSE()),"Требует исправления")))</f>
        <v>ОК</v>
      </c>
      <c r="E355" s="1" t="str">
        <f aca="false">IF(AND('План Факт 2025'!C355="Инвестиционный_проект",'План Факт 2025'!G355=""),"Требует заполнения",IF(AND('План Факт 2025'!C355&lt;&gt;"Инвестиционный_проект",'План Факт 2025'!G355&lt;&gt;""),"Требует изменения","ОК"))</f>
        <v>ОК</v>
      </c>
      <c r="G355" s="1" t="str">
        <f aca="false">IF(AND('План Факт 2025'!C355="Инвестиционный_проект",'План Факт 2025'!I355=""),"Требует заполнения","ОК")</f>
        <v>ОК</v>
      </c>
      <c r="H355" s="1" t="str">
        <f aca="false">IF(AND('План Факт 2025'!C355="ФОТ",'План Факт 2025'!J355=""),"Требует заполнения","ОК")</f>
        <v>ОК</v>
      </c>
      <c r="J355" s="1" t="str">
        <f aca="false">IF(OR(AND('План Факт 2025'!D355="Программное_обеспечение_лицензии",'План Факт 2025'!L355=""),AND('План Факт 2025'!D355="Приобретение_ПО",'План Факт 2025'!L355=""),AND('План Факт 2025'!D355="ИТ_оборудование_и_комплектующие_ИП",'План Факт 2025'!L355=""),AND('План Факт 2025'!D355="ИТ_оборудование_и_комплектующие",'План Факт 2025'!L355="")),"Требует заполнения","ОК")</f>
        <v>ОК</v>
      </c>
      <c r="K355" s="1" t="str">
        <f aca="false">IF(OR(AND('План Факт 2025'!C355="Операционный_бюджет",'План Факт 2025'!D355="Программное_обеспечение_лицензии",'План Факт 2025'!M355=""),AND('План Факт 2025'!C355="Инвестиционный_проект",'План Факт 2025'!D355="Приобретение_ПО",'План Факт 2025'!M355=""),AND('План Факт 2025'!D355="ИТ_оборудование_и_комплектующие_ИП",'План Факт 2025'!M355=""),AND('План Факт 2025'!D355="ИТ_оборудование_и_комплектующие",'План Факт 2025'!M355="")),"Требует заполнения","ОК")</f>
        <v>ОК</v>
      </c>
      <c r="L355" s="1" t="str">
        <f aca="false">IF(OR(AND('План Факт 2025'!D355="Программное_обеспечение_лицензии",'План Факт 2025'!N355="",'План Факт 2025'!M355=""),AND('План Факт 2025'!D355="Приобретение_ПО",'План Факт 2025'!M355="",'План Факт 2025'!N355="",'План Факт 2025'!M355=""),AND('План Факт 2025'!C355&lt;&gt;"",'План Факт 2025'!N355="",'План Факт 2025'!M355="")),"Требует заполнения","ОК")</f>
        <v>ОК</v>
      </c>
      <c r="N355" s="1" t="str">
        <f aca="false">IF(OR('План Факт 2025'!C355="ФОТ",SUM('План Факт 2025'!Q355,'План Факт 2025'!R355,'План Факт 2025'!Z355,'План Факт 2025'!AA355)&gt;0),"ОК",IF('План Факт 2025'!C355="","ОК","Требует заполнения"))</f>
        <v>ОК</v>
      </c>
      <c r="T355" s="1" t="str">
        <f aca="false">IF(AND('План Факт 2025'!R355&gt;0,'План Факт 2025'!X355=""),"Требует заполнения","ОК")</f>
        <v>ОК</v>
      </c>
      <c r="U355" s="1" t="str">
        <f aca="false">IF(AND('План Факт 2025'!R355&gt;0,'План Факт 2025'!Y355=""),"Требует заполнения","ОК")</f>
        <v>ОК</v>
      </c>
    </row>
    <row r="356" customFormat="false" ht="15" hidden="false" customHeight="false" outlineLevel="0" collapsed="false">
      <c r="A356" s="1" t="str">
        <f aca="false">IF(AND('План Факт 2025'!B356&lt;&gt;"",'План Факт 2025'!A356=""),"Требует заполнения","ОК")</f>
        <v>ОК</v>
      </c>
      <c r="C356" s="1" t="str">
        <f aca="false">IF(AND('План Факт 2025'!C356="",SUM('План Факт 2025'!Q356,'План Факт 2025'!R356,'План Факт 2025'!Z356,'План Факт 2025'!AA356)&gt;0),"Требует заполнения","ОК")</f>
        <v>ОК</v>
      </c>
      <c r="D356" s="357" t="str">
        <f aca="false">IF(OR(AND('План Факт 2025'!D356="",'План Факт 2025'!C356="Инвестиционный_проект"),AND('План Факт 2025'!D356="",'План Факт 2025'!C356="Операционный_бюджет")),"Требует заполнения", IF('План Факт 2025'!D356="","ОК",IFERROR(VLOOKUP('План Факт 2025'!C356&amp;'План Факт 2025'!D356,статьи,1,FALSE()),"Требует исправления")))</f>
        <v>ОК</v>
      </c>
      <c r="E356" s="1" t="str">
        <f aca="false">IF(AND('План Факт 2025'!C356="Инвестиционный_проект",'План Факт 2025'!G356=""),"Требует заполнения",IF(AND('План Факт 2025'!C356&lt;&gt;"Инвестиционный_проект",'План Факт 2025'!G356&lt;&gt;""),"Требует изменения","ОК"))</f>
        <v>ОК</v>
      </c>
      <c r="G356" s="1" t="str">
        <f aca="false">IF(AND('План Факт 2025'!C356="Инвестиционный_проект",'План Факт 2025'!I356=""),"Требует заполнения","ОК")</f>
        <v>ОК</v>
      </c>
      <c r="H356" s="1" t="str">
        <f aca="false">IF(AND('План Факт 2025'!C356="ФОТ",'План Факт 2025'!J356=""),"Требует заполнения","ОК")</f>
        <v>ОК</v>
      </c>
      <c r="J356" s="1" t="str">
        <f aca="false">IF(OR(AND('План Факт 2025'!D356="Программное_обеспечение_лицензии",'План Факт 2025'!L356=""),AND('План Факт 2025'!D356="Приобретение_ПО",'План Факт 2025'!L356=""),AND('План Факт 2025'!D356="ИТ_оборудование_и_комплектующие_ИП",'План Факт 2025'!L356=""),AND('План Факт 2025'!D356="ИТ_оборудование_и_комплектующие",'План Факт 2025'!L356="")),"Требует заполнения","ОК")</f>
        <v>ОК</v>
      </c>
      <c r="K356" s="1" t="str">
        <f aca="false">IF(OR(AND('План Факт 2025'!C356="Операционный_бюджет",'План Факт 2025'!D356="Программное_обеспечение_лицензии",'План Факт 2025'!M356=""),AND('План Факт 2025'!C356="Инвестиционный_проект",'План Факт 2025'!D356="Приобретение_ПО",'План Факт 2025'!M356=""),AND('План Факт 2025'!D356="ИТ_оборудование_и_комплектующие_ИП",'План Факт 2025'!M356=""),AND('План Факт 2025'!D356="ИТ_оборудование_и_комплектующие",'План Факт 2025'!M356="")),"Требует заполнения","ОК")</f>
        <v>ОК</v>
      </c>
      <c r="L356" s="1" t="str">
        <f aca="false">IF(OR(AND('План Факт 2025'!D356="Программное_обеспечение_лицензии",'План Факт 2025'!N356="",'План Факт 2025'!M356=""),AND('План Факт 2025'!D356="Приобретение_ПО",'План Факт 2025'!M356="",'План Факт 2025'!N356="",'План Факт 2025'!M356=""),AND('План Факт 2025'!C356&lt;&gt;"",'План Факт 2025'!N356="",'План Факт 2025'!M356="")),"Требует заполнения","ОК")</f>
        <v>ОК</v>
      </c>
      <c r="N356" s="1" t="str">
        <f aca="false">IF(OR('План Факт 2025'!C356="ФОТ",SUM('План Факт 2025'!Q356,'План Факт 2025'!R356,'План Факт 2025'!Z356,'План Факт 2025'!AA356)&gt;0),"ОК",IF('План Факт 2025'!C356="","ОК","Требует заполнения"))</f>
        <v>ОК</v>
      </c>
      <c r="T356" s="1" t="str">
        <f aca="false">IF(AND('План Факт 2025'!R356&gt;0,'План Факт 2025'!X356=""),"Требует заполнения","ОК")</f>
        <v>ОК</v>
      </c>
      <c r="U356" s="1" t="str">
        <f aca="false">IF(AND('План Факт 2025'!R356&gt;0,'План Факт 2025'!Y356=""),"Требует заполнения","ОК")</f>
        <v>ОК</v>
      </c>
    </row>
    <row r="357" customFormat="false" ht="15" hidden="false" customHeight="false" outlineLevel="0" collapsed="false">
      <c r="A357" s="1" t="str">
        <f aca="false">IF(AND('План Факт 2025'!B357&lt;&gt;"",'План Факт 2025'!A357=""),"Требует заполнения","ОК")</f>
        <v>ОК</v>
      </c>
      <c r="C357" s="1" t="str">
        <f aca="false">IF(AND('План Факт 2025'!C357="",SUM('План Факт 2025'!Q357,'План Факт 2025'!R357,'План Факт 2025'!Z357,'План Факт 2025'!AA357)&gt;0),"Требует заполнения","ОК")</f>
        <v>ОК</v>
      </c>
      <c r="D357" s="357" t="str">
        <f aca="false">IF(OR(AND('План Факт 2025'!D357="",'План Факт 2025'!C357="Инвестиционный_проект"),AND('План Факт 2025'!D357="",'План Факт 2025'!C357="Операционный_бюджет")),"Требует заполнения", IF('План Факт 2025'!D357="","ОК",IFERROR(VLOOKUP('План Факт 2025'!C357&amp;'План Факт 2025'!D357,статьи,1,FALSE()),"Требует исправления")))</f>
        <v>ОК</v>
      </c>
      <c r="E357" s="1" t="str">
        <f aca="false">IF(AND('План Факт 2025'!C357="Инвестиционный_проект",'План Факт 2025'!G357=""),"Требует заполнения",IF(AND('План Факт 2025'!C357&lt;&gt;"Инвестиционный_проект",'План Факт 2025'!G357&lt;&gt;""),"Требует изменения","ОК"))</f>
        <v>ОК</v>
      </c>
      <c r="G357" s="1" t="str">
        <f aca="false">IF(AND('План Факт 2025'!C357="Инвестиционный_проект",'План Факт 2025'!I357=""),"Требует заполнения","ОК")</f>
        <v>ОК</v>
      </c>
      <c r="H357" s="1" t="str">
        <f aca="false">IF(AND('План Факт 2025'!C357="ФОТ",'План Факт 2025'!J357=""),"Требует заполнения","ОК")</f>
        <v>ОК</v>
      </c>
      <c r="J357" s="1" t="str">
        <f aca="false">IF(OR(AND('План Факт 2025'!D357="Программное_обеспечение_лицензии",'План Факт 2025'!L357=""),AND('План Факт 2025'!D357="Приобретение_ПО",'План Факт 2025'!L357=""),AND('План Факт 2025'!D357="ИТ_оборудование_и_комплектующие_ИП",'План Факт 2025'!L357=""),AND('План Факт 2025'!D357="ИТ_оборудование_и_комплектующие",'План Факт 2025'!L357="")),"Требует заполнения","ОК")</f>
        <v>ОК</v>
      </c>
      <c r="K357" s="1" t="str">
        <f aca="false">IF(OR(AND('План Факт 2025'!C357="Операционный_бюджет",'План Факт 2025'!D357="Программное_обеспечение_лицензии",'План Факт 2025'!M357=""),AND('План Факт 2025'!C357="Инвестиционный_проект",'План Факт 2025'!D357="Приобретение_ПО",'План Факт 2025'!M357=""),AND('План Факт 2025'!D357="ИТ_оборудование_и_комплектующие_ИП",'План Факт 2025'!M357=""),AND('План Факт 2025'!D357="ИТ_оборудование_и_комплектующие",'План Факт 2025'!M357="")),"Требует заполнения","ОК")</f>
        <v>ОК</v>
      </c>
      <c r="L357" s="1" t="str">
        <f aca="false">IF(OR(AND('План Факт 2025'!D357="Программное_обеспечение_лицензии",'План Факт 2025'!N357="",'План Факт 2025'!M357=""),AND('План Факт 2025'!D357="Приобретение_ПО",'План Факт 2025'!M357="",'План Факт 2025'!N357="",'План Факт 2025'!M357=""),AND('План Факт 2025'!C357&lt;&gt;"",'План Факт 2025'!N357="",'План Факт 2025'!M357="")),"Требует заполнения","ОК")</f>
        <v>ОК</v>
      </c>
      <c r="N357" s="1" t="str">
        <f aca="false">IF(OR('План Факт 2025'!C357="ФОТ",SUM('План Факт 2025'!Q357,'План Факт 2025'!R357,'План Факт 2025'!Z357,'План Факт 2025'!AA357)&gt;0),"ОК",IF('План Факт 2025'!C357="","ОК","Требует заполнения"))</f>
        <v>ОК</v>
      </c>
      <c r="T357" s="1" t="str">
        <f aca="false">IF(AND('План Факт 2025'!R357&gt;0,'План Факт 2025'!X357=""),"Требует заполнения","ОК")</f>
        <v>ОК</v>
      </c>
      <c r="U357" s="1" t="str">
        <f aca="false">IF(AND('План Факт 2025'!R357&gt;0,'План Факт 2025'!Y357=""),"Требует заполнения","ОК")</f>
        <v>ОК</v>
      </c>
    </row>
    <row r="358" customFormat="false" ht="15" hidden="false" customHeight="false" outlineLevel="0" collapsed="false">
      <c r="A358" s="1" t="str">
        <f aca="false">IF(AND('План Факт 2025'!B358&lt;&gt;"",'План Факт 2025'!A358=""),"Требует заполнения","ОК")</f>
        <v>ОК</v>
      </c>
      <c r="C358" s="1" t="str">
        <f aca="false">IF(AND('План Факт 2025'!C358="",SUM('План Факт 2025'!Q358,'План Факт 2025'!R358,'План Факт 2025'!Z358,'План Факт 2025'!AA358)&gt;0),"Требует заполнения","ОК")</f>
        <v>ОК</v>
      </c>
      <c r="D358" s="357" t="str">
        <f aca="false">IF(OR(AND('План Факт 2025'!D358="",'План Факт 2025'!C358="Инвестиционный_проект"),AND('План Факт 2025'!D358="",'План Факт 2025'!C358="Операционный_бюджет")),"Требует заполнения", IF('План Факт 2025'!D358="","ОК",IFERROR(VLOOKUP('План Факт 2025'!C358&amp;'План Факт 2025'!D358,статьи,1,FALSE()),"Требует исправления")))</f>
        <v>ОК</v>
      </c>
      <c r="E358" s="1" t="str">
        <f aca="false">IF(AND('План Факт 2025'!C358="Инвестиционный_проект",'План Факт 2025'!G358=""),"Требует заполнения",IF(AND('План Факт 2025'!C358&lt;&gt;"Инвестиционный_проект",'План Факт 2025'!G358&lt;&gt;""),"Требует изменения","ОК"))</f>
        <v>ОК</v>
      </c>
      <c r="G358" s="1" t="str">
        <f aca="false">IF(AND('План Факт 2025'!C358="Инвестиционный_проект",'План Факт 2025'!I358=""),"Требует заполнения","ОК")</f>
        <v>ОК</v>
      </c>
      <c r="H358" s="1" t="str">
        <f aca="false">IF(AND('План Факт 2025'!C358="ФОТ",'План Факт 2025'!J358=""),"Требует заполнения","ОК")</f>
        <v>ОК</v>
      </c>
      <c r="J358" s="1" t="str">
        <f aca="false">IF(OR(AND('План Факт 2025'!D358="Программное_обеспечение_лицензии",'План Факт 2025'!L358=""),AND('План Факт 2025'!D358="Приобретение_ПО",'План Факт 2025'!L358=""),AND('План Факт 2025'!D358="ИТ_оборудование_и_комплектующие_ИП",'План Факт 2025'!L358=""),AND('План Факт 2025'!D358="ИТ_оборудование_и_комплектующие",'План Факт 2025'!L358="")),"Требует заполнения","ОК")</f>
        <v>ОК</v>
      </c>
      <c r="K358" s="1" t="str">
        <f aca="false">IF(OR(AND('План Факт 2025'!C358="Операционный_бюджет",'План Факт 2025'!D358="Программное_обеспечение_лицензии",'План Факт 2025'!M358=""),AND('План Факт 2025'!C358="Инвестиционный_проект",'План Факт 2025'!D358="Приобретение_ПО",'План Факт 2025'!M358=""),AND('План Факт 2025'!D358="ИТ_оборудование_и_комплектующие_ИП",'План Факт 2025'!M358=""),AND('План Факт 2025'!D358="ИТ_оборудование_и_комплектующие",'План Факт 2025'!M358="")),"Требует заполнения","ОК")</f>
        <v>ОК</v>
      </c>
      <c r="L358" s="1" t="str">
        <f aca="false">IF(OR(AND('План Факт 2025'!D358="Программное_обеспечение_лицензии",'План Факт 2025'!N358="",'План Факт 2025'!M358=""),AND('План Факт 2025'!D358="Приобретение_ПО",'План Факт 2025'!M358="",'План Факт 2025'!N358="",'План Факт 2025'!M358=""),AND('План Факт 2025'!C358&lt;&gt;"",'План Факт 2025'!N358="",'План Факт 2025'!M358="")),"Требует заполнения","ОК")</f>
        <v>ОК</v>
      </c>
      <c r="N358" s="1" t="str">
        <f aca="false">IF(OR('План Факт 2025'!C358="ФОТ",SUM('План Факт 2025'!Q358,'План Факт 2025'!R358,'План Факт 2025'!Z358,'План Факт 2025'!AA358)&gt;0),"ОК",IF('План Факт 2025'!C358="","ОК","Требует заполнения"))</f>
        <v>ОК</v>
      </c>
      <c r="T358" s="1" t="str">
        <f aca="false">IF(AND('План Факт 2025'!R358&gt;0,'План Факт 2025'!X358=""),"Требует заполнения","ОК")</f>
        <v>ОК</v>
      </c>
      <c r="U358" s="1" t="str">
        <f aca="false">IF(AND('План Факт 2025'!R358&gt;0,'План Факт 2025'!Y358=""),"Требует заполнения","ОК")</f>
        <v>ОК</v>
      </c>
    </row>
    <row r="359" customFormat="false" ht="15" hidden="false" customHeight="false" outlineLevel="0" collapsed="false">
      <c r="A359" s="1" t="str">
        <f aca="false">IF(AND('План Факт 2025'!B359&lt;&gt;"",'План Факт 2025'!A359=""),"Требует заполнения","ОК")</f>
        <v>ОК</v>
      </c>
      <c r="C359" s="1" t="str">
        <f aca="false">IF(AND('План Факт 2025'!C359="",SUM('План Факт 2025'!Q359,'План Факт 2025'!R359,'План Факт 2025'!Z359,'План Факт 2025'!AA359)&gt;0),"Требует заполнения","ОК")</f>
        <v>ОК</v>
      </c>
      <c r="D359" s="357" t="str">
        <f aca="false">IF(OR(AND('План Факт 2025'!D359="",'План Факт 2025'!C359="Инвестиционный_проект"),AND('План Факт 2025'!D359="",'План Факт 2025'!C359="Операционный_бюджет")),"Требует заполнения", IF('План Факт 2025'!D359="","ОК",IFERROR(VLOOKUP('План Факт 2025'!C359&amp;'План Факт 2025'!D359,статьи,1,FALSE()),"Требует исправления")))</f>
        <v>ОК</v>
      </c>
      <c r="E359" s="1" t="str">
        <f aca="false">IF(AND('План Факт 2025'!C359="Инвестиционный_проект",'План Факт 2025'!G359=""),"Требует заполнения",IF(AND('План Факт 2025'!C359&lt;&gt;"Инвестиционный_проект",'План Факт 2025'!G359&lt;&gt;""),"Требует изменения","ОК"))</f>
        <v>ОК</v>
      </c>
      <c r="G359" s="1" t="str">
        <f aca="false">IF(AND('План Факт 2025'!C359="Инвестиционный_проект",'План Факт 2025'!I359=""),"Требует заполнения","ОК")</f>
        <v>ОК</v>
      </c>
      <c r="H359" s="1" t="str">
        <f aca="false">IF(AND('План Факт 2025'!C359="ФОТ",'План Факт 2025'!J359=""),"Требует заполнения","ОК")</f>
        <v>ОК</v>
      </c>
      <c r="J359" s="1" t="str">
        <f aca="false">IF(OR(AND('План Факт 2025'!D359="Программное_обеспечение_лицензии",'План Факт 2025'!L359=""),AND('План Факт 2025'!D359="Приобретение_ПО",'План Факт 2025'!L359=""),AND('План Факт 2025'!D359="ИТ_оборудование_и_комплектующие_ИП",'План Факт 2025'!L359=""),AND('План Факт 2025'!D359="ИТ_оборудование_и_комплектующие",'План Факт 2025'!L359="")),"Требует заполнения","ОК")</f>
        <v>ОК</v>
      </c>
      <c r="K359" s="1" t="str">
        <f aca="false">IF(OR(AND('План Факт 2025'!C359="Операционный_бюджет",'План Факт 2025'!D359="Программное_обеспечение_лицензии",'План Факт 2025'!M359=""),AND('План Факт 2025'!C359="Инвестиционный_проект",'План Факт 2025'!D359="Приобретение_ПО",'План Факт 2025'!M359=""),AND('План Факт 2025'!D359="ИТ_оборудование_и_комплектующие_ИП",'План Факт 2025'!M359=""),AND('План Факт 2025'!D359="ИТ_оборудование_и_комплектующие",'План Факт 2025'!M359="")),"Требует заполнения","ОК")</f>
        <v>ОК</v>
      </c>
      <c r="L359" s="1" t="str">
        <f aca="false">IF(OR(AND('План Факт 2025'!D359="Программное_обеспечение_лицензии",'План Факт 2025'!N359="",'План Факт 2025'!M359=""),AND('План Факт 2025'!D359="Приобретение_ПО",'План Факт 2025'!M359="",'План Факт 2025'!N359="",'План Факт 2025'!M359=""),AND('План Факт 2025'!C359&lt;&gt;"",'План Факт 2025'!N359="",'План Факт 2025'!M359="")),"Требует заполнения","ОК")</f>
        <v>ОК</v>
      </c>
      <c r="N359" s="1" t="str">
        <f aca="false">IF(OR('План Факт 2025'!C359="ФОТ",SUM('План Факт 2025'!Q359,'План Факт 2025'!R359,'План Факт 2025'!Z359,'План Факт 2025'!AA359)&gt;0),"ОК",IF('План Факт 2025'!C359="","ОК","Требует заполнения"))</f>
        <v>ОК</v>
      </c>
      <c r="T359" s="1" t="str">
        <f aca="false">IF(AND('План Факт 2025'!R359&gt;0,'План Факт 2025'!X359=""),"Требует заполнения","ОК")</f>
        <v>ОК</v>
      </c>
      <c r="U359" s="1" t="str">
        <f aca="false">IF(AND('План Факт 2025'!R359&gt;0,'План Факт 2025'!Y359=""),"Требует заполнения","ОК")</f>
        <v>ОК</v>
      </c>
    </row>
    <row r="360" customFormat="false" ht="15" hidden="false" customHeight="false" outlineLevel="0" collapsed="false">
      <c r="A360" s="1" t="str">
        <f aca="false">IF(AND('План Факт 2025'!B360&lt;&gt;"",'План Факт 2025'!A360=""),"Требует заполнения","ОК")</f>
        <v>ОК</v>
      </c>
      <c r="C360" s="1" t="str">
        <f aca="false">IF(AND('План Факт 2025'!C360="",SUM('План Факт 2025'!Q360,'План Факт 2025'!R360,'План Факт 2025'!Z360,'План Факт 2025'!AA360)&gt;0),"Требует заполнения","ОК")</f>
        <v>ОК</v>
      </c>
      <c r="D360" s="357" t="str">
        <f aca="false">IF(OR(AND('План Факт 2025'!D360="",'План Факт 2025'!C360="Инвестиционный_проект"),AND('План Факт 2025'!D360="",'План Факт 2025'!C360="Операционный_бюджет")),"Требует заполнения", IF('План Факт 2025'!D360="","ОК",IFERROR(VLOOKUP('План Факт 2025'!C360&amp;'План Факт 2025'!D360,статьи,1,FALSE()),"Требует исправления")))</f>
        <v>ОК</v>
      </c>
      <c r="E360" s="1" t="str">
        <f aca="false">IF(AND('План Факт 2025'!C360="Инвестиционный_проект",'План Факт 2025'!G360=""),"Требует заполнения",IF(AND('План Факт 2025'!C360&lt;&gt;"Инвестиционный_проект",'План Факт 2025'!G360&lt;&gt;""),"Требует изменения","ОК"))</f>
        <v>ОК</v>
      </c>
      <c r="G360" s="1" t="str">
        <f aca="false">IF(AND('План Факт 2025'!C360="Инвестиционный_проект",'План Факт 2025'!I360=""),"Требует заполнения","ОК")</f>
        <v>ОК</v>
      </c>
      <c r="H360" s="1" t="str">
        <f aca="false">IF(AND('План Факт 2025'!C360="ФОТ",'План Факт 2025'!J360=""),"Требует заполнения","ОК")</f>
        <v>ОК</v>
      </c>
      <c r="J360" s="1" t="str">
        <f aca="false">IF(OR(AND('План Факт 2025'!D360="Программное_обеспечение_лицензии",'План Факт 2025'!L360=""),AND('План Факт 2025'!D360="Приобретение_ПО",'План Факт 2025'!L360=""),AND('План Факт 2025'!D360="ИТ_оборудование_и_комплектующие_ИП",'План Факт 2025'!L360=""),AND('План Факт 2025'!D360="ИТ_оборудование_и_комплектующие",'План Факт 2025'!L360="")),"Требует заполнения","ОК")</f>
        <v>ОК</v>
      </c>
      <c r="K360" s="1" t="str">
        <f aca="false">IF(OR(AND('План Факт 2025'!C360="Операционный_бюджет",'План Факт 2025'!D360="Программное_обеспечение_лицензии",'План Факт 2025'!M360=""),AND('План Факт 2025'!C360="Инвестиционный_проект",'План Факт 2025'!D360="Приобретение_ПО",'План Факт 2025'!M360=""),AND('План Факт 2025'!D360="ИТ_оборудование_и_комплектующие_ИП",'План Факт 2025'!M360=""),AND('План Факт 2025'!D360="ИТ_оборудование_и_комплектующие",'План Факт 2025'!M360="")),"Требует заполнения","ОК")</f>
        <v>ОК</v>
      </c>
      <c r="L360" s="1" t="str">
        <f aca="false">IF(OR(AND('План Факт 2025'!D360="Программное_обеспечение_лицензии",'План Факт 2025'!N360="",'План Факт 2025'!M360=""),AND('План Факт 2025'!D360="Приобретение_ПО",'План Факт 2025'!M360="",'План Факт 2025'!N360="",'План Факт 2025'!M360=""),AND('План Факт 2025'!C360&lt;&gt;"",'План Факт 2025'!N360="",'План Факт 2025'!M360="")),"Требует заполнения","ОК")</f>
        <v>ОК</v>
      </c>
      <c r="N360" s="1" t="str">
        <f aca="false">IF(OR('План Факт 2025'!C360="ФОТ",SUM('План Факт 2025'!Q360,'План Факт 2025'!R360,'План Факт 2025'!Z360,'План Факт 2025'!AA360)&gt;0),"ОК",IF('План Факт 2025'!C360="","ОК","Требует заполнения"))</f>
        <v>ОК</v>
      </c>
      <c r="T360" s="1" t="str">
        <f aca="false">IF(AND('План Факт 2025'!R360&gt;0,'План Факт 2025'!X360=""),"Требует заполнения","ОК")</f>
        <v>ОК</v>
      </c>
      <c r="U360" s="1" t="str">
        <f aca="false">IF(AND('План Факт 2025'!R360&gt;0,'План Факт 2025'!Y360=""),"Требует заполнения","ОК")</f>
        <v>ОК</v>
      </c>
    </row>
    <row r="361" customFormat="false" ht="15" hidden="false" customHeight="false" outlineLevel="0" collapsed="false">
      <c r="A361" s="1" t="str">
        <f aca="false">IF(AND('План Факт 2025'!B361&lt;&gt;"",'План Факт 2025'!A361=""),"Требует заполнения","ОК")</f>
        <v>ОК</v>
      </c>
      <c r="C361" s="1" t="str">
        <f aca="false">IF(AND('План Факт 2025'!C361="",SUM('План Факт 2025'!Q361,'План Факт 2025'!R361,'План Факт 2025'!Z361,'План Факт 2025'!AA361)&gt;0),"Требует заполнения","ОК")</f>
        <v>ОК</v>
      </c>
      <c r="D361" s="357" t="str">
        <f aca="false">IF(OR(AND('План Факт 2025'!D361="",'План Факт 2025'!C361="Инвестиционный_проект"),AND('План Факт 2025'!D361="",'План Факт 2025'!C361="Операционный_бюджет")),"Требует заполнения", IF('План Факт 2025'!D361="","ОК",IFERROR(VLOOKUP('План Факт 2025'!C361&amp;'План Факт 2025'!D361,статьи,1,FALSE()),"Требует исправления")))</f>
        <v>ОК</v>
      </c>
      <c r="E361" s="1" t="str">
        <f aca="false">IF(AND('План Факт 2025'!C361="Инвестиционный_проект",'План Факт 2025'!G361=""),"Требует заполнения",IF(AND('План Факт 2025'!C361&lt;&gt;"Инвестиционный_проект",'План Факт 2025'!G361&lt;&gt;""),"Требует изменения","ОК"))</f>
        <v>ОК</v>
      </c>
      <c r="G361" s="1" t="str">
        <f aca="false">IF(AND('План Факт 2025'!C361="Инвестиционный_проект",'План Факт 2025'!I361=""),"Требует заполнения","ОК")</f>
        <v>ОК</v>
      </c>
      <c r="H361" s="1" t="str">
        <f aca="false">IF(AND('План Факт 2025'!C361="ФОТ",'План Факт 2025'!J361=""),"Требует заполнения","ОК")</f>
        <v>ОК</v>
      </c>
      <c r="J361" s="1" t="str">
        <f aca="false">IF(OR(AND('План Факт 2025'!D361="Программное_обеспечение_лицензии",'План Факт 2025'!L361=""),AND('План Факт 2025'!D361="Приобретение_ПО",'План Факт 2025'!L361=""),AND('План Факт 2025'!D361="ИТ_оборудование_и_комплектующие_ИП",'План Факт 2025'!L361=""),AND('План Факт 2025'!D361="ИТ_оборудование_и_комплектующие",'План Факт 2025'!L361="")),"Требует заполнения","ОК")</f>
        <v>ОК</v>
      </c>
      <c r="K361" s="1" t="str">
        <f aca="false">IF(OR(AND('План Факт 2025'!C361="Операционный_бюджет",'План Факт 2025'!D361="Программное_обеспечение_лицензии",'План Факт 2025'!M361=""),AND('План Факт 2025'!C361="Инвестиционный_проект",'План Факт 2025'!D361="Приобретение_ПО",'План Факт 2025'!M361=""),AND('План Факт 2025'!D361="ИТ_оборудование_и_комплектующие_ИП",'План Факт 2025'!M361=""),AND('План Факт 2025'!D361="ИТ_оборудование_и_комплектующие",'План Факт 2025'!M361="")),"Требует заполнения","ОК")</f>
        <v>ОК</v>
      </c>
      <c r="L361" s="1" t="str">
        <f aca="false">IF(OR(AND('План Факт 2025'!D361="Программное_обеспечение_лицензии",'План Факт 2025'!N361="",'План Факт 2025'!M361=""),AND('План Факт 2025'!D361="Приобретение_ПО",'План Факт 2025'!M361="",'План Факт 2025'!N361="",'План Факт 2025'!M361=""),AND('План Факт 2025'!C361&lt;&gt;"",'План Факт 2025'!N361="",'План Факт 2025'!M361="")),"Требует заполнения","ОК")</f>
        <v>ОК</v>
      </c>
      <c r="N361" s="1" t="str">
        <f aca="false">IF(OR('План Факт 2025'!C361="ФОТ",SUM('План Факт 2025'!Q361,'План Факт 2025'!R361,'План Факт 2025'!Z361,'План Факт 2025'!AA361)&gt;0),"ОК",IF('План Факт 2025'!C361="","ОК","Требует заполнения"))</f>
        <v>ОК</v>
      </c>
      <c r="T361" s="1" t="str">
        <f aca="false">IF(AND('План Факт 2025'!R361&gt;0,'План Факт 2025'!X361=""),"Требует заполнения","ОК")</f>
        <v>ОК</v>
      </c>
      <c r="U361" s="1" t="str">
        <f aca="false">IF(AND('План Факт 2025'!R361&gt;0,'План Факт 2025'!Y361=""),"Требует заполнения","ОК")</f>
        <v>ОК</v>
      </c>
    </row>
    <row r="362" customFormat="false" ht="15" hidden="false" customHeight="false" outlineLevel="0" collapsed="false">
      <c r="A362" s="1" t="str">
        <f aca="false">IF(AND('План Факт 2025'!B362&lt;&gt;"",'План Факт 2025'!A362=""),"Требует заполнения","ОК")</f>
        <v>ОК</v>
      </c>
      <c r="C362" s="1" t="str">
        <f aca="false">IF(AND('План Факт 2025'!C362="",SUM('План Факт 2025'!Q362,'План Факт 2025'!R362,'План Факт 2025'!Z362,'План Факт 2025'!AA362)&gt;0),"Требует заполнения","ОК")</f>
        <v>ОК</v>
      </c>
      <c r="D362" s="357" t="str">
        <f aca="false">IF(OR(AND('План Факт 2025'!D362="",'План Факт 2025'!C362="Инвестиционный_проект"),AND('План Факт 2025'!D362="",'План Факт 2025'!C362="Операционный_бюджет")),"Требует заполнения", IF('План Факт 2025'!D362="","ОК",IFERROR(VLOOKUP('План Факт 2025'!C362&amp;'План Факт 2025'!D362,статьи,1,FALSE()),"Требует исправления")))</f>
        <v>ОК</v>
      </c>
      <c r="E362" s="1" t="str">
        <f aca="false">IF(AND('План Факт 2025'!C362="Инвестиционный_проект",'План Факт 2025'!G362=""),"Требует заполнения",IF(AND('План Факт 2025'!C362&lt;&gt;"Инвестиционный_проект",'План Факт 2025'!G362&lt;&gt;""),"Требует изменения","ОК"))</f>
        <v>ОК</v>
      </c>
      <c r="G362" s="1" t="str">
        <f aca="false">IF(AND('План Факт 2025'!C362="Инвестиционный_проект",'План Факт 2025'!I362=""),"Требует заполнения","ОК")</f>
        <v>ОК</v>
      </c>
      <c r="H362" s="1" t="str">
        <f aca="false">IF(AND('План Факт 2025'!C362="ФОТ",'План Факт 2025'!J362=""),"Требует заполнения","ОК")</f>
        <v>ОК</v>
      </c>
      <c r="J362" s="1" t="str">
        <f aca="false">IF(OR(AND('План Факт 2025'!D362="Программное_обеспечение_лицензии",'План Факт 2025'!L362=""),AND('План Факт 2025'!D362="Приобретение_ПО",'План Факт 2025'!L362=""),AND('План Факт 2025'!D362="ИТ_оборудование_и_комплектующие_ИП",'План Факт 2025'!L362=""),AND('План Факт 2025'!D362="ИТ_оборудование_и_комплектующие",'План Факт 2025'!L362="")),"Требует заполнения","ОК")</f>
        <v>ОК</v>
      </c>
      <c r="K362" s="1" t="str">
        <f aca="false">IF(OR(AND('План Факт 2025'!C362="Операционный_бюджет",'План Факт 2025'!D362="Программное_обеспечение_лицензии",'План Факт 2025'!M362=""),AND('План Факт 2025'!C362="Инвестиционный_проект",'План Факт 2025'!D362="Приобретение_ПО",'План Факт 2025'!M362=""),AND('План Факт 2025'!D362="ИТ_оборудование_и_комплектующие_ИП",'План Факт 2025'!M362=""),AND('План Факт 2025'!D362="ИТ_оборудование_и_комплектующие",'План Факт 2025'!M362="")),"Требует заполнения","ОК")</f>
        <v>ОК</v>
      </c>
      <c r="L362" s="1" t="str">
        <f aca="false">IF(OR(AND('План Факт 2025'!D362="Программное_обеспечение_лицензии",'План Факт 2025'!N362="",'План Факт 2025'!M362=""),AND('План Факт 2025'!D362="Приобретение_ПО",'План Факт 2025'!M362="",'План Факт 2025'!N362="",'План Факт 2025'!M362=""),AND('План Факт 2025'!C362&lt;&gt;"",'План Факт 2025'!N362="",'План Факт 2025'!M362="")),"Требует заполнения","ОК")</f>
        <v>ОК</v>
      </c>
      <c r="N362" s="1" t="str">
        <f aca="false">IF(OR('План Факт 2025'!C362="ФОТ",SUM('План Факт 2025'!Q362,'План Факт 2025'!R362,'План Факт 2025'!Z362,'План Факт 2025'!AA362)&gt;0),"ОК",IF('План Факт 2025'!C362="","ОК","Требует заполнения"))</f>
        <v>ОК</v>
      </c>
      <c r="T362" s="1" t="str">
        <f aca="false">IF(AND('План Факт 2025'!R362&gt;0,'План Факт 2025'!X362=""),"Требует заполнения","ОК")</f>
        <v>ОК</v>
      </c>
      <c r="U362" s="1" t="str">
        <f aca="false">IF(AND('План Факт 2025'!R362&gt;0,'План Факт 2025'!Y362=""),"Требует заполнения","ОК")</f>
        <v>ОК</v>
      </c>
    </row>
    <row r="363" customFormat="false" ht="15" hidden="false" customHeight="false" outlineLevel="0" collapsed="false">
      <c r="A363" s="1" t="str">
        <f aca="false">IF(AND('План Факт 2025'!B363&lt;&gt;"",'План Факт 2025'!A363=""),"Требует заполнения","ОК")</f>
        <v>ОК</v>
      </c>
      <c r="C363" s="1" t="str">
        <f aca="false">IF(AND('План Факт 2025'!C363="",SUM('План Факт 2025'!Q363,'План Факт 2025'!R363,'План Факт 2025'!Z363,'План Факт 2025'!AA363)&gt;0),"Требует заполнения","ОК")</f>
        <v>ОК</v>
      </c>
      <c r="D363" s="357" t="str">
        <f aca="false">IF(OR(AND('План Факт 2025'!D363="",'План Факт 2025'!C363="Инвестиционный_проект"),AND('План Факт 2025'!D363="",'План Факт 2025'!C363="Операционный_бюджет")),"Требует заполнения", IF('План Факт 2025'!D363="","ОК",IFERROR(VLOOKUP('План Факт 2025'!C363&amp;'План Факт 2025'!D363,статьи,1,FALSE()),"Требует исправления")))</f>
        <v>ОК</v>
      </c>
      <c r="E363" s="1" t="str">
        <f aca="false">IF(AND('План Факт 2025'!C363="Инвестиционный_проект",'План Факт 2025'!G363=""),"Требует заполнения",IF(AND('План Факт 2025'!C363&lt;&gt;"Инвестиционный_проект",'План Факт 2025'!G363&lt;&gt;""),"Требует изменения","ОК"))</f>
        <v>ОК</v>
      </c>
      <c r="G363" s="1" t="str">
        <f aca="false">IF(AND('План Факт 2025'!C363="Инвестиционный_проект",'План Факт 2025'!I363=""),"Требует заполнения","ОК")</f>
        <v>ОК</v>
      </c>
      <c r="H363" s="1" t="str">
        <f aca="false">IF(AND('План Факт 2025'!C363="ФОТ",'План Факт 2025'!J363=""),"Требует заполнения","ОК")</f>
        <v>ОК</v>
      </c>
      <c r="J363" s="1" t="str">
        <f aca="false">IF(OR(AND('План Факт 2025'!D363="Программное_обеспечение_лицензии",'План Факт 2025'!L363=""),AND('План Факт 2025'!D363="Приобретение_ПО",'План Факт 2025'!L363=""),AND('План Факт 2025'!D363="ИТ_оборудование_и_комплектующие_ИП",'План Факт 2025'!L363=""),AND('План Факт 2025'!D363="ИТ_оборудование_и_комплектующие",'План Факт 2025'!L363="")),"Требует заполнения","ОК")</f>
        <v>ОК</v>
      </c>
      <c r="K363" s="1" t="str">
        <f aca="false">IF(OR(AND('План Факт 2025'!C363="Операционный_бюджет",'План Факт 2025'!D363="Программное_обеспечение_лицензии",'План Факт 2025'!M363=""),AND('План Факт 2025'!C363="Инвестиционный_проект",'План Факт 2025'!D363="Приобретение_ПО",'План Факт 2025'!M363=""),AND('План Факт 2025'!D363="ИТ_оборудование_и_комплектующие_ИП",'План Факт 2025'!M363=""),AND('План Факт 2025'!D363="ИТ_оборудование_и_комплектующие",'План Факт 2025'!M363="")),"Требует заполнения","ОК")</f>
        <v>ОК</v>
      </c>
      <c r="L363" s="1" t="str">
        <f aca="false">IF(OR(AND('План Факт 2025'!D363="Программное_обеспечение_лицензии",'План Факт 2025'!N363="",'План Факт 2025'!M363=""),AND('План Факт 2025'!D363="Приобретение_ПО",'План Факт 2025'!M363="",'План Факт 2025'!N363="",'План Факт 2025'!M363=""),AND('План Факт 2025'!C363&lt;&gt;"",'План Факт 2025'!N363="",'План Факт 2025'!M363="")),"Требует заполнения","ОК")</f>
        <v>ОК</v>
      </c>
      <c r="N363" s="1" t="str">
        <f aca="false">IF(OR('План Факт 2025'!C363="ФОТ",SUM('План Факт 2025'!Q363,'План Факт 2025'!R363,'План Факт 2025'!Z363,'План Факт 2025'!AA363)&gt;0),"ОК",IF('План Факт 2025'!C363="","ОК","Требует заполнения"))</f>
        <v>ОК</v>
      </c>
      <c r="T363" s="1" t="str">
        <f aca="false">IF(AND('План Факт 2025'!R363&gt;0,'План Факт 2025'!X363=""),"Требует заполнения","ОК")</f>
        <v>ОК</v>
      </c>
      <c r="U363" s="1" t="str">
        <f aca="false">IF(AND('План Факт 2025'!R363&gt;0,'План Факт 2025'!Y363=""),"Требует заполнения","ОК")</f>
        <v>ОК</v>
      </c>
    </row>
    <row r="364" customFormat="false" ht="15" hidden="false" customHeight="false" outlineLevel="0" collapsed="false">
      <c r="A364" s="1" t="str">
        <f aca="false">IF(AND('План Факт 2025'!B364&lt;&gt;"",'План Факт 2025'!A364=""),"Требует заполнения","ОК")</f>
        <v>ОК</v>
      </c>
      <c r="C364" s="1" t="str">
        <f aca="false">IF(AND('План Факт 2025'!C364="",SUM('План Факт 2025'!Q364,'План Факт 2025'!R364,'План Факт 2025'!Z364,'План Факт 2025'!AA364)&gt;0),"Требует заполнения","ОК")</f>
        <v>ОК</v>
      </c>
      <c r="D364" s="357" t="str">
        <f aca="false">IF(OR(AND('План Факт 2025'!D364="",'План Факт 2025'!C364="Инвестиционный_проект"),AND('План Факт 2025'!D364="",'План Факт 2025'!C364="Операционный_бюджет")),"Требует заполнения", IF('План Факт 2025'!D364="","ОК",IFERROR(VLOOKUP('План Факт 2025'!C364&amp;'План Факт 2025'!D364,статьи,1,FALSE()),"Требует исправления")))</f>
        <v>ОК</v>
      </c>
      <c r="E364" s="1" t="str">
        <f aca="false">IF(AND('План Факт 2025'!C364="Инвестиционный_проект",'План Факт 2025'!G364=""),"Требует заполнения",IF(AND('План Факт 2025'!C364&lt;&gt;"Инвестиционный_проект",'План Факт 2025'!G364&lt;&gt;""),"Требует изменения","ОК"))</f>
        <v>ОК</v>
      </c>
      <c r="G364" s="1" t="str">
        <f aca="false">IF(AND('План Факт 2025'!C364="Инвестиционный_проект",'План Факт 2025'!I364=""),"Требует заполнения","ОК")</f>
        <v>ОК</v>
      </c>
      <c r="H364" s="1" t="str">
        <f aca="false">IF(AND('План Факт 2025'!C364="ФОТ",'План Факт 2025'!J364=""),"Требует заполнения","ОК")</f>
        <v>ОК</v>
      </c>
      <c r="J364" s="1" t="str">
        <f aca="false">IF(OR(AND('План Факт 2025'!D364="Программное_обеспечение_лицензии",'План Факт 2025'!L364=""),AND('План Факт 2025'!D364="Приобретение_ПО",'План Факт 2025'!L364=""),AND('План Факт 2025'!D364="ИТ_оборудование_и_комплектующие_ИП",'План Факт 2025'!L364=""),AND('План Факт 2025'!D364="ИТ_оборудование_и_комплектующие",'План Факт 2025'!L364="")),"Требует заполнения","ОК")</f>
        <v>ОК</v>
      </c>
      <c r="K364" s="1" t="str">
        <f aca="false">IF(OR(AND('План Факт 2025'!C364="Операционный_бюджет",'План Факт 2025'!D364="Программное_обеспечение_лицензии",'План Факт 2025'!M364=""),AND('План Факт 2025'!C364="Инвестиционный_проект",'План Факт 2025'!D364="Приобретение_ПО",'План Факт 2025'!M364=""),AND('План Факт 2025'!D364="ИТ_оборудование_и_комплектующие_ИП",'План Факт 2025'!M364=""),AND('План Факт 2025'!D364="ИТ_оборудование_и_комплектующие",'План Факт 2025'!M364="")),"Требует заполнения","ОК")</f>
        <v>ОК</v>
      </c>
      <c r="L364" s="1" t="str">
        <f aca="false">IF(OR(AND('План Факт 2025'!D364="Программное_обеспечение_лицензии",'План Факт 2025'!N364="",'План Факт 2025'!M364=""),AND('План Факт 2025'!D364="Приобретение_ПО",'План Факт 2025'!M364="",'План Факт 2025'!N364="",'План Факт 2025'!M364=""),AND('План Факт 2025'!C364&lt;&gt;"",'План Факт 2025'!N364="",'План Факт 2025'!M364="")),"Требует заполнения","ОК")</f>
        <v>ОК</v>
      </c>
      <c r="N364" s="1" t="str">
        <f aca="false">IF(OR('План Факт 2025'!C364="ФОТ",SUM('План Факт 2025'!Q364,'План Факт 2025'!R364,'План Факт 2025'!Z364,'План Факт 2025'!AA364)&gt;0),"ОК",IF('План Факт 2025'!C364="","ОК","Требует заполнения"))</f>
        <v>ОК</v>
      </c>
      <c r="T364" s="1" t="str">
        <f aca="false">IF(AND('План Факт 2025'!R364&gt;0,'План Факт 2025'!X364=""),"Требует заполнения","ОК")</f>
        <v>ОК</v>
      </c>
      <c r="U364" s="1" t="str">
        <f aca="false">IF(AND('План Факт 2025'!R364&gt;0,'План Факт 2025'!Y364=""),"Требует заполнения","ОК")</f>
        <v>ОК</v>
      </c>
    </row>
    <row r="365" customFormat="false" ht="15" hidden="false" customHeight="false" outlineLevel="0" collapsed="false">
      <c r="A365" s="1" t="str">
        <f aca="false">IF(AND('План Факт 2025'!B365&lt;&gt;"",'План Факт 2025'!A365=""),"Требует заполнения","ОК")</f>
        <v>ОК</v>
      </c>
      <c r="C365" s="1" t="str">
        <f aca="false">IF(AND('План Факт 2025'!C365="",SUM('План Факт 2025'!Q365,'План Факт 2025'!R365,'План Факт 2025'!Z365,'План Факт 2025'!AA365)&gt;0),"Требует заполнения","ОК")</f>
        <v>ОК</v>
      </c>
      <c r="D365" s="357" t="str">
        <f aca="false">IF(OR(AND('План Факт 2025'!D365="",'План Факт 2025'!C365="Инвестиционный_проект"),AND('План Факт 2025'!D365="",'План Факт 2025'!C365="Операционный_бюджет")),"Требует заполнения", IF('План Факт 2025'!D365="","ОК",IFERROR(VLOOKUP('План Факт 2025'!C365&amp;'План Факт 2025'!D365,статьи,1,FALSE()),"Требует исправления")))</f>
        <v>ОК</v>
      </c>
      <c r="E365" s="1" t="str">
        <f aca="false">IF(AND('План Факт 2025'!C365="Инвестиционный_проект",'План Факт 2025'!G365=""),"Требует заполнения",IF(AND('План Факт 2025'!C365&lt;&gt;"Инвестиционный_проект",'План Факт 2025'!G365&lt;&gt;""),"Требует изменения","ОК"))</f>
        <v>ОК</v>
      </c>
      <c r="G365" s="1" t="str">
        <f aca="false">IF(AND('План Факт 2025'!C365="Инвестиционный_проект",'План Факт 2025'!I365=""),"Требует заполнения","ОК")</f>
        <v>ОК</v>
      </c>
      <c r="H365" s="1" t="str">
        <f aca="false">IF(AND('План Факт 2025'!C365="ФОТ",'План Факт 2025'!J365=""),"Требует заполнения","ОК")</f>
        <v>ОК</v>
      </c>
      <c r="J365" s="1" t="str">
        <f aca="false">IF(OR(AND('План Факт 2025'!D365="Программное_обеспечение_лицензии",'План Факт 2025'!L365=""),AND('План Факт 2025'!D365="Приобретение_ПО",'План Факт 2025'!L365=""),AND('План Факт 2025'!D365="ИТ_оборудование_и_комплектующие_ИП",'План Факт 2025'!L365=""),AND('План Факт 2025'!D365="ИТ_оборудование_и_комплектующие",'План Факт 2025'!L365="")),"Требует заполнения","ОК")</f>
        <v>ОК</v>
      </c>
      <c r="K365" s="1" t="str">
        <f aca="false">IF(OR(AND('План Факт 2025'!C365="Операционный_бюджет",'План Факт 2025'!D365="Программное_обеспечение_лицензии",'План Факт 2025'!M365=""),AND('План Факт 2025'!C365="Инвестиционный_проект",'План Факт 2025'!D365="Приобретение_ПО",'План Факт 2025'!M365=""),AND('План Факт 2025'!D365="ИТ_оборудование_и_комплектующие_ИП",'План Факт 2025'!M365=""),AND('План Факт 2025'!D365="ИТ_оборудование_и_комплектующие",'План Факт 2025'!M365="")),"Требует заполнения","ОК")</f>
        <v>ОК</v>
      </c>
      <c r="L365" s="1" t="str">
        <f aca="false">IF(OR(AND('План Факт 2025'!D365="Программное_обеспечение_лицензии",'План Факт 2025'!N365="",'План Факт 2025'!M365=""),AND('План Факт 2025'!D365="Приобретение_ПО",'План Факт 2025'!M365="",'План Факт 2025'!N365="",'План Факт 2025'!M365=""),AND('План Факт 2025'!C365&lt;&gt;"",'План Факт 2025'!N365="",'План Факт 2025'!M365="")),"Требует заполнения","ОК")</f>
        <v>ОК</v>
      </c>
      <c r="N365" s="1" t="str">
        <f aca="false">IF(OR('План Факт 2025'!C365="ФОТ",SUM('План Факт 2025'!Q365,'План Факт 2025'!R365,'План Факт 2025'!Z365,'План Факт 2025'!AA365)&gt;0),"ОК",IF('План Факт 2025'!C365="","ОК","Требует заполнения"))</f>
        <v>ОК</v>
      </c>
      <c r="T365" s="1" t="str">
        <f aca="false">IF(AND('План Факт 2025'!R365&gt;0,'План Факт 2025'!X365=""),"Требует заполнения","ОК")</f>
        <v>ОК</v>
      </c>
      <c r="U365" s="1" t="str">
        <f aca="false">IF(AND('План Факт 2025'!R365&gt;0,'План Факт 2025'!Y365=""),"Требует заполнения","ОК")</f>
        <v>ОК</v>
      </c>
    </row>
    <row r="366" customFormat="false" ht="15" hidden="false" customHeight="false" outlineLevel="0" collapsed="false">
      <c r="A366" s="1" t="str">
        <f aca="false">IF(AND('План Факт 2025'!B366&lt;&gt;"",'План Факт 2025'!A366=""),"Требует заполнения","ОК")</f>
        <v>ОК</v>
      </c>
      <c r="C366" s="1" t="str">
        <f aca="false">IF(AND('План Факт 2025'!C366="",SUM('План Факт 2025'!Q366,'План Факт 2025'!R366,'План Факт 2025'!Z366,'План Факт 2025'!AA366)&gt;0),"Требует заполнения","ОК")</f>
        <v>ОК</v>
      </c>
      <c r="D366" s="357" t="str">
        <f aca="false">IF(OR(AND('План Факт 2025'!D366="",'План Факт 2025'!C366="Инвестиционный_проект"),AND('План Факт 2025'!D366="",'План Факт 2025'!C366="Операционный_бюджет")),"Требует заполнения", IF('План Факт 2025'!D366="","ОК",IFERROR(VLOOKUP('План Факт 2025'!C366&amp;'План Факт 2025'!D366,статьи,1,FALSE()),"Требует исправления")))</f>
        <v>ОК</v>
      </c>
      <c r="E366" s="1" t="str">
        <f aca="false">IF(AND('План Факт 2025'!C366="Инвестиционный_проект",'План Факт 2025'!G366=""),"Требует заполнения",IF(AND('План Факт 2025'!C366&lt;&gt;"Инвестиционный_проект",'План Факт 2025'!G366&lt;&gt;""),"Требует изменения","ОК"))</f>
        <v>ОК</v>
      </c>
      <c r="G366" s="1" t="str">
        <f aca="false">IF(AND('План Факт 2025'!C366="Инвестиционный_проект",'План Факт 2025'!I366=""),"Требует заполнения","ОК")</f>
        <v>ОК</v>
      </c>
      <c r="H366" s="1" t="str">
        <f aca="false">IF(AND('План Факт 2025'!C366="ФОТ",'План Факт 2025'!J366=""),"Требует заполнения","ОК")</f>
        <v>ОК</v>
      </c>
      <c r="J366" s="1" t="str">
        <f aca="false">IF(OR(AND('План Факт 2025'!D366="Программное_обеспечение_лицензии",'План Факт 2025'!L366=""),AND('План Факт 2025'!D366="Приобретение_ПО",'План Факт 2025'!L366=""),AND('План Факт 2025'!D366="ИТ_оборудование_и_комплектующие_ИП",'План Факт 2025'!L366=""),AND('План Факт 2025'!D366="ИТ_оборудование_и_комплектующие",'План Факт 2025'!L366="")),"Требует заполнения","ОК")</f>
        <v>ОК</v>
      </c>
      <c r="K366" s="1" t="str">
        <f aca="false">IF(OR(AND('План Факт 2025'!C366="Операционный_бюджет",'План Факт 2025'!D366="Программное_обеспечение_лицензии",'План Факт 2025'!M366=""),AND('План Факт 2025'!C366="Инвестиционный_проект",'План Факт 2025'!D366="Приобретение_ПО",'План Факт 2025'!M366=""),AND('План Факт 2025'!D366="ИТ_оборудование_и_комплектующие_ИП",'План Факт 2025'!M366=""),AND('План Факт 2025'!D366="ИТ_оборудование_и_комплектующие",'План Факт 2025'!M366="")),"Требует заполнения","ОК")</f>
        <v>ОК</v>
      </c>
      <c r="L366" s="1" t="str">
        <f aca="false">IF(OR(AND('План Факт 2025'!D366="Программное_обеспечение_лицензии",'План Факт 2025'!N366="",'План Факт 2025'!M366=""),AND('План Факт 2025'!D366="Приобретение_ПО",'План Факт 2025'!M366="",'План Факт 2025'!N366="",'План Факт 2025'!M366=""),AND('План Факт 2025'!C366&lt;&gt;"",'План Факт 2025'!N366="",'План Факт 2025'!M366="")),"Требует заполнения","ОК")</f>
        <v>ОК</v>
      </c>
      <c r="N366" s="1" t="str">
        <f aca="false">IF(OR('План Факт 2025'!C366="ФОТ",SUM('План Факт 2025'!Q366,'План Факт 2025'!R366,'План Факт 2025'!Z366,'План Факт 2025'!AA366)&gt;0),"ОК",IF('План Факт 2025'!C366="","ОК","Требует заполнения"))</f>
        <v>ОК</v>
      </c>
      <c r="T366" s="1" t="str">
        <f aca="false">IF(AND('План Факт 2025'!R366&gt;0,'План Факт 2025'!X366=""),"Требует заполнения","ОК")</f>
        <v>ОК</v>
      </c>
      <c r="U366" s="1" t="str">
        <f aca="false">IF(AND('План Факт 2025'!R366&gt;0,'План Факт 2025'!Y366=""),"Требует заполнения","ОК")</f>
        <v>ОК</v>
      </c>
    </row>
    <row r="367" customFormat="false" ht="15" hidden="false" customHeight="false" outlineLevel="0" collapsed="false">
      <c r="A367" s="1" t="str">
        <f aca="false">IF(AND('План Факт 2025'!B367&lt;&gt;"",'План Факт 2025'!A367=""),"Требует заполнения","ОК")</f>
        <v>ОК</v>
      </c>
      <c r="C367" s="1" t="str">
        <f aca="false">IF(AND('План Факт 2025'!C367="",SUM('План Факт 2025'!Q367,'План Факт 2025'!R367,'План Факт 2025'!Z367,'План Факт 2025'!AA367)&gt;0),"Требует заполнения","ОК")</f>
        <v>ОК</v>
      </c>
      <c r="D367" s="357" t="str">
        <f aca="false">IF(OR(AND('План Факт 2025'!D367="",'План Факт 2025'!C367="Инвестиционный_проект"),AND('План Факт 2025'!D367="",'План Факт 2025'!C367="Операционный_бюджет")),"Требует заполнения", IF('План Факт 2025'!D367="","ОК",IFERROR(VLOOKUP('План Факт 2025'!C367&amp;'План Факт 2025'!D367,статьи,1,FALSE()),"Требует исправления")))</f>
        <v>ОК</v>
      </c>
      <c r="E367" s="1" t="str">
        <f aca="false">IF(AND('План Факт 2025'!C367="Инвестиционный_проект",'План Факт 2025'!G367=""),"Требует заполнения",IF(AND('План Факт 2025'!C367&lt;&gt;"Инвестиционный_проект",'План Факт 2025'!G367&lt;&gt;""),"Требует изменения","ОК"))</f>
        <v>ОК</v>
      </c>
      <c r="G367" s="1" t="str">
        <f aca="false">IF(AND('План Факт 2025'!C367="Инвестиционный_проект",'План Факт 2025'!I367=""),"Требует заполнения","ОК")</f>
        <v>ОК</v>
      </c>
      <c r="H367" s="1" t="str">
        <f aca="false">IF(AND('План Факт 2025'!C367="ФОТ",'План Факт 2025'!J367=""),"Требует заполнения","ОК")</f>
        <v>ОК</v>
      </c>
      <c r="J367" s="1" t="str">
        <f aca="false">IF(OR(AND('План Факт 2025'!D367="Программное_обеспечение_лицензии",'План Факт 2025'!L367=""),AND('План Факт 2025'!D367="Приобретение_ПО",'План Факт 2025'!L367=""),AND('План Факт 2025'!D367="ИТ_оборудование_и_комплектующие_ИП",'План Факт 2025'!L367=""),AND('План Факт 2025'!D367="ИТ_оборудование_и_комплектующие",'План Факт 2025'!L367="")),"Требует заполнения","ОК")</f>
        <v>ОК</v>
      </c>
      <c r="K367" s="1" t="str">
        <f aca="false">IF(OR(AND('План Факт 2025'!C367="Операционный_бюджет",'План Факт 2025'!D367="Программное_обеспечение_лицензии",'План Факт 2025'!M367=""),AND('План Факт 2025'!C367="Инвестиционный_проект",'План Факт 2025'!D367="Приобретение_ПО",'План Факт 2025'!M367=""),AND('План Факт 2025'!D367="ИТ_оборудование_и_комплектующие_ИП",'План Факт 2025'!M367=""),AND('План Факт 2025'!D367="ИТ_оборудование_и_комплектующие",'План Факт 2025'!M367="")),"Требует заполнения","ОК")</f>
        <v>ОК</v>
      </c>
      <c r="L367" s="1" t="str">
        <f aca="false">IF(OR(AND('План Факт 2025'!D367="Программное_обеспечение_лицензии",'План Факт 2025'!N367="",'План Факт 2025'!M367=""),AND('План Факт 2025'!D367="Приобретение_ПО",'План Факт 2025'!M367="",'План Факт 2025'!N367="",'План Факт 2025'!M367=""),AND('План Факт 2025'!C367&lt;&gt;"",'План Факт 2025'!N367="",'План Факт 2025'!M367="")),"Требует заполнения","ОК")</f>
        <v>ОК</v>
      </c>
      <c r="N367" s="1" t="str">
        <f aca="false">IF(OR('План Факт 2025'!C367="ФОТ",SUM('План Факт 2025'!Q367,'План Факт 2025'!R367,'План Факт 2025'!Z367,'План Факт 2025'!AA367)&gt;0),"ОК",IF('План Факт 2025'!C367="","ОК","Требует заполнения"))</f>
        <v>ОК</v>
      </c>
      <c r="T367" s="1" t="str">
        <f aca="false">IF(AND('План Факт 2025'!R367&gt;0,'План Факт 2025'!X367=""),"Требует заполнения","ОК")</f>
        <v>ОК</v>
      </c>
      <c r="U367" s="1" t="str">
        <f aca="false">IF(AND('План Факт 2025'!R367&gt;0,'План Факт 2025'!Y367=""),"Требует заполнения","ОК")</f>
        <v>ОК</v>
      </c>
    </row>
    <row r="368" customFormat="false" ht="15" hidden="false" customHeight="false" outlineLevel="0" collapsed="false">
      <c r="A368" s="1" t="str">
        <f aca="false">IF(AND('План Факт 2025'!B368&lt;&gt;"",'План Факт 2025'!A368=""),"Требует заполнения","ОК")</f>
        <v>ОК</v>
      </c>
      <c r="C368" s="1" t="str">
        <f aca="false">IF(AND('План Факт 2025'!C368="",SUM('План Факт 2025'!Q368,'План Факт 2025'!R368,'План Факт 2025'!Z368,'План Факт 2025'!AA368)&gt;0),"Требует заполнения","ОК")</f>
        <v>ОК</v>
      </c>
      <c r="D368" s="357" t="str">
        <f aca="false">IF(OR(AND('План Факт 2025'!D368="",'План Факт 2025'!C368="Инвестиционный_проект"),AND('План Факт 2025'!D368="",'План Факт 2025'!C368="Операционный_бюджет")),"Требует заполнения", IF('План Факт 2025'!D368="","ОК",IFERROR(VLOOKUP('План Факт 2025'!C368&amp;'План Факт 2025'!D368,статьи,1,FALSE()),"Требует исправления")))</f>
        <v>ОК</v>
      </c>
      <c r="E368" s="1" t="str">
        <f aca="false">IF(AND('План Факт 2025'!C368="Инвестиционный_проект",'План Факт 2025'!G368=""),"Требует заполнения",IF(AND('План Факт 2025'!C368&lt;&gt;"Инвестиционный_проект",'План Факт 2025'!G368&lt;&gt;""),"Требует изменения","ОК"))</f>
        <v>ОК</v>
      </c>
      <c r="G368" s="1" t="str">
        <f aca="false">IF(AND('План Факт 2025'!C368="Инвестиционный_проект",'План Факт 2025'!I368=""),"Требует заполнения","ОК")</f>
        <v>ОК</v>
      </c>
      <c r="H368" s="1" t="str">
        <f aca="false">IF(AND('План Факт 2025'!C368="ФОТ",'План Факт 2025'!J368=""),"Требует заполнения","ОК")</f>
        <v>ОК</v>
      </c>
      <c r="J368" s="1" t="str">
        <f aca="false">IF(OR(AND('План Факт 2025'!D368="Программное_обеспечение_лицензии",'План Факт 2025'!L368=""),AND('План Факт 2025'!D368="Приобретение_ПО",'План Факт 2025'!L368=""),AND('План Факт 2025'!D368="ИТ_оборудование_и_комплектующие_ИП",'План Факт 2025'!L368=""),AND('План Факт 2025'!D368="ИТ_оборудование_и_комплектующие",'План Факт 2025'!L368="")),"Требует заполнения","ОК")</f>
        <v>ОК</v>
      </c>
      <c r="K368" s="1" t="str">
        <f aca="false">IF(OR(AND('План Факт 2025'!C368="Операционный_бюджет",'План Факт 2025'!D368="Программное_обеспечение_лицензии",'План Факт 2025'!M368=""),AND('План Факт 2025'!C368="Инвестиционный_проект",'План Факт 2025'!D368="Приобретение_ПО",'План Факт 2025'!M368=""),AND('План Факт 2025'!D368="ИТ_оборудование_и_комплектующие_ИП",'План Факт 2025'!M368=""),AND('План Факт 2025'!D368="ИТ_оборудование_и_комплектующие",'План Факт 2025'!M368="")),"Требует заполнения","ОК")</f>
        <v>ОК</v>
      </c>
      <c r="L368" s="1" t="str">
        <f aca="false">IF(OR(AND('План Факт 2025'!D368="Программное_обеспечение_лицензии",'План Факт 2025'!N368="",'План Факт 2025'!M368=""),AND('План Факт 2025'!D368="Приобретение_ПО",'План Факт 2025'!M368="",'План Факт 2025'!N368="",'План Факт 2025'!M368=""),AND('План Факт 2025'!C368&lt;&gt;"",'План Факт 2025'!N368="",'План Факт 2025'!M368="")),"Требует заполнения","ОК")</f>
        <v>ОК</v>
      </c>
      <c r="N368" s="1" t="str">
        <f aca="false">IF(OR('План Факт 2025'!C368="ФОТ",SUM('План Факт 2025'!Q368,'План Факт 2025'!R368,'План Факт 2025'!Z368,'План Факт 2025'!AA368)&gt;0),"ОК",IF('План Факт 2025'!C368="","ОК","Требует заполнения"))</f>
        <v>ОК</v>
      </c>
      <c r="T368" s="1" t="str">
        <f aca="false">IF(AND('План Факт 2025'!R368&gt;0,'План Факт 2025'!X368=""),"Требует заполнения","ОК")</f>
        <v>ОК</v>
      </c>
      <c r="U368" s="1" t="str">
        <f aca="false">IF(AND('План Факт 2025'!R368&gt;0,'План Факт 2025'!Y368=""),"Требует заполнения","ОК")</f>
        <v>ОК</v>
      </c>
    </row>
    <row r="369" customFormat="false" ht="15" hidden="false" customHeight="false" outlineLevel="0" collapsed="false">
      <c r="A369" s="1" t="str">
        <f aca="false">IF(AND('План Факт 2025'!B369&lt;&gt;"",'План Факт 2025'!A369=""),"Требует заполнения","ОК")</f>
        <v>ОК</v>
      </c>
      <c r="C369" s="1" t="str">
        <f aca="false">IF(AND('План Факт 2025'!C369="",SUM('План Факт 2025'!Q369,'План Факт 2025'!R369,'План Факт 2025'!Z369,'План Факт 2025'!AA369)&gt;0),"Требует заполнения","ОК")</f>
        <v>ОК</v>
      </c>
      <c r="D369" s="357" t="str">
        <f aca="false">IF(OR(AND('План Факт 2025'!D369="",'План Факт 2025'!C369="Инвестиционный_проект"),AND('План Факт 2025'!D369="",'План Факт 2025'!C369="Операционный_бюджет")),"Требует заполнения", IF('План Факт 2025'!D369="","ОК",IFERROR(VLOOKUP('План Факт 2025'!C369&amp;'План Факт 2025'!D369,статьи,1,FALSE()),"Требует исправления")))</f>
        <v>ОК</v>
      </c>
      <c r="E369" s="1" t="str">
        <f aca="false">IF(AND('План Факт 2025'!C369="Инвестиционный_проект",'План Факт 2025'!G369=""),"Требует заполнения",IF(AND('План Факт 2025'!C369&lt;&gt;"Инвестиционный_проект",'План Факт 2025'!G369&lt;&gt;""),"Требует изменения","ОК"))</f>
        <v>ОК</v>
      </c>
      <c r="G369" s="1" t="str">
        <f aca="false">IF(AND('План Факт 2025'!C369="Инвестиционный_проект",'План Факт 2025'!I369=""),"Требует заполнения","ОК")</f>
        <v>ОК</v>
      </c>
      <c r="H369" s="1" t="str">
        <f aca="false">IF(AND('План Факт 2025'!C369="ФОТ",'План Факт 2025'!J369=""),"Требует заполнения","ОК")</f>
        <v>ОК</v>
      </c>
      <c r="J369" s="1" t="str">
        <f aca="false">IF(OR(AND('План Факт 2025'!D369="Программное_обеспечение_лицензии",'План Факт 2025'!L369=""),AND('План Факт 2025'!D369="Приобретение_ПО",'План Факт 2025'!L369=""),AND('План Факт 2025'!D369="ИТ_оборудование_и_комплектующие_ИП",'План Факт 2025'!L369=""),AND('План Факт 2025'!D369="ИТ_оборудование_и_комплектующие",'План Факт 2025'!L369="")),"Требует заполнения","ОК")</f>
        <v>ОК</v>
      </c>
      <c r="K369" s="1" t="str">
        <f aca="false">IF(OR(AND('План Факт 2025'!C369="Операционный_бюджет",'План Факт 2025'!D369="Программное_обеспечение_лицензии",'План Факт 2025'!M369=""),AND('План Факт 2025'!C369="Инвестиционный_проект",'План Факт 2025'!D369="Приобретение_ПО",'План Факт 2025'!M369=""),AND('План Факт 2025'!D369="ИТ_оборудование_и_комплектующие_ИП",'План Факт 2025'!M369=""),AND('План Факт 2025'!D369="ИТ_оборудование_и_комплектующие",'План Факт 2025'!M369="")),"Требует заполнения","ОК")</f>
        <v>ОК</v>
      </c>
      <c r="L369" s="1" t="str">
        <f aca="false">IF(OR(AND('План Факт 2025'!D369="Программное_обеспечение_лицензии",'План Факт 2025'!N369="",'План Факт 2025'!M369=""),AND('План Факт 2025'!D369="Приобретение_ПО",'План Факт 2025'!M369="",'План Факт 2025'!N369="",'План Факт 2025'!M369=""),AND('План Факт 2025'!C369&lt;&gt;"",'План Факт 2025'!N369="",'План Факт 2025'!M369="")),"Требует заполнения","ОК")</f>
        <v>ОК</v>
      </c>
      <c r="N369" s="1" t="str">
        <f aca="false">IF(OR('План Факт 2025'!C369="ФОТ",SUM('План Факт 2025'!Q369,'План Факт 2025'!R369,'План Факт 2025'!Z369,'План Факт 2025'!AA369)&gt;0),"ОК",IF('План Факт 2025'!C369="","ОК","Требует заполнения"))</f>
        <v>ОК</v>
      </c>
      <c r="T369" s="1" t="str">
        <f aca="false">IF(AND('План Факт 2025'!R369&gt;0,'План Факт 2025'!X369=""),"Требует заполнения","ОК")</f>
        <v>ОК</v>
      </c>
      <c r="U369" s="1" t="str">
        <f aca="false">IF(AND('План Факт 2025'!R369&gt;0,'План Факт 2025'!Y369=""),"Требует заполнения","ОК")</f>
        <v>ОК</v>
      </c>
    </row>
    <row r="370" customFormat="false" ht="15" hidden="false" customHeight="false" outlineLevel="0" collapsed="false">
      <c r="A370" s="1" t="str">
        <f aca="false">IF(AND('План Факт 2025'!B370&lt;&gt;"",'План Факт 2025'!A370=""),"Требует заполнения","ОК")</f>
        <v>ОК</v>
      </c>
      <c r="C370" s="1" t="str">
        <f aca="false">IF(AND('План Факт 2025'!C370="",SUM('План Факт 2025'!Q370,'План Факт 2025'!R370,'План Факт 2025'!Z370,'План Факт 2025'!AA370)&gt;0),"Требует заполнения","ОК")</f>
        <v>ОК</v>
      </c>
      <c r="D370" s="357" t="str">
        <f aca="false">IF(OR(AND('План Факт 2025'!D370="",'План Факт 2025'!C370="Инвестиционный_проект"),AND('План Факт 2025'!D370="",'План Факт 2025'!C370="Операционный_бюджет")),"Требует заполнения", IF('План Факт 2025'!D370="","ОК",IFERROR(VLOOKUP('План Факт 2025'!C370&amp;'План Факт 2025'!D370,статьи,1,FALSE()),"Требует исправления")))</f>
        <v>ОК</v>
      </c>
      <c r="E370" s="1" t="str">
        <f aca="false">IF(AND('План Факт 2025'!C370="Инвестиционный_проект",'План Факт 2025'!G370=""),"Требует заполнения",IF(AND('План Факт 2025'!C370&lt;&gt;"Инвестиционный_проект",'План Факт 2025'!G370&lt;&gt;""),"Требует изменения","ОК"))</f>
        <v>ОК</v>
      </c>
      <c r="G370" s="1" t="str">
        <f aca="false">IF(AND('План Факт 2025'!C370="Инвестиционный_проект",'План Факт 2025'!I370=""),"Требует заполнения","ОК")</f>
        <v>ОК</v>
      </c>
      <c r="H370" s="1" t="str">
        <f aca="false">IF(AND('План Факт 2025'!C370="ФОТ",'План Факт 2025'!J370=""),"Требует заполнения","ОК")</f>
        <v>ОК</v>
      </c>
      <c r="J370" s="1" t="str">
        <f aca="false">IF(OR(AND('План Факт 2025'!D370="Программное_обеспечение_лицензии",'План Факт 2025'!L370=""),AND('План Факт 2025'!D370="Приобретение_ПО",'План Факт 2025'!L370=""),AND('План Факт 2025'!D370="ИТ_оборудование_и_комплектующие_ИП",'План Факт 2025'!L370=""),AND('План Факт 2025'!D370="ИТ_оборудование_и_комплектующие",'План Факт 2025'!L370="")),"Требует заполнения","ОК")</f>
        <v>ОК</v>
      </c>
      <c r="K370" s="1" t="str">
        <f aca="false">IF(OR(AND('План Факт 2025'!C370="Операционный_бюджет",'План Факт 2025'!D370="Программное_обеспечение_лицензии",'План Факт 2025'!M370=""),AND('План Факт 2025'!C370="Инвестиционный_проект",'План Факт 2025'!D370="Приобретение_ПО",'План Факт 2025'!M370=""),AND('План Факт 2025'!D370="ИТ_оборудование_и_комплектующие_ИП",'План Факт 2025'!M370=""),AND('План Факт 2025'!D370="ИТ_оборудование_и_комплектующие",'План Факт 2025'!M370="")),"Требует заполнения","ОК")</f>
        <v>ОК</v>
      </c>
      <c r="L370" s="1" t="str">
        <f aca="false">IF(OR(AND('План Факт 2025'!D370="Программное_обеспечение_лицензии",'План Факт 2025'!N370="",'План Факт 2025'!M370=""),AND('План Факт 2025'!D370="Приобретение_ПО",'План Факт 2025'!M370="",'План Факт 2025'!N370="",'План Факт 2025'!M370=""),AND('План Факт 2025'!C370&lt;&gt;"",'План Факт 2025'!N370="",'План Факт 2025'!M370="")),"Требует заполнения","ОК")</f>
        <v>ОК</v>
      </c>
      <c r="N370" s="1" t="str">
        <f aca="false">IF(OR('План Факт 2025'!C370="ФОТ",SUM('План Факт 2025'!Q370,'План Факт 2025'!R370,'План Факт 2025'!Z370,'План Факт 2025'!AA370)&gt;0),"ОК",IF('План Факт 2025'!C370="","ОК","Требует заполнения"))</f>
        <v>ОК</v>
      </c>
      <c r="T370" s="1" t="str">
        <f aca="false">IF(AND('План Факт 2025'!R370&gt;0,'План Факт 2025'!X370=""),"Требует заполнения","ОК")</f>
        <v>ОК</v>
      </c>
      <c r="U370" s="1" t="str">
        <f aca="false">IF(AND('План Факт 2025'!R370&gt;0,'План Факт 2025'!Y370=""),"Требует заполнения","ОК")</f>
        <v>ОК</v>
      </c>
    </row>
    <row r="371" customFormat="false" ht="15" hidden="false" customHeight="false" outlineLevel="0" collapsed="false">
      <c r="A371" s="1" t="str">
        <f aca="false">IF(AND('План Факт 2025'!B371&lt;&gt;"",'План Факт 2025'!A371=""),"Требует заполнения","ОК")</f>
        <v>ОК</v>
      </c>
      <c r="C371" s="1" t="str">
        <f aca="false">IF(AND('План Факт 2025'!C371="",SUM('План Факт 2025'!Q371,'План Факт 2025'!R371,'План Факт 2025'!Z371,'План Факт 2025'!AA371)&gt;0),"Требует заполнения","ОК")</f>
        <v>ОК</v>
      </c>
      <c r="D371" s="357" t="str">
        <f aca="false">IF(OR(AND('План Факт 2025'!D371="",'План Факт 2025'!C371="Инвестиционный_проект"),AND('План Факт 2025'!D371="",'План Факт 2025'!C371="Операционный_бюджет")),"Требует заполнения", IF('План Факт 2025'!D371="","ОК",IFERROR(VLOOKUP('План Факт 2025'!C371&amp;'План Факт 2025'!D371,статьи,1,FALSE()),"Требует исправления")))</f>
        <v>ОК</v>
      </c>
      <c r="E371" s="1" t="str">
        <f aca="false">IF(AND('План Факт 2025'!C371="Инвестиционный_проект",'План Факт 2025'!G371=""),"Требует заполнения",IF(AND('План Факт 2025'!C371&lt;&gt;"Инвестиционный_проект",'План Факт 2025'!G371&lt;&gt;""),"Требует изменения","ОК"))</f>
        <v>ОК</v>
      </c>
      <c r="G371" s="1" t="str">
        <f aca="false">IF(AND('План Факт 2025'!C371="Инвестиционный_проект",'План Факт 2025'!I371=""),"Требует заполнения","ОК")</f>
        <v>ОК</v>
      </c>
      <c r="H371" s="1" t="str">
        <f aca="false">IF(AND('План Факт 2025'!C371="ФОТ",'План Факт 2025'!J371=""),"Требует заполнения","ОК")</f>
        <v>ОК</v>
      </c>
      <c r="J371" s="1" t="str">
        <f aca="false">IF(OR(AND('План Факт 2025'!D371="Программное_обеспечение_лицензии",'План Факт 2025'!L371=""),AND('План Факт 2025'!D371="Приобретение_ПО",'План Факт 2025'!L371=""),AND('План Факт 2025'!D371="ИТ_оборудование_и_комплектующие_ИП",'План Факт 2025'!L371=""),AND('План Факт 2025'!D371="ИТ_оборудование_и_комплектующие",'План Факт 2025'!L371="")),"Требует заполнения","ОК")</f>
        <v>ОК</v>
      </c>
      <c r="K371" s="1" t="str">
        <f aca="false">IF(OR(AND('План Факт 2025'!C371="Операционный_бюджет",'План Факт 2025'!D371="Программное_обеспечение_лицензии",'План Факт 2025'!M371=""),AND('План Факт 2025'!C371="Инвестиционный_проект",'План Факт 2025'!D371="Приобретение_ПО",'План Факт 2025'!M371=""),AND('План Факт 2025'!D371="ИТ_оборудование_и_комплектующие_ИП",'План Факт 2025'!M371=""),AND('План Факт 2025'!D371="ИТ_оборудование_и_комплектующие",'План Факт 2025'!M371="")),"Требует заполнения","ОК")</f>
        <v>ОК</v>
      </c>
      <c r="L371" s="1" t="str">
        <f aca="false">IF(OR(AND('План Факт 2025'!D371="Программное_обеспечение_лицензии",'План Факт 2025'!N371="",'План Факт 2025'!M371=""),AND('План Факт 2025'!D371="Приобретение_ПО",'План Факт 2025'!M371="",'План Факт 2025'!N371="",'План Факт 2025'!M371=""),AND('План Факт 2025'!C371&lt;&gt;"",'План Факт 2025'!N371="",'План Факт 2025'!M371="")),"Требует заполнения","ОК")</f>
        <v>ОК</v>
      </c>
      <c r="N371" s="1" t="str">
        <f aca="false">IF(OR('План Факт 2025'!C371="ФОТ",SUM('План Факт 2025'!Q371,'План Факт 2025'!R371,'План Факт 2025'!Z371,'План Факт 2025'!AA371)&gt;0),"ОК",IF('План Факт 2025'!C371="","ОК","Требует заполнения"))</f>
        <v>ОК</v>
      </c>
      <c r="T371" s="1" t="str">
        <f aca="false">IF(AND('План Факт 2025'!R371&gt;0,'План Факт 2025'!X371=""),"Требует заполнения","ОК")</f>
        <v>ОК</v>
      </c>
      <c r="U371" s="1" t="str">
        <f aca="false">IF(AND('План Факт 2025'!R371&gt;0,'План Факт 2025'!Y371=""),"Требует заполнения","ОК")</f>
        <v>ОК</v>
      </c>
    </row>
    <row r="372" customFormat="false" ht="15" hidden="false" customHeight="false" outlineLevel="0" collapsed="false">
      <c r="A372" s="1" t="str">
        <f aca="false">IF(AND('План Факт 2025'!B372&lt;&gt;"",'План Факт 2025'!A372=""),"Требует заполнения","ОК")</f>
        <v>ОК</v>
      </c>
      <c r="C372" s="1" t="str">
        <f aca="false">IF(AND('План Факт 2025'!C372="",SUM('План Факт 2025'!Q372,'План Факт 2025'!R372,'План Факт 2025'!Z372,'План Факт 2025'!AA372)&gt;0),"Требует заполнения","ОК")</f>
        <v>ОК</v>
      </c>
      <c r="D372" s="357" t="str">
        <f aca="false">IF(OR(AND('План Факт 2025'!D372="",'План Факт 2025'!C372="Инвестиционный_проект"),AND('План Факт 2025'!D372="",'План Факт 2025'!C372="Операционный_бюджет")),"Требует заполнения", IF('План Факт 2025'!D372="","ОК",IFERROR(VLOOKUP('План Факт 2025'!C372&amp;'План Факт 2025'!D372,статьи,1,FALSE()),"Требует исправления")))</f>
        <v>ОК</v>
      </c>
      <c r="E372" s="1" t="str">
        <f aca="false">IF(AND('План Факт 2025'!C372="Инвестиционный_проект",'План Факт 2025'!G372=""),"Требует заполнения",IF(AND('План Факт 2025'!C372&lt;&gt;"Инвестиционный_проект",'План Факт 2025'!G372&lt;&gt;""),"Требует изменения","ОК"))</f>
        <v>ОК</v>
      </c>
      <c r="G372" s="1" t="str">
        <f aca="false">IF(AND('План Факт 2025'!C372="Инвестиционный_проект",'План Факт 2025'!I372=""),"Требует заполнения","ОК")</f>
        <v>ОК</v>
      </c>
      <c r="H372" s="1" t="str">
        <f aca="false">IF(AND('План Факт 2025'!C372="ФОТ",'План Факт 2025'!J372=""),"Требует заполнения","ОК")</f>
        <v>ОК</v>
      </c>
      <c r="J372" s="1" t="str">
        <f aca="false">IF(OR(AND('План Факт 2025'!D372="Программное_обеспечение_лицензии",'План Факт 2025'!L372=""),AND('План Факт 2025'!D372="Приобретение_ПО",'План Факт 2025'!L372=""),AND('План Факт 2025'!D372="ИТ_оборудование_и_комплектующие_ИП",'План Факт 2025'!L372=""),AND('План Факт 2025'!D372="ИТ_оборудование_и_комплектующие",'План Факт 2025'!L372="")),"Требует заполнения","ОК")</f>
        <v>ОК</v>
      </c>
      <c r="K372" s="1" t="str">
        <f aca="false">IF(OR(AND('План Факт 2025'!C372="Операционный_бюджет",'План Факт 2025'!D372="Программное_обеспечение_лицензии",'План Факт 2025'!M372=""),AND('План Факт 2025'!C372="Инвестиционный_проект",'План Факт 2025'!D372="Приобретение_ПО",'План Факт 2025'!M372=""),AND('План Факт 2025'!D372="ИТ_оборудование_и_комплектующие_ИП",'План Факт 2025'!M372=""),AND('План Факт 2025'!D372="ИТ_оборудование_и_комплектующие",'План Факт 2025'!M372="")),"Требует заполнения","ОК")</f>
        <v>ОК</v>
      </c>
      <c r="L372" s="1" t="str">
        <f aca="false">IF(OR(AND('План Факт 2025'!D372="Программное_обеспечение_лицензии",'План Факт 2025'!N372="",'План Факт 2025'!M372=""),AND('План Факт 2025'!D372="Приобретение_ПО",'План Факт 2025'!M372="",'План Факт 2025'!N372="",'План Факт 2025'!M372=""),AND('План Факт 2025'!C372&lt;&gt;"",'План Факт 2025'!N372="",'План Факт 2025'!M372="")),"Требует заполнения","ОК")</f>
        <v>ОК</v>
      </c>
      <c r="N372" s="1" t="str">
        <f aca="false">IF(OR('План Факт 2025'!C372="ФОТ",SUM('План Факт 2025'!Q372,'План Факт 2025'!R372,'План Факт 2025'!Z372,'План Факт 2025'!AA372)&gt;0),"ОК",IF('План Факт 2025'!C372="","ОК","Требует заполнения"))</f>
        <v>ОК</v>
      </c>
      <c r="T372" s="1" t="str">
        <f aca="false">IF(AND('План Факт 2025'!R372&gt;0,'План Факт 2025'!X372=""),"Требует заполнения","ОК")</f>
        <v>ОК</v>
      </c>
      <c r="U372" s="1" t="str">
        <f aca="false">IF(AND('План Факт 2025'!R372&gt;0,'План Факт 2025'!Y372=""),"Требует заполнения","ОК")</f>
        <v>ОК</v>
      </c>
    </row>
    <row r="373" customFormat="false" ht="15" hidden="false" customHeight="false" outlineLevel="0" collapsed="false">
      <c r="A373" s="1" t="str">
        <f aca="false">IF(AND('План Факт 2025'!B373&lt;&gt;"",'План Факт 2025'!A373=""),"Требует заполнения","ОК")</f>
        <v>ОК</v>
      </c>
      <c r="C373" s="1" t="str">
        <f aca="false">IF(AND('План Факт 2025'!C373="",SUM('План Факт 2025'!Q373,'План Факт 2025'!R373,'План Факт 2025'!Z373,'План Факт 2025'!AA373)&gt;0),"Требует заполнения","ОК")</f>
        <v>ОК</v>
      </c>
      <c r="D373" s="357" t="str">
        <f aca="false">IF(OR(AND('План Факт 2025'!D373="",'План Факт 2025'!C373="Инвестиционный_проект"),AND('План Факт 2025'!D373="",'План Факт 2025'!C373="Операционный_бюджет")),"Требует заполнения", IF('План Факт 2025'!D373="","ОК",IFERROR(VLOOKUP('План Факт 2025'!C373&amp;'План Факт 2025'!D373,статьи,1,FALSE()),"Требует исправления")))</f>
        <v>ОК</v>
      </c>
      <c r="E373" s="1" t="str">
        <f aca="false">IF(AND('План Факт 2025'!C373="Инвестиционный_проект",'План Факт 2025'!G373=""),"Требует заполнения",IF(AND('План Факт 2025'!C373&lt;&gt;"Инвестиционный_проект",'План Факт 2025'!G373&lt;&gt;""),"Требует изменения","ОК"))</f>
        <v>ОК</v>
      </c>
      <c r="G373" s="1" t="str">
        <f aca="false">IF(AND('План Факт 2025'!C373="Инвестиционный_проект",'План Факт 2025'!I373=""),"Требует заполнения","ОК")</f>
        <v>ОК</v>
      </c>
      <c r="H373" s="1" t="str">
        <f aca="false">IF(AND('План Факт 2025'!C373="ФОТ",'План Факт 2025'!J373=""),"Требует заполнения","ОК")</f>
        <v>ОК</v>
      </c>
      <c r="J373" s="1" t="str">
        <f aca="false">IF(OR(AND('План Факт 2025'!D373="Программное_обеспечение_лицензии",'План Факт 2025'!L373=""),AND('План Факт 2025'!D373="Приобретение_ПО",'План Факт 2025'!L373=""),AND('План Факт 2025'!D373="ИТ_оборудование_и_комплектующие_ИП",'План Факт 2025'!L373=""),AND('План Факт 2025'!D373="ИТ_оборудование_и_комплектующие",'План Факт 2025'!L373="")),"Требует заполнения","ОК")</f>
        <v>ОК</v>
      </c>
      <c r="K373" s="1" t="str">
        <f aca="false">IF(OR(AND('План Факт 2025'!C373="Операционный_бюджет",'План Факт 2025'!D373="Программное_обеспечение_лицензии",'План Факт 2025'!M373=""),AND('План Факт 2025'!C373="Инвестиционный_проект",'План Факт 2025'!D373="Приобретение_ПО",'План Факт 2025'!M373=""),AND('План Факт 2025'!D373="ИТ_оборудование_и_комплектующие_ИП",'План Факт 2025'!M373=""),AND('План Факт 2025'!D373="ИТ_оборудование_и_комплектующие",'План Факт 2025'!M373="")),"Требует заполнения","ОК")</f>
        <v>ОК</v>
      </c>
      <c r="L373" s="1" t="str">
        <f aca="false">IF(OR(AND('План Факт 2025'!D373="Программное_обеспечение_лицензии",'План Факт 2025'!N373="",'План Факт 2025'!M373=""),AND('План Факт 2025'!D373="Приобретение_ПО",'План Факт 2025'!M373="",'План Факт 2025'!N373="",'План Факт 2025'!M373=""),AND('План Факт 2025'!C373&lt;&gt;"",'План Факт 2025'!N373="",'План Факт 2025'!M373="")),"Требует заполнения","ОК")</f>
        <v>ОК</v>
      </c>
      <c r="N373" s="1" t="str">
        <f aca="false">IF(OR('План Факт 2025'!C373="ФОТ",SUM('План Факт 2025'!Q373,'План Факт 2025'!R373,'План Факт 2025'!Z373,'План Факт 2025'!AA373)&gt;0),"ОК",IF('План Факт 2025'!C373="","ОК","Требует заполнения"))</f>
        <v>ОК</v>
      </c>
      <c r="T373" s="1" t="str">
        <f aca="false">IF(AND('План Факт 2025'!R373&gt;0,'План Факт 2025'!X373=""),"Требует заполнения","ОК")</f>
        <v>ОК</v>
      </c>
      <c r="U373" s="1" t="str">
        <f aca="false">IF(AND('План Факт 2025'!R373&gt;0,'План Факт 2025'!Y373=""),"Требует заполнения","ОК")</f>
        <v>ОК</v>
      </c>
    </row>
    <row r="374" customFormat="false" ht="15" hidden="false" customHeight="false" outlineLevel="0" collapsed="false">
      <c r="A374" s="1" t="str">
        <f aca="false">IF(AND('План Факт 2025'!B374&lt;&gt;"",'План Факт 2025'!A374=""),"Требует заполнения","ОК")</f>
        <v>ОК</v>
      </c>
      <c r="C374" s="1" t="str">
        <f aca="false">IF(AND('План Факт 2025'!C374="",SUM('План Факт 2025'!Q374,'План Факт 2025'!R374,'План Факт 2025'!Z374,'План Факт 2025'!AA374)&gt;0),"Требует заполнения","ОК")</f>
        <v>ОК</v>
      </c>
      <c r="D374" s="357" t="str">
        <f aca="false">IF(OR(AND('План Факт 2025'!D374="",'План Факт 2025'!C374="Инвестиционный_проект"),AND('План Факт 2025'!D374="",'План Факт 2025'!C374="Операционный_бюджет")),"Требует заполнения", IF('План Факт 2025'!D374="","ОК",IFERROR(VLOOKUP('План Факт 2025'!C374&amp;'План Факт 2025'!D374,статьи,1,FALSE()),"Требует исправления")))</f>
        <v>ОК</v>
      </c>
      <c r="E374" s="1" t="str">
        <f aca="false">IF(AND('План Факт 2025'!C374="Инвестиционный_проект",'План Факт 2025'!G374=""),"Требует заполнения",IF(AND('План Факт 2025'!C374&lt;&gt;"Инвестиционный_проект",'План Факт 2025'!G374&lt;&gt;""),"Требует изменения","ОК"))</f>
        <v>ОК</v>
      </c>
      <c r="G374" s="1" t="str">
        <f aca="false">IF(AND('План Факт 2025'!C374="Инвестиционный_проект",'План Факт 2025'!I374=""),"Требует заполнения","ОК")</f>
        <v>ОК</v>
      </c>
      <c r="H374" s="1" t="str">
        <f aca="false">IF(AND('План Факт 2025'!C374="ФОТ",'План Факт 2025'!J374=""),"Требует заполнения","ОК")</f>
        <v>ОК</v>
      </c>
      <c r="J374" s="1" t="str">
        <f aca="false">IF(OR(AND('План Факт 2025'!D374="Программное_обеспечение_лицензии",'План Факт 2025'!L374=""),AND('План Факт 2025'!D374="Приобретение_ПО",'План Факт 2025'!L374=""),AND('План Факт 2025'!D374="ИТ_оборудование_и_комплектующие_ИП",'План Факт 2025'!L374=""),AND('План Факт 2025'!D374="ИТ_оборудование_и_комплектующие",'План Факт 2025'!L374="")),"Требует заполнения","ОК")</f>
        <v>ОК</v>
      </c>
      <c r="K374" s="1" t="str">
        <f aca="false">IF(OR(AND('План Факт 2025'!C374="Операционный_бюджет",'План Факт 2025'!D374="Программное_обеспечение_лицензии",'План Факт 2025'!M374=""),AND('План Факт 2025'!C374="Инвестиционный_проект",'План Факт 2025'!D374="Приобретение_ПО",'План Факт 2025'!M374=""),AND('План Факт 2025'!D374="ИТ_оборудование_и_комплектующие_ИП",'План Факт 2025'!M374=""),AND('План Факт 2025'!D374="ИТ_оборудование_и_комплектующие",'План Факт 2025'!M374="")),"Требует заполнения","ОК")</f>
        <v>ОК</v>
      </c>
      <c r="L374" s="1" t="str">
        <f aca="false">IF(OR(AND('План Факт 2025'!D374="Программное_обеспечение_лицензии",'План Факт 2025'!N374="",'План Факт 2025'!M374=""),AND('План Факт 2025'!D374="Приобретение_ПО",'План Факт 2025'!M374="",'План Факт 2025'!N374="",'План Факт 2025'!M374=""),AND('План Факт 2025'!C374&lt;&gt;"",'План Факт 2025'!N374="",'План Факт 2025'!M374="")),"Требует заполнения","ОК")</f>
        <v>ОК</v>
      </c>
      <c r="N374" s="1" t="str">
        <f aca="false">IF(OR('План Факт 2025'!C374="ФОТ",SUM('План Факт 2025'!Q374,'План Факт 2025'!R374,'План Факт 2025'!Z374,'План Факт 2025'!AA374)&gt;0),"ОК",IF('План Факт 2025'!C374="","ОК","Требует заполнения"))</f>
        <v>ОК</v>
      </c>
      <c r="T374" s="1" t="str">
        <f aca="false">IF(AND('План Факт 2025'!R374&gt;0,'План Факт 2025'!X374=""),"Требует заполнения","ОК")</f>
        <v>ОК</v>
      </c>
      <c r="U374" s="1" t="str">
        <f aca="false">IF(AND('План Факт 2025'!R374&gt;0,'План Факт 2025'!Y374=""),"Требует заполнения","ОК")</f>
        <v>ОК</v>
      </c>
    </row>
    <row r="375" customFormat="false" ht="15" hidden="false" customHeight="false" outlineLevel="0" collapsed="false">
      <c r="A375" s="1" t="str">
        <f aca="false">IF(AND('План Факт 2025'!B375&lt;&gt;"",'План Факт 2025'!A375=""),"Требует заполнения","ОК")</f>
        <v>ОК</v>
      </c>
      <c r="C375" s="1" t="str">
        <f aca="false">IF(AND('План Факт 2025'!C375="",SUM('План Факт 2025'!Q375,'План Факт 2025'!R375,'План Факт 2025'!Z375,'План Факт 2025'!AA375)&gt;0),"Требует заполнения","ОК")</f>
        <v>ОК</v>
      </c>
      <c r="D375" s="357" t="str">
        <f aca="false">IF(OR(AND('План Факт 2025'!D375="",'План Факт 2025'!C375="Инвестиционный_проект"),AND('План Факт 2025'!D375="",'План Факт 2025'!C375="Операционный_бюджет")),"Требует заполнения", IF('План Факт 2025'!D375="","ОК",IFERROR(VLOOKUP('План Факт 2025'!C375&amp;'План Факт 2025'!D375,статьи,1,FALSE()),"Требует исправления")))</f>
        <v>ОК</v>
      </c>
      <c r="E375" s="1" t="str">
        <f aca="false">IF(AND('План Факт 2025'!C375="Инвестиционный_проект",'План Факт 2025'!G375=""),"Требует заполнения",IF(AND('План Факт 2025'!C375&lt;&gt;"Инвестиционный_проект",'План Факт 2025'!G375&lt;&gt;""),"Требует изменения","ОК"))</f>
        <v>ОК</v>
      </c>
      <c r="G375" s="1" t="str">
        <f aca="false">IF(AND('План Факт 2025'!C375="Инвестиционный_проект",'План Факт 2025'!I375=""),"Требует заполнения","ОК")</f>
        <v>ОК</v>
      </c>
      <c r="H375" s="1" t="str">
        <f aca="false">IF(AND('План Факт 2025'!C375="ФОТ",'План Факт 2025'!J375=""),"Требует заполнения","ОК")</f>
        <v>ОК</v>
      </c>
      <c r="J375" s="1" t="str">
        <f aca="false">IF(OR(AND('План Факт 2025'!D375="Программное_обеспечение_лицензии",'План Факт 2025'!L375=""),AND('План Факт 2025'!D375="Приобретение_ПО",'План Факт 2025'!L375=""),AND('План Факт 2025'!D375="ИТ_оборудование_и_комплектующие_ИП",'План Факт 2025'!L375=""),AND('План Факт 2025'!D375="ИТ_оборудование_и_комплектующие",'План Факт 2025'!L375="")),"Требует заполнения","ОК")</f>
        <v>ОК</v>
      </c>
      <c r="K375" s="1" t="str">
        <f aca="false">IF(OR(AND('План Факт 2025'!C375="Операционный_бюджет",'План Факт 2025'!D375="Программное_обеспечение_лицензии",'План Факт 2025'!M375=""),AND('План Факт 2025'!C375="Инвестиционный_проект",'План Факт 2025'!D375="Приобретение_ПО",'План Факт 2025'!M375=""),AND('План Факт 2025'!D375="ИТ_оборудование_и_комплектующие_ИП",'План Факт 2025'!M375=""),AND('План Факт 2025'!D375="ИТ_оборудование_и_комплектующие",'План Факт 2025'!M375="")),"Требует заполнения","ОК")</f>
        <v>ОК</v>
      </c>
      <c r="L375" s="1" t="str">
        <f aca="false">IF(OR(AND('План Факт 2025'!D375="Программное_обеспечение_лицензии",'План Факт 2025'!N375="",'План Факт 2025'!M375=""),AND('План Факт 2025'!D375="Приобретение_ПО",'План Факт 2025'!M375="",'План Факт 2025'!N375="",'План Факт 2025'!M375=""),AND('План Факт 2025'!C375&lt;&gt;"",'План Факт 2025'!N375="",'План Факт 2025'!M375="")),"Требует заполнения","ОК")</f>
        <v>ОК</v>
      </c>
      <c r="N375" s="1" t="str">
        <f aca="false">IF(OR('План Факт 2025'!C375="ФОТ",SUM('План Факт 2025'!Q375,'План Факт 2025'!R375,'План Факт 2025'!Z375,'План Факт 2025'!AA375)&gt;0),"ОК",IF('План Факт 2025'!C375="","ОК","Требует заполнения"))</f>
        <v>ОК</v>
      </c>
      <c r="T375" s="1" t="str">
        <f aca="false">IF(AND('План Факт 2025'!R375&gt;0,'План Факт 2025'!X375=""),"Требует заполнения","ОК")</f>
        <v>ОК</v>
      </c>
      <c r="U375" s="1" t="str">
        <f aca="false">IF(AND('План Факт 2025'!R375&gt;0,'План Факт 2025'!Y375=""),"Требует заполнения","ОК")</f>
        <v>ОК</v>
      </c>
    </row>
    <row r="376" customFormat="false" ht="15" hidden="false" customHeight="false" outlineLevel="0" collapsed="false">
      <c r="A376" s="1" t="str">
        <f aca="false">IF(AND('План Факт 2025'!B376&lt;&gt;"",'План Факт 2025'!A376=""),"Требует заполнения","ОК")</f>
        <v>ОК</v>
      </c>
      <c r="C376" s="1" t="str">
        <f aca="false">IF(AND('План Факт 2025'!C376="",SUM('План Факт 2025'!Q376,'План Факт 2025'!R376,'План Факт 2025'!Z376,'План Факт 2025'!AA376)&gt;0),"Требует заполнения","ОК")</f>
        <v>ОК</v>
      </c>
      <c r="D376" s="357" t="str">
        <f aca="false">IF(OR(AND('План Факт 2025'!D376="",'План Факт 2025'!C376="Инвестиционный_проект"),AND('План Факт 2025'!D376="",'План Факт 2025'!C376="Операционный_бюджет")),"Требует заполнения", IF('План Факт 2025'!D376="","ОК",IFERROR(VLOOKUP('План Факт 2025'!C376&amp;'План Факт 2025'!D376,статьи,1,FALSE()),"Требует исправления")))</f>
        <v>ОК</v>
      </c>
      <c r="E376" s="1" t="str">
        <f aca="false">IF(AND('План Факт 2025'!C376="Инвестиционный_проект",'План Факт 2025'!G376=""),"Требует заполнения",IF(AND('План Факт 2025'!C376&lt;&gt;"Инвестиционный_проект",'План Факт 2025'!G376&lt;&gt;""),"Требует изменения","ОК"))</f>
        <v>ОК</v>
      </c>
      <c r="G376" s="1" t="str">
        <f aca="false">IF(AND('План Факт 2025'!C376="Инвестиционный_проект",'План Факт 2025'!I376=""),"Требует заполнения","ОК")</f>
        <v>ОК</v>
      </c>
      <c r="H376" s="1" t="str">
        <f aca="false">IF(AND('План Факт 2025'!C376="ФОТ",'План Факт 2025'!J376=""),"Требует заполнения","ОК")</f>
        <v>ОК</v>
      </c>
      <c r="J376" s="1" t="str">
        <f aca="false">IF(OR(AND('План Факт 2025'!D376="Программное_обеспечение_лицензии",'План Факт 2025'!L376=""),AND('План Факт 2025'!D376="Приобретение_ПО",'План Факт 2025'!L376=""),AND('План Факт 2025'!D376="ИТ_оборудование_и_комплектующие_ИП",'План Факт 2025'!L376=""),AND('План Факт 2025'!D376="ИТ_оборудование_и_комплектующие",'План Факт 2025'!L376="")),"Требует заполнения","ОК")</f>
        <v>ОК</v>
      </c>
      <c r="K376" s="1" t="str">
        <f aca="false">IF(OR(AND('План Факт 2025'!C376="Операционный_бюджет",'План Факт 2025'!D376="Программное_обеспечение_лицензии",'План Факт 2025'!M376=""),AND('План Факт 2025'!C376="Инвестиционный_проект",'План Факт 2025'!D376="Приобретение_ПО",'План Факт 2025'!M376=""),AND('План Факт 2025'!D376="ИТ_оборудование_и_комплектующие_ИП",'План Факт 2025'!M376=""),AND('План Факт 2025'!D376="ИТ_оборудование_и_комплектующие",'План Факт 2025'!M376="")),"Требует заполнения","ОК")</f>
        <v>ОК</v>
      </c>
      <c r="L376" s="1" t="str">
        <f aca="false">IF(OR(AND('План Факт 2025'!D376="Программное_обеспечение_лицензии",'План Факт 2025'!N376="",'План Факт 2025'!M376=""),AND('План Факт 2025'!D376="Приобретение_ПО",'План Факт 2025'!M376="",'План Факт 2025'!N376="",'План Факт 2025'!M376=""),AND('План Факт 2025'!C376&lt;&gt;"",'План Факт 2025'!N376="",'План Факт 2025'!M376="")),"Требует заполнения","ОК")</f>
        <v>ОК</v>
      </c>
      <c r="N376" s="1" t="str">
        <f aca="false">IF(OR('План Факт 2025'!C376="ФОТ",SUM('План Факт 2025'!Q376,'План Факт 2025'!R376,'План Факт 2025'!Z376,'План Факт 2025'!AA376)&gt;0),"ОК",IF('План Факт 2025'!C376="","ОК","Требует заполнения"))</f>
        <v>ОК</v>
      </c>
      <c r="T376" s="1" t="str">
        <f aca="false">IF(AND('План Факт 2025'!R376&gt;0,'План Факт 2025'!X376=""),"Требует заполнения","ОК")</f>
        <v>ОК</v>
      </c>
      <c r="U376" s="1" t="str">
        <f aca="false">IF(AND('План Факт 2025'!R376&gt;0,'План Факт 2025'!Y376=""),"Требует заполнения","ОК")</f>
        <v>ОК</v>
      </c>
    </row>
    <row r="377" customFormat="false" ht="15" hidden="false" customHeight="false" outlineLevel="0" collapsed="false">
      <c r="A377" s="1" t="str">
        <f aca="false">IF(AND('План Факт 2025'!B377&lt;&gt;"",'План Факт 2025'!A377=""),"Требует заполнения","ОК")</f>
        <v>ОК</v>
      </c>
      <c r="C377" s="1" t="str">
        <f aca="false">IF(AND('План Факт 2025'!C377="",SUM('План Факт 2025'!Q377,'План Факт 2025'!R377,'План Факт 2025'!Z377,'План Факт 2025'!AA377)&gt;0),"Требует заполнения","ОК")</f>
        <v>ОК</v>
      </c>
      <c r="D377" s="357" t="str">
        <f aca="false">IF(OR(AND('План Факт 2025'!D377="",'План Факт 2025'!C377="Инвестиционный_проект"),AND('План Факт 2025'!D377="",'План Факт 2025'!C377="Операционный_бюджет")),"Требует заполнения", IF('План Факт 2025'!D377="","ОК",IFERROR(VLOOKUP('План Факт 2025'!C377&amp;'План Факт 2025'!D377,статьи,1,FALSE()),"Требует исправления")))</f>
        <v>ОК</v>
      </c>
      <c r="E377" s="1" t="str">
        <f aca="false">IF(AND('План Факт 2025'!C377="Инвестиционный_проект",'План Факт 2025'!G377=""),"Требует заполнения",IF(AND('План Факт 2025'!C377&lt;&gt;"Инвестиционный_проект",'План Факт 2025'!G377&lt;&gt;""),"Требует изменения","ОК"))</f>
        <v>ОК</v>
      </c>
      <c r="G377" s="1" t="str">
        <f aca="false">IF(AND('План Факт 2025'!C377="Инвестиционный_проект",'План Факт 2025'!I377=""),"Требует заполнения","ОК")</f>
        <v>ОК</v>
      </c>
      <c r="H377" s="1" t="str">
        <f aca="false">IF(AND('План Факт 2025'!C377="ФОТ",'План Факт 2025'!J377=""),"Требует заполнения","ОК")</f>
        <v>ОК</v>
      </c>
      <c r="J377" s="1" t="str">
        <f aca="false">IF(OR(AND('План Факт 2025'!D377="Программное_обеспечение_лицензии",'План Факт 2025'!L377=""),AND('План Факт 2025'!D377="Приобретение_ПО",'План Факт 2025'!L377=""),AND('План Факт 2025'!D377="ИТ_оборудование_и_комплектующие_ИП",'План Факт 2025'!L377=""),AND('План Факт 2025'!D377="ИТ_оборудование_и_комплектующие",'План Факт 2025'!L377="")),"Требует заполнения","ОК")</f>
        <v>ОК</v>
      </c>
      <c r="K377" s="1" t="str">
        <f aca="false">IF(OR(AND('План Факт 2025'!C377="Операционный_бюджет",'План Факт 2025'!D377="Программное_обеспечение_лицензии",'План Факт 2025'!M377=""),AND('План Факт 2025'!C377="Инвестиционный_проект",'План Факт 2025'!D377="Приобретение_ПО",'План Факт 2025'!M377=""),AND('План Факт 2025'!D377="ИТ_оборудование_и_комплектующие_ИП",'План Факт 2025'!M377=""),AND('План Факт 2025'!D377="ИТ_оборудование_и_комплектующие",'План Факт 2025'!M377="")),"Требует заполнения","ОК")</f>
        <v>ОК</v>
      </c>
      <c r="L377" s="1" t="str">
        <f aca="false">IF(OR(AND('План Факт 2025'!D377="Программное_обеспечение_лицензии",'План Факт 2025'!N377="",'План Факт 2025'!M377=""),AND('План Факт 2025'!D377="Приобретение_ПО",'План Факт 2025'!M377="",'План Факт 2025'!N377="",'План Факт 2025'!M377=""),AND('План Факт 2025'!C377&lt;&gt;"",'План Факт 2025'!N377="",'План Факт 2025'!M377="")),"Требует заполнения","ОК")</f>
        <v>ОК</v>
      </c>
      <c r="N377" s="1" t="str">
        <f aca="false">IF(OR('План Факт 2025'!C377="ФОТ",SUM('План Факт 2025'!Q377,'План Факт 2025'!R377,'План Факт 2025'!Z377,'План Факт 2025'!AA377)&gt;0),"ОК",IF('План Факт 2025'!C377="","ОК","Требует заполнения"))</f>
        <v>ОК</v>
      </c>
      <c r="T377" s="1" t="str">
        <f aca="false">IF(AND('План Факт 2025'!R377&gt;0,'План Факт 2025'!X377=""),"Требует заполнения","ОК")</f>
        <v>ОК</v>
      </c>
      <c r="U377" s="1" t="str">
        <f aca="false">IF(AND('План Факт 2025'!R377&gt;0,'План Факт 2025'!Y377=""),"Требует заполнения","ОК")</f>
        <v>ОК</v>
      </c>
    </row>
    <row r="378" customFormat="false" ht="15" hidden="false" customHeight="false" outlineLevel="0" collapsed="false">
      <c r="A378" s="1" t="str">
        <f aca="false">IF(AND('План Факт 2025'!B378&lt;&gt;"",'План Факт 2025'!A378=""),"Требует заполнения","ОК")</f>
        <v>ОК</v>
      </c>
      <c r="C378" s="1" t="str">
        <f aca="false">IF(AND('План Факт 2025'!C378="",SUM('План Факт 2025'!Q378,'План Факт 2025'!R378,'План Факт 2025'!Z378,'План Факт 2025'!AA378)&gt;0),"Требует заполнения","ОК")</f>
        <v>ОК</v>
      </c>
      <c r="D378" s="357" t="str">
        <f aca="false">IF(OR(AND('План Факт 2025'!D378="",'План Факт 2025'!C378="Инвестиционный_проект"),AND('План Факт 2025'!D378="",'План Факт 2025'!C378="Операционный_бюджет")),"Требует заполнения", IF('План Факт 2025'!D378="","ОК",IFERROR(VLOOKUP('План Факт 2025'!C378&amp;'План Факт 2025'!D378,статьи,1,FALSE()),"Требует исправления")))</f>
        <v>ОК</v>
      </c>
      <c r="E378" s="1" t="str">
        <f aca="false">IF(AND('План Факт 2025'!C378="Инвестиционный_проект",'План Факт 2025'!G378=""),"Требует заполнения",IF(AND('План Факт 2025'!C378&lt;&gt;"Инвестиционный_проект",'План Факт 2025'!G378&lt;&gt;""),"Требует изменения","ОК"))</f>
        <v>ОК</v>
      </c>
      <c r="G378" s="1" t="str">
        <f aca="false">IF(AND('План Факт 2025'!C378="Инвестиционный_проект",'План Факт 2025'!I378=""),"Требует заполнения","ОК")</f>
        <v>ОК</v>
      </c>
      <c r="H378" s="1" t="str">
        <f aca="false">IF(AND('План Факт 2025'!C378="ФОТ",'План Факт 2025'!J378=""),"Требует заполнения","ОК")</f>
        <v>ОК</v>
      </c>
      <c r="J378" s="1" t="str">
        <f aca="false">IF(OR(AND('План Факт 2025'!D378="Программное_обеспечение_лицензии",'План Факт 2025'!L378=""),AND('План Факт 2025'!D378="Приобретение_ПО",'План Факт 2025'!L378=""),AND('План Факт 2025'!D378="ИТ_оборудование_и_комплектующие_ИП",'План Факт 2025'!L378=""),AND('План Факт 2025'!D378="ИТ_оборудование_и_комплектующие",'План Факт 2025'!L378="")),"Требует заполнения","ОК")</f>
        <v>ОК</v>
      </c>
      <c r="K378" s="1" t="str">
        <f aca="false">IF(OR(AND('План Факт 2025'!C378="Операционный_бюджет",'План Факт 2025'!D378="Программное_обеспечение_лицензии",'План Факт 2025'!M378=""),AND('План Факт 2025'!C378="Инвестиционный_проект",'План Факт 2025'!D378="Приобретение_ПО",'План Факт 2025'!M378=""),AND('План Факт 2025'!D378="ИТ_оборудование_и_комплектующие_ИП",'План Факт 2025'!M378=""),AND('План Факт 2025'!D378="ИТ_оборудование_и_комплектующие",'План Факт 2025'!M378="")),"Требует заполнения","ОК")</f>
        <v>ОК</v>
      </c>
      <c r="L378" s="1" t="str">
        <f aca="false">IF(OR(AND('План Факт 2025'!D378="Программное_обеспечение_лицензии",'План Факт 2025'!N378="",'План Факт 2025'!M378=""),AND('План Факт 2025'!D378="Приобретение_ПО",'План Факт 2025'!M378="",'План Факт 2025'!N378="",'План Факт 2025'!M378=""),AND('План Факт 2025'!C378&lt;&gt;"",'План Факт 2025'!N378="",'План Факт 2025'!M378="")),"Требует заполнения","ОК")</f>
        <v>ОК</v>
      </c>
      <c r="N378" s="1" t="str">
        <f aca="false">IF(OR('План Факт 2025'!C378="ФОТ",SUM('План Факт 2025'!Q378,'План Факт 2025'!R378,'План Факт 2025'!Z378,'План Факт 2025'!AA378)&gt;0),"ОК",IF('План Факт 2025'!C378="","ОК","Требует заполнения"))</f>
        <v>ОК</v>
      </c>
      <c r="T378" s="1" t="str">
        <f aca="false">IF(AND('План Факт 2025'!R378&gt;0,'План Факт 2025'!X378=""),"Требует заполнения","ОК")</f>
        <v>ОК</v>
      </c>
      <c r="U378" s="1" t="str">
        <f aca="false">IF(AND('План Факт 2025'!R378&gt;0,'План Факт 2025'!Y378=""),"Требует заполнения","ОК")</f>
        <v>ОК</v>
      </c>
    </row>
    <row r="379" customFormat="false" ht="15" hidden="false" customHeight="false" outlineLevel="0" collapsed="false">
      <c r="A379" s="1" t="str">
        <f aca="false">IF(AND('План Факт 2025'!B379&lt;&gt;"",'План Факт 2025'!A379=""),"Требует заполнения","ОК")</f>
        <v>ОК</v>
      </c>
      <c r="C379" s="1" t="str">
        <f aca="false">IF(AND('План Факт 2025'!C379="",SUM('План Факт 2025'!Q379,'План Факт 2025'!R379,'План Факт 2025'!Z379,'План Факт 2025'!AA379)&gt;0),"Требует заполнения","ОК")</f>
        <v>ОК</v>
      </c>
      <c r="D379" s="357" t="str">
        <f aca="false">IF(OR(AND('План Факт 2025'!D379="",'План Факт 2025'!C379="Инвестиционный_проект"),AND('План Факт 2025'!D379="",'План Факт 2025'!C379="Операционный_бюджет")),"Требует заполнения", IF('План Факт 2025'!D379="","ОК",IFERROR(VLOOKUP('План Факт 2025'!C379&amp;'План Факт 2025'!D379,статьи,1,FALSE()),"Требует исправления")))</f>
        <v>ОК</v>
      </c>
      <c r="E379" s="1" t="str">
        <f aca="false">IF(AND('План Факт 2025'!C379="Инвестиционный_проект",'План Факт 2025'!G379=""),"Требует заполнения",IF(AND('План Факт 2025'!C379&lt;&gt;"Инвестиционный_проект",'План Факт 2025'!G379&lt;&gt;""),"Требует изменения","ОК"))</f>
        <v>ОК</v>
      </c>
      <c r="G379" s="1" t="str">
        <f aca="false">IF(AND('План Факт 2025'!C379="Инвестиционный_проект",'План Факт 2025'!I379=""),"Требует заполнения","ОК")</f>
        <v>ОК</v>
      </c>
      <c r="H379" s="1" t="str">
        <f aca="false">IF(AND('План Факт 2025'!C379="ФОТ",'План Факт 2025'!J379=""),"Требует заполнения","ОК")</f>
        <v>ОК</v>
      </c>
      <c r="J379" s="1" t="str">
        <f aca="false">IF(OR(AND('План Факт 2025'!D379="Программное_обеспечение_лицензии",'План Факт 2025'!L379=""),AND('План Факт 2025'!D379="Приобретение_ПО",'План Факт 2025'!L379=""),AND('План Факт 2025'!D379="ИТ_оборудование_и_комплектующие_ИП",'План Факт 2025'!L379=""),AND('План Факт 2025'!D379="ИТ_оборудование_и_комплектующие",'План Факт 2025'!L379="")),"Требует заполнения","ОК")</f>
        <v>ОК</v>
      </c>
      <c r="K379" s="1" t="str">
        <f aca="false">IF(OR(AND('План Факт 2025'!C379="Операционный_бюджет",'План Факт 2025'!D379="Программное_обеспечение_лицензии",'План Факт 2025'!M379=""),AND('План Факт 2025'!C379="Инвестиционный_проект",'План Факт 2025'!D379="Приобретение_ПО",'План Факт 2025'!M379=""),AND('План Факт 2025'!D379="ИТ_оборудование_и_комплектующие_ИП",'План Факт 2025'!M379=""),AND('План Факт 2025'!D379="ИТ_оборудование_и_комплектующие",'План Факт 2025'!M379="")),"Требует заполнения","ОК")</f>
        <v>ОК</v>
      </c>
      <c r="L379" s="1" t="str">
        <f aca="false">IF(OR(AND('План Факт 2025'!D379="Программное_обеспечение_лицензии",'План Факт 2025'!N379="",'План Факт 2025'!M379=""),AND('План Факт 2025'!D379="Приобретение_ПО",'План Факт 2025'!M379="",'План Факт 2025'!N379="",'План Факт 2025'!M379=""),AND('План Факт 2025'!C379&lt;&gt;"",'План Факт 2025'!N379="",'План Факт 2025'!M379="")),"Требует заполнения","ОК")</f>
        <v>ОК</v>
      </c>
      <c r="N379" s="1" t="str">
        <f aca="false">IF(OR('План Факт 2025'!C379="ФОТ",SUM('План Факт 2025'!Q379,'План Факт 2025'!R379,'План Факт 2025'!Z379,'План Факт 2025'!AA379)&gt;0),"ОК",IF('План Факт 2025'!C379="","ОК","Требует заполнения"))</f>
        <v>ОК</v>
      </c>
      <c r="T379" s="1" t="str">
        <f aca="false">IF(AND('План Факт 2025'!R379&gt;0,'План Факт 2025'!X379=""),"Требует заполнения","ОК")</f>
        <v>ОК</v>
      </c>
      <c r="U379" s="1" t="str">
        <f aca="false">IF(AND('План Факт 2025'!R379&gt;0,'План Факт 2025'!Y379=""),"Требует заполнения","ОК")</f>
        <v>ОК</v>
      </c>
    </row>
    <row r="380" customFormat="false" ht="15" hidden="false" customHeight="false" outlineLevel="0" collapsed="false">
      <c r="A380" s="1" t="str">
        <f aca="false">IF(AND('План Факт 2025'!B380&lt;&gt;"",'План Факт 2025'!A380=""),"Требует заполнения","ОК")</f>
        <v>ОК</v>
      </c>
      <c r="C380" s="1" t="str">
        <f aca="false">IF(AND('План Факт 2025'!C380="",SUM('План Факт 2025'!Q380,'План Факт 2025'!R380,'План Факт 2025'!Z380,'План Факт 2025'!AA380)&gt;0),"Требует заполнения","ОК")</f>
        <v>ОК</v>
      </c>
      <c r="D380" s="357" t="str">
        <f aca="false">IF(OR(AND('План Факт 2025'!D380="",'План Факт 2025'!C380="Инвестиционный_проект"),AND('План Факт 2025'!D380="",'План Факт 2025'!C380="Операционный_бюджет")),"Требует заполнения", IF('План Факт 2025'!D380="","ОК",IFERROR(VLOOKUP('План Факт 2025'!C380&amp;'План Факт 2025'!D380,статьи,1,FALSE()),"Требует исправления")))</f>
        <v>ОК</v>
      </c>
      <c r="E380" s="1" t="str">
        <f aca="false">IF(AND('План Факт 2025'!C380="Инвестиционный_проект",'План Факт 2025'!G380=""),"Требует заполнения",IF(AND('План Факт 2025'!C380&lt;&gt;"Инвестиционный_проект",'План Факт 2025'!G380&lt;&gt;""),"Требует изменения","ОК"))</f>
        <v>ОК</v>
      </c>
      <c r="G380" s="1" t="str">
        <f aca="false">IF(AND('План Факт 2025'!C380="Инвестиционный_проект",'План Факт 2025'!I380=""),"Требует заполнения","ОК")</f>
        <v>ОК</v>
      </c>
      <c r="H380" s="1" t="str">
        <f aca="false">IF(AND('План Факт 2025'!C380="ФОТ",'План Факт 2025'!J380=""),"Требует заполнения","ОК")</f>
        <v>ОК</v>
      </c>
      <c r="J380" s="1" t="str">
        <f aca="false">IF(OR(AND('План Факт 2025'!D380="Программное_обеспечение_лицензии",'План Факт 2025'!L380=""),AND('План Факт 2025'!D380="Приобретение_ПО",'План Факт 2025'!L380=""),AND('План Факт 2025'!D380="ИТ_оборудование_и_комплектующие_ИП",'План Факт 2025'!L380=""),AND('План Факт 2025'!D380="ИТ_оборудование_и_комплектующие",'План Факт 2025'!L380="")),"Требует заполнения","ОК")</f>
        <v>ОК</v>
      </c>
      <c r="K380" s="1" t="str">
        <f aca="false">IF(OR(AND('План Факт 2025'!C380="Операционный_бюджет",'План Факт 2025'!D380="Программное_обеспечение_лицензии",'План Факт 2025'!M380=""),AND('План Факт 2025'!C380="Инвестиционный_проект",'План Факт 2025'!D380="Приобретение_ПО",'План Факт 2025'!M380=""),AND('План Факт 2025'!D380="ИТ_оборудование_и_комплектующие_ИП",'План Факт 2025'!M380=""),AND('План Факт 2025'!D380="ИТ_оборудование_и_комплектующие",'План Факт 2025'!M380="")),"Требует заполнения","ОК")</f>
        <v>ОК</v>
      </c>
      <c r="L380" s="1" t="str">
        <f aca="false">IF(OR(AND('План Факт 2025'!D380="Программное_обеспечение_лицензии",'План Факт 2025'!N380="",'План Факт 2025'!M380=""),AND('План Факт 2025'!D380="Приобретение_ПО",'План Факт 2025'!M380="",'План Факт 2025'!N380="",'План Факт 2025'!M380=""),AND('План Факт 2025'!C380&lt;&gt;"",'План Факт 2025'!N380="",'План Факт 2025'!M380="")),"Требует заполнения","ОК")</f>
        <v>ОК</v>
      </c>
      <c r="N380" s="1" t="str">
        <f aca="false">IF(OR('План Факт 2025'!C380="ФОТ",SUM('План Факт 2025'!Q380,'План Факт 2025'!R380,'План Факт 2025'!Z380,'План Факт 2025'!AA380)&gt;0),"ОК",IF('План Факт 2025'!C380="","ОК","Требует заполнения"))</f>
        <v>ОК</v>
      </c>
      <c r="T380" s="1" t="str">
        <f aca="false">IF(AND('План Факт 2025'!R380&gt;0,'План Факт 2025'!X380=""),"Требует заполнения","ОК")</f>
        <v>ОК</v>
      </c>
      <c r="U380" s="1" t="str">
        <f aca="false">IF(AND('План Факт 2025'!R380&gt;0,'План Факт 2025'!Y380=""),"Требует заполнения","ОК")</f>
        <v>ОК</v>
      </c>
    </row>
    <row r="381" customFormat="false" ht="15" hidden="false" customHeight="false" outlineLevel="0" collapsed="false">
      <c r="A381" s="1" t="str">
        <f aca="false">IF(AND('План Факт 2025'!B381&lt;&gt;"",'План Факт 2025'!A381=""),"Требует заполнения","ОК")</f>
        <v>ОК</v>
      </c>
      <c r="C381" s="1" t="str">
        <f aca="false">IF(AND('План Факт 2025'!C381="",SUM('План Факт 2025'!Q381,'План Факт 2025'!R381,'План Факт 2025'!Z381,'План Факт 2025'!AA381)&gt;0),"Требует заполнения","ОК")</f>
        <v>ОК</v>
      </c>
      <c r="D381" s="357" t="str">
        <f aca="false">IF(OR(AND('План Факт 2025'!D381="",'План Факт 2025'!C381="Инвестиционный_проект"),AND('План Факт 2025'!D381="",'План Факт 2025'!C381="Операционный_бюджет")),"Требует заполнения", IF('План Факт 2025'!D381="","ОК",IFERROR(VLOOKUP('План Факт 2025'!C381&amp;'План Факт 2025'!D381,статьи,1,FALSE()),"Требует исправления")))</f>
        <v>ОК</v>
      </c>
      <c r="E381" s="1" t="str">
        <f aca="false">IF(AND('План Факт 2025'!C381="Инвестиционный_проект",'План Факт 2025'!G381=""),"Требует заполнения",IF(AND('План Факт 2025'!C381&lt;&gt;"Инвестиционный_проект",'План Факт 2025'!G381&lt;&gt;""),"Требует изменения","ОК"))</f>
        <v>ОК</v>
      </c>
      <c r="G381" s="1" t="str">
        <f aca="false">IF(AND('План Факт 2025'!C381="Инвестиционный_проект",'План Факт 2025'!I381=""),"Требует заполнения","ОК")</f>
        <v>ОК</v>
      </c>
      <c r="H381" s="1" t="str">
        <f aca="false">IF(AND('План Факт 2025'!C381="ФОТ",'План Факт 2025'!J381=""),"Требует заполнения","ОК")</f>
        <v>ОК</v>
      </c>
      <c r="J381" s="1" t="str">
        <f aca="false">IF(OR(AND('План Факт 2025'!D381="Программное_обеспечение_лицензии",'План Факт 2025'!L381=""),AND('План Факт 2025'!D381="Приобретение_ПО",'План Факт 2025'!L381=""),AND('План Факт 2025'!D381="ИТ_оборудование_и_комплектующие_ИП",'План Факт 2025'!L381=""),AND('План Факт 2025'!D381="ИТ_оборудование_и_комплектующие",'План Факт 2025'!L381="")),"Требует заполнения","ОК")</f>
        <v>ОК</v>
      </c>
      <c r="K381" s="1" t="str">
        <f aca="false">IF(OR(AND('План Факт 2025'!C381="Операционный_бюджет",'План Факт 2025'!D381="Программное_обеспечение_лицензии",'План Факт 2025'!M381=""),AND('План Факт 2025'!C381="Инвестиционный_проект",'План Факт 2025'!D381="Приобретение_ПО",'План Факт 2025'!M381=""),AND('План Факт 2025'!D381="ИТ_оборудование_и_комплектующие_ИП",'План Факт 2025'!M381=""),AND('План Факт 2025'!D381="ИТ_оборудование_и_комплектующие",'План Факт 2025'!M381="")),"Требует заполнения","ОК")</f>
        <v>ОК</v>
      </c>
      <c r="L381" s="1" t="str">
        <f aca="false">IF(OR(AND('План Факт 2025'!D381="Программное_обеспечение_лицензии",'План Факт 2025'!N381="",'План Факт 2025'!M381=""),AND('План Факт 2025'!D381="Приобретение_ПО",'План Факт 2025'!M381="",'План Факт 2025'!N381="",'План Факт 2025'!M381=""),AND('План Факт 2025'!C381&lt;&gt;"",'План Факт 2025'!N381="",'План Факт 2025'!M381="")),"Требует заполнения","ОК")</f>
        <v>ОК</v>
      </c>
      <c r="N381" s="1" t="str">
        <f aca="false">IF(OR('План Факт 2025'!C381="ФОТ",SUM('План Факт 2025'!Q381,'План Факт 2025'!R381,'План Факт 2025'!Z381,'План Факт 2025'!AA381)&gt;0),"ОК",IF('План Факт 2025'!C381="","ОК","Требует заполнения"))</f>
        <v>ОК</v>
      </c>
      <c r="T381" s="1" t="str">
        <f aca="false">IF(AND('План Факт 2025'!R381&gt;0,'План Факт 2025'!X381=""),"Требует заполнения","ОК")</f>
        <v>ОК</v>
      </c>
      <c r="U381" s="1" t="str">
        <f aca="false">IF(AND('План Факт 2025'!R381&gt;0,'План Факт 2025'!Y381=""),"Требует заполнения","ОК")</f>
        <v>ОК</v>
      </c>
    </row>
    <row r="382" customFormat="false" ht="15" hidden="false" customHeight="false" outlineLevel="0" collapsed="false">
      <c r="A382" s="1" t="str">
        <f aca="false">IF(AND('План Факт 2025'!B382&lt;&gt;"",'План Факт 2025'!A382=""),"Требует заполнения","ОК")</f>
        <v>ОК</v>
      </c>
      <c r="C382" s="1" t="str">
        <f aca="false">IF(AND('План Факт 2025'!C382="",SUM('План Факт 2025'!Q382,'План Факт 2025'!R382,'План Факт 2025'!Z382,'План Факт 2025'!AA382)&gt;0),"Требует заполнения","ОК")</f>
        <v>ОК</v>
      </c>
      <c r="D382" s="357" t="str">
        <f aca="false">IF(OR(AND('План Факт 2025'!D382="",'План Факт 2025'!C382="Инвестиционный_проект"),AND('План Факт 2025'!D382="",'План Факт 2025'!C382="Операционный_бюджет")),"Требует заполнения", IF('План Факт 2025'!D382="","ОК",IFERROR(VLOOKUP('План Факт 2025'!C382&amp;'План Факт 2025'!D382,статьи,1,FALSE()),"Требует исправления")))</f>
        <v>ОК</v>
      </c>
      <c r="E382" s="1" t="str">
        <f aca="false">IF(AND('План Факт 2025'!C382="Инвестиционный_проект",'План Факт 2025'!G382=""),"Требует заполнения",IF(AND('План Факт 2025'!C382&lt;&gt;"Инвестиционный_проект",'План Факт 2025'!G382&lt;&gt;""),"Требует изменения","ОК"))</f>
        <v>ОК</v>
      </c>
      <c r="G382" s="1" t="str">
        <f aca="false">IF(AND('План Факт 2025'!C382="Инвестиционный_проект",'План Факт 2025'!I382=""),"Требует заполнения","ОК")</f>
        <v>ОК</v>
      </c>
      <c r="H382" s="1" t="str">
        <f aca="false">IF(AND('План Факт 2025'!C382="ФОТ",'План Факт 2025'!J382=""),"Требует заполнения","ОК")</f>
        <v>ОК</v>
      </c>
      <c r="J382" s="1" t="str">
        <f aca="false">IF(OR(AND('План Факт 2025'!D382="Программное_обеспечение_лицензии",'План Факт 2025'!L382=""),AND('План Факт 2025'!D382="Приобретение_ПО",'План Факт 2025'!L382=""),AND('План Факт 2025'!D382="ИТ_оборудование_и_комплектующие_ИП",'План Факт 2025'!L382=""),AND('План Факт 2025'!D382="ИТ_оборудование_и_комплектующие",'План Факт 2025'!L382="")),"Требует заполнения","ОК")</f>
        <v>ОК</v>
      </c>
      <c r="K382" s="1" t="str">
        <f aca="false">IF(OR(AND('План Факт 2025'!C382="Операционный_бюджет",'План Факт 2025'!D382="Программное_обеспечение_лицензии",'План Факт 2025'!M382=""),AND('План Факт 2025'!C382="Инвестиционный_проект",'План Факт 2025'!D382="Приобретение_ПО",'План Факт 2025'!M382=""),AND('План Факт 2025'!D382="ИТ_оборудование_и_комплектующие_ИП",'План Факт 2025'!M382=""),AND('План Факт 2025'!D382="ИТ_оборудование_и_комплектующие",'План Факт 2025'!M382="")),"Требует заполнения","ОК")</f>
        <v>ОК</v>
      </c>
      <c r="L382" s="1" t="str">
        <f aca="false">IF(OR(AND('План Факт 2025'!D382="Программное_обеспечение_лицензии",'План Факт 2025'!N382="",'План Факт 2025'!M382=""),AND('План Факт 2025'!D382="Приобретение_ПО",'План Факт 2025'!M382="",'План Факт 2025'!N382="",'План Факт 2025'!M382=""),AND('План Факт 2025'!C382&lt;&gt;"",'План Факт 2025'!N382="",'План Факт 2025'!M382="")),"Требует заполнения","ОК")</f>
        <v>ОК</v>
      </c>
      <c r="N382" s="1" t="str">
        <f aca="false">IF(OR('План Факт 2025'!C382="ФОТ",SUM('План Факт 2025'!Q382,'План Факт 2025'!R382,'План Факт 2025'!Z382,'План Факт 2025'!AA382)&gt;0),"ОК",IF('План Факт 2025'!C382="","ОК","Требует заполнения"))</f>
        <v>ОК</v>
      </c>
      <c r="T382" s="1" t="str">
        <f aca="false">IF(AND('План Факт 2025'!R382&gt;0,'План Факт 2025'!X382=""),"Требует заполнения","ОК")</f>
        <v>ОК</v>
      </c>
      <c r="U382" s="1" t="str">
        <f aca="false">IF(AND('План Факт 2025'!R382&gt;0,'План Факт 2025'!Y382=""),"Требует заполнения","ОК")</f>
        <v>ОК</v>
      </c>
    </row>
    <row r="383" customFormat="false" ht="15" hidden="false" customHeight="false" outlineLevel="0" collapsed="false">
      <c r="A383" s="1" t="str">
        <f aca="false">IF(AND('План Факт 2025'!B383&lt;&gt;"",'План Факт 2025'!A383=""),"Требует заполнения","ОК")</f>
        <v>ОК</v>
      </c>
      <c r="C383" s="1" t="str">
        <f aca="false">IF(AND('План Факт 2025'!C383="",SUM('План Факт 2025'!Q383,'План Факт 2025'!R383,'План Факт 2025'!Z383,'План Факт 2025'!AA383)&gt;0),"Требует заполнения","ОК")</f>
        <v>ОК</v>
      </c>
      <c r="D383" s="357" t="str">
        <f aca="false">IF(OR(AND('План Факт 2025'!D383="",'План Факт 2025'!C383="Инвестиционный_проект"),AND('План Факт 2025'!D383="",'План Факт 2025'!C383="Операционный_бюджет")),"Требует заполнения", IF('План Факт 2025'!D383="","ОК",IFERROR(VLOOKUP('План Факт 2025'!C383&amp;'План Факт 2025'!D383,статьи,1,FALSE()),"Требует исправления")))</f>
        <v>ОК</v>
      </c>
      <c r="E383" s="1" t="str">
        <f aca="false">IF(AND('План Факт 2025'!C383="Инвестиционный_проект",'План Факт 2025'!G383=""),"Требует заполнения",IF(AND('План Факт 2025'!C383&lt;&gt;"Инвестиционный_проект",'План Факт 2025'!G383&lt;&gt;""),"Требует изменения","ОК"))</f>
        <v>ОК</v>
      </c>
      <c r="G383" s="1" t="str">
        <f aca="false">IF(AND('План Факт 2025'!C383="Инвестиционный_проект",'План Факт 2025'!I383=""),"Требует заполнения","ОК")</f>
        <v>ОК</v>
      </c>
      <c r="H383" s="1" t="str">
        <f aca="false">IF(AND('План Факт 2025'!C383="ФОТ",'План Факт 2025'!J383=""),"Требует заполнения","ОК")</f>
        <v>ОК</v>
      </c>
      <c r="J383" s="1" t="str">
        <f aca="false">IF(OR(AND('План Факт 2025'!D383="Программное_обеспечение_лицензии",'План Факт 2025'!L383=""),AND('План Факт 2025'!D383="Приобретение_ПО",'План Факт 2025'!L383=""),AND('План Факт 2025'!D383="ИТ_оборудование_и_комплектующие_ИП",'План Факт 2025'!L383=""),AND('План Факт 2025'!D383="ИТ_оборудование_и_комплектующие",'План Факт 2025'!L383="")),"Требует заполнения","ОК")</f>
        <v>ОК</v>
      </c>
      <c r="K383" s="1" t="str">
        <f aca="false">IF(OR(AND('План Факт 2025'!C383="Операционный_бюджет",'План Факт 2025'!D383="Программное_обеспечение_лицензии",'План Факт 2025'!M383=""),AND('План Факт 2025'!C383="Инвестиционный_проект",'План Факт 2025'!D383="Приобретение_ПО",'План Факт 2025'!M383=""),AND('План Факт 2025'!D383="ИТ_оборудование_и_комплектующие_ИП",'План Факт 2025'!M383=""),AND('План Факт 2025'!D383="ИТ_оборудование_и_комплектующие",'План Факт 2025'!M383="")),"Требует заполнения","ОК")</f>
        <v>ОК</v>
      </c>
      <c r="L383" s="1" t="str">
        <f aca="false">IF(OR(AND('План Факт 2025'!D383="Программное_обеспечение_лицензии",'План Факт 2025'!N383="",'План Факт 2025'!M383=""),AND('План Факт 2025'!D383="Приобретение_ПО",'План Факт 2025'!M383="",'План Факт 2025'!N383="",'План Факт 2025'!M383=""),AND('План Факт 2025'!C383&lt;&gt;"",'План Факт 2025'!N383="",'План Факт 2025'!M383="")),"Требует заполнения","ОК")</f>
        <v>ОК</v>
      </c>
      <c r="N383" s="1" t="str">
        <f aca="false">IF(OR('План Факт 2025'!C383="ФОТ",SUM('План Факт 2025'!Q383,'План Факт 2025'!R383,'План Факт 2025'!Z383,'План Факт 2025'!AA383)&gt;0),"ОК",IF('План Факт 2025'!C383="","ОК","Требует заполнения"))</f>
        <v>ОК</v>
      </c>
      <c r="T383" s="1" t="str">
        <f aca="false">IF(AND('План Факт 2025'!R383&gt;0,'План Факт 2025'!X383=""),"Требует заполнения","ОК")</f>
        <v>ОК</v>
      </c>
      <c r="U383" s="1" t="str">
        <f aca="false">IF(AND('План Факт 2025'!R383&gt;0,'План Факт 2025'!Y383=""),"Требует заполнения","ОК")</f>
        <v>ОК</v>
      </c>
    </row>
    <row r="384" customFormat="false" ht="15" hidden="false" customHeight="false" outlineLevel="0" collapsed="false">
      <c r="A384" s="1" t="str">
        <f aca="false">IF(AND('План Факт 2025'!B384&lt;&gt;"",'План Факт 2025'!A384=""),"Требует заполнения","ОК")</f>
        <v>ОК</v>
      </c>
      <c r="C384" s="1" t="str">
        <f aca="false">IF(AND('План Факт 2025'!C384="",SUM('План Факт 2025'!Q384,'План Факт 2025'!R384,'План Факт 2025'!Z384,'План Факт 2025'!AA384)&gt;0),"Требует заполнения","ОК")</f>
        <v>ОК</v>
      </c>
      <c r="D384" s="357" t="str">
        <f aca="false">IF(OR(AND('План Факт 2025'!D384="",'План Факт 2025'!C384="Инвестиционный_проект"),AND('План Факт 2025'!D384="",'План Факт 2025'!C384="Операционный_бюджет")),"Требует заполнения", IF('План Факт 2025'!D384="","ОК",IFERROR(VLOOKUP('План Факт 2025'!C384&amp;'План Факт 2025'!D384,статьи,1,FALSE()),"Требует исправления")))</f>
        <v>ОК</v>
      </c>
      <c r="E384" s="1" t="str">
        <f aca="false">IF(AND('План Факт 2025'!C384="Инвестиционный_проект",'План Факт 2025'!G384=""),"Требует заполнения",IF(AND('План Факт 2025'!C384&lt;&gt;"Инвестиционный_проект",'План Факт 2025'!G384&lt;&gt;""),"Требует изменения","ОК"))</f>
        <v>ОК</v>
      </c>
      <c r="G384" s="1" t="str">
        <f aca="false">IF(AND('План Факт 2025'!C384="Инвестиционный_проект",'План Факт 2025'!I384=""),"Требует заполнения","ОК")</f>
        <v>ОК</v>
      </c>
      <c r="H384" s="1" t="str">
        <f aca="false">IF(AND('План Факт 2025'!C384="ФОТ",'План Факт 2025'!J384=""),"Требует заполнения","ОК")</f>
        <v>ОК</v>
      </c>
      <c r="J384" s="1" t="str">
        <f aca="false">IF(OR(AND('План Факт 2025'!D384="Программное_обеспечение_лицензии",'План Факт 2025'!L384=""),AND('План Факт 2025'!D384="Приобретение_ПО",'План Факт 2025'!L384=""),AND('План Факт 2025'!D384="ИТ_оборудование_и_комплектующие_ИП",'План Факт 2025'!L384=""),AND('План Факт 2025'!D384="ИТ_оборудование_и_комплектующие",'План Факт 2025'!L384="")),"Требует заполнения","ОК")</f>
        <v>ОК</v>
      </c>
      <c r="K384" s="1" t="str">
        <f aca="false">IF(OR(AND('План Факт 2025'!C384="Операционный_бюджет",'План Факт 2025'!D384="Программное_обеспечение_лицензии",'План Факт 2025'!M384=""),AND('План Факт 2025'!C384="Инвестиционный_проект",'План Факт 2025'!D384="Приобретение_ПО",'План Факт 2025'!M384=""),AND('План Факт 2025'!D384="ИТ_оборудование_и_комплектующие_ИП",'План Факт 2025'!M384=""),AND('План Факт 2025'!D384="ИТ_оборудование_и_комплектующие",'План Факт 2025'!M384="")),"Требует заполнения","ОК")</f>
        <v>ОК</v>
      </c>
      <c r="L384" s="1" t="str">
        <f aca="false">IF(OR(AND('План Факт 2025'!D384="Программное_обеспечение_лицензии",'План Факт 2025'!N384="",'План Факт 2025'!M384=""),AND('План Факт 2025'!D384="Приобретение_ПО",'План Факт 2025'!M384="",'План Факт 2025'!N384="",'План Факт 2025'!M384=""),AND('План Факт 2025'!C384&lt;&gt;"",'План Факт 2025'!N384="",'План Факт 2025'!M384="")),"Требует заполнения","ОК")</f>
        <v>ОК</v>
      </c>
      <c r="N384" s="1" t="str">
        <f aca="false">IF(OR('План Факт 2025'!C384="ФОТ",SUM('План Факт 2025'!Q384,'План Факт 2025'!R384,'План Факт 2025'!Z384,'План Факт 2025'!AA384)&gt;0),"ОК",IF('План Факт 2025'!C384="","ОК","Требует заполнения"))</f>
        <v>ОК</v>
      </c>
      <c r="T384" s="1" t="str">
        <f aca="false">IF(AND('План Факт 2025'!R384&gt;0,'План Факт 2025'!X384=""),"Требует заполнения","ОК")</f>
        <v>ОК</v>
      </c>
      <c r="U384" s="1" t="str">
        <f aca="false">IF(AND('План Факт 2025'!R384&gt;0,'План Факт 2025'!Y384=""),"Требует заполнения","ОК")</f>
        <v>ОК</v>
      </c>
    </row>
    <row r="385" customFormat="false" ht="15" hidden="false" customHeight="false" outlineLevel="0" collapsed="false">
      <c r="A385" s="1" t="str">
        <f aca="false">IF(AND('План Факт 2025'!B385&lt;&gt;"",'План Факт 2025'!A385=""),"Требует заполнения","ОК")</f>
        <v>ОК</v>
      </c>
      <c r="C385" s="1" t="str">
        <f aca="false">IF(AND('План Факт 2025'!C385="",SUM('План Факт 2025'!Q385,'План Факт 2025'!R385,'План Факт 2025'!Z385,'План Факт 2025'!AA385)&gt;0),"Требует заполнения","ОК")</f>
        <v>ОК</v>
      </c>
      <c r="D385" s="357" t="str">
        <f aca="false">IF(OR(AND('План Факт 2025'!D385="",'План Факт 2025'!C385="Инвестиционный_проект"),AND('План Факт 2025'!D385="",'План Факт 2025'!C385="Операционный_бюджет")),"Требует заполнения", IF('План Факт 2025'!D385="","ОК",IFERROR(VLOOKUP('План Факт 2025'!C385&amp;'План Факт 2025'!D385,статьи,1,FALSE()),"Требует исправления")))</f>
        <v>ОК</v>
      </c>
      <c r="E385" s="1" t="str">
        <f aca="false">IF(AND('План Факт 2025'!C385="Инвестиционный_проект",'План Факт 2025'!G385=""),"Требует заполнения",IF(AND('План Факт 2025'!C385&lt;&gt;"Инвестиционный_проект",'План Факт 2025'!G385&lt;&gt;""),"Требует изменения","ОК"))</f>
        <v>ОК</v>
      </c>
      <c r="G385" s="1" t="str">
        <f aca="false">IF(AND('План Факт 2025'!C385="Инвестиционный_проект",'План Факт 2025'!I385=""),"Требует заполнения","ОК")</f>
        <v>ОК</v>
      </c>
      <c r="H385" s="1" t="str">
        <f aca="false">IF(AND('План Факт 2025'!C385="ФОТ",'План Факт 2025'!J385=""),"Требует заполнения","ОК")</f>
        <v>ОК</v>
      </c>
      <c r="J385" s="1" t="str">
        <f aca="false">IF(OR(AND('План Факт 2025'!D385="Программное_обеспечение_лицензии",'План Факт 2025'!L385=""),AND('План Факт 2025'!D385="Приобретение_ПО",'План Факт 2025'!L385=""),AND('План Факт 2025'!D385="ИТ_оборудование_и_комплектующие_ИП",'План Факт 2025'!L385=""),AND('План Факт 2025'!D385="ИТ_оборудование_и_комплектующие",'План Факт 2025'!L385="")),"Требует заполнения","ОК")</f>
        <v>ОК</v>
      </c>
      <c r="K385" s="1" t="str">
        <f aca="false">IF(OR(AND('План Факт 2025'!C385="Операционный_бюджет",'План Факт 2025'!D385="Программное_обеспечение_лицензии",'План Факт 2025'!M385=""),AND('План Факт 2025'!C385="Инвестиционный_проект",'План Факт 2025'!D385="Приобретение_ПО",'План Факт 2025'!M385=""),AND('План Факт 2025'!D385="ИТ_оборудование_и_комплектующие_ИП",'План Факт 2025'!M385=""),AND('План Факт 2025'!D385="ИТ_оборудование_и_комплектующие",'План Факт 2025'!M385="")),"Требует заполнения","ОК")</f>
        <v>ОК</v>
      </c>
      <c r="L385" s="1" t="str">
        <f aca="false">IF(OR(AND('План Факт 2025'!D385="Программное_обеспечение_лицензии",'План Факт 2025'!N385="",'План Факт 2025'!M385=""),AND('План Факт 2025'!D385="Приобретение_ПО",'План Факт 2025'!M385="",'План Факт 2025'!N385="",'План Факт 2025'!M385=""),AND('План Факт 2025'!C385&lt;&gt;"",'План Факт 2025'!N385="",'План Факт 2025'!M385="")),"Требует заполнения","ОК")</f>
        <v>ОК</v>
      </c>
      <c r="N385" s="1" t="str">
        <f aca="false">IF(OR('План Факт 2025'!C385="ФОТ",SUM('План Факт 2025'!Q385,'План Факт 2025'!R385,'План Факт 2025'!Z385,'План Факт 2025'!AA385)&gt;0),"ОК",IF('План Факт 2025'!C385="","ОК","Требует заполнения"))</f>
        <v>ОК</v>
      </c>
      <c r="T385" s="1" t="str">
        <f aca="false">IF(AND('План Факт 2025'!R385&gt;0,'План Факт 2025'!X385=""),"Требует заполнения","ОК")</f>
        <v>ОК</v>
      </c>
      <c r="U385" s="1" t="str">
        <f aca="false">IF(AND('План Факт 2025'!R385&gt;0,'План Факт 2025'!Y385=""),"Требует заполнения","ОК")</f>
        <v>ОК</v>
      </c>
    </row>
    <row r="386" customFormat="false" ht="15" hidden="false" customHeight="false" outlineLevel="0" collapsed="false">
      <c r="A386" s="1" t="str">
        <f aca="false">IF(AND('План Факт 2025'!B386&lt;&gt;"",'План Факт 2025'!A386=""),"Требует заполнения","ОК")</f>
        <v>ОК</v>
      </c>
      <c r="C386" s="1" t="str">
        <f aca="false">IF(AND('План Факт 2025'!C386="",SUM('План Факт 2025'!Q386,'План Факт 2025'!R386,'План Факт 2025'!Z386,'План Факт 2025'!AA386)&gt;0),"Требует заполнения","ОК")</f>
        <v>ОК</v>
      </c>
      <c r="D386" s="357" t="str">
        <f aca="false">IF(OR(AND('План Факт 2025'!D386="",'План Факт 2025'!C386="Инвестиционный_проект"),AND('План Факт 2025'!D386="",'План Факт 2025'!C386="Операционный_бюджет")),"Требует заполнения", IF('План Факт 2025'!D386="","ОК",IFERROR(VLOOKUP('План Факт 2025'!C386&amp;'План Факт 2025'!D386,статьи,1,FALSE()),"Требует исправления")))</f>
        <v>ОК</v>
      </c>
      <c r="E386" s="1" t="str">
        <f aca="false">IF(AND('План Факт 2025'!C386="Инвестиционный_проект",'План Факт 2025'!G386=""),"Требует заполнения",IF(AND('План Факт 2025'!C386&lt;&gt;"Инвестиционный_проект",'План Факт 2025'!G386&lt;&gt;""),"Требует изменения","ОК"))</f>
        <v>ОК</v>
      </c>
      <c r="G386" s="1" t="str">
        <f aca="false">IF(AND('План Факт 2025'!C386="Инвестиционный_проект",'План Факт 2025'!I386=""),"Требует заполнения","ОК")</f>
        <v>ОК</v>
      </c>
      <c r="H386" s="1" t="str">
        <f aca="false">IF(AND('План Факт 2025'!C386="ФОТ",'План Факт 2025'!J386=""),"Требует заполнения","ОК")</f>
        <v>ОК</v>
      </c>
      <c r="J386" s="1" t="str">
        <f aca="false">IF(OR(AND('План Факт 2025'!D386="Программное_обеспечение_лицензии",'План Факт 2025'!L386=""),AND('План Факт 2025'!D386="Приобретение_ПО",'План Факт 2025'!L386=""),AND('План Факт 2025'!D386="ИТ_оборудование_и_комплектующие_ИП",'План Факт 2025'!L386=""),AND('План Факт 2025'!D386="ИТ_оборудование_и_комплектующие",'План Факт 2025'!L386="")),"Требует заполнения","ОК")</f>
        <v>ОК</v>
      </c>
      <c r="K386" s="1" t="str">
        <f aca="false">IF(OR(AND('План Факт 2025'!C386="Операционный_бюджет",'План Факт 2025'!D386="Программное_обеспечение_лицензии",'План Факт 2025'!M386=""),AND('План Факт 2025'!C386="Инвестиционный_проект",'План Факт 2025'!D386="Приобретение_ПО",'План Факт 2025'!M386=""),AND('План Факт 2025'!D386="ИТ_оборудование_и_комплектующие_ИП",'План Факт 2025'!M386=""),AND('План Факт 2025'!D386="ИТ_оборудование_и_комплектующие",'План Факт 2025'!M386="")),"Требует заполнения","ОК")</f>
        <v>ОК</v>
      </c>
      <c r="L386" s="1" t="str">
        <f aca="false">IF(OR(AND('План Факт 2025'!D386="Программное_обеспечение_лицензии",'План Факт 2025'!N386="",'План Факт 2025'!M386=""),AND('План Факт 2025'!D386="Приобретение_ПО",'План Факт 2025'!M386="",'План Факт 2025'!N386="",'План Факт 2025'!M386=""),AND('План Факт 2025'!C386&lt;&gt;"",'План Факт 2025'!N386="",'План Факт 2025'!M386="")),"Требует заполнения","ОК")</f>
        <v>ОК</v>
      </c>
      <c r="N386" s="1" t="str">
        <f aca="false">IF(OR('План Факт 2025'!C386="ФОТ",SUM('План Факт 2025'!Q386,'План Факт 2025'!R386,'План Факт 2025'!Z386,'План Факт 2025'!AA386)&gt;0),"ОК",IF('План Факт 2025'!C386="","ОК","Требует заполнения"))</f>
        <v>ОК</v>
      </c>
      <c r="T386" s="1" t="str">
        <f aca="false">IF(AND('План Факт 2025'!R386&gt;0,'План Факт 2025'!X386=""),"Требует заполнения","ОК")</f>
        <v>ОК</v>
      </c>
      <c r="U386" s="1" t="str">
        <f aca="false">IF(AND('План Факт 2025'!R386&gt;0,'План Факт 2025'!Y386=""),"Требует заполнения","ОК")</f>
        <v>ОК</v>
      </c>
    </row>
    <row r="387" customFormat="false" ht="15" hidden="false" customHeight="false" outlineLevel="0" collapsed="false">
      <c r="A387" s="1" t="str">
        <f aca="false">IF(AND('План Факт 2025'!B387&lt;&gt;"",'План Факт 2025'!A387=""),"Требует заполнения","ОК")</f>
        <v>ОК</v>
      </c>
      <c r="C387" s="1" t="str">
        <f aca="false">IF(AND('План Факт 2025'!C387="",SUM('План Факт 2025'!Q387,'План Факт 2025'!R387,'План Факт 2025'!Z387,'План Факт 2025'!AA387)&gt;0),"Требует заполнения","ОК")</f>
        <v>ОК</v>
      </c>
      <c r="D387" s="357" t="str">
        <f aca="false">IF(OR(AND('План Факт 2025'!D387="",'План Факт 2025'!C387="Инвестиционный_проект"),AND('План Факт 2025'!D387="",'План Факт 2025'!C387="Операционный_бюджет")),"Требует заполнения", IF('План Факт 2025'!D387="","ОК",IFERROR(VLOOKUP('План Факт 2025'!C387&amp;'План Факт 2025'!D387,статьи,1,FALSE()),"Требует исправления")))</f>
        <v>ОК</v>
      </c>
      <c r="E387" s="1" t="str">
        <f aca="false">IF(AND('План Факт 2025'!C387="Инвестиционный_проект",'План Факт 2025'!G387=""),"Требует заполнения",IF(AND('План Факт 2025'!C387&lt;&gt;"Инвестиционный_проект",'План Факт 2025'!G387&lt;&gt;""),"Требует изменения","ОК"))</f>
        <v>ОК</v>
      </c>
      <c r="G387" s="1" t="str">
        <f aca="false">IF(AND('План Факт 2025'!C387="Инвестиционный_проект",'План Факт 2025'!I387=""),"Требует заполнения","ОК")</f>
        <v>ОК</v>
      </c>
      <c r="H387" s="1" t="str">
        <f aca="false">IF(AND('План Факт 2025'!C387="ФОТ",'План Факт 2025'!J387=""),"Требует заполнения","ОК")</f>
        <v>ОК</v>
      </c>
      <c r="J387" s="1" t="str">
        <f aca="false">IF(OR(AND('План Факт 2025'!D387="Программное_обеспечение_лицензии",'План Факт 2025'!L387=""),AND('План Факт 2025'!D387="Приобретение_ПО",'План Факт 2025'!L387=""),AND('План Факт 2025'!D387="ИТ_оборудование_и_комплектующие_ИП",'План Факт 2025'!L387=""),AND('План Факт 2025'!D387="ИТ_оборудование_и_комплектующие",'План Факт 2025'!L387="")),"Требует заполнения","ОК")</f>
        <v>ОК</v>
      </c>
      <c r="K387" s="1" t="str">
        <f aca="false">IF(OR(AND('План Факт 2025'!C387="Операционный_бюджет",'План Факт 2025'!D387="Программное_обеспечение_лицензии",'План Факт 2025'!M387=""),AND('План Факт 2025'!C387="Инвестиционный_проект",'План Факт 2025'!D387="Приобретение_ПО",'План Факт 2025'!M387=""),AND('План Факт 2025'!D387="ИТ_оборудование_и_комплектующие_ИП",'План Факт 2025'!M387=""),AND('План Факт 2025'!D387="ИТ_оборудование_и_комплектующие",'План Факт 2025'!M387="")),"Требует заполнения","ОК")</f>
        <v>ОК</v>
      </c>
      <c r="L387" s="1" t="str">
        <f aca="false">IF(OR(AND('План Факт 2025'!D387="Программное_обеспечение_лицензии",'План Факт 2025'!N387="",'План Факт 2025'!M387=""),AND('План Факт 2025'!D387="Приобретение_ПО",'План Факт 2025'!M387="",'План Факт 2025'!N387="",'План Факт 2025'!M387=""),AND('План Факт 2025'!C387&lt;&gt;"",'План Факт 2025'!N387="",'План Факт 2025'!M387="")),"Требует заполнения","ОК")</f>
        <v>ОК</v>
      </c>
      <c r="N387" s="1" t="str">
        <f aca="false">IF(OR('План Факт 2025'!C387="ФОТ",SUM('План Факт 2025'!Q387,'План Факт 2025'!R387,'План Факт 2025'!Z387,'План Факт 2025'!AA387)&gt;0),"ОК",IF('План Факт 2025'!C387="","ОК","Требует заполнения"))</f>
        <v>ОК</v>
      </c>
      <c r="T387" s="1" t="str">
        <f aca="false">IF(AND('План Факт 2025'!R387&gt;0,'План Факт 2025'!X387=""),"Требует заполнения","ОК")</f>
        <v>ОК</v>
      </c>
      <c r="U387" s="1" t="str">
        <f aca="false">IF(AND('План Факт 2025'!R387&gt;0,'План Факт 2025'!Y387=""),"Требует заполнения","ОК")</f>
        <v>ОК</v>
      </c>
    </row>
    <row r="388" customFormat="false" ht="15" hidden="false" customHeight="false" outlineLevel="0" collapsed="false">
      <c r="A388" s="1" t="str">
        <f aca="false">IF(AND('План Факт 2025'!B388&lt;&gt;"",'План Факт 2025'!A388=""),"Требует заполнения","ОК")</f>
        <v>ОК</v>
      </c>
      <c r="C388" s="1" t="str">
        <f aca="false">IF(AND('План Факт 2025'!C388="",SUM('План Факт 2025'!Q388,'План Факт 2025'!R388,'План Факт 2025'!Z388,'План Факт 2025'!AA388)&gt;0),"Требует заполнения","ОК")</f>
        <v>ОК</v>
      </c>
      <c r="D388" s="357" t="str">
        <f aca="false">IF(OR(AND('План Факт 2025'!D388="",'План Факт 2025'!C388="Инвестиционный_проект"),AND('План Факт 2025'!D388="",'План Факт 2025'!C388="Операционный_бюджет")),"Требует заполнения", IF('План Факт 2025'!D388="","ОК",IFERROR(VLOOKUP('План Факт 2025'!C388&amp;'План Факт 2025'!D388,статьи,1,FALSE()),"Требует исправления")))</f>
        <v>ОК</v>
      </c>
      <c r="E388" s="1" t="str">
        <f aca="false">IF(AND('План Факт 2025'!C388="Инвестиционный_проект",'План Факт 2025'!G388=""),"Требует заполнения",IF(AND('План Факт 2025'!C388&lt;&gt;"Инвестиционный_проект",'План Факт 2025'!G388&lt;&gt;""),"Требует изменения","ОК"))</f>
        <v>ОК</v>
      </c>
      <c r="G388" s="1" t="str">
        <f aca="false">IF(AND('План Факт 2025'!C388="Инвестиционный_проект",'План Факт 2025'!I388=""),"Требует заполнения","ОК")</f>
        <v>ОК</v>
      </c>
      <c r="H388" s="1" t="str">
        <f aca="false">IF(AND('План Факт 2025'!C388="ФОТ",'План Факт 2025'!J388=""),"Требует заполнения","ОК")</f>
        <v>ОК</v>
      </c>
      <c r="J388" s="1" t="str">
        <f aca="false">IF(OR(AND('План Факт 2025'!D388="Программное_обеспечение_лицензии",'План Факт 2025'!L388=""),AND('План Факт 2025'!D388="Приобретение_ПО",'План Факт 2025'!L388=""),AND('План Факт 2025'!D388="ИТ_оборудование_и_комплектующие_ИП",'План Факт 2025'!L388=""),AND('План Факт 2025'!D388="ИТ_оборудование_и_комплектующие",'План Факт 2025'!L388="")),"Требует заполнения","ОК")</f>
        <v>ОК</v>
      </c>
      <c r="K388" s="1" t="str">
        <f aca="false">IF(OR(AND('План Факт 2025'!C388="Операционный_бюджет",'План Факт 2025'!D388="Программное_обеспечение_лицензии",'План Факт 2025'!M388=""),AND('План Факт 2025'!C388="Инвестиционный_проект",'План Факт 2025'!D388="Приобретение_ПО",'План Факт 2025'!M388=""),AND('План Факт 2025'!D388="ИТ_оборудование_и_комплектующие_ИП",'План Факт 2025'!M388=""),AND('План Факт 2025'!D388="ИТ_оборудование_и_комплектующие",'План Факт 2025'!M388="")),"Требует заполнения","ОК")</f>
        <v>ОК</v>
      </c>
      <c r="L388" s="1" t="str">
        <f aca="false">IF(OR(AND('План Факт 2025'!D388="Программное_обеспечение_лицензии",'План Факт 2025'!N388="",'План Факт 2025'!M388=""),AND('План Факт 2025'!D388="Приобретение_ПО",'План Факт 2025'!M388="",'План Факт 2025'!N388="",'План Факт 2025'!M388=""),AND('План Факт 2025'!C388&lt;&gt;"",'План Факт 2025'!N388="",'План Факт 2025'!M388="")),"Требует заполнения","ОК")</f>
        <v>ОК</v>
      </c>
      <c r="N388" s="1" t="str">
        <f aca="false">IF(OR('План Факт 2025'!C388="ФОТ",SUM('План Факт 2025'!Q388,'План Факт 2025'!R388,'План Факт 2025'!Z388,'План Факт 2025'!AA388)&gt;0),"ОК",IF('План Факт 2025'!C388="","ОК","Требует заполнения"))</f>
        <v>ОК</v>
      </c>
      <c r="T388" s="1" t="str">
        <f aca="false">IF(AND('План Факт 2025'!R388&gt;0,'План Факт 2025'!X388=""),"Требует заполнения","ОК")</f>
        <v>ОК</v>
      </c>
      <c r="U388" s="1" t="str">
        <f aca="false">IF(AND('План Факт 2025'!R388&gt;0,'План Факт 2025'!Y388=""),"Требует заполнения","ОК")</f>
        <v>ОК</v>
      </c>
    </row>
    <row r="389" customFormat="false" ht="15" hidden="false" customHeight="false" outlineLevel="0" collapsed="false">
      <c r="A389" s="1" t="str">
        <f aca="false">IF(AND('План Факт 2025'!B389&lt;&gt;"",'План Факт 2025'!A389=""),"Требует заполнения","ОК")</f>
        <v>ОК</v>
      </c>
      <c r="C389" s="1" t="str">
        <f aca="false">IF(AND('План Факт 2025'!C389="",SUM('План Факт 2025'!Q389,'План Факт 2025'!R389,'План Факт 2025'!Z389,'План Факт 2025'!AA389)&gt;0),"Требует заполнения","ОК")</f>
        <v>ОК</v>
      </c>
      <c r="D389" s="357" t="str">
        <f aca="false">IF(OR(AND('План Факт 2025'!D389="",'План Факт 2025'!C389="Инвестиционный_проект"),AND('План Факт 2025'!D389="",'План Факт 2025'!C389="Операционный_бюджет")),"Требует заполнения", IF('План Факт 2025'!D389="","ОК",IFERROR(VLOOKUP('План Факт 2025'!C389&amp;'План Факт 2025'!D389,статьи,1,FALSE()),"Требует исправления")))</f>
        <v>ОК</v>
      </c>
      <c r="E389" s="1" t="str">
        <f aca="false">IF(AND('План Факт 2025'!C389="Инвестиционный_проект",'План Факт 2025'!G389=""),"Требует заполнения",IF(AND('План Факт 2025'!C389&lt;&gt;"Инвестиционный_проект",'План Факт 2025'!G389&lt;&gt;""),"Требует изменения","ОК"))</f>
        <v>ОК</v>
      </c>
      <c r="G389" s="1" t="str">
        <f aca="false">IF(AND('План Факт 2025'!C389="Инвестиционный_проект",'План Факт 2025'!I389=""),"Требует заполнения","ОК")</f>
        <v>ОК</v>
      </c>
      <c r="H389" s="1" t="str">
        <f aca="false">IF(AND('План Факт 2025'!C389="ФОТ",'План Факт 2025'!J389=""),"Требует заполнения","ОК")</f>
        <v>ОК</v>
      </c>
      <c r="J389" s="1" t="str">
        <f aca="false">IF(OR(AND('План Факт 2025'!D389="Программное_обеспечение_лицензии",'План Факт 2025'!L389=""),AND('План Факт 2025'!D389="Приобретение_ПО",'План Факт 2025'!L389=""),AND('План Факт 2025'!D389="ИТ_оборудование_и_комплектующие_ИП",'План Факт 2025'!L389=""),AND('План Факт 2025'!D389="ИТ_оборудование_и_комплектующие",'План Факт 2025'!L389="")),"Требует заполнения","ОК")</f>
        <v>ОК</v>
      </c>
      <c r="K389" s="1" t="str">
        <f aca="false">IF(OR(AND('План Факт 2025'!C389="Операционный_бюджет",'План Факт 2025'!D389="Программное_обеспечение_лицензии",'План Факт 2025'!M389=""),AND('План Факт 2025'!C389="Инвестиционный_проект",'План Факт 2025'!D389="Приобретение_ПО",'План Факт 2025'!M389=""),AND('План Факт 2025'!D389="ИТ_оборудование_и_комплектующие_ИП",'План Факт 2025'!M389=""),AND('План Факт 2025'!D389="ИТ_оборудование_и_комплектующие",'План Факт 2025'!M389="")),"Требует заполнения","ОК")</f>
        <v>ОК</v>
      </c>
      <c r="L389" s="1" t="str">
        <f aca="false">IF(OR(AND('План Факт 2025'!D389="Программное_обеспечение_лицензии",'План Факт 2025'!N389="",'План Факт 2025'!M389=""),AND('План Факт 2025'!D389="Приобретение_ПО",'План Факт 2025'!M389="",'План Факт 2025'!N389="",'План Факт 2025'!M389=""),AND('План Факт 2025'!C389&lt;&gt;"",'План Факт 2025'!N389="",'План Факт 2025'!M389="")),"Требует заполнения","ОК")</f>
        <v>ОК</v>
      </c>
      <c r="N389" s="1" t="str">
        <f aca="false">IF(OR('План Факт 2025'!C389="ФОТ",SUM('План Факт 2025'!Q389,'План Факт 2025'!R389,'План Факт 2025'!Z389,'План Факт 2025'!AA389)&gt;0),"ОК",IF('План Факт 2025'!C389="","ОК","Требует заполнения"))</f>
        <v>ОК</v>
      </c>
      <c r="T389" s="1" t="str">
        <f aca="false">IF(AND('План Факт 2025'!R389&gt;0,'План Факт 2025'!X389=""),"Требует заполнения","ОК")</f>
        <v>ОК</v>
      </c>
      <c r="U389" s="1" t="str">
        <f aca="false">IF(AND('План Факт 2025'!R389&gt;0,'План Факт 2025'!Y389=""),"Требует заполнения","ОК")</f>
        <v>ОК</v>
      </c>
    </row>
    <row r="390" customFormat="false" ht="15" hidden="false" customHeight="false" outlineLevel="0" collapsed="false">
      <c r="A390" s="1" t="str">
        <f aca="false">IF(AND('План Факт 2025'!B390&lt;&gt;"",'План Факт 2025'!A390=""),"Требует заполнения","ОК")</f>
        <v>ОК</v>
      </c>
      <c r="C390" s="1" t="str">
        <f aca="false">IF(AND('План Факт 2025'!C390="",SUM('План Факт 2025'!Q390,'План Факт 2025'!R390,'План Факт 2025'!Z390,'План Факт 2025'!AA390)&gt;0),"Требует заполнения","ОК")</f>
        <v>ОК</v>
      </c>
      <c r="D390" s="357" t="str">
        <f aca="false">IF(OR(AND('План Факт 2025'!D390="",'План Факт 2025'!C390="Инвестиционный_проект"),AND('План Факт 2025'!D390="",'План Факт 2025'!C390="Операционный_бюджет")),"Требует заполнения", IF('План Факт 2025'!D390="","ОК",IFERROR(VLOOKUP('План Факт 2025'!C390&amp;'План Факт 2025'!D390,статьи,1,FALSE()),"Требует исправления")))</f>
        <v>ОК</v>
      </c>
      <c r="E390" s="1" t="str">
        <f aca="false">IF(AND('План Факт 2025'!C390="Инвестиционный_проект",'План Факт 2025'!G390=""),"Требует заполнения",IF(AND('План Факт 2025'!C390&lt;&gt;"Инвестиционный_проект",'План Факт 2025'!G390&lt;&gt;""),"Требует изменения","ОК"))</f>
        <v>ОК</v>
      </c>
      <c r="G390" s="1" t="str">
        <f aca="false">IF(AND('План Факт 2025'!C390="Инвестиционный_проект",'План Факт 2025'!I390=""),"Требует заполнения","ОК")</f>
        <v>ОК</v>
      </c>
      <c r="H390" s="1" t="str">
        <f aca="false">IF(AND('План Факт 2025'!C390="ФОТ",'План Факт 2025'!J390=""),"Требует заполнения","ОК")</f>
        <v>ОК</v>
      </c>
      <c r="J390" s="1" t="str">
        <f aca="false">IF(OR(AND('План Факт 2025'!D390="Программное_обеспечение_лицензии",'План Факт 2025'!L390=""),AND('План Факт 2025'!D390="Приобретение_ПО",'План Факт 2025'!L390=""),AND('План Факт 2025'!D390="ИТ_оборудование_и_комплектующие_ИП",'План Факт 2025'!L390=""),AND('План Факт 2025'!D390="ИТ_оборудование_и_комплектующие",'План Факт 2025'!L390="")),"Требует заполнения","ОК")</f>
        <v>ОК</v>
      </c>
      <c r="K390" s="1" t="str">
        <f aca="false">IF(OR(AND('План Факт 2025'!C390="Операционный_бюджет",'План Факт 2025'!D390="Программное_обеспечение_лицензии",'План Факт 2025'!M390=""),AND('План Факт 2025'!C390="Инвестиционный_проект",'План Факт 2025'!D390="Приобретение_ПО",'План Факт 2025'!M390=""),AND('План Факт 2025'!D390="ИТ_оборудование_и_комплектующие_ИП",'План Факт 2025'!M390=""),AND('План Факт 2025'!D390="ИТ_оборудование_и_комплектующие",'План Факт 2025'!M390="")),"Требует заполнения","ОК")</f>
        <v>ОК</v>
      </c>
      <c r="L390" s="1" t="str">
        <f aca="false">IF(OR(AND('План Факт 2025'!D390="Программное_обеспечение_лицензии",'План Факт 2025'!N390="",'План Факт 2025'!M390=""),AND('План Факт 2025'!D390="Приобретение_ПО",'План Факт 2025'!M390="",'План Факт 2025'!N390="",'План Факт 2025'!M390=""),AND('План Факт 2025'!C390&lt;&gt;"",'План Факт 2025'!N390="",'План Факт 2025'!M390="")),"Требует заполнения","ОК")</f>
        <v>ОК</v>
      </c>
      <c r="N390" s="1" t="str">
        <f aca="false">IF(OR('План Факт 2025'!C390="ФОТ",SUM('План Факт 2025'!Q390,'План Факт 2025'!R390,'План Факт 2025'!Z390,'План Факт 2025'!AA390)&gt;0),"ОК",IF('План Факт 2025'!C390="","ОК","Требует заполнения"))</f>
        <v>ОК</v>
      </c>
      <c r="T390" s="1" t="str">
        <f aca="false">IF(AND('План Факт 2025'!R390&gt;0,'План Факт 2025'!X390=""),"Требует заполнения","ОК")</f>
        <v>ОК</v>
      </c>
      <c r="U390" s="1" t="str">
        <f aca="false">IF(AND('План Факт 2025'!R390&gt;0,'План Факт 2025'!Y390=""),"Требует заполнения","ОК")</f>
        <v>ОК</v>
      </c>
    </row>
    <row r="391" customFormat="false" ht="15" hidden="false" customHeight="false" outlineLevel="0" collapsed="false">
      <c r="A391" s="1" t="str">
        <f aca="false">IF(AND('План Факт 2025'!B391&lt;&gt;"",'План Факт 2025'!A391=""),"Требует заполнения","ОК")</f>
        <v>ОК</v>
      </c>
      <c r="C391" s="1" t="str">
        <f aca="false">IF(AND('План Факт 2025'!C391="",SUM('План Факт 2025'!Q391,'План Факт 2025'!R391,'План Факт 2025'!Z391,'План Факт 2025'!AA391)&gt;0),"Требует заполнения","ОК")</f>
        <v>ОК</v>
      </c>
      <c r="D391" s="357" t="str">
        <f aca="false">IF(OR(AND('План Факт 2025'!D391="",'План Факт 2025'!C391="Инвестиционный_проект"),AND('План Факт 2025'!D391="",'План Факт 2025'!C391="Операционный_бюджет")),"Требует заполнения", IF('План Факт 2025'!D391="","ОК",IFERROR(VLOOKUP('План Факт 2025'!C391&amp;'План Факт 2025'!D391,статьи,1,FALSE()),"Требует исправления")))</f>
        <v>ОК</v>
      </c>
      <c r="E391" s="1" t="str">
        <f aca="false">IF(AND('План Факт 2025'!C391="Инвестиционный_проект",'План Факт 2025'!G391=""),"Требует заполнения",IF(AND('План Факт 2025'!C391&lt;&gt;"Инвестиционный_проект",'План Факт 2025'!G391&lt;&gt;""),"Требует изменения","ОК"))</f>
        <v>ОК</v>
      </c>
      <c r="G391" s="1" t="str">
        <f aca="false">IF(AND('План Факт 2025'!C391="Инвестиционный_проект",'План Факт 2025'!I391=""),"Требует заполнения","ОК")</f>
        <v>ОК</v>
      </c>
      <c r="H391" s="1" t="str">
        <f aca="false">IF(AND('План Факт 2025'!C391="ФОТ",'План Факт 2025'!J391=""),"Требует заполнения","ОК")</f>
        <v>ОК</v>
      </c>
      <c r="J391" s="1" t="str">
        <f aca="false">IF(OR(AND('План Факт 2025'!D391="Программное_обеспечение_лицензии",'План Факт 2025'!L391=""),AND('План Факт 2025'!D391="Приобретение_ПО",'План Факт 2025'!L391=""),AND('План Факт 2025'!D391="ИТ_оборудование_и_комплектующие_ИП",'План Факт 2025'!L391=""),AND('План Факт 2025'!D391="ИТ_оборудование_и_комплектующие",'План Факт 2025'!L391="")),"Требует заполнения","ОК")</f>
        <v>ОК</v>
      </c>
      <c r="K391" s="1" t="str">
        <f aca="false">IF(OR(AND('План Факт 2025'!C391="Операционный_бюджет",'План Факт 2025'!D391="Программное_обеспечение_лицензии",'План Факт 2025'!M391=""),AND('План Факт 2025'!C391="Инвестиционный_проект",'План Факт 2025'!D391="Приобретение_ПО",'План Факт 2025'!M391=""),AND('План Факт 2025'!D391="ИТ_оборудование_и_комплектующие_ИП",'План Факт 2025'!M391=""),AND('План Факт 2025'!D391="ИТ_оборудование_и_комплектующие",'План Факт 2025'!M391="")),"Требует заполнения","ОК")</f>
        <v>ОК</v>
      </c>
      <c r="L391" s="1" t="str">
        <f aca="false">IF(OR(AND('План Факт 2025'!D391="Программное_обеспечение_лицензии",'План Факт 2025'!N391="",'План Факт 2025'!M391=""),AND('План Факт 2025'!D391="Приобретение_ПО",'План Факт 2025'!M391="",'План Факт 2025'!N391="",'План Факт 2025'!M391=""),AND('План Факт 2025'!C391&lt;&gt;"",'План Факт 2025'!N391="",'План Факт 2025'!M391="")),"Требует заполнения","ОК")</f>
        <v>ОК</v>
      </c>
      <c r="N391" s="1" t="str">
        <f aca="false">IF(OR('План Факт 2025'!C391="ФОТ",SUM('План Факт 2025'!Q391,'План Факт 2025'!R391,'План Факт 2025'!Z391,'План Факт 2025'!AA391)&gt;0),"ОК",IF('План Факт 2025'!C391="","ОК","Требует заполнения"))</f>
        <v>ОК</v>
      </c>
      <c r="T391" s="1" t="str">
        <f aca="false">IF(AND('План Факт 2025'!R391&gt;0,'План Факт 2025'!X391=""),"Требует заполнения","ОК")</f>
        <v>ОК</v>
      </c>
      <c r="U391" s="1" t="str">
        <f aca="false">IF(AND('План Факт 2025'!R391&gt;0,'План Факт 2025'!Y391=""),"Требует заполнения","ОК")</f>
        <v>ОК</v>
      </c>
    </row>
    <row r="392" customFormat="false" ht="15" hidden="false" customHeight="false" outlineLevel="0" collapsed="false">
      <c r="A392" s="1" t="str">
        <f aca="false">IF(AND('План Факт 2025'!B392&lt;&gt;"",'План Факт 2025'!A392=""),"Требует заполнения","ОК")</f>
        <v>ОК</v>
      </c>
      <c r="C392" s="1" t="str">
        <f aca="false">IF(AND('План Факт 2025'!C392="",SUM('План Факт 2025'!Q392,'План Факт 2025'!R392,'План Факт 2025'!Z392,'План Факт 2025'!AA392)&gt;0),"Требует заполнения","ОК")</f>
        <v>ОК</v>
      </c>
      <c r="D392" s="357" t="str">
        <f aca="false">IF(OR(AND('План Факт 2025'!D392="",'План Факт 2025'!C392="Инвестиционный_проект"),AND('План Факт 2025'!D392="",'План Факт 2025'!C392="Операционный_бюджет")),"Требует заполнения", IF('План Факт 2025'!D392="","ОК",IFERROR(VLOOKUP('План Факт 2025'!C392&amp;'План Факт 2025'!D392,статьи,1,FALSE()),"Требует исправления")))</f>
        <v>ОК</v>
      </c>
      <c r="E392" s="1" t="str">
        <f aca="false">IF(AND('План Факт 2025'!C392="Инвестиционный_проект",'План Факт 2025'!G392=""),"Требует заполнения",IF(AND('План Факт 2025'!C392&lt;&gt;"Инвестиционный_проект",'План Факт 2025'!G392&lt;&gt;""),"Требует изменения","ОК"))</f>
        <v>ОК</v>
      </c>
      <c r="G392" s="1" t="str">
        <f aca="false">IF(AND('План Факт 2025'!C392="Инвестиционный_проект",'План Факт 2025'!I392=""),"Требует заполнения","ОК")</f>
        <v>ОК</v>
      </c>
      <c r="H392" s="1" t="str">
        <f aca="false">IF(AND('План Факт 2025'!C392="ФОТ",'План Факт 2025'!J392=""),"Требует заполнения","ОК")</f>
        <v>ОК</v>
      </c>
      <c r="J392" s="1" t="str">
        <f aca="false">IF(OR(AND('План Факт 2025'!D392="Программное_обеспечение_лицензии",'План Факт 2025'!L392=""),AND('План Факт 2025'!D392="Приобретение_ПО",'План Факт 2025'!L392=""),AND('План Факт 2025'!D392="ИТ_оборудование_и_комплектующие_ИП",'План Факт 2025'!L392=""),AND('План Факт 2025'!D392="ИТ_оборудование_и_комплектующие",'План Факт 2025'!L392="")),"Требует заполнения","ОК")</f>
        <v>ОК</v>
      </c>
      <c r="K392" s="1" t="str">
        <f aca="false">IF(OR(AND('План Факт 2025'!C392="Операционный_бюджет",'План Факт 2025'!D392="Программное_обеспечение_лицензии",'План Факт 2025'!M392=""),AND('План Факт 2025'!C392="Инвестиционный_проект",'План Факт 2025'!D392="Приобретение_ПО",'План Факт 2025'!M392=""),AND('План Факт 2025'!D392="ИТ_оборудование_и_комплектующие_ИП",'План Факт 2025'!M392=""),AND('План Факт 2025'!D392="ИТ_оборудование_и_комплектующие",'План Факт 2025'!M392="")),"Требует заполнения","ОК")</f>
        <v>ОК</v>
      </c>
      <c r="L392" s="1" t="str">
        <f aca="false">IF(OR(AND('План Факт 2025'!D392="Программное_обеспечение_лицензии",'План Факт 2025'!N392="",'План Факт 2025'!M392=""),AND('План Факт 2025'!D392="Приобретение_ПО",'План Факт 2025'!M392="",'План Факт 2025'!N392="",'План Факт 2025'!M392=""),AND('План Факт 2025'!C392&lt;&gt;"",'План Факт 2025'!N392="",'План Факт 2025'!M392="")),"Требует заполнения","ОК")</f>
        <v>ОК</v>
      </c>
      <c r="N392" s="1" t="str">
        <f aca="false">IF(OR('План Факт 2025'!C392="ФОТ",SUM('План Факт 2025'!Q392,'План Факт 2025'!R392,'План Факт 2025'!Z392,'План Факт 2025'!AA392)&gt;0),"ОК",IF('План Факт 2025'!C392="","ОК","Требует заполнения"))</f>
        <v>ОК</v>
      </c>
      <c r="T392" s="1" t="str">
        <f aca="false">IF(AND('План Факт 2025'!R392&gt;0,'План Факт 2025'!X392=""),"Требует заполнения","ОК")</f>
        <v>ОК</v>
      </c>
      <c r="U392" s="1" t="str">
        <f aca="false">IF(AND('План Факт 2025'!R392&gt;0,'План Факт 2025'!Y392=""),"Требует заполнения","ОК")</f>
        <v>ОК</v>
      </c>
    </row>
    <row r="393" customFormat="false" ht="15" hidden="false" customHeight="false" outlineLevel="0" collapsed="false">
      <c r="A393" s="1" t="str">
        <f aca="false">IF(AND('План Факт 2025'!B393&lt;&gt;"",'План Факт 2025'!A393=""),"Требует заполнения","ОК")</f>
        <v>ОК</v>
      </c>
      <c r="C393" s="1" t="str">
        <f aca="false">IF(AND('План Факт 2025'!C393="",SUM('План Факт 2025'!Q393,'План Факт 2025'!R393,'План Факт 2025'!Z393,'План Факт 2025'!AA393)&gt;0),"Требует заполнения","ОК")</f>
        <v>ОК</v>
      </c>
      <c r="D393" s="357" t="str">
        <f aca="false">IF(OR(AND('План Факт 2025'!D393="",'План Факт 2025'!C393="Инвестиционный_проект"),AND('План Факт 2025'!D393="",'План Факт 2025'!C393="Операционный_бюджет")),"Требует заполнения", IF('План Факт 2025'!D393="","ОК",IFERROR(VLOOKUP('План Факт 2025'!C393&amp;'План Факт 2025'!D393,статьи,1,FALSE()),"Требует исправления")))</f>
        <v>ОК</v>
      </c>
      <c r="E393" s="1" t="str">
        <f aca="false">IF(AND('План Факт 2025'!C393="Инвестиционный_проект",'План Факт 2025'!G393=""),"Требует заполнения",IF(AND('План Факт 2025'!C393&lt;&gt;"Инвестиционный_проект",'План Факт 2025'!G393&lt;&gt;""),"Требует изменения","ОК"))</f>
        <v>ОК</v>
      </c>
      <c r="G393" s="1" t="str">
        <f aca="false">IF(AND('План Факт 2025'!C393="Инвестиционный_проект",'План Факт 2025'!I393=""),"Требует заполнения","ОК")</f>
        <v>ОК</v>
      </c>
      <c r="H393" s="1" t="str">
        <f aca="false">IF(AND('План Факт 2025'!C393="ФОТ",'План Факт 2025'!J393=""),"Требует заполнения","ОК")</f>
        <v>ОК</v>
      </c>
      <c r="J393" s="1" t="str">
        <f aca="false">IF(OR(AND('План Факт 2025'!D393="Программное_обеспечение_лицензии",'План Факт 2025'!L393=""),AND('План Факт 2025'!D393="Приобретение_ПО",'План Факт 2025'!L393=""),AND('План Факт 2025'!D393="ИТ_оборудование_и_комплектующие_ИП",'План Факт 2025'!L393=""),AND('План Факт 2025'!D393="ИТ_оборудование_и_комплектующие",'План Факт 2025'!L393="")),"Требует заполнения","ОК")</f>
        <v>ОК</v>
      </c>
      <c r="K393" s="1" t="str">
        <f aca="false">IF(OR(AND('План Факт 2025'!C393="Операционный_бюджет",'План Факт 2025'!D393="Программное_обеспечение_лицензии",'План Факт 2025'!M393=""),AND('План Факт 2025'!C393="Инвестиционный_проект",'План Факт 2025'!D393="Приобретение_ПО",'План Факт 2025'!M393=""),AND('План Факт 2025'!D393="ИТ_оборудование_и_комплектующие_ИП",'План Факт 2025'!M393=""),AND('План Факт 2025'!D393="ИТ_оборудование_и_комплектующие",'План Факт 2025'!M393="")),"Требует заполнения","ОК")</f>
        <v>ОК</v>
      </c>
      <c r="L393" s="1" t="str">
        <f aca="false">IF(OR(AND('План Факт 2025'!D393="Программное_обеспечение_лицензии",'План Факт 2025'!N393="",'План Факт 2025'!M393=""),AND('План Факт 2025'!D393="Приобретение_ПО",'План Факт 2025'!M393="",'План Факт 2025'!N393="",'План Факт 2025'!M393=""),AND('План Факт 2025'!C393&lt;&gt;"",'План Факт 2025'!N393="",'План Факт 2025'!M393="")),"Требует заполнения","ОК")</f>
        <v>ОК</v>
      </c>
      <c r="N393" s="1" t="str">
        <f aca="false">IF(OR('План Факт 2025'!C393="ФОТ",SUM('План Факт 2025'!Q393,'План Факт 2025'!R393,'План Факт 2025'!Z393,'План Факт 2025'!AA393)&gt;0),"ОК",IF('План Факт 2025'!C393="","ОК","Требует заполнения"))</f>
        <v>ОК</v>
      </c>
      <c r="T393" s="1" t="str">
        <f aca="false">IF(AND('План Факт 2025'!R393&gt;0,'План Факт 2025'!X393=""),"Требует заполнения","ОК")</f>
        <v>ОК</v>
      </c>
      <c r="U393" s="1" t="str">
        <f aca="false">IF(AND('План Факт 2025'!R393&gt;0,'План Факт 2025'!Y393=""),"Требует заполнения","ОК")</f>
        <v>ОК</v>
      </c>
    </row>
    <row r="394" customFormat="false" ht="15" hidden="false" customHeight="false" outlineLevel="0" collapsed="false">
      <c r="A394" s="1" t="str">
        <f aca="false">IF(AND('План Факт 2025'!B394&lt;&gt;"",'План Факт 2025'!A394=""),"Требует заполнения","ОК")</f>
        <v>ОК</v>
      </c>
      <c r="C394" s="1" t="str">
        <f aca="false">IF(AND('План Факт 2025'!C394="",SUM('План Факт 2025'!Q394,'План Факт 2025'!R394,'План Факт 2025'!Z394,'План Факт 2025'!AA394)&gt;0),"Требует заполнения","ОК")</f>
        <v>ОК</v>
      </c>
      <c r="D394" s="357" t="str">
        <f aca="false">IF(OR(AND('План Факт 2025'!D394="",'План Факт 2025'!C394="Инвестиционный_проект"),AND('План Факт 2025'!D394="",'План Факт 2025'!C394="Операционный_бюджет")),"Требует заполнения", IF('План Факт 2025'!D394="","ОК",IFERROR(VLOOKUP('План Факт 2025'!C394&amp;'План Факт 2025'!D394,статьи,1,FALSE()),"Требует исправления")))</f>
        <v>ОК</v>
      </c>
      <c r="E394" s="1" t="str">
        <f aca="false">IF(AND('План Факт 2025'!C394="Инвестиционный_проект",'План Факт 2025'!G394=""),"Требует заполнения",IF(AND('План Факт 2025'!C394&lt;&gt;"Инвестиционный_проект",'План Факт 2025'!G394&lt;&gt;""),"Требует изменения","ОК"))</f>
        <v>ОК</v>
      </c>
      <c r="G394" s="1" t="str">
        <f aca="false">IF(AND('План Факт 2025'!C394="Инвестиционный_проект",'План Факт 2025'!I394=""),"Требует заполнения","ОК")</f>
        <v>ОК</v>
      </c>
      <c r="H394" s="1" t="str">
        <f aca="false">IF(AND('План Факт 2025'!C394="ФОТ",'План Факт 2025'!J394=""),"Требует заполнения","ОК")</f>
        <v>ОК</v>
      </c>
      <c r="J394" s="1" t="str">
        <f aca="false">IF(OR(AND('План Факт 2025'!D394="Программное_обеспечение_лицензии",'План Факт 2025'!L394=""),AND('План Факт 2025'!D394="Приобретение_ПО",'План Факт 2025'!L394=""),AND('План Факт 2025'!D394="ИТ_оборудование_и_комплектующие_ИП",'План Факт 2025'!L394=""),AND('План Факт 2025'!D394="ИТ_оборудование_и_комплектующие",'План Факт 2025'!L394="")),"Требует заполнения","ОК")</f>
        <v>ОК</v>
      </c>
      <c r="K394" s="1" t="str">
        <f aca="false">IF(OR(AND('План Факт 2025'!C394="Операционный_бюджет",'План Факт 2025'!D394="Программное_обеспечение_лицензии",'План Факт 2025'!M394=""),AND('План Факт 2025'!C394="Инвестиционный_проект",'План Факт 2025'!D394="Приобретение_ПО",'План Факт 2025'!M394=""),AND('План Факт 2025'!D394="ИТ_оборудование_и_комплектующие_ИП",'План Факт 2025'!M394=""),AND('План Факт 2025'!D394="ИТ_оборудование_и_комплектующие",'План Факт 2025'!M394="")),"Требует заполнения","ОК")</f>
        <v>ОК</v>
      </c>
      <c r="L394" s="1" t="str">
        <f aca="false">IF(OR(AND('План Факт 2025'!D394="Программное_обеспечение_лицензии",'План Факт 2025'!N394="",'План Факт 2025'!M394=""),AND('План Факт 2025'!D394="Приобретение_ПО",'План Факт 2025'!M394="",'План Факт 2025'!N394="",'План Факт 2025'!M394=""),AND('План Факт 2025'!C394&lt;&gt;"",'План Факт 2025'!N394="",'План Факт 2025'!M394="")),"Требует заполнения","ОК")</f>
        <v>ОК</v>
      </c>
      <c r="N394" s="1" t="str">
        <f aca="false">IF(OR('План Факт 2025'!C394="ФОТ",SUM('План Факт 2025'!Q394,'План Факт 2025'!R394,'План Факт 2025'!Z394,'План Факт 2025'!AA394)&gt;0),"ОК",IF('План Факт 2025'!C394="","ОК","Требует заполнения"))</f>
        <v>ОК</v>
      </c>
      <c r="T394" s="1" t="str">
        <f aca="false">IF(AND('План Факт 2025'!R394&gt;0,'План Факт 2025'!X394=""),"Требует заполнения","ОК")</f>
        <v>ОК</v>
      </c>
      <c r="U394" s="1" t="str">
        <f aca="false">IF(AND('План Факт 2025'!R394&gt;0,'План Факт 2025'!Y394=""),"Требует заполнения","ОК")</f>
        <v>ОК</v>
      </c>
    </row>
    <row r="395" customFormat="false" ht="15" hidden="false" customHeight="false" outlineLevel="0" collapsed="false">
      <c r="A395" s="1" t="str">
        <f aca="false">IF(AND('План Факт 2025'!B395&lt;&gt;"",'План Факт 2025'!A395=""),"Требует заполнения","ОК")</f>
        <v>ОК</v>
      </c>
      <c r="C395" s="1" t="str">
        <f aca="false">IF(AND('План Факт 2025'!C395="",SUM('План Факт 2025'!Q395,'План Факт 2025'!R395,'План Факт 2025'!Z395,'План Факт 2025'!AA395)&gt;0),"Требует заполнения","ОК")</f>
        <v>ОК</v>
      </c>
      <c r="D395" s="357" t="str">
        <f aca="false">IF(OR(AND('План Факт 2025'!D395="",'План Факт 2025'!C395="Инвестиционный_проект"),AND('План Факт 2025'!D395="",'План Факт 2025'!C395="Операционный_бюджет")),"Требует заполнения", IF('План Факт 2025'!D395="","ОК",IFERROR(VLOOKUP('План Факт 2025'!C395&amp;'План Факт 2025'!D395,статьи,1,FALSE()),"Требует исправления")))</f>
        <v>ОК</v>
      </c>
      <c r="E395" s="1" t="str">
        <f aca="false">IF(AND('План Факт 2025'!C395="Инвестиционный_проект",'План Факт 2025'!G395=""),"Требует заполнения",IF(AND('План Факт 2025'!C395&lt;&gt;"Инвестиционный_проект",'План Факт 2025'!G395&lt;&gt;""),"Требует изменения","ОК"))</f>
        <v>ОК</v>
      </c>
      <c r="G395" s="1" t="str">
        <f aca="false">IF(AND('План Факт 2025'!C395="Инвестиционный_проект",'План Факт 2025'!I395=""),"Требует заполнения","ОК")</f>
        <v>ОК</v>
      </c>
      <c r="H395" s="1" t="str">
        <f aca="false">IF(AND('План Факт 2025'!C395="ФОТ",'План Факт 2025'!J395=""),"Требует заполнения","ОК")</f>
        <v>ОК</v>
      </c>
      <c r="J395" s="1" t="str">
        <f aca="false">IF(OR(AND('План Факт 2025'!D395="Программное_обеспечение_лицензии",'План Факт 2025'!L395=""),AND('План Факт 2025'!D395="Приобретение_ПО",'План Факт 2025'!L395=""),AND('План Факт 2025'!D395="ИТ_оборудование_и_комплектующие_ИП",'План Факт 2025'!L395=""),AND('План Факт 2025'!D395="ИТ_оборудование_и_комплектующие",'План Факт 2025'!L395="")),"Требует заполнения","ОК")</f>
        <v>ОК</v>
      </c>
      <c r="K395" s="1" t="str">
        <f aca="false">IF(OR(AND('План Факт 2025'!C395="Операционный_бюджет",'План Факт 2025'!D395="Программное_обеспечение_лицензии",'План Факт 2025'!M395=""),AND('План Факт 2025'!C395="Инвестиционный_проект",'План Факт 2025'!D395="Приобретение_ПО",'План Факт 2025'!M395=""),AND('План Факт 2025'!D395="ИТ_оборудование_и_комплектующие_ИП",'План Факт 2025'!M395=""),AND('План Факт 2025'!D395="ИТ_оборудование_и_комплектующие",'План Факт 2025'!M395="")),"Требует заполнения","ОК")</f>
        <v>ОК</v>
      </c>
      <c r="L395" s="1" t="str">
        <f aca="false">IF(OR(AND('План Факт 2025'!D395="Программное_обеспечение_лицензии",'План Факт 2025'!N395="",'План Факт 2025'!M395=""),AND('План Факт 2025'!D395="Приобретение_ПО",'План Факт 2025'!M395="",'План Факт 2025'!N395="",'План Факт 2025'!M395=""),AND('План Факт 2025'!C395&lt;&gt;"",'План Факт 2025'!N395="",'План Факт 2025'!M395="")),"Требует заполнения","ОК")</f>
        <v>ОК</v>
      </c>
      <c r="N395" s="1" t="str">
        <f aca="false">IF(OR('План Факт 2025'!C395="ФОТ",SUM('План Факт 2025'!Q395,'План Факт 2025'!R395,'План Факт 2025'!Z395,'План Факт 2025'!AA395)&gt;0),"ОК",IF('План Факт 2025'!C395="","ОК","Требует заполнения"))</f>
        <v>ОК</v>
      </c>
      <c r="T395" s="1" t="str">
        <f aca="false">IF(AND('План Факт 2025'!R395&gt;0,'План Факт 2025'!X395=""),"Требует заполнения","ОК")</f>
        <v>ОК</v>
      </c>
      <c r="U395" s="1" t="str">
        <f aca="false">IF(AND('План Факт 2025'!R395&gt;0,'План Факт 2025'!Y395=""),"Требует заполнения","ОК")</f>
        <v>ОК</v>
      </c>
    </row>
    <row r="396" customFormat="false" ht="15" hidden="false" customHeight="false" outlineLevel="0" collapsed="false">
      <c r="A396" s="1" t="str">
        <f aca="false">IF(AND('План Факт 2025'!B396&lt;&gt;"",'План Факт 2025'!A396=""),"Требует заполнения","ОК")</f>
        <v>ОК</v>
      </c>
      <c r="C396" s="1" t="str">
        <f aca="false">IF(AND('План Факт 2025'!C396="",SUM('План Факт 2025'!Q396,'План Факт 2025'!R396,'План Факт 2025'!Z396,'План Факт 2025'!AA396)&gt;0),"Требует заполнения","ОК")</f>
        <v>ОК</v>
      </c>
      <c r="D396" s="357" t="str">
        <f aca="false">IF(OR(AND('План Факт 2025'!D396="",'План Факт 2025'!C396="Инвестиционный_проект"),AND('План Факт 2025'!D396="",'План Факт 2025'!C396="Операционный_бюджет")),"Требует заполнения", IF('План Факт 2025'!D396="","ОК",IFERROR(VLOOKUP('План Факт 2025'!C396&amp;'План Факт 2025'!D396,статьи,1,FALSE()),"Требует исправления")))</f>
        <v>ОК</v>
      </c>
      <c r="E396" s="1" t="str">
        <f aca="false">IF(AND('План Факт 2025'!C396="Инвестиционный_проект",'План Факт 2025'!G396=""),"Требует заполнения",IF(AND('План Факт 2025'!C396&lt;&gt;"Инвестиционный_проект",'План Факт 2025'!G396&lt;&gt;""),"Требует изменения","ОК"))</f>
        <v>ОК</v>
      </c>
      <c r="G396" s="1" t="str">
        <f aca="false">IF(AND('План Факт 2025'!C396="Инвестиционный_проект",'План Факт 2025'!I396=""),"Требует заполнения","ОК")</f>
        <v>ОК</v>
      </c>
      <c r="H396" s="1" t="str">
        <f aca="false">IF(AND('План Факт 2025'!C396="ФОТ",'План Факт 2025'!J396=""),"Требует заполнения","ОК")</f>
        <v>ОК</v>
      </c>
      <c r="J396" s="1" t="str">
        <f aca="false">IF(OR(AND('План Факт 2025'!D396="Программное_обеспечение_лицензии",'План Факт 2025'!L396=""),AND('План Факт 2025'!D396="Приобретение_ПО",'План Факт 2025'!L396=""),AND('План Факт 2025'!D396="ИТ_оборудование_и_комплектующие_ИП",'План Факт 2025'!L396=""),AND('План Факт 2025'!D396="ИТ_оборудование_и_комплектующие",'План Факт 2025'!L396="")),"Требует заполнения","ОК")</f>
        <v>ОК</v>
      </c>
      <c r="K396" s="1" t="str">
        <f aca="false">IF(OR(AND('План Факт 2025'!C396="Операционный_бюджет",'План Факт 2025'!D396="Программное_обеспечение_лицензии",'План Факт 2025'!M396=""),AND('План Факт 2025'!C396="Инвестиционный_проект",'План Факт 2025'!D396="Приобретение_ПО",'План Факт 2025'!M396=""),AND('План Факт 2025'!D396="ИТ_оборудование_и_комплектующие_ИП",'План Факт 2025'!M396=""),AND('План Факт 2025'!D396="ИТ_оборудование_и_комплектующие",'План Факт 2025'!M396="")),"Требует заполнения","ОК")</f>
        <v>ОК</v>
      </c>
      <c r="L396" s="1" t="str">
        <f aca="false">IF(OR(AND('План Факт 2025'!D396="Программное_обеспечение_лицензии",'План Факт 2025'!N396="",'План Факт 2025'!M396=""),AND('План Факт 2025'!D396="Приобретение_ПО",'План Факт 2025'!M396="",'План Факт 2025'!N396="",'План Факт 2025'!M396=""),AND('План Факт 2025'!C396&lt;&gt;"",'План Факт 2025'!N396="",'План Факт 2025'!M396="")),"Требует заполнения","ОК")</f>
        <v>ОК</v>
      </c>
      <c r="N396" s="1" t="str">
        <f aca="false">IF(OR('План Факт 2025'!C396="ФОТ",SUM('План Факт 2025'!Q396,'План Факт 2025'!R396,'План Факт 2025'!Z396,'План Факт 2025'!AA396)&gt;0),"ОК",IF('План Факт 2025'!C396="","ОК","Требует заполнения"))</f>
        <v>ОК</v>
      </c>
      <c r="T396" s="1" t="str">
        <f aca="false">IF(AND('План Факт 2025'!R396&gt;0,'План Факт 2025'!X396=""),"Требует заполнения","ОК")</f>
        <v>ОК</v>
      </c>
      <c r="U396" s="1" t="str">
        <f aca="false">IF(AND('План Факт 2025'!R396&gt;0,'План Факт 2025'!Y396=""),"Требует заполнения","ОК")</f>
        <v>ОК</v>
      </c>
    </row>
    <row r="397" customFormat="false" ht="15" hidden="false" customHeight="false" outlineLevel="0" collapsed="false">
      <c r="A397" s="1" t="str">
        <f aca="false">IF(AND('План Факт 2025'!B397&lt;&gt;"",'План Факт 2025'!A397=""),"Требует заполнения","ОК")</f>
        <v>ОК</v>
      </c>
      <c r="C397" s="1" t="str">
        <f aca="false">IF(AND('План Факт 2025'!C397="",SUM('План Факт 2025'!Q397,'План Факт 2025'!R397,'План Факт 2025'!Z397,'План Факт 2025'!AA397)&gt;0),"Требует заполнения","ОК")</f>
        <v>ОК</v>
      </c>
      <c r="D397" s="357" t="str">
        <f aca="false">IF(OR(AND('План Факт 2025'!D397="",'План Факт 2025'!C397="Инвестиционный_проект"),AND('План Факт 2025'!D397="",'План Факт 2025'!C397="Операционный_бюджет")),"Требует заполнения", IF('План Факт 2025'!D397="","ОК",IFERROR(VLOOKUP('План Факт 2025'!C397&amp;'План Факт 2025'!D397,статьи,1,FALSE()),"Требует исправления")))</f>
        <v>ОК</v>
      </c>
      <c r="E397" s="1" t="str">
        <f aca="false">IF(AND('План Факт 2025'!C397="Инвестиционный_проект",'План Факт 2025'!G397=""),"Требует заполнения",IF(AND('План Факт 2025'!C397&lt;&gt;"Инвестиционный_проект",'План Факт 2025'!G397&lt;&gt;""),"Требует изменения","ОК"))</f>
        <v>ОК</v>
      </c>
      <c r="G397" s="1" t="str">
        <f aca="false">IF(AND('План Факт 2025'!C397="Инвестиционный_проект",'План Факт 2025'!I397=""),"Требует заполнения","ОК")</f>
        <v>ОК</v>
      </c>
      <c r="H397" s="1" t="str">
        <f aca="false">IF(AND('План Факт 2025'!C397="ФОТ",'План Факт 2025'!J397=""),"Требует заполнения","ОК")</f>
        <v>ОК</v>
      </c>
      <c r="J397" s="1" t="str">
        <f aca="false">IF(OR(AND('План Факт 2025'!D397="Программное_обеспечение_лицензии",'План Факт 2025'!L397=""),AND('План Факт 2025'!D397="Приобретение_ПО",'План Факт 2025'!L397=""),AND('План Факт 2025'!D397="ИТ_оборудование_и_комплектующие_ИП",'План Факт 2025'!L397=""),AND('План Факт 2025'!D397="ИТ_оборудование_и_комплектующие",'План Факт 2025'!L397="")),"Требует заполнения","ОК")</f>
        <v>ОК</v>
      </c>
      <c r="K397" s="1" t="str">
        <f aca="false">IF(OR(AND('План Факт 2025'!C397="Операционный_бюджет",'План Факт 2025'!D397="Программное_обеспечение_лицензии",'План Факт 2025'!M397=""),AND('План Факт 2025'!C397="Инвестиционный_проект",'План Факт 2025'!D397="Приобретение_ПО",'План Факт 2025'!M397=""),AND('План Факт 2025'!D397="ИТ_оборудование_и_комплектующие_ИП",'План Факт 2025'!M397=""),AND('План Факт 2025'!D397="ИТ_оборудование_и_комплектующие",'План Факт 2025'!M397="")),"Требует заполнения","ОК")</f>
        <v>ОК</v>
      </c>
      <c r="L397" s="1" t="str">
        <f aca="false">IF(OR(AND('План Факт 2025'!D397="Программное_обеспечение_лицензии",'План Факт 2025'!N397="",'План Факт 2025'!M397=""),AND('План Факт 2025'!D397="Приобретение_ПО",'План Факт 2025'!M397="",'План Факт 2025'!N397="",'План Факт 2025'!M397=""),AND('План Факт 2025'!C397&lt;&gt;"",'План Факт 2025'!N397="",'План Факт 2025'!M397="")),"Требует заполнения","ОК")</f>
        <v>ОК</v>
      </c>
      <c r="N397" s="1" t="str">
        <f aca="false">IF(OR('План Факт 2025'!C397="ФОТ",SUM('План Факт 2025'!Q397,'План Факт 2025'!R397,'План Факт 2025'!Z397,'План Факт 2025'!AA397)&gt;0),"ОК",IF('План Факт 2025'!C397="","ОК","Требует заполнения"))</f>
        <v>ОК</v>
      </c>
      <c r="T397" s="1" t="str">
        <f aca="false">IF(AND('План Факт 2025'!R397&gt;0,'План Факт 2025'!X397=""),"Требует заполнения","ОК")</f>
        <v>ОК</v>
      </c>
      <c r="U397" s="1" t="str">
        <f aca="false">IF(AND('План Факт 2025'!R397&gt;0,'План Факт 2025'!Y397=""),"Требует заполнения","ОК")</f>
        <v>ОК</v>
      </c>
    </row>
    <row r="398" customFormat="false" ht="15" hidden="false" customHeight="false" outlineLevel="0" collapsed="false">
      <c r="A398" s="1" t="str">
        <f aca="false">IF(AND('План Факт 2025'!B398&lt;&gt;"",'План Факт 2025'!A398=""),"Требует заполнения","ОК")</f>
        <v>ОК</v>
      </c>
      <c r="C398" s="1" t="str">
        <f aca="false">IF(AND('План Факт 2025'!C398="",SUM('План Факт 2025'!Q398,'План Факт 2025'!R398,'План Факт 2025'!Z398,'План Факт 2025'!AA398)&gt;0),"Требует заполнения","ОК")</f>
        <v>ОК</v>
      </c>
      <c r="D398" s="357" t="str">
        <f aca="false">IF(OR(AND('План Факт 2025'!D398="",'План Факт 2025'!C398="Инвестиционный_проект"),AND('План Факт 2025'!D398="",'План Факт 2025'!C398="Операционный_бюджет")),"Требует заполнения", IF('План Факт 2025'!D398="","ОК",IFERROR(VLOOKUP('План Факт 2025'!C398&amp;'План Факт 2025'!D398,статьи,1,FALSE()),"Требует исправления")))</f>
        <v>ОК</v>
      </c>
      <c r="E398" s="1" t="str">
        <f aca="false">IF(AND('План Факт 2025'!C398="Инвестиционный_проект",'План Факт 2025'!G398=""),"Требует заполнения",IF(AND('План Факт 2025'!C398&lt;&gt;"Инвестиционный_проект",'План Факт 2025'!G398&lt;&gt;""),"Требует изменения","ОК"))</f>
        <v>ОК</v>
      </c>
      <c r="G398" s="1" t="str">
        <f aca="false">IF(AND('План Факт 2025'!C398="Инвестиционный_проект",'План Факт 2025'!I398=""),"Требует заполнения","ОК")</f>
        <v>ОК</v>
      </c>
      <c r="H398" s="1" t="str">
        <f aca="false">IF(AND('План Факт 2025'!C398="ФОТ",'План Факт 2025'!J398=""),"Требует заполнения","ОК")</f>
        <v>ОК</v>
      </c>
      <c r="J398" s="1" t="str">
        <f aca="false">IF(OR(AND('План Факт 2025'!D398="Программное_обеспечение_лицензии",'План Факт 2025'!L398=""),AND('План Факт 2025'!D398="Приобретение_ПО",'План Факт 2025'!L398=""),AND('План Факт 2025'!D398="ИТ_оборудование_и_комплектующие_ИП",'План Факт 2025'!L398=""),AND('План Факт 2025'!D398="ИТ_оборудование_и_комплектующие",'План Факт 2025'!L398="")),"Требует заполнения","ОК")</f>
        <v>ОК</v>
      </c>
      <c r="K398" s="1" t="str">
        <f aca="false">IF(OR(AND('План Факт 2025'!C398="Операционный_бюджет",'План Факт 2025'!D398="Программное_обеспечение_лицензии",'План Факт 2025'!M398=""),AND('План Факт 2025'!C398="Инвестиционный_проект",'План Факт 2025'!D398="Приобретение_ПО",'План Факт 2025'!M398=""),AND('План Факт 2025'!D398="ИТ_оборудование_и_комплектующие_ИП",'План Факт 2025'!M398=""),AND('План Факт 2025'!D398="ИТ_оборудование_и_комплектующие",'План Факт 2025'!M398="")),"Требует заполнения","ОК")</f>
        <v>ОК</v>
      </c>
      <c r="L398" s="1" t="str">
        <f aca="false">IF(OR(AND('План Факт 2025'!D398="Программное_обеспечение_лицензии",'План Факт 2025'!N398="",'План Факт 2025'!M398=""),AND('План Факт 2025'!D398="Приобретение_ПО",'План Факт 2025'!M398="",'План Факт 2025'!N398="",'План Факт 2025'!M398=""),AND('План Факт 2025'!C398&lt;&gt;"",'План Факт 2025'!N398="",'План Факт 2025'!M398="")),"Требует заполнения","ОК")</f>
        <v>ОК</v>
      </c>
      <c r="N398" s="1" t="str">
        <f aca="false">IF(OR('План Факт 2025'!C398="ФОТ",SUM('План Факт 2025'!Q398,'План Факт 2025'!R398,'План Факт 2025'!Z398,'План Факт 2025'!AA398)&gt;0),"ОК",IF('План Факт 2025'!C398="","ОК","Требует заполнения"))</f>
        <v>ОК</v>
      </c>
      <c r="T398" s="1" t="str">
        <f aca="false">IF(AND('План Факт 2025'!R398&gt;0,'План Факт 2025'!X398=""),"Требует заполнения","ОК")</f>
        <v>ОК</v>
      </c>
      <c r="U398" s="1" t="str">
        <f aca="false">IF(AND('План Факт 2025'!R398&gt;0,'План Факт 2025'!Y398=""),"Требует заполнения","ОК")</f>
        <v>ОК</v>
      </c>
    </row>
    <row r="399" customFormat="false" ht="15" hidden="false" customHeight="false" outlineLevel="0" collapsed="false">
      <c r="A399" s="1" t="str">
        <f aca="false">IF(AND('План Факт 2025'!B399&lt;&gt;"",'План Факт 2025'!A399=""),"Требует заполнения","ОК")</f>
        <v>ОК</v>
      </c>
      <c r="C399" s="1" t="str">
        <f aca="false">IF(AND('План Факт 2025'!C399="",SUM('План Факт 2025'!Q399,'План Факт 2025'!R399,'План Факт 2025'!Z399,'План Факт 2025'!AA399)&gt;0),"Требует заполнения","ОК")</f>
        <v>ОК</v>
      </c>
      <c r="D399" s="357" t="str">
        <f aca="false">IF(OR(AND('План Факт 2025'!D399="",'План Факт 2025'!C399="Инвестиционный_проект"),AND('План Факт 2025'!D399="",'План Факт 2025'!C399="Операционный_бюджет")),"Требует заполнения", IF('План Факт 2025'!D399="","ОК",IFERROR(VLOOKUP('План Факт 2025'!C399&amp;'План Факт 2025'!D399,статьи,1,FALSE()),"Требует исправления")))</f>
        <v>ОК</v>
      </c>
      <c r="E399" s="1" t="str">
        <f aca="false">IF(AND('План Факт 2025'!C399="Инвестиционный_проект",'План Факт 2025'!G399=""),"Требует заполнения",IF(AND('План Факт 2025'!C399&lt;&gt;"Инвестиционный_проект",'План Факт 2025'!G399&lt;&gt;""),"Требует изменения","ОК"))</f>
        <v>ОК</v>
      </c>
      <c r="G399" s="1" t="str">
        <f aca="false">IF(AND('План Факт 2025'!C399="Инвестиционный_проект",'План Факт 2025'!I399=""),"Требует заполнения","ОК")</f>
        <v>ОК</v>
      </c>
      <c r="H399" s="1" t="str">
        <f aca="false">IF(AND('План Факт 2025'!C399="ФОТ",'План Факт 2025'!J399=""),"Требует заполнения","ОК")</f>
        <v>ОК</v>
      </c>
      <c r="J399" s="1" t="str">
        <f aca="false">IF(OR(AND('План Факт 2025'!D399="Программное_обеспечение_лицензии",'План Факт 2025'!L399=""),AND('План Факт 2025'!D399="Приобретение_ПО",'План Факт 2025'!L399=""),AND('План Факт 2025'!D399="ИТ_оборудование_и_комплектующие_ИП",'План Факт 2025'!L399=""),AND('План Факт 2025'!D399="ИТ_оборудование_и_комплектующие",'План Факт 2025'!L399="")),"Требует заполнения","ОК")</f>
        <v>ОК</v>
      </c>
      <c r="K399" s="1" t="str">
        <f aca="false">IF(OR(AND('План Факт 2025'!C399="Операционный_бюджет",'План Факт 2025'!D399="Программное_обеспечение_лицензии",'План Факт 2025'!M399=""),AND('План Факт 2025'!C399="Инвестиционный_проект",'План Факт 2025'!D399="Приобретение_ПО",'План Факт 2025'!M399=""),AND('План Факт 2025'!D399="ИТ_оборудование_и_комплектующие_ИП",'План Факт 2025'!M399=""),AND('План Факт 2025'!D399="ИТ_оборудование_и_комплектующие",'План Факт 2025'!M399="")),"Требует заполнения","ОК")</f>
        <v>ОК</v>
      </c>
      <c r="L399" s="1" t="str">
        <f aca="false">IF(OR(AND('План Факт 2025'!D399="Программное_обеспечение_лицензии",'План Факт 2025'!N399="",'План Факт 2025'!M399=""),AND('План Факт 2025'!D399="Приобретение_ПО",'План Факт 2025'!M399="",'План Факт 2025'!N399="",'План Факт 2025'!M399=""),AND('План Факт 2025'!C399&lt;&gt;"",'План Факт 2025'!N399="",'План Факт 2025'!M399="")),"Требует заполнения","ОК")</f>
        <v>ОК</v>
      </c>
      <c r="N399" s="1" t="str">
        <f aca="false">IF(OR('План Факт 2025'!C399="ФОТ",SUM('План Факт 2025'!Q399,'План Факт 2025'!R399,'План Факт 2025'!Z399,'План Факт 2025'!AA399)&gt;0),"ОК",IF('План Факт 2025'!C399="","ОК","Требует заполнения"))</f>
        <v>ОК</v>
      </c>
      <c r="T399" s="1" t="str">
        <f aca="false">IF(AND('План Факт 2025'!R399&gt;0,'План Факт 2025'!X399=""),"Требует заполнения","ОК")</f>
        <v>ОК</v>
      </c>
      <c r="U399" s="1" t="str">
        <f aca="false">IF(AND('План Факт 2025'!R399&gt;0,'План Факт 2025'!Y399=""),"Требует заполнения","ОК")</f>
        <v>ОК</v>
      </c>
    </row>
    <row r="400" customFormat="false" ht="15" hidden="false" customHeight="false" outlineLevel="0" collapsed="false">
      <c r="A400" s="1" t="str">
        <f aca="false">IF(AND('План Факт 2025'!B400&lt;&gt;"",'План Факт 2025'!A400=""),"Требует заполнения","ОК")</f>
        <v>ОК</v>
      </c>
      <c r="C400" s="1" t="str">
        <f aca="false">IF(AND('План Факт 2025'!C400="",SUM('План Факт 2025'!Q400,'План Факт 2025'!R400,'План Факт 2025'!Z400,'План Факт 2025'!AA400)&gt;0),"Требует заполнения","ОК")</f>
        <v>ОК</v>
      </c>
      <c r="D400" s="357" t="str">
        <f aca="false">IF(OR(AND('План Факт 2025'!D400="",'План Факт 2025'!C400="Инвестиционный_проект"),AND('План Факт 2025'!D400="",'План Факт 2025'!C400="Операционный_бюджет")),"Требует заполнения", IF('План Факт 2025'!D400="","ОК",IFERROR(VLOOKUP('План Факт 2025'!C400&amp;'План Факт 2025'!D400,статьи,1,FALSE()),"Требует исправления")))</f>
        <v>ОК</v>
      </c>
      <c r="E400" s="1" t="str">
        <f aca="false">IF(AND('План Факт 2025'!C400="Инвестиционный_проект",'План Факт 2025'!G400=""),"Требует заполнения",IF(AND('План Факт 2025'!C400&lt;&gt;"Инвестиционный_проект",'План Факт 2025'!G400&lt;&gt;""),"Требует изменения","ОК"))</f>
        <v>ОК</v>
      </c>
      <c r="G400" s="1" t="str">
        <f aca="false">IF(AND('План Факт 2025'!C400="Инвестиционный_проект",'План Факт 2025'!I400=""),"Требует заполнения","ОК")</f>
        <v>ОК</v>
      </c>
      <c r="H400" s="1" t="str">
        <f aca="false">IF(AND('План Факт 2025'!C400="ФОТ",'План Факт 2025'!J400=""),"Требует заполнения","ОК")</f>
        <v>ОК</v>
      </c>
      <c r="J400" s="1" t="str">
        <f aca="false">IF(OR(AND('План Факт 2025'!D400="Программное_обеспечение_лицензии",'План Факт 2025'!L400=""),AND('План Факт 2025'!D400="Приобретение_ПО",'План Факт 2025'!L400=""),AND('План Факт 2025'!D400="ИТ_оборудование_и_комплектующие_ИП",'План Факт 2025'!L400=""),AND('План Факт 2025'!D400="ИТ_оборудование_и_комплектующие",'План Факт 2025'!L400="")),"Требует заполнения","ОК")</f>
        <v>ОК</v>
      </c>
      <c r="K400" s="1" t="str">
        <f aca="false">IF(OR(AND('План Факт 2025'!C400="Операционный_бюджет",'План Факт 2025'!D400="Программное_обеспечение_лицензии",'План Факт 2025'!M400=""),AND('План Факт 2025'!C400="Инвестиционный_проект",'План Факт 2025'!D400="Приобретение_ПО",'План Факт 2025'!M400=""),AND('План Факт 2025'!D400="ИТ_оборудование_и_комплектующие_ИП",'План Факт 2025'!M400=""),AND('План Факт 2025'!D400="ИТ_оборудование_и_комплектующие",'План Факт 2025'!M400="")),"Требует заполнения","ОК")</f>
        <v>ОК</v>
      </c>
      <c r="L400" s="1" t="str">
        <f aca="false">IF(OR(AND('План Факт 2025'!D400="Программное_обеспечение_лицензии",'План Факт 2025'!N400="",'План Факт 2025'!M400=""),AND('План Факт 2025'!D400="Приобретение_ПО",'План Факт 2025'!M400="",'План Факт 2025'!N400="",'План Факт 2025'!M400=""),AND('План Факт 2025'!C400&lt;&gt;"",'План Факт 2025'!N400="",'План Факт 2025'!M400="")),"Требует заполнения","ОК")</f>
        <v>ОК</v>
      </c>
      <c r="N400" s="1" t="str">
        <f aca="false">IF(OR('План Факт 2025'!C400="ФОТ",SUM('План Факт 2025'!Q400,'План Факт 2025'!R400,'План Факт 2025'!Z400,'План Факт 2025'!AA400)&gt;0),"ОК",IF('План Факт 2025'!C400="","ОК","Требует заполнения"))</f>
        <v>ОК</v>
      </c>
      <c r="T400" s="1" t="str">
        <f aca="false">IF(AND('План Факт 2025'!R400&gt;0,'План Факт 2025'!X400=""),"Требует заполнения","ОК")</f>
        <v>ОК</v>
      </c>
      <c r="U400" s="1" t="str">
        <f aca="false">IF(AND('План Факт 2025'!R400&gt;0,'План Факт 2025'!Y400=""),"Требует заполнения","ОК")</f>
        <v>ОК</v>
      </c>
    </row>
    <row r="401" customFormat="false" ht="15" hidden="false" customHeight="false" outlineLevel="0" collapsed="false">
      <c r="A401" s="1" t="str">
        <f aca="false">IF(AND('План Факт 2025'!B401&lt;&gt;"",'План Факт 2025'!A401=""),"Требует заполнения","ОК")</f>
        <v>ОК</v>
      </c>
      <c r="C401" s="1" t="str">
        <f aca="false">IF(AND('План Факт 2025'!C401="",SUM('План Факт 2025'!Q401,'План Факт 2025'!R401,'План Факт 2025'!Z401,'План Факт 2025'!AA401)&gt;0),"Требует заполнения","ОК")</f>
        <v>ОК</v>
      </c>
      <c r="D401" s="357" t="str">
        <f aca="false">IF(OR(AND('План Факт 2025'!D401="",'План Факт 2025'!C401="Инвестиционный_проект"),AND('План Факт 2025'!D401="",'План Факт 2025'!C401="Операционный_бюджет")),"Требует заполнения", IF('План Факт 2025'!D401="","ОК",IFERROR(VLOOKUP('План Факт 2025'!C401&amp;'План Факт 2025'!D401,статьи,1,FALSE()),"Требует исправления")))</f>
        <v>ОК</v>
      </c>
      <c r="E401" s="1" t="str">
        <f aca="false">IF(AND('План Факт 2025'!C401="Инвестиционный_проект",'План Факт 2025'!G401=""),"Требует заполнения",IF(AND('План Факт 2025'!C401&lt;&gt;"Инвестиционный_проект",'План Факт 2025'!G401&lt;&gt;""),"Требует изменения","ОК"))</f>
        <v>ОК</v>
      </c>
      <c r="G401" s="1" t="str">
        <f aca="false">IF(AND('План Факт 2025'!C401="Инвестиционный_проект",'План Факт 2025'!I401=""),"Требует заполнения","ОК")</f>
        <v>ОК</v>
      </c>
      <c r="H401" s="1" t="str">
        <f aca="false">IF(AND('План Факт 2025'!C401="ФОТ",'План Факт 2025'!J401=""),"Требует заполнения","ОК")</f>
        <v>ОК</v>
      </c>
      <c r="J401" s="1" t="str">
        <f aca="false">IF(OR(AND('План Факт 2025'!D401="Программное_обеспечение_лицензии",'План Факт 2025'!L401=""),AND('План Факт 2025'!D401="Приобретение_ПО",'План Факт 2025'!L401=""),AND('План Факт 2025'!D401="ИТ_оборудование_и_комплектующие_ИП",'План Факт 2025'!L401=""),AND('План Факт 2025'!D401="ИТ_оборудование_и_комплектующие",'План Факт 2025'!L401="")),"Требует заполнения","ОК")</f>
        <v>ОК</v>
      </c>
      <c r="K401" s="1" t="str">
        <f aca="false">IF(OR(AND('План Факт 2025'!C401="Операционный_бюджет",'План Факт 2025'!D401="Программное_обеспечение_лицензии",'План Факт 2025'!M401=""),AND('План Факт 2025'!C401="Инвестиционный_проект",'План Факт 2025'!D401="Приобретение_ПО",'План Факт 2025'!M401=""),AND('План Факт 2025'!D401="ИТ_оборудование_и_комплектующие_ИП",'План Факт 2025'!M401=""),AND('План Факт 2025'!D401="ИТ_оборудование_и_комплектующие",'План Факт 2025'!M401="")),"Требует заполнения","ОК")</f>
        <v>ОК</v>
      </c>
      <c r="L401" s="1" t="str">
        <f aca="false">IF(OR(AND('План Факт 2025'!D401="Программное_обеспечение_лицензии",'План Факт 2025'!N401="",'План Факт 2025'!M401=""),AND('План Факт 2025'!D401="Приобретение_ПО",'План Факт 2025'!M401="",'План Факт 2025'!N401="",'План Факт 2025'!M401=""),AND('План Факт 2025'!C401&lt;&gt;"",'План Факт 2025'!N401="",'План Факт 2025'!M401="")),"Требует заполнения","ОК")</f>
        <v>ОК</v>
      </c>
      <c r="N401" s="1" t="str">
        <f aca="false">IF(OR('План Факт 2025'!C401="ФОТ",SUM('План Факт 2025'!Q401,'План Факт 2025'!R401,'План Факт 2025'!Z401,'План Факт 2025'!AA401)&gt;0),"ОК",IF('План Факт 2025'!C401="","ОК","Требует заполнения"))</f>
        <v>ОК</v>
      </c>
      <c r="T401" s="1" t="str">
        <f aca="false">IF(AND('План Факт 2025'!R401&gt;0,'План Факт 2025'!X401=""),"Требует заполнения","ОК")</f>
        <v>ОК</v>
      </c>
      <c r="U401" s="1" t="str">
        <f aca="false">IF(AND('План Факт 2025'!R401&gt;0,'План Факт 2025'!Y401=""),"Требует заполнения","ОК")</f>
        <v>ОК</v>
      </c>
    </row>
    <row r="402" customFormat="false" ht="15" hidden="false" customHeight="false" outlineLevel="0" collapsed="false">
      <c r="A402" s="1" t="str">
        <f aca="false">IF(AND('План Факт 2025'!B402&lt;&gt;"",'План Факт 2025'!A402=""),"Требует заполнения","ОК")</f>
        <v>ОК</v>
      </c>
      <c r="C402" s="1" t="str">
        <f aca="false">IF(AND('План Факт 2025'!C402="",SUM('План Факт 2025'!Q402,'План Факт 2025'!R402,'План Факт 2025'!Z402,'План Факт 2025'!AA402)&gt;0),"Требует заполнения","ОК")</f>
        <v>ОК</v>
      </c>
      <c r="D402" s="357" t="str">
        <f aca="false">IF(OR(AND('План Факт 2025'!D402="",'План Факт 2025'!C402="Инвестиционный_проект"),AND('План Факт 2025'!D402="",'План Факт 2025'!C402="Операционный_бюджет")),"Требует заполнения", IF('План Факт 2025'!D402="","ОК",IFERROR(VLOOKUP('План Факт 2025'!C402&amp;'План Факт 2025'!D402,статьи,1,FALSE()),"Требует исправления")))</f>
        <v>ОК</v>
      </c>
      <c r="E402" s="1" t="str">
        <f aca="false">IF(AND('План Факт 2025'!C402="Инвестиционный_проект",'План Факт 2025'!G402=""),"Требует заполнения",IF(AND('План Факт 2025'!C402&lt;&gt;"Инвестиционный_проект",'План Факт 2025'!G402&lt;&gt;""),"Требует изменения","ОК"))</f>
        <v>ОК</v>
      </c>
      <c r="G402" s="1" t="str">
        <f aca="false">IF(AND('План Факт 2025'!C402="Инвестиционный_проект",'План Факт 2025'!I402=""),"Требует заполнения","ОК")</f>
        <v>ОК</v>
      </c>
      <c r="H402" s="1" t="str">
        <f aca="false">IF(AND('План Факт 2025'!C402="ФОТ",'План Факт 2025'!J402=""),"Требует заполнения","ОК")</f>
        <v>ОК</v>
      </c>
      <c r="J402" s="1" t="str">
        <f aca="false">IF(OR(AND('План Факт 2025'!D402="Программное_обеспечение_лицензии",'План Факт 2025'!L402=""),AND('План Факт 2025'!D402="Приобретение_ПО",'План Факт 2025'!L402=""),AND('План Факт 2025'!D402="ИТ_оборудование_и_комплектующие_ИП",'План Факт 2025'!L402=""),AND('План Факт 2025'!D402="ИТ_оборудование_и_комплектующие",'План Факт 2025'!L402="")),"Требует заполнения","ОК")</f>
        <v>ОК</v>
      </c>
      <c r="K402" s="1" t="str">
        <f aca="false">IF(OR(AND('План Факт 2025'!C402="Операционный_бюджет",'План Факт 2025'!D402="Программное_обеспечение_лицензии",'План Факт 2025'!M402=""),AND('План Факт 2025'!C402="Инвестиционный_проект",'План Факт 2025'!D402="Приобретение_ПО",'План Факт 2025'!M402=""),AND('План Факт 2025'!D402="ИТ_оборудование_и_комплектующие_ИП",'План Факт 2025'!M402=""),AND('План Факт 2025'!D402="ИТ_оборудование_и_комплектующие",'План Факт 2025'!M402="")),"Требует заполнения","ОК")</f>
        <v>ОК</v>
      </c>
      <c r="L402" s="1" t="str">
        <f aca="false">IF(OR(AND('План Факт 2025'!D402="Программное_обеспечение_лицензии",'План Факт 2025'!N402="",'План Факт 2025'!M402=""),AND('План Факт 2025'!D402="Приобретение_ПО",'План Факт 2025'!M402="",'План Факт 2025'!N402="",'План Факт 2025'!M402=""),AND('План Факт 2025'!C402&lt;&gt;"",'План Факт 2025'!N402="",'План Факт 2025'!M402="")),"Требует заполнения","ОК")</f>
        <v>ОК</v>
      </c>
      <c r="N402" s="1" t="str">
        <f aca="false">IF(OR('План Факт 2025'!C402="ФОТ",SUM('План Факт 2025'!Q402,'План Факт 2025'!R402,'План Факт 2025'!Z402,'План Факт 2025'!AA402)&gt;0),"ОК",IF('План Факт 2025'!C402="","ОК","Требует заполнения"))</f>
        <v>ОК</v>
      </c>
      <c r="T402" s="1" t="str">
        <f aca="false">IF(AND('План Факт 2025'!R402&gt;0,'План Факт 2025'!X402=""),"Требует заполнения","ОК")</f>
        <v>ОК</v>
      </c>
      <c r="U402" s="1" t="str">
        <f aca="false">IF(AND('План Факт 2025'!R402&gt;0,'План Факт 2025'!Y402=""),"Требует заполнения","ОК")</f>
        <v>ОК</v>
      </c>
    </row>
    <row r="403" customFormat="false" ht="15" hidden="false" customHeight="false" outlineLevel="0" collapsed="false">
      <c r="A403" s="1" t="str">
        <f aca="false">IF(AND('План Факт 2025'!B403&lt;&gt;"",'План Факт 2025'!A403=""),"Требует заполнения","ОК")</f>
        <v>ОК</v>
      </c>
      <c r="C403" s="1" t="str">
        <f aca="false">IF(AND('План Факт 2025'!C403="",SUM('План Факт 2025'!Q403,'План Факт 2025'!R403,'План Факт 2025'!Z403,'План Факт 2025'!AA403)&gt;0),"Требует заполнения","ОК")</f>
        <v>ОК</v>
      </c>
      <c r="D403" s="357" t="str">
        <f aca="false">IF(OR(AND('План Факт 2025'!D403="",'План Факт 2025'!C403="Инвестиционный_проект"),AND('План Факт 2025'!D403="",'План Факт 2025'!C403="Операционный_бюджет")),"Требует заполнения", IF('План Факт 2025'!D403="","ОК",IFERROR(VLOOKUP('План Факт 2025'!C403&amp;'План Факт 2025'!D403,статьи,1,FALSE()),"Требует исправления")))</f>
        <v>ОК</v>
      </c>
      <c r="E403" s="1" t="str">
        <f aca="false">IF(AND('План Факт 2025'!C403="Инвестиционный_проект",'План Факт 2025'!G403=""),"Требует заполнения",IF(AND('План Факт 2025'!C403&lt;&gt;"Инвестиционный_проект",'План Факт 2025'!G403&lt;&gt;""),"Требует изменения","ОК"))</f>
        <v>ОК</v>
      </c>
      <c r="G403" s="1" t="str">
        <f aca="false">IF(AND('План Факт 2025'!C403="Инвестиционный_проект",'План Факт 2025'!I403=""),"Требует заполнения","ОК")</f>
        <v>ОК</v>
      </c>
      <c r="H403" s="1" t="str">
        <f aca="false">IF(AND('План Факт 2025'!C403="ФОТ",'План Факт 2025'!J403=""),"Требует заполнения","ОК")</f>
        <v>ОК</v>
      </c>
      <c r="J403" s="1" t="str">
        <f aca="false">IF(OR(AND('План Факт 2025'!D403="Программное_обеспечение_лицензии",'План Факт 2025'!L403=""),AND('План Факт 2025'!D403="Приобретение_ПО",'План Факт 2025'!L403=""),AND('План Факт 2025'!D403="ИТ_оборудование_и_комплектующие_ИП",'План Факт 2025'!L403=""),AND('План Факт 2025'!D403="ИТ_оборудование_и_комплектующие",'План Факт 2025'!L403="")),"Требует заполнения","ОК")</f>
        <v>ОК</v>
      </c>
      <c r="K403" s="1" t="str">
        <f aca="false">IF(OR(AND('План Факт 2025'!C403="Операционный_бюджет",'План Факт 2025'!D403="Программное_обеспечение_лицензии",'План Факт 2025'!M403=""),AND('План Факт 2025'!C403="Инвестиционный_проект",'План Факт 2025'!D403="Приобретение_ПО",'План Факт 2025'!M403=""),AND('План Факт 2025'!D403="ИТ_оборудование_и_комплектующие_ИП",'План Факт 2025'!M403=""),AND('План Факт 2025'!D403="ИТ_оборудование_и_комплектующие",'План Факт 2025'!M403="")),"Требует заполнения","ОК")</f>
        <v>ОК</v>
      </c>
      <c r="L403" s="1" t="str">
        <f aca="false">IF(OR(AND('План Факт 2025'!D403="Программное_обеспечение_лицензии",'План Факт 2025'!N403="",'План Факт 2025'!M403=""),AND('План Факт 2025'!D403="Приобретение_ПО",'План Факт 2025'!M403="",'План Факт 2025'!N403="",'План Факт 2025'!M403=""),AND('План Факт 2025'!C403&lt;&gt;"",'План Факт 2025'!N403="",'План Факт 2025'!M403="")),"Требует заполнения","ОК")</f>
        <v>ОК</v>
      </c>
      <c r="N403" s="1" t="str">
        <f aca="false">IF(OR('План Факт 2025'!C403="ФОТ",SUM('План Факт 2025'!Q403,'План Факт 2025'!R403,'План Факт 2025'!Z403,'План Факт 2025'!AA403)&gt;0),"ОК",IF('План Факт 2025'!C403="","ОК","Требует заполнения"))</f>
        <v>ОК</v>
      </c>
      <c r="T403" s="1" t="str">
        <f aca="false">IF(AND('План Факт 2025'!R403&gt;0,'План Факт 2025'!X403=""),"Требует заполнения","ОК")</f>
        <v>ОК</v>
      </c>
      <c r="U403" s="1" t="str">
        <f aca="false">IF(AND('План Факт 2025'!R403&gt;0,'План Факт 2025'!Y403=""),"Требует заполнения","ОК")</f>
        <v>ОК</v>
      </c>
    </row>
    <row r="404" customFormat="false" ht="15" hidden="false" customHeight="false" outlineLevel="0" collapsed="false">
      <c r="A404" s="1" t="str">
        <f aca="false">IF(AND('План Факт 2025'!B404&lt;&gt;"",'План Факт 2025'!A404=""),"Требует заполнения","ОК")</f>
        <v>ОК</v>
      </c>
      <c r="C404" s="1" t="str">
        <f aca="false">IF(AND('План Факт 2025'!C404="",SUM('План Факт 2025'!Q404,'План Факт 2025'!R404,'План Факт 2025'!Z404,'План Факт 2025'!AA404)&gt;0),"Требует заполнения","ОК")</f>
        <v>ОК</v>
      </c>
      <c r="D404" s="357" t="str">
        <f aca="false">IF(OR(AND('План Факт 2025'!D404="",'План Факт 2025'!C404="Инвестиционный_проект"),AND('План Факт 2025'!D404="",'План Факт 2025'!C404="Операционный_бюджет")),"Требует заполнения", IF('План Факт 2025'!D404="","ОК",IFERROR(VLOOKUP('План Факт 2025'!C404&amp;'План Факт 2025'!D404,статьи,1,FALSE()),"Требует исправления")))</f>
        <v>ОК</v>
      </c>
      <c r="E404" s="1" t="str">
        <f aca="false">IF(AND('План Факт 2025'!C404="Инвестиционный_проект",'План Факт 2025'!G404=""),"Требует заполнения",IF(AND('План Факт 2025'!C404&lt;&gt;"Инвестиционный_проект",'План Факт 2025'!G404&lt;&gt;""),"Требует изменения","ОК"))</f>
        <v>ОК</v>
      </c>
      <c r="G404" s="1" t="str">
        <f aca="false">IF(AND('План Факт 2025'!C404="Инвестиционный_проект",'План Факт 2025'!I404=""),"Требует заполнения","ОК")</f>
        <v>ОК</v>
      </c>
      <c r="H404" s="1" t="str">
        <f aca="false">IF(AND('План Факт 2025'!C404="ФОТ",'План Факт 2025'!J404=""),"Требует заполнения","ОК")</f>
        <v>ОК</v>
      </c>
      <c r="J404" s="1" t="str">
        <f aca="false">IF(OR(AND('План Факт 2025'!D404="Программное_обеспечение_лицензии",'План Факт 2025'!L404=""),AND('План Факт 2025'!D404="Приобретение_ПО",'План Факт 2025'!L404=""),AND('План Факт 2025'!D404="ИТ_оборудование_и_комплектующие_ИП",'План Факт 2025'!L404=""),AND('План Факт 2025'!D404="ИТ_оборудование_и_комплектующие",'План Факт 2025'!L404="")),"Требует заполнения","ОК")</f>
        <v>ОК</v>
      </c>
      <c r="K404" s="1" t="str">
        <f aca="false">IF(OR(AND('План Факт 2025'!C404="Операционный_бюджет",'План Факт 2025'!D404="Программное_обеспечение_лицензии",'План Факт 2025'!M404=""),AND('План Факт 2025'!C404="Инвестиционный_проект",'План Факт 2025'!D404="Приобретение_ПО",'План Факт 2025'!M404=""),AND('План Факт 2025'!D404="ИТ_оборудование_и_комплектующие_ИП",'План Факт 2025'!M404=""),AND('План Факт 2025'!D404="ИТ_оборудование_и_комплектующие",'План Факт 2025'!M404="")),"Требует заполнения","ОК")</f>
        <v>ОК</v>
      </c>
      <c r="L404" s="1" t="str">
        <f aca="false">IF(OR(AND('План Факт 2025'!D404="Программное_обеспечение_лицензии",'План Факт 2025'!N404="",'План Факт 2025'!M404=""),AND('План Факт 2025'!D404="Приобретение_ПО",'План Факт 2025'!M404="",'План Факт 2025'!N404="",'План Факт 2025'!M404=""),AND('План Факт 2025'!C404&lt;&gt;"",'План Факт 2025'!N404="",'План Факт 2025'!M404="")),"Требует заполнения","ОК")</f>
        <v>ОК</v>
      </c>
      <c r="N404" s="1" t="str">
        <f aca="false">IF(OR('План Факт 2025'!C404="ФОТ",SUM('План Факт 2025'!Q404,'План Факт 2025'!R404,'План Факт 2025'!Z404,'План Факт 2025'!AA404)&gt;0),"ОК",IF('План Факт 2025'!C404="","ОК","Требует заполнения"))</f>
        <v>ОК</v>
      </c>
      <c r="T404" s="1" t="str">
        <f aca="false">IF(AND('План Факт 2025'!R404&gt;0,'План Факт 2025'!X404=""),"Требует заполнения","ОК")</f>
        <v>ОК</v>
      </c>
      <c r="U404" s="1" t="str">
        <f aca="false">IF(AND('План Факт 2025'!R404&gt;0,'План Факт 2025'!Y404=""),"Требует заполнения","ОК")</f>
        <v>ОК</v>
      </c>
    </row>
    <row r="405" customFormat="false" ht="15" hidden="false" customHeight="false" outlineLevel="0" collapsed="false">
      <c r="A405" s="1" t="str">
        <f aca="false">IF(AND('План Факт 2025'!B405&lt;&gt;"",'План Факт 2025'!A405=""),"Требует заполнения","ОК")</f>
        <v>ОК</v>
      </c>
      <c r="C405" s="1" t="str">
        <f aca="false">IF(AND('План Факт 2025'!C405="",SUM('План Факт 2025'!Q405,'План Факт 2025'!R405,'План Факт 2025'!Z405,'План Факт 2025'!AA405)&gt;0),"Требует заполнения","ОК")</f>
        <v>ОК</v>
      </c>
      <c r="D405" s="357" t="str">
        <f aca="false">IF(OR(AND('План Факт 2025'!D405="",'План Факт 2025'!C405="Инвестиционный_проект"),AND('План Факт 2025'!D405="",'План Факт 2025'!C405="Операционный_бюджет")),"Требует заполнения", IF('План Факт 2025'!D405="","ОК",IFERROR(VLOOKUP('План Факт 2025'!C405&amp;'План Факт 2025'!D405,статьи,1,FALSE()),"Требует исправления")))</f>
        <v>ОК</v>
      </c>
      <c r="E405" s="1" t="str">
        <f aca="false">IF(AND('План Факт 2025'!C405="Инвестиционный_проект",'План Факт 2025'!G405=""),"Требует заполнения",IF(AND('План Факт 2025'!C405&lt;&gt;"Инвестиционный_проект",'План Факт 2025'!G405&lt;&gt;""),"Требует изменения","ОК"))</f>
        <v>ОК</v>
      </c>
      <c r="G405" s="1" t="str">
        <f aca="false">IF(AND('План Факт 2025'!C405="Инвестиционный_проект",'План Факт 2025'!I405=""),"Требует заполнения","ОК")</f>
        <v>ОК</v>
      </c>
      <c r="H405" s="1" t="str">
        <f aca="false">IF(AND('План Факт 2025'!C405="ФОТ",'План Факт 2025'!J405=""),"Требует заполнения","ОК")</f>
        <v>ОК</v>
      </c>
      <c r="J405" s="1" t="str">
        <f aca="false">IF(OR(AND('План Факт 2025'!D405="Программное_обеспечение_лицензии",'План Факт 2025'!L405=""),AND('План Факт 2025'!D405="Приобретение_ПО",'План Факт 2025'!L405=""),AND('План Факт 2025'!D405="ИТ_оборудование_и_комплектующие_ИП",'План Факт 2025'!L405=""),AND('План Факт 2025'!D405="ИТ_оборудование_и_комплектующие",'План Факт 2025'!L405="")),"Требует заполнения","ОК")</f>
        <v>ОК</v>
      </c>
      <c r="K405" s="1" t="str">
        <f aca="false">IF(OR(AND('План Факт 2025'!C405="Операционный_бюджет",'План Факт 2025'!D405="Программное_обеспечение_лицензии",'План Факт 2025'!M405=""),AND('План Факт 2025'!C405="Инвестиционный_проект",'План Факт 2025'!D405="Приобретение_ПО",'План Факт 2025'!M405=""),AND('План Факт 2025'!D405="ИТ_оборудование_и_комплектующие_ИП",'План Факт 2025'!M405=""),AND('План Факт 2025'!D405="ИТ_оборудование_и_комплектующие",'План Факт 2025'!M405="")),"Требует заполнения","ОК")</f>
        <v>ОК</v>
      </c>
      <c r="L405" s="1" t="str">
        <f aca="false">IF(OR(AND('План Факт 2025'!D405="Программное_обеспечение_лицензии",'План Факт 2025'!N405="",'План Факт 2025'!M405=""),AND('План Факт 2025'!D405="Приобретение_ПО",'План Факт 2025'!M405="",'План Факт 2025'!N405="",'План Факт 2025'!M405=""),AND('План Факт 2025'!C405&lt;&gt;"",'План Факт 2025'!N405="",'План Факт 2025'!M405="")),"Требует заполнения","ОК")</f>
        <v>ОК</v>
      </c>
      <c r="N405" s="1" t="str">
        <f aca="false">IF(OR('План Факт 2025'!C405="ФОТ",SUM('План Факт 2025'!Q405,'План Факт 2025'!R405,'План Факт 2025'!Z405,'План Факт 2025'!AA405)&gt;0),"ОК",IF('План Факт 2025'!C405="","ОК","Требует заполнения"))</f>
        <v>ОК</v>
      </c>
      <c r="T405" s="1" t="str">
        <f aca="false">IF(AND('План Факт 2025'!R405&gt;0,'План Факт 2025'!X405=""),"Требует заполнения","ОК")</f>
        <v>ОК</v>
      </c>
      <c r="U405" s="1" t="str">
        <f aca="false">IF(AND('План Факт 2025'!R405&gt;0,'План Факт 2025'!Y405=""),"Требует заполнения","ОК")</f>
        <v>ОК</v>
      </c>
    </row>
    <row r="406" customFormat="false" ht="15" hidden="false" customHeight="false" outlineLevel="0" collapsed="false">
      <c r="A406" s="1" t="str">
        <f aca="false">IF(AND('План Факт 2025'!B406&lt;&gt;"",'План Факт 2025'!A406=""),"Требует заполнения","ОК")</f>
        <v>ОК</v>
      </c>
      <c r="C406" s="1" t="str">
        <f aca="false">IF(AND('План Факт 2025'!C406="",SUM('План Факт 2025'!Q406,'План Факт 2025'!R406,'План Факт 2025'!Z406,'План Факт 2025'!AA406)&gt;0),"Требует заполнения","ОК")</f>
        <v>ОК</v>
      </c>
      <c r="D406" s="357" t="str">
        <f aca="false">IF(OR(AND('План Факт 2025'!D406="",'План Факт 2025'!C406="Инвестиционный_проект"),AND('План Факт 2025'!D406="",'План Факт 2025'!C406="Операционный_бюджет")),"Требует заполнения", IF('План Факт 2025'!D406="","ОК",IFERROR(VLOOKUP('План Факт 2025'!C406&amp;'План Факт 2025'!D406,статьи,1,FALSE()),"Требует исправления")))</f>
        <v>ОК</v>
      </c>
      <c r="E406" s="1" t="str">
        <f aca="false">IF(AND('План Факт 2025'!C406="Инвестиционный_проект",'План Факт 2025'!G406=""),"Требует заполнения",IF(AND('План Факт 2025'!C406&lt;&gt;"Инвестиционный_проект",'План Факт 2025'!G406&lt;&gt;""),"Требует изменения","ОК"))</f>
        <v>ОК</v>
      </c>
      <c r="G406" s="1" t="str">
        <f aca="false">IF(AND('План Факт 2025'!C406="Инвестиционный_проект",'План Факт 2025'!I406=""),"Требует заполнения","ОК")</f>
        <v>ОК</v>
      </c>
      <c r="H406" s="1" t="str">
        <f aca="false">IF(AND('План Факт 2025'!C406="ФОТ",'План Факт 2025'!J406=""),"Требует заполнения","ОК")</f>
        <v>ОК</v>
      </c>
      <c r="J406" s="1" t="str">
        <f aca="false">IF(OR(AND('План Факт 2025'!D406="Программное_обеспечение_лицензии",'План Факт 2025'!L406=""),AND('План Факт 2025'!D406="Приобретение_ПО",'План Факт 2025'!L406=""),AND('План Факт 2025'!D406="ИТ_оборудование_и_комплектующие_ИП",'План Факт 2025'!L406=""),AND('План Факт 2025'!D406="ИТ_оборудование_и_комплектующие",'План Факт 2025'!L406="")),"Требует заполнения","ОК")</f>
        <v>ОК</v>
      </c>
      <c r="K406" s="1" t="str">
        <f aca="false">IF(OR(AND('План Факт 2025'!C406="Операционный_бюджет",'План Факт 2025'!D406="Программное_обеспечение_лицензии",'План Факт 2025'!M406=""),AND('План Факт 2025'!C406="Инвестиционный_проект",'План Факт 2025'!D406="Приобретение_ПО",'План Факт 2025'!M406=""),AND('План Факт 2025'!D406="ИТ_оборудование_и_комплектующие_ИП",'План Факт 2025'!M406=""),AND('План Факт 2025'!D406="ИТ_оборудование_и_комплектующие",'План Факт 2025'!M406="")),"Требует заполнения","ОК")</f>
        <v>ОК</v>
      </c>
      <c r="L406" s="1" t="str">
        <f aca="false">IF(OR(AND('План Факт 2025'!D406="Программное_обеспечение_лицензии",'План Факт 2025'!N406="",'План Факт 2025'!M406=""),AND('План Факт 2025'!D406="Приобретение_ПО",'План Факт 2025'!M406="",'План Факт 2025'!N406="",'План Факт 2025'!M406=""),AND('План Факт 2025'!C406&lt;&gt;"",'План Факт 2025'!N406="",'План Факт 2025'!M406="")),"Требует заполнения","ОК")</f>
        <v>ОК</v>
      </c>
      <c r="N406" s="1" t="str">
        <f aca="false">IF(OR('План Факт 2025'!C406="ФОТ",SUM('План Факт 2025'!Q406,'План Факт 2025'!R406,'План Факт 2025'!Z406,'План Факт 2025'!AA406)&gt;0),"ОК",IF('План Факт 2025'!C406="","ОК","Требует заполнения"))</f>
        <v>ОК</v>
      </c>
      <c r="T406" s="1" t="str">
        <f aca="false">IF(AND('План Факт 2025'!R406&gt;0,'План Факт 2025'!X406=""),"Требует заполнения","ОК")</f>
        <v>ОК</v>
      </c>
      <c r="U406" s="1" t="str">
        <f aca="false">IF(AND('План Факт 2025'!R406&gt;0,'План Факт 2025'!Y406=""),"Требует заполнения","ОК")</f>
        <v>ОК</v>
      </c>
    </row>
    <row r="407" customFormat="false" ht="15" hidden="false" customHeight="false" outlineLevel="0" collapsed="false">
      <c r="A407" s="1" t="str">
        <f aca="false">IF(AND('План Факт 2025'!B407&lt;&gt;"",'План Факт 2025'!A407=""),"Требует заполнения","ОК")</f>
        <v>ОК</v>
      </c>
      <c r="C407" s="1" t="str">
        <f aca="false">IF(AND('План Факт 2025'!C407="",SUM('План Факт 2025'!Q407,'План Факт 2025'!R407,'План Факт 2025'!Z407,'План Факт 2025'!AA407)&gt;0),"Требует заполнения","ОК")</f>
        <v>ОК</v>
      </c>
      <c r="D407" s="357" t="str">
        <f aca="false">IF(OR(AND('План Факт 2025'!D407="",'План Факт 2025'!C407="Инвестиционный_проект"),AND('План Факт 2025'!D407="",'План Факт 2025'!C407="Операционный_бюджет")),"Требует заполнения", IF('План Факт 2025'!D407="","ОК",IFERROR(VLOOKUP('План Факт 2025'!C407&amp;'План Факт 2025'!D407,статьи,1,FALSE()),"Требует исправления")))</f>
        <v>ОК</v>
      </c>
      <c r="E407" s="1" t="str">
        <f aca="false">IF(AND('План Факт 2025'!C407="Инвестиционный_проект",'План Факт 2025'!G407=""),"Требует заполнения",IF(AND('План Факт 2025'!C407&lt;&gt;"Инвестиционный_проект",'План Факт 2025'!G407&lt;&gt;""),"Требует изменения","ОК"))</f>
        <v>ОК</v>
      </c>
      <c r="G407" s="1" t="str">
        <f aca="false">IF(AND('План Факт 2025'!C407="Инвестиционный_проект",'План Факт 2025'!I407=""),"Требует заполнения","ОК")</f>
        <v>ОК</v>
      </c>
      <c r="H407" s="1" t="str">
        <f aca="false">IF(AND('План Факт 2025'!C407="ФОТ",'План Факт 2025'!J407=""),"Требует заполнения","ОК")</f>
        <v>ОК</v>
      </c>
      <c r="J407" s="1" t="str">
        <f aca="false">IF(OR(AND('План Факт 2025'!D407="Программное_обеспечение_лицензии",'План Факт 2025'!L407=""),AND('План Факт 2025'!D407="Приобретение_ПО",'План Факт 2025'!L407=""),AND('План Факт 2025'!D407="ИТ_оборудование_и_комплектующие_ИП",'План Факт 2025'!L407=""),AND('План Факт 2025'!D407="ИТ_оборудование_и_комплектующие",'План Факт 2025'!L407="")),"Требует заполнения","ОК")</f>
        <v>ОК</v>
      </c>
      <c r="K407" s="1" t="str">
        <f aca="false">IF(OR(AND('План Факт 2025'!C407="Операционный_бюджет",'План Факт 2025'!D407="Программное_обеспечение_лицензии",'План Факт 2025'!M407=""),AND('План Факт 2025'!C407="Инвестиционный_проект",'План Факт 2025'!D407="Приобретение_ПО",'План Факт 2025'!M407=""),AND('План Факт 2025'!D407="ИТ_оборудование_и_комплектующие_ИП",'План Факт 2025'!M407=""),AND('План Факт 2025'!D407="ИТ_оборудование_и_комплектующие",'План Факт 2025'!M407="")),"Требует заполнения","ОК")</f>
        <v>ОК</v>
      </c>
      <c r="L407" s="1" t="str">
        <f aca="false">IF(OR(AND('План Факт 2025'!D407="Программное_обеспечение_лицензии",'План Факт 2025'!N407="",'План Факт 2025'!M407=""),AND('План Факт 2025'!D407="Приобретение_ПО",'План Факт 2025'!M407="",'План Факт 2025'!N407="",'План Факт 2025'!M407=""),AND('План Факт 2025'!C407&lt;&gt;"",'План Факт 2025'!N407="",'План Факт 2025'!M407="")),"Требует заполнения","ОК")</f>
        <v>ОК</v>
      </c>
      <c r="N407" s="1" t="str">
        <f aca="false">IF(OR('План Факт 2025'!C407="ФОТ",SUM('План Факт 2025'!Q407,'План Факт 2025'!R407,'План Факт 2025'!Z407,'План Факт 2025'!AA407)&gt;0),"ОК",IF('План Факт 2025'!C407="","ОК","Требует заполнения"))</f>
        <v>ОК</v>
      </c>
      <c r="T407" s="1" t="str">
        <f aca="false">IF(AND('План Факт 2025'!R407&gt;0,'План Факт 2025'!X407=""),"Требует заполнения","ОК")</f>
        <v>ОК</v>
      </c>
      <c r="U407" s="1" t="str">
        <f aca="false">IF(AND('План Факт 2025'!R407&gt;0,'План Факт 2025'!Y407=""),"Требует заполнения","ОК")</f>
        <v>ОК</v>
      </c>
    </row>
    <row r="408" customFormat="false" ht="15" hidden="false" customHeight="false" outlineLevel="0" collapsed="false">
      <c r="A408" s="1" t="str">
        <f aca="false">IF(AND('План Факт 2025'!B408&lt;&gt;"",'План Факт 2025'!A408=""),"Требует заполнения","ОК")</f>
        <v>ОК</v>
      </c>
      <c r="C408" s="1" t="str">
        <f aca="false">IF(AND('План Факт 2025'!C408="",SUM('План Факт 2025'!Q408,'План Факт 2025'!R408,'План Факт 2025'!Z408,'План Факт 2025'!AA408)&gt;0),"Требует заполнения","ОК")</f>
        <v>ОК</v>
      </c>
      <c r="D408" s="357" t="str">
        <f aca="false">IF(OR(AND('План Факт 2025'!D408="",'План Факт 2025'!C408="Инвестиционный_проект"),AND('План Факт 2025'!D408="",'План Факт 2025'!C408="Операционный_бюджет")),"Требует заполнения", IF('План Факт 2025'!D408="","ОК",IFERROR(VLOOKUP('План Факт 2025'!C408&amp;'План Факт 2025'!D408,статьи,1,FALSE()),"Требует исправления")))</f>
        <v>ОК</v>
      </c>
      <c r="E408" s="1" t="str">
        <f aca="false">IF(AND('План Факт 2025'!C408="Инвестиционный_проект",'План Факт 2025'!G408=""),"Требует заполнения",IF(AND('План Факт 2025'!C408&lt;&gt;"Инвестиционный_проект",'План Факт 2025'!G408&lt;&gt;""),"Требует изменения","ОК"))</f>
        <v>ОК</v>
      </c>
      <c r="G408" s="1" t="str">
        <f aca="false">IF(AND('План Факт 2025'!C408="Инвестиционный_проект",'План Факт 2025'!I408=""),"Требует заполнения","ОК")</f>
        <v>ОК</v>
      </c>
      <c r="H408" s="1" t="str">
        <f aca="false">IF(AND('План Факт 2025'!C408="ФОТ",'План Факт 2025'!J408=""),"Требует заполнения","ОК")</f>
        <v>ОК</v>
      </c>
      <c r="J408" s="1" t="str">
        <f aca="false">IF(OR(AND('План Факт 2025'!D408="Программное_обеспечение_лицензии",'План Факт 2025'!L408=""),AND('План Факт 2025'!D408="Приобретение_ПО",'План Факт 2025'!L408=""),AND('План Факт 2025'!D408="ИТ_оборудование_и_комплектующие_ИП",'План Факт 2025'!L408=""),AND('План Факт 2025'!D408="ИТ_оборудование_и_комплектующие",'План Факт 2025'!L408="")),"Требует заполнения","ОК")</f>
        <v>ОК</v>
      </c>
      <c r="K408" s="1" t="str">
        <f aca="false">IF(OR(AND('План Факт 2025'!C408="Операционный_бюджет",'План Факт 2025'!D408="Программное_обеспечение_лицензии",'План Факт 2025'!M408=""),AND('План Факт 2025'!C408="Инвестиционный_проект",'План Факт 2025'!D408="Приобретение_ПО",'План Факт 2025'!M408=""),AND('План Факт 2025'!D408="ИТ_оборудование_и_комплектующие_ИП",'План Факт 2025'!M408=""),AND('План Факт 2025'!D408="ИТ_оборудование_и_комплектующие",'План Факт 2025'!M408="")),"Требует заполнения","ОК")</f>
        <v>ОК</v>
      </c>
      <c r="L408" s="1" t="str">
        <f aca="false">IF(OR(AND('План Факт 2025'!D408="Программное_обеспечение_лицензии",'План Факт 2025'!N408="",'План Факт 2025'!M408=""),AND('План Факт 2025'!D408="Приобретение_ПО",'План Факт 2025'!M408="",'План Факт 2025'!N408="",'План Факт 2025'!M408=""),AND('План Факт 2025'!C408&lt;&gt;"",'План Факт 2025'!N408="",'План Факт 2025'!M408="")),"Требует заполнения","ОК")</f>
        <v>ОК</v>
      </c>
      <c r="N408" s="1" t="str">
        <f aca="false">IF(OR('План Факт 2025'!C408="ФОТ",SUM('План Факт 2025'!Q408,'План Факт 2025'!R408,'План Факт 2025'!Z408,'План Факт 2025'!AA408)&gt;0),"ОК",IF('План Факт 2025'!C408="","ОК","Требует заполнения"))</f>
        <v>ОК</v>
      </c>
      <c r="T408" s="1" t="str">
        <f aca="false">IF(AND('План Факт 2025'!R408&gt;0,'План Факт 2025'!X408=""),"Требует заполнения","ОК")</f>
        <v>ОК</v>
      </c>
      <c r="U408" s="1" t="str">
        <f aca="false">IF(AND('План Факт 2025'!R408&gt;0,'План Факт 2025'!Y408=""),"Требует заполнения","ОК")</f>
        <v>ОК</v>
      </c>
    </row>
    <row r="409" customFormat="false" ht="15" hidden="false" customHeight="false" outlineLevel="0" collapsed="false">
      <c r="A409" s="1" t="str">
        <f aca="false">IF(AND('План Факт 2025'!B409&lt;&gt;"",'План Факт 2025'!A409=""),"Требует заполнения","ОК")</f>
        <v>ОК</v>
      </c>
      <c r="C409" s="1" t="str">
        <f aca="false">IF(AND('План Факт 2025'!C409="",SUM('План Факт 2025'!Q409,'План Факт 2025'!R409,'План Факт 2025'!Z409,'План Факт 2025'!AA409)&gt;0),"Требует заполнения","ОК")</f>
        <v>ОК</v>
      </c>
      <c r="D409" s="357" t="str">
        <f aca="false">IF(OR(AND('План Факт 2025'!D409="",'План Факт 2025'!C409="Инвестиционный_проект"),AND('План Факт 2025'!D409="",'План Факт 2025'!C409="Операционный_бюджет")),"Требует заполнения", IF('План Факт 2025'!D409="","ОК",IFERROR(VLOOKUP('План Факт 2025'!C409&amp;'План Факт 2025'!D409,статьи,1,FALSE()),"Требует исправления")))</f>
        <v>ОК</v>
      </c>
      <c r="E409" s="1" t="str">
        <f aca="false">IF(AND('План Факт 2025'!C409="Инвестиционный_проект",'План Факт 2025'!G409=""),"Требует заполнения",IF(AND('План Факт 2025'!C409&lt;&gt;"Инвестиционный_проект",'План Факт 2025'!G409&lt;&gt;""),"Требует изменения","ОК"))</f>
        <v>ОК</v>
      </c>
      <c r="G409" s="1" t="str">
        <f aca="false">IF(AND('План Факт 2025'!C409="Инвестиционный_проект",'План Факт 2025'!I409=""),"Требует заполнения","ОК")</f>
        <v>ОК</v>
      </c>
      <c r="H409" s="1" t="str">
        <f aca="false">IF(AND('План Факт 2025'!C409="ФОТ",'План Факт 2025'!J409=""),"Требует заполнения","ОК")</f>
        <v>ОК</v>
      </c>
      <c r="J409" s="1" t="str">
        <f aca="false">IF(OR(AND('План Факт 2025'!D409="Программное_обеспечение_лицензии",'План Факт 2025'!L409=""),AND('План Факт 2025'!D409="Приобретение_ПО",'План Факт 2025'!L409=""),AND('План Факт 2025'!D409="ИТ_оборудование_и_комплектующие_ИП",'План Факт 2025'!L409=""),AND('План Факт 2025'!D409="ИТ_оборудование_и_комплектующие",'План Факт 2025'!L409="")),"Требует заполнения","ОК")</f>
        <v>ОК</v>
      </c>
      <c r="K409" s="1" t="str">
        <f aca="false">IF(OR(AND('План Факт 2025'!C409="Операционный_бюджет",'План Факт 2025'!D409="Программное_обеспечение_лицензии",'План Факт 2025'!M409=""),AND('План Факт 2025'!C409="Инвестиционный_проект",'План Факт 2025'!D409="Приобретение_ПО",'План Факт 2025'!M409=""),AND('План Факт 2025'!D409="ИТ_оборудование_и_комплектующие_ИП",'План Факт 2025'!M409=""),AND('План Факт 2025'!D409="ИТ_оборудование_и_комплектующие",'План Факт 2025'!M409="")),"Требует заполнения","ОК")</f>
        <v>ОК</v>
      </c>
      <c r="L409" s="1" t="str">
        <f aca="false">IF(OR(AND('План Факт 2025'!D409="Программное_обеспечение_лицензии",'План Факт 2025'!N409="",'План Факт 2025'!M409=""),AND('План Факт 2025'!D409="Приобретение_ПО",'План Факт 2025'!M409="",'План Факт 2025'!N409="",'План Факт 2025'!M409=""),AND('План Факт 2025'!C409&lt;&gt;"",'План Факт 2025'!N409="",'План Факт 2025'!M409="")),"Требует заполнения","ОК")</f>
        <v>ОК</v>
      </c>
      <c r="N409" s="1" t="str">
        <f aca="false">IF(OR('План Факт 2025'!C409="ФОТ",SUM('План Факт 2025'!Q409,'План Факт 2025'!R409,'План Факт 2025'!Z409,'План Факт 2025'!AA409)&gt;0),"ОК",IF('План Факт 2025'!C409="","ОК","Требует заполнения"))</f>
        <v>ОК</v>
      </c>
      <c r="T409" s="1" t="str">
        <f aca="false">IF(AND('План Факт 2025'!R409&gt;0,'План Факт 2025'!X409=""),"Требует заполнения","ОК")</f>
        <v>ОК</v>
      </c>
      <c r="U409" s="1" t="str">
        <f aca="false">IF(AND('План Факт 2025'!R409&gt;0,'План Факт 2025'!Y409=""),"Требует заполнения","ОК")</f>
        <v>ОК</v>
      </c>
    </row>
    <row r="410" customFormat="false" ht="15" hidden="false" customHeight="false" outlineLevel="0" collapsed="false">
      <c r="A410" s="1" t="str">
        <f aca="false">IF(AND('План Факт 2025'!B410&lt;&gt;"",'План Факт 2025'!A410=""),"Требует заполнения","ОК")</f>
        <v>ОК</v>
      </c>
      <c r="C410" s="1" t="str">
        <f aca="false">IF(AND('План Факт 2025'!C410="",SUM('План Факт 2025'!Q410,'План Факт 2025'!R410,'План Факт 2025'!Z410,'План Факт 2025'!AA410)&gt;0),"Требует заполнения","ОК")</f>
        <v>ОК</v>
      </c>
      <c r="D410" s="357" t="str">
        <f aca="false">IF(OR(AND('План Факт 2025'!D410="",'План Факт 2025'!C410="Инвестиционный_проект"),AND('План Факт 2025'!D410="",'План Факт 2025'!C410="Операционный_бюджет")),"Требует заполнения", IF('План Факт 2025'!D410="","ОК",IFERROR(VLOOKUP('План Факт 2025'!C410&amp;'План Факт 2025'!D410,статьи,1,FALSE()),"Требует исправления")))</f>
        <v>ОК</v>
      </c>
      <c r="E410" s="1" t="str">
        <f aca="false">IF(AND('План Факт 2025'!C410="Инвестиционный_проект",'План Факт 2025'!G410=""),"Требует заполнения",IF(AND('План Факт 2025'!C410&lt;&gt;"Инвестиционный_проект",'План Факт 2025'!G410&lt;&gt;""),"Требует изменения","ОК"))</f>
        <v>ОК</v>
      </c>
      <c r="G410" s="1" t="str">
        <f aca="false">IF(AND('План Факт 2025'!C410="Инвестиционный_проект",'План Факт 2025'!I410=""),"Требует заполнения","ОК")</f>
        <v>ОК</v>
      </c>
      <c r="H410" s="1" t="str">
        <f aca="false">IF(AND('План Факт 2025'!C410="ФОТ",'План Факт 2025'!J410=""),"Требует заполнения","ОК")</f>
        <v>ОК</v>
      </c>
      <c r="J410" s="1" t="str">
        <f aca="false">IF(OR(AND('План Факт 2025'!D410="Программное_обеспечение_лицензии",'План Факт 2025'!L410=""),AND('План Факт 2025'!D410="Приобретение_ПО",'План Факт 2025'!L410=""),AND('План Факт 2025'!D410="ИТ_оборудование_и_комплектующие_ИП",'План Факт 2025'!L410=""),AND('План Факт 2025'!D410="ИТ_оборудование_и_комплектующие",'План Факт 2025'!L410="")),"Требует заполнения","ОК")</f>
        <v>ОК</v>
      </c>
      <c r="K410" s="1" t="str">
        <f aca="false">IF(OR(AND('План Факт 2025'!C410="Операционный_бюджет",'План Факт 2025'!D410="Программное_обеспечение_лицензии",'План Факт 2025'!M410=""),AND('План Факт 2025'!C410="Инвестиционный_проект",'План Факт 2025'!D410="Приобретение_ПО",'План Факт 2025'!M410=""),AND('План Факт 2025'!D410="ИТ_оборудование_и_комплектующие_ИП",'План Факт 2025'!M410=""),AND('План Факт 2025'!D410="ИТ_оборудование_и_комплектующие",'План Факт 2025'!M410="")),"Требует заполнения","ОК")</f>
        <v>ОК</v>
      </c>
      <c r="L410" s="1" t="str">
        <f aca="false">IF(OR(AND('План Факт 2025'!D410="Программное_обеспечение_лицензии",'План Факт 2025'!N410="",'План Факт 2025'!M410=""),AND('План Факт 2025'!D410="Приобретение_ПО",'План Факт 2025'!M410="",'План Факт 2025'!N410="",'План Факт 2025'!M410=""),AND('План Факт 2025'!C410&lt;&gt;"",'План Факт 2025'!N410="",'План Факт 2025'!M410="")),"Требует заполнения","ОК")</f>
        <v>ОК</v>
      </c>
      <c r="N410" s="1" t="str">
        <f aca="false">IF(OR('План Факт 2025'!C410="ФОТ",SUM('План Факт 2025'!Q410,'План Факт 2025'!R410,'План Факт 2025'!Z410,'План Факт 2025'!AA410)&gt;0),"ОК",IF('План Факт 2025'!C410="","ОК","Требует заполнения"))</f>
        <v>ОК</v>
      </c>
      <c r="T410" s="1" t="str">
        <f aca="false">IF(AND('План Факт 2025'!R410&gt;0,'План Факт 2025'!X410=""),"Требует заполнения","ОК")</f>
        <v>ОК</v>
      </c>
      <c r="U410" s="1" t="str">
        <f aca="false">IF(AND('План Факт 2025'!R410&gt;0,'План Факт 2025'!Y410=""),"Требует заполнения","ОК")</f>
        <v>ОК</v>
      </c>
    </row>
    <row r="411" customFormat="false" ht="15" hidden="false" customHeight="false" outlineLevel="0" collapsed="false">
      <c r="A411" s="1" t="str">
        <f aca="false">IF(AND('План Факт 2025'!B411&lt;&gt;"",'План Факт 2025'!A411=""),"Требует заполнения","ОК")</f>
        <v>ОК</v>
      </c>
      <c r="C411" s="1" t="str">
        <f aca="false">IF(AND('План Факт 2025'!C411="",SUM('План Факт 2025'!Q411,'План Факт 2025'!R411,'План Факт 2025'!Z411,'План Факт 2025'!AA411)&gt;0),"Требует заполнения","ОК")</f>
        <v>ОК</v>
      </c>
      <c r="D411" s="357" t="str">
        <f aca="false">IF(OR(AND('План Факт 2025'!D411="",'План Факт 2025'!C411="Инвестиционный_проект"),AND('План Факт 2025'!D411="",'План Факт 2025'!C411="Операционный_бюджет")),"Требует заполнения", IF('План Факт 2025'!D411="","ОК",IFERROR(VLOOKUP('План Факт 2025'!C411&amp;'План Факт 2025'!D411,статьи,1,FALSE()),"Требует исправления")))</f>
        <v>ОК</v>
      </c>
      <c r="E411" s="1" t="str">
        <f aca="false">IF(AND('План Факт 2025'!C411="Инвестиционный_проект",'План Факт 2025'!G411=""),"Требует заполнения",IF(AND('План Факт 2025'!C411&lt;&gt;"Инвестиционный_проект",'План Факт 2025'!G411&lt;&gt;""),"Требует изменения","ОК"))</f>
        <v>ОК</v>
      </c>
      <c r="G411" s="1" t="str">
        <f aca="false">IF(AND('План Факт 2025'!C411="Инвестиционный_проект",'План Факт 2025'!I411=""),"Требует заполнения","ОК")</f>
        <v>ОК</v>
      </c>
      <c r="H411" s="1" t="str">
        <f aca="false">IF(AND('План Факт 2025'!C411="ФОТ",'План Факт 2025'!J411=""),"Требует заполнения","ОК")</f>
        <v>ОК</v>
      </c>
      <c r="J411" s="1" t="str">
        <f aca="false">IF(OR(AND('План Факт 2025'!D411="Программное_обеспечение_лицензии",'План Факт 2025'!L411=""),AND('План Факт 2025'!D411="Приобретение_ПО",'План Факт 2025'!L411=""),AND('План Факт 2025'!D411="ИТ_оборудование_и_комплектующие_ИП",'План Факт 2025'!L411=""),AND('План Факт 2025'!D411="ИТ_оборудование_и_комплектующие",'План Факт 2025'!L411="")),"Требует заполнения","ОК")</f>
        <v>ОК</v>
      </c>
      <c r="K411" s="1" t="str">
        <f aca="false">IF(OR(AND('План Факт 2025'!C411="Операционный_бюджет",'План Факт 2025'!D411="Программное_обеспечение_лицензии",'План Факт 2025'!M411=""),AND('План Факт 2025'!C411="Инвестиционный_проект",'План Факт 2025'!D411="Приобретение_ПО",'План Факт 2025'!M411=""),AND('План Факт 2025'!D411="ИТ_оборудование_и_комплектующие_ИП",'План Факт 2025'!M411=""),AND('План Факт 2025'!D411="ИТ_оборудование_и_комплектующие",'План Факт 2025'!M411="")),"Требует заполнения","ОК")</f>
        <v>ОК</v>
      </c>
      <c r="L411" s="1" t="str">
        <f aca="false">IF(OR(AND('План Факт 2025'!D411="Программное_обеспечение_лицензии",'План Факт 2025'!N411="",'План Факт 2025'!M411=""),AND('План Факт 2025'!D411="Приобретение_ПО",'План Факт 2025'!M411="",'План Факт 2025'!N411="",'План Факт 2025'!M411=""),AND('План Факт 2025'!C411&lt;&gt;"",'План Факт 2025'!N411="",'План Факт 2025'!M411="")),"Требует заполнения","ОК")</f>
        <v>ОК</v>
      </c>
      <c r="N411" s="1" t="str">
        <f aca="false">IF(OR('План Факт 2025'!C411="ФОТ",SUM('План Факт 2025'!Q411,'План Факт 2025'!R411,'План Факт 2025'!Z411,'План Факт 2025'!AA411)&gt;0),"ОК",IF('План Факт 2025'!C411="","ОК","Требует заполнения"))</f>
        <v>ОК</v>
      </c>
      <c r="T411" s="1" t="str">
        <f aca="false">IF(AND('План Факт 2025'!R411&gt;0,'План Факт 2025'!X411=""),"Требует заполнения","ОК")</f>
        <v>ОК</v>
      </c>
      <c r="U411" s="1" t="str">
        <f aca="false">IF(AND('План Факт 2025'!R411&gt;0,'План Факт 2025'!Y411=""),"Требует заполнения","ОК")</f>
        <v>ОК</v>
      </c>
    </row>
    <row r="412" customFormat="false" ht="15" hidden="false" customHeight="false" outlineLevel="0" collapsed="false">
      <c r="A412" s="1" t="str">
        <f aca="false">IF(AND('План Факт 2025'!B412&lt;&gt;"",'План Факт 2025'!A412=""),"Требует заполнения","ОК")</f>
        <v>ОК</v>
      </c>
      <c r="C412" s="1" t="str">
        <f aca="false">IF(AND('План Факт 2025'!C412="",SUM('План Факт 2025'!Q412,'План Факт 2025'!R412,'План Факт 2025'!Z412,'План Факт 2025'!AA412)&gt;0),"Требует заполнения","ОК")</f>
        <v>ОК</v>
      </c>
      <c r="D412" s="357" t="str">
        <f aca="false">IF(OR(AND('План Факт 2025'!D412="",'План Факт 2025'!C412="Инвестиционный_проект"),AND('План Факт 2025'!D412="",'План Факт 2025'!C412="Операционный_бюджет")),"Требует заполнения", IF('План Факт 2025'!D412="","ОК",IFERROR(VLOOKUP('План Факт 2025'!C412&amp;'План Факт 2025'!D412,статьи,1,FALSE()),"Требует исправления")))</f>
        <v>ОК</v>
      </c>
      <c r="E412" s="1" t="str">
        <f aca="false">IF(AND('План Факт 2025'!C412="Инвестиционный_проект",'План Факт 2025'!G412=""),"Требует заполнения",IF(AND('План Факт 2025'!C412&lt;&gt;"Инвестиционный_проект",'План Факт 2025'!G412&lt;&gt;""),"Требует изменения","ОК"))</f>
        <v>ОК</v>
      </c>
      <c r="G412" s="1" t="str">
        <f aca="false">IF(AND('План Факт 2025'!C412="Инвестиционный_проект",'План Факт 2025'!I412=""),"Требует заполнения","ОК")</f>
        <v>ОК</v>
      </c>
      <c r="H412" s="1" t="str">
        <f aca="false">IF(AND('План Факт 2025'!C412="ФОТ",'План Факт 2025'!J412=""),"Требует заполнения","ОК")</f>
        <v>ОК</v>
      </c>
      <c r="J412" s="1" t="str">
        <f aca="false">IF(OR(AND('План Факт 2025'!D412="Программное_обеспечение_лицензии",'План Факт 2025'!L412=""),AND('План Факт 2025'!D412="Приобретение_ПО",'План Факт 2025'!L412=""),AND('План Факт 2025'!D412="ИТ_оборудование_и_комплектующие_ИП",'План Факт 2025'!L412=""),AND('План Факт 2025'!D412="ИТ_оборудование_и_комплектующие",'План Факт 2025'!L412="")),"Требует заполнения","ОК")</f>
        <v>ОК</v>
      </c>
      <c r="K412" s="1" t="str">
        <f aca="false">IF(OR(AND('План Факт 2025'!C412="Операционный_бюджет",'План Факт 2025'!D412="Программное_обеспечение_лицензии",'План Факт 2025'!M412=""),AND('План Факт 2025'!C412="Инвестиционный_проект",'План Факт 2025'!D412="Приобретение_ПО",'План Факт 2025'!M412=""),AND('План Факт 2025'!D412="ИТ_оборудование_и_комплектующие_ИП",'План Факт 2025'!M412=""),AND('План Факт 2025'!D412="ИТ_оборудование_и_комплектующие",'План Факт 2025'!M412="")),"Требует заполнения","ОК")</f>
        <v>ОК</v>
      </c>
      <c r="L412" s="1" t="str">
        <f aca="false">IF(OR(AND('План Факт 2025'!D412="Программное_обеспечение_лицензии",'План Факт 2025'!N412="",'План Факт 2025'!M412=""),AND('План Факт 2025'!D412="Приобретение_ПО",'План Факт 2025'!M412="",'План Факт 2025'!N412="",'План Факт 2025'!M412=""),AND('План Факт 2025'!C412&lt;&gt;"",'План Факт 2025'!N412="",'План Факт 2025'!M412="")),"Требует заполнения","ОК")</f>
        <v>ОК</v>
      </c>
      <c r="N412" s="1" t="str">
        <f aca="false">IF(OR('План Факт 2025'!C412="ФОТ",SUM('План Факт 2025'!Q412,'План Факт 2025'!R412,'План Факт 2025'!Z412,'План Факт 2025'!AA412)&gt;0),"ОК",IF('План Факт 2025'!C412="","ОК","Требует заполнения"))</f>
        <v>ОК</v>
      </c>
      <c r="T412" s="1" t="str">
        <f aca="false">IF(AND('План Факт 2025'!R412&gt;0,'План Факт 2025'!X412=""),"Требует заполнения","ОК")</f>
        <v>ОК</v>
      </c>
      <c r="U412" s="1" t="str">
        <f aca="false">IF(AND('План Факт 2025'!R412&gt;0,'План Факт 2025'!Y412=""),"Требует заполнения","ОК")</f>
        <v>ОК</v>
      </c>
    </row>
    <row r="413" customFormat="false" ht="15" hidden="false" customHeight="false" outlineLevel="0" collapsed="false">
      <c r="A413" s="1" t="str">
        <f aca="false">IF(AND('План Факт 2025'!B413&lt;&gt;"",'План Факт 2025'!A413=""),"Требует заполнения","ОК")</f>
        <v>ОК</v>
      </c>
      <c r="C413" s="1" t="str">
        <f aca="false">IF(AND('План Факт 2025'!C413="",SUM('План Факт 2025'!Q413,'План Факт 2025'!R413,'План Факт 2025'!Z413,'План Факт 2025'!AA413)&gt;0),"Требует заполнения","ОК")</f>
        <v>ОК</v>
      </c>
      <c r="D413" s="357" t="str">
        <f aca="false">IF(OR(AND('План Факт 2025'!D413="",'План Факт 2025'!C413="Инвестиционный_проект"),AND('План Факт 2025'!D413="",'План Факт 2025'!C413="Операционный_бюджет")),"Требует заполнения", IF('План Факт 2025'!D413="","ОК",IFERROR(VLOOKUP('План Факт 2025'!C413&amp;'План Факт 2025'!D413,статьи,1,FALSE()),"Требует исправления")))</f>
        <v>ОК</v>
      </c>
      <c r="E413" s="1" t="str">
        <f aca="false">IF(AND('План Факт 2025'!C413="Инвестиционный_проект",'План Факт 2025'!G413=""),"Требует заполнения",IF(AND('План Факт 2025'!C413&lt;&gt;"Инвестиционный_проект",'План Факт 2025'!G413&lt;&gt;""),"Требует изменения","ОК"))</f>
        <v>ОК</v>
      </c>
      <c r="G413" s="1" t="str">
        <f aca="false">IF(AND('План Факт 2025'!C413="Инвестиционный_проект",'План Факт 2025'!I413=""),"Требует заполнения","ОК")</f>
        <v>ОК</v>
      </c>
      <c r="H413" s="1" t="str">
        <f aca="false">IF(AND('План Факт 2025'!C413="ФОТ",'План Факт 2025'!J413=""),"Требует заполнения","ОК")</f>
        <v>ОК</v>
      </c>
      <c r="J413" s="1" t="str">
        <f aca="false">IF(OR(AND('План Факт 2025'!D413="Программное_обеспечение_лицензии",'План Факт 2025'!L413=""),AND('План Факт 2025'!D413="Приобретение_ПО",'План Факт 2025'!L413=""),AND('План Факт 2025'!D413="ИТ_оборудование_и_комплектующие_ИП",'План Факт 2025'!L413=""),AND('План Факт 2025'!D413="ИТ_оборудование_и_комплектующие",'План Факт 2025'!L413="")),"Требует заполнения","ОК")</f>
        <v>ОК</v>
      </c>
      <c r="K413" s="1" t="str">
        <f aca="false">IF(OR(AND('План Факт 2025'!C413="Операционный_бюджет",'План Факт 2025'!D413="Программное_обеспечение_лицензии",'План Факт 2025'!M413=""),AND('План Факт 2025'!C413="Инвестиционный_проект",'План Факт 2025'!D413="Приобретение_ПО",'План Факт 2025'!M413=""),AND('План Факт 2025'!D413="ИТ_оборудование_и_комплектующие_ИП",'План Факт 2025'!M413=""),AND('План Факт 2025'!D413="ИТ_оборудование_и_комплектующие",'План Факт 2025'!M413="")),"Требует заполнения","ОК")</f>
        <v>ОК</v>
      </c>
      <c r="L413" s="1" t="str">
        <f aca="false">IF(OR(AND('План Факт 2025'!D413="Программное_обеспечение_лицензии",'План Факт 2025'!N413="",'План Факт 2025'!M413=""),AND('План Факт 2025'!D413="Приобретение_ПО",'План Факт 2025'!M413="",'План Факт 2025'!N413="",'План Факт 2025'!M413=""),AND('План Факт 2025'!C413&lt;&gt;"",'План Факт 2025'!N413="",'План Факт 2025'!M413="")),"Требует заполнения","ОК")</f>
        <v>ОК</v>
      </c>
      <c r="N413" s="1" t="str">
        <f aca="false">IF(OR('План Факт 2025'!C413="ФОТ",SUM('План Факт 2025'!Q413,'План Факт 2025'!R413,'План Факт 2025'!Z413,'План Факт 2025'!AA413)&gt;0),"ОК",IF('План Факт 2025'!C413="","ОК","Требует заполнения"))</f>
        <v>ОК</v>
      </c>
      <c r="T413" s="1" t="str">
        <f aca="false">IF(AND('План Факт 2025'!R413&gt;0,'План Факт 2025'!X413=""),"Требует заполнения","ОК")</f>
        <v>ОК</v>
      </c>
      <c r="U413" s="1" t="str">
        <f aca="false">IF(AND('План Факт 2025'!R413&gt;0,'План Факт 2025'!Y413=""),"Требует заполнения","ОК")</f>
        <v>ОК</v>
      </c>
    </row>
    <row r="414" customFormat="false" ht="15" hidden="false" customHeight="false" outlineLevel="0" collapsed="false">
      <c r="A414" s="1" t="str">
        <f aca="false">IF(AND('План Факт 2025'!B414&lt;&gt;"",'План Факт 2025'!A414=""),"Требует заполнения","ОК")</f>
        <v>ОК</v>
      </c>
      <c r="C414" s="1" t="str">
        <f aca="false">IF(AND('План Факт 2025'!C414="",SUM('План Факт 2025'!Q414,'План Факт 2025'!R414,'План Факт 2025'!Z414,'План Факт 2025'!AA414)&gt;0),"Требует заполнения","ОК")</f>
        <v>ОК</v>
      </c>
      <c r="D414" s="357" t="str">
        <f aca="false">IF(OR(AND('План Факт 2025'!D414="",'План Факт 2025'!C414="Инвестиционный_проект"),AND('План Факт 2025'!D414="",'План Факт 2025'!C414="Операционный_бюджет")),"Требует заполнения", IF('План Факт 2025'!D414="","ОК",IFERROR(VLOOKUP('План Факт 2025'!C414&amp;'План Факт 2025'!D414,статьи,1,FALSE()),"Требует исправления")))</f>
        <v>ОК</v>
      </c>
      <c r="E414" s="1" t="str">
        <f aca="false">IF(AND('План Факт 2025'!C414="Инвестиционный_проект",'План Факт 2025'!G414=""),"Требует заполнения",IF(AND('План Факт 2025'!C414&lt;&gt;"Инвестиционный_проект",'План Факт 2025'!G414&lt;&gt;""),"Требует изменения","ОК"))</f>
        <v>ОК</v>
      </c>
      <c r="G414" s="1" t="str">
        <f aca="false">IF(AND('План Факт 2025'!C414="Инвестиционный_проект",'План Факт 2025'!I414=""),"Требует заполнения","ОК")</f>
        <v>ОК</v>
      </c>
      <c r="H414" s="1" t="str">
        <f aca="false">IF(AND('План Факт 2025'!C414="ФОТ",'План Факт 2025'!J414=""),"Требует заполнения","ОК")</f>
        <v>ОК</v>
      </c>
      <c r="J414" s="1" t="str">
        <f aca="false">IF(OR(AND('План Факт 2025'!D414="Программное_обеспечение_лицензии",'План Факт 2025'!L414=""),AND('План Факт 2025'!D414="Приобретение_ПО",'План Факт 2025'!L414=""),AND('План Факт 2025'!D414="ИТ_оборудование_и_комплектующие_ИП",'План Факт 2025'!L414=""),AND('План Факт 2025'!D414="ИТ_оборудование_и_комплектующие",'План Факт 2025'!L414="")),"Требует заполнения","ОК")</f>
        <v>ОК</v>
      </c>
      <c r="K414" s="1" t="str">
        <f aca="false">IF(OR(AND('План Факт 2025'!C414="Операционный_бюджет",'План Факт 2025'!D414="Программное_обеспечение_лицензии",'План Факт 2025'!M414=""),AND('План Факт 2025'!C414="Инвестиционный_проект",'План Факт 2025'!D414="Приобретение_ПО",'План Факт 2025'!M414=""),AND('План Факт 2025'!D414="ИТ_оборудование_и_комплектующие_ИП",'План Факт 2025'!M414=""),AND('План Факт 2025'!D414="ИТ_оборудование_и_комплектующие",'План Факт 2025'!M414="")),"Требует заполнения","ОК")</f>
        <v>ОК</v>
      </c>
      <c r="L414" s="1" t="str">
        <f aca="false">IF(OR(AND('План Факт 2025'!D414="Программное_обеспечение_лицензии",'План Факт 2025'!N414="",'План Факт 2025'!M414=""),AND('План Факт 2025'!D414="Приобретение_ПО",'План Факт 2025'!M414="",'План Факт 2025'!N414="",'План Факт 2025'!M414=""),AND('План Факт 2025'!C414&lt;&gt;"",'План Факт 2025'!N414="",'План Факт 2025'!M414="")),"Требует заполнения","ОК")</f>
        <v>ОК</v>
      </c>
      <c r="N414" s="1" t="str">
        <f aca="false">IF(OR('План Факт 2025'!C414="ФОТ",SUM('План Факт 2025'!Q414,'План Факт 2025'!R414,'План Факт 2025'!Z414,'План Факт 2025'!AA414)&gt;0),"ОК",IF('План Факт 2025'!C414="","ОК","Требует заполнения"))</f>
        <v>ОК</v>
      </c>
      <c r="T414" s="1" t="str">
        <f aca="false">IF(AND('План Факт 2025'!R414&gt;0,'План Факт 2025'!X414=""),"Требует заполнения","ОК")</f>
        <v>ОК</v>
      </c>
      <c r="U414" s="1" t="str">
        <f aca="false">IF(AND('План Факт 2025'!R414&gt;0,'План Факт 2025'!Y414=""),"Требует заполнения","ОК")</f>
        <v>ОК</v>
      </c>
    </row>
    <row r="415" customFormat="false" ht="15" hidden="false" customHeight="false" outlineLevel="0" collapsed="false">
      <c r="A415" s="1" t="str">
        <f aca="false">IF(AND('План Факт 2025'!B415&lt;&gt;"",'План Факт 2025'!A415=""),"Требует заполнения","ОК")</f>
        <v>ОК</v>
      </c>
      <c r="C415" s="1" t="str">
        <f aca="false">IF(AND('План Факт 2025'!C415="",SUM('План Факт 2025'!Q415,'План Факт 2025'!R415,'План Факт 2025'!Z415,'План Факт 2025'!AA415)&gt;0),"Требует заполнения","ОК")</f>
        <v>ОК</v>
      </c>
      <c r="D415" s="357" t="str">
        <f aca="false">IF(OR(AND('План Факт 2025'!D415="",'План Факт 2025'!C415="Инвестиционный_проект"),AND('План Факт 2025'!D415="",'План Факт 2025'!C415="Операционный_бюджет")),"Требует заполнения", IF('План Факт 2025'!D415="","ОК",IFERROR(VLOOKUP('План Факт 2025'!C415&amp;'План Факт 2025'!D415,статьи,1,FALSE()),"Требует исправления")))</f>
        <v>ОК</v>
      </c>
      <c r="E415" s="1" t="str">
        <f aca="false">IF(AND('План Факт 2025'!C415="Инвестиционный_проект",'План Факт 2025'!G415=""),"Требует заполнения",IF(AND('План Факт 2025'!C415&lt;&gt;"Инвестиционный_проект",'План Факт 2025'!G415&lt;&gt;""),"Требует изменения","ОК"))</f>
        <v>ОК</v>
      </c>
      <c r="G415" s="1" t="str">
        <f aca="false">IF(AND('План Факт 2025'!C415="Инвестиционный_проект",'План Факт 2025'!I415=""),"Требует заполнения","ОК")</f>
        <v>ОК</v>
      </c>
      <c r="H415" s="1" t="str">
        <f aca="false">IF(AND('План Факт 2025'!C415="ФОТ",'План Факт 2025'!J415=""),"Требует заполнения","ОК")</f>
        <v>ОК</v>
      </c>
      <c r="J415" s="1" t="str">
        <f aca="false">IF(OR(AND('План Факт 2025'!D415="Программное_обеспечение_лицензии",'План Факт 2025'!L415=""),AND('План Факт 2025'!D415="Приобретение_ПО",'План Факт 2025'!L415=""),AND('План Факт 2025'!D415="ИТ_оборудование_и_комплектующие_ИП",'План Факт 2025'!L415=""),AND('План Факт 2025'!D415="ИТ_оборудование_и_комплектующие",'План Факт 2025'!L415="")),"Требует заполнения","ОК")</f>
        <v>ОК</v>
      </c>
      <c r="K415" s="1" t="str">
        <f aca="false">IF(OR(AND('План Факт 2025'!C415="Операционный_бюджет",'План Факт 2025'!D415="Программное_обеспечение_лицензии",'План Факт 2025'!M415=""),AND('План Факт 2025'!C415="Инвестиционный_проект",'План Факт 2025'!D415="Приобретение_ПО",'План Факт 2025'!M415=""),AND('План Факт 2025'!D415="ИТ_оборудование_и_комплектующие_ИП",'План Факт 2025'!M415=""),AND('План Факт 2025'!D415="ИТ_оборудование_и_комплектующие",'План Факт 2025'!M415="")),"Требует заполнения","ОК")</f>
        <v>ОК</v>
      </c>
      <c r="L415" s="1" t="str">
        <f aca="false">IF(OR(AND('План Факт 2025'!D415="Программное_обеспечение_лицензии",'План Факт 2025'!N415="",'План Факт 2025'!M415=""),AND('План Факт 2025'!D415="Приобретение_ПО",'План Факт 2025'!M415="",'План Факт 2025'!N415="",'План Факт 2025'!M415=""),AND('План Факт 2025'!C415&lt;&gt;"",'План Факт 2025'!N415="",'План Факт 2025'!M415="")),"Требует заполнения","ОК")</f>
        <v>ОК</v>
      </c>
      <c r="N415" s="1" t="str">
        <f aca="false">IF(OR('План Факт 2025'!C415="ФОТ",SUM('План Факт 2025'!Q415,'План Факт 2025'!R415,'План Факт 2025'!Z415,'План Факт 2025'!AA415)&gt;0),"ОК",IF('План Факт 2025'!C415="","ОК","Требует заполнения"))</f>
        <v>ОК</v>
      </c>
      <c r="T415" s="1" t="str">
        <f aca="false">IF(AND('План Факт 2025'!R415&gt;0,'План Факт 2025'!X415=""),"Требует заполнения","ОК")</f>
        <v>ОК</v>
      </c>
      <c r="U415" s="1" t="str">
        <f aca="false">IF(AND('План Факт 2025'!R415&gt;0,'План Факт 2025'!Y415=""),"Требует заполнения","ОК")</f>
        <v>ОК</v>
      </c>
    </row>
    <row r="416" customFormat="false" ht="15" hidden="false" customHeight="false" outlineLevel="0" collapsed="false">
      <c r="A416" s="1" t="str">
        <f aca="false">IF(AND('План Факт 2025'!B416&lt;&gt;"",'План Факт 2025'!A416=""),"Требует заполнения","ОК")</f>
        <v>ОК</v>
      </c>
      <c r="C416" s="1" t="str">
        <f aca="false">IF(AND('План Факт 2025'!C416="",SUM('План Факт 2025'!Q416,'План Факт 2025'!R416,'План Факт 2025'!Z416,'План Факт 2025'!AA416)&gt;0),"Требует заполнения","ОК")</f>
        <v>ОК</v>
      </c>
      <c r="D416" s="357" t="str">
        <f aca="false">IF(OR(AND('План Факт 2025'!D416="",'План Факт 2025'!C416="Инвестиционный_проект"),AND('План Факт 2025'!D416="",'План Факт 2025'!C416="Операционный_бюджет")),"Требует заполнения", IF('План Факт 2025'!D416="","ОК",IFERROR(VLOOKUP('План Факт 2025'!C416&amp;'План Факт 2025'!D416,статьи,1,FALSE()),"Требует исправления")))</f>
        <v>ОК</v>
      </c>
      <c r="E416" s="1" t="str">
        <f aca="false">IF(AND('План Факт 2025'!C416="Инвестиционный_проект",'План Факт 2025'!G416=""),"Требует заполнения",IF(AND('План Факт 2025'!C416&lt;&gt;"Инвестиционный_проект",'План Факт 2025'!G416&lt;&gt;""),"Требует изменения","ОК"))</f>
        <v>ОК</v>
      </c>
      <c r="G416" s="1" t="str">
        <f aca="false">IF(AND('План Факт 2025'!C416="Инвестиционный_проект",'План Факт 2025'!I416=""),"Требует заполнения","ОК")</f>
        <v>ОК</v>
      </c>
      <c r="H416" s="1" t="str">
        <f aca="false">IF(AND('План Факт 2025'!C416="ФОТ",'План Факт 2025'!J416=""),"Требует заполнения","ОК")</f>
        <v>ОК</v>
      </c>
      <c r="J416" s="1" t="str">
        <f aca="false">IF(OR(AND('План Факт 2025'!D416="Программное_обеспечение_лицензии",'План Факт 2025'!L416=""),AND('План Факт 2025'!D416="Приобретение_ПО",'План Факт 2025'!L416=""),AND('План Факт 2025'!D416="ИТ_оборудование_и_комплектующие_ИП",'План Факт 2025'!L416=""),AND('План Факт 2025'!D416="ИТ_оборудование_и_комплектующие",'План Факт 2025'!L416="")),"Требует заполнения","ОК")</f>
        <v>ОК</v>
      </c>
      <c r="K416" s="1" t="str">
        <f aca="false">IF(OR(AND('План Факт 2025'!C416="Операционный_бюджет",'План Факт 2025'!D416="Программное_обеспечение_лицензии",'План Факт 2025'!M416=""),AND('План Факт 2025'!C416="Инвестиционный_проект",'План Факт 2025'!D416="Приобретение_ПО",'План Факт 2025'!M416=""),AND('План Факт 2025'!D416="ИТ_оборудование_и_комплектующие_ИП",'План Факт 2025'!M416=""),AND('План Факт 2025'!D416="ИТ_оборудование_и_комплектующие",'План Факт 2025'!M416="")),"Требует заполнения","ОК")</f>
        <v>ОК</v>
      </c>
      <c r="L416" s="1" t="str">
        <f aca="false">IF(OR(AND('План Факт 2025'!D416="Программное_обеспечение_лицензии",'План Факт 2025'!N416="",'План Факт 2025'!M416=""),AND('План Факт 2025'!D416="Приобретение_ПО",'План Факт 2025'!M416="",'План Факт 2025'!N416="",'План Факт 2025'!M416=""),AND('План Факт 2025'!C416&lt;&gt;"",'План Факт 2025'!N416="",'План Факт 2025'!M416="")),"Требует заполнения","ОК")</f>
        <v>ОК</v>
      </c>
      <c r="N416" s="1" t="str">
        <f aca="false">IF(OR('План Факт 2025'!C416="ФОТ",SUM('План Факт 2025'!Q416,'План Факт 2025'!R416,'План Факт 2025'!Z416,'План Факт 2025'!AA416)&gt;0),"ОК",IF('План Факт 2025'!C416="","ОК","Требует заполнения"))</f>
        <v>ОК</v>
      </c>
      <c r="T416" s="1" t="str">
        <f aca="false">IF(AND('План Факт 2025'!R416&gt;0,'План Факт 2025'!X416=""),"Требует заполнения","ОК")</f>
        <v>ОК</v>
      </c>
      <c r="U416" s="1" t="str">
        <f aca="false">IF(AND('План Факт 2025'!R416&gt;0,'План Факт 2025'!Y416=""),"Требует заполнения","ОК")</f>
        <v>ОК</v>
      </c>
    </row>
    <row r="417" customFormat="false" ht="15" hidden="false" customHeight="false" outlineLevel="0" collapsed="false">
      <c r="A417" s="1" t="str">
        <f aca="false">IF(AND('План Факт 2025'!B417&lt;&gt;"",'План Факт 2025'!A417=""),"Требует заполнения","ОК")</f>
        <v>ОК</v>
      </c>
      <c r="C417" s="1" t="str">
        <f aca="false">IF(AND('План Факт 2025'!C417="",SUM('План Факт 2025'!Q417,'План Факт 2025'!R417,'План Факт 2025'!Z417,'План Факт 2025'!AA417)&gt;0),"Требует заполнения","ОК")</f>
        <v>ОК</v>
      </c>
      <c r="D417" s="357" t="str">
        <f aca="false">IF(OR(AND('План Факт 2025'!D417="",'План Факт 2025'!C417="Инвестиционный_проект"),AND('План Факт 2025'!D417="",'План Факт 2025'!C417="Операционный_бюджет")),"Требует заполнения", IF('План Факт 2025'!D417="","ОК",IFERROR(VLOOKUP('План Факт 2025'!C417&amp;'План Факт 2025'!D417,статьи,1,FALSE()),"Требует исправления")))</f>
        <v>ОК</v>
      </c>
      <c r="E417" s="1" t="str">
        <f aca="false">IF(AND('План Факт 2025'!C417="Инвестиционный_проект",'План Факт 2025'!G417=""),"Требует заполнения",IF(AND('План Факт 2025'!C417&lt;&gt;"Инвестиционный_проект",'План Факт 2025'!G417&lt;&gt;""),"Требует изменения","ОК"))</f>
        <v>ОК</v>
      </c>
      <c r="G417" s="1" t="str">
        <f aca="false">IF(AND('План Факт 2025'!C417="Инвестиционный_проект",'План Факт 2025'!I417=""),"Требует заполнения","ОК")</f>
        <v>ОК</v>
      </c>
      <c r="H417" s="1" t="str">
        <f aca="false">IF(AND('План Факт 2025'!C417="ФОТ",'План Факт 2025'!J417=""),"Требует заполнения","ОК")</f>
        <v>ОК</v>
      </c>
      <c r="J417" s="1" t="str">
        <f aca="false">IF(OR(AND('План Факт 2025'!D417="Программное_обеспечение_лицензии",'План Факт 2025'!L417=""),AND('План Факт 2025'!D417="Приобретение_ПО",'План Факт 2025'!L417=""),AND('План Факт 2025'!D417="ИТ_оборудование_и_комплектующие_ИП",'План Факт 2025'!L417=""),AND('План Факт 2025'!D417="ИТ_оборудование_и_комплектующие",'План Факт 2025'!L417="")),"Требует заполнения","ОК")</f>
        <v>ОК</v>
      </c>
      <c r="K417" s="1" t="str">
        <f aca="false">IF(OR(AND('План Факт 2025'!C417="Операционный_бюджет",'План Факт 2025'!D417="Программное_обеспечение_лицензии",'План Факт 2025'!M417=""),AND('План Факт 2025'!C417="Инвестиционный_проект",'План Факт 2025'!D417="Приобретение_ПО",'План Факт 2025'!M417=""),AND('План Факт 2025'!D417="ИТ_оборудование_и_комплектующие_ИП",'План Факт 2025'!M417=""),AND('План Факт 2025'!D417="ИТ_оборудование_и_комплектующие",'План Факт 2025'!M417="")),"Требует заполнения","ОК")</f>
        <v>ОК</v>
      </c>
      <c r="L417" s="1" t="str">
        <f aca="false">IF(OR(AND('План Факт 2025'!D417="Программное_обеспечение_лицензии",'План Факт 2025'!N417="",'План Факт 2025'!M417=""),AND('План Факт 2025'!D417="Приобретение_ПО",'План Факт 2025'!M417="",'План Факт 2025'!N417="",'План Факт 2025'!M417=""),AND('План Факт 2025'!C417&lt;&gt;"",'План Факт 2025'!N417="",'План Факт 2025'!M417="")),"Требует заполнения","ОК")</f>
        <v>ОК</v>
      </c>
      <c r="N417" s="1" t="str">
        <f aca="false">IF(OR('План Факт 2025'!C417="ФОТ",SUM('План Факт 2025'!Q417,'План Факт 2025'!R417,'План Факт 2025'!Z417,'План Факт 2025'!AA417)&gt;0),"ОК",IF('План Факт 2025'!C417="","ОК","Требует заполнения"))</f>
        <v>ОК</v>
      </c>
      <c r="T417" s="1" t="str">
        <f aca="false">IF(AND('План Факт 2025'!R417&gt;0,'План Факт 2025'!X417=""),"Требует заполнения","ОК")</f>
        <v>ОК</v>
      </c>
      <c r="U417" s="1" t="str">
        <f aca="false">IF(AND('План Факт 2025'!R417&gt;0,'План Факт 2025'!Y417=""),"Требует заполнения","ОК")</f>
        <v>ОК</v>
      </c>
    </row>
    <row r="418" customFormat="false" ht="15" hidden="false" customHeight="false" outlineLevel="0" collapsed="false">
      <c r="A418" s="1" t="str">
        <f aca="false">IF(AND('План Факт 2025'!B418&lt;&gt;"",'План Факт 2025'!A418=""),"Требует заполнения","ОК")</f>
        <v>ОК</v>
      </c>
      <c r="C418" s="1" t="str">
        <f aca="false">IF(AND('План Факт 2025'!C418="",SUM('План Факт 2025'!Q418,'План Факт 2025'!R418,'План Факт 2025'!Z418,'План Факт 2025'!AA418)&gt;0),"Требует заполнения","ОК")</f>
        <v>ОК</v>
      </c>
      <c r="D418" s="357" t="str">
        <f aca="false">IF(OR(AND('План Факт 2025'!D418="",'План Факт 2025'!C418="Инвестиционный_проект"),AND('План Факт 2025'!D418="",'План Факт 2025'!C418="Операционный_бюджет")),"Требует заполнения", IF('План Факт 2025'!D418="","ОК",IFERROR(VLOOKUP('План Факт 2025'!C418&amp;'План Факт 2025'!D418,статьи,1,FALSE()),"Требует исправления")))</f>
        <v>ОК</v>
      </c>
      <c r="E418" s="1" t="str">
        <f aca="false">IF(AND('План Факт 2025'!C418="Инвестиционный_проект",'План Факт 2025'!G418=""),"Требует заполнения",IF(AND('План Факт 2025'!C418&lt;&gt;"Инвестиционный_проект",'План Факт 2025'!G418&lt;&gt;""),"Требует изменения","ОК"))</f>
        <v>ОК</v>
      </c>
      <c r="G418" s="1" t="str">
        <f aca="false">IF(AND('План Факт 2025'!C418="Инвестиционный_проект",'План Факт 2025'!I418=""),"Требует заполнения","ОК")</f>
        <v>ОК</v>
      </c>
      <c r="H418" s="1" t="str">
        <f aca="false">IF(AND('План Факт 2025'!C418="ФОТ",'План Факт 2025'!J418=""),"Требует заполнения","ОК")</f>
        <v>ОК</v>
      </c>
      <c r="J418" s="1" t="str">
        <f aca="false">IF(OR(AND('План Факт 2025'!D418="Программное_обеспечение_лицензии",'План Факт 2025'!L418=""),AND('План Факт 2025'!D418="Приобретение_ПО",'План Факт 2025'!L418=""),AND('План Факт 2025'!D418="ИТ_оборудование_и_комплектующие_ИП",'План Факт 2025'!L418=""),AND('План Факт 2025'!D418="ИТ_оборудование_и_комплектующие",'План Факт 2025'!L418="")),"Требует заполнения","ОК")</f>
        <v>ОК</v>
      </c>
      <c r="K418" s="1" t="str">
        <f aca="false">IF(OR(AND('План Факт 2025'!C418="Операционный_бюджет",'План Факт 2025'!D418="Программное_обеспечение_лицензии",'План Факт 2025'!M418=""),AND('План Факт 2025'!C418="Инвестиционный_проект",'План Факт 2025'!D418="Приобретение_ПО",'План Факт 2025'!M418=""),AND('План Факт 2025'!D418="ИТ_оборудование_и_комплектующие_ИП",'План Факт 2025'!M418=""),AND('План Факт 2025'!D418="ИТ_оборудование_и_комплектующие",'План Факт 2025'!M418="")),"Требует заполнения","ОК")</f>
        <v>ОК</v>
      </c>
      <c r="L418" s="1" t="str">
        <f aca="false">IF(OR(AND('План Факт 2025'!D418="Программное_обеспечение_лицензии",'План Факт 2025'!N418="",'План Факт 2025'!M418=""),AND('План Факт 2025'!D418="Приобретение_ПО",'План Факт 2025'!M418="",'План Факт 2025'!N418="",'План Факт 2025'!M418=""),AND('План Факт 2025'!C418&lt;&gt;"",'План Факт 2025'!N418="",'План Факт 2025'!M418="")),"Требует заполнения","ОК")</f>
        <v>ОК</v>
      </c>
      <c r="N418" s="1" t="str">
        <f aca="false">IF(OR('План Факт 2025'!C418="ФОТ",SUM('План Факт 2025'!Q418,'План Факт 2025'!R418,'План Факт 2025'!Z418,'План Факт 2025'!AA418)&gt;0),"ОК",IF('План Факт 2025'!C418="","ОК","Требует заполнения"))</f>
        <v>ОК</v>
      </c>
      <c r="T418" s="1" t="str">
        <f aca="false">IF(AND('План Факт 2025'!R418&gt;0,'План Факт 2025'!X418=""),"Требует заполнения","ОК")</f>
        <v>ОК</v>
      </c>
      <c r="U418" s="1" t="str">
        <f aca="false">IF(AND('План Факт 2025'!R418&gt;0,'План Факт 2025'!Y418=""),"Требует заполнения","ОК")</f>
        <v>ОК</v>
      </c>
    </row>
    <row r="419" customFormat="false" ht="15" hidden="false" customHeight="false" outlineLevel="0" collapsed="false">
      <c r="A419" s="1" t="str">
        <f aca="false">IF(AND('План Факт 2025'!B419&lt;&gt;"",'План Факт 2025'!A419=""),"Требует заполнения","ОК")</f>
        <v>ОК</v>
      </c>
      <c r="C419" s="1" t="str">
        <f aca="false">IF(AND('План Факт 2025'!C419="",SUM('План Факт 2025'!Q419,'План Факт 2025'!R419,'План Факт 2025'!Z419,'План Факт 2025'!AA419)&gt;0),"Требует заполнения","ОК")</f>
        <v>ОК</v>
      </c>
      <c r="D419" s="357" t="str">
        <f aca="false">IF(OR(AND('План Факт 2025'!D419="",'План Факт 2025'!C419="Инвестиционный_проект"),AND('План Факт 2025'!D419="",'План Факт 2025'!C419="Операционный_бюджет")),"Требует заполнения", IF('План Факт 2025'!D419="","ОК",IFERROR(VLOOKUP('План Факт 2025'!C419&amp;'План Факт 2025'!D419,статьи,1,FALSE()),"Требует исправления")))</f>
        <v>ОК</v>
      </c>
      <c r="E419" s="1" t="str">
        <f aca="false">IF(AND('План Факт 2025'!C419="Инвестиционный_проект",'План Факт 2025'!G419=""),"Требует заполнения",IF(AND('План Факт 2025'!C419&lt;&gt;"Инвестиционный_проект",'План Факт 2025'!G419&lt;&gt;""),"Требует изменения","ОК"))</f>
        <v>ОК</v>
      </c>
      <c r="G419" s="1" t="str">
        <f aca="false">IF(AND('План Факт 2025'!C419="Инвестиционный_проект",'План Факт 2025'!I419=""),"Требует заполнения","ОК")</f>
        <v>ОК</v>
      </c>
      <c r="H419" s="1" t="str">
        <f aca="false">IF(AND('План Факт 2025'!C419="ФОТ",'План Факт 2025'!J419=""),"Требует заполнения","ОК")</f>
        <v>ОК</v>
      </c>
      <c r="J419" s="1" t="str">
        <f aca="false">IF(OR(AND('План Факт 2025'!D419="Программное_обеспечение_лицензии",'План Факт 2025'!L419=""),AND('План Факт 2025'!D419="Приобретение_ПО",'План Факт 2025'!L419=""),AND('План Факт 2025'!D419="ИТ_оборудование_и_комплектующие_ИП",'План Факт 2025'!L419=""),AND('План Факт 2025'!D419="ИТ_оборудование_и_комплектующие",'План Факт 2025'!L419="")),"Требует заполнения","ОК")</f>
        <v>ОК</v>
      </c>
      <c r="K419" s="1" t="str">
        <f aca="false">IF(OR(AND('План Факт 2025'!C419="Операционный_бюджет",'План Факт 2025'!D419="Программное_обеспечение_лицензии",'План Факт 2025'!M419=""),AND('План Факт 2025'!C419="Инвестиционный_проект",'План Факт 2025'!D419="Приобретение_ПО",'План Факт 2025'!M419=""),AND('План Факт 2025'!D419="ИТ_оборудование_и_комплектующие_ИП",'План Факт 2025'!M419=""),AND('План Факт 2025'!D419="ИТ_оборудование_и_комплектующие",'План Факт 2025'!M419="")),"Требует заполнения","ОК")</f>
        <v>ОК</v>
      </c>
      <c r="L419" s="1" t="str">
        <f aca="false">IF(OR(AND('План Факт 2025'!D419="Программное_обеспечение_лицензии",'План Факт 2025'!N419="",'План Факт 2025'!M419=""),AND('План Факт 2025'!D419="Приобретение_ПО",'План Факт 2025'!M419="",'План Факт 2025'!N419="",'План Факт 2025'!M419=""),AND('План Факт 2025'!C419&lt;&gt;"",'План Факт 2025'!N419="",'План Факт 2025'!M419="")),"Требует заполнения","ОК")</f>
        <v>ОК</v>
      </c>
      <c r="N419" s="1" t="str">
        <f aca="false">IF(OR('План Факт 2025'!C419="ФОТ",SUM('План Факт 2025'!Q419,'План Факт 2025'!R419,'План Факт 2025'!Z419,'План Факт 2025'!AA419)&gt;0),"ОК",IF('План Факт 2025'!C419="","ОК","Требует заполнения"))</f>
        <v>ОК</v>
      </c>
      <c r="T419" s="1" t="str">
        <f aca="false">IF(AND('План Факт 2025'!R419&gt;0,'План Факт 2025'!X419=""),"Требует заполнения","ОК")</f>
        <v>ОК</v>
      </c>
      <c r="U419" s="1" t="str">
        <f aca="false">IF(AND('План Факт 2025'!R419&gt;0,'План Факт 2025'!Y419=""),"Требует заполнения","ОК")</f>
        <v>ОК</v>
      </c>
    </row>
    <row r="420" customFormat="false" ht="15" hidden="false" customHeight="false" outlineLevel="0" collapsed="false">
      <c r="A420" s="1" t="str">
        <f aca="false">IF(AND('План Факт 2025'!B420&lt;&gt;"",'План Факт 2025'!A420=""),"Требует заполнения","ОК")</f>
        <v>ОК</v>
      </c>
      <c r="C420" s="1" t="str">
        <f aca="false">IF(AND('План Факт 2025'!C420="",SUM('План Факт 2025'!Q420,'План Факт 2025'!R420,'План Факт 2025'!Z420,'План Факт 2025'!AA420)&gt;0),"Требует заполнения","ОК")</f>
        <v>ОК</v>
      </c>
      <c r="D420" s="357" t="str">
        <f aca="false">IF(OR(AND('План Факт 2025'!D420="",'План Факт 2025'!C420="Инвестиционный_проект"),AND('План Факт 2025'!D420="",'План Факт 2025'!C420="Операционный_бюджет")),"Требует заполнения", IF('План Факт 2025'!D420="","ОК",IFERROR(VLOOKUP('План Факт 2025'!C420&amp;'План Факт 2025'!D420,статьи,1,FALSE()),"Требует исправления")))</f>
        <v>ОК</v>
      </c>
      <c r="E420" s="1" t="str">
        <f aca="false">IF(AND('План Факт 2025'!C420="Инвестиционный_проект",'План Факт 2025'!G420=""),"Требует заполнения",IF(AND('План Факт 2025'!C420&lt;&gt;"Инвестиционный_проект",'План Факт 2025'!G420&lt;&gt;""),"Требует изменения","ОК"))</f>
        <v>ОК</v>
      </c>
      <c r="G420" s="1" t="str">
        <f aca="false">IF(AND('План Факт 2025'!C420="Инвестиционный_проект",'План Факт 2025'!I420=""),"Требует заполнения","ОК")</f>
        <v>ОК</v>
      </c>
      <c r="H420" s="1" t="str">
        <f aca="false">IF(AND('План Факт 2025'!C420="ФОТ",'План Факт 2025'!J420=""),"Требует заполнения","ОК")</f>
        <v>ОК</v>
      </c>
      <c r="J420" s="1" t="str">
        <f aca="false">IF(OR(AND('План Факт 2025'!D420="Программное_обеспечение_лицензии",'План Факт 2025'!L420=""),AND('План Факт 2025'!D420="Приобретение_ПО",'План Факт 2025'!L420=""),AND('План Факт 2025'!D420="ИТ_оборудование_и_комплектующие_ИП",'План Факт 2025'!L420=""),AND('План Факт 2025'!D420="ИТ_оборудование_и_комплектующие",'План Факт 2025'!L420="")),"Требует заполнения","ОК")</f>
        <v>ОК</v>
      </c>
      <c r="K420" s="1" t="str">
        <f aca="false">IF(OR(AND('План Факт 2025'!C420="Операционный_бюджет",'План Факт 2025'!D420="Программное_обеспечение_лицензии",'План Факт 2025'!M420=""),AND('План Факт 2025'!C420="Инвестиционный_проект",'План Факт 2025'!D420="Приобретение_ПО",'План Факт 2025'!M420=""),AND('План Факт 2025'!D420="ИТ_оборудование_и_комплектующие_ИП",'План Факт 2025'!M420=""),AND('План Факт 2025'!D420="ИТ_оборудование_и_комплектующие",'План Факт 2025'!M420="")),"Требует заполнения","ОК")</f>
        <v>ОК</v>
      </c>
      <c r="L420" s="1" t="str">
        <f aca="false">IF(OR(AND('План Факт 2025'!D420="Программное_обеспечение_лицензии",'План Факт 2025'!N420="",'План Факт 2025'!M420=""),AND('План Факт 2025'!D420="Приобретение_ПО",'План Факт 2025'!M420="",'План Факт 2025'!N420="",'План Факт 2025'!M420=""),AND('План Факт 2025'!C420&lt;&gt;"",'План Факт 2025'!N420="",'План Факт 2025'!M420="")),"Требует заполнения","ОК")</f>
        <v>ОК</v>
      </c>
      <c r="N420" s="1" t="str">
        <f aca="false">IF(OR('План Факт 2025'!C420="ФОТ",SUM('План Факт 2025'!Q420,'План Факт 2025'!R420,'План Факт 2025'!Z420,'План Факт 2025'!AA420)&gt;0),"ОК",IF('План Факт 2025'!C420="","ОК","Требует заполнения"))</f>
        <v>ОК</v>
      </c>
      <c r="T420" s="1" t="str">
        <f aca="false">IF(AND('План Факт 2025'!R420&gt;0,'План Факт 2025'!X420=""),"Требует заполнения","ОК")</f>
        <v>ОК</v>
      </c>
      <c r="U420" s="1" t="str">
        <f aca="false">IF(AND('План Факт 2025'!R420&gt;0,'План Факт 2025'!Y420=""),"Требует заполнения","ОК")</f>
        <v>ОК</v>
      </c>
    </row>
    <row r="421" customFormat="false" ht="15" hidden="false" customHeight="false" outlineLevel="0" collapsed="false">
      <c r="A421" s="1" t="str">
        <f aca="false">IF(AND('План Факт 2025'!B421&lt;&gt;"",'План Факт 2025'!A421=""),"Требует заполнения","ОК")</f>
        <v>ОК</v>
      </c>
      <c r="C421" s="1" t="str">
        <f aca="false">IF(AND('План Факт 2025'!C421="",SUM('План Факт 2025'!Q421,'План Факт 2025'!R421,'План Факт 2025'!Z421,'План Факт 2025'!AA421)&gt;0),"Требует заполнения","ОК")</f>
        <v>ОК</v>
      </c>
      <c r="D421" s="357" t="str">
        <f aca="false">IF(OR(AND('План Факт 2025'!D421="",'План Факт 2025'!C421="Инвестиционный_проект"),AND('План Факт 2025'!D421="",'План Факт 2025'!C421="Операционный_бюджет")),"Требует заполнения", IF('План Факт 2025'!D421="","ОК",IFERROR(VLOOKUP('План Факт 2025'!C421&amp;'План Факт 2025'!D421,статьи,1,FALSE()),"Требует исправления")))</f>
        <v>ОК</v>
      </c>
      <c r="E421" s="1" t="str">
        <f aca="false">IF(AND('План Факт 2025'!C421="Инвестиционный_проект",'План Факт 2025'!G421=""),"Требует заполнения",IF(AND('План Факт 2025'!C421&lt;&gt;"Инвестиционный_проект",'План Факт 2025'!G421&lt;&gt;""),"Требует изменения","ОК"))</f>
        <v>ОК</v>
      </c>
      <c r="G421" s="1" t="str">
        <f aca="false">IF(AND('План Факт 2025'!C421="Инвестиционный_проект",'План Факт 2025'!I421=""),"Требует заполнения","ОК")</f>
        <v>ОК</v>
      </c>
      <c r="H421" s="1" t="str">
        <f aca="false">IF(AND('План Факт 2025'!C421="ФОТ",'План Факт 2025'!J421=""),"Требует заполнения","ОК")</f>
        <v>ОК</v>
      </c>
      <c r="J421" s="1" t="str">
        <f aca="false">IF(OR(AND('План Факт 2025'!D421="Программное_обеспечение_лицензии",'План Факт 2025'!L421=""),AND('План Факт 2025'!D421="Приобретение_ПО",'План Факт 2025'!L421=""),AND('План Факт 2025'!D421="ИТ_оборудование_и_комплектующие_ИП",'План Факт 2025'!L421=""),AND('План Факт 2025'!D421="ИТ_оборудование_и_комплектующие",'План Факт 2025'!L421="")),"Требует заполнения","ОК")</f>
        <v>ОК</v>
      </c>
      <c r="K421" s="1" t="str">
        <f aca="false">IF(OR(AND('План Факт 2025'!C421="Операционный_бюджет",'План Факт 2025'!D421="Программное_обеспечение_лицензии",'План Факт 2025'!M421=""),AND('План Факт 2025'!C421="Инвестиционный_проект",'План Факт 2025'!D421="Приобретение_ПО",'План Факт 2025'!M421=""),AND('План Факт 2025'!D421="ИТ_оборудование_и_комплектующие_ИП",'План Факт 2025'!M421=""),AND('План Факт 2025'!D421="ИТ_оборудование_и_комплектующие",'План Факт 2025'!M421="")),"Требует заполнения","ОК")</f>
        <v>ОК</v>
      </c>
      <c r="L421" s="1" t="str">
        <f aca="false">IF(OR(AND('План Факт 2025'!D421="Программное_обеспечение_лицензии",'План Факт 2025'!N421="",'План Факт 2025'!M421=""),AND('План Факт 2025'!D421="Приобретение_ПО",'План Факт 2025'!M421="",'План Факт 2025'!N421="",'План Факт 2025'!M421=""),AND('План Факт 2025'!C421&lt;&gt;"",'План Факт 2025'!N421="",'План Факт 2025'!M421="")),"Требует заполнения","ОК")</f>
        <v>ОК</v>
      </c>
      <c r="N421" s="1" t="str">
        <f aca="false">IF(OR('План Факт 2025'!C421="ФОТ",SUM('План Факт 2025'!Q421,'План Факт 2025'!R421,'План Факт 2025'!Z421,'План Факт 2025'!AA421)&gt;0),"ОК",IF('План Факт 2025'!C421="","ОК","Требует заполнения"))</f>
        <v>ОК</v>
      </c>
      <c r="T421" s="1" t="str">
        <f aca="false">IF(AND('План Факт 2025'!R421&gt;0,'План Факт 2025'!X421=""),"Требует заполнения","ОК")</f>
        <v>ОК</v>
      </c>
      <c r="U421" s="1" t="str">
        <f aca="false">IF(AND('План Факт 2025'!R421&gt;0,'План Факт 2025'!Y421=""),"Требует заполнения","ОК")</f>
        <v>ОК</v>
      </c>
    </row>
    <row r="422" customFormat="false" ht="15" hidden="false" customHeight="false" outlineLevel="0" collapsed="false">
      <c r="A422" s="1" t="str">
        <f aca="false">IF(AND('План Факт 2025'!B422&lt;&gt;"",'План Факт 2025'!A422=""),"Требует заполнения","ОК")</f>
        <v>ОК</v>
      </c>
      <c r="C422" s="1" t="str">
        <f aca="false">IF(AND('План Факт 2025'!C422="",SUM('План Факт 2025'!Q422,'План Факт 2025'!R422,'План Факт 2025'!Z422,'План Факт 2025'!AA422)&gt;0),"Требует заполнения","ОК")</f>
        <v>ОК</v>
      </c>
      <c r="D422" s="357" t="str">
        <f aca="false">IF(OR(AND('План Факт 2025'!D422="",'План Факт 2025'!C422="Инвестиционный_проект"),AND('План Факт 2025'!D422="",'План Факт 2025'!C422="Операционный_бюджет")),"Требует заполнения", IF('План Факт 2025'!D422="","ОК",IFERROR(VLOOKUP('План Факт 2025'!C422&amp;'План Факт 2025'!D422,статьи,1,FALSE()),"Требует исправления")))</f>
        <v>ОК</v>
      </c>
      <c r="E422" s="1" t="str">
        <f aca="false">IF(AND('План Факт 2025'!C422="Инвестиционный_проект",'План Факт 2025'!G422=""),"Требует заполнения",IF(AND('План Факт 2025'!C422&lt;&gt;"Инвестиционный_проект",'План Факт 2025'!G422&lt;&gt;""),"Требует изменения","ОК"))</f>
        <v>ОК</v>
      </c>
      <c r="G422" s="1" t="str">
        <f aca="false">IF(AND('План Факт 2025'!C422="Инвестиционный_проект",'План Факт 2025'!I422=""),"Требует заполнения","ОК")</f>
        <v>ОК</v>
      </c>
      <c r="H422" s="1" t="str">
        <f aca="false">IF(AND('План Факт 2025'!C422="ФОТ",'План Факт 2025'!J422=""),"Требует заполнения","ОК")</f>
        <v>ОК</v>
      </c>
      <c r="J422" s="1" t="str">
        <f aca="false">IF(OR(AND('План Факт 2025'!D422="Программное_обеспечение_лицензии",'План Факт 2025'!L422=""),AND('План Факт 2025'!D422="Приобретение_ПО",'План Факт 2025'!L422=""),AND('План Факт 2025'!D422="ИТ_оборудование_и_комплектующие_ИП",'План Факт 2025'!L422=""),AND('План Факт 2025'!D422="ИТ_оборудование_и_комплектующие",'План Факт 2025'!L422="")),"Требует заполнения","ОК")</f>
        <v>ОК</v>
      </c>
      <c r="K422" s="1" t="str">
        <f aca="false">IF(OR(AND('План Факт 2025'!C422="Операционный_бюджет",'План Факт 2025'!D422="Программное_обеспечение_лицензии",'План Факт 2025'!M422=""),AND('План Факт 2025'!C422="Инвестиционный_проект",'План Факт 2025'!D422="Приобретение_ПО",'План Факт 2025'!M422=""),AND('План Факт 2025'!D422="ИТ_оборудование_и_комплектующие_ИП",'План Факт 2025'!M422=""),AND('План Факт 2025'!D422="ИТ_оборудование_и_комплектующие",'План Факт 2025'!M422="")),"Требует заполнения","ОК")</f>
        <v>ОК</v>
      </c>
      <c r="L422" s="1" t="str">
        <f aca="false">IF(OR(AND('План Факт 2025'!D422="Программное_обеспечение_лицензии",'План Факт 2025'!N422="",'План Факт 2025'!M422=""),AND('План Факт 2025'!D422="Приобретение_ПО",'План Факт 2025'!M422="",'План Факт 2025'!N422="",'План Факт 2025'!M422=""),AND('План Факт 2025'!C422&lt;&gt;"",'План Факт 2025'!N422="",'План Факт 2025'!M422="")),"Требует заполнения","ОК")</f>
        <v>ОК</v>
      </c>
      <c r="N422" s="1" t="str">
        <f aca="false">IF(OR('План Факт 2025'!C422="ФОТ",SUM('План Факт 2025'!Q422,'План Факт 2025'!R422,'План Факт 2025'!Z422,'План Факт 2025'!AA422)&gt;0),"ОК",IF('План Факт 2025'!C422="","ОК","Требует заполнения"))</f>
        <v>ОК</v>
      </c>
      <c r="T422" s="1" t="str">
        <f aca="false">IF(AND('План Факт 2025'!R422&gt;0,'План Факт 2025'!X422=""),"Требует заполнения","ОК")</f>
        <v>ОК</v>
      </c>
      <c r="U422" s="1" t="str">
        <f aca="false">IF(AND('План Факт 2025'!R422&gt;0,'План Факт 2025'!Y422=""),"Требует заполнения","ОК")</f>
        <v>ОК</v>
      </c>
    </row>
    <row r="423" customFormat="false" ht="15" hidden="false" customHeight="false" outlineLevel="0" collapsed="false">
      <c r="A423" s="1" t="str">
        <f aca="false">IF(AND('План Факт 2025'!B423&lt;&gt;"",'План Факт 2025'!A423=""),"Требует заполнения","ОК")</f>
        <v>ОК</v>
      </c>
      <c r="C423" s="1" t="str">
        <f aca="false">IF(AND('План Факт 2025'!C423="",SUM('План Факт 2025'!Q423,'План Факт 2025'!R423,'План Факт 2025'!Z423,'План Факт 2025'!AA423)&gt;0),"Требует заполнения","ОК")</f>
        <v>ОК</v>
      </c>
      <c r="D423" s="357" t="str">
        <f aca="false">IF(OR(AND('План Факт 2025'!D423="",'План Факт 2025'!C423="Инвестиционный_проект"),AND('План Факт 2025'!D423="",'План Факт 2025'!C423="Операционный_бюджет")),"Требует заполнения", IF('План Факт 2025'!D423="","ОК",IFERROR(VLOOKUP('План Факт 2025'!C423&amp;'План Факт 2025'!D423,статьи,1,FALSE()),"Требует исправления")))</f>
        <v>ОК</v>
      </c>
      <c r="E423" s="1" t="str">
        <f aca="false">IF(AND('План Факт 2025'!C423="Инвестиционный_проект",'План Факт 2025'!G423=""),"Требует заполнения",IF(AND('План Факт 2025'!C423&lt;&gt;"Инвестиционный_проект",'План Факт 2025'!G423&lt;&gt;""),"Требует изменения","ОК"))</f>
        <v>ОК</v>
      </c>
      <c r="G423" s="1" t="str">
        <f aca="false">IF(AND('План Факт 2025'!C423="Инвестиционный_проект",'План Факт 2025'!I423=""),"Требует заполнения","ОК")</f>
        <v>ОК</v>
      </c>
      <c r="H423" s="1" t="str">
        <f aca="false">IF(AND('План Факт 2025'!C423="ФОТ",'План Факт 2025'!J423=""),"Требует заполнения","ОК")</f>
        <v>ОК</v>
      </c>
      <c r="J423" s="1" t="str">
        <f aca="false">IF(OR(AND('План Факт 2025'!D423="Программное_обеспечение_лицензии",'План Факт 2025'!L423=""),AND('План Факт 2025'!D423="Приобретение_ПО",'План Факт 2025'!L423=""),AND('План Факт 2025'!D423="ИТ_оборудование_и_комплектующие_ИП",'План Факт 2025'!L423=""),AND('План Факт 2025'!D423="ИТ_оборудование_и_комплектующие",'План Факт 2025'!L423="")),"Требует заполнения","ОК")</f>
        <v>ОК</v>
      </c>
      <c r="K423" s="1" t="str">
        <f aca="false">IF(OR(AND('План Факт 2025'!C423="Операционный_бюджет",'План Факт 2025'!D423="Программное_обеспечение_лицензии",'План Факт 2025'!M423=""),AND('План Факт 2025'!C423="Инвестиционный_проект",'План Факт 2025'!D423="Приобретение_ПО",'План Факт 2025'!M423=""),AND('План Факт 2025'!D423="ИТ_оборудование_и_комплектующие_ИП",'План Факт 2025'!M423=""),AND('План Факт 2025'!D423="ИТ_оборудование_и_комплектующие",'План Факт 2025'!M423="")),"Требует заполнения","ОК")</f>
        <v>ОК</v>
      </c>
      <c r="L423" s="1" t="str">
        <f aca="false">IF(OR(AND('План Факт 2025'!D423="Программное_обеспечение_лицензии",'План Факт 2025'!N423="",'План Факт 2025'!M423=""),AND('План Факт 2025'!D423="Приобретение_ПО",'План Факт 2025'!M423="",'План Факт 2025'!N423="",'План Факт 2025'!M423=""),AND('План Факт 2025'!C423&lt;&gt;"",'План Факт 2025'!N423="",'План Факт 2025'!M423="")),"Требует заполнения","ОК")</f>
        <v>ОК</v>
      </c>
      <c r="N423" s="1" t="str">
        <f aca="false">IF(OR('План Факт 2025'!C423="ФОТ",SUM('План Факт 2025'!Q423,'План Факт 2025'!R423,'План Факт 2025'!Z423,'План Факт 2025'!AA423)&gt;0),"ОК",IF('План Факт 2025'!C423="","ОК","Требует заполнения"))</f>
        <v>ОК</v>
      </c>
      <c r="T423" s="1" t="str">
        <f aca="false">IF(AND('План Факт 2025'!R423&gt;0,'План Факт 2025'!X423=""),"Требует заполнения","ОК")</f>
        <v>ОК</v>
      </c>
      <c r="U423" s="1" t="str">
        <f aca="false">IF(AND('План Факт 2025'!R423&gt;0,'План Факт 2025'!Y423=""),"Требует заполнения","ОК")</f>
        <v>ОК</v>
      </c>
    </row>
    <row r="424" customFormat="false" ht="15" hidden="false" customHeight="false" outlineLevel="0" collapsed="false">
      <c r="A424" s="1" t="str">
        <f aca="false">IF(AND('План Факт 2025'!B424&lt;&gt;"",'План Факт 2025'!A424=""),"Требует заполнения","ОК")</f>
        <v>ОК</v>
      </c>
      <c r="C424" s="1" t="str">
        <f aca="false">IF(AND('План Факт 2025'!C424="",SUM('План Факт 2025'!Q424,'План Факт 2025'!R424,'План Факт 2025'!Z424,'План Факт 2025'!AA424)&gt;0),"Требует заполнения","ОК")</f>
        <v>ОК</v>
      </c>
      <c r="D424" s="357" t="str">
        <f aca="false">IF(OR(AND('План Факт 2025'!D424="",'План Факт 2025'!C424="Инвестиционный_проект"),AND('План Факт 2025'!D424="",'План Факт 2025'!C424="Операционный_бюджет")),"Требует заполнения", IF('План Факт 2025'!D424="","ОК",IFERROR(VLOOKUP('План Факт 2025'!C424&amp;'План Факт 2025'!D424,статьи,1,FALSE()),"Требует исправления")))</f>
        <v>ОК</v>
      </c>
      <c r="E424" s="1" t="str">
        <f aca="false">IF(AND('План Факт 2025'!C424="Инвестиционный_проект",'План Факт 2025'!G424=""),"Требует заполнения",IF(AND('План Факт 2025'!C424&lt;&gt;"Инвестиционный_проект",'План Факт 2025'!G424&lt;&gt;""),"Требует изменения","ОК"))</f>
        <v>ОК</v>
      </c>
      <c r="G424" s="1" t="str">
        <f aca="false">IF(AND('План Факт 2025'!C424="Инвестиционный_проект",'План Факт 2025'!I424=""),"Требует заполнения","ОК")</f>
        <v>ОК</v>
      </c>
      <c r="H424" s="1" t="str">
        <f aca="false">IF(AND('План Факт 2025'!C424="ФОТ",'План Факт 2025'!J424=""),"Требует заполнения","ОК")</f>
        <v>ОК</v>
      </c>
      <c r="J424" s="1" t="str">
        <f aca="false">IF(OR(AND('План Факт 2025'!D424="Программное_обеспечение_лицензии",'План Факт 2025'!L424=""),AND('План Факт 2025'!D424="Приобретение_ПО",'План Факт 2025'!L424=""),AND('План Факт 2025'!D424="ИТ_оборудование_и_комплектующие_ИП",'План Факт 2025'!L424=""),AND('План Факт 2025'!D424="ИТ_оборудование_и_комплектующие",'План Факт 2025'!L424="")),"Требует заполнения","ОК")</f>
        <v>ОК</v>
      </c>
      <c r="K424" s="1" t="str">
        <f aca="false">IF(OR(AND('План Факт 2025'!C424="Операционный_бюджет",'План Факт 2025'!D424="Программное_обеспечение_лицензии",'План Факт 2025'!M424=""),AND('План Факт 2025'!C424="Инвестиционный_проект",'План Факт 2025'!D424="Приобретение_ПО",'План Факт 2025'!M424=""),AND('План Факт 2025'!D424="ИТ_оборудование_и_комплектующие_ИП",'План Факт 2025'!M424=""),AND('План Факт 2025'!D424="ИТ_оборудование_и_комплектующие",'План Факт 2025'!M424="")),"Требует заполнения","ОК")</f>
        <v>ОК</v>
      </c>
      <c r="L424" s="1" t="str">
        <f aca="false">IF(OR(AND('План Факт 2025'!D424="Программное_обеспечение_лицензии",'План Факт 2025'!N424="",'План Факт 2025'!M424=""),AND('План Факт 2025'!D424="Приобретение_ПО",'План Факт 2025'!M424="",'План Факт 2025'!N424="",'План Факт 2025'!M424=""),AND('План Факт 2025'!C424&lt;&gt;"",'План Факт 2025'!N424="",'План Факт 2025'!M424="")),"Требует заполнения","ОК")</f>
        <v>ОК</v>
      </c>
      <c r="N424" s="1" t="str">
        <f aca="false">IF(OR('План Факт 2025'!C424="ФОТ",SUM('План Факт 2025'!Q424,'План Факт 2025'!R424,'План Факт 2025'!Z424,'План Факт 2025'!AA424)&gt;0),"ОК",IF('План Факт 2025'!C424="","ОК","Требует заполнения"))</f>
        <v>ОК</v>
      </c>
      <c r="T424" s="1" t="str">
        <f aca="false">IF(AND('План Факт 2025'!R424&gt;0,'План Факт 2025'!X424=""),"Требует заполнения","ОК")</f>
        <v>ОК</v>
      </c>
      <c r="U424" s="1" t="str">
        <f aca="false">IF(AND('План Факт 2025'!R424&gt;0,'План Факт 2025'!Y424=""),"Требует заполнения","ОК")</f>
        <v>ОК</v>
      </c>
    </row>
    <row r="425" customFormat="false" ht="15" hidden="false" customHeight="false" outlineLevel="0" collapsed="false">
      <c r="A425" s="1" t="str">
        <f aca="false">IF(AND('План Факт 2025'!B425&lt;&gt;"",'План Факт 2025'!A425=""),"Требует заполнения","ОК")</f>
        <v>ОК</v>
      </c>
      <c r="C425" s="1" t="str">
        <f aca="false">IF(AND('План Факт 2025'!C425="",SUM('План Факт 2025'!Q425,'План Факт 2025'!R425,'План Факт 2025'!Z425,'План Факт 2025'!AA425)&gt;0),"Требует заполнения","ОК")</f>
        <v>ОК</v>
      </c>
      <c r="D425" s="357" t="str">
        <f aca="false">IF(OR(AND('План Факт 2025'!D425="",'План Факт 2025'!C425="Инвестиционный_проект"),AND('План Факт 2025'!D425="",'План Факт 2025'!C425="Операционный_бюджет")),"Требует заполнения", IF('План Факт 2025'!D425="","ОК",IFERROR(VLOOKUP('План Факт 2025'!C425&amp;'План Факт 2025'!D425,статьи,1,FALSE()),"Требует исправления")))</f>
        <v>ОК</v>
      </c>
      <c r="E425" s="1" t="str">
        <f aca="false">IF(AND('План Факт 2025'!C425="Инвестиционный_проект",'План Факт 2025'!G425=""),"Требует заполнения",IF(AND('План Факт 2025'!C425&lt;&gt;"Инвестиционный_проект",'План Факт 2025'!G425&lt;&gt;""),"Требует изменения","ОК"))</f>
        <v>ОК</v>
      </c>
      <c r="G425" s="1" t="str">
        <f aca="false">IF(AND('План Факт 2025'!C425="Инвестиционный_проект",'План Факт 2025'!I425=""),"Требует заполнения","ОК")</f>
        <v>ОК</v>
      </c>
      <c r="H425" s="1" t="str">
        <f aca="false">IF(AND('План Факт 2025'!C425="ФОТ",'План Факт 2025'!J425=""),"Требует заполнения","ОК")</f>
        <v>ОК</v>
      </c>
      <c r="J425" s="1" t="str">
        <f aca="false">IF(OR(AND('План Факт 2025'!D425="Программное_обеспечение_лицензии",'План Факт 2025'!L425=""),AND('План Факт 2025'!D425="Приобретение_ПО",'План Факт 2025'!L425=""),AND('План Факт 2025'!D425="ИТ_оборудование_и_комплектующие_ИП",'План Факт 2025'!L425=""),AND('План Факт 2025'!D425="ИТ_оборудование_и_комплектующие",'План Факт 2025'!L425="")),"Требует заполнения","ОК")</f>
        <v>ОК</v>
      </c>
      <c r="K425" s="1" t="str">
        <f aca="false">IF(OR(AND('План Факт 2025'!C425="Операционный_бюджет",'План Факт 2025'!D425="Программное_обеспечение_лицензии",'План Факт 2025'!M425=""),AND('План Факт 2025'!C425="Инвестиционный_проект",'План Факт 2025'!D425="Приобретение_ПО",'План Факт 2025'!M425=""),AND('План Факт 2025'!D425="ИТ_оборудование_и_комплектующие_ИП",'План Факт 2025'!M425=""),AND('План Факт 2025'!D425="ИТ_оборудование_и_комплектующие",'План Факт 2025'!M425="")),"Требует заполнения","ОК")</f>
        <v>ОК</v>
      </c>
      <c r="L425" s="1" t="str">
        <f aca="false">IF(OR(AND('План Факт 2025'!D425="Программное_обеспечение_лицензии",'План Факт 2025'!N425="",'План Факт 2025'!M425=""),AND('План Факт 2025'!D425="Приобретение_ПО",'План Факт 2025'!M425="",'План Факт 2025'!N425="",'План Факт 2025'!M425=""),AND('План Факт 2025'!C425&lt;&gt;"",'План Факт 2025'!N425="",'План Факт 2025'!M425="")),"Требует заполнения","ОК")</f>
        <v>ОК</v>
      </c>
      <c r="N425" s="1" t="str">
        <f aca="false">IF(OR('План Факт 2025'!C425="ФОТ",SUM('План Факт 2025'!Q425,'План Факт 2025'!R425,'План Факт 2025'!Z425,'План Факт 2025'!AA425)&gt;0),"ОК",IF('План Факт 2025'!C425="","ОК","Требует заполнения"))</f>
        <v>ОК</v>
      </c>
      <c r="T425" s="1" t="str">
        <f aca="false">IF(AND('План Факт 2025'!R425&gt;0,'План Факт 2025'!X425=""),"Требует заполнения","ОК")</f>
        <v>ОК</v>
      </c>
      <c r="U425" s="1" t="str">
        <f aca="false">IF(AND('План Факт 2025'!R425&gt;0,'План Факт 2025'!Y425=""),"Требует заполнения","ОК")</f>
        <v>ОК</v>
      </c>
    </row>
    <row r="426" customFormat="false" ht="15" hidden="false" customHeight="false" outlineLevel="0" collapsed="false">
      <c r="A426" s="1" t="str">
        <f aca="false">IF(AND('План Факт 2025'!B426&lt;&gt;"",'План Факт 2025'!A426=""),"Требует заполнения","ОК")</f>
        <v>ОК</v>
      </c>
      <c r="C426" s="1" t="str">
        <f aca="false">IF(AND('План Факт 2025'!C426="",SUM('План Факт 2025'!Q426,'План Факт 2025'!R426,'План Факт 2025'!Z426,'План Факт 2025'!AA426)&gt;0),"Требует заполнения","ОК")</f>
        <v>ОК</v>
      </c>
      <c r="D426" s="357" t="str">
        <f aca="false">IF(OR(AND('План Факт 2025'!D426="",'План Факт 2025'!C426="Инвестиционный_проект"),AND('План Факт 2025'!D426="",'План Факт 2025'!C426="Операционный_бюджет")),"Требует заполнения", IF('План Факт 2025'!D426="","ОК",IFERROR(VLOOKUP('План Факт 2025'!C426&amp;'План Факт 2025'!D426,статьи,1,FALSE()),"Требует исправления")))</f>
        <v>ОК</v>
      </c>
      <c r="E426" s="1" t="str">
        <f aca="false">IF(AND('План Факт 2025'!C426="Инвестиционный_проект",'План Факт 2025'!G426=""),"Требует заполнения",IF(AND('План Факт 2025'!C426&lt;&gt;"Инвестиционный_проект",'План Факт 2025'!G426&lt;&gt;""),"Требует изменения","ОК"))</f>
        <v>ОК</v>
      </c>
      <c r="G426" s="1" t="str">
        <f aca="false">IF(AND('План Факт 2025'!C426="Инвестиционный_проект",'План Факт 2025'!I426=""),"Требует заполнения","ОК")</f>
        <v>ОК</v>
      </c>
      <c r="H426" s="1" t="str">
        <f aca="false">IF(AND('План Факт 2025'!C426="ФОТ",'План Факт 2025'!J426=""),"Требует заполнения","ОК")</f>
        <v>ОК</v>
      </c>
      <c r="J426" s="1" t="str">
        <f aca="false">IF(OR(AND('План Факт 2025'!D426="Программное_обеспечение_лицензии",'План Факт 2025'!L426=""),AND('План Факт 2025'!D426="Приобретение_ПО",'План Факт 2025'!L426=""),AND('План Факт 2025'!D426="ИТ_оборудование_и_комплектующие_ИП",'План Факт 2025'!L426=""),AND('План Факт 2025'!D426="ИТ_оборудование_и_комплектующие",'План Факт 2025'!L426="")),"Требует заполнения","ОК")</f>
        <v>ОК</v>
      </c>
      <c r="K426" s="1" t="str">
        <f aca="false">IF(OR(AND('План Факт 2025'!C426="Операционный_бюджет",'План Факт 2025'!D426="Программное_обеспечение_лицензии",'План Факт 2025'!M426=""),AND('План Факт 2025'!C426="Инвестиционный_проект",'План Факт 2025'!D426="Приобретение_ПО",'План Факт 2025'!M426=""),AND('План Факт 2025'!D426="ИТ_оборудование_и_комплектующие_ИП",'План Факт 2025'!M426=""),AND('План Факт 2025'!D426="ИТ_оборудование_и_комплектующие",'План Факт 2025'!M426="")),"Требует заполнения","ОК")</f>
        <v>ОК</v>
      </c>
      <c r="L426" s="1" t="str">
        <f aca="false">IF(OR(AND('План Факт 2025'!D426="Программное_обеспечение_лицензии",'План Факт 2025'!N426="",'План Факт 2025'!M426=""),AND('План Факт 2025'!D426="Приобретение_ПО",'План Факт 2025'!M426="",'План Факт 2025'!N426="",'План Факт 2025'!M426=""),AND('План Факт 2025'!C426&lt;&gt;"",'План Факт 2025'!N426="",'План Факт 2025'!M426="")),"Требует заполнения","ОК")</f>
        <v>ОК</v>
      </c>
      <c r="N426" s="1" t="str">
        <f aca="false">IF(OR('План Факт 2025'!C426="ФОТ",SUM('План Факт 2025'!Q426,'План Факт 2025'!R426,'План Факт 2025'!Z426,'План Факт 2025'!AA426)&gt;0),"ОК",IF('План Факт 2025'!C426="","ОК","Требует заполнения"))</f>
        <v>ОК</v>
      </c>
      <c r="T426" s="1" t="str">
        <f aca="false">IF(AND('План Факт 2025'!R426&gt;0,'План Факт 2025'!X426=""),"Требует заполнения","ОК")</f>
        <v>ОК</v>
      </c>
      <c r="U426" s="1" t="str">
        <f aca="false">IF(AND('План Факт 2025'!R426&gt;0,'План Факт 2025'!Y426=""),"Требует заполнения","ОК")</f>
        <v>ОК</v>
      </c>
    </row>
    <row r="427" customFormat="false" ht="15" hidden="false" customHeight="false" outlineLevel="0" collapsed="false">
      <c r="A427" s="1" t="str">
        <f aca="false">IF(AND('План Факт 2025'!B427&lt;&gt;"",'План Факт 2025'!A427=""),"Требует заполнения","ОК")</f>
        <v>ОК</v>
      </c>
      <c r="C427" s="1" t="str">
        <f aca="false">IF(AND('План Факт 2025'!C427="",SUM('План Факт 2025'!Q427,'План Факт 2025'!R427,'План Факт 2025'!Z427,'План Факт 2025'!AA427)&gt;0),"Требует заполнения","ОК")</f>
        <v>ОК</v>
      </c>
      <c r="D427" s="357" t="str">
        <f aca="false">IF(OR(AND('План Факт 2025'!D427="",'План Факт 2025'!C427="Инвестиционный_проект"),AND('План Факт 2025'!D427="",'План Факт 2025'!C427="Операционный_бюджет")),"Требует заполнения", IF('План Факт 2025'!D427="","ОК",IFERROR(VLOOKUP('План Факт 2025'!C427&amp;'План Факт 2025'!D427,статьи,1,FALSE()),"Требует исправления")))</f>
        <v>ОК</v>
      </c>
      <c r="E427" s="1" t="str">
        <f aca="false">IF(AND('План Факт 2025'!C427="Инвестиционный_проект",'План Факт 2025'!G427=""),"Требует заполнения",IF(AND('План Факт 2025'!C427&lt;&gt;"Инвестиционный_проект",'План Факт 2025'!G427&lt;&gt;""),"Требует изменения","ОК"))</f>
        <v>ОК</v>
      </c>
      <c r="G427" s="1" t="str">
        <f aca="false">IF(AND('План Факт 2025'!C427="Инвестиционный_проект",'План Факт 2025'!I427=""),"Требует заполнения","ОК")</f>
        <v>ОК</v>
      </c>
      <c r="H427" s="1" t="str">
        <f aca="false">IF(AND('План Факт 2025'!C427="ФОТ",'План Факт 2025'!J427=""),"Требует заполнения","ОК")</f>
        <v>ОК</v>
      </c>
      <c r="J427" s="1" t="str">
        <f aca="false">IF(OR(AND('План Факт 2025'!D427="Программное_обеспечение_лицензии",'План Факт 2025'!L427=""),AND('План Факт 2025'!D427="Приобретение_ПО",'План Факт 2025'!L427=""),AND('План Факт 2025'!D427="ИТ_оборудование_и_комплектующие_ИП",'План Факт 2025'!L427=""),AND('План Факт 2025'!D427="ИТ_оборудование_и_комплектующие",'План Факт 2025'!L427="")),"Требует заполнения","ОК")</f>
        <v>ОК</v>
      </c>
      <c r="K427" s="1" t="str">
        <f aca="false">IF(OR(AND('План Факт 2025'!C427="Операционный_бюджет",'План Факт 2025'!D427="Программное_обеспечение_лицензии",'План Факт 2025'!M427=""),AND('План Факт 2025'!C427="Инвестиционный_проект",'План Факт 2025'!D427="Приобретение_ПО",'План Факт 2025'!M427=""),AND('План Факт 2025'!D427="ИТ_оборудование_и_комплектующие_ИП",'План Факт 2025'!M427=""),AND('План Факт 2025'!D427="ИТ_оборудование_и_комплектующие",'План Факт 2025'!M427="")),"Требует заполнения","ОК")</f>
        <v>ОК</v>
      </c>
      <c r="L427" s="1" t="str">
        <f aca="false">IF(OR(AND('План Факт 2025'!D427="Программное_обеспечение_лицензии",'План Факт 2025'!N427="",'План Факт 2025'!M427=""),AND('План Факт 2025'!D427="Приобретение_ПО",'План Факт 2025'!M427="",'План Факт 2025'!N427="",'План Факт 2025'!M427=""),AND('План Факт 2025'!C427&lt;&gt;"",'План Факт 2025'!N427="",'План Факт 2025'!M427="")),"Требует заполнения","ОК")</f>
        <v>ОК</v>
      </c>
      <c r="N427" s="1" t="str">
        <f aca="false">IF(OR('План Факт 2025'!C427="ФОТ",SUM('План Факт 2025'!Q427,'План Факт 2025'!R427,'План Факт 2025'!Z427,'План Факт 2025'!AA427)&gt;0),"ОК",IF('План Факт 2025'!C427="","ОК","Требует заполнения"))</f>
        <v>ОК</v>
      </c>
      <c r="T427" s="1" t="str">
        <f aca="false">IF(AND('План Факт 2025'!R427&gt;0,'План Факт 2025'!X427=""),"Требует заполнения","ОК")</f>
        <v>ОК</v>
      </c>
      <c r="U427" s="1" t="str">
        <f aca="false">IF(AND('План Факт 2025'!R427&gt;0,'План Факт 2025'!Y427=""),"Требует заполнения","ОК")</f>
        <v>ОК</v>
      </c>
    </row>
    <row r="428" customFormat="false" ht="15" hidden="false" customHeight="false" outlineLevel="0" collapsed="false">
      <c r="A428" s="1" t="str">
        <f aca="false">IF(AND('План Факт 2025'!B428&lt;&gt;"",'План Факт 2025'!A428=""),"Требует заполнения","ОК")</f>
        <v>ОК</v>
      </c>
      <c r="C428" s="1" t="str">
        <f aca="false">IF(AND('План Факт 2025'!C428="",SUM('План Факт 2025'!Q428,'План Факт 2025'!R428,'План Факт 2025'!Z428,'План Факт 2025'!AA428)&gt;0),"Требует заполнения","ОК")</f>
        <v>ОК</v>
      </c>
      <c r="D428" s="357" t="str">
        <f aca="false">IF(OR(AND('План Факт 2025'!D428="",'План Факт 2025'!C428="Инвестиционный_проект"),AND('План Факт 2025'!D428="",'План Факт 2025'!C428="Операционный_бюджет")),"Требует заполнения", IF('План Факт 2025'!D428="","ОК",IFERROR(VLOOKUP('План Факт 2025'!C428&amp;'План Факт 2025'!D428,статьи,1,FALSE()),"Требует исправления")))</f>
        <v>ОК</v>
      </c>
      <c r="E428" s="1" t="str">
        <f aca="false">IF(AND('План Факт 2025'!C428="Инвестиционный_проект",'План Факт 2025'!G428=""),"Требует заполнения",IF(AND('План Факт 2025'!C428&lt;&gt;"Инвестиционный_проект",'План Факт 2025'!G428&lt;&gt;""),"Требует изменения","ОК"))</f>
        <v>ОК</v>
      </c>
      <c r="G428" s="1" t="str">
        <f aca="false">IF(AND('План Факт 2025'!C428="Инвестиционный_проект",'План Факт 2025'!I428=""),"Требует заполнения","ОК")</f>
        <v>ОК</v>
      </c>
      <c r="H428" s="1" t="str">
        <f aca="false">IF(AND('План Факт 2025'!C428="ФОТ",'План Факт 2025'!J428=""),"Требует заполнения","ОК")</f>
        <v>ОК</v>
      </c>
      <c r="J428" s="1" t="str">
        <f aca="false">IF(OR(AND('План Факт 2025'!D428="Программное_обеспечение_лицензии",'План Факт 2025'!L428=""),AND('План Факт 2025'!D428="Приобретение_ПО",'План Факт 2025'!L428=""),AND('План Факт 2025'!D428="ИТ_оборудование_и_комплектующие_ИП",'План Факт 2025'!L428=""),AND('План Факт 2025'!D428="ИТ_оборудование_и_комплектующие",'План Факт 2025'!L428="")),"Требует заполнения","ОК")</f>
        <v>ОК</v>
      </c>
      <c r="K428" s="1" t="str">
        <f aca="false">IF(OR(AND('План Факт 2025'!C428="Операционный_бюджет",'План Факт 2025'!D428="Программное_обеспечение_лицензии",'План Факт 2025'!M428=""),AND('План Факт 2025'!C428="Инвестиционный_проект",'План Факт 2025'!D428="Приобретение_ПО",'План Факт 2025'!M428=""),AND('План Факт 2025'!D428="ИТ_оборудование_и_комплектующие_ИП",'План Факт 2025'!M428=""),AND('План Факт 2025'!D428="ИТ_оборудование_и_комплектующие",'План Факт 2025'!M428="")),"Требует заполнения","ОК")</f>
        <v>ОК</v>
      </c>
      <c r="L428" s="1" t="str">
        <f aca="false">IF(OR(AND('План Факт 2025'!D428="Программное_обеспечение_лицензии",'План Факт 2025'!N428="",'План Факт 2025'!M428=""),AND('План Факт 2025'!D428="Приобретение_ПО",'План Факт 2025'!M428="",'План Факт 2025'!N428="",'План Факт 2025'!M428=""),AND('План Факт 2025'!C428&lt;&gt;"",'План Факт 2025'!N428="",'План Факт 2025'!M428="")),"Требует заполнения","ОК")</f>
        <v>ОК</v>
      </c>
      <c r="N428" s="1" t="str">
        <f aca="false">IF(OR('План Факт 2025'!C428="ФОТ",SUM('План Факт 2025'!Q428,'План Факт 2025'!R428,'План Факт 2025'!Z428,'План Факт 2025'!AA428)&gt;0),"ОК",IF('План Факт 2025'!C428="","ОК","Требует заполнения"))</f>
        <v>ОК</v>
      </c>
      <c r="T428" s="1" t="str">
        <f aca="false">IF(AND('План Факт 2025'!R428&gt;0,'План Факт 2025'!X428=""),"Требует заполнения","ОК")</f>
        <v>ОК</v>
      </c>
      <c r="U428" s="1" t="str">
        <f aca="false">IF(AND('План Факт 2025'!R428&gt;0,'План Факт 2025'!Y428=""),"Требует заполнения","ОК")</f>
        <v>ОК</v>
      </c>
    </row>
    <row r="429" customFormat="false" ht="15" hidden="false" customHeight="false" outlineLevel="0" collapsed="false">
      <c r="A429" s="1" t="str">
        <f aca="false">IF(AND('План Факт 2025'!B429&lt;&gt;"",'План Факт 2025'!A429=""),"Требует заполнения","ОК")</f>
        <v>ОК</v>
      </c>
      <c r="C429" s="1" t="str">
        <f aca="false">IF(AND('План Факт 2025'!C429="",SUM('План Факт 2025'!Q429,'План Факт 2025'!R429,'План Факт 2025'!Z429,'План Факт 2025'!AA429)&gt;0),"Требует заполнения","ОК")</f>
        <v>ОК</v>
      </c>
      <c r="D429" s="357" t="str">
        <f aca="false">IF(OR(AND('План Факт 2025'!D429="",'План Факт 2025'!C429="Инвестиционный_проект"),AND('План Факт 2025'!D429="",'План Факт 2025'!C429="Операционный_бюджет")),"Требует заполнения", IF('План Факт 2025'!D429="","ОК",IFERROR(VLOOKUP('План Факт 2025'!C429&amp;'План Факт 2025'!D429,статьи,1,FALSE()),"Требует исправления")))</f>
        <v>ОК</v>
      </c>
      <c r="E429" s="1" t="str">
        <f aca="false">IF(AND('План Факт 2025'!C429="Инвестиционный_проект",'План Факт 2025'!G429=""),"Требует заполнения",IF(AND('План Факт 2025'!C429&lt;&gt;"Инвестиционный_проект",'План Факт 2025'!G429&lt;&gt;""),"Требует изменения","ОК"))</f>
        <v>ОК</v>
      </c>
      <c r="G429" s="1" t="str">
        <f aca="false">IF(AND('План Факт 2025'!C429="Инвестиционный_проект",'План Факт 2025'!I429=""),"Требует заполнения","ОК")</f>
        <v>ОК</v>
      </c>
      <c r="H429" s="1" t="str">
        <f aca="false">IF(AND('План Факт 2025'!C429="ФОТ",'План Факт 2025'!J429=""),"Требует заполнения","ОК")</f>
        <v>ОК</v>
      </c>
      <c r="J429" s="1" t="str">
        <f aca="false">IF(OR(AND('План Факт 2025'!D429="Программное_обеспечение_лицензии",'План Факт 2025'!L429=""),AND('План Факт 2025'!D429="Приобретение_ПО",'План Факт 2025'!L429=""),AND('План Факт 2025'!D429="ИТ_оборудование_и_комплектующие_ИП",'План Факт 2025'!L429=""),AND('План Факт 2025'!D429="ИТ_оборудование_и_комплектующие",'План Факт 2025'!L429="")),"Требует заполнения","ОК")</f>
        <v>ОК</v>
      </c>
      <c r="K429" s="1" t="str">
        <f aca="false">IF(OR(AND('План Факт 2025'!C429="Операционный_бюджет",'План Факт 2025'!D429="Программное_обеспечение_лицензии",'План Факт 2025'!M429=""),AND('План Факт 2025'!C429="Инвестиционный_проект",'План Факт 2025'!D429="Приобретение_ПО",'План Факт 2025'!M429=""),AND('План Факт 2025'!D429="ИТ_оборудование_и_комплектующие_ИП",'План Факт 2025'!M429=""),AND('План Факт 2025'!D429="ИТ_оборудование_и_комплектующие",'План Факт 2025'!M429="")),"Требует заполнения","ОК")</f>
        <v>ОК</v>
      </c>
      <c r="L429" s="1" t="str">
        <f aca="false">IF(OR(AND('План Факт 2025'!D429="Программное_обеспечение_лицензии",'План Факт 2025'!N429="",'План Факт 2025'!M429=""),AND('План Факт 2025'!D429="Приобретение_ПО",'План Факт 2025'!M429="",'План Факт 2025'!N429="",'План Факт 2025'!M429=""),AND('План Факт 2025'!C429&lt;&gt;"",'План Факт 2025'!N429="",'План Факт 2025'!M429="")),"Требует заполнения","ОК")</f>
        <v>ОК</v>
      </c>
      <c r="N429" s="1" t="str">
        <f aca="false">IF(OR('План Факт 2025'!C429="ФОТ",SUM('План Факт 2025'!Q429,'План Факт 2025'!R429,'План Факт 2025'!Z429,'План Факт 2025'!AA429)&gt;0),"ОК",IF('План Факт 2025'!C429="","ОК","Требует заполнения"))</f>
        <v>ОК</v>
      </c>
      <c r="T429" s="1" t="str">
        <f aca="false">IF(AND('План Факт 2025'!R429&gt;0,'План Факт 2025'!X429=""),"Требует заполнения","ОК")</f>
        <v>ОК</v>
      </c>
      <c r="U429" s="1" t="str">
        <f aca="false">IF(AND('План Факт 2025'!R429&gt;0,'План Факт 2025'!Y429=""),"Требует заполнения","ОК")</f>
        <v>ОК</v>
      </c>
    </row>
    <row r="430" customFormat="false" ht="15" hidden="false" customHeight="false" outlineLevel="0" collapsed="false">
      <c r="A430" s="1" t="str">
        <f aca="false">IF(AND('План Факт 2025'!B430&lt;&gt;"",'План Факт 2025'!A430=""),"Требует заполнения","ОК")</f>
        <v>ОК</v>
      </c>
      <c r="C430" s="1" t="str">
        <f aca="false">IF(AND('План Факт 2025'!C430="",SUM('План Факт 2025'!Q430,'План Факт 2025'!R430,'План Факт 2025'!Z430,'План Факт 2025'!AA430)&gt;0),"Требует заполнения","ОК")</f>
        <v>ОК</v>
      </c>
      <c r="D430" s="357" t="str">
        <f aca="false">IF(OR(AND('План Факт 2025'!D430="",'План Факт 2025'!C430="Инвестиционный_проект"),AND('План Факт 2025'!D430="",'План Факт 2025'!C430="Операционный_бюджет")),"Требует заполнения", IF('План Факт 2025'!D430="","ОК",IFERROR(VLOOKUP('План Факт 2025'!C430&amp;'План Факт 2025'!D430,статьи,1,FALSE()),"Требует исправления")))</f>
        <v>ОК</v>
      </c>
      <c r="E430" s="1" t="str">
        <f aca="false">IF(AND('План Факт 2025'!C430="Инвестиционный_проект",'План Факт 2025'!G430=""),"Требует заполнения",IF(AND('План Факт 2025'!C430&lt;&gt;"Инвестиционный_проект",'План Факт 2025'!G430&lt;&gt;""),"Требует изменения","ОК"))</f>
        <v>ОК</v>
      </c>
      <c r="G430" s="1" t="str">
        <f aca="false">IF(AND('План Факт 2025'!C430="Инвестиционный_проект",'План Факт 2025'!I430=""),"Требует заполнения","ОК")</f>
        <v>ОК</v>
      </c>
      <c r="H430" s="1" t="str">
        <f aca="false">IF(AND('План Факт 2025'!C430="ФОТ",'План Факт 2025'!J430=""),"Требует заполнения","ОК")</f>
        <v>ОК</v>
      </c>
      <c r="J430" s="1" t="str">
        <f aca="false">IF(OR(AND('План Факт 2025'!D430="Программное_обеспечение_лицензии",'План Факт 2025'!L430=""),AND('План Факт 2025'!D430="Приобретение_ПО",'План Факт 2025'!L430=""),AND('План Факт 2025'!D430="ИТ_оборудование_и_комплектующие_ИП",'План Факт 2025'!L430=""),AND('План Факт 2025'!D430="ИТ_оборудование_и_комплектующие",'План Факт 2025'!L430="")),"Требует заполнения","ОК")</f>
        <v>ОК</v>
      </c>
      <c r="K430" s="1" t="str">
        <f aca="false">IF(OR(AND('План Факт 2025'!C430="Операционный_бюджет",'План Факт 2025'!D430="Программное_обеспечение_лицензии",'План Факт 2025'!M430=""),AND('План Факт 2025'!C430="Инвестиционный_проект",'План Факт 2025'!D430="Приобретение_ПО",'План Факт 2025'!M430=""),AND('План Факт 2025'!D430="ИТ_оборудование_и_комплектующие_ИП",'План Факт 2025'!M430=""),AND('План Факт 2025'!D430="ИТ_оборудование_и_комплектующие",'План Факт 2025'!M430="")),"Требует заполнения","ОК")</f>
        <v>ОК</v>
      </c>
      <c r="L430" s="1" t="str">
        <f aca="false">IF(OR(AND('План Факт 2025'!D430="Программное_обеспечение_лицензии",'План Факт 2025'!N430="",'План Факт 2025'!M430=""),AND('План Факт 2025'!D430="Приобретение_ПО",'План Факт 2025'!M430="",'План Факт 2025'!N430="",'План Факт 2025'!M430=""),AND('План Факт 2025'!C430&lt;&gt;"",'План Факт 2025'!N430="",'План Факт 2025'!M430="")),"Требует заполнения","ОК")</f>
        <v>ОК</v>
      </c>
      <c r="N430" s="1" t="str">
        <f aca="false">IF(OR('План Факт 2025'!C430="ФОТ",SUM('План Факт 2025'!Q430,'План Факт 2025'!R430,'План Факт 2025'!Z430,'План Факт 2025'!AA430)&gt;0),"ОК",IF('План Факт 2025'!C430="","ОК","Требует заполнения"))</f>
        <v>ОК</v>
      </c>
      <c r="T430" s="1" t="str">
        <f aca="false">IF(AND('План Факт 2025'!R430&gt;0,'План Факт 2025'!X430=""),"Требует заполнения","ОК")</f>
        <v>ОК</v>
      </c>
      <c r="U430" s="1" t="str">
        <f aca="false">IF(AND('План Факт 2025'!R430&gt;0,'План Факт 2025'!Y430=""),"Требует заполнения","ОК")</f>
        <v>ОК</v>
      </c>
    </row>
    <row r="431" customFormat="false" ht="15" hidden="false" customHeight="false" outlineLevel="0" collapsed="false">
      <c r="A431" s="1" t="str">
        <f aca="false">IF(AND('План Факт 2025'!B431&lt;&gt;"",'План Факт 2025'!A431=""),"Требует заполнения","ОК")</f>
        <v>ОК</v>
      </c>
      <c r="C431" s="1" t="str">
        <f aca="false">IF(AND('План Факт 2025'!C431="",SUM('План Факт 2025'!Q431,'План Факт 2025'!R431,'План Факт 2025'!Z431,'План Факт 2025'!AA431)&gt;0),"Требует заполнения","ОК")</f>
        <v>ОК</v>
      </c>
      <c r="D431" s="357" t="str">
        <f aca="false">IF(OR(AND('План Факт 2025'!D431="",'План Факт 2025'!C431="Инвестиционный_проект"),AND('План Факт 2025'!D431="",'План Факт 2025'!C431="Операционный_бюджет")),"Требует заполнения", IF('План Факт 2025'!D431="","ОК",IFERROR(VLOOKUP('План Факт 2025'!C431&amp;'План Факт 2025'!D431,статьи,1,FALSE()),"Требует исправления")))</f>
        <v>ОК</v>
      </c>
      <c r="E431" s="1" t="str">
        <f aca="false">IF(AND('План Факт 2025'!C431="Инвестиционный_проект",'План Факт 2025'!G431=""),"Требует заполнения",IF(AND('План Факт 2025'!C431&lt;&gt;"Инвестиционный_проект",'План Факт 2025'!G431&lt;&gt;""),"Требует изменения","ОК"))</f>
        <v>ОК</v>
      </c>
      <c r="G431" s="1" t="str">
        <f aca="false">IF(AND('План Факт 2025'!C431="Инвестиционный_проект",'План Факт 2025'!I431=""),"Требует заполнения","ОК")</f>
        <v>ОК</v>
      </c>
      <c r="H431" s="1" t="str">
        <f aca="false">IF(AND('План Факт 2025'!C431="ФОТ",'План Факт 2025'!J431=""),"Требует заполнения","ОК")</f>
        <v>ОК</v>
      </c>
      <c r="J431" s="1" t="str">
        <f aca="false">IF(OR(AND('План Факт 2025'!D431="Программное_обеспечение_лицензии",'План Факт 2025'!L431=""),AND('План Факт 2025'!D431="Приобретение_ПО",'План Факт 2025'!L431=""),AND('План Факт 2025'!D431="ИТ_оборудование_и_комплектующие_ИП",'План Факт 2025'!L431=""),AND('План Факт 2025'!D431="ИТ_оборудование_и_комплектующие",'План Факт 2025'!L431="")),"Требует заполнения","ОК")</f>
        <v>ОК</v>
      </c>
      <c r="K431" s="1" t="str">
        <f aca="false">IF(OR(AND('План Факт 2025'!C431="Операционный_бюджет",'План Факт 2025'!D431="Программное_обеспечение_лицензии",'План Факт 2025'!M431=""),AND('План Факт 2025'!C431="Инвестиционный_проект",'План Факт 2025'!D431="Приобретение_ПО",'План Факт 2025'!M431=""),AND('План Факт 2025'!D431="ИТ_оборудование_и_комплектующие_ИП",'План Факт 2025'!M431=""),AND('План Факт 2025'!D431="ИТ_оборудование_и_комплектующие",'План Факт 2025'!M431="")),"Требует заполнения","ОК")</f>
        <v>ОК</v>
      </c>
      <c r="L431" s="1" t="str">
        <f aca="false">IF(OR(AND('План Факт 2025'!D431="Программное_обеспечение_лицензии",'План Факт 2025'!N431="",'План Факт 2025'!M431=""),AND('План Факт 2025'!D431="Приобретение_ПО",'План Факт 2025'!M431="",'План Факт 2025'!N431="",'План Факт 2025'!M431=""),AND('План Факт 2025'!C431&lt;&gt;"",'План Факт 2025'!N431="",'План Факт 2025'!M431="")),"Требует заполнения","ОК")</f>
        <v>ОК</v>
      </c>
      <c r="N431" s="1" t="str">
        <f aca="false">IF(OR('План Факт 2025'!C431="ФОТ",SUM('План Факт 2025'!Q431,'План Факт 2025'!R431,'План Факт 2025'!Z431,'План Факт 2025'!AA431)&gt;0),"ОК",IF('План Факт 2025'!C431="","ОК","Требует заполнения"))</f>
        <v>ОК</v>
      </c>
      <c r="T431" s="1" t="str">
        <f aca="false">IF(AND('План Факт 2025'!R431&gt;0,'План Факт 2025'!X431=""),"Требует заполнения","ОК")</f>
        <v>ОК</v>
      </c>
      <c r="U431" s="1" t="str">
        <f aca="false">IF(AND('План Факт 2025'!R431&gt;0,'План Факт 2025'!Y431=""),"Требует заполнения","ОК")</f>
        <v>ОК</v>
      </c>
    </row>
    <row r="432" customFormat="false" ht="15" hidden="false" customHeight="false" outlineLevel="0" collapsed="false">
      <c r="A432" s="1" t="str">
        <f aca="false">IF(AND('План Факт 2025'!B432&lt;&gt;"",'План Факт 2025'!A432=""),"Требует заполнения","ОК")</f>
        <v>ОК</v>
      </c>
      <c r="C432" s="1" t="str">
        <f aca="false">IF(AND('План Факт 2025'!C432="",SUM('План Факт 2025'!Q432,'План Факт 2025'!R432,'План Факт 2025'!Z432,'План Факт 2025'!AA432)&gt;0),"Требует заполнения","ОК")</f>
        <v>ОК</v>
      </c>
      <c r="D432" s="357" t="str">
        <f aca="false">IF(OR(AND('План Факт 2025'!D432="",'План Факт 2025'!C432="Инвестиционный_проект"),AND('План Факт 2025'!D432="",'План Факт 2025'!C432="Операционный_бюджет")),"Требует заполнения", IF('План Факт 2025'!D432="","ОК",IFERROR(VLOOKUP('План Факт 2025'!C432&amp;'План Факт 2025'!D432,статьи,1,FALSE()),"Требует исправления")))</f>
        <v>ОК</v>
      </c>
      <c r="E432" s="1" t="str">
        <f aca="false">IF(AND('План Факт 2025'!C432="Инвестиционный_проект",'План Факт 2025'!G432=""),"Требует заполнения",IF(AND('План Факт 2025'!C432&lt;&gt;"Инвестиционный_проект",'План Факт 2025'!G432&lt;&gt;""),"Требует изменения","ОК"))</f>
        <v>ОК</v>
      </c>
      <c r="G432" s="1" t="str">
        <f aca="false">IF(AND('План Факт 2025'!C432="Инвестиционный_проект",'План Факт 2025'!I432=""),"Требует заполнения","ОК")</f>
        <v>ОК</v>
      </c>
      <c r="H432" s="1" t="str">
        <f aca="false">IF(AND('План Факт 2025'!C432="ФОТ",'План Факт 2025'!J432=""),"Требует заполнения","ОК")</f>
        <v>ОК</v>
      </c>
      <c r="J432" s="1" t="str">
        <f aca="false">IF(OR(AND('План Факт 2025'!D432="Программное_обеспечение_лицензии",'План Факт 2025'!L432=""),AND('План Факт 2025'!D432="Приобретение_ПО",'План Факт 2025'!L432=""),AND('План Факт 2025'!D432="ИТ_оборудование_и_комплектующие_ИП",'План Факт 2025'!L432=""),AND('План Факт 2025'!D432="ИТ_оборудование_и_комплектующие",'План Факт 2025'!L432="")),"Требует заполнения","ОК")</f>
        <v>ОК</v>
      </c>
      <c r="K432" s="1" t="str">
        <f aca="false">IF(OR(AND('План Факт 2025'!C432="Операционный_бюджет",'План Факт 2025'!D432="Программное_обеспечение_лицензии",'План Факт 2025'!M432=""),AND('План Факт 2025'!C432="Инвестиционный_проект",'План Факт 2025'!D432="Приобретение_ПО",'План Факт 2025'!M432=""),AND('План Факт 2025'!D432="ИТ_оборудование_и_комплектующие_ИП",'План Факт 2025'!M432=""),AND('План Факт 2025'!D432="ИТ_оборудование_и_комплектующие",'План Факт 2025'!M432="")),"Требует заполнения","ОК")</f>
        <v>ОК</v>
      </c>
      <c r="L432" s="1" t="str">
        <f aca="false">IF(OR(AND('План Факт 2025'!D432="Программное_обеспечение_лицензии",'План Факт 2025'!N432="",'План Факт 2025'!M432=""),AND('План Факт 2025'!D432="Приобретение_ПО",'План Факт 2025'!M432="",'План Факт 2025'!N432="",'План Факт 2025'!M432=""),AND('План Факт 2025'!C432&lt;&gt;"",'План Факт 2025'!N432="",'План Факт 2025'!M432="")),"Требует заполнения","ОК")</f>
        <v>ОК</v>
      </c>
      <c r="N432" s="1" t="str">
        <f aca="false">IF(OR('План Факт 2025'!C432="ФОТ",SUM('План Факт 2025'!Q432,'План Факт 2025'!R432,'План Факт 2025'!Z432,'План Факт 2025'!AA432)&gt;0),"ОК",IF('План Факт 2025'!C432="","ОК","Требует заполнения"))</f>
        <v>ОК</v>
      </c>
      <c r="T432" s="1" t="str">
        <f aca="false">IF(AND('План Факт 2025'!R432&gt;0,'План Факт 2025'!X432=""),"Требует заполнения","ОК")</f>
        <v>ОК</v>
      </c>
      <c r="U432" s="1" t="str">
        <f aca="false">IF(AND('План Факт 2025'!R432&gt;0,'План Факт 2025'!Y432=""),"Требует заполнения","ОК")</f>
        <v>ОК</v>
      </c>
    </row>
    <row r="433" customFormat="false" ht="15" hidden="false" customHeight="false" outlineLevel="0" collapsed="false">
      <c r="A433" s="1" t="str">
        <f aca="false">IF(AND('План Факт 2025'!B433&lt;&gt;"",'План Факт 2025'!A433=""),"Требует заполнения","ОК")</f>
        <v>ОК</v>
      </c>
      <c r="C433" s="1" t="str">
        <f aca="false">IF(AND('План Факт 2025'!C433="",SUM('План Факт 2025'!Q433,'План Факт 2025'!R433,'План Факт 2025'!Z433,'План Факт 2025'!AA433)&gt;0),"Требует заполнения","ОК")</f>
        <v>ОК</v>
      </c>
      <c r="D433" s="357" t="str">
        <f aca="false">IF(OR(AND('План Факт 2025'!D433="",'План Факт 2025'!C433="Инвестиционный_проект"),AND('План Факт 2025'!D433="",'План Факт 2025'!C433="Операционный_бюджет")),"Требует заполнения", IF('План Факт 2025'!D433="","ОК",IFERROR(VLOOKUP('План Факт 2025'!C433&amp;'План Факт 2025'!D433,статьи,1,FALSE()),"Требует исправления")))</f>
        <v>ОК</v>
      </c>
      <c r="E433" s="1" t="str">
        <f aca="false">IF(AND('План Факт 2025'!C433="Инвестиционный_проект",'План Факт 2025'!G433=""),"Требует заполнения",IF(AND('План Факт 2025'!C433&lt;&gt;"Инвестиционный_проект",'План Факт 2025'!G433&lt;&gt;""),"Требует изменения","ОК"))</f>
        <v>ОК</v>
      </c>
      <c r="G433" s="1" t="str">
        <f aca="false">IF(AND('План Факт 2025'!C433="Инвестиционный_проект",'План Факт 2025'!I433=""),"Требует заполнения","ОК")</f>
        <v>ОК</v>
      </c>
      <c r="H433" s="1" t="str">
        <f aca="false">IF(AND('План Факт 2025'!C433="ФОТ",'План Факт 2025'!J433=""),"Требует заполнения","ОК")</f>
        <v>ОК</v>
      </c>
      <c r="J433" s="1" t="str">
        <f aca="false">IF(OR(AND('План Факт 2025'!D433="Программное_обеспечение_лицензии",'План Факт 2025'!L433=""),AND('План Факт 2025'!D433="Приобретение_ПО",'План Факт 2025'!L433=""),AND('План Факт 2025'!D433="ИТ_оборудование_и_комплектующие_ИП",'План Факт 2025'!L433=""),AND('План Факт 2025'!D433="ИТ_оборудование_и_комплектующие",'План Факт 2025'!L433="")),"Требует заполнения","ОК")</f>
        <v>ОК</v>
      </c>
      <c r="K433" s="1" t="str">
        <f aca="false">IF(OR(AND('План Факт 2025'!C433="Операционный_бюджет",'План Факт 2025'!D433="Программное_обеспечение_лицензии",'План Факт 2025'!M433=""),AND('План Факт 2025'!C433="Инвестиционный_проект",'План Факт 2025'!D433="Приобретение_ПО",'План Факт 2025'!M433=""),AND('План Факт 2025'!D433="ИТ_оборудование_и_комплектующие_ИП",'План Факт 2025'!M433=""),AND('План Факт 2025'!D433="ИТ_оборудование_и_комплектующие",'План Факт 2025'!M433="")),"Требует заполнения","ОК")</f>
        <v>ОК</v>
      </c>
      <c r="L433" s="1" t="str">
        <f aca="false">IF(OR(AND('План Факт 2025'!D433="Программное_обеспечение_лицензии",'План Факт 2025'!N433="",'План Факт 2025'!M433=""),AND('План Факт 2025'!D433="Приобретение_ПО",'План Факт 2025'!M433="",'План Факт 2025'!N433="",'План Факт 2025'!M433=""),AND('План Факт 2025'!C433&lt;&gt;"",'План Факт 2025'!N433="",'План Факт 2025'!M433="")),"Требует заполнения","ОК")</f>
        <v>ОК</v>
      </c>
      <c r="N433" s="1" t="str">
        <f aca="false">IF(OR('План Факт 2025'!C433="ФОТ",SUM('План Факт 2025'!Q433,'План Факт 2025'!R433,'План Факт 2025'!Z433,'План Факт 2025'!AA433)&gt;0),"ОК",IF('План Факт 2025'!C433="","ОК","Требует заполнения"))</f>
        <v>ОК</v>
      </c>
      <c r="T433" s="1" t="str">
        <f aca="false">IF(AND('План Факт 2025'!R433&gt;0,'План Факт 2025'!X433=""),"Требует заполнения","ОК")</f>
        <v>ОК</v>
      </c>
      <c r="U433" s="1" t="str">
        <f aca="false">IF(AND('План Факт 2025'!R433&gt;0,'План Факт 2025'!Y433=""),"Требует заполнения","ОК")</f>
        <v>ОК</v>
      </c>
    </row>
    <row r="434" customFormat="false" ht="15" hidden="false" customHeight="false" outlineLevel="0" collapsed="false">
      <c r="A434" s="1" t="str">
        <f aca="false">IF(AND('План Факт 2025'!B434&lt;&gt;"",'План Факт 2025'!A434=""),"Требует заполнения","ОК")</f>
        <v>ОК</v>
      </c>
      <c r="C434" s="1" t="str">
        <f aca="false">IF(AND('План Факт 2025'!C434="",SUM('План Факт 2025'!Q434,'План Факт 2025'!R434,'План Факт 2025'!Z434,'План Факт 2025'!AA434)&gt;0),"Требует заполнения","ОК")</f>
        <v>ОК</v>
      </c>
      <c r="D434" s="357" t="str">
        <f aca="false">IF(OR(AND('План Факт 2025'!D434="",'План Факт 2025'!C434="Инвестиционный_проект"),AND('План Факт 2025'!D434="",'План Факт 2025'!C434="Операционный_бюджет")),"Требует заполнения", IF('План Факт 2025'!D434="","ОК",IFERROR(VLOOKUP('План Факт 2025'!C434&amp;'План Факт 2025'!D434,статьи,1,FALSE()),"Требует исправления")))</f>
        <v>ОК</v>
      </c>
      <c r="E434" s="1" t="str">
        <f aca="false">IF(AND('План Факт 2025'!C434="Инвестиционный_проект",'План Факт 2025'!G434=""),"Требует заполнения",IF(AND('План Факт 2025'!C434&lt;&gt;"Инвестиционный_проект",'План Факт 2025'!G434&lt;&gt;""),"Требует изменения","ОК"))</f>
        <v>ОК</v>
      </c>
      <c r="G434" s="1" t="str">
        <f aca="false">IF(AND('План Факт 2025'!C434="Инвестиционный_проект",'План Факт 2025'!I434=""),"Требует заполнения","ОК")</f>
        <v>ОК</v>
      </c>
      <c r="H434" s="1" t="str">
        <f aca="false">IF(AND('План Факт 2025'!C434="ФОТ",'План Факт 2025'!J434=""),"Требует заполнения","ОК")</f>
        <v>ОК</v>
      </c>
      <c r="J434" s="1" t="str">
        <f aca="false">IF(OR(AND('План Факт 2025'!D434="Программное_обеспечение_лицензии",'План Факт 2025'!L434=""),AND('План Факт 2025'!D434="Приобретение_ПО",'План Факт 2025'!L434=""),AND('План Факт 2025'!D434="ИТ_оборудование_и_комплектующие_ИП",'План Факт 2025'!L434=""),AND('План Факт 2025'!D434="ИТ_оборудование_и_комплектующие",'План Факт 2025'!L434="")),"Требует заполнения","ОК")</f>
        <v>ОК</v>
      </c>
      <c r="K434" s="1" t="str">
        <f aca="false">IF(OR(AND('План Факт 2025'!C434="Операционный_бюджет",'План Факт 2025'!D434="Программное_обеспечение_лицензии",'План Факт 2025'!M434=""),AND('План Факт 2025'!C434="Инвестиционный_проект",'План Факт 2025'!D434="Приобретение_ПО",'План Факт 2025'!M434=""),AND('План Факт 2025'!D434="ИТ_оборудование_и_комплектующие_ИП",'План Факт 2025'!M434=""),AND('План Факт 2025'!D434="ИТ_оборудование_и_комплектующие",'План Факт 2025'!M434="")),"Требует заполнения","ОК")</f>
        <v>ОК</v>
      </c>
      <c r="L434" s="1" t="str">
        <f aca="false">IF(OR(AND('План Факт 2025'!D434="Программное_обеспечение_лицензии",'План Факт 2025'!N434="",'План Факт 2025'!M434=""),AND('План Факт 2025'!D434="Приобретение_ПО",'План Факт 2025'!M434="",'План Факт 2025'!N434="",'План Факт 2025'!M434=""),AND('План Факт 2025'!C434&lt;&gt;"",'План Факт 2025'!N434="",'План Факт 2025'!M434="")),"Требует заполнения","ОК")</f>
        <v>ОК</v>
      </c>
      <c r="N434" s="1" t="str">
        <f aca="false">IF(OR('План Факт 2025'!C434="ФОТ",SUM('План Факт 2025'!Q434,'План Факт 2025'!R434,'План Факт 2025'!Z434,'План Факт 2025'!AA434)&gt;0),"ОК",IF('План Факт 2025'!C434="","ОК","Требует заполнения"))</f>
        <v>ОК</v>
      </c>
      <c r="T434" s="1" t="str">
        <f aca="false">IF(AND('План Факт 2025'!R434&gt;0,'План Факт 2025'!X434=""),"Требует заполнения","ОК")</f>
        <v>ОК</v>
      </c>
      <c r="U434" s="1" t="str">
        <f aca="false">IF(AND('План Факт 2025'!R434&gt;0,'План Факт 2025'!Y434=""),"Требует заполнения","ОК")</f>
        <v>ОК</v>
      </c>
    </row>
    <row r="435" customFormat="false" ht="15" hidden="false" customHeight="false" outlineLevel="0" collapsed="false">
      <c r="A435" s="1" t="str">
        <f aca="false">IF(AND('План Факт 2025'!B435&lt;&gt;"",'План Факт 2025'!A435=""),"Требует заполнения","ОК")</f>
        <v>ОК</v>
      </c>
      <c r="C435" s="1" t="str">
        <f aca="false">IF(AND('План Факт 2025'!C435="",SUM('План Факт 2025'!Q435,'План Факт 2025'!R435,'План Факт 2025'!Z435,'План Факт 2025'!AA435)&gt;0),"Требует заполнения","ОК")</f>
        <v>ОК</v>
      </c>
      <c r="D435" s="357" t="str">
        <f aca="false">IF(OR(AND('План Факт 2025'!D435="",'План Факт 2025'!C435="Инвестиционный_проект"),AND('План Факт 2025'!D435="",'План Факт 2025'!C435="Операционный_бюджет")),"Требует заполнения", IF('План Факт 2025'!D435="","ОК",IFERROR(VLOOKUP('План Факт 2025'!C435&amp;'План Факт 2025'!D435,статьи,1,FALSE()),"Требует исправления")))</f>
        <v>ОК</v>
      </c>
      <c r="E435" s="1" t="str">
        <f aca="false">IF(AND('План Факт 2025'!C435="Инвестиционный_проект",'План Факт 2025'!G435=""),"Требует заполнения",IF(AND('План Факт 2025'!C435&lt;&gt;"Инвестиционный_проект",'План Факт 2025'!G435&lt;&gt;""),"Требует изменения","ОК"))</f>
        <v>ОК</v>
      </c>
      <c r="G435" s="1" t="str">
        <f aca="false">IF(AND('План Факт 2025'!C435="Инвестиционный_проект",'План Факт 2025'!I435=""),"Требует заполнения","ОК")</f>
        <v>ОК</v>
      </c>
      <c r="H435" s="1" t="str">
        <f aca="false">IF(AND('План Факт 2025'!C435="ФОТ",'План Факт 2025'!J435=""),"Требует заполнения","ОК")</f>
        <v>ОК</v>
      </c>
      <c r="J435" s="1" t="str">
        <f aca="false">IF(OR(AND('План Факт 2025'!D435="Программное_обеспечение_лицензии",'План Факт 2025'!L435=""),AND('План Факт 2025'!D435="Приобретение_ПО",'План Факт 2025'!L435=""),AND('План Факт 2025'!D435="ИТ_оборудование_и_комплектующие_ИП",'План Факт 2025'!L435=""),AND('План Факт 2025'!D435="ИТ_оборудование_и_комплектующие",'План Факт 2025'!L435="")),"Требует заполнения","ОК")</f>
        <v>ОК</v>
      </c>
      <c r="K435" s="1" t="str">
        <f aca="false">IF(OR(AND('План Факт 2025'!C435="Операционный_бюджет",'План Факт 2025'!D435="Программное_обеспечение_лицензии",'План Факт 2025'!M435=""),AND('План Факт 2025'!C435="Инвестиционный_проект",'План Факт 2025'!D435="Приобретение_ПО",'План Факт 2025'!M435=""),AND('План Факт 2025'!D435="ИТ_оборудование_и_комплектующие_ИП",'План Факт 2025'!M435=""),AND('План Факт 2025'!D435="ИТ_оборудование_и_комплектующие",'План Факт 2025'!M435="")),"Требует заполнения","ОК")</f>
        <v>ОК</v>
      </c>
      <c r="L435" s="1" t="str">
        <f aca="false">IF(OR(AND('План Факт 2025'!D435="Программное_обеспечение_лицензии",'План Факт 2025'!N435="",'План Факт 2025'!M435=""),AND('План Факт 2025'!D435="Приобретение_ПО",'План Факт 2025'!M435="",'План Факт 2025'!N435="",'План Факт 2025'!M435=""),AND('План Факт 2025'!C435&lt;&gt;"",'План Факт 2025'!N435="",'План Факт 2025'!M435="")),"Требует заполнения","ОК")</f>
        <v>ОК</v>
      </c>
      <c r="N435" s="1" t="str">
        <f aca="false">IF(OR('План Факт 2025'!C435="ФОТ",SUM('План Факт 2025'!Q435,'План Факт 2025'!R435,'План Факт 2025'!Z435,'План Факт 2025'!AA435)&gt;0),"ОК",IF('План Факт 2025'!C435="","ОК","Требует заполнения"))</f>
        <v>ОК</v>
      </c>
      <c r="T435" s="1" t="str">
        <f aca="false">IF(AND('План Факт 2025'!R435&gt;0,'План Факт 2025'!X435=""),"Требует заполнения","ОК")</f>
        <v>ОК</v>
      </c>
      <c r="U435" s="1" t="str">
        <f aca="false">IF(AND('План Факт 2025'!R435&gt;0,'План Факт 2025'!Y435=""),"Требует заполнения","ОК")</f>
        <v>ОК</v>
      </c>
    </row>
    <row r="436" customFormat="false" ht="15" hidden="false" customHeight="false" outlineLevel="0" collapsed="false">
      <c r="A436" s="1" t="str">
        <f aca="false">IF(AND('План Факт 2025'!B436&lt;&gt;"",'План Факт 2025'!A436=""),"Требует заполнения","ОК")</f>
        <v>ОК</v>
      </c>
      <c r="C436" s="1" t="str">
        <f aca="false">IF(AND('План Факт 2025'!C436="",SUM('План Факт 2025'!Q436,'План Факт 2025'!R436,'План Факт 2025'!Z436,'План Факт 2025'!AA436)&gt;0),"Требует заполнения","ОК")</f>
        <v>ОК</v>
      </c>
      <c r="D436" s="357" t="str">
        <f aca="false">IF(OR(AND('План Факт 2025'!D436="",'План Факт 2025'!C436="Инвестиционный_проект"),AND('План Факт 2025'!D436="",'План Факт 2025'!C436="Операционный_бюджет")),"Требует заполнения", IF('План Факт 2025'!D436="","ОК",IFERROR(VLOOKUP('План Факт 2025'!C436&amp;'План Факт 2025'!D436,статьи,1,FALSE()),"Требует исправления")))</f>
        <v>ОК</v>
      </c>
      <c r="E436" s="1" t="str">
        <f aca="false">IF(AND('План Факт 2025'!C436="Инвестиционный_проект",'План Факт 2025'!G436=""),"Требует заполнения",IF(AND('План Факт 2025'!C436&lt;&gt;"Инвестиционный_проект",'План Факт 2025'!G436&lt;&gt;""),"Требует изменения","ОК"))</f>
        <v>ОК</v>
      </c>
      <c r="G436" s="1" t="str">
        <f aca="false">IF(AND('План Факт 2025'!C436="Инвестиционный_проект",'План Факт 2025'!I436=""),"Требует заполнения","ОК")</f>
        <v>ОК</v>
      </c>
      <c r="H436" s="1" t="str">
        <f aca="false">IF(AND('План Факт 2025'!C436="ФОТ",'План Факт 2025'!J436=""),"Требует заполнения","ОК")</f>
        <v>ОК</v>
      </c>
      <c r="J436" s="1" t="str">
        <f aca="false">IF(OR(AND('План Факт 2025'!D436="Программное_обеспечение_лицензии",'План Факт 2025'!L436=""),AND('План Факт 2025'!D436="Приобретение_ПО",'План Факт 2025'!L436=""),AND('План Факт 2025'!D436="ИТ_оборудование_и_комплектующие_ИП",'План Факт 2025'!L436=""),AND('План Факт 2025'!D436="ИТ_оборудование_и_комплектующие",'План Факт 2025'!L436="")),"Требует заполнения","ОК")</f>
        <v>ОК</v>
      </c>
      <c r="K436" s="1" t="str">
        <f aca="false">IF(OR(AND('План Факт 2025'!C436="Операционный_бюджет",'План Факт 2025'!D436="Программное_обеспечение_лицензии",'План Факт 2025'!M436=""),AND('План Факт 2025'!C436="Инвестиционный_проект",'План Факт 2025'!D436="Приобретение_ПО",'План Факт 2025'!M436=""),AND('План Факт 2025'!D436="ИТ_оборудование_и_комплектующие_ИП",'План Факт 2025'!M436=""),AND('План Факт 2025'!D436="ИТ_оборудование_и_комплектующие",'План Факт 2025'!M436="")),"Требует заполнения","ОК")</f>
        <v>ОК</v>
      </c>
      <c r="L436" s="1" t="str">
        <f aca="false">IF(OR(AND('План Факт 2025'!D436="Программное_обеспечение_лицензии",'План Факт 2025'!N436="",'План Факт 2025'!M436=""),AND('План Факт 2025'!D436="Приобретение_ПО",'План Факт 2025'!M436="",'План Факт 2025'!N436="",'План Факт 2025'!M436=""),AND('План Факт 2025'!C436&lt;&gt;"",'План Факт 2025'!N436="",'План Факт 2025'!M436="")),"Требует заполнения","ОК")</f>
        <v>ОК</v>
      </c>
      <c r="N436" s="1" t="str">
        <f aca="false">IF(OR('План Факт 2025'!C436="ФОТ",SUM('План Факт 2025'!Q436,'План Факт 2025'!R436,'План Факт 2025'!Z436,'План Факт 2025'!AA436)&gt;0),"ОК",IF('План Факт 2025'!C436="","ОК","Требует заполнения"))</f>
        <v>ОК</v>
      </c>
      <c r="T436" s="1" t="str">
        <f aca="false">IF(AND('План Факт 2025'!R436&gt;0,'План Факт 2025'!X436=""),"Требует заполнения","ОК")</f>
        <v>ОК</v>
      </c>
      <c r="U436" s="1" t="str">
        <f aca="false">IF(AND('План Факт 2025'!R436&gt;0,'План Факт 2025'!Y436=""),"Требует заполнения","ОК")</f>
        <v>ОК</v>
      </c>
    </row>
    <row r="437" customFormat="false" ht="15" hidden="false" customHeight="false" outlineLevel="0" collapsed="false">
      <c r="A437" s="1" t="str">
        <f aca="false">IF(AND('План Факт 2025'!B437&lt;&gt;"",'План Факт 2025'!A437=""),"Требует заполнения","ОК")</f>
        <v>ОК</v>
      </c>
      <c r="C437" s="1" t="str">
        <f aca="false">IF(AND('План Факт 2025'!C437="",SUM('План Факт 2025'!Q437,'План Факт 2025'!R437,'План Факт 2025'!Z437,'План Факт 2025'!AA437)&gt;0),"Требует заполнения","ОК")</f>
        <v>ОК</v>
      </c>
      <c r="D437" s="357" t="str">
        <f aca="false">IF(OR(AND('План Факт 2025'!D437="",'План Факт 2025'!C437="Инвестиционный_проект"),AND('План Факт 2025'!D437="",'План Факт 2025'!C437="Операционный_бюджет")),"Требует заполнения", IF('План Факт 2025'!D437="","ОК",IFERROR(VLOOKUP('План Факт 2025'!C437&amp;'План Факт 2025'!D437,статьи,1,FALSE()),"Требует исправления")))</f>
        <v>ОК</v>
      </c>
      <c r="E437" s="1" t="str">
        <f aca="false">IF(AND('План Факт 2025'!C437="Инвестиционный_проект",'План Факт 2025'!G437=""),"Требует заполнения",IF(AND('План Факт 2025'!C437&lt;&gt;"Инвестиционный_проект",'План Факт 2025'!G437&lt;&gt;""),"Требует изменения","ОК"))</f>
        <v>ОК</v>
      </c>
      <c r="G437" s="1" t="str">
        <f aca="false">IF(AND('План Факт 2025'!C437="Инвестиционный_проект",'План Факт 2025'!I437=""),"Требует заполнения","ОК")</f>
        <v>ОК</v>
      </c>
      <c r="H437" s="1" t="str">
        <f aca="false">IF(AND('План Факт 2025'!C437="ФОТ",'План Факт 2025'!J437=""),"Требует заполнения","ОК")</f>
        <v>ОК</v>
      </c>
      <c r="J437" s="1" t="str">
        <f aca="false">IF(OR(AND('План Факт 2025'!D437="Программное_обеспечение_лицензии",'План Факт 2025'!L437=""),AND('План Факт 2025'!D437="Приобретение_ПО",'План Факт 2025'!L437=""),AND('План Факт 2025'!D437="ИТ_оборудование_и_комплектующие_ИП",'План Факт 2025'!L437=""),AND('План Факт 2025'!D437="ИТ_оборудование_и_комплектующие",'План Факт 2025'!L437="")),"Требует заполнения","ОК")</f>
        <v>ОК</v>
      </c>
      <c r="K437" s="1" t="str">
        <f aca="false">IF(OR(AND('План Факт 2025'!C437="Операционный_бюджет",'План Факт 2025'!D437="Программное_обеспечение_лицензии",'План Факт 2025'!M437=""),AND('План Факт 2025'!C437="Инвестиционный_проект",'План Факт 2025'!D437="Приобретение_ПО",'План Факт 2025'!M437=""),AND('План Факт 2025'!D437="ИТ_оборудование_и_комплектующие_ИП",'План Факт 2025'!M437=""),AND('План Факт 2025'!D437="ИТ_оборудование_и_комплектующие",'План Факт 2025'!M437="")),"Требует заполнения","ОК")</f>
        <v>ОК</v>
      </c>
      <c r="L437" s="1" t="str">
        <f aca="false">IF(OR(AND('План Факт 2025'!D437="Программное_обеспечение_лицензии",'План Факт 2025'!N437="",'План Факт 2025'!M437=""),AND('План Факт 2025'!D437="Приобретение_ПО",'План Факт 2025'!M437="",'План Факт 2025'!N437="",'План Факт 2025'!M437=""),AND('План Факт 2025'!C437&lt;&gt;"",'План Факт 2025'!N437="",'План Факт 2025'!M437="")),"Требует заполнения","ОК")</f>
        <v>ОК</v>
      </c>
      <c r="N437" s="1" t="str">
        <f aca="false">IF(OR('План Факт 2025'!C437="ФОТ",SUM('План Факт 2025'!Q437,'План Факт 2025'!R437,'План Факт 2025'!Z437,'План Факт 2025'!AA437)&gt;0),"ОК",IF('План Факт 2025'!C437="","ОК","Требует заполнения"))</f>
        <v>ОК</v>
      </c>
      <c r="T437" s="1" t="str">
        <f aca="false">IF(AND('План Факт 2025'!R437&gt;0,'План Факт 2025'!X437=""),"Требует заполнения","ОК")</f>
        <v>ОК</v>
      </c>
      <c r="U437" s="1" t="str">
        <f aca="false">IF(AND('План Факт 2025'!R437&gt;0,'План Факт 2025'!Y437=""),"Требует заполнения","ОК")</f>
        <v>ОК</v>
      </c>
    </row>
    <row r="438" customFormat="false" ht="15" hidden="false" customHeight="false" outlineLevel="0" collapsed="false">
      <c r="A438" s="1" t="str">
        <f aca="false">IF(AND('План Факт 2025'!B438&lt;&gt;"",'План Факт 2025'!A438=""),"Требует заполнения","ОК")</f>
        <v>ОК</v>
      </c>
      <c r="C438" s="1" t="str">
        <f aca="false">IF(AND('План Факт 2025'!C438="",SUM('План Факт 2025'!Q438,'План Факт 2025'!R438,'План Факт 2025'!Z438,'План Факт 2025'!AA438)&gt;0),"Требует заполнения","ОК")</f>
        <v>ОК</v>
      </c>
      <c r="D438" s="357" t="str">
        <f aca="false">IF(OR(AND('План Факт 2025'!D438="",'План Факт 2025'!C438="Инвестиционный_проект"),AND('План Факт 2025'!D438="",'План Факт 2025'!C438="Операционный_бюджет")),"Требует заполнения", IF('План Факт 2025'!D438="","ОК",IFERROR(VLOOKUP('План Факт 2025'!C438&amp;'План Факт 2025'!D438,статьи,1,FALSE()),"Требует исправления")))</f>
        <v>ОК</v>
      </c>
      <c r="E438" s="1" t="str">
        <f aca="false">IF(AND('План Факт 2025'!C438="Инвестиционный_проект",'План Факт 2025'!G438=""),"Требует заполнения",IF(AND('План Факт 2025'!C438&lt;&gt;"Инвестиционный_проект",'План Факт 2025'!G438&lt;&gt;""),"Требует изменения","ОК"))</f>
        <v>ОК</v>
      </c>
      <c r="G438" s="1" t="str">
        <f aca="false">IF(AND('План Факт 2025'!C438="Инвестиционный_проект",'План Факт 2025'!I438=""),"Требует заполнения","ОК")</f>
        <v>ОК</v>
      </c>
      <c r="H438" s="1" t="str">
        <f aca="false">IF(AND('План Факт 2025'!C438="ФОТ",'План Факт 2025'!J438=""),"Требует заполнения","ОК")</f>
        <v>ОК</v>
      </c>
      <c r="J438" s="1" t="str">
        <f aca="false">IF(OR(AND('План Факт 2025'!D438="Программное_обеспечение_лицензии",'План Факт 2025'!L438=""),AND('План Факт 2025'!D438="Приобретение_ПО",'План Факт 2025'!L438=""),AND('План Факт 2025'!D438="ИТ_оборудование_и_комплектующие_ИП",'План Факт 2025'!L438=""),AND('План Факт 2025'!D438="ИТ_оборудование_и_комплектующие",'План Факт 2025'!L438="")),"Требует заполнения","ОК")</f>
        <v>ОК</v>
      </c>
      <c r="K438" s="1" t="str">
        <f aca="false">IF(OR(AND('План Факт 2025'!C438="Операционный_бюджет",'План Факт 2025'!D438="Программное_обеспечение_лицензии",'План Факт 2025'!M438=""),AND('План Факт 2025'!C438="Инвестиционный_проект",'План Факт 2025'!D438="Приобретение_ПО",'План Факт 2025'!M438=""),AND('План Факт 2025'!D438="ИТ_оборудование_и_комплектующие_ИП",'План Факт 2025'!M438=""),AND('План Факт 2025'!D438="ИТ_оборудование_и_комплектующие",'План Факт 2025'!M438="")),"Требует заполнения","ОК")</f>
        <v>ОК</v>
      </c>
      <c r="L438" s="1" t="str">
        <f aca="false">IF(OR(AND('План Факт 2025'!D438="Программное_обеспечение_лицензии",'План Факт 2025'!N438="",'План Факт 2025'!M438=""),AND('План Факт 2025'!D438="Приобретение_ПО",'План Факт 2025'!M438="",'План Факт 2025'!N438="",'План Факт 2025'!M438=""),AND('План Факт 2025'!C438&lt;&gt;"",'План Факт 2025'!N438="",'План Факт 2025'!M438="")),"Требует заполнения","ОК")</f>
        <v>ОК</v>
      </c>
      <c r="N438" s="1" t="str">
        <f aca="false">IF(OR('План Факт 2025'!C438="ФОТ",SUM('План Факт 2025'!Q438,'План Факт 2025'!R438,'План Факт 2025'!Z438,'План Факт 2025'!AA438)&gt;0),"ОК",IF('План Факт 2025'!C438="","ОК","Требует заполнения"))</f>
        <v>ОК</v>
      </c>
      <c r="T438" s="1" t="str">
        <f aca="false">IF(AND('План Факт 2025'!R438&gt;0,'План Факт 2025'!X438=""),"Требует заполнения","ОК")</f>
        <v>ОК</v>
      </c>
      <c r="U438" s="1" t="str">
        <f aca="false">IF(AND('План Факт 2025'!R438&gt;0,'План Факт 2025'!Y438=""),"Требует заполнения","ОК")</f>
        <v>ОК</v>
      </c>
    </row>
    <row r="439" customFormat="false" ht="15" hidden="false" customHeight="false" outlineLevel="0" collapsed="false">
      <c r="A439" s="1" t="str">
        <f aca="false">IF(AND('План Факт 2025'!B439&lt;&gt;"",'План Факт 2025'!A439=""),"Требует заполнения","ОК")</f>
        <v>ОК</v>
      </c>
      <c r="C439" s="1" t="str">
        <f aca="false">IF(AND('План Факт 2025'!C439="",SUM('План Факт 2025'!Q439,'План Факт 2025'!R439,'План Факт 2025'!Z439,'План Факт 2025'!AA439)&gt;0),"Требует заполнения","ОК")</f>
        <v>ОК</v>
      </c>
      <c r="D439" s="357" t="str">
        <f aca="false">IF(OR(AND('План Факт 2025'!D439="",'План Факт 2025'!C439="Инвестиционный_проект"),AND('План Факт 2025'!D439="",'План Факт 2025'!C439="Операционный_бюджет")),"Требует заполнения", IF('План Факт 2025'!D439="","ОК",IFERROR(VLOOKUP('План Факт 2025'!C439&amp;'План Факт 2025'!D439,статьи,1,FALSE()),"Требует исправления")))</f>
        <v>ОК</v>
      </c>
      <c r="E439" s="1" t="str">
        <f aca="false">IF(AND('План Факт 2025'!C439="Инвестиционный_проект",'План Факт 2025'!G439=""),"Требует заполнения",IF(AND('План Факт 2025'!C439&lt;&gt;"Инвестиционный_проект",'План Факт 2025'!G439&lt;&gt;""),"Требует изменения","ОК"))</f>
        <v>ОК</v>
      </c>
      <c r="G439" s="1" t="str">
        <f aca="false">IF(AND('План Факт 2025'!C439="Инвестиционный_проект",'План Факт 2025'!I439=""),"Требует заполнения","ОК")</f>
        <v>ОК</v>
      </c>
      <c r="H439" s="1" t="str">
        <f aca="false">IF(AND('План Факт 2025'!C439="ФОТ",'План Факт 2025'!J439=""),"Требует заполнения","ОК")</f>
        <v>ОК</v>
      </c>
      <c r="J439" s="1" t="str">
        <f aca="false">IF(OR(AND('План Факт 2025'!D439="Программное_обеспечение_лицензии",'План Факт 2025'!L439=""),AND('План Факт 2025'!D439="Приобретение_ПО",'План Факт 2025'!L439=""),AND('План Факт 2025'!D439="ИТ_оборудование_и_комплектующие_ИП",'План Факт 2025'!L439=""),AND('План Факт 2025'!D439="ИТ_оборудование_и_комплектующие",'План Факт 2025'!L439="")),"Требует заполнения","ОК")</f>
        <v>ОК</v>
      </c>
      <c r="K439" s="1" t="str">
        <f aca="false">IF(OR(AND('План Факт 2025'!C439="Операционный_бюджет",'План Факт 2025'!D439="Программное_обеспечение_лицензии",'План Факт 2025'!M439=""),AND('План Факт 2025'!C439="Инвестиционный_проект",'План Факт 2025'!D439="Приобретение_ПО",'План Факт 2025'!M439=""),AND('План Факт 2025'!D439="ИТ_оборудование_и_комплектующие_ИП",'План Факт 2025'!M439=""),AND('План Факт 2025'!D439="ИТ_оборудование_и_комплектующие",'План Факт 2025'!M439="")),"Требует заполнения","ОК")</f>
        <v>ОК</v>
      </c>
      <c r="L439" s="1" t="str">
        <f aca="false">IF(OR(AND('План Факт 2025'!D439="Программное_обеспечение_лицензии",'План Факт 2025'!N439="",'План Факт 2025'!M439=""),AND('План Факт 2025'!D439="Приобретение_ПО",'План Факт 2025'!M439="",'План Факт 2025'!N439="",'План Факт 2025'!M439=""),AND('План Факт 2025'!C439&lt;&gt;"",'План Факт 2025'!N439="",'План Факт 2025'!M439="")),"Требует заполнения","ОК")</f>
        <v>ОК</v>
      </c>
      <c r="N439" s="1" t="str">
        <f aca="false">IF(OR('План Факт 2025'!C439="ФОТ",SUM('План Факт 2025'!Q439,'План Факт 2025'!R439,'План Факт 2025'!Z439,'План Факт 2025'!AA439)&gt;0),"ОК",IF('План Факт 2025'!C439="","ОК","Требует заполнения"))</f>
        <v>ОК</v>
      </c>
      <c r="T439" s="1" t="str">
        <f aca="false">IF(AND('План Факт 2025'!R439&gt;0,'План Факт 2025'!X439=""),"Требует заполнения","ОК")</f>
        <v>ОК</v>
      </c>
      <c r="U439" s="1" t="str">
        <f aca="false">IF(AND('План Факт 2025'!R439&gt;0,'План Факт 2025'!Y439=""),"Требует заполнения","ОК")</f>
        <v>ОК</v>
      </c>
    </row>
    <row r="440" customFormat="false" ht="15" hidden="false" customHeight="false" outlineLevel="0" collapsed="false">
      <c r="A440" s="1" t="str">
        <f aca="false">IF(AND('План Факт 2025'!B440&lt;&gt;"",'План Факт 2025'!A440=""),"Требует заполнения","ОК")</f>
        <v>ОК</v>
      </c>
      <c r="C440" s="1" t="str">
        <f aca="false">IF(AND('План Факт 2025'!C440="",SUM('План Факт 2025'!Q440,'План Факт 2025'!R440,'План Факт 2025'!Z440,'План Факт 2025'!AA440)&gt;0),"Требует заполнения","ОК")</f>
        <v>ОК</v>
      </c>
      <c r="D440" s="357" t="str">
        <f aca="false">IF(OR(AND('План Факт 2025'!D440="",'План Факт 2025'!C440="Инвестиционный_проект"),AND('План Факт 2025'!D440="",'План Факт 2025'!C440="Операционный_бюджет")),"Требует заполнения", IF('План Факт 2025'!D440="","ОК",IFERROR(VLOOKUP('План Факт 2025'!C440&amp;'План Факт 2025'!D440,статьи,1,FALSE()),"Требует исправления")))</f>
        <v>ОК</v>
      </c>
      <c r="E440" s="1" t="str">
        <f aca="false">IF(AND('План Факт 2025'!C440="Инвестиционный_проект",'План Факт 2025'!G440=""),"Требует заполнения",IF(AND('План Факт 2025'!C440&lt;&gt;"Инвестиционный_проект",'План Факт 2025'!G440&lt;&gt;""),"Требует изменения","ОК"))</f>
        <v>ОК</v>
      </c>
      <c r="G440" s="1" t="str">
        <f aca="false">IF(AND('План Факт 2025'!C440="Инвестиционный_проект",'План Факт 2025'!I440=""),"Требует заполнения","ОК")</f>
        <v>ОК</v>
      </c>
      <c r="H440" s="1" t="str">
        <f aca="false">IF(AND('План Факт 2025'!C440="ФОТ",'План Факт 2025'!J440=""),"Требует заполнения","ОК")</f>
        <v>ОК</v>
      </c>
      <c r="J440" s="1" t="str">
        <f aca="false">IF(OR(AND('План Факт 2025'!D440="Программное_обеспечение_лицензии",'План Факт 2025'!L440=""),AND('План Факт 2025'!D440="Приобретение_ПО",'План Факт 2025'!L440=""),AND('План Факт 2025'!D440="ИТ_оборудование_и_комплектующие_ИП",'План Факт 2025'!L440=""),AND('План Факт 2025'!D440="ИТ_оборудование_и_комплектующие",'План Факт 2025'!L440="")),"Требует заполнения","ОК")</f>
        <v>ОК</v>
      </c>
      <c r="K440" s="1" t="str">
        <f aca="false">IF(OR(AND('План Факт 2025'!C440="Операционный_бюджет",'План Факт 2025'!D440="Программное_обеспечение_лицензии",'План Факт 2025'!M440=""),AND('План Факт 2025'!C440="Инвестиционный_проект",'План Факт 2025'!D440="Приобретение_ПО",'План Факт 2025'!M440=""),AND('План Факт 2025'!D440="ИТ_оборудование_и_комплектующие_ИП",'План Факт 2025'!M440=""),AND('План Факт 2025'!D440="ИТ_оборудование_и_комплектующие",'План Факт 2025'!M440="")),"Требует заполнения","ОК")</f>
        <v>ОК</v>
      </c>
      <c r="L440" s="1" t="str">
        <f aca="false">IF(OR(AND('План Факт 2025'!D440="Программное_обеспечение_лицензии",'План Факт 2025'!N440="",'План Факт 2025'!M440=""),AND('План Факт 2025'!D440="Приобретение_ПО",'План Факт 2025'!M440="",'План Факт 2025'!N440="",'План Факт 2025'!M440=""),AND('План Факт 2025'!C440&lt;&gt;"",'План Факт 2025'!N440="",'План Факт 2025'!M440="")),"Требует заполнения","ОК")</f>
        <v>ОК</v>
      </c>
      <c r="N440" s="1" t="str">
        <f aca="false">IF(OR('План Факт 2025'!C440="ФОТ",SUM('План Факт 2025'!Q440,'План Факт 2025'!R440,'План Факт 2025'!Z440,'План Факт 2025'!AA440)&gt;0),"ОК",IF('План Факт 2025'!C440="","ОК","Требует заполнения"))</f>
        <v>ОК</v>
      </c>
      <c r="T440" s="1" t="str">
        <f aca="false">IF(AND('План Факт 2025'!R440&gt;0,'План Факт 2025'!X440=""),"Требует заполнения","ОК")</f>
        <v>ОК</v>
      </c>
      <c r="U440" s="1" t="str">
        <f aca="false">IF(AND('План Факт 2025'!R440&gt;0,'План Факт 2025'!Y440=""),"Требует заполнения","ОК")</f>
        <v>ОК</v>
      </c>
    </row>
    <row r="441" customFormat="false" ht="15" hidden="false" customHeight="false" outlineLevel="0" collapsed="false">
      <c r="A441" s="1" t="str">
        <f aca="false">IF(AND('План Факт 2025'!B441&lt;&gt;"",'План Факт 2025'!A441=""),"Требует заполнения","ОК")</f>
        <v>ОК</v>
      </c>
      <c r="C441" s="1" t="str">
        <f aca="false">IF(AND('План Факт 2025'!C441="",SUM('План Факт 2025'!Q441,'План Факт 2025'!R441,'План Факт 2025'!Z441,'План Факт 2025'!AA441)&gt;0),"Требует заполнения","ОК")</f>
        <v>ОК</v>
      </c>
      <c r="D441" s="357" t="str">
        <f aca="false">IF(OR(AND('План Факт 2025'!D441="",'План Факт 2025'!C441="Инвестиционный_проект"),AND('План Факт 2025'!D441="",'План Факт 2025'!C441="Операционный_бюджет")),"Требует заполнения", IF('План Факт 2025'!D441="","ОК",IFERROR(VLOOKUP('План Факт 2025'!C441&amp;'План Факт 2025'!D441,статьи,1,FALSE()),"Требует исправления")))</f>
        <v>ОК</v>
      </c>
      <c r="E441" s="1" t="str">
        <f aca="false">IF(AND('План Факт 2025'!C441="Инвестиционный_проект",'План Факт 2025'!G441=""),"Требует заполнения",IF(AND('План Факт 2025'!C441&lt;&gt;"Инвестиционный_проект",'План Факт 2025'!G441&lt;&gt;""),"Требует изменения","ОК"))</f>
        <v>ОК</v>
      </c>
      <c r="G441" s="1" t="str">
        <f aca="false">IF(AND('План Факт 2025'!C441="Инвестиционный_проект",'План Факт 2025'!I441=""),"Требует заполнения","ОК")</f>
        <v>ОК</v>
      </c>
      <c r="H441" s="1" t="str">
        <f aca="false">IF(AND('План Факт 2025'!C441="ФОТ",'План Факт 2025'!J441=""),"Требует заполнения","ОК")</f>
        <v>ОК</v>
      </c>
      <c r="J441" s="1" t="str">
        <f aca="false">IF(OR(AND('План Факт 2025'!D441="Программное_обеспечение_лицензии",'План Факт 2025'!L441=""),AND('План Факт 2025'!D441="Приобретение_ПО",'План Факт 2025'!L441=""),AND('План Факт 2025'!D441="ИТ_оборудование_и_комплектующие_ИП",'План Факт 2025'!L441=""),AND('План Факт 2025'!D441="ИТ_оборудование_и_комплектующие",'План Факт 2025'!L441="")),"Требует заполнения","ОК")</f>
        <v>ОК</v>
      </c>
      <c r="K441" s="1" t="str">
        <f aca="false">IF(OR(AND('План Факт 2025'!C441="Операционный_бюджет",'План Факт 2025'!D441="Программное_обеспечение_лицензии",'План Факт 2025'!M441=""),AND('План Факт 2025'!C441="Инвестиционный_проект",'План Факт 2025'!D441="Приобретение_ПО",'План Факт 2025'!M441=""),AND('План Факт 2025'!D441="ИТ_оборудование_и_комплектующие_ИП",'План Факт 2025'!M441=""),AND('План Факт 2025'!D441="ИТ_оборудование_и_комплектующие",'План Факт 2025'!M441="")),"Требует заполнения","ОК")</f>
        <v>ОК</v>
      </c>
      <c r="L441" s="1" t="str">
        <f aca="false">IF(OR(AND('План Факт 2025'!D441="Программное_обеспечение_лицензии",'План Факт 2025'!N441="",'План Факт 2025'!M441=""),AND('План Факт 2025'!D441="Приобретение_ПО",'План Факт 2025'!M441="",'План Факт 2025'!N441="",'План Факт 2025'!M441=""),AND('План Факт 2025'!C441&lt;&gt;"",'План Факт 2025'!N441="",'План Факт 2025'!M441="")),"Требует заполнения","ОК")</f>
        <v>ОК</v>
      </c>
      <c r="N441" s="1" t="str">
        <f aca="false">IF(OR('План Факт 2025'!C441="ФОТ",SUM('План Факт 2025'!Q441,'План Факт 2025'!R441,'План Факт 2025'!Z441,'План Факт 2025'!AA441)&gt;0),"ОК",IF('План Факт 2025'!C441="","ОК","Требует заполнения"))</f>
        <v>ОК</v>
      </c>
      <c r="T441" s="1" t="str">
        <f aca="false">IF(AND('План Факт 2025'!R441&gt;0,'План Факт 2025'!X441=""),"Требует заполнения","ОК")</f>
        <v>ОК</v>
      </c>
      <c r="U441" s="1" t="str">
        <f aca="false">IF(AND('План Факт 2025'!R441&gt;0,'План Факт 2025'!Y441=""),"Требует заполнения","ОК")</f>
        <v>ОК</v>
      </c>
    </row>
    <row r="442" customFormat="false" ht="15" hidden="false" customHeight="false" outlineLevel="0" collapsed="false">
      <c r="A442" s="1" t="str">
        <f aca="false">IF(AND('План Факт 2025'!B442&lt;&gt;"",'План Факт 2025'!A442=""),"Требует заполнения","ОК")</f>
        <v>ОК</v>
      </c>
      <c r="C442" s="1" t="str">
        <f aca="false">IF(AND('План Факт 2025'!C442="",SUM('План Факт 2025'!Q442,'План Факт 2025'!R442,'План Факт 2025'!Z442,'План Факт 2025'!AA442)&gt;0),"Требует заполнения","ОК")</f>
        <v>ОК</v>
      </c>
      <c r="D442" s="357" t="str">
        <f aca="false">IF(OR(AND('План Факт 2025'!D442="",'План Факт 2025'!C442="Инвестиционный_проект"),AND('План Факт 2025'!D442="",'План Факт 2025'!C442="Операционный_бюджет")),"Требует заполнения", IF('План Факт 2025'!D442="","ОК",IFERROR(VLOOKUP('План Факт 2025'!C442&amp;'План Факт 2025'!D442,статьи,1,FALSE()),"Требует исправления")))</f>
        <v>ОК</v>
      </c>
      <c r="E442" s="1" t="str">
        <f aca="false">IF(AND('План Факт 2025'!C442="Инвестиционный_проект",'План Факт 2025'!G442=""),"Требует заполнения",IF(AND('План Факт 2025'!C442&lt;&gt;"Инвестиционный_проект",'План Факт 2025'!G442&lt;&gt;""),"Требует изменения","ОК"))</f>
        <v>ОК</v>
      </c>
      <c r="G442" s="1" t="str">
        <f aca="false">IF(AND('План Факт 2025'!C442="Инвестиционный_проект",'План Факт 2025'!I442=""),"Требует заполнения","ОК")</f>
        <v>ОК</v>
      </c>
      <c r="H442" s="1" t="str">
        <f aca="false">IF(AND('План Факт 2025'!C442="ФОТ",'План Факт 2025'!J442=""),"Требует заполнения","ОК")</f>
        <v>ОК</v>
      </c>
      <c r="J442" s="1" t="str">
        <f aca="false">IF(OR(AND('План Факт 2025'!D442="Программное_обеспечение_лицензии",'План Факт 2025'!L442=""),AND('План Факт 2025'!D442="Приобретение_ПО",'План Факт 2025'!L442=""),AND('План Факт 2025'!D442="ИТ_оборудование_и_комплектующие_ИП",'План Факт 2025'!L442=""),AND('План Факт 2025'!D442="ИТ_оборудование_и_комплектующие",'План Факт 2025'!L442="")),"Требует заполнения","ОК")</f>
        <v>ОК</v>
      </c>
      <c r="K442" s="1" t="str">
        <f aca="false">IF(OR(AND('План Факт 2025'!C442="Операционный_бюджет",'План Факт 2025'!D442="Программное_обеспечение_лицензии",'План Факт 2025'!M442=""),AND('План Факт 2025'!C442="Инвестиционный_проект",'План Факт 2025'!D442="Приобретение_ПО",'План Факт 2025'!M442=""),AND('План Факт 2025'!D442="ИТ_оборудование_и_комплектующие_ИП",'План Факт 2025'!M442=""),AND('План Факт 2025'!D442="ИТ_оборудование_и_комплектующие",'План Факт 2025'!M442="")),"Требует заполнения","ОК")</f>
        <v>ОК</v>
      </c>
      <c r="L442" s="1" t="str">
        <f aca="false">IF(OR(AND('План Факт 2025'!D442="Программное_обеспечение_лицензии",'План Факт 2025'!N442="",'План Факт 2025'!M442=""),AND('План Факт 2025'!D442="Приобретение_ПО",'План Факт 2025'!M442="",'План Факт 2025'!N442="",'План Факт 2025'!M442=""),AND('План Факт 2025'!C442&lt;&gt;"",'План Факт 2025'!N442="",'План Факт 2025'!M442="")),"Требует заполнения","ОК")</f>
        <v>ОК</v>
      </c>
      <c r="N442" s="1" t="str">
        <f aca="false">IF(OR('План Факт 2025'!C442="ФОТ",SUM('План Факт 2025'!Q442,'План Факт 2025'!R442,'План Факт 2025'!Z442,'План Факт 2025'!AA442)&gt;0),"ОК",IF('План Факт 2025'!C442="","ОК","Требует заполнения"))</f>
        <v>ОК</v>
      </c>
      <c r="T442" s="1" t="str">
        <f aca="false">IF(AND('План Факт 2025'!R442&gt;0,'План Факт 2025'!X442=""),"Требует заполнения","ОК")</f>
        <v>ОК</v>
      </c>
      <c r="U442" s="1" t="str">
        <f aca="false">IF(AND('План Факт 2025'!R442&gt;0,'План Факт 2025'!Y442=""),"Требует заполнения","ОК")</f>
        <v>ОК</v>
      </c>
    </row>
    <row r="443" customFormat="false" ht="15" hidden="false" customHeight="false" outlineLevel="0" collapsed="false">
      <c r="A443" s="1" t="str">
        <f aca="false">IF(AND('План Факт 2025'!B443&lt;&gt;"",'План Факт 2025'!A443=""),"Требует заполнения","ОК")</f>
        <v>ОК</v>
      </c>
      <c r="C443" s="1" t="str">
        <f aca="false">IF(AND('План Факт 2025'!C443="",SUM('План Факт 2025'!Q443,'План Факт 2025'!R443,'План Факт 2025'!Z443,'План Факт 2025'!AA443)&gt;0),"Требует заполнения","ОК")</f>
        <v>ОК</v>
      </c>
      <c r="D443" s="357" t="str">
        <f aca="false">IF(OR(AND('План Факт 2025'!D443="",'План Факт 2025'!C443="Инвестиционный_проект"),AND('План Факт 2025'!D443="",'План Факт 2025'!C443="Операционный_бюджет")),"Требует заполнения", IF('План Факт 2025'!D443="","ОК",IFERROR(VLOOKUP('План Факт 2025'!C443&amp;'План Факт 2025'!D443,статьи,1,FALSE()),"Требует исправления")))</f>
        <v>ОК</v>
      </c>
      <c r="E443" s="1" t="str">
        <f aca="false">IF(AND('План Факт 2025'!C443="Инвестиционный_проект",'План Факт 2025'!G443=""),"Требует заполнения",IF(AND('План Факт 2025'!C443&lt;&gt;"Инвестиционный_проект",'План Факт 2025'!G443&lt;&gt;""),"Требует изменения","ОК"))</f>
        <v>ОК</v>
      </c>
      <c r="G443" s="1" t="str">
        <f aca="false">IF(AND('План Факт 2025'!C443="Инвестиционный_проект",'План Факт 2025'!I443=""),"Требует заполнения","ОК")</f>
        <v>ОК</v>
      </c>
      <c r="H443" s="1" t="str">
        <f aca="false">IF(AND('План Факт 2025'!C443="ФОТ",'План Факт 2025'!J443=""),"Требует заполнения","ОК")</f>
        <v>ОК</v>
      </c>
      <c r="J443" s="1" t="str">
        <f aca="false">IF(OR(AND('План Факт 2025'!D443="Программное_обеспечение_лицензии",'План Факт 2025'!L443=""),AND('План Факт 2025'!D443="Приобретение_ПО",'План Факт 2025'!L443=""),AND('План Факт 2025'!D443="ИТ_оборудование_и_комплектующие_ИП",'План Факт 2025'!L443=""),AND('План Факт 2025'!D443="ИТ_оборудование_и_комплектующие",'План Факт 2025'!L443="")),"Требует заполнения","ОК")</f>
        <v>ОК</v>
      </c>
      <c r="K443" s="1" t="str">
        <f aca="false">IF(OR(AND('План Факт 2025'!C443="Операционный_бюджет",'План Факт 2025'!D443="Программное_обеспечение_лицензии",'План Факт 2025'!M443=""),AND('План Факт 2025'!C443="Инвестиционный_проект",'План Факт 2025'!D443="Приобретение_ПО",'План Факт 2025'!M443=""),AND('План Факт 2025'!D443="ИТ_оборудование_и_комплектующие_ИП",'План Факт 2025'!M443=""),AND('План Факт 2025'!D443="ИТ_оборудование_и_комплектующие",'План Факт 2025'!M443="")),"Требует заполнения","ОК")</f>
        <v>ОК</v>
      </c>
      <c r="L443" s="1" t="str">
        <f aca="false">IF(OR(AND('План Факт 2025'!D443="Программное_обеспечение_лицензии",'План Факт 2025'!N443="",'План Факт 2025'!M443=""),AND('План Факт 2025'!D443="Приобретение_ПО",'План Факт 2025'!M443="",'План Факт 2025'!N443="",'План Факт 2025'!M443=""),AND('План Факт 2025'!C443&lt;&gt;"",'План Факт 2025'!N443="",'План Факт 2025'!M443="")),"Требует заполнения","ОК")</f>
        <v>ОК</v>
      </c>
      <c r="N443" s="1" t="str">
        <f aca="false">IF(OR('План Факт 2025'!C443="ФОТ",SUM('План Факт 2025'!Q443,'План Факт 2025'!R443,'План Факт 2025'!Z443,'План Факт 2025'!AA443)&gt;0),"ОК",IF('План Факт 2025'!C443="","ОК","Требует заполнения"))</f>
        <v>ОК</v>
      </c>
      <c r="T443" s="1" t="str">
        <f aca="false">IF(AND('План Факт 2025'!R443&gt;0,'План Факт 2025'!X443=""),"Требует заполнения","ОК")</f>
        <v>ОК</v>
      </c>
      <c r="U443" s="1" t="str">
        <f aca="false">IF(AND('План Факт 2025'!R443&gt;0,'План Факт 2025'!Y443=""),"Требует заполнения","ОК")</f>
        <v>ОК</v>
      </c>
    </row>
    <row r="444" customFormat="false" ht="15" hidden="false" customHeight="false" outlineLevel="0" collapsed="false">
      <c r="A444" s="1" t="str">
        <f aca="false">IF(AND('План Факт 2025'!B444&lt;&gt;"",'План Факт 2025'!A444=""),"Требует заполнения","ОК")</f>
        <v>ОК</v>
      </c>
      <c r="C444" s="1" t="str">
        <f aca="false">IF(AND('План Факт 2025'!C444="",SUM('План Факт 2025'!Q444,'План Факт 2025'!R444,'План Факт 2025'!Z444,'План Факт 2025'!AA444)&gt;0),"Требует заполнения","ОК")</f>
        <v>ОК</v>
      </c>
      <c r="D444" s="357" t="str">
        <f aca="false">IF(OR(AND('План Факт 2025'!D444="",'План Факт 2025'!C444="Инвестиционный_проект"),AND('План Факт 2025'!D444="",'План Факт 2025'!C444="Операционный_бюджет")),"Требует заполнения", IF('План Факт 2025'!D444="","ОК",IFERROR(VLOOKUP('План Факт 2025'!C444&amp;'План Факт 2025'!D444,статьи,1,FALSE()),"Требует исправления")))</f>
        <v>ОК</v>
      </c>
      <c r="E444" s="1" t="str">
        <f aca="false">IF(AND('План Факт 2025'!C444="Инвестиционный_проект",'План Факт 2025'!G444=""),"Требует заполнения",IF(AND('План Факт 2025'!C444&lt;&gt;"Инвестиционный_проект",'План Факт 2025'!G444&lt;&gt;""),"Требует изменения","ОК"))</f>
        <v>ОК</v>
      </c>
      <c r="G444" s="1" t="str">
        <f aca="false">IF(AND('План Факт 2025'!C444="Инвестиционный_проект",'План Факт 2025'!I444=""),"Требует заполнения","ОК")</f>
        <v>ОК</v>
      </c>
      <c r="H444" s="1" t="str">
        <f aca="false">IF(AND('План Факт 2025'!C444="ФОТ",'План Факт 2025'!J444=""),"Требует заполнения","ОК")</f>
        <v>ОК</v>
      </c>
      <c r="J444" s="1" t="str">
        <f aca="false">IF(OR(AND('План Факт 2025'!D444="Программное_обеспечение_лицензии",'План Факт 2025'!L444=""),AND('План Факт 2025'!D444="Приобретение_ПО",'План Факт 2025'!L444=""),AND('План Факт 2025'!D444="ИТ_оборудование_и_комплектующие_ИП",'План Факт 2025'!L444=""),AND('План Факт 2025'!D444="ИТ_оборудование_и_комплектующие",'План Факт 2025'!L444="")),"Требует заполнения","ОК")</f>
        <v>ОК</v>
      </c>
      <c r="K444" s="1" t="str">
        <f aca="false">IF(OR(AND('План Факт 2025'!C444="Операционный_бюджет",'План Факт 2025'!D444="Программное_обеспечение_лицензии",'План Факт 2025'!M444=""),AND('План Факт 2025'!C444="Инвестиционный_проект",'План Факт 2025'!D444="Приобретение_ПО",'План Факт 2025'!M444=""),AND('План Факт 2025'!D444="ИТ_оборудование_и_комплектующие_ИП",'План Факт 2025'!M444=""),AND('План Факт 2025'!D444="ИТ_оборудование_и_комплектующие",'План Факт 2025'!M444="")),"Требует заполнения","ОК")</f>
        <v>ОК</v>
      </c>
      <c r="L444" s="1" t="str">
        <f aca="false">IF(OR(AND('План Факт 2025'!D444="Программное_обеспечение_лицензии",'План Факт 2025'!N444="",'План Факт 2025'!M444=""),AND('План Факт 2025'!D444="Приобретение_ПО",'План Факт 2025'!M444="",'План Факт 2025'!N444="",'План Факт 2025'!M444=""),AND('План Факт 2025'!C444&lt;&gt;"",'План Факт 2025'!N444="",'План Факт 2025'!M444="")),"Требует заполнения","ОК")</f>
        <v>ОК</v>
      </c>
      <c r="N444" s="1" t="str">
        <f aca="false">IF(OR('План Факт 2025'!C444="ФОТ",SUM('План Факт 2025'!Q444,'План Факт 2025'!R444,'План Факт 2025'!Z444,'План Факт 2025'!AA444)&gt;0),"ОК",IF('План Факт 2025'!C444="","ОК","Требует заполнения"))</f>
        <v>ОК</v>
      </c>
      <c r="T444" s="1" t="str">
        <f aca="false">IF(AND('План Факт 2025'!R444&gt;0,'План Факт 2025'!X444=""),"Требует заполнения","ОК")</f>
        <v>ОК</v>
      </c>
      <c r="U444" s="1" t="str">
        <f aca="false">IF(AND('План Факт 2025'!R444&gt;0,'План Факт 2025'!Y444=""),"Требует заполнения","ОК")</f>
        <v>ОК</v>
      </c>
    </row>
    <row r="445" customFormat="false" ht="15" hidden="false" customHeight="false" outlineLevel="0" collapsed="false">
      <c r="A445" s="1" t="str">
        <f aca="false">IF(AND('План Факт 2025'!B445&lt;&gt;"",'План Факт 2025'!A445=""),"Требует заполнения","ОК")</f>
        <v>ОК</v>
      </c>
      <c r="C445" s="1" t="str">
        <f aca="false">IF(AND('План Факт 2025'!C445="",SUM('План Факт 2025'!Q445,'План Факт 2025'!R445,'План Факт 2025'!Z445,'План Факт 2025'!AA445)&gt;0),"Требует заполнения","ОК")</f>
        <v>ОК</v>
      </c>
      <c r="D445" s="357" t="str">
        <f aca="false">IF(OR(AND('План Факт 2025'!D445="",'План Факт 2025'!C445="Инвестиционный_проект"),AND('План Факт 2025'!D445="",'План Факт 2025'!C445="Операционный_бюджет")),"Требует заполнения", IF('План Факт 2025'!D445="","ОК",IFERROR(VLOOKUP('План Факт 2025'!C445&amp;'План Факт 2025'!D445,статьи,1,FALSE()),"Требует исправления")))</f>
        <v>ОК</v>
      </c>
      <c r="E445" s="1" t="str">
        <f aca="false">IF(AND('План Факт 2025'!C445="Инвестиционный_проект",'План Факт 2025'!G445=""),"Требует заполнения",IF(AND('План Факт 2025'!C445&lt;&gt;"Инвестиционный_проект",'План Факт 2025'!G445&lt;&gt;""),"Требует изменения","ОК"))</f>
        <v>ОК</v>
      </c>
      <c r="G445" s="1" t="str">
        <f aca="false">IF(AND('План Факт 2025'!C445="Инвестиционный_проект",'План Факт 2025'!I445=""),"Требует заполнения","ОК")</f>
        <v>ОК</v>
      </c>
      <c r="H445" s="1" t="str">
        <f aca="false">IF(AND('План Факт 2025'!C445="ФОТ",'План Факт 2025'!J445=""),"Требует заполнения","ОК")</f>
        <v>ОК</v>
      </c>
      <c r="J445" s="1" t="str">
        <f aca="false">IF(OR(AND('План Факт 2025'!D445="Программное_обеспечение_лицензии",'План Факт 2025'!L445=""),AND('План Факт 2025'!D445="Приобретение_ПО",'План Факт 2025'!L445=""),AND('План Факт 2025'!D445="ИТ_оборудование_и_комплектующие_ИП",'План Факт 2025'!L445=""),AND('План Факт 2025'!D445="ИТ_оборудование_и_комплектующие",'План Факт 2025'!L445="")),"Требует заполнения","ОК")</f>
        <v>ОК</v>
      </c>
      <c r="K445" s="1" t="str">
        <f aca="false">IF(OR(AND('План Факт 2025'!C445="Операционный_бюджет",'План Факт 2025'!D445="Программное_обеспечение_лицензии",'План Факт 2025'!M445=""),AND('План Факт 2025'!C445="Инвестиционный_проект",'План Факт 2025'!D445="Приобретение_ПО",'План Факт 2025'!M445=""),AND('План Факт 2025'!D445="ИТ_оборудование_и_комплектующие_ИП",'План Факт 2025'!M445=""),AND('План Факт 2025'!D445="ИТ_оборудование_и_комплектующие",'План Факт 2025'!M445="")),"Требует заполнения","ОК")</f>
        <v>ОК</v>
      </c>
      <c r="L445" s="1" t="str">
        <f aca="false">IF(OR(AND('План Факт 2025'!D445="Программное_обеспечение_лицензии",'План Факт 2025'!N445="",'План Факт 2025'!M445=""),AND('План Факт 2025'!D445="Приобретение_ПО",'План Факт 2025'!M445="",'План Факт 2025'!N445="",'План Факт 2025'!M445=""),AND('План Факт 2025'!C445&lt;&gt;"",'План Факт 2025'!N445="",'План Факт 2025'!M445="")),"Требует заполнения","ОК")</f>
        <v>ОК</v>
      </c>
      <c r="N445" s="1" t="str">
        <f aca="false">IF(OR('План Факт 2025'!C445="ФОТ",SUM('План Факт 2025'!Q445,'План Факт 2025'!R445,'План Факт 2025'!Z445,'План Факт 2025'!AA445)&gt;0),"ОК",IF('План Факт 2025'!C445="","ОК","Требует заполнения"))</f>
        <v>ОК</v>
      </c>
      <c r="T445" s="1" t="str">
        <f aca="false">IF(AND('План Факт 2025'!R445&gt;0,'План Факт 2025'!X445=""),"Требует заполнения","ОК")</f>
        <v>ОК</v>
      </c>
      <c r="U445" s="1" t="str">
        <f aca="false">IF(AND('План Факт 2025'!R445&gt;0,'План Факт 2025'!Y445=""),"Требует заполнения","ОК")</f>
        <v>ОК</v>
      </c>
    </row>
    <row r="446" customFormat="false" ht="15" hidden="false" customHeight="false" outlineLevel="0" collapsed="false">
      <c r="A446" s="1" t="str">
        <f aca="false">IF(AND('План Факт 2025'!B446&lt;&gt;"",'План Факт 2025'!A446=""),"Требует заполнения","ОК")</f>
        <v>ОК</v>
      </c>
      <c r="C446" s="1" t="str">
        <f aca="false">IF(AND('План Факт 2025'!C446="",SUM('План Факт 2025'!Q446,'План Факт 2025'!R446,'План Факт 2025'!Z446,'План Факт 2025'!AA446)&gt;0),"Требует заполнения","ОК")</f>
        <v>ОК</v>
      </c>
      <c r="D446" s="357" t="str">
        <f aca="false">IF(OR(AND('План Факт 2025'!D446="",'План Факт 2025'!C446="Инвестиционный_проект"),AND('План Факт 2025'!D446="",'План Факт 2025'!C446="Операционный_бюджет")),"Требует заполнения", IF('План Факт 2025'!D446="","ОК",IFERROR(VLOOKUP('План Факт 2025'!C446&amp;'План Факт 2025'!D446,статьи,1,FALSE()),"Требует исправления")))</f>
        <v>ОК</v>
      </c>
      <c r="E446" s="1" t="str">
        <f aca="false">IF(AND('План Факт 2025'!C446="Инвестиционный_проект",'План Факт 2025'!G446=""),"Требует заполнения",IF(AND('План Факт 2025'!C446&lt;&gt;"Инвестиционный_проект",'План Факт 2025'!G446&lt;&gt;""),"Требует изменения","ОК"))</f>
        <v>ОК</v>
      </c>
      <c r="G446" s="1" t="str">
        <f aca="false">IF(AND('План Факт 2025'!C446="Инвестиционный_проект",'План Факт 2025'!I446=""),"Требует заполнения","ОК")</f>
        <v>ОК</v>
      </c>
      <c r="H446" s="1" t="str">
        <f aca="false">IF(AND('План Факт 2025'!C446="ФОТ",'План Факт 2025'!J446=""),"Требует заполнения","ОК")</f>
        <v>ОК</v>
      </c>
      <c r="J446" s="1" t="str">
        <f aca="false">IF(OR(AND('План Факт 2025'!D446="Программное_обеспечение_лицензии",'План Факт 2025'!L446=""),AND('План Факт 2025'!D446="Приобретение_ПО",'План Факт 2025'!L446=""),AND('План Факт 2025'!D446="ИТ_оборудование_и_комплектующие_ИП",'План Факт 2025'!L446=""),AND('План Факт 2025'!D446="ИТ_оборудование_и_комплектующие",'План Факт 2025'!L446="")),"Требует заполнения","ОК")</f>
        <v>ОК</v>
      </c>
      <c r="K446" s="1" t="str">
        <f aca="false">IF(OR(AND('План Факт 2025'!C446="Операционный_бюджет",'План Факт 2025'!D446="Программное_обеспечение_лицензии",'План Факт 2025'!M446=""),AND('План Факт 2025'!C446="Инвестиционный_проект",'План Факт 2025'!D446="Приобретение_ПО",'План Факт 2025'!M446=""),AND('План Факт 2025'!D446="ИТ_оборудование_и_комплектующие_ИП",'План Факт 2025'!M446=""),AND('План Факт 2025'!D446="ИТ_оборудование_и_комплектующие",'План Факт 2025'!M446="")),"Требует заполнения","ОК")</f>
        <v>ОК</v>
      </c>
      <c r="L446" s="1" t="str">
        <f aca="false">IF(OR(AND('План Факт 2025'!D446="Программное_обеспечение_лицензии",'План Факт 2025'!N446="",'План Факт 2025'!M446=""),AND('План Факт 2025'!D446="Приобретение_ПО",'План Факт 2025'!M446="",'План Факт 2025'!N446="",'План Факт 2025'!M446=""),AND('План Факт 2025'!C446&lt;&gt;"",'План Факт 2025'!N446="",'План Факт 2025'!M446="")),"Требует заполнения","ОК")</f>
        <v>ОК</v>
      </c>
      <c r="N446" s="1" t="str">
        <f aca="false">IF(OR('План Факт 2025'!C446="ФОТ",SUM('План Факт 2025'!Q446,'План Факт 2025'!R446,'План Факт 2025'!Z446,'План Факт 2025'!AA446)&gt;0),"ОК",IF('План Факт 2025'!C446="","ОК","Требует заполнения"))</f>
        <v>ОК</v>
      </c>
      <c r="T446" s="1" t="str">
        <f aca="false">IF(AND('План Факт 2025'!R446&gt;0,'План Факт 2025'!X446=""),"Требует заполнения","ОК")</f>
        <v>ОК</v>
      </c>
      <c r="U446" s="1" t="str">
        <f aca="false">IF(AND('План Факт 2025'!R446&gt;0,'План Факт 2025'!Y446=""),"Требует заполнения","ОК")</f>
        <v>ОК</v>
      </c>
    </row>
    <row r="447" customFormat="false" ht="15" hidden="false" customHeight="false" outlineLevel="0" collapsed="false">
      <c r="A447" s="1" t="str">
        <f aca="false">IF(AND('План Факт 2025'!B447&lt;&gt;"",'План Факт 2025'!A447=""),"Требует заполнения","ОК")</f>
        <v>ОК</v>
      </c>
      <c r="C447" s="1" t="str">
        <f aca="false">IF(AND('План Факт 2025'!C447="",SUM('План Факт 2025'!Q447,'План Факт 2025'!R447,'План Факт 2025'!Z447,'План Факт 2025'!AA447)&gt;0),"Требует заполнения","ОК")</f>
        <v>ОК</v>
      </c>
      <c r="D447" s="357" t="str">
        <f aca="false">IF(OR(AND('План Факт 2025'!D447="",'План Факт 2025'!C447="Инвестиционный_проект"),AND('План Факт 2025'!D447="",'План Факт 2025'!C447="Операционный_бюджет")),"Требует заполнения", IF('План Факт 2025'!D447="","ОК",IFERROR(VLOOKUP('План Факт 2025'!C447&amp;'План Факт 2025'!D447,статьи,1,FALSE()),"Требует исправления")))</f>
        <v>ОК</v>
      </c>
      <c r="E447" s="1" t="str">
        <f aca="false">IF(AND('План Факт 2025'!C447="Инвестиционный_проект",'План Факт 2025'!G447=""),"Требует заполнения",IF(AND('План Факт 2025'!C447&lt;&gt;"Инвестиционный_проект",'План Факт 2025'!G447&lt;&gt;""),"Требует изменения","ОК"))</f>
        <v>ОК</v>
      </c>
      <c r="G447" s="1" t="str">
        <f aca="false">IF(AND('План Факт 2025'!C447="Инвестиционный_проект",'План Факт 2025'!I447=""),"Требует заполнения","ОК")</f>
        <v>ОК</v>
      </c>
      <c r="H447" s="1" t="str">
        <f aca="false">IF(AND('План Факт 2025'!C447="ФОТ",'План Факт 2025'!J447=""),"Требует заполнения","ОК")</f>
        <v>ОК</v>
      </c>
      <c r="J447" s="1" t="str">
        <f aca="false">IF(OR(AND('План Факт 2025'!D447="Программное_обеспечение_лицензии",'План Факт 2025'!L447=""),AND('План Факт 2025'!D447="Приобретение_ПО",'План Факт 2025'!L447=""),AND('План Факт 2025'!D447="ИТ_оборудование_и_комплектующие_ИП",'План Факт 2025'!L447=""),AND('План Факт 2025'!D447="ИТ_оборудование_и_комплектующие",'План Факт 2025'!L447="")),"Требует заполнения","ОК")</f>
        <v>ОК</v>
      </c>
      <c r="K447" s="1" t="str">
        <f aca="false">IF(OR(AND('План Факт 2025'!C447="Операционный_бюджет",'План Факт 2025'!D447="Программное_обеспечение_лицензии",'План Факт 2025'!M447=""),AND('План Факт 2025'!C447="Инвестиционный_проект",'План Факт 2025'!D447="Приобретение_ПО",'План Факт 2025'!M447=""),AND('План Факт 2025'!D447="ИТ_оборудование_и_комплектующие_ИП",'План Факт 2025'!M447=""),AND('План Факт 2025'!D447="ИТ_оборудование_и_комплектующие",'План Факт 2025'!M447="")),"Требует заполнения","ОК")</f>
        <v>ОК</v>
      </c>
      <c r="L447" s="1" t="str">
        <f aca="false">IF(OR(AND('План Факт 2025'!D447="Программное_обеспечение_лицензии",'План Факт 2025'!N447="",'План Факт 2025'!M447=""),AND('План Факт 2025'!D447="Приобретение_ПО",'План Факт 2025'!M447="",'План Факт 2025'!N447="",'План Факт 2025'!M447=""),AND('План Факт 2025'!C447&lt;&gt;"",'План Факт 2025'!N447="",'План Факт 2025'!M447="")),"Требует заполнения","ОК")</f>
        <v>ОК</v>
      </c>
      <c r="N447" s="1" t="str">
        <f aca="false">IF(OR('План Факт 2025'!C447="ФОТ",SUM('План Факт 2025'!Q447,'План Факт 2025'!R447,'План Факт 2025'!Z447,'План Факт 2025'!AA447)&gt;0),"ОК",IF('План Факт 2025'!C447="","ОК","Требует заполнения"))</f>
        <v>ОК</v>
      </c>
      <c r="T447" s="1" t="str">
        <f aca="false">IF(AND('План Факт 2025'!R447&gt;0,'План Факт 2025'!X447=""),"Требует заполнения","ОК")</f>
        <v>ОК</v>
      </c>
      <c r="U447" s="1" t="str">
        <f aca="false">IF(AND('План Факт 2025'!R447&gt;0,'План Факт 2025'!Y447=""),"Требует заполнения","ОК")</f>
        <v>ОК</v>
      </c>
    </row>
    <row r="448" customFormat="false" ht="15" hidden="false" customHeight="false" outlineLevel="0" collapsed="false">
      <c r="A448" s="1" t="str">
        <f aca="false">IF(AND('План Факт 2025'!B448&lt;&gt;"",'План Факт 2025'!A448=""),"Требует заполнения","ОК")</f>
        <v>ОК</v>
      </c>
      <c r="C448" s="1" t="str">
        <f aca="false">IF(AND('План Факт 2025'!C448="",SUM('План Факт 2025'!Q448,'План Факт 2025'!R448,'План Факт 2025'!Z448,'План Факт 2025'!AA448)&gt;0),"Требует заполнения","ОК")</f>
        <v>ОК</v>
      </c>
      <c r="D448" s="357" t="str">
        <f aca="false">IF(OR(AND('План Факт 2025'!D448="",'План Факт 2025'!C448="Инвестиционный_проект"),AND('План Факт 2025'!D448="",'План Факт 2025'!C448="Операционный_бюджет")),"Требует заполнения", IF('План Факт 2025'!D448="","ОК",IFERROR(VLOOKUP('План Факт 2025'!C448&amp;'План Факт 2025'!D448,статьи,1,FALSE()),"Требует исправления")))</f>
        <v>ОК</v>
      </c>
      <c r="E448" s="1" t="str">
        <f aca="false">IF(AND('План Факт 2025'!C448="Инвестиционный_проект",'План Факт 2025'!G448=""),"Требует заполнения",IF(AND('План Факт 2025'!C448&lt;&gt;"Инвестиционный_проект",'План Факт 2025'!G448&lt;&gt;""),"Требует изменения","ОК"))</f>
        <v>ОК</v>
      </c>
      <c r="G448" s="1" t="str">
        <f aca="false">IF(AND('План Факт 2025'!C448="Инвестиционный_проект",'План Факт 2025'!I448=""),"Требует заполнения","ОК")</f>
        <v>ОК</v>
      </c>
      <c r="H448" s="1" t="str">
        <f aca="false">IF(AND('План Факт 2025'!C448="ФОТ",'План Факт 2025'!J448=""),"Требует заполнения","ОК")</f>
        <v>ОК</v>
      </c>
      <c r="J448" s="1" t="str">
        <f aca="false">IF(OR(AND('План Факт 2025'!D448="Программное_обеспечение_лицензии",'План Факт 2025'!L448=""),AND('План Факт 2025'!D448="Приобретение_ПО",'План Факт 2025'!L448=""),AND('План Факт 2025'!D448="ИТ_оборудование_и_комплектующие_ИП",'План Факт 2025'!L448=""),AND('План Факт 2025'!D448="ИТ_оборудование_и_комплектующие",'План Факт 2025'!L448="")),"Требует заполнения","ОК")</f>
        <v>ОК</v>
      </c>
      <c r="K448" s="1" t="str">
        <f aca="false">IF(OR(AND('План Факт 2025'!C448="Операционный_бюджет",'План Факт 2025'!D448="Программное_обеспечение_лицензии",'План Факт 2025'!M448=""),AND('План Факт 2025'!C448="Инвестиционный_проект",'План Факт 2025'!D448="Приобретение_ПО",'План Факт 2025'!M448=""),AND('План Факт 2025'!D448="ИТ_оборудование_и_комплектующие_ИП",'План Факт 2025'!M448=""),AND('План Факт 2025'!D448="ИТ_оборудование_и_комплектующие",'План Факт 2025'!M448="")),"Требует заполнения","ОК")</f>
        <v>ОК</v>
      </c>
      <c r="L448" s="1" t="str">
        <f aca="false">IF(OR(AND('План Факт 2025'!D448="Программное_обеспечение_лицензии",'План Факт 2025'!N448="",'План Факт 2025'!M448=""),AND('План Факт 2025'!D448="Приобретение_ПО",'План Факт 2025'!M448="",'План Факт 2025'!N448="",'План Факт 2025'!M448=""),AND('План Факт 2025'!C448&lt;&gt;"",'План Факт 2025'!N448="",'План Факт 2025'!M448="")),"Требует заполнения","ОК")</f>
        <v>ОК</v>
      </c>
      <c r="N448" s="1" t="str">
        <f aca="false">IF(OR('План Факт 2025'!C448="ФОТ",SUM('План Факт 2025'!Q448,'План Факт 2025'!R448,'План Факт 2025'!Z448,'План Факт 2025'!AA448)&gt;0),"ОК",IF('План Факт 2025'!C448="","ОК","Требует заполнения"))</f>
        <v>ОК</v>
      </c>
      <c r="T448" s="1" t="str">
        <f aca="false">IF(AND('План Факт 2025'!R448&gt;0,'План Факт 2025'!X448=""),"Требует заполнения","ОК")</f>
        <v>ОК</v>
      </c>
      <c r="U448" s="1" t="str">
        <f aca="false">IF(AND('План Факт 2025'!R448&gt;0,'План Факт 2025'!Y448=""),"Требует заполнения","ОК")</f>
        <v>ОК</v>
      </c>
    </row>
    <row r="449" customFormat="false" ht="15" hidden="false" customHeight="false" outlineLevel="0" collapsed="false">
      <c r="A449" s="1" t="str">
        <f aca="false">IF(AND('План Факт 2025'!B449&lt;&gt;"",'План Факт 2025'!A449=""),"Требует заполнения","ОК")</f>
        <v>ОК</v>
      </c>
      <c r="C449" s="1" t="str">
        <f aca="false">IF(AND('План Факт 2025'!C449="",SUM('План Факт 2025'!Q449,'План Факт 2025'!R449,'План Факт 2025'!Z449,'План Факт 2025'!AA449)&gt;0),"Требует заполнения","ОК")</f>
        <v>ОК</v>
      </c>
      <c r="D449" s="357" t="str">
        <f aca="false">IF(OR(AND('План Факт 2025'!D449="",'План Факт 2025'!C449="Инвестиционный_проект"),AND('План Факт 2025'!D449="",'План Факт 2025'!C449="Операционный_бюджет")),"Требует заполнения", IF('План Факт 2025'!D449="","ОК",IFERROR(VLOOKUP('План Факт 2025'!C449&amp;'План Факт 2025'!D449,статьи,1,FALSE()),"Требует исправления")))</f>
        <v>ОК</v>
      </c>
      <c r="E449" s="1" t="str">
        <f aca="false">IF(AND('План Факт 2025'!C449="Инвестиционный_проект",'План Факт 2025'!G449=""),"Требует заполнения",IF(AND('План Факт 2025'!C449&lt;&gt;"Инвестиционный_проект",'План Факт 2025'!G449&lt;&gt;""),"Требует изменения","ОК"))</f>
        <v>ОК</v>
      </c>
      <c r="G449" s="1" t="str">
        <f aca="false">IF(AND('План Факт 2025'!C449="Инвестиционный_проект",'План Факт 2025'!I449=""),"Требует заполнения","ОК")</f>
        <v>ОК</v>
      </c>
      <c r="H449" s="1" t="str">
        <f aca="false">IF(AND('План Факт 2025'!C449="ФОТ",'План Факт 2025'!J449=""),"Требует заполнения","ОК")</f>
        <v>ОК</v>
      </c>
      <c r="J449" s="1" t="str">
        <f aca="false">IF(OR(AND('План Факт 2025'!D449="Программное_обеспечение_лицензии",'План Факт 2025'!L449=""),AND('План Факт 2025'!D449="Приобретение_ПО",'План Факт 2025'!L449=""),AND('План Факт 2025'!D449="ИТ_оборудование_и_комплектующие_ИП",'План Факт 2025'!L449=""),AND('План Факт 2025'!D449="ИТ_оборудование_и_комплектующие",'План Факт 2025'!L449="")),"Требует заполнения","ОК")</f>
        <v>ОК</v>
      </c>
      <c r="K449" s="1" t="str">
        <f aca="false">IF(OR(AND('План Факт 2025'!C449="Операционный_бюджет",'План Факт 2025'!D449="Программное_обеспечение_лицензии",'План Факт 2025'!M449=""),AND('План Факт 2025'!C449="Инвестиционный_проект",'План Факт 2025'!D449="Приобретение_ПО",'План Факт 2025'!M449=""),AND('План Факт 2025'!D449="ИТ_оборудование_и_комплектующие_ИП",'План Факт 2025'!M449=""),AND('План Факт 2025'!D449="ИТ_оборудование_и_комплектующие",'План Факт 2025'!M449="")),"Требует заполнения","ОК")</f>
        <v>ОК</v>
      </c>
      <c r="L449" s="1" t="str">
        <f aca="false">IF(OR(AND('План Факт 2025'!D449="Программное_обеспечение_лицензии",'План Факт 2025'!N449="",'План Факт 2025'!M449=""),AND('План Факт 2025'!D449="Приобретение_ПО",'План Факт 2025'!M449="",'План Факт 2025'!N449="",'План Факт 2025'!M449=""),AND('План Факт 2025'!C449&lt;&gt;"",'План Факт 2025'!N449="",'План Факт 2025'!M449="")),"Требует заполнения","ОК")</f>
        <v>ОК</v>
      </c>
      <c r="N449" s="1" t="str">
        <f aca="false">IF(OR('План Факт 2025'!C449="ФОТ",SUM('План Факт 2025'!Q449,'План Факт 2025'!R449,'План Факт 2025'!Z449,'План Факт 2025'!AA449)&gt;0),"ОК",IF('План Факт 2025'!C449="","ОК","Требует заполнения"))</f>
        <v>ОК</v>
      </c>
      <c r="T449" s="1" t="str">
        <f aca="false">IF(AND('План Факт 2025'!R449&gt;0,'План Факт 2025'!X449=""),"Требует заполнения","ОК")</f>
        <v>ОК</v>
      </c>
      <c r="U449" s="1" t="str">
        <f aca="false">IF(AND('План Факт 2025'!R449&gt;0,'План Факт 2025'!Y449=""),"Требует заполнения","ОК")</f>
        <v>ОК</v>
      </c>
    </row>
    <row r="450" customFormat="false" ht="15" hidden="false" customHeight="false" outlineLevel="0" collapsed="false">
      <c r="A450" s="1" t="str">
        <f aca="false">IF(AND('План Факт 2025'!B450&lt;&gt;"",'План Факт 2025'!A450=""),"Требует заполнения","ОК")</f>
        <v>ОК</v>
      </c>
      <c r="C450" s="1" t="str">
        <f aca="false">IF(AND('План Факт 2025'!C450="",SUM('План Факт 2025'!Q450,'План Факт 2025'!R450,'План Факт 2025'!Z450,'План Факт 2025'!AA450)&gt;0),"Требует заполнения","ОК")</f>
        <v>ОК</v>
      </c>
      <c r="D450" s="357" t="str">
        <f aca="false">IF(OR(AND('План Факт 2025'!D450="",'План Факт 2025'!C450="Инвестиционный_проект"),AND('План Факт 2025'!D450="",'План Факт 2025'!C450="Операционный_бюджет")),"Требует заполнения", IF('План Факт 2025'!D450="","ОК",IFERROR(VLOOKUP('План Факт 2025'!C450&amp;'План Факт 2025'!D450,статьи,1,FALSE()),"Требует исправления")))</f>
        <v>ОК</v>
      </c>
      <c r="E450" s="1" t="str">
        <f aca="false">IF(AND('План Факт 2025'!C450="Инвестиционный_проект",'План Факт 2025'!G450=""),"Требует заполнения",IF(AND('План Факт 2025'!C450&lt;&gt;"Инвестиционный_проект",'План Факт 2025'!G450&lt;&gt;""),"Требует изменения","ОК"))</f>
        <v>ОК</v>
      </c>
      <c r="G450" s="1" t="str">
        <f aca="false">IF(AND('План Факт 2025'!C450="Инвестиционный_проект",'План Факт 2025'!I450=""),"Требует заполнения","ОК")</f>
        <v>ОК</v>
      </c>
      <c r="H450" s="1" t="str">
        <f aca="false">IF(AND('План Факт 2025'!C450="ФОТ",'План Факт 2025'!J450=""),"Требует заполнения","ОК")</f>
        <v>ОК</v>
      </c>
      <c r="J450" s="1" t="str">
        <f aca="false">IF(OR(AND('План Факт 2025'!D450="Программное_обеспечение_лицензии",'План Факт 2025'!L450=""),AND('План Факт 2025'!D450="Приобретение_ПО",'План Факт 2025'!L450=""),AND('План Факт 2025'!D450="ИТ_оборудование_и_комплектующие_ИП",'План Факт 2025'!L450=""),AND('План Факт 2025'!D450="ИТ_оборудование_и_комплектующие",'План Факт 2025'!L450="")),"Требует заполнения","ОК")</f>
        <v>ОК</v>
      </c>
      <c r="K450" s="1" t="str">
        <f aca="false">IF(OR(AND('План Факт 2025'!C450="Операционный_бюджет",'План Факт 2025'!D450="Программное_обеспечение_лицензии",'План Факт 2025'!M450=""),AND('План Факт 2025'!C450="Инвестиционный_проект",'План Факт 2025'!D450="Приобретение_ПО",'План Факт 2025'!M450=""),AND('План Факт 2025'!D450="ИТ_оборудование_и_комплектующие_ИП",'План Факт 2025'!M450=""),AND('План Факт 2025'!D450="ИТ_оборудование_и_комплектующие",'План Факт 2025'!M450="")),"Требует заполнения","ОК")</f>
        <v>ОК</v>
      </c>
      <c r="L450" s="1" t="str">
        <f aca="false">IF(OR(AND('План Факт 2025'!D450="Программное_обеспечение_лицензии",'План Факт 2025'!N450="",'План Факт 2025'!M450=""),AND('План Факт 2025'!D450="Приобретение_ПО",'План Факт 2025'!M450="",'План Факт 2025'!N450="",'План Факт 2025'!M450=""),AND('План Факт 2025'!C450&lt;&gt;"",'План Факт 2025'!N450="",'План Факт 2025'!M450="")),"Требует заполнения","ОК")</f>
        <v>ОК</v>
      </c>
      <c r="N450" s="1" t="str">
        <f aca="false">IF(OR('План Факт 2025'!C450="ФОТ",SUM('План Факт 2025'!Q450,'План Факт 2025'!R450,'План Факт 2025'!Z450,'План Факт 2025'!AA450)&gt;0),"ОК",IF('План Факт 2025'!C450="","ОК","Требует заполнения"))</f>
        <v>ОК</v>
      </c>
      <c r="T450" s="1" t="str">
        <f aca="false">IF(AND('План Факт 2025'!R450&gt;0,'План Факт 2025'!X450=""),"Требует заполнения","ОК")</f>
        <v>ОК</v>
      </c>
      <c r="U450" s="1" t="str">
        <f aca="false">IF(AND('План Факт 2025'!R450&gt;0,'План Факт 2025'!Y450=""),"Требует заполнения","ОК")</f>
        <v>ОК</v>
      </c>
    </row>
    <row r="451" customFormat="false" ht="15" hidden="false" customHeight="false" outlineLevel="0" collapsed="false">
      <c r="A451" s="1" t="str">
        <f aca="false">IF(AND('План Факт 2025'!B451&lt;&gt;"",'План Факт 2025'!A451=""),"Требует заполнения","ОК")</f>
        <v>ОК</v>
      </c>
      <c r="C451" s="1" t="str">
        <f aca="false">IF(AND('План Факт 2025'!C451="",SUM('План Факт 2025'!Q451,'План Факт 2025'!R451,'План Факт 2025'!Z451,'План Факт 2025'!AA451)&gt;0),"Требует заполнения","ОК")</f>
        <v>ОК</v>
      </c>
      <c r="D451" s="357" t="str">
        <f aca="false">IF(OR(AND('План Факт 2025'!D451="",'План Факт 2025'!C451="Инвестиционный_проект"),AND('План Факт 2025'!D451="",'План Факт 2025'!C451="Операционный_бюджет")),"Требует заполнения", IF('План Факт 2025'!D451="","ОК",IFERROR(VLOOKUP('План Факт 2025'!C451&amp;'План Факт 2025'!D451,статьи,1,FALSE()),"Требует исправления")))</f>
        <v>ОК</v>
      </c>
      <c r="E451" s="1" t="str">
        <f aca="false">IF(AND('План Факт 2025'!C451="Инвестиционный_проект",'План Факт 2025'!G451=""),"Требует заполнения",IF(AND('План Факт 2025'!C451&lt;&gt;"Инвестиционный_проект",'План Факт 2025'!G451&lt;&gt;""),"Требует изменения","ОК"))</f>
        <v>ОК</v>
      </c>
      <c r="G451" s="1" t="str">
        <f aca="false">IF(AND('План Факт 2025'!C451="Инвестиционный_проект",'План Факт 2025'!I451=""),"Требует заполнения","ОК")</f>
        <v>ОК</v>
      </c>
      <c r="H451" s="1" t="str">
        <f aca="false">IF(AND('План Факт 2025'!C451="ФОТ",'План Факт 2025'!J451=""),"Требует заполнения","ОК")</f>
        <v>ОК</v>
      </c>
      <c r="J451" s="1" t="str">
        <f aca="false">IF(OR(AND('План Факт 2025'!D451="Программное_обеспечение_лицензии",'План Факт 2025'!L451=""),AND('План Факт 2025'!D451="Приобретение_ПО",'План Факт 2025'!L451=""),AND('План Факт 2025'!D451="ИТ_оборудование_и_комплектующие_ИП",'План Факт 2025'!L451=""),AND('План Факт 2025'!D451="ИТ_оборудование_и_комплектующие",'План Факт 2025'!L451="")),"Требует заполнения","ОК")</f>
        <v>ОК</v>
      </c>
      <c r="K451" s="1" t="str">
        <f aca="false">IF(OR(AND('План Факт 2025'!C451="Операционный_бюджет",'План Факт 2025'!D451="Программное_обеспечение_лицензии",'План Факт 2025'!M451=""),AND('План Факт 2025'!C451="Инвестиционный_проект",'План Факт 2025'!D451="Приобретение_ПО",'План Факт 2025'!M451=""),AND('План Факт 2025'!D451="ИТ_оборудование_и_комплектующие_ИП",'План Факт 2025'!M451=""),AND('План Факт 2025'!D451="ИТ_оборудование_и_комплектующие",'План Факт 2025'!M451="")),"Требует заполнения","ОК")</f>
        <v>ОК</v>
      </c>
      <c r="L451" s="1" t="str">
        <f aca="false">IF(OR(AND('План Факт 2025'!D451="Программное_обеспечение_лицензии",'План Факт 2025'!N451="",'План Факт 2025'!M451=""),AND('План Факт 2025'!D451="Приобретение_ПО",'План Факт 2025'!M451="",'План Факт 2025'!N451="",'План Факт 2025'!M451=""),AND('План Факт 2025'!C451&lt;&gt;"",'План Факт 2025'!N451="",'План Факт 2025'!M451="")),"Требует заполнения","ОК")</f>
        <v>ОК</v>
      </c>
      <c r="N451" s="1" t="str">
        <f aca="false">IF(OR('План Факт 2025'!C451="ФОТ",SUM('План Факт 2025'!Q451,'План Факт 2025'!R451,'План Факт 2025'!Z451,'План Факт 2025'!AA451)&gt;0),"ОК",IF('План Факт 2025'!C451="","ОК","Требует заполнения"))</f>
        <v>ОК</v>
      </c>
      <c r="T451" s="1" t="str">
        <f aca="false">IF(AND('План Факт 2025'!R451&gt;0,'План Факт 2025'!X451=""),"Требует заполнения","ОК")</f>
        <v>ОК</v>
      </c>
      <c r="U451" s="1" t="str">
        <f aca="false">IF(AND('План Факт 2025'!R451&gt;0,'План Факт 2025'!Y451=""),"Требует заполнения","ОК")</f>
        <v>ОК</v>
      </c>
    </row>
    <row r="452" customFormat="false" ht="15" hidden="false" customHeight="false" outlineLevel="0" collapsed="false">
      <c r="A452" s="1" t="str">
        <f aca="false">IF(AND('План Факт 2025'!B452&lt;&gt;"",'План Факт 2025'!A452=""),"Требует заполнения","ОК")</f>
        <v>ОК</v>
      </c>
      <c r="C452" s="1" t="str">
        <f aca="false">IF(AND('План Факт 2025'!C452="",SUM('План Факт 2025'!Q452,'План Факт 2025'!R452,'План Факт 2025'!Z452,'План Факт 2025'!AA452)&gt;0),"Требует заполнения","ОК")</f>
        <v>ОК</v>
      </c>
      <c r="D452" s="357" t="str">
        <f aca="false">IF(OR(AND('План Факт 2025'!D452="",'План Факт 2025'!C452="Инвестиционный_проект"),AND('План Факт 2025'!D452="",'План Факт 2025'!C452="Операционный_бюджет")),"Требует заполнения", IF('План Факт 2025'!D452="","ОК",IFERROR(VLOOKUP('План Факт 2025'!C452&amp;'План Факт 2025'!D452,статьи,1,FALSE()),"Требует исправления")))</f>
        <v>ОК</v>
      </c>
      <c r="E452" s="1" t="str">
        <f aca="false">IF(AND('План Факт 2025'!C452="Инвестиционный_проект",'План Факт 2025'!G452=""),"Требует заполнения",IF(AND('План Факт 2025'!C452&lt;&gt;"Инвестиционный_проект",'План Факт 2025'!G452&lt;&gt;""),"Требует изменения","ОК"))</f>
        <v>ОК</v>
      </c>
      <c r="G452" s="1" t="str">
        <f aca="false">IF(AND('План Факт 2025'!C452="Инвестиционный_проект",'План Факт 2025'!I452=""),"Требует заполнения","ОК")</f>
        <v>ОК</v>
      </c>
      <c r="H452" s="1" t="str">
        <f aca="false">IF(AND('План Факт 2025'!C452="ФОТ",'План Факт 2025'!J452=""),"Требует заполнения","ОК")</f>
        <v>ОК</v>
      </c>
      <c r="J452" s="1" t="str">
        <f aca="false">IF(OR(AND('План Факт 2025'!D452="Программное_обеспечение_лицензии",'План Факт 2025'!L452=""),AND('План Факт 2025'!D452="Приобретение_ПО",'План Факт 2025'!L452=""),AND('План Факт 2025'!D452="ИТ_оборудование_и_комплектующие_ИП",'План Факт 2025'!L452=""),AND('План Факт 2025'!D452="ИТ_оборудование_и_комплектующие",'План Факт 2025'!L452="")),"Требует заполнения","ОК")</f>
        <v>ОК</v>
      </c>
      <c r="K452" s="1" t="str">
        <f aca="false">IF(OR(AND('План Факт 2025'!C452="Операционный_бюджет",'План Факт 2025'!D452="Программное_обеспечение_лицензии",'План Факт 2025'!M452=""),AND('План Факт 2025'!C452="Инвестиционный_проект",'План Факт 2025'!D452="Приобретение_ПО",'План Факт 2025'!M452=""),AND('План Факт 2025'!D452="ИТ_оборудование_и_комплектующие_ИП",'План Факт 2025'!M452=""),AND('План Факт 2025'!D452="ИТ_оборудование_и_комплектующие",'План Факт 2025'!M452="")),"Требует заполнения","ОК")</f>
        <v>ОК</v>
      </c>
      <c r="L452" s="1" t="str">
        <f aca="false">IF(OR(AND('План Факт 2025'!D452="Программное_обеспечение_лицензии",'План Факт 2025'!N452="",'План Факт 2025'!M452=""),AND('План Факт 2025'!D452="Приобретение_ПО",'План Факт 2025'!M452="",'План Факт 2025'!N452="",'План Факт 2025'!M452=""),AND('План Факт 2025'!C452&lt;&gt;"",'План Факт 2025'!N452="",'План Факт 2025'!M452="")),"Требует заполнения","ОК")</f>
        <v>ОК</v>
      </c>
      <c r="N452" s="1" t="str">
        <f aca="false">IF(OR('План Факт 2025'!C452="ФОТ",SUM('План Факт 2025'!Q452,'План Факт 2025'!R452,'План Факт 2025'!Z452,'План Факт 2025'!AA452)&gt;0),"ОК",IF('План Факт 2025'!C452="","ОК","Требует заполнения"))</f>
        <v>ОК</v>
      </c>
      <c r="T452" s="1" t="str">
        <f aca="false">IF(AND('План Факт 2025'!R452&gt;0,'План Факт 2025'!X452=""),"Требует заполнения","ОК")</f>
        <v>ОК</v>
      </c>
      <c r="U452" s="1" t="str">
        <f aca="false">IF(AND('План Факт 2025'!R452&gt;0,'План Факт 2025'!Y452=""),"Требует заполнения","ОК")</f>
        <v>ОК</v>
      </c>
    </row>
    <row r="453" customFormat="false" ht="15" hidden="false" customHeight="false" outlineLevel="0" collapsed="false">
      <c r="A453" s="1" t="str">
        <f aca="false">IF(AND('План Факт 2025'!B453&lt;&gt;"",'План Факт 2025'!A453=""),"Требует заполнения","ОК")</f>
        <v>ОК</v>
      </c>
      <c r="C453" s="1" t="str">
        <f aca="false">IF(AND('План Факт 2025'!C453="",SUM('План Факт 2025'!Q453,'План Факт 2025'!R453,'План Факт 2025'!Z453,'План Факт 2025'!AA453)&gt;0),"Требует заполнения","ОК")</f>
        <v>ОК</v>
      </c>
      <c r="D453" s="357" t="str">
        <f aca="false">IF(OR(AND('План Факт 2025'!D453="",'План Факт 2025'!C453="Инвестиционный_проект"),AND('План Факт 2025'!D453="",'План Факт 2025'!C453="Операционный_бюджет")),"Требует заполнения", IF('План Факт 2025'!D453="","ОК",IFERROR(VLOOKUP('План Факт 2025'!C453&amp;'План Факт 2025'!D453,статьи,1,FALSE()),"Требует исправления")))</f>
        <v>ОК</v>
      </c>
      <c r="E453" s="1" t="str">
        <f aca="false">IF(AND('План Факт 2025'!C453="Инвестиционный_проект",'План Факт 2025'!G453=""),"Требует заполнения",IF(AND('План Факт 2025'!C453&lt;&gt;"Инвестиционный_проект",'План Факт 2025'!G453&lt;&gt;""),"Требует изменения","ОК"))</f>
        <v>ОК</v>
      </c>
      <c r="G453" s="1" t="str">
        <f aca="false">IF(AND('План Факт 2025'!C453="Инвестиционный_проект",'План Факт 2025'!I453=""),"Требует заполнения","ОК")</f>
        <v>ОК</v>
      </c>
      <c r="H453" s="1" t="str">
        <f aca="false">IF(AND('План Факт 2025'!C453="ФОТ",'План Факт 2025'!J453=""),"Требует заполнения","ОК")</f>
        <v>ОК</v>
      </c>
      <c r="J453" s="1" t="str">
        <f aca="false">IF(OR(AND('План Факт 2025'!D453="Программное_обеспечение_лицензии",'План Факт 2025'!L453=""),AND('План Факт 2025'!D453="Приобретение_ПО",'План Факт 2025'!L453=""),AND('План Факт 2025'!D453="ИТ_оборудование_и_комплектующие_ИП",'План Факт 2025'!L453=""),AND('План Факт 2025'!D453="ИТ_оборудование_и_комплектующие",'План Факт 2025'!L453="")),"Требует заполнения","ОК")</f>
        <v>ОК</v>
      </c>
      <c r="K453" s="1" t="str">
        <f aca="false">IF(OR(AND('План Факт 2025'!C453="Операционный_бюджет",'План Факт 2025'!D453="Программное_обеспечение_лицензии",'План Факт 2025'!M453=""),AND('План Факт 2025'!C453="Инвестиционный_проект",'План Факт 2025'!D453="Приобретение_ПО",'План Факт 2025'!M453=""),AND('План Факт 2025'!D453="ИТ_оборудование_и_комплектующие_ИП",'План Факт 2025'!M453=""),AND('План Факт 2025'!D453="ИТ_оборудование_и_комплектующие",'План Факт 2025'!M453="")),"Требует заполнения","ОК")</f>
        <v>ОК</v>
      </c>
      <c r="L453" s="1" t="str">
        <f aca="false">IF(OR(AND('План Факт 2025'!D453="Программное_обеспечение_лицензии",'План Факт 2025'!N453="",'План Факт 2025'!M453=""),AND('План Факт 2025'!D453="Приобретение_ПО",'План Факт 2025'!M453="",'План Факт 2025'!N453="",'План Факт 2025'!M453=""),AND('План Факт 2025'!C453&lt;&gt;"",'План Факт 2025'!N453="",'План Факт 2025'!M453="")),"Требует заполнения","ОК")</f>
        <v>ОК</v>
      </c>
      <c r="N453" s="1" t="str">
        <f aca="false">IF(OR('План Факт 2025'!C453="ФОТ",SUM('План Факт 2025'!Q453,'План Факт 2025'!R453,'План Факт 2025'!Z453,'План Факт 2025'!AA453)&gt;0),"ОК",IF('План Факт 2025'!C453="","ОК","Требует заполнения"))</f>
        <v>ОК</v>
      </c>
      <c r="T453" s="1" t="str">
        <f aca="false">IF(AND('План Факт 2025'!R453&gt;0,'План Факт 2025'!X453=""),"Требует заполнения","ОК")</f>
        <v>ОК</v>
      </c>
      <c r="U453" s="1" t="str">
        <f aca="false">IF(AND('План Факт 2025'!R453&gt;0,'План Факт 2025'!Y453=""),"Требует заполнения","ОК")</f>
        <v>ОК</v>
      </c>
    </row>
    <row r="454" customFormat="false" ht="15" hidden="false" customHeight="false" outlineLevel="0" collapsed="false">
      <c r="A454" s="1" t="str">
        <f aca="false">IF(AND('План Факт 2025'!B454&lt;&gt;"",'План Факт 2025'!A454=""),"Требует заполнения","ОК")</f>
        <v>ОК</v>
      </c>
      <c r="C454" s="1" t="str">
        <f aca="false">IF(AND('План Факт 2025'!C454="",SUM('План Факт 2025'!Q454,'План Факт 2025'!R454,'План Факт 2025'!Z454,'План Факт 2025'!AA454)&gt;0),"Требует заполнения","ОК")</f>
        <v>ОК</v>
      </c>
      <c r="D454" s="357" t="str">
        <f aca="false">IF(OR(AND('План Факт 2025'!D454="",'План Факт 2025'!C454="Инвестиционный_проект"),AND('План Факт 2025'!D454="",'План Факт 2025'!C454="Операционный_бюджет")),"Требует заполнения", IF('План Факт 2025'!D454="","ОК",IFERROR(VLOOKUP('План Факт 2025'!C454&amp;'План Факт 2025'!D454,статьи,1,FALSE()),"Требует исправления")))</f>
        <v>ОК</v>
      </c>
      <c r="E454" s="1" t="str">
        <f aca="false">IF(AND('План Факт 2025'!C454="Инвестиционный_проект",'План Факт 2025'!G454=""),"Требует заполнения",IF(AND('План Факт 2025'!C454&lt;&gt;"Инвестиционный_проект",'План Факт 2025'!G454&lt;&gt;""),"Требует изменения","ОК"))</f>
        <v>ОК</v>
      </c>
      <c r="G454" s="1" t="str">
        <f aca="false">IF(AND('План Факт 2025'!C454="Инвестиционный_проект",'План Факт 2025'!I454=""),"Требует заполнения","ОК")</f>
        <v>ОК</v>
      </c>
      <c r="H454" s="1" t="str">
        <f aca="false">IF(AND('План Факт 2025'!C454="ФОТ",'План Факт 2025'!J454=""),"Требует заполнения","ОК")</f>
        <v>ОК</v>
      </c>
      <c r="J454" s="1" t="str">
        <f aca="false">IF(OR(AND('План Факт 2025'!D454="Программное_обеспечение_лицензии",'План Факт 2025'!L454=""),AND('План Факт 2025'!D454="Приобретение_ПО",'План Факт 2025'!L454=""),AND('План Факт 2025'!D454="ИТ_оборудование_и_комплектующие_ИП",'План Факт 2025'!L454=""),AND('План Факт 2025'!D454="ИТ_оборудование_и_комплектующие",'План Факт 2025'!L454="")),"Требует заполнения","ОК")</f>
        <v>ОК</v>
      </c>
      <c r="K454" s="1" t="str">
        <f aca="false">IF(OR(AND('План Факт 2025'!C454="Операционный_бюджет",'План Факт 2025'!D454="Программное_обеспечение_лицензии",'План Факт 2025'!M454=""),AND('План Факт 2025'!C454="Инвестиционный_проект",'План Факт 2025'!D454="Приобретение_ПО",'План Факт 2025'!M454=""),AND('План Факт 2025'!D454="ИТ_оборудование_и_комплектующие_ИП",'План Факт 2025'!M454=""),AND('План Факт 2025'!D454="ИТ_оборудование_и_комплектующие",'План Факт 2025'!M454="")),"Требует заполнения","ОК")</f>
        <v>ОК</v>
      </c>
      <c r="L454" s="1" t="str">
        <f aca="false">IF(OR(AND('План Факт 2025'!D454="Программное_обеспечение_лицензии",'План Факт 2025'!N454="",'План Факт 2025'!M454=""),AND('План Факт 2025'!D454="Приобретение_ПО",'План Факт 2025'!M454="",'План Факт 2025'!N454="",'План Факт 2025'!M454=""),AND('План Факт 2025'!C454&lt;&gt;"",'План Факт 2025'!N454="",'План Факт 2025'!M454="")),"Требует заполнения","ОК")</f>
        <v>ОК</v>
      </c>
      <c r="N454" s="1" t="str">
        <f aca="false">IF(OR('План Факт 2025'!C454="ФОТ",SUM('План Факт 2025'!Q454,'План Факт 2025'!R454,'План Факт 2025'!Z454,'План Факт 2025'!AA454)&gt;0),"ОК",IF('План Факт 2025'!C454="","ОК","Требует заполнения"))</f>
        <v>ОК</v>
      </c>
      <c r="T454" s="1" t="str">
        <f aca="false">IF(AND('План Факт 2025'!R454&gt;0,'План Факт 2025'!X454=""),"Требует заполнения","ОК")</f>
        <v>ОК</v>
      </c>
      <c r="U454" s="1" t="str">
        <f aca="false">IF(AND('План Факт 2025'!R454&gt;0,'План Факт 2025'!Y454=""),"Требует заполнения","ОК")</f>
        <v>ОК</v>
      </c>
    </row>
    <row r="455" customFormat="false" ht="15" hidden="false" customHeight="false" outlineLevel="0" collapsed="false">
      <c r="A455" s="1" t="str">
        <f aca="false">IF(AND('План Факт 2025'!B455&lt;&gt;"",'План Факт 2025'!A455=""),"Требует заполнения","ОК")</f>
        <v>ОК</v>
      </c>
      <c r="C455" s="1" t="str">
        <f aca="false">IF(AND('План Факт 2025'!C455="",SUM('План Факт 2025'!Q455,'План Факт 2025'!R455,'План Факт 2025'!Z455,'План Факт 2025'!AA455)&gt;0),"Требует заполнения","ОК")</f>
        <v>ОК</v>
      </c>
      <c r="D455" s="357" t="str">
        <f aca="false">IF(OR(AND('План Факт 2025'!D455="",'План Факт 2025'!C455="Инвестиционный_проект"),AND('План Факт 2025'!D455="",'План Факт 2025'!C455="Операционный_бюджет")),"Требует заполнения", IF('План Факт 2025'!D455="","ОК",IFERROR(VLOOKUP('План Факт 2025'!C455&amp;'План Факт 2025'!D455,статьи,1,FALSE()),"Требует исправления")))</f>
        <v>ОК</v>
      </c>
      <c r="E455" s="1" t="str">
        <f aca="false">IF(AND('План Факт 2025'!C455="Инвестиционный_проект",'План Факт 2025'!G455=""),"Требует заполнения",IF(AND('План Факт 2025'!C455&lt;&gt;"Инвестиционный_проект",'План Факт 2025'!G455&lt;&gt;""),"Требует изменения","ОК"))</f>
        <v>ОК</v>
      </c>
      <c r="G455" s="1" t="str">
        <f aca="false">IF(AND('План Факт 2025'!C455="Инвестиционный_проект",'План Факт 2025'!I455=""),"Требует заполнения","ОК")</f>
        <v>ОК</v>
      </c>
      <c r="H455" s="1" t="str">
        <f aca="false">IF(AND('План Факт 2025'!C455="ФОТ",'План Факт 2025'!J455=""),"Требует заполнения","ОК")</f>
        <v>ОК</v>
      </c>
      <c r="J455" s="1" t="str">
        <f aca="false">IF(OR(AND('План Факт 2025'!D455="Программное_обеспечение_лицензии",'План Факт 2025'!L455=""),AND('План Факт 2025'!D455="Приобретение_ПО",'План Факт 2025'!L455=""),AND('План Факт 2025'!D455="ИТ_оборудование_и_комплектующие_ИП",'План Факт 2025'!L455=""),AND('План Факт 2025'!D455="ИТ_оборудование_и_комплектующие",'План Факт 2025'!L455="")),"Требует заполнения","ОК")</f>
        <v>ОК</v>
      </c>
      <c r="K455" s="1" t="str">
        <f aca="false">IF(OR(AND('План Факт 2025'!C455="Операционный_бюджет",'План Факт 2025'!D455="Программное_обеспечение_лицензии",'План Факт 2025'!M455=""),AND('План Факт 2025'!C455="Инвестиционный_проект",'План Факт 2025'!D455="Приобретение_ПО",'План Факт 2025'!M455=""),AND('План Факт 2025'!D455="ИТ_оборудование_и_комплектующие_ИП",'План Факт 2025'!M455=""),AND('План Факт 2025'!D455="ИТ_оборудование_и_комплектующие",'План Факт 2025'!M455="")),"Требует заполнения","ОК")</f>
        <v>ОК</v>
      </c>
      <c r="L455" s="1" t="str">
        <f aca="false">IF(OR(AND('План Факт 2025'!D455="Программное_обеспечение_лицензии",'План Факт 2025'!N455="",'План Факт 2025'!M455=""),AND('План Факт 2025'!D455="Приобретение_ПО",'План Факт 2025'!M455="",'План Факт 2025'!N455="",'План Факт 2025'!M455=""),AND('План Факт 2025'!C455&lt;&gt;"",'План Факт 2025'!N455="",'План Факт 2025'!M455="")),"Требует заполнения","ОК")</f>
        <v>ОК</v>
      </c>
      <c r="N455" s="1" t="str">
        <f aca="false">IF(OR('План Факт 2025'!C455="ФОТ",SUM('План Факт 2025'!Q455,'План Факт 2025'!R455,'План Факт 2025'!Z455,'План Факт 2025'!AA455)&gt;0),"ОК",IF('План Факт 2025'!C455="","ОК","Требует заполнения"))</f>
        <v>ОК</v>
      </c>
      <c r="T455" s="1" t="str">
        <f aca="false">IF(AND('План Факт 2025'!R455&gt;0,'План Факт 2025'!X455=""),"Требует заполнения","ОК")</f>
        <v>ОК</v>
      </c>
      <c r="U455" s="1" t="str">
        <f aca="false">IF(AND('План Факт 2025'!R455&gt;0,'План Факт 2025'!Y455=""),"Требует заполнения","ОК")</f>
        <v>ОК</v>
      </c>
    </row>
    <row r="456" customFormat="false" ht="15" hidden="false" customHeight="false" outlineLevel="0" collapsed="false">
      <c r="A456" s="1" t="str">
        <f aca="false">IF(AND('План Факт 2025'!B456&lt;&gt;"",'План Факт 2025'!A456=""),"Требует заполнения","ОК")</f>
        <v>ОК</v>
      </c>
      <c r="C456" s="1" t="str">
        <f aca="false">IF(AND('План Факт 2025'!C456="",SUM('План Факт 2025'!Q456,'План Факт 2025'!R456,'План Факт 2025'!Z456,'План Факт 2025'!AA456)&gt;0),"Требует заполнения","ОК")</f>
        <v>ОК</v>
      </c>
      <c r="D456" s="357" t="str">
        <f aca="false">IF(OR(AND('План Факт 2025'!D456="",'План Факт 2025'!C456="Инвестиционный_проект"),AND('План Факт 2025'!D456="",'План Факт 2025'!C456="Операционный_бюджет")),"Требует заполнения", IF('План Факт 2025'!D456="","ОК",IFERROR(VLOOKUP('План Факт 2025'!C456&amp;'План Факт 2025'!D456,статьи,1,FALSE()),"Требует исправления")))</f>
        <v>ОК</v>
      </c>
      <c r="E456" s="1" t="str">
        <f aca="false">IF(AND('План Факт 2025'!C456="Инвестиционный_проект",'План Факт 2025'!G456=""),"Требует заполнения",IF(AND('План Факт 2025'!C456&lt;&gt;"Инвестиционный_проект",'План Факт 2025'!G456&lt;&gt;""),"Требует изменения","ОК"))</f>
        <v>ОК</v>
      </c>
      <c r="G456" s="1" t="str">
        <f aca="false">IF(AND('План Факт 2025'!C456="Инвестиционный_проект",'План Факт 2025'!I456=""),"Требует заполнения","ОК")</f>
        <v>ОК</v>
      </c>
      <c r="H456" s="1" t="str">
        <f aca="false">IF(AND('План Факт 2025'!C456="ФОТ",'План Факт 2025'!J456=""),"Требует заполнения","ОК")</f>
        <v>ОК</v>
      </c>
      <c r="J456" s="1" t="str">
        <f aca="false">IF(OR(AND('План Факт 2025'!D456="Программное_обеспечение_лицензии",'План Факт 2025'!L456=""),AND('План Факт 2025'!D456="Приобретение_ПО",'План Факт 2025'!L456=""),AND('План Факт 2025'!D456="ИТ_оборудование_и_комплектующие_ИП",'План Факт 2025'!L456=""),AND('План Факт 2025'!D456="ИТ_оборудование_и_комплектующие",'План Факт 2025'!L456="")),"Требует заполнения","ОК")</f>
        <v>ОК</v>
      </c>
      <c r="K456" s="1" t="str">
        <f aca="false">IF(OR(AND('План Факт 2025'!C456="Операционный_бюджет",'План Факт 2025'!D456="Программное_обеспечение_лицензии",'План Факт 2025'!M456=""),AND('План Факт 2025'!C456="Инвестиционный_проект",'План Факт 2025'!D456="Приобретение_ПО",'План Факт 2025'!M456=""),AND('План Факт 2025'!D456="ИТ_оборудование_и_комплектующие_ИП",'План Факт 2025'!M456=""),AND('План Факт 2025'!D456="ИТ_оборудование_и_комплектующие",'План Факт 2025'!M456="")),"Требует заполнения","ОК")</f>
        <v>ОК</v>
      </c>
      <c r="L456" s="1" t="str">
        <f aca="false">IF(OR(AND('План Факт 2025'!D456="Программное_обеспечение_лицензии",'План Факт 2025'!N456="",'План Факт 2025'!M456=""),AND('План Факт 2025'!D456="Приобретение_ПО",'План Факт 2025'!M456="",'План Факт 2025'!N456="",'План Факт 2025'!M456=""),AND('План Факт 2025'!C456&lt;&gt;"",'План Факт 2025'!N456="",'План Факт 2025'!M456="")),"Требует заполнения","ОК")</f>
        <v>ОК</v>
      </c>
      <c r="N456" s="1" t="str">
        <f aca="false">IF(OR('План Факт 2025'!C456="ФОТ",SUM('План Факт 2025'!Q456,'План Факт 2025'!R456,'План Факт 2025'!Z456,'План Факт 2025'!AA456)&gt;0),"ОК",IF('План Факт 2025'!C456="","ОК","Требует заполнения"))</f>
        <v>ОК</v>
      </c>
      <c r="T456" s="1" t="str">
        <f aca="false">IF(AND('План Факт 2025'!R456&gt;0,'План Факт 2025'!X456=""),"Требует заполнения","ОК")</f>
        <v>ОК</v>
      </c>
      <c r="U456" s="1" t="str">
        <f aca="false">IF(AND('План Факт 2025'!R456&gt;0,'План Факт 2025'!Y456=""),"Требует заполнения","ОК")</f>
        <v>ОК</v>
      </c>
    </row>
    <row r="457" customFormat="false" ht="15" hidden="false" customHeight="false" outlineLevel="0" collapsed="false">
      <c r="A457" s="1" t="str">
        <f aca="false">IF(AND('План Факт 2025'!B457&lt;&gt;"",'План Факт 2025'!A457=""),"Требует заполнения","ОК")</f>
        <v>ОК</v>
      </c>
      <c r="C457" s="1" t="str">
        <f aca="false">IF(AND('План Факт 2025'!C457="",SUM('План Факт 2025'!Q457,'План Факт 2025'!R457,'План Факт 2025'!Z457,'План Факт 2025'!AA457)&gt;0),"Требует заполнения","ОК")</f>
        <v>ОК</v>
      </c>
      <c r="D457" s="357" t="str">
        <f aca="false">IF(OR(AND('План Факт 2025'!D457="",'План Факт 2025'!C457="Инвестиционный_проект"),AND('План Факт 2025'!D457="",'План Факт 2025'!C457="Операционный_бюджет")),"Требует заполнения", IF('План Факт 2025'!D457="","ОК",IFERROR(VLOOKUP('План Факт 2025'!C457&amp;'План Факт 2025'!D457,статьи,1,FALSE()),"Требует исправления")))</f>
        <v>ОК</v>
      </c>
      <c r="E457" s="1" t="str">
        <f aca="false">IF(AND('План Факт 2025'!C457="Инвестиционный_проект",'План Факт 2025'!G457=""),"Требует заполнения",IF(AND('План Факт 2025'!C457&lt;&gt;"Инвестиционный_проект",'План Факт 2025'!G457&lt;&gt;""),"Требует изменения","ОК"))</f>
        <v>ОК</v>
      </c>
      <c r="G457" s="1" t="str">
        <f aca="false">IF(AND('План Факт 2025'!C457="Инвестиционный_проект",'План Факт 2025'!I457=""),"Требует заполнения","ОК")</f>
        <v>ОК</v>
      </c>
      <c r="H457" s="1" t="str">
        <f aca="false">IF(AND('План Факт 2025'!C457="ФОТ",'План Факт 2025'!J457=""),"Требует заполнения","ОК")</f>
        <v>ОК</v>
      </c>
      <c r="J457" s="1" t="str">
        <f aca="false">IF(OR(AND('План Факт 2025'!D457="Программное_обеспечение_лицензии",'План Факт 2025'!L457=""),AND('План Факт 2025'!D457="Приобретение_ПО",'План Факт 2025'!L457=""),AND('План Факт 2025'!D457="ИТ_оборудование_и_комплектующие_ИП",'План Факт 2025'!L457=""),AND('План Факт 2025'!D457="ИТ_оборудование_и_комплектующие",'План Факт 2025'!L457="")),"Требует заполнения","ОК")</f>
        <v>ОК</v>
      </c>
      <c r="K457" s="1" t="str">
        <f aca="false">IF(OR(AND('План Факт 2025'!C457="Операционный_бюджет",'План Факт 2025'!D457="Программное_обеспечение_лицензии",'План Факт 2025'!M457=""),AND('План Факт 2025'!C457="Инвестиционный_проект",'План Факт 2025'!D457="Приобретение_ПО",'План Факт 2025'!M457=""),AND('План Факт 2025'!D457="ИТ_оборудование_и_комплектующие_ИП",'План Факт 2025'!M457=""),AND('План Факт 2025'!D457="ИТ_оборудование_и_комплектующие",'План Факт 2025'!M457="")),"Требует заполнения","ОК")</f>
        <v>ОК</v>
      </c>
      <c r="L457" s="1" t="str">
        <f aca="false">IF(OR(AND('План Факт 2025'!D457="Программное_обеспечение_лицензии",'План Факт 2025'!N457="",'План Факт 2025'!M457=""),AND('План Факт 2025'!D457="Приобретение_ПО",'План Факт 2025'!M457="",'План Факт 2025'!N457="",'План Факт 2025'!M457=""),AND('План Факт 2025'!C457&lt;&gt;"",'План Факт 2025'!N457="",'План Факт 2025'!M457="")),"Требует заполнения","ОК")</f>
        <v>ОК</v>
      </c>
      <c r="N457" s="1" t="str">
        <f aca="false">IF(OR('План Факт 2025'!C457="ФОТ",SUM('План Факт 2025'!Q457,'План Факт 2025'!R457,'План Факт 2025'!Z457,'План Факт 2025'!AA457)&gt;0),"ОК",IF('План Факт 2025'!C457="","ОК","Требует заполнения"))</f>
        <v>ОК</v>
      </c>
      <c r="T457" s="1" t="str">
        <f aca="false">IF(AND('План Факт 2025'!R457&gt;0,'План Факт 2025'!X457=""),"Требует заполнения","ОК")</f>
        <v>ОК</v>
      </c>
      <c r="U457" s="1" t="str">
        <f aca="false">IF(AND('План Факт 2025'!R457&gt;0,'План Факт 2025'!Y457=""),"Требует заполнения","ОК")</f>
        <v>ОК</v>
      </c>
    </row>
    <row r="458" customFormat="false" ht="15" hidden="false" customHeight="false" outlineLevel="0" collapsed="false">
      <c r="A458" s="1" t="str">
        <f aca="false">IF(AND('План Факт 2025'!B458&lt;&gt;"",'План Факт 2025'!A458=""),"Требует заполнения","ОК")</f>
        <v>ОК</v>
      </c>
      <c r="C458" s="1" t="str">
        <f aca="false">IF(AND('План Факт 2025'!C458="",SUM('План Факт 2025'!Q458,'План Факт 2025'!R458,'План Факт 2025'!Z458,'План Факт 2025'!AA458)&gt;0),"Требует заполнения","ОК")</f>
        <v>ОК</v>
      </c>
      <c r="D458" s="357" t="str">
        <f aca="false">IF(OR(AND('План Факт 2025'!D458="",'План Факт 2025'!C458="Инвестиционный_проект"),AND('План Факт 2025'!D458="",'План Факт 2025'!C458="Операционный_бюджет")),"Требует заполнения", IF('План Факт 2025'!D458="","ОК",IFERROR(VLOOKUP('План Факт 2025'!C458&amp;'План Факт 2025'!D458,статьи,1,FALSE()),"Требует исправления")))</f>
        <v>ОК</v>
      </c>
      <c r="E458" s="1" t="str">
        <f aca="false">IF(AND('План Факт 2025'!C458="Инвестиционный_проект",'План Факт 2025'!G458=""),"Требует заполнения",IF(AND('План Факт 2025'!C458&lt;&gt;"Инвестиционный_проект",'План Факт 2025'!G458&lt;&gt;""),"Требует изменения","ОК"))</f>
        <v>ОК</v>
      </c>
      <c r="G458" s="1" t="str">
        <f aca="false">IF(AND('План Факт 2025'!C458="Инвестиционный_проект",'План Факт 2025'!I458=""),"Требует заполнения","ОК")</f>
        <v>ОК</v>
      </c>
      <c r="H458" s="1" t="str">
        <f aca="false">IF(AND('План Факт 2025'!C458="ФОТ",'План Факт 2025'!J458=""),"Требует заполнения","ОК")</f>
        <v>ОК</v>
      </c>
      <c r="J458" s="1" t="str">
        <f aca="false">IF(OR(AND('План Факт 2025'!D458="Программное_обеспечение_лицензии",'План Факт 2025'!L458=""),AND('План Факт 2025'!D458="Приобретение_ПО",'План Факт 2025'!L458=""),AND('План Факт 2025'!D458="ИТ_оборудование_и_комплектующие_ИП",'План Факт 2025'!L458=""),AND('План Факт 2025'!D458="ИТ_оборудование_и_комплектующие",'План Факт 2025'!L458="")),"Требует заполнения","ОК")</f>
        <v>ОК</v>
      </c>
      <c r="K458" s="1" t="str">
        <f aca="false">IF(OR(AND('План Факт 2025'!C458="Операционный_бюджет",'План Факт 2025'!D458="Программное_обеспечение_лицензии",'План Факт 2025'!M458=""),AND('План Факт 2025'!C458="Инвестиционный_проект",'План Факт 2025'!D458="Приобретение_ПО",'План Факт 2025'!M458=""),AND('План Факт 2025'!D458="ИТ_оборудование_и_комплектующие_ИП",'План Факт 2025'!M458=""),AND('План Факт 2025'!D458="ИТ_оборудование_и_комплектующие",'План Факт 2025'!M458="")),"Требует заполнения","ОК")</f>
        <v>ОК</v>
      </c>
      <c r="L458" s="1" t="str">
        <f aca="false">IF(OR(AND('План Факт 2025'!D458="Программное_обеспечение_лицензии",'План Факт 2025'!N458="",'План Факт 2025'!M458=""),AND('План Факт 2025'!D458="Приобретение_ПО",'План Факт 2025'!M458="",'План Факт 2025'!N458="",'План Факт 2025'!M458=""),AND('План Факт 2025'!C458&lt;&gt;"",'План Факт 2025'!N458="",'План Факт 2025'!M458="")),"Требует заполнения","ОК")</f>
        <v>ОК</v>
      </c>
      <c r="N458" s="1" t="str">
        <f aca="false">IF(OR('План Факт 2025'!C458="ФОТ",SUM('План Факт 2025'!Q458,'План Факт 2025'!R458,'План Факт 2025'!Z458,'План Факт 2025'!AA458)&gt;0),"ОК",IF('План Факт 2025'!C458="","ОК","Требует заполнения"))</f>
        <v>ОК</v>
      </c>
      <c r="T458" s="1" t="str">
        <f aca="false">IF(AND('План Факт 2025'!R458&gt;0,'План Факт 2025'!X458=""),"Требует заполнения","ОК")</f>
        <v>ОК</v>
      </c>
      <c r="U458" s="1" t="str">
        <f aca="false">IF(AND('План Факт 2025'!R458&gt;0,'План Факт 2025'!Y458=""),"Требует заполнения","ОК")</f>
        <v>ОК</v>
      </c>
    </row>
    <row r="459" customFormat="false" ht="15" hidden="false" customHeight="false" outlineLevel="0" collapsed="false">
      <c r="A459" s="1" t="str">
        <f aca="false">IF(AND('План Факт 2025'!B459&lt;&gt;"",'План Факт 2025'!A459=""),"Требует заполнения","ОК")</f>
        <v>ОК</v>
      </c>
      <c r="C459" s="1" t="str">
        <f aca="false">IF(AND('План Факт 2025'!C459="",SUM('План Факт 2025'!Q459,'План Факт 2025'!R459,'План Факт 2025'!Z459,'План Факт 2025'!AA459)&gt;0),"Требует заполнения","ОК")</f>
        <v>ОК</v>
      </c>
      <c r="D459" s="357" t="str">
        <f aca="false">IF(OR(AND('План Факт 2025'!D459="",'План Факт 2025'!C459="Инвестиционный_проект"),AND('План Факт 2025'!D459="",'План Факт 2025'!C459="Операционный_бюджет")),"Требует заполнения", IF('План Факт 2025'!D459="","ОК",IFERROR(VLOOKUP('План Факт 2025'!C459&amp;'План Факт 2025'!D459,статьи,1,FALSE()),"Требует исправления")))</f>
        <v>ОК</v>
      </c>
      <c r="E459" s="1" t="str">
        <f aca="false">IF(AND('План Факт 2025'!C459="Инвестиционный_проект",'План Факт 2025'!G459=""),"Требует заполнения",IF(AND('План Факт 2025'!C459&lt;&gt;"Инвестиционный_проект",'План Факт 2025'!G459&lt;&gt;""),"Требует изменения","ОК"))</f>
        <v>ОК</v>
      </c>
      <c r="G459" s="1" t="str">
        <f aca="false">IF(AND('План Факт 2025'!C459="Инвестиционный_проект",'План Факт 2025'!I459=""),"Требует заполнения","ОК")</f>
        <v>ОК</v>
      </c>
      <c r="H459" s="1" t="str">
        <f aca="false">IF(AND('План Факт 2025'!C459="ФОТ",'План Факт 2025'!J459=""),"Требует заполнения","ОК")</f>
        <v>ОК</v>
      </c>
      <c r="J459" s="1" t="str">
        <f aca="false">IF(OR(AND('План Факт 2025'!D459="Программное_обеспечение_лицензии",'План Факт 2025'!L459=""),AND('План Факт 2025'!D459="Приобретение_ПО",'План Факт 2025'!L459=""),AND('План Факт 2025'!D459="ИТ_оборудование_и_комплектующие_ИП",'План Факт 2025'!L459=""),AND('План Факт 2025'!D459="ИТ_оборудование_и_комплектующие",'План Факт 2025'!L459="")),"Требует заполнения","ОК")</f>
        <v>ОК</v>
      </c>
      <c r="K459" s="1" t="str">
        <f aca="false">IF(OR(AND('План Факт 2025'!C459="Операционный_бюджет",'План Факт 2025'!D459="Программное_обеспечение_лицензии",'План Факт 2025'!M459=""),AND('План Факт 2025'!C459="Инвестиционный_проект",'План Факт 2025'!D459="Приобретение_ПО",'План Факт 2025'!M459=""),AND('План Факт 2025'!D459="ИТ_оборудование_и_комплектующие_ИП",'План Факт 2025'!M459=""),AND('План Факт 2025'!D459="ИТ_оборудование_и_комплектующие",'План Факт 2025'!M459="")),"Требует заполнения","ОК")</f>
        <v>ОК</v>
      </c>
      <c r="L459" s="1" t="str">
        <f aca="false">IF(OR(AND('План Факт 2025'!D459="Программное_обеспечение_лицензии",'План Факт 2025'!N459="",'План Факт 2025'!M459=""),AND('План Факт 2025'!D459="Приобретение_ПО",'План Факт 2025'!M459="",'План Факт 2025'!N459="",'План Факт 2025'!M459=""),AND('План Факт 2025'!C459&lt;&gt;"",'План Факт 2025'!N459="",'План Факт 2025'!M459="")),"Требует заполнения","ОК")</f>
        <v>ОК</v>
      </c>
      <c r="N459" s="1" t="str">
        <f aca="false">IF(OR('План Факт 2025'!C459="ФОТ",SUM('План Факт 2025'!Q459,'План Факт 2025'!R459,'План Факт 2025'!Z459,'План Факт 2025'!AA459)&gt;0),"ОК",IF('План Факт 2025'!C459="","ОК","Требует заполнения"))</f>
        <v>ОК</v>
      </c>
      <c r="T459" s="1" t="str">
        <f aca="false">IF(AND('План Факт 2025'!R459&gt;0,'План Факт 2025'!X459=""),"Требует заполнения","ОК")</f>
        <v>ОК</v>
      </c>
      <c r="U459" s="1" t="str">
        <f aca="false">IF(AND('План Факт 2025'!R459&gt;0,'План Факт 2025'!Y459=""),"Требует заполнения","ОК")</f>
        <v>ОК</v>
      </c>
    </row>
    <row r="460" customFormat="false" ht="15" hidden="false" customHeight="false" outlineLevel="0" collapsed="false">
      <c r="A460" s="1" t="str">
        <f aca="false">IF(AND('План Факт 2025'!B460&lt;&gt;"",'План Факт 2025'!A460=""),"Требует заполнения","ОК")</f>
        <v>ОК</v>
      </c>
      <c r="C460" s="1" t="str">
        <f aca="false">IF(AND('План Факт 2025'!C460="",SUM('План Факт 2025'!Q460,'План Факт 2025'!R460,'План Факт 2025'!Z460,'План Факт 2025'!AA460)&gt;0),"Требует заполнения","ОК")</f>
        <v>ОК</v>
      </c>
      <c r="D460" s="357" t="str">
        <f aca="false">IF(OR(AND('План Факт 2025'!D460="",'План Факт 2025'!C460="Инвестиционный_проект"),AND('План Факт 2025'!D460="",'План Факт 2025'!C460="Операционный_бюджет")),"Требует заполнения", IF('План Факт 2025'!D460="","ОК",IFERROR(VLOOKUP('План Факт 2025'!C460&amp;'План Факт 2025'!D460,статьи,1,FALSE()),"Требует исправления")))</f>
        <v>ОК</v>
      </c>
      <c r="E460" s="1" t="str">
        <f aca="false">IF(AND('План Факт 2025'!C460="Инвестиционный_проект",'План Факт 2025'!G460=""),"Требует заполнения",IF(AND('План Факт 2025'!C460&lt;&gt;"Инвестиционный_проект",'План Факт 2025'!G460&lt;&gt;""),"Требует изменения","ОК"))</f>
        <v>ОК</v>
      </c>
      <c r="G460" s="1" t="str">
        <f aca="false">IF(AND('План Факт 2025'!C460="Инвестиционный_проект",'План Факт 2025'!I460=""),"Требует заполнения","ОК")</f>
        <v>ОК</v>
      </c>
      <c r="H460" s="1" t="str">
        <f aca="false">IF(AND('План Факт 2025'!C460="ФОТ",'План Факт 2025'!J460=""),"Требует заполнения","ОК")</f>
        <v>ОК</v>
      </c>
      <c r="J460" s="1" t="str">
        <f aca="false">IF(OR(AND('План Факт 2025'!D460="Программное_обеспечение_лицензии",'План Факт 2025'!L460=""),AND('План Факт 2025'!D460="Приобретение_ПО",'План Факт 2025'!L460=""),AND('План Факт 2025'!D460="ИТ_оборудование_и_комплектующие_ИП",'План Факт 2025'!L460=""),AND('План Факт 2025'!D460="ИТ_оборудование_и_комплектующие",'План Факт 2025'!L460="")),"Требует заполнения","ОК")</f>
        <v>ОК</v>
      </c>
      <c r="K460" s="1" t="str">
        <f aca="false">IF(OR(AND('План Факт 2025'!C460="Операционный_бюджет",'План Факт 2025'!D460="Программное_обеспечение_лицензии",'План Факт 2025'!M460=""),AND('План Факт 2025'!C460="Инвестиционный_проект",'План Факт 2025'!D460="Приобретение_ПО",'План Факт 2025'!M460=""),AND('План Факт 2025'!D460="ИТ_оборудование_и_комплектующие_ИП",'План Факт 2025'!M460=""),AND('План Факт 2025'!D460="ИТ_оборудование_и_комплектующие",'План Факт 2025'!M460="")),"Требует заполнения","ОК")</f>
        <v>ОК</v>
      </c>
      <c r="L460" s="1" t="str">
        <f aca="false">IF(OR(AND('План Факт 2025'!D460="Программное_обеспечение_лицензии",'План Факт 2025'!N460="",'План Факт 2025'!M460=""),AND('План Факт 2025'!D460="Приобретение_ПО",'План Факт 2025'!M460="",'План Факт 2025'!N460="",'План Факт 2025'!M460=""),AND('План Факт 2025'!C460&lt;&gt;"",'План Факт 2025'!N460="",'План Факт 2025'!M460="")),"Требует заполнения","ОК")</f>
        <v>ОК</v>
      </c>
      <c r="N460" s="1" t="str">
        <f aca="false">IF(OR('План Факт 2025'!C460="ФОТ",SUM('План Факт 2025'!Q460,'План Факт 2025'!R460,'План Факт 2025'!Z460,'План Факт 2025'!AA460)&gt;0),"ОК",IF('План Факт 2025'!C460="","ОК","Требует заполнения"))</f>
        <v>ОК</v>
      </c>
      <c r="T460" s="1" t="str">
        <f aca="false">IF(AND('План Факт 2025'!R460&gt;0,'План Факт 2025'!X460=""),"Требует заполнения","ОК")</f>
        <v>ОК</v>
      </c>
      <c r="U460" s="1" t="str">
        <f aca="false">IF(AND('План Факт 2025'!R460&gt;0,'План Факт 2025'!Y460=""),"Требует заполнения","ОК")</f>
        <v>ОК</v>
      </c>
    </row>
    <row r="461" customFormat="false" ht="15" hidden="false" customHeight="false" outlineLevel="0" collapsed="false">
      <c r="A461" s="1" t="str">
        <f aca="false">IF(AND('План Факт 2025'!B461&lt;&gt;"",'План Факт 2025'!A461=""),"Требует заполнения","ОК")</f>
        <v>ОК</v>
      </c>
      <c r="C461" s="1" t="str">
        <f aca="false">IF(AND('План Факт 2025'!C461="",SUM('План Факт 2025'!Q461,'План Факт 2025'!R461,'План Факт 2025'!Z461,'План Факт 2025'!AA461)&gt;0),"Требует заполнения","ОК")</f>
        <v>ОК</v>
      </c>
      <c r="D461" s="357" t="str">
        <f aca="false">IF(OR(AND('План Факт 2025'!D461="",'План Факт 2025'!C461="Инвестиционный_проект"),AND('План Факт 2025'!D461="",'План Факт 2025'!C461="Операционный_бюджет")),"Требует заполнения", IF('План Факт 2025'!D461="","ОК",IFERROR(VLOOKUP('План Факт 2025'!C461&amp;'План Факт 2025'!D461,статьи,1,FALSE()),"Требует исправления")))</f>
        <v>ОК</v>
      </c>
      <c r="E461" s="1" t="str">
        <f aca="false">IF(AND('План Факт 2025'!C461="Инвестиционный_проект",'План Факт 2025'!G461=""),"Требует заполнения",IF(AND('План Факт 2025'!C461&lt;&gt;"Инвестиционный_проект",'План Факт 2025'!G461&lt;&gt;""),"Требует изменения","ОК"))</f>
        <v>ОК</v>
      </c>
      <c r="G461" s="1" t="str">
        <f aca="false">IF(AND('План Факт 2025'!C461="Инвестиционный_проект",'План Факт 2025'!I461=""),"Требует заполнения","ОК")</f>
        <v>ОК</v>
      </c>
      <c r="H461" s="1" t="str">
        <f aca="false">IF(AND('План Факт 2025'!C461="ФОТ",'План Факт 2025'!J461=""),"Требует заполнения","ОК")</f>
        <v>ОК</v>
      </c>
      <c r="J461" s="1" t="str">
        <f aca="false">IF(OR(AND('План Факт 2025'!D461="Программное_обеспечение_лицензии",'План Факт 2025'!L461=""),AND('План Факт 2025'!D461="Приобретение_ПО",'План Факт 2025'!L461=""),AND('План Факт 2025'!D461="ИТ_оборудование_и_комплектующие_ИП",'План Факт 2025'!L461=""),AND('План Факт 2025'!D461="ИТ_оборудование_и_комплектующие",'План Факт 2025'!L461="")),"Требует заполнения","ОК")</f>
        <v>ОК</v>
      </c>
      <c r="K461" s="1" t="str">
        <f aca="false">IF(OR(AND('План Факт 2025'!C461="Операционный_бюджет",'План Факт 2025'!D461="Программное_обеспечение_лицензии",'План Факт 2025'!M461=""),AND('План Факт 2025'!C461="Инвестиционный_проект",'План Факт 2025'!D461="Приобретение_ПО",'План Факт 2025'!M461=""),AND('План Факт 2025'!D461="ИТ_оборудование_и_комплектующие_ИП",'План Факт 2025'!M461=""),AND('План Факт 2025'!D461="ИТ_оборудование_и_комплектующие",'План Факт 2025'!M461="")),"Требует заполнения","ОК")</f>
        <v>ОК</v>
      </c>
      <c r="L461" s="1" t="str">
        <f aca="false">IF(OR(AND('План Факт 2025'!D461="Программное_обеспечение_лицензии",'План Факт 2025'!N461="",'План Факт 2025'!M461=""),AND('План Факт 2025'!D461="Приобретение_ПО",'План Факт 2025'!M461="",'План Факт 2025'!N461="",'План Факт 2025'!M461=""),AND('План Факт 2025'!C461&lt;&gt;"",'План Факт 2025'!N461="",'План Факт 2025'!M461="")),"Требует заполнения","ОК")</f>
        <v>ОК</v>
      </c>
      <c r="N461" s="1" t="str">
        <f aca="false">IF(OR('План Факт 2025'!C461="ФОТ",SUM('План Факт 2025'!Q461,'План Факт 2025'!R461,'План Факт 2025'!Z461,'План Факт 2025'!AA461)&gt;0),"ОК",IF('План Факт 2025'!C461="","ОК","Требует заполнения"))</f>
        <v>ОК</v>
      </c>
      <c r="T461" s="1" t="str">
        <f aca="false">IF(AND('План Факт 2025'!R461&gt;0,'План Факт 2025'!X461=""),"Требует заполнения","ОК")</f>
        <v>ОК</v>
      </c>
      <c r="U461" s="1" t="str">
        <f aca="false">IF(AND('План Факт 2025'!R461&gt;0,'План Факт 2025'!Y461=""),"Требует заполнения","ОК")</f>
        <v>ОК</v>
      </c>
    </row>
    <row r="462" customFormat="false" ht="15" hidden="false" customHeight="false" outlineLevel="0" collapsed="false">
      <c r="A462" s="1" t="str">
        <f aca="false">IF(AND('План Факт 2025'!B462&lt;&gt;"",'План Факт 2025'!A462=""),"Требует заполнения","ОК")</f>
        <v>ОК</v>
      </c>
      <c r="C462" s="1" t="str">
        <f aca="false">IF(AND('План Факт 2025'!C462="",SUM('План Факт 2025'!Q462,'План Факт 2025'!R462,'План Факт 2025'!Z462,'План Факт 2025'!AA462)&gt;0),"Требует заполнения","ОК")</f>
        <v>ОК</v>
      </c>
      <c r="D462" s="357" t="str">
        <f aca="false">IF(OR(AND('План Факт 2025'!D462="",'План Факт 2025'!C462="Инвестиционный_проект"),AND('План Факт 2025'!D462="",'План Факт 2025'!C462="Операционный_бюджет")),"Требует заполнения", IF('План Факт 2025'!D462="","ОК",IFERROR(VLOOKUP('План Факт 2025'!C462&amp;'План Факт 2025'!D462,статьи,1,FALSE()),"Требует исправления")))</f>
        <v>ОК</v>
      </c>
      <c r="E462" s="1" t="str">
        <f aca="false">IF(AND('План Факт 2025'!C462="Инвестиционный_проект",'План Факт 2025'!G462=""),"Требует заполнения",IF(AND('План Факт 2025'!C462&lt;&gt;"Инвестиционный_проект",'План Факт 2025'!G462&lt;&gt;""),"Требует изменения","ОК"))</f>
        <v>ОК</v>
      </c>
      <c r="G462" s="1" t="str">
        <f aca="false">IF(AND('План Факт 2025'!C462="Инвестиционный_проект",'План Факт 2025'!I462=""),"Требует заполнения","ОК")</f>
        <v>ОК</v>
      </c>
      <c r="H462" s="1" t="str">
        <f aca="false">IF(AND('План Факт 2025'!C462="ФОТ",'План Факт 2025'!J462=""),"Требует заполнения","ОК")</f>
        <v>ОК</v>
      </c>
      <c r="J462" s="1" t="str">
        <f aca="false">IF(OR(AND('План Факт 2025'!D462="Программное_обеспечение_лицензии",'План Факт 2025'!L462=""),AND('План Факт 2025'!D462="Приобретение_ПО",'План Факт 2025'!L462=""),AND('План Факт 2025'!D462="ИТ_оборудование_и_комплектующие_ИП",'План Факт 2025'!L462=""),AND('План Факт 2025'!D462="ИТ_оборудование_и_комплектующие",'План Факт 2025'!L462="")),"Требует заполнения","ОК")</f>
        <v>ОК</v>
      </c>
      <c r="K462" s="1" t="str">
        <f aca="false">IF(OR(AND('План Факт 2025'!C462="Операционный_бюджет",'План Факт 2025'!D462="Программное_обеспечение_лицензии",'План Факт 2025'!M462=""),AND('План Факт 2025'!C462="Инвестиционный_проект",'План Факт 2025'!D462="Приобретение_ПО",'План Факт 2025'!M462=""),AND('План Факт 2025'!D462="ИТ_оборудование_и_комплектующие_ИП",'План Факт 2025'!M462=""),AND('План Факт 2025'!D462="ИТ_оборудование_и_комплектующие",'План Факт 2025'!M462="")),"Требует заполнения","ОК")</f>
        <v>ОК</v>
      </c>
      <c r="L462" s="1" t="str">
        <f aca="false">IF(OR(AND('План Факт 2025'!D462="Программное_обеспечение_лицензии",'План Факт 2025'!N462="",'План Факт 2025'!M462=""),AND('План Факт 2025'!D462="Приобретение_ПО",'План Факт 2025'!M462="",'План Факт 2025'!N462="",'План Факт 2025'!M462=""),AND('План Факт 2025'!C462&lt;&gt;"",'План Факт 2025'!N462="",'План Факт 2025'!M462="")),"Требует заполнения","ОК")</f>
        <v>ОК</v>
      </c>
      <c r="N462" s="1" t="str">
        <f aca="false">IF(OR('План Факт 2025'!C462="ФОТ",SUM('План Факт 2025'!Q462,'План Факт 2025'!R462,'План Факт 2025'!Z462,'План Факт 2025'!AA462)&gt;0),"ОК",IF('План Факт 2025'!C462="","ОК","Требует заполнения"))</f>
        <v>ОК</v>
      </c>
      <c r="T462" s="1" t="str">
        <f aca="false">IF(AND('План Факт 2025'!R462&gt;0,'План Факт 2025'!X462=""),"Требует заполнения","ОК")</f>
        <v>ОК</v>
      </c>
      <c r="U462" s="1" t="str">
        <f aca="false">IF(AND('План Факт 2025'!R462&gt;0,'План Факт 2025'!Y462=""),"Требует заполнения","ОК")</f>
        <v>ОК</v>
      </c>
    </row>
    <row r="463" customFormat="false" ht="15" hidden="false" customHeight="false" outlineLevel="0" collapsed="false">
      <c r="A463" s="1" t="str">
        <f aca="false">IF(AND('План Факт 2025'!B463&lt;&gt;"",'План Факт 2025'!A463=""),"Требует заполнения","ОК")</f>
        <v>ОК</v>
      </c>
      <c r="C463" s="1" t="str">
        <f aca="false">IF(AND('План Факт 2025'!C463="",SUM('План Факт 2025'!Q463,'План Факт 2025'!R463,'План Факт 2025'!Z463,'План Факт 2025'!AA463)&gt;0),"Требует заполнения","ОК")</f>
        <v>ОК</v>
      </c>
      <c r="D463" s="357" t="str">
        <f aca="false">IF(OR(AND('План Факт 2025'!D463="",'План Факт 2025'!C463="Инвестиционный_проект"),AND('План Факт 2025'!D463="",'План Факт 2025'!C463="Операционный_бюджет")),"Требует заполнения", IF('План Факт 2025'!D463="","ОК",IFERROR(VLOOKUP('План Факт 2025'!C463&amp;'План Факт 2025'!D463,статьи,1,FALSE()),"Требует исправления")))</f>
        <v>ОК</v>
      </c>
      <c r="E463" s="1" t="str">
        <f aca="false">IF(AND('План Факт 2025'!C463="Инвестиционный_проект",'План Факт 2025'!G463=""),"Требует заполнения",IF(AND('План Факт 2025'!C463&lt;&gt;"Инвестиционный_проект",'План Факт 2025'!G463&lt;&gt;""),"Требует изменения","ОК"))</f>
        <v>ОК</v>
      </c>
      <c r="G463" s="1" t="str">
        <f aca="false">IF(AND('План Факт 2025'!C463="Инвестиционный_проект",'План Факт 2025'!I463=""),"Требует заполнения","ОК")</f>
        <v>ОК</v>
      </c>
      <c r="H463" s="1" t="str">
        <f aca="false">IF(AND('План Факт 2025'!C463="ФОТ",'План Факт 2025'!J463=""),"Требует заполнения","ОК")</f>
        <v>ОК</v>
      </c>
      <c r="J463" s="1" t="str">
        <f aca="false">IF(OR(AND('План Факт 2025'!D463="Программное_обеспечение_лицензии",'План Факт 2025'!L463=""),AND('План Факт 2025'!D463="Приобретение_ПО",'План Факт 2025'!L463=""),AND('План Факт 2025'!D463="ИТ_оборудование_и_комплектующие_ИП",'План Факт 2025'!L463=""),AND('План Факт 2025'!D463="ИТ_оборудование_и_комплектующие",'План Факт 2025'!L463="")),"Требует заполнения","ОК")</f>
        <v>ОК</v>
      </c>
      <c r="K463" s="1" t="str">
        <f aca="false">IF(OR(AND('План Факт 2025'!C463="Операционный_бюджет",'План Факт 2025'!D463="Программное_обеспечение_лицензии",'План Факт 2025'!M463=""),AND('План Факт 2025'!C463="Инвестиционный_проект",'План Факт 2025'!D463="Приобретение_ПО",'План Факт 2025'!M463=""),AND('План Факт 2025'!D463="ИТ_оборудование_и_комплектующие_ИП",'План Факт 2025'!M463=""),AND('План Факт 2025'!D463="ИТ_оборудование_и_комплектующие",'План Факт 2025'!M463="")),"Требует заполнения","ОК")</f>
        <v>ОК</v>
      </c>
      <c r="L463" s="1" t="str">
        <f aca="false">IF(OR(AND('План Факт 2025'!D463="Программное_обеспечение_лицензии",'План Факт 2025'!N463="",'План Факт 2025'!M463=""),AND('План Факт 2025'!D463="Приобретение_ПО",'План Факт 2025'!M463="",'План Факт 2025'!N463="",'План Факт 2025'!M463=""),AND('План Факт 2025'!C463&lt;&gt;"",'План Факт 2025'!N463="",'План Факт 2025'!M463="")),"Требует заполнения","ОК")</f>
        <v>ОК</v>
      </c>
      <c r="N463" s="1" t="str">
        <f aca="false">IF(OR('План Факт 2025'!C463="ФОТ",SUM('План Факт 2025'!Q463,'План Факт 2025'!R463,'План Факт 2025'!Z463,'План Факт 2025'!AA463)&gt;0),"ОК",IF('План Факт 2025'!C463="","ОК","Требует заполнения"))</f>
        <v>ОК</v>
      </c>
      <c r="T463" s="1" t="str">
        <f aca="false">IF(AND('План Факт 2025'!R463&gt;0,'План Факт 2025'!X463=""),"Требует заполнения","ОК")</f>
        <v>ОК</v>
      </c>
      <c r="U463" s="1" t="str">
        <f aca="false">IF(AND('План Факт 2025'!R463&gt;0,'План Факт 2025'!Y463=""),"Требует заполнения","ОК")</f>
        <v>ОК</v>
      </c>
    </row>
    <row r="464" customFormat="false" ht="15" hidden="false" customHeight="false" outlineLevel="0" collapsed="false">
      <c r="A464" s="1" t="str">
        <f aca="false">IF(AND('План Факт 2025'!B464&lt;&gt;"",'План Факт 2025'!A464=""),"Требует заполнения","ОК")</f>
        <v>ОК</v>
      </c>
      <c r="C464" s="1" t="str">
        <f aca="false">IF(AND('План Факт 2025'!C464="",SUM('План Факт 2025'!Q464,'План Факт 2025'!R464,'План Факт 2025'!Z464,'План Факт 2025'!AA464)&gt;0),"Требует заполнения","ОК")</f>
        <v>ОК</v>
      </c>
      <c r="D464" s="357" t="str">
        <f aca="false">IF(OR(AND('План Факт 2025'!D464="",'План Факт 2025'!C464="Инвестиционный_проект"),AND('План Факт 2025'!D464="",'План Факт 2025'!C464="Операционный_бюджет")),"Требует заполнения", IF('План Факт 2025'!D464="","ОК",IFERROR(VLOOKUP('План Факт 2025'!C464&amp;'План Факт 2025'!D464,статьи,1,FALSE()),"Требует исправления")))</f>
        <v>ОК</v>
      </c>
      <c r="E464" s="1" t="str">
        <f aca="false">IF(AND('План Факт 2025'!C464="Инвестиционный_проект",'План Факт 2025'!G464=""),"Требует заполнения",IF(AND('План Факт 2025'!C464&lt;&gt;"Инвестиционный_проект",'План Факт 2025'!G464&lt;&gt;""),"Требует изменения","ОК"))</f>
        <v>ОК</v>
      </c>
      <c r="G464" s="1" t="str">
        <f aca="false">IF(AND('План Факт 2025'!C464="Инвестиционный_проект",'План Факт 2025'!I464=""),"Требует заполнения","ОК")</f>
        <v>ОК</v>
      </c>
      <c r="H464" s="1" t="str">
        <f aca="false">IF(AND('План Факт 2025'!C464="ФОТ",'План Факт 2025'!J464=""),"Требует заполнения","ОК")</f>
        <v>ОК</v>
      </c>
      <c r="J464" s="1" t="str">
        <f aca="false">IF(OR(AND('План Факт 2025'!D464="Программное_обеспечение_лицензии",'План Факт 2025'!L464=""),AND('План Факт 2025'!D464="Приобретение_ПО",'План Факт 2025'!L464=""),AND('План Факт 2025'!D464="ИТ_оборудование_и_комплектующие_ИП",'План Факт 2025'!L464=""),AND('План Факт 2025'!D464="ИТ_оборудование_и_комплектующие",'План Факт 2025'!L464="")),"Требует заполнения","ОК")</f>
        <v>ОК</v>
      </c>
      <c r="K464" s="1" t="str">
        <f aca="false">IF(OR(AND('План Факт 2025'!C464="Операционный_бюджет",'План Факт 2025'!D464="Программное_обеспечение_лицензии",'План Факт 2025'!M464=""),AND('План Факт 2025'!C464="Инвестиционный_проект",'План Факт 2025'!D464="Приобретение_ПО",'План Факт 2025'!M464=""),AND('План Факт 2025'!D464="ИТ_оборудование_и_комплектующие_ИП",'План Факт 2025'!M464=""),AND('План Факт 2025'!D464="ИТ_оборудование_и_комплектующие",'План Факт 2025'!M464="")),"Требует заполнения","ОК")</f>
        <v>ОК</v>
      </c>
      <c r="L464" s="1" t="str">
        <f aca="false">IF(OR(AND('План Факт 2025'!D464="Программное_обеспечение_лицензии",'План Факт 2025'!N464="",'План Факт 2025'!M464=""),AND('План Факт 2025'!D464="Приобретение_ПО",'План Факт 2025'!M464="",'План Факт 2025'!N464="",'План Факт 2025'!M464=""),AND('План Факт 2025'!C464&lt;&gt;"",'План Факт 2025'!N464="",'План Факт 2025'!M464="")),"Требует заполнения","ОК")</f>
        <v>ОК</v>
      </c>
      <c r="N464" s="1" t="str">
        <f aca="false">IF(OR('План Факт 2025'!C464="ФОТ",SUM('План Факт 2025'!Q464,'План Факт 2025'!R464,'План Факт 2025'!Z464,'План Факт 2025'!AA464)&gt;0),"ОК",IF('План Факт 2025'!C464="","ОК","Требует заполнения"))</f>
        <v>ОК</v>
      </c>
      <c r="T464" s="1" t="str">
        <f aca="false">IF(AND('План Факт 2025'!R464&gt;0,'План Факт 2025'!X464=""),"Требует заполнения","ОК")</f>
        <v>ОК</v>
      </c>
      <c r="U464" s="1" t="str">
        <f aca="false">IF(AND('План Факт 2025'!R464&gt;0,'План Факт 2025'!Y464=""),"Требует заполнения","ОК")</f>
        <v>ОК</v>
      </c>
    </row>
    <row r="465" customFormat="false" ht="15" hidden="false" customHeight="false" outlineLevel="0" collapsed="false">
      <c r="A465" s="1" t="str">
        <f aca="false">IF(AND('План Факт 2025'!B465&lt;&gt;"",'План Факт 2025'!A465=""),"Требует заполнения","ОК")</f>
        <v>ОК</v>
      </c>
      <c r="C465" s="1" t="str">
        <f aca="false">IF(AND('План Факт 2025'!C465="",SUM('План Факт 2025'!Q465,'План Факт 2025'!R465,'План Факт 2025'!Z465,'План Факт 2025'!AA465)&gt;0),"Требует заполнения","ОК")</f>
        <v>ОК</v>
      </c>
      <c r="D465" s="357" t="str">
        <f aca="false">IF(OR(AND('План Факт 2025'!D465="",'План Факт 2025'!C465="Инвестиционный_проект"),AND('План Факт 2025'!D465="",'План Факт 2025'!C465="Операционный_бюджет")),"Требует заполнения", IF('План Факт 2025'!D465="","ОК",IFERROR(VLOOKUP('План Факт 2025'!C465&amp;'План Факт 2025'!D465,статьи,1,FALSE()),"Требует исправления")))</f>
        <v>ОК</v>
      </c>
      <c r="E465" s="1" t="str">
        <f aca="false">IF(AND('План Факт 2025'!C465="Инвестиционный_проект",'План Факт 2025'!G465=""),"Требует заполнения",IF(AND('План Факт 2025'!C465&lt;&gt;"Инвестиционный_проект",'План Факт 2025'!G465&lt;&gt;""),"Требует изменения","ОК"))</f>
        <v>ОК</v>
      </c>
      <c r="G465" s="1" t="str">
        <f aca="false">IF(AND('План Факт 2025'!C465="Инвестиционный_проект",'План Факт 2025'!I465=""),"Требует заполнения","ОК")</f>
        <v>ОК</v>
      </c>
      <c r="H465" s="1" t="str">
        <f aca="false">IF(AND('План Факт 2025'!C465="ФОТ",'План Факт 2025'!J465=""),"Требует заполнения","ОК")</f>
        <v>ОК</v>
      </c>
      <c r="J465" s="1" t="str">
        <f aca="false">IF(OR(AND('План Факт 2025'!D465="Программное_обеспечение_лицензии",'План Факт 2025'!L465=""),AND('План Факт 2025'!D465="Приобретение_ПО",'План Факт 2025'!L465=""),AND('План Факт 2025'!D465="ИТ_оборудование_и_комплектующие_ИП",'План Факт 2025'!L465=""),AND('План Факт 2025'!D465="ИТ_оборудование_и_комплектующие",'План Факт 2025'!L465="")),"Требует заполнения","ОК")</f>
        <v>ОК</v>
      </c>
      <c r="K465" s="1" t="str">
        <f aca="false">IF(OR(AND('План Факт 2025'!C465="Операционный_бюджет",'План Факт 2025'!D465="Программное_обеспечение_лицензии",'План Факт 2025'!M465=""),AND('План Факт 2025'!C465="Инвестиционный_проект",'План Факт 2025'!D465="Приобретение_ПО",'План Факт 2025'!M465=""),AND('План Факт 2025'!D465="ИТ_оборудование_и_комплектующие_ИП",'План Факт 2025'!M465=""),AND('План Факт 2025'!D465="ИТ_оборудование_и_комплектующие",'План Факт 2025'!M465="")),"Требует заполнения","ОК")</f>
        <v>ОК</v>
      </c>
      <c r="L465" s="1" t="str">
        <f aca="false">IF(OR(AND('План Факт 2025'!D465="Программное_обеспечение_лицензии",'План Факт 2025'!N465="",'План Факт 2025'!M465=""),AND('План Факт 2025'!D465="Приобретение_ПО",'План Факт 2025'!M465="",'План Факт 2025'!N465="",'План Факт 2025'!M465=""),AND('План Факт 2025'!C465&lt;&gt;"",'План Факт 2025'!N465="",'План Факт 2025'!M465="")),"Требует заполнения","ОК")</f>
        <v>ОК</v>
      </c>
      <c r="N465" s="1" t="str">
        <f aca="false">IF(OR('План Факт 2025'!C465="ФОТ",SUM('План Факт 2025'!Q465,'План Факт 2025'!R465,'План Факт 2025'!Z465,'План Факт 2025'!AA465)&gt;0),"ОК",IF('План Факт 2025'!C465="","ОК","Требует заполнения"))</f>
        <v>ОК</v>
      </c>
      <c r="T465" s="1" t="str">
        <f aca="false">IF(AND('План Факт 2025'!R465&gt;0,'План Факт 2025'!X465=""),"Требует заполнения","ОК")</f>
        <v>ОК</v>
      </c>
      <c r="U465" s="1" t="str">
        <f aca="false">IF(AND('План Факт 2025'!R465&gt;0,'План Факт 2025'!Y465=""),"Требует заполнения","ОК")</f>
        <v>ОК</v>
      </c>
    </row>
    <row r="466" customFormat="false" ht="15" hidden="false" customHeight="false" outlineLevel="0" collapsed="false">
      <c r="A466" s="1" t="str">
        <f aca="false">IF(AND('План Факт 2025'!B466&lt;&gt;"",'План Факт 2025'!A466=""),"Требует заполнения","ОК")</f>
        <v>ОК</v>
      </c>
      <c r="C466" s="1" t="str">
        <f aca="false">IF(AND('План Факт 2025'!C466="",SUM('План Факт 2025'!Q466,'План Факт 2025'!R466,'План Факт 2025'!Z466,'План Факт 2025'!AA466)&gt;0),"Требует заполнения","ОК")</f>
        <v>ОК</v>
      </c>
      <c r="D466" s="357" t="str">
        <f aca="false">IF(OR(AND('План Факт 2025'!D466="",'План Факт 2025'!C466="Инвестиционный_проект"),AND('План Факт 2025'!D466="",'План Факт 2025'!C466="Операционный_бюджет")),"Требует заполнения", IF('План Факт 2025'!D466="","ОК",IFERROR(VLOOKUP('План Факт 2025'!C466&amp;'План Факт 2025'!D466,статьи,1,FALSE()),"Требует исправления")))</f>
        <v>ОК</v>
      </c>
      <c r="E466" s="1" t="str">
        <f aca="false">IF(AND('План Факт 2025'!C466="Инвестиционный_проект",'План Факт 2025'!G466=""),"Требует заполнения",IF(AND('План Факт 2025'!C466&lt;&gt;"Инвестиционный_проект",'План Факт 2025'!G466&lt;&gt;""),"Требует изменения","ОК"))</f>
        <v>ОК</v>
      </c>
      <c r="G466" s="1" t="str">
        <f aca="false">IF(AND('План Факт 2025'!C466="Инвестиционный_проект",'План Факт 2025'!I466=""),"Требует заполнения","ОК")</f>
        <v>ОК</v>
      </c>
      <c r="H466" s="1" t="str">
        <f aca="false">IF(AND('План Факт 2025'!C466="ФОТ",'План Факт 2025'!J466=""),"Требует заполнения","ОК")</f>
        <v>ОК</v>
      </c>
      <c r="J466" s="1" t="str">
        <f aca="false">IF(OR(AND('План Факт 2025'!D466="Программное_обеспечение_лицензии",'План Факт 2025'!L466=""),AND('План Факт 2025'!D466="Приобретение_ПО",'План Факт 2025'!L466=""),AND('План Факт 2025'!D466="ИТ_оборудование_и_комплектующие_ИП",'План Факт 2025'!L466=""),AND('План Факт 2025'!D466="ИТ_оборудование_и_комплектующие",'План Факт 2025'!L466="")),"Требует заполнения","ОК")</f>
        <v>ОК</v>
      </c>
      <c r="K466" s="1" t="str">
        <f aca="false">IF(OR(AND('План Факт 2025'!C466="Операционный_бюджет",'План Факт 2025'!D466="Программное_обеспечение_лицензии",'План Факт 2025'!M466=""),AND('План Факт 2025'!C466="Инвестиционный_проект",'План Факт 2025'!D466="Приобретение_ПО",'План Факт 2025'!M466=""),AND('План Факт 2025'!D466="ИТ_оборудование_и_комплектующие_ИП",'План Факт 2025'!M466=""),AND('План Факт 2025'!D466="ИТ_оборудование_и_комплектующие",'План Факт 2025'!M466="")),"Требует заполнения","ОК")</f>
        <v>ОК</v>
      </c>
      <c r="L466" s="1" t="str">
        <f aca="false">IF(OR(AND('План Факт 2025'!D466="Программное_обеспечение_лицензии",'План Факт 2025'!N466="",'План Факт 2025'!M466=""),AND('План Факт 2025'!D466="Приобретение_ПО",'План Факт 2025'!M466="",'План Факт 2025'!N466="",'План Факт 2025'!M466=""),AND('План Факт 2025'!C466&lt;&gt;"",'План Факт 2025'!N466="",'План Факт 2025'!M466="")),"Требует заполнения","ОК")</f>
        <v>ОК</v>
      </c>
      <c r="N466" s="1" t="str">
        <f aca="false">IF(OR('План Факт 2025'!C466="ФОТ",SUM('План Факт 2025'!Q466,'План Факт 2025'!R466,'План Факт 2025'!Z466,'План Факт 2025'!AA466)&gt;0),"ОК",IF('План Факт 2025'!C466="","ОК","Требует заполнения"))</f>
        <v>ОК</v>
      </c>
      <c r="T466" s="1" t="str">
        <f aca="false">IF(AND('План Факт 2025'!R466&gt;0,'План Факт 2025'!X466=""),"Требует заполнения","ОК")</f>
        <v>ОК</v>
      </c>
      <c r="U466" s="1" t="str">
        <f aca="false">IF(AND('План Факт 2025'!R466&gt;0,'План Факт 2025'!Y466=""),"Требует заполнения","ОК")</f>
        <v>ОК</v>
      </c>
    </row>
    <row r="467" customFormat="false" ht="15" hidden="false" customHeight="false" outlineLevel="0" collapsed="false">
      <c r="A467" s="1" t="str">
        <f aca="false">IF(AND('План Факт 2025'!B467&lt;&gt;"",'План Факт 2025'!A467=""),"Требует заполнения","ОК")</f>
        <v>ОК</v>
      </c>
      <c r="C467" s="1" t="str">
        <f aca="false">IF(AND('План Факт 2025'!C467="",SUM('План Факт 2025'!Q467,'План Факт 2025'!R467,'План Факт 2025'!Z467,'План Факт 2025'!AA467)&gt;0),"Требует заполнения","ОК")</f>
        <v>ОК</v>
      </c>
      <c r="D467" s="357" t="str">
        <f aca="false">IF(OR(AND('План Факт 2025'!D467="",'План Факт 2025'!C467="Инвестиционный_проект"),AND('План Факт 2025'!D467="",'План Факт 2025'!C467="Операционный_бюджет")),"Требует заполнения", IF('План Факт 2025'!D467="","ОК",IFERROR(VLOOKUP('План Факт 2025'!C467&amp;'План Факт 2025'!D467,статьи,1,FALSE()),"Требует исправления")))</f>
        <v>ОК</v>
      </c>
      <c r="E467" s="1" t="str">
        <f aca="false">IF(AND('План Факт 2025'!C467="Инвестиционный_проект",'План Факт 2025'!G467=""),"Требует заполнения",IF(AND('План Факт 2025'!C467&lt;&gt;"Инвестиционный_проект",'План Факт 2025'!G467&lt;&gt;""),"Требует изменения","ОК"))</f>
        <v>ОК</v>
      </c>
      <c r="G467" s="1" t="str">
        <f aca="false">IF(AND('План Факт 2025'!C467="Инвестиционный_проект",'План Факт 2025'!I467=""),"Требует заполнения","ОК")</f>
        <v>ОК</v>
      </c>
      <c r="H467" s="1" t="str">
        <f aca="false">IF(AND('План Факт 2025'!C467="ФОТ",'План Факт 2025'!J467=""),"Требует заполнения","ОК")</f>
        <v>ОК</v>
      </c>
      <c r="J467" s="1" t="str">
        <f aca="false">IF(OR(AND('План Факт 2025'!D467="Программное_обеспечение_лицензии",'План Факт 2025'!L467=""),AND('План Факт 2025'!D467="Приобретение_ПО",'План Факт 2025'!L467=""),AND('План Факт 2025'!D467="ИТ_оборудование_и_комплектующие_ИП",'План Факт 2025'!L467=""),AND('План Факт 2025'!D467="ИТ_оборудование_и_комплектующие",'План Факт 2025'!L467="")),"Требует заполнения","ОК")</f>
        <v>ОК</v>
      </c>
      <c r="K467" s="1" t="str">
        <f aca="false">IF(OR(AND('План Факт 2025'!C467="Операционный_бюджет",'План Факт 2025'!D467="Программное_обеспечение_лицензии",'План Факт 2025'!M467=""),AND('План Факт 2025'!C467="Инвестиционный_проект",'План Факт 2025'!D467="Приобретение_ПО",'План Факт 2025'!M467=""),AND('План Факт 2025'!D467="ИТ_оборудование_и_комплектующие_ИП",'План Факт 2025'!M467=""),AND('План Факт 2025'!D467="ИТ_оборудование_и_комплектующие",'План Факт 2025'!M467="")),"Требует заполнения","ОК")</f>
        <v>ОК</v>
      </c>
      <c r="L467" s="1" t="str">
        <f aca="false">IF(OR(AND('План Факт 2025'!D467="Программное_обеспечение_лицензии",'План Факт 2025'!N467="",'План Факт 2025'!M467=""),AND('План Факт 2025'!D467="Приобретение_ПО",'План Факт 2025'!M467="",'План Факт 2025'!N467="",'План Факт 2025'!M467=""),AND('План Факт 2025'!C467&lt;&gt;"",'План Факт 2025'!N467="",'План Факт 2025'!M467="")),"Требует заполнения","ОК")</f>
        <v>ОК</v>
      </c>
      <c r="N467" s="1" t="str">
        <f aca="false">IF(OR('План Факт 2025'!C467="ФОТ",SUM('План Факт 2025'!Q467,'План Факт 2025'!R467,'План Факт 2025'!Z467,'План Факт 2025'!AA467)&gt;0),"ОК",IF('План Факт 2025'!C467="","ОК","Требует заполнения"))</f>
        <v>ОК</v>
      </c>
      <c r="T467" s="1" t="str">
        <f aca="false">IF(AND('План Факт 2025'!R467&gt;0,'План Факт 2025'!X467=""),"Требует заполнения","ОК")</f>
        <v>ОК</v>
      </c>
      <c r="U467" s="1" t="str">
        <f aca="false">IF(AND('План Факт 2025'!R467&gt;0,'План Факт 2025'!Y467=""),"Требует заполнения","ОК")</f>
        <v>ОК</v>
      </c>
    </row>
    <row r="468" customFormat="false" ht="15" hidden="false" customHeight="false" outlineLevel="0" collapsed="false">
      <c r="A468" s="1" t="str">
        <f aca="false">IF(AND('План Факт 2025'!B468&lt;&gt;"",'План Факт 2025'!A468=""),"Требует заполнения","ОК")</f>
        <v>ОК</v>
      </c>
      <c r="C468" s="1" t="str">
        <f aca="false">IF(AND('План Факт 2025'!C468="",SUM('План Факт 2025'!Q468,'План Факт 2025'!R468,'План Факт 2025'!Z468,'План Факт 2025'!AA468)&gt;0),"Требует заполнения","ОК")</f>
        <v>ОК</v>
      </c>
      <c r="D468" s="357" t="str">
        <f aca="false">IF(OR(AND('План Факт 2025'!D468="",'План Факт 2025'!C468="Инвестиционный_проект"),AND('План Факт 2025'!D468="",'План Факт 2025'!C468="Операционный_бюджет")),"Требует заполнения", IF('План Факт 2025'!D468="","ОК",IFERROR(VLOOKUP('План Факт 2025'!C468&amp;'План Факт 2025'!D468,статьи,1,FALSE()),"Требует исправления")))</f>
        <v>ОК</v>
      </c>
      <c r="E468" s="1" t="str">
        <f aca="false">IF(AND('План Факт 2025'!C468="Инвестиционный_проект",'План Факт 2025'!G468=""),"Требует заполнения",IF(AND('План Факт 2025'!C468&lt;&gt;"Инвестиционный_проект",'План Факт 2025'!G468&lt;&gt;""),"Требует изменения","ОК"))</f>
        <v>ОК</v>
      </c>
      <c r="G468" s="1" t="str">
        <f aca="false">IF(AND('План Факт 2025'!C468="Инвестиционный_проект",'План Факт 2025'!I468=""),"Требует заполнения","ОК")</f>
        <v>ОК</v>
      </c>
      <c r="H468" s="1" t="str">
        <f aca="false">IF(AND('План Факт 2025'!C468="ФОТ",'План Факт 2025'!J468=""),"Требует заполнения","ОК")</f>
        <v>ОК</v>
      </c>
      <c r="J468" s="1" t="str">
        <f aca="false">IF(OR(AND('План Факт 2025'!D468="Программное_обеспечение_лицензии",'План Факт 2025'!L468=""),AND('План Факт 2025'!D468="Приобретение_ПО",'План Факт 2025'!L468=""),AND('План Факт 2025'!D468="ИТ_оборудование_и_комплектующие_ИП",'План Факт 2025'!L468=""),AND('План Факт 2025'!D468="ИТ_оборудование_и_комплектующие",'План Факт 2025'!L468="")),"Требует заполнения","ОК")</f>
        <v>ОК</v>
      </c>
      <c r="K468" s="1" t="str">
        <f aca="false">IF(OR(AND('План Факт 2025'!C468="Операционный_бюджет",'План Факт 2025'!D468="Программное_обеспечение_лицензии",'План Факт 2025'!M468=""),AND('План Факт 2025'!C468="Инвестиционный_проект",'План Факт 2025'!D468="Приобретение_ПО",'План Факт 2025'!M468=""),AND('План Факт 2025'!D468="ИТ_оборудование_и_комплектующие_ИП",'План Факт 2025'!M468=""),AND('План Факт 2025'!D468="ИТ_оборудование_и_комплектующие",'План Факт 2025'!M468="")),"Требует заполнения","ОК")</f>
        <v>ОК</v>
      </c>
      <c r="L468" s="1" t="str">
        <f aca="false">IF(OR(AND('План Факт 2025'!D468="Программное_обеспечение_лицензии",'План Факт 2025'!N468="",'План Факт 2025'!M468=""),AND('План Факт 2025'!D468="Приобретение_ПО",'План Факт 2025'!M468="",'План Факт 2025'!N468="",'План Факт 2025'!M468=""),AND('План Факт 2025'!C468&lt;&gt;"",'План Факт 2025'!N468="",'План Факт 2025'!M468="")),"Требует заполнения","ОК")</f>
        <v>ОК</v>
      </c>
      <c r="N468" s="1" t="str">
        <f aca="false">IF(OR('План Факт 2025'!C468="ФОТ",SUM('План Факт 2025'!Q468,'План Факт 2025'!R468,'План Факт 2025'!Z468,'План Факт 2025'!AA468)&gt;0),"ОК",IF('План Факт 2025'!C468="","ОК","Требует заполнения"))</f>
        <v>ОК</v>
      </c>
      <c r="T468" s="1" t="str">
        <f aca="false">IF(AND('План Факт 2025'!R468&gt;0,'План Факт 2025'!X468=""),"Требует заполнения","ОК")</f>
        <v>ОК</v>
      </c>
      <c r="U468" s="1" t="str">
        <f aca="false">IF(AND('План Факт 2025'!R468&gt;0,'План Факт 2025'!Y468=""),"Требует заполнения","ОК")</f>
        <v>ОК</v>
      </c>
    </row>
    <row r="469" customFormat="false" ht="15" hidden="false" customHeight="false" outlineLevel="0" collapsed="false">
      <c r="A469" s="1" t="str">
        <f aca="false">IF(AND('План Факт 2025'!B469&lt;&gt;"",'План Факт 2025'!A469=""),"Требует заполнения","ОК")</f>
        <v>ОК</v>
      </c>
      <c r="C469" s="1" t="str">
        <f aca="false">IF(AND('План Факт 2025'!C469="",SUM('План Факт 2025'!Q469,'План Факт 2025'!R469,'План Факт 2025'!Z469,'План Факт 2025'!AA469)&gt;0),"Требует заполнения","ОК")</f>
        <v>ОК</v>
      </c>
      <c r="D469" s="357" t="str">
        <f aca="false">IF(OR(AND('План Факт 2025'!D469="",'План Факт 2025'!C469="Инвестиционный_проект"),AND('План Факт 2025'!D469="",'План Факт 2025'!C469="Операционный_бюджет")),"Требует заполнения", IF('План Факт 2025'!D469="","ОК",IFERROR(VLOOKUP('План Факт 2025'!C469&amp;'План Факт 2025'!D469,статьи,1,FALSE()),"Требует исправления")))</f>
        <v>ОК</v>
      </c>
      <c r="E469" s="1" t="str">
        <f aca="false">IF(AND('План Факт 2025'!C469="Инвестиционный_проект",'План Факт 2025'!G469=""),"Требует заполнения",IF(AND('План Факт 2025'!C469&lt;&gt;"Инвестиционный_проект",'План Факт 2025'!G469&lt;&gt;""),"Требует изменения","ОК"))</f>
        <v>ОК</v>
      </c>
      <c r="G469" s="1" t="str">
        <f aca="false">IF(AND('План Факт 2025'!C469="Инвестиционный_проект",'План Факт 2025'!I469=""),"Требует заполнения","ОК")</f>
        <v>ОК</v>
      </c>
      <c r="H469" s="1" t="str">
        <f aca="false">IF(AND('План Факт 2025'!C469="ФОТ",'План Факт 2025'!J469=""),"Требует заполнения","ОК")</f>
        <v>ОК</v>
      </c>
      <c r="J469" s="1" t="str">
        <f aca="false">IF(OR(AND('План Факт 2025'!D469="Программное_обеспечение_лицензии",'План Факт 2025'!L469=""),AND('План Факт 2025'!D469="Приобретение_ПО",'План Факт 2025'!L469=""),AND('План Факт 2025'!D469="ИТ_оборудование_и_комплектующие_ИП",'План Факт 2025'!L469=""),AND('План Факт 2025'!D469="ИТ_оборудование_и_комплектующие",'План Факт 2025'!L469="")),"Требует заполнения","ОК")</f>
        <v>ОК</v>
      </c>
      <c r="K469" s="1" t="str">
        <f aca="false">IF(OR(AND('План Факт 2025'!C469="Операционный_бюджет",'План Факт 2025'!D469="Программное_обеспечение_лицензии",'План Факт 2025'!M469=""),AND('План Факт 2025'!C469="Инвестиционный_проект",'План Факт 2025'!D469="Приобретение_ПО",'План Факт 2025'!M469=""),AND('План Факт 2025'!D469="ИТ_оборудование_и_комплектующие_ИП",'План Факт 2025'!M469=""),AND('План Факт 2025'!D469="ИТ_оборудование_и_комплектующие",'План Факт 2025'!M469="")),"Требует заполнения","ОК")</f>
        <v>ОК</v>
      </c>
      <c r="L469" s="1" t="str">
        <f aca="false">IF(OR(AND('План Факт 2025'!D469="Программное_обеспечение_лицензии",'План Факт 2025'!N469="",'План Факт 2025'!M469=""),AND('План Факт 2025'!D469="Приобретение_ПО",'План Факт 2025'!M469="",'План Факт 2025'!N469="",'План Факт 2025'!M469=""),AND('План Факт 2025'!C469&lt;&gt;"",'План Факт 2025'!N469="",'План Факт 2025'!M469="")),"Требует заполнения","ОК")</f>
        <v>ОК</v>
      </c>
      <c r="N469" s="1" t="str">
        <f aca="false">IF(OR('План Факт 2025'!C469="ФОТ",SUM('План Факт 2025'!Q469,'План Факт 2025'!R469,'План Факт 2025'!Z469,'План Факт 2025'!AA469)&gt;0),"ОК",IF('План Факт 2025'!C469="","ОК","Требует заполнения"))</f>
        <v>ОК</v>
      </c>
      <c r="T469" s="1" t="str">
        <f aca="false">IF(AND('План Факт 2025'!R469&gt;0,'План Факт 2025'!X469=""),"Требует заполнения","ОК")</f>
        <v>ОК</v>
      </c>
      <c r="U469" s="1" t="str">
        <f aca="false">IF(AND('План Факт 2025'!R469&gt;0,'План Факт 2025'!Y469=""),"Требует заполнения","ОК")</f>
        <v>ОК</v>
      </c>
    </row>
    <row r="470" customFormat="false" ht="15" hidden="false" customHeight="false" outlineLevel="0" collapsed="false">
      <c r="A470" s="1" t="str">
        <f aca="false">IF(AND('План Факт 2025'!B470&lt;&gt;"",'План Факт 2025'!A470=""),"Требует заполнения","ОК")</f>
        <v>ОК</v>
      </c>
      <c r="C470" s="1" t="str">
        <f aca="false">IF(AND('План Факт 2025'!C470="",SUM('План Факт 2025'!Q470,'План Факт 2025'!R470,'План Факт 2025'!Z470,'План Факт 2025'!AA470)&gt;0),"Требует заполнения","ОК")</f>
        <v>ОК</v>
      </c>
      <c r="D470" s="357" t="str">
        <f aca="false">IF(OR(AND('План Факт 2025'!D470="",'План Факт 2025'!C470="Инвестиционный_проект"),AND('План Факт 2025'!D470="",'План Факт 2025'!C470="Операционный_бюджет")),"Требует заполнения", IF('План Факт 2025'!D470="","ОК",IFERROR(VLOOKUP('План Факт 2025'!C470&amp;'План Факт 2025'!D470,статьи,1,FALSE()),"Требует исправления")))</f>
        <v>ОК</v>
      </c>
      <c r="E470" s="1" t="str">
        <f aca="false">IF(AND('План Факт 2025'!C470="Инвестиционный_проект",'План Факт 2025'!G470=""),"Требует заполнения",IF(AND('План Факт 2025'!C470&lt;&gt;"Инвестиционный_проект",'План Факт 2025'!G470&lt;&gt;""),"Требует изменения","ОК"))</f>
        <v>ОК</v>
      </c>
      <c r="G470" s="1" t="str">
        <f aca="false">IF(AND('План Факт 2025'!C470="Инвестиционный_проект",'План Факт 2025'!I470=""),"Требует заполнения","ОК")</f>
        <v>ОК</v>
      </c>
      <c r="H470" s="1" t="str">
        <f aca="false">IF(AND('План Факт 2025'!C470="ФОТ",'План Факт 2025'!J470=""),"Требует заполнения","ОК")</f>
        <v>ОК</v>
      </c>
      <c r="J470" s="1" t="str">
        <f aca="false">IF(OR(AND('План Факт 2025'!D470="Программное_обеспечение_лицензии",'План Факт 2025'!L470=""),AND('План Факт 2025'!D470="Приобретение_ПО",'План Факт 2025'!L470=""),AND('План Факт 2025'!D470="ИТ_оборудование_и_комплектующие_ИП",'План Факт 2025'!L470=""),AND('План Факт 2025'!D470="ИТ_оборудование_и_комплектующие",'План Факт 2025'!L470="")),"Требует заполнения","ОК")</f>
        <v>ОК</v>
      </c>
      <c r="K470" s="1" t="str">
        <f aca="false">IF(OR(AND('План Факт 2025'!C470="Операционный_бюджет",'План Факт 2025'!D470="Программное_обеспечение_лицензии",'План Факт 2025'!M470=""),AND('План Факт 2025'!C470="Инвестиционный_проект",'План Факт 2025'!D470="Приобретение_ПО",'План Факт 2025'!M470=""),AND('План Факт 2025'!D470="ИТ_оборудование_и_комплектующие_ИП",'План Факт 2025'!M470=""),AND('План Факт 2025'!D470="ИТ_оборудование_и_комплектующие",'План Факт 2025'!M470="")),"Требует заполнения","ОК")</f>
        <v>ОК</v>
      </c>
      <c r="L470" s="1" t="str">
        <f aca="false">IF(OR(AND('План Факт 2025'!D470="Программное_обеспечение_лицензии",'План Факт 2025'!N470="",'План Факт 2025'!M470=""),AND('План Факт 2025'!D470="Приобретение_ПО",'План Факт 2025'!M470="",'План Факт 2025'!N470="",'План Факт 2025'!M470=""),AND('План Факт 2025'!C470&lt;&gt;"",'План Факт 2025'!N470="",'План Факт 2025'!M470="")),"Требует заполнения","ОК")</f>
        <v>ОК</v>
      </c>
      <c r="N470" s="1" t="str">
        <f aca="false">IF(OR('План Факт 2025'!C470="ФОТ",SUM('План Факт 2025'!Q470,'План Факт 2025'!R470,'План Факт 2025'!Z470,'План Факт 2025'!AA470)&gt;0),"ОК",IF('План Факт 2025'!C470="","ОК","Требует заполнения"))</f>
        <v>ОК</v>
      </c>
      <c r="T470" s="1" t="str">
        <f aca="false">IF(AND('План Факт 2025'!R470&gt;0,'План Факт 2025'!X470=""),"Требует заполнения","ОК")</f>
        <v>ОК</v>
      </c>
      <c r="U470" s="1" t="str">
        <f aca="false">IF(AND('План Факт 2025'!R470&gt;0,'План Факт 2025'!Y470=""),"Требует заполнения","ОК")</f>
        <v>ОК</v>
      </c>
    </row>
    <row r="471" customFormat="false" ht="15" hidden="false" customHeight="false" outlineLevel="0" collapsed="false">
      <c r="A471" s="1" t="str">
        <f aca="false">IF(AND('План Факт 2025'!B471&lt;&gt;"",'План Факт 2025'!A471=""),"Требует заполнения","ОК")</f>
        <v>ОК</v>
      </c>
      <c r="C471" s="1" t="str">
        <f aca="false">IF(AND('План Факт 2025'!C471="",SUM('План Факт 2025'!Q471,'План Факт 2025'!R471,'План Факт 2025'!Z471,'План Факт 2025'!AA471)&gt;0),"Требует заполнения","ОК")</f>
        <v>ОК</v>
      </c>
      <c r="D471" s="357" t="str">
        <f aca="false">IF(OR(AND('План Факт 2025'!D471="",'План Факт 2025'!C471="Инвестиционный_проект"),AND('План Факт 2025'!D471="",'План Факт 2025'!C471="Операционный_бюджет")),"Требует заполнения", IF('План Факт 2025'!D471="","ОК",IFERROR(VLOOKUP('План Факт 2025'!C471&amp;'План Факт 2025'!D471,статьи,1,FALSE()),"Требует исправления")))</f>
        <v>ОК</v>
      </c>
      <c r="E471" s="1" t="str">
        <f aca="false">IF(AND('План Факт 2025'!C471="Инвестиционный_проект",'План Факт 2025'!G471=""),"Требует заполнения",IF(AND('План Факт 2025'!C471&lt;&gt;"Инвестиционный_проект",'План Факт 2025'!G471&lt;&gt;""),"Требует изменения","ОК"))</f>
        <v>ОК</v>
      </c>
      <c r="G471" s="1" t="str">
        <f aca="false">IF(AND('План Факт 2025'!C471="Инвестиционный_проект",'План Факт 2025'!I471=""),"Требует заполнения","ОК")</f>
        <v>ОК</v>
      </c>
      <c r="H471" s="1" t="str">
        <f aca="false">IF(AND('План Факт 2025'!C471="ФОТ",'План Факт 2025'!J471=""),"Требует заполнения","ОК")</f>
        <v>ОК</v>
      </c>
      <c r="J471" s="1" t="str">
        <f aca="false">IF(OR(AND('План Факт 2025'!D471="Программное_обеспечение_лицензии",'План Факт 2025'!L471=""),AND('План Факт 2025'!D471="Приобретение_ПО",'План Факт 2025'!L471=""),AND('План Факт 2025'!D471="ИТ_оборудование_и_комплектующие_ИП",'План Факт 2025'!L471=""),AND('План Факт 2025'!D471="ИТ_оборудование_и_комплектующие",'План Факт 2025'!L471="")),"Требует заполнения","ОК")</f>
        <v>ОК</v>
      </c>
      <c r="K471" s="1" t="str">
        <f aca="false">IF(OR(AND('План Факт 2025'!C471="Операционный_бюджет",'План Факт 2025'!D471="Программное_обеспечение_лицензии",'План Факт 2025'!M471=""),AND('План Факт 2025'!C471="Инвестиционный_проект",'План Факт 2025'!D471="Приобретение_ПО",'План Факт 2025'!M471=""),AND('План Факт 2025'!D471="ИТ_оборудование_и_комплектующие_ИП",'План Факт 2025'!M471=""),AND('План Факт 2025'!D471="ИТ_оборудование_и_комплектующие",'План Факт 2025'!M471="")),"Требует заполнения","ОК")</f>
        <v>ОК</v>
      </c>
      <c r="L471" s="1" t="str">
        <f aca="false">IF(OR(AND('План Факт 2025'!D471="Программное_обеспечение_лицензии",'План Факт 2025'!N471="",'План Факт 2025'!M471=""),AND('План Факт 2025'!D471="Приобретение_ПО",'План Факт 2025'!M471="",'План Факт 2025'!N471="",'План Факт 2025'!M471=""),AND('План Факт 2025'!C471&lt;&gt;"",'План Факт 2025'!N471="",'План Факт 2025'!M471="")),"Требует заполнения","ОК")</f>
        <v>ОК</v>
      </c>
      <c r="N471" s="1" t="str">
        <f aca="false">IF(OR('План Факт 2025'!C471="ФОТ",SUM('План Факт 2025'!Q471,'План Факт 2025'!R471,'План Факт 2025'!Z471,'План Факт 2025'!AA471)&gt;0),"ОК",IF('План Факт 2025'!C471="","ОК","Требует заполнения"))</f>
        <v>ОК</v>
      </c>
      <c r="T471" s="1" t="str">
        <f aca="false">IF(AND('План Факт 2025'!R471&gt;0,'План Факт 2025'!X471=""),"Требует заполнения","ОК")</f>
        <v>ОК</v>
      </c>
      <c r="U471" s="1" t="str">
        <f aca="false">IF(AND('План Факт 2025'!R471&gt;0,'План Факт 2025'!Y471=""),"Требует заполнения","ОК")</f>
        <v>ОК</v>
      </c>
    </row>
    <row r="472" customFormat="false" ht="15" hidden="false" customHeight="false" outlineLevel="0" collapsed="false">
      <c r="A472" s="1" t="str">
        <f aca="false">IF(AND('План Факт 2025'!B472&lt;&gt;"",'План Факт 2025'!A472=""),"Требует заполнения","ОК")</f>
        <v>ОК</v>
      </c>
      <c r="C472" s="1" t="str">
        <f aca="false">IF(AND('План Факт 2025'!C472="",SUM('План Факт 2025'!Q472,'План Факт 2025'!R472,'План Факт 2025'!Z472,'План Факт 2025'!AA472)&gt;0),"Требует заполнения","ОК")</f>
        <v>ОК</v>
      </c>
      <c r="D472" s="357" t="str">
        <f aca="false">IF(OR(AND('План Факт 2025'!D472="",'План Факт 2025'!C472="Инвестиционный_проект"),AND('План Факт 2025'!D472="",'План Факт 2025'!C472="Операционный_бюджет")),"Требует заполнения", IF('План Факт 2025'!D472="","ОК",IFERROR(VLOOKUP('План Факт 2025'!C472&amp;'План Факт 2025'!D472,статьи,1,FALSE()),"Требует исправления")))</f>
        <v>ОК</v>
      </c>
      <c r="E472" s="1" t="str">
        <f aca="false">IF(AND('План Факт 2025'!C472="Инвестиционный_проект",'План Факт 2025'!G472=""),"Требует заполнения",IF(AND('План Факт 2025'!C472&lt;&gt;"Инвестиционный_проект",'План Факт 2025'!G472&lt;&gt;""),"Требует изменения","ОК"))</f>
        <v>ОК</v>
      </c>
      <c r="G472" s="1" t="str">
        <f aca="false">IF(AND('План Факт 2025'!C472="Инвестиционный_проект",'План Факт 2025'!I472=""),"Требует заполнения","ОК")</f>
        <v>ОК</v>
      </c>
      <c r="H472" s="1" t="str">
        <f aca="false">IF(AND('План Факт 2025'!C472="ФОТ",'План Факт 2025'!J472=""),"Требует заполнения","ОК")</f>
        <v>ОК</v>
      </c>
      <c r="J472" s="1" t="str">
        <f aca="false">IF(OR(AND('План Факт 2025'!D472="Программное_обеспечение_лицензии",'План Факт 2025'!L472=""),AND('План Факт 2025'!D472="Приобретение_ПО",'План Факт 2025'!L472=""),AND('План Факт 2025'!D472="ИТ_оборудование_и_комплектующие_ИП",'План Факт 2025'!L472=""),AND('План Факт 2025'!D472="ИТ_оборудование_и_комплектующие",'План Факт 2025'!L472="")),"Требует заполнения","ОК")</f>
        <v>ОК</v>
      </c>
      <c r="K472" s="1" t="str">
        <f aca="false">IF(OR(AND('План Факт 2025'!C472="Операционный_бюджет",'План Факт 2025'!D472="Программное_обеспечение_лицензии",'План Факт 2025'!M472=""),AND('План Факт 2025'!C472="Инвестиционный_проект",'План Факт 2025'!D472="Приобретение_ПО",'План Факт 2025'!M472=""),AND('План Факт 2025'!D472="ИТ_оборудование_и_комплектующие_ИП",'План Факт 2025'!M472=""),AND('План Факт 2025'!D472="ИТ_оборудование_и_комплектующие",'План Факт 2025'!M472="")),"Требует заполнения","ОК")</f>
        <v>ОК</v>
      </c>
      <c r="L472" s="1" t="str">
        <f aca="false">IF(OR(AND('План Факт 2025'!D472="Программное_обеспечение_лицензии",'План Факт 2025'!N472="",'План Факт 2025'!M472=""),AND('План Факт 2025'!D472="Приобретение_ПО",'План Факт 2025'!M472="",'План Факт 2025'!N472="",'План Факт 2025'!M472=""),AND('План Факт 2025'!C472&lt;&gt;"",'План Факт 2025'!N472="",'План Факт 2025'!M472="")),"Требует заполнения","ОК")</f>
        <v>ОК</v>
      </c>
      <c r="N472" s="1" t="str">
        <f aca="false">IF(OR('План Факт 2025'!C472="ФОТ",SUM('План Факт 2025'!Q472,'План Факт 2025'!R472,'План Факт 2025'!Z472,'План Факт 2025'!AA472)&gt;0),"ОК",IF('План Факт 2025'!C472="","ОК","Требует заполнения"))</f>
        <v>ОК</v>
      </c>
      <c r="T472" s="1" t="str">
        <f aca="false">IF(AND('План Факт 2025'!R472&gt;0,'План Факт 2025'!X472=""),"Требует заполнения","ОК")</f>
        <v>ОК</v>
      </c>
      <c r="U472" s="1" t="str">
        <f aca="false">IF(AND('План Факт 2025'!R472&gt;0,'План Факт 2025'!Y472=""),"Требует заполнения","ОК")</f>
        <v>ОК</v>
      </c>
    </row>
    <row r="473" customFormat="false" ht="15" hidden="false" customHeight="false" outlineLevel="0" collapsed="false">
      <c r="A473" s="1" t="str">
        <f aca="false">IF(AND('План Факт 2025'!B473&lt;&gt;"",'План Факт 2025'!A473=""),"Требует заполнения","ОК")</f>
        <v>ОК</v>
      </c>
      <c r="C473" s="1" t="str">
        <f aca="false">IF(AND('План Факт 2025'!C473="",SUM('План Факт 2025'!Q473,'План Факт 2025'!R473,'План Факт 2025'!Z473,'План Факт 2025'!AA473)&gt;0),"Требует заполнения","ОК")</f>
        <v>ОК</v>
      </c>
      <c r="D473" s="357" t="str">
        <f aca="false">IF(OR(AND('План Факт 2025'!D473="",'План Факт 2025'!C473="Инвестиционный_проект"),AND('План Факт 2025'!D473="",'План Факт 2025'!C473="Операционный_бюджет")),"Требует заполнения", IF('План Факт 2025'!D473="","ОК",IFERROR(VLOOKUP('План Факт 2025'!C473&amp;'План Факт 2025'!D473,статьи,1,FALSE()),"Требует исправления")))</f>
        <v>ОК</v>
      </c>
      <c r="E473" s="1" t="str">
        <f aca="false">IF(AND('План Факт 2025'!C473="Инвестиционный_проект",'План Факт 2025'!G473=""),"Требует заполнения",IF(AND('План Факт 2025'!C473&lt;&gt;"Инвестиционный_проект",'План Факт 2025'!G473&lt;&gt;""),"Требует изменения","ОК"))</f>
        <v>ОК</v>
      </c>
      <c r="G473" s="1" t="str">
        <f aca="false">IF(AND('План Факт 2025'!C473="Инвестиционный_проект",'План Факт 2025'!I473=""),"Требует заполнения","ОК")</f>
        <v>ОК</v>
      </c>
      <c r="H473" s="1" t="str">
        <f aca="false">IF(AND('План Факт 2025'!C473="ФОТ",'План Факт 2025'!J473=""),"Требует заполнения","ОК")</f>
        <v>ОК</v>
      </c>
      <c r="J473" s="1" t="str">
        <f aca="false">IF(OR(AND('План Факт 2025'!D473="Программное_обеспечение_лицензии",'План Факт 2025'!L473=""),AND('План Факт 2025'!D473="Приобретение_ПО",'План Факт 2025'!L473=""),AND('План Факт 2025'!D473="ИТ_оборудование_и_комплектующие_ИП",'План Факт 2025'!L473=""),AND('План Факт 2025'!D473="ИТ_оборудование_и_комплектующие",'План Факт 2025'!L473="")),"Требует заполнения","ОК")</f>
        <v>ОК</v>
      </c>
      <c r="K473" s="1" t="str">
        <f aca="false">IF(OR(AND('План Факт 2025'!C473="Операционный_бюджет",'План Факт 2025'!D473="Программное_обеспечение_лицензии",'План Факт 2025'!M473=""),AND('План Факт 2025'!C473="Инвестиционный_проект",'План Факт 2025'!D473="Приобретение_ПО",'План Факт 2025'!M473=""),AND('План Факт 2025'!D473="ИТ_оборудование_и_комплектующие_ИП",'План Факт 2025'!M473=""),AND('План Факт 2025'!D473="ИТ_оборудование_и_комплектующие",'План Факт 2025'!M473="")),"Требует заполнения","ОК")</f>
        <v>ОК</v>
      </c>
      <c r="L473" s="1" t="str">
        <f aca="false">IF(OR(AND('План Факт 2025'!D473="Программное_обеспечение_лицензии",'План Факт 2025'!N473="",'План Факт 2025'!M473=""),AND('План Факт 2025'!D473="Приобретение_ПО",'План Факт 2025'!M473="",'План Факт 2025'!N473="",'План Факт 2025'!M473=""),AND('План Факт 2025'!C473&lt;&gt;"",'План Факт 2025'!N473="",'План Факт 2025'!M473="")),"Требует заполнения","ОК")</f>
        <v>ОК</v>
      </c>
      <c r="N473" s="1" t="str">
        <f aca="false">IF(OR('План Факт 2025'!C473="ФОТ",SUM('План Факт 2025'!Q473,'План Факт 2025'!R473,'План Факт 2025'!Z473,'План Факт 2025'!AA473)&gt;0),"ОК",IF('План Факт 2025'!C473="","ОК","Требует заполнения"))</f>
        <v>ОК</v>
      </c>
      <c r="T473" s="1" t="str">
        <f aca="false">IF(AND('План Факт 2025'!R473&gt;0,'План Факт 2025'!X473=""),"Требует заполнения","ОК")</f>
        <v>ОК</v>
      </c>
      <c r="U473" s="1" t="str">
        <f aca="false">IF(AND('План Факт 2025'!R473&gt;0,'План Факт 2025'!Y473=""),"Требует заполнения","ОК")</f>
        <v>ОК</v>
      </c>
    </row>
    <row r="474" customFormat="false" ht="15" hidden="false" customHeight="false" outlineLevel="0" collapsed="false">
      <c r="A474" s="1" t="str">
        <f aca="false">IF(AND('План Факт 2025'!B474&lt;&gt;"",'План Факт 2025'!A474=""),"Требует заполнения","ОК")</f>
        <v>ОК</v>
      </c>
      <c r="C474" s="1" t="str">
        <f aca="false">IF(AND('План Факт 2025'!C474="",SUM('План Факт 2025'!Q474,'План Факт 2025'!R474,'План Факт 2025'!Z474,'План Факт 2025'!AA474)&gt;0),"Требует заполнения","ОК")</f>
        <v>ОК</v>
      </c>
      <c r="D474" s="357" t="str">
        <f aca="false">IF(OR(AND('План Факт 2025'!D474="",'План Факт 2025'!C474="Инвестиционный_проект"),AND('План Факт 2025'!D474="",'План Факт 2025'!C474="Операционный_бюджет")),"Требует заполнения", IF('План Факт 2025'!D474="","ОК",IFERROR(VLOOKUP('План Факт 2025'!C474&amp;'План Факт 2025'!D474,статьи,1,FALSE()),"Требует исправления")))</f>
        <v>ОК</v>
      </c>
      <c r="E474" s="1" t="str">
        <f aca="false">IF(AND('План Факт 2025'!C474="Инвестиционный_проект",'План Факт 2025'!G474=""),"Требует заполнения",IF(AND('План Факт 2025'!C474&lt;&gt;"Инвестиционный_проект",'План Факт 2025'!G474&lt;&gt;""),"Требует изменения","ОК"))</f>
        <v>ОК</v>
      </c>
      <c r="G474" s="1" t="str">
        <f aca="false">IF(AND('План Факт 2025'!C474="Инвестиционный_проект",'План Факт 2025'!I474=""),"Требует заполнения","ОК")</f>
        <v>ОК</v>
      </c>
      <c r="H474" s="1" t="str">
        <f aca="false">IF(AND('План Факт 2025'!C474="ФОТ",'План Факт 2025'!J474=""),"Требует заполнения","ОК")</f>
        <v>ОК</v>
      </c>
      <c r="J474" s="1" t="str">
        <f aca="false">IF(OR(AND('План Факт 2025'!D474="Программное_обеспечение_лицензии",'План Факт 2025'!L474=""),AND('План Факт 2025'!D474="Приобретение_ПО",'План Факт 2025'!L474=""),AND('План Факт 2025'!D474="ИТ_оборудование_и_комплектующие_ИП",'План Факт 2025'!L474=""),AND('План Факт 2025'!D474="ИТ_оборудование_и_комплектующие",'План Факт 2025'!L474="")),"Требует заполнения","ОК")</f>
        <v>ОК</v>
      </c>
      <c r="K474" s="1" t="str">
        <f aca="false">IF(OR(AND('План Факт 2025'!C474="Операционный_бюджет",'План Факт 2025'!D474="Программное_обеспечение_лицензии",'План Факт 2025'!M474=""),AND('План Факт 2025'!C474="Инвестиционный_проект",'План Факт 2025'!D474="Приобретение_ПО",'План Факт 2025'!M474=""),AND('План Факт 2025'!D474="ИТ_оборудование_и_комплектующие_ИП",'План Факт 2025'!M474=""),AND('План Факт 2025'!D474="ИТ_оборудование_и_комплектующие",'План Факт 2025'!M474="")),"Требует заполнения","ОК")</f>
        <v>ОК</v>
      </c>
      <c r="L474" s="1" t="str">
        <f aca="false">IF(OR(AND('План Факт 2025'!D474="Программное_обеспечение_лицензии",'План Факт 2025'!N474="",'План Факт 2025'!M474=""),AND('План Факт 2025'!D474="Приобретение_ПО",'План Факт 2025'!M474="",'План Факт 2025'!N474="",'План Факт 2025'!M474=""),AND('План Факт 2025'!C474&lt;&gt;"",'План Факт 2025'!N474="",'План Факт 2025'!M474="")),"Требует заполнения","ОК")</f>
        <v>ОК</v>
      </c>
      <c r="N474" s="1" t="str">
        <f aca="false">IF(OR('План Факт 2025'!C474="ФОТ",SUM('План Факт 2025'!Q474,'План Факт 2025'!R474,'План Факт 2025'!Z474,'План Факт 2025'!AA474)&gt;0),"ОК",IF('План Факт 2025'!C474="","ОК","Требует заполнения"))</f>
        <v>ОК</v>
      </c>
      <c r="T474" s="1" t="str">
        <f aca="false">IF(AND('План Факт 2025'!R474&gt;0,'План Факт 2025'!X474=""),"Требует заполнения","ОК")</f>
        <v>ОК</v>
      </c>
      <c r="U474" s="1" t="str">
        <f aca="false">IF(AND('План Факт 2025'!R474&gt;0,'План Факт 2025'!Y474=""),"Требует заполнения","ОК")</f>
        <v>ОК</v>
      </c>
    </row>
    <row r="475" customFormat="false" ht="15" hidden="false" customHeight="false" outlineLevel="0" collapsed="false">
      <c r="A475" s="1" t="str">
        <f aca="false">IF(AND('План Факт 2025'!B475&lt;&gt;"",'План Факт 2025'!A475=""),"Требует заполнения","ОК")</f>
        <v>ОК</v>
      </c>
      <c r="C475" s="1" t="str">
        <f aca="false">IF(AND('План Факт 2025'!C475="",SUM('План Факт 2025'!Q475,'План Факт 2025'!R475,'План Факт 2025'!Z475,'План Факт 2025'!AA475)&gt;0),"Требует заполнения","ОК")</f>
        <v>ОК</v>
      </c>
      <c r="D475" s="357" t="str">
        <f aca="false">IF(OR(AND('План Факт 2025'!D475="",'План Факт 2025'!C475="Инвестиционный_проект"),AND('План Факт 2025'!D475="",'План Факт 2025'!C475="Операционный_бюджет")),"Требует заполнения", IF('План Факт 2025'!D475="","ОК",IFERROR(VLOOKUP('План Факт 2025'!C475&amp;'План Факт 2025'!D475,статьи,1,FALSE()),"Требует исправления")))</f>
        <v>ОК</v>
      </c>
      <c r="E475" s="1" t="str">
        <f aca="false">IF(AND('План Факт 2025'!C475="Инвестиционный_проект",'План Факт 2025'!G475=""),"Требует заполнения",IF(AND('План Факт 2025'!C475&lt;&gt;"Инвестиционный_проект",'План Факт 2025'!G475&lt;&gt;""),"Требует изменения","ОК"))</f>
        <v>ОК</v>
      </c>
      <c r="G475" s="1" t="str">
        <f aca="false">IF(AND('План Факт 2025'!C475="Инвестиционный_проект",'План Факт 2025'!I475=""),"Требует заполнения","ОК")</f>
        <v>ОК</v>
      </c>
      <c r="H475" s="1" t="str">
        <f aca="false">IF(AND('План Факт 2025'!C475="ФОТ",'План Факт 2025'!J475=""),"Требует заполнения","ОК")</f>
        <v>ОК</v>
      </c>
      <c r="J475" s="1" t="str">
        <f aca="false">IF(OR(AND('План Факт 2025'!D475="Программное_обеспечение_лицензии",'План Факт 2025'!L475=""),AND('План Факт 2025'!D475="Приобретение_ПО",'План Факт 2025'!L475=""),AND('План Факт 2025'!D475="ИТ_оборудование_и_комплектующие_ИП",'План Факт 2025'!L475=""),AND('План Факт 2025'!D475="ИТ_оборудование_и_комплектующие",'План Факт 2025'!L475="")),"Требует заполнения","ОК")</f>
        <v>ОК</v>
      </c>
      <c r="K475" s="1" t="str">
        <f aca="false">IF(OR(AND('План Факт 2025'!C475="Операционный_бюджет",'План Факт 2025'!D475="Программное_обеспечение_лицензии",'План Факт 2025'!M475=""),AND('План Факт 2025'!C475="Инвестиционный_проект",'План Факт 2025'!D475="Приобретение_ПО",'План Факт 2025'!M475=""),AND('План Факт 2025'!D475="ИТ_оборудование_и_комплектующие_ИП",'План Факт 2025'!M475=""),AND('План Факт 2025'!D475="ИТ_оборудование_и_комплектующие",'План Факт 2025'!M475="")),"Требует заполнения","ОК")</f>
        <v>ОК</v>
      </c>
      <c r="L475" s="1" t="str">
        <f aca="false">IF(OR(AND('План Факт 2025'!D475="Программное_обеспечение_лицензии",'План Факт 2025'!N475="",'План Факт 2025'!M475=""),AND('План Факт 2025'!D475="Приобретение_ПО",'План Факт 2025'!M475="",'План Факт 2025'!N475="",'План Факт 2025'!M475=""),AND('План Факт 2025'!C475&lt;&gt;"",'План Факт 2025'!N475="",'План Факт 2025'!M475="")),"Требует заполнения","ОК")</f>
        <v>ОК</v>
      </c>
      <c r="N475" s="1" t="str">
        <f aca="false">IF(OR('План Факт 2025'!C475="ФОТ",SUM('План Факт 2025'!Q475,'План Факт 2025'!R475,'План Факт 2025'!Z475,'План Факт 2025'!AA475)&gt;0),"ОК",IF('План Факт 2025'!C475="","ОК","Требует заполнения"))</f>
        <v>ОК</v>
      </c>
      <c r="T475" s="1" t="str">
        <f aca="false">IF(AND('План Факт 2025'!R475&gt;0,'План Факт 2025'!X475=""),"Требует заполнения","ОК")</f>
        <v>ОК</v>
      </c>
      <c r="U475" s="1" t="str">
        <f aca="false">IF(AND('План Факт 2025'!R475&gt;0,'План Факт 2025'!Y475=""),"Требует заполнения","ОК")</f>
        <v>ОК</v>
      </c>
    </row>
    <row r="476" customFormat="false" ht="15" hidden="false" customHeight="false" outlineLevel="0" collapsed="false">
      <c r="A476" s="1" t="str">
        <f aca="false">IF(AND('План Факт 2025'!B476&lt;&gt;"",'План Факт 2025'!A476=""),"Требует заполнения","ОК")</f>
        <v>ОК</v>
      </c>
      <c r="C476" s="1" t="str">
        <f aca="false">IF(AND('План Факт 2025'!C476="",SUM('План Факт 2025'!Q476,'План Факт 2025'!R476,'План Факт 2025'!Z476,'План Факт 2025'!AA476)&gt;0),"Требует заполнения","ОК")</f>
        <v>ОК</v>
      </c>
      <c r="D476" s="357" t="str">
        <f aca="false">IF(OR(AND('План Факт 2025'!D476="",'План Факт 2025'!C476="Инвестиционный_проект"),AND('План Факт 2025'!D476="",'План Факт 2025'!C476="Операционный_бюджет")),"Требует заполнения", IF('План Факт 2025'!D476="","ОК",IFERROR(VLOOKUP('План Факт 2025'!C476&amp;'План Факт 2025'!D476,статьи,1,FALSE()),"Требует исправления")))</f>
        <v>ОК</v>
      </c>
      <c r="E476" s="1" t="str">
        <f aca="false">IF(AND('План Факт 2025'!C476="Инвестиционный_проект",'План Факт 2025'!G476=""),"Требует заполнения",IF(AND('План Факт 2025'!C476&lt;&gt;"Инвестиционный_проект",'План Факт 2025'!G476&lt;&gt;""),"Требует изменения","ОК"))</f>
        <v>ОК</v>
      </c>
      <c r="G476" s="1" t="str">
        <f aca="false">IF(AND('План Факт 2025'!C476="Инвестиционный_проект",'План Факт 2025'!I476=""),"Требует заполнения","ОК")</f>
        <v>ОК</v>
      </c>
      <c r="H476" s="1" t="str">
        <f aca="false">IF(AND('План Факт 2025'!C476="ФОТ",'План Факт 2025'!J476=""),"Требует заполнения","ОК")</f>
        <v>ОК</v>
      </c>
      <c r="J476" s="1" t="str">
        <f aca="false">IF(OR(AND('План Факт 2025'!D476="Программное_обеспечение_лицензии",'План Факт 2025'!L476=""),AND('План Факт 2025'!D476="Приобретение_ПО",'План Факт 2025'!L476=""),AND('План Факт 2025'!D476="ИТ_оборудование_и_комплектующие_ИП",'План Факт 2025'!L476=""),AND('План Факт 2025'!D476="ИТ_оборудование_и_комплектующие",'План Факт 2025'!L476="")),"Требует заполнения","ОК")</f>
        <v>ОК</v>
      </c>
      <c r="K476" s="1" t="str">
        <f aca="false">IF(OR(AND('План Факт 2025'!C476="Операционный_бюджет",'План Факт 2025'!D476="Программное_обеспечение_лицензии",'План Факт 2025'!M476=""),AND('План Факт 2025'!C476="Инвестиционный_проект",'План Факт 2025'!D476="Приобретение_ПО",'План Факт 2025'!M476=""),AND('План Факт 2025'!D476="ИТ_оборудование_и_комплектующие_ИП",'План Факт 2025'!M476=""),AND('План Факт 2025'!D476="ИТ_оборудование_и_комплектующие",'План Факт 2025'!M476="")),"Требует заполнения","ОК")</f>
        <v>ОК</v>
      </c>
      <c r="L476" s="1" t="str">
        <f aca="false">IF(OR(AND('План Факт 2025'!D476="Программное_обеспечение_лицензии",'План Факт 2025'!N476="",'План Факт 2025'!M476=""),AND('План Факт 2025'!D476="Приобретение_ПО",'План Факт 2025'!M476="",'План Факт 2025'!N476="",'План Факт 2025'!M476=""),AND('План Факт 2025'!C476&lt;&gt;"",'План Факт 2025'!N476="",'План Факт 2025'!M476="")),"Требует заполнения","ОК")</f>
        <v>ОК</v>
      </c>
      <c r="N476" s="1" t="str">
        <f aca="false">IF(OR('План Факт 2025'!C476="ФОТ",SUM('План Факт 2025'!Q476,'План Факт 2025'!R476,'План Факт 2025'!Z476,'План Факт 2025'!AA476)&gt;0),"ОК",IF('План Факт 2025'!C476="","ОК","Требует заполнения"))</f>
        <v>ОК</v>
      </c>
      <c r="T476" s="1" t="str">
        <f aca="false">IF(AND('План Факт 2025'!R476&gt;0,'План Факт 2025'!X476=""),"Требует заполнения","ОК")</f>
        <v>ОК</v>
      </c>
      <c r="U476" s="1" t="str">
        <f aca="false">IF(AND('План Факт 2025'!R476&gt;0,'План Факт 2025'!Y476=""),"Требует заполнения","ОК")</f>
        <v>ОК</v>
      </c>
    </row>
    <row r="477" customFormat="false" ht="15" hidden="false" customHeight="false" outlineLevel="0" collapsed="false">
      <c r="A477" s="1" t="str">
        <f aca="false">IF(AND('План Факт 2025'!B477&lt;&gt;"",'План Факт 2025'!A477=""),"Требует заполнения","ОК")</f>
        <v>ОК</v>
      </c>
      <c r="C477" s="1" t="str">
        <f aca="false">IF(AND('План Факт 2025'!C477="",SUM('План Факт 2025'!Q477,'План Факт 2025'!R477,'План Факт 2025'!Z477,'План Факт 2025'!AA477)&gt;0),"Требует заполнения","ОК")</f>
        <v>ОК</v>
      </c>
      <c r="D477" s="357" t="str">
        <f aca="false">IF(OR(AND('План Факт 2025'!D477="",'План Факт 2025'!C477="Инвестиционный_проект"),AND('План Факт 2025'!D477="",'План Факт 2025'!C477="Операционный_бюджет")),"Требует заполнения", IF('План Факт 2025'!D477="","ОК",IFERROR(VLOOKUP('План Факт 2025'!C477&amp;'План Факт 2025'!D477,статьи,1,FALSE()),"Требует исправления")))</f>
        <v>ОК</v>
      </c>
      <c r="E477" s="1" t="str">
        <f aca="false">IF(AND('План Факт 2025'!C477="Инвестиционный_проект",'План Факт 2025'!G477=""),"Требует заполнения",IF(AND('План Факт 2025'!C477&lt;&gt;"Инвестиционный_проект",'План Факт 2025'!G477&lt;&gt;""),"Требует изменения","ОК"))</f>
        <v>ОК</v>
      </c>
      <c r="G477" s="1" t="str">
        <f aca="false">IF(AND('План Факт 2025'!C477="Инвестиционный_проект",'План Факт 2025'!I477=""),"Требует заполнения","ОК")</f>
        <v>ОК</v>
      </c>
      <c r="H477" s="1" t="str">
        <f aca="false">IF(AND('План Факт 2025'!C477="ФОТ",'План Факт 2025'!J477=""),"Требует заполнения","ОК")</f>
        <v>ОК</v>
      </c>
      <c r="J477" s="1" t="str">
        <f aca="false">IF(OR(AND('План Факт 2025'!D477="Программное_обеспечение_лицензии",'План Факт 2025'!L477=""),AND('План Факт 2025'!D477="Приобретение_ПО",'План Факт 2025'!L477=""),AND('План Факт 2025'!D477="ИТ_оборудование_и_комплектующие_ИП",'План Факт 2025'!L477=""),AND('План Факт 2025'!D477="ИТ_оборудование_и_комплектующие",'План Факт 2025'!L477="")),"Требует заполнения","ОК")</f>
        <v>ОК</v>
      </c>
      <c r="K477" s="1" t="str">
        <f aca="false">IF(OR(AND('План Факт 2025'!C477="Операционный_бюджет",'План Факт 2025'!D477="Программное_обеспечение_лицензии",'План Факт 2025'!M477=""),AND('План Факт 2025'!C477="Инвестиционный_проект",'План Факт 2025'!D477="Приобретение_ПО",'План Факт 2025'!M477=""),AND('План Факт 2025'!D477="ИТ_оборудование_и_комплектующие_ИП",'План Факт 2025'!M477=""),AND('План Факт 2025'!D477="ИТ_оборудование_и_комплектующие",'План Факт 2025'!M477="")),"Требует заполнения","ОК")</f>
        <v>ОК</v>
      </c>
      <c r="L477" s="1" t="str">
        <f aca="false">IF(OR(AND('План Факт 2025'!D477="Программное_обеспечение_лицензии",'План Факт 2025'!N477="",'План Факт 2025'!M477=""),AND('План Факт 2025'!D477="Приобретение_ПО",'План Факт 2025'!M477="",'План Факт 2025'!N477="",'План Факт 2025'!M477=""),AND('План Факт 2025'!C477&lt;&gt;"",'План Факт 2025'!N477="",'План Факт 2025'!M477="")),"Требует заполнения","ОК")</f>
        <v>ОК</v>
      </c>
      <c r="N477" s="1" t="str">
        <f aca="false">IF(OR('План Факт 2025'!C477="ФОТ",SUM('План Факт 2025'!Q477,'План Факт 2025'!R477,'План Факт 2025'!Z477,'План Факт 2025'!AA477)&gt;0),"ОК",IF('План Факт 2025'!C477="","ОК","Требует заполнения"))</f>
        <v>ОК</v>
      </c>
      <c r="T477" s="1" t="str">
        <f aca="false">IF(AND('План Факт 2025'!R477&gt;0,'План Факт 2025'!X477=""),"Требует заполнения","ОК")</f>
        <v>ОК</v>
      </c>
      <c r="U477" s="1" t="str">
        <f aca="false">IF(AND('План Факт 2025'!R477&gt;0,'План Факт 2025'!Y477=""),"Требует заполнения","ОК")</f>
        <v>ОК</v>
      </c>
    </row>
    <row r="478" customFormat="false" ht="15" hidden="false" customHeight="false" outlineLevel="0" collapsed="false">
      <c r="A478" s="1" t="str">
        <f aca="false">IF(AND('План Факт 2025'!B478&lt;&gt;"",'План Факт 2025'!A478=""),"Требует заполнения","ОК")</f>
        <v>ОК</v>
      </c>
      <c r="C478" s="1" t="str">
        <f aca="false">IF(AND('План Факт 2025'!C478="",SUM('План Факт 2025'!Q478,'План Факт 2025'!R478,'План Факт 2025'!Z478,'План Факт 2025'!AA478)&gt;0),"Требует заполнения","ОК")</f>
        <v>ОК</v>
      </c>
      <c r="D478" s="357" t="str">
        <f aca="false">IF(OR(AND('План Факт 2025'!D478="",'План Факт 2025'!C478="Инвестиционный_проект"),AND('План Факт 2025'!D478="",'План Факт 2025'!C478="Операционный_бюджет")),"Требует заполнения", IF('План Факт 2025'!D478="","ОК",IFERROR(VLOOKUP('План Факт 2025'!C478&amp;'План Факт 2025'!D478,статьи,1,FALSE()),"Требует исправления")))</f>
        <v>ОК</v>
      </c>
      <c r="E478" s="1" t="str">
        <f aca="false">IF(AND('План Факт 2025'!C478="Инвестиционный_проект",'План Факт 2025'!G478=""),"Требует заполнения",IF(AND('План Факт 2025'!C478&lt;&gt;"Инвестиционный_проект",'План Факт 2025'!G478&lt;&gt;""),"Требует изменения","ОК"))</f>
        <v>ОК</v>
      </c>
      <c r="G478" s="1" t="str">
        <f aca="false">IF(AND('План Факт 2025'!C478="Инвестиционный_проект",'План Факт 2025'!I478=""),"Требует заполнения","ОК")</f>
        <v>ОК</v>
      </c>
      <c r="H478" s="1" t="str">
        <f aca="false">IF(AND('План Факт 2025'!C478="ФОТ",'План Факт 2025'!J478=""),"Требует заполнения","ОК")</f>
        <v>ОК</v>
      </c>
      <c r="J478" s="1" t="str">
        <f aca="false">IF(OR(AND('План Факт 2025'!D478="Программное_обеспечение_лицензии",'План Факт 2025'!L478=""),AND('План Факт 2025'!D478="Приобретение_ПО",'План Факт 2025'!L478=""),AND('План Факт 2025'!D478="ИТ_оборудование_и_комплектующие_ИП",'План Факт 2025'!L478=""),AND('План Факт 2025'!D478="ИТ_оборудование_и_комплектующие",'План Факт 2025'!L478="")),"Требует заполнения","ОК")</f>
        <v>ОК</v>
      </c>
      <c r="K478" s="1" t="str">
        <f aca="false">IF(OR(AND('План Факт 2025'!C478="Операционный_бюджет",'План Факт 2025'!D478="Программное_обеспечение_лицензии",'План Факт 2025'!M478=""),AND('План Факт 2025'!C478="Инвестиционный_проект",'План Факт 2025'!D478="Приобретение_ПО",'План Факт 2025'!M478=""),AND('План Факт 2025'!D478="ИТ_оборудование_и_комплектующие_ИП",'План Факт 2025'!M478=""),AND('План Факт 2025'!D478="ИТ_оборудование_и_комплектующие",'План Факт 2025'!M478="")),"Требует заполнения","ОК")</f>
        <v>ОК</v>
      </c>
      <c r="L478" s="1" t="str">
        <f aca="false">IF(OR(AND('План Факт 2025'!D478="Программное_обеспечение_лицензии",'План Факт 2025'!N478="",'План Факт 2025'!M478=""),AND('План Факт 2025'!D478="Приобретение_ПО",'План Факт 2025'!M478="",'План Факт 2025'!N478="",'План Факт 2025'!M478=""),AND('План Факт 2025'!C478&lt;&gt;"",'План Факт 2025'!N478="",'План Факт 2025'!M478="")),"Требует заполнения","ОК")</f>
        <v>ОК</v>
      </c>
      <c r="N478" s="1" t="str">
        <f aca="false">IF(OR('План Факт 2025'!C478="ФОТ",SUM('План Факт 2025'!Q478,'План Факт 2025'!R478,'План Факт 2025'!Z478,'План Факт 2025'!AA478)&gt;0),"ОК",IF('План Факт 2025'!C478="","ОК","Требует заполнения"))</f>
        <v>ОК</v>
      </c>
      <c r="T478" s="1" t="str">
        <f aca="false">IF(AND('План Факт 2025'!R478&gt;0,'План Факт 2025'!X478=""),"Требует заполнения","ОК")</f>
        <v>ОК</v>
      </c>
      <c r="U478" s="1" t="str">
        <f aca="false">IF(AND('План Факт 2025'!R478&gt;0,'План Факт 2025'!Y478=""),"Требует заполнения","ОК")</f>
        <v>ОК</v>
      </c>
    </row>
    <row r="479" customFormat="false" ht="15" hidden="false" customHeight="false" outlineLevel="0" collapsed="false">
      <c r="A479" s="1" t="str">
        <f aca="false">IF(AND('План Факт 2025'!B479&lt;&gt;"",'План Факт 2025'!A479=""),"Требует заполнения","ОК")</f>
        <v>ОК</v>
      </c>
      <c r="C479" s="1" t="str">
        <f aca="false">IF(AND('План Факт 2025'!C479="",SUM('План Факт 2025'!Q479,'План Факт 2025'!R479,'План Факт 2025'!Z479,'План Факт 2025'!AA479)&gt;0),"Требует заполнения","ОК")</f>
        <v>ОК</v>
      </c>
      <c r="D479" s="357" t="str">
        <f aca="false">IF(OR(AND('План Факт 2025'!D479="",'План Факт 2025'!C479="Инвестиционный_проект"),AND('План Факт 2025'!D479="",'План Факт 2025'!C479="Операционный_бюджет")),"Требует заполнения", IF('План Факт 2025'!D479="","ОК",IFERROR(VLOOKUP('План Факт 2025'!C479&amp;'План Факт 2025'!D479,статьи,1,FALSE()),"Требует исправления")))</f>
        <v>ОК</v>
      </c>
      <c r="E479" s="1" t="str">
        <f aca="false">IF(AND('План Факт 2025'!C479="Инвестиционный_проект",'План Факт 2025'!G479=""),"Требует заполнения",IF(AND('План Факт 2025'!C479&lt;&gt;"Инвестиционный_проект",'План Факт 2025'!G479&lt;&gt;""),"Требует изменения","ОК"))</f>
        <v>ОК</v>
      </c>
      <c r="G479" s="1" t="str">
        <f aca="false">IF(AND('План Факт 2025'!C479="Инвестиционный_проект",'План Факт 2025'!I479=""),"Требует заполнения","ОК")</f>
        <v>ОК</v>
      </c>
      <c r="H479" s="1" t="str">
        <f aca="false">IF(AND('План Факт 2025'!C479="ФОТ",'План Факт 2025'!J479=""),"Требует заполнения","ОК")</f>
        <v>ОК</v>
      </c>
      <c r="J479" s="1" t="str">
        <f aca="false">IF(OR(AND('План Факт 2025'!D479="Программное_обеспечение_лицензии",'План Факт 2025'!L479=""),AND('План Факт 2025'!D479="Приобретение_ПО",'План Факт 2025'!L479=""),AND('План Факт 2025'!D479="ИТ_оборудование_и_комплектующие_ИП",'План Факт 2025'!L479=""),AND('План Факт 2025'!D479="ИТ_оборудование_и_комплектующие",'План Факт 2025'!L479="")),"Требует заполнения","ОК")</f>
        <v>ОК</v>
      </c>
      <c r="K479" s="1" t="str">
        <f aca="false">IF(OR(AND('План Факт 2025'!C479="Операционный_бюджет",'План Факт 2025'!D479="Программное_обеспечение_лицензии",'План Факт 2025'!M479=""),AND('План Факт 2025'!C479="Инвестиционный_проект",'План Факт 2025'!D479="Приобретение_ПО",'План Факт 2025'!M479=""),AND('План Факт 2025'!D479="ИТ_оборудование_и_комплектующие_ИП",'План Факт 2025'!M479=""),AND('План Факт 2025'!D479="ИТ_оборудование_и_комплектующие",'План Факт 2025'!M479="")),"Требует заполнения","ОК")</f>
        <v>ОК</v>
      </c>
      <c r="L479" s="1" t="str">
        <f aca="false">IF(OR(AND('План Факт 2025'!D479="Программное_обеспечение_лицензии",'План Факт 2025'!N479="",'План Факт 2025'!M479=""),AND('План Факт 2025'!D479="Приобретение_ПО",'План Факт 2025'!M479="",'План Факт 2025'!N479="",'План Факт 2025'!M479=""),AND('План Факт 2025'!C479&lt;&gt;"",'План Факт 2025'!N479="",'План Факт 2025'!M479="")),"Требует заполнения","ОК")</f>
        <v>ОК</v>
      </c>
      <c r="N479" s="1" t="str">
        <f aca="false">IF(OR('План Факт 2025'!C479="ФОТ",SUM('План Факт 2025'!Q479,'План Факт 2025'!R479,'План Факт 2025'!Z479,'План Факт 2025'!AA479)&gt;0),"ОК",IF('План Факт 2025'!C479="","ОК","Требует заполнения"))</f>
        <v>ОК</v>
      </c>
      <c r="T479" s="1" t="str">
        <f aca="false">IF(AND('План Факт 2025'!R479&gt;0,'План Факт 2025'!X479=""),"Требует заполнения","ОК")</f>
        <v>ОК</v>
      </c>
      <c r="U479" s="1" t="str">
        <f aca="false">IF(AND('План Факт 2025'!R479&gt;0,'План Факт 2025'!Y479=""),"Требует заполнения","ОК")</f>
        <v>ОК</v>
      </c>
    </row>
    <row r="480" customFormat="false" ht="15" hidden="false" customHeight="false" outlineLevel="0" collapsed="false">
      <c r="A480" s="1" t="str">
        <f aca="false">IF(AND('План Факт 2025'!B480&lt;&gt;"",'План Факт 2025'!A480=""),"Требует заполнения","ОК")</f>
        <v>ОК</v>
      </c>
      <c r="C480" s="1" t="str">
        <f aca="false">IF(AND('План Факт 2025'!C480="",SUM('План Факт 2025'!Q480,'План Факт 2025'!R480,'План Факт 2025'!Z480,'План Факт 2025'!AA480)&gt;0),"Требует заполнения","ОК")</f>
        <v>ОК</v>
      </c>
      <c r="D480" s="357" t="str">
        <f aca="false">IF(OR(AND('План Факт 2025'!D480="",'План Факт 2025'!C480="Инвестиционный_проект"),AND('План Факт 2025'!D480="",'План Факт 2025'!C480="Операционный_бюджет")),"Требует заполнения", IF('План Факт 2025'!D480="","ОК",IFERROR(VLOOKUP('План Факт 2025'!C480&amp;'План Факт 2025'!D480,статьи,1,FALSE()),"Требует исправления")))</f>
        <v>ОК</v>
      </c>
      <c r="E480" s="1" t="str">
        <f aca="false">IF(AND('План Факт 2025'!C480="Инвестиционный_проект",'План Факт 2025'!G480=""),"Требует заполнения",IF(AND('План Факт 2025'!C480&lt;&gt;"Инвестиционный_проект",'План Факт 2025'!G480&lt;&gt;""),"Требует изменения","ОК"))</f>
        <v>ОК</v>
      </c>
      <c r="G480" s="1" t="str">
        <f aca="false">IF(AND('План Факт 2025'!C480="Инвестиционный_проект",'План Факт 2025'!I480=""),"Требует заполнения","ОК")</f>
        <v>ОК</v>
      </c>
      <c r="H480" s="1" t="str">
        <f aca="false">IF(AND('План Факт 2025'!C480="ФОТ",'План Факт 2025'!J480=""),"Требует заполнения","ОК")</f>
        <v>ОК</v>
      </c>
      <c r="J480" s="1" t="str">
        <f aca="false">IF(OR(AND('План Факт 2025'!D480="Программное_обеспечение_лицензии",'План Факт 2025'!L480=""),AND('План Факт 2025'!D480="Приобретение_ПО",'План Факт 2025'!L480=""),AND('План Факт 2025'!D480="ИТ_оборудование_и_комплектующие_ИП",'План Факт 2025'!L480=""),AND('План Факт 2025'!D480="ИТ_оборудование_и_комплектующие",'План Факт 2025'!L480="")),"Требует заполнения","ОК")</f>
        <v>ОК</v>
      </c>
      <c r="K480" s="1" t="str">
        <f aca="false">IF(OR(AND('План Факт 2025'!C480="Операционный_бюджет",'План Факт 2025'!D480="Программное_обеспечение_лицензии",'План Факт 2025'!M480=""),AND('План Факт 2025'!C480="Инвестиционный_проект",'План Факт 2025'!D480="Приобретение_ПО",'План Факт 2025'!M480=""),AND('План Факт 2025'!D480="ИТ_оборудование_и_комплектующие_ИП",'План Факт 2025'!M480=""),AND('План Факт 2025'!D480="ИТ_оборудование_и_комплектующие",'План Факт 2025'!M480="")),"Требует заполнения","ОК")</f>
        <v>ОК</v>
      </c>
      <c r="L480" s="1" t="str">
        <f aca="false">IF(OR(AND('План Факт 2025'!D480="Программное_обеспечение_лицензии",'План Факт 2025'!N480="",'План Факт 2025'!M480=""),AND('План Факт 2025'!D480="Приобретение_ПО",'План Факт 2025'!M480="",'План Факт 2025'!N480="",'План Факт 2025'!M480=""),AND('План Факт 2025'!C480&lt;&gt;"",'План Факт 2025'!N480="",'План Факт 2025'!M480="")),"Требует заполнения","ОК")</f>
        <v>ОК</v>
      </c>
      <c r="N480" s="1" t="str">
        <f aca="false">IF(OR('План Факт 2025'!C480="ФОТ",SUM('План Факт 2025'!Q480,'План Факт 2025'!R480,'План Факт 2025'!Z480,'План Факт 2025'!AA480)&gt;0),"ОК",IF('План Факт 2025'!C480="","ОК","Требует заполнения"))</f>
        <v>ОК</v>
      </c>
      <c r="T480" s="1" t="str">
        <f aca="false">IF(AND('План Факт 2025'!R480&gt;0,'План Факт 2025'!X480=""),"Требует заполнения","ОК")</f>
        <v>ОК</v>
      </c>
      <c r="U480" s="1" t="str">
        <f aca="false">IF(AND('План Факт 2025'!R480&gt;0,'План Факт 2025'!Y480=""),"Требует заполнения","ОК")</f>
        <v>ОК</v>
      </c>
    </row>
    <row r="481" customFormat="false" ht="15" hidden="false" customHeight="false" outlineLevel="0" collapsed="false">
      <c r="A481" s="1" t="str">
        <f aca="false">IF(AND('План Факт 2025'!B481&lt;&gt;"",'План Факт 2025'!A481=""),"Требует заполнения","ОК")</f>
        <v>ОК</v>
      </c>
      <c r="C481" s="1" t="str">
        <f aca="false">IF(AND('План Факт 2025'!C481="",SUM('План Факт 2025'!Q481,'План Факт 2025'!R481,'План Факт 2025'!Z481,'План Факт 2025'!AA481)&gt;0),"Требует заполнения","ОК")</f>
        <v>ОК</v>
      </c>
      <c r="D481" s="357" t="str">
        <f aca="false">IF(OR(AND('План Факт 2025'!D481="",'План Факт 2025'!C481="Инвестиционный_проект"),AND('План Факт 2025'!D481="",'План Факт 2025'!C481="Операционный_бюджет")),"Требует заполнения", IF('План Факт 2025'!D481="","ОК",IFERROR(VLOOKUP('План Факт 2025'!C481&amp;'План Факт 2025'!D481,статьи,1,FALSE()),"Требует исправления")))</f>
        <v>ОК</v>
      </c>
      <c r="E481" s="1" t="str">
        <f aca="false">IF(AND('План Факт 2025'!C481="Инвестиционный_проект",'План Факт 2025'!G481=""),"Требует заполнения",IF(AND('План Факт 2025'!C481&lt;&gt;"Инвестиционный_проект",'План Факт 2025'!G481&lt;&gt;""),"Требует изменения","ОК"))</f>
        <v>ОК</v>
      </c>
      <c r="G481" s="1" t="str">
        <f aca="false">IF(AND('План Факт 2025'!C481="Инвестиционный_проект",'План Факт 2025'!I481=""),"Требует заполнения","ОК")</f>
        <v>ОК</v>
      </c>
      <c r="H481" s="1" t="str">
        <f aca="false">IF(AND('План Факт 2025'!C481="ФОТ",'План Факт 2025'!J481=""),"Требует заполнения","ОК")</f>
        <v>ОК</v>
      </c>
      <c r="J481" s="1" t="str">
        <f aca="false">IF(OR(AND('План Факт 2025'!D481="Программное_обеспечение_лицензии",'План Факт 2025'!L481=""),AND('План Факт 2025'!D481="Приобретение_ПО",'План Факт 2025'!L481=""),AND('План Факт 2025'!D481="ИТ_оборудование_и_комплектующие_ИП",'План Факт 2025'!L481=""),AND('План Факт 2025'!D481="ИТ_оборудование_и_комплектующие",'План Факт 2025'!L481="")),"Требует заполнения","ОК")</f>
        <v>ОК</v>
      </c>
      <c r="K481" s="1" t="str">
        <f aca="false">IF(OR(AND('План Факт 2025'!C481="Операционный_бюджет",'План Факт 2025'!D481="Программное_обеспечение_лицензии",'План Факт 2025'!M481=""),AND('План Факт 2025'!C481="Инвестиционный_проект",'План Факт 2025'!D481="Приобретение_ПО",'План Факт 2025'!M481=""),AND('План Факт 2025'!D481="ИТ_оборудование_и_комплектующие_ИП",'План Факт 2025'!M481=""),AND('План Факт 2025'!D481="ИТ_оборудование_и_комплектующие",'План Факт 2025'!M481="")),"Требует заполнения","ОК")</f>
        <v>ОК</v>
      </c>
      <c r="L481" s="1" t="str">
        <f aca="false">IF(OR(AND('План Факт 2025'!D481="Программное_обеспечение_лицензии",'План Факт 2025'!N481="",'План Факт 2025'!M481=""),AND('План Факт 2025'!D481="Приобретение_ПО",'План Факт 2025'!M481="",'План Факт 2025'!N481="",'План Факт 2025'!M481=""),AND('План Факт 2025'!C481&lt;&gt;"",'План Факт 2025'!N481="",'План Факт 2025'!M481="")),"Требует заполнения","ОК")</f>
        <v>ОК</v>
      </c>
      <c r="N481" s="1" t="str">
        <f aca="false">IF(OR('План Факт 2025'!C481="ФОТ",SUM('План Факт 2025'!Q481,'План Факт 2025'!R481,'План Факт 2025'!Z481,'План Факт 2025'!AA481)&gt;0),"ОК",IF('План Факт 2025'!C481="","ОК","Требует заполнения"))</f>
        <v>ОК</v>
      </c>
      <c r="T481" s="1" t="str">
        <f aca="false">IF(AND('План Факт 2025'!R481&gt;0,'План Факт 2025'!X481=""),"Требует заполнения","ОК")</f>
        <v>ОК</v>
      </c>
      <c r="U481" s="1" t="str">
        <f aca="false">IF(AND('План Факт 2025'!R481&gt;0,'План Факт 2025'!Y481=""),"Требует заполнения","ОК")</f>
        <v>ОК</v>
      </c>
    </row>
    <row r="482" customFormat="false" ht="15" hidden="false" customHeight="false" outlineLevel="0" collapsed="false">
      <c r="A482" s="1" t="str">
        <f aca="false">IF(AND('План Факт 2025'!B482&lt;&gt;"",'План Факт 2025'!A482=""),"Требует заполнения","ОК")</f>
        <v>ОК</v>
      </c>
      <c r="C482" s="1" t="str">
        <f aca="false">IF(AND('План Факт 2025'!C482="",SUM('План Факт 2025'!Q482,'План Факт 2025'!R482,'План Факт 2025'!Z482,'План Факт 2025'!AA482)&gt;0),"Требует заполнения","ОК")</f>
        <v>ОК</v>
      </c>
      <c r="D482" s="357" t="str">
        <f aca="false">IF(OR(AND('План Факт 2025'!D482="",'План Факт 2025'!C482="Инвестиционный_проект"),AND('План Факт 2025'!D482="",'План Факт 2025'!C482="Операционный_бюджет")),"Требует заполнения", IF('План Факт 2025'!D482="","ОК",IFERROR(VLOOKUP('План Факт 2025'!C482&amp;'План Факт 2025'!D482,статьи,1,FALSE()),"Требует исправления")))</f>
        <v>ОК</v>
      </c>
      <c r="E482" s="1" t="str">
        <f aca="false">IF(AND('План Факт 2025'!C482="Инвестиционный_проект",'План Факт 2025'!G482=""),"Требует заполнения",IF(AND('План Факт 2025'!C482&lt;&gt;"Инвестиционный_проект",'План Факт 2025'!G482&lt;&gt;""),"Требует изменения","ОК"))</f>
        <v>ОК</v>
      </c>
      <c r="G482" s="1" t="str">
        <f aca="false">IF(AND('План Факт 2025'!C482="Инвестиционный_проект",'План Факт 2025'!I482=""),"Требует заполнения","ОК")</f>
        <v>ОК</v>
      </c>
      <c r="H482" s="1" t="str">
        <f aca="false">IF(AND('План Факт 2025'!C482="ФОТ",'План Факт 2025'!J482=""),"Требует заполнения","ОК")</f>
        <v>ОК</v>
      </c>
      <c r="J482" s="1" t="str">
        <f aca="false">IF(OR(AND('План Факт 2025'!D482="Программное_обеспечение_лицензии",'План Факт 2025'!L482=""),AND('План Факт 2025'!D482="Приобретение_ПО",'План Факт 2025'!L482=""),AND('План Факт 2025'!D482="ИТ_оборудование_и_комплектующие_ИП",'План Факт 2025'!L482=""),AND('План Факт 2025'!D482="ИТ_оборудование_и_комплектующие",'План Факт 2025'!L482="")),"Требует заполнения","ОК")</f>
        <v>ОК</v>
      </c>
      <c r="K482" s="1" t="str">
        <f aca="false">IF(OR(AND('План Факт 2025'!C482="Операционный_бюджет",'План Факт 2025'!D482="Программное_обеспечение_лицензии",'План Факт 2025'!M482=""),AND('План Факт 2025'!C482="Инвестиционный_проект",'План Факт 2025'!D482="Приобретение_ПО",'План Факт 2025'!M482=""),AND('План Факт 2025'!D482="ИТ_оборудование_и_комплектующие_ИП",'План Факт 2025'!M482=""),AND('План Факт 2025'!D482="ИТ_оборудование_и_комплектующие",'План Факт 2025'!M482="")),"Требует заполнения","ОК")</f>
        <v>ОК</v>
      </c>
      <c r="L482" s="1" t="str">
        <f aca="false">IF(OR(AND('План Факт 2025'!D482="Программное_обеспечение_лицензии",'План Факт 2025'!N482="",'План Факт 2025'!M482=""),AND('План Факт 2025'!D482="Приобретение_ПО",'План Факт 2025'!M482="",'План Факт 2025'!N482="",'План Факт 2025'!M482=""),AND('План Факт 2025'!C482&lt;&gt;"",'План Факт 2025'!N482="",'План Факт 2025'!M482="")),"Требует заполнения","ОК")</f>
        <v>ОК</v>
      </c>
      <c r="N482" s="1" t="str">
        <f aca="false">IF(OR('План Факт 2025'!C482="ФОТ",SUM('План Факт 2025'!Q482,'План Факт 2025'!R482,'План Факт 2025'!Z482,'План Факт 2025'!AA482)&gt;0),"ОК",IF('План Факт 2025'!C482="","ОК","Требует заполнения"))</f>
        <v>ОК</v>
      </c>
      <c r="T482" s="1" t="str">
        <f aca="false">IF(AND('План Факт 2025'!R482&gt;0,'План Факт 2025'!X482=""),"Требует заполнения","ОК")</f>
        <v>ОК</v>
      </c>
      <c r="U482" s="1" t="str">
        <f aca="false">IF(AND('План Факт 2025'!R482&gt;0,'План Факт 2025'!Y482=""),"Требует заполнения","ОК")</f>
        <v>ОК</v>
      </c>
    </row>
    <row r="483" customFormat="false" ht="15" hidden="false" customHeight="false" outlineLevel="0" collapsed="false">
      <c r="A483" s="1" t="str">
        <f aca="false">IF(AND('План Факт 2025'!B483&lt;&gt;"",'План Факт 2025'!A483=""),"Требует заполнения","ОК")</f>
        <v>ОК</v>
      </c>
      <c r="C483" s="1" t="str">
        <f aca="false">IF(AND('План Факт 2025'!C483="",SUM('План Факт 2025'!Q483,'План Факт 2025'!R483,'План Факт 2025'!Z483,'План Факт 2025'!AA483)&gt;0),"Требует заполнения","ОК")</f>
        <v>ОК</v>
      </c>
      <c r="D483" s="357" t="str">
        <f aca="false">IF(OR(AND('План Факт 2025'!D483="",'План Факт 2025'!C483="Инвестиционный_проект"),AND('План Факт 2025'!D483="",'План Факт 2025'!C483="Операционный_бюджет")),"Требует заполнения", IF('План Факт 2025'!D483="","ОК",IFERROR(VLOOKUP('План Факт 2025'!C483&amp;'План Факт 2025'!D483,статьи,1,FALSE()),"Требует исправления")))</f>
        <v>ОК</v>
      </c>
      <c r="E483" s="1" t="str">
        <f aca="false">IF(AND('План Факт 2025'!C483="Инвестиционный_проект",'План Факт 2025'!G483=""),"Требует заполнения",IF(AND('План Факт 2025'!C483&lt;&gt;"Инвестиционный_проект",'План Факт 2025'!G483&lt;&gt;""),"Требует изменения","ОК"))</f>
        <v>ОК</v>
      </c>
      <c r="G483" s="1" t="str">
        <f aca="false">IF(AND('План Факт 2025'!C483="Инвестиционный_проект",'План Факт 2025'!I483=""),"Требует заполнения","ОК")</f>
        <v>ОК</v>
      </c>
      <c r="H483" s="1" t="str">
        <f aca="false">IF(AND('План Факт 2025'!C483="ФОТ",'План Факт 2025'!J483=""),"Требует заполнения","ОК")</f>
        <v>ОК</v>
      </c>
      <c r="J483" s="1" t="str">
        <f aca="false">IF(OR(AND('План Факт 2025'!D483="Программное_обеспечение_лицензии",'План Факт 2025'!L483=""),AND('План Факт 2025'!D483="Приобретение_ПО",'План Факт 2025'!L483=""),AND('План Факт 2025'!D483="ИТ_оборудование_и_комплектующие_ИП",'План Факт 2025'!L483=""),AND('План Факт 2025'!D483="ИТ_оборудование_и_комплектующие",'План Факт 2025'!L483="")),"Требует заполнения","ОК")</f>
        <v>ОК</v>
      </c>
      <c r="K483" s="1" t="str">
        <f aca="false">IF(OR(AND('План Факт 2025'!C483="Операционный_бюджет",'План Факт 2025'!D483="Программное_обеспечение_лицензии",'План Факт 2025'!M483=""),AND('План Факт 2025'!C483="Инвестиционный_проект",'План Факт 2025'!D483="Приобретение_ПО",'План Факт 2025'!M483=""),AND('План Факт 2025'!D483="ИТ_оборудование_и_комплектующие_ИП",'План Факт 2025'!M483=""),AND('План Факт 2025'!D483="ИТ_оборудование_и_комплектующие",'План Факт 2025'!M483="")),"Требует заполнения","ОК")</f>
        <v>ОК</v>
      </c>
      <c r="L483" s="1" t="str">
        <f aca="false">IF(OR(AND('План Факт 2025'!D483="Программное_обеспечение_лицензии",'План Факт 2025'!N483="",'План Факт 2025'!M483=""),AND('План Факт 2025'!D483="Приобретение_ПО",'План Факт 2025'!M483="",'План Факт 2025'!N483="",'План Факт 2025'!M483=""),AND('План Факт 2025'!C483&lt;&gt;"",'План Факт 2025'!N483="",'План Факт 2025'!M483="")),"Требует заполнения","ОК")</f>
        <v>ОК</v>
      </c>
      <c r="N483" s="1" t="str">
        <f aca="false">IF(OR('План Факт 2025'!C483="ФОТ",SUM('План Факт 2025'!Q483,'План Факт 2025'!R483,'План Факт 2025'!Z483,'План Факт 2025'!AA483)&gt;0),"ОК",IF('План Факт 2025'!C483="","ОК","Требует заполнения"))</f>
        <v>ОК</v>
      </c>
      <c r="T483" s="1" t="str">
        <f aca="false">IF(AND('План Факт 2025'!R483&gt;0,'План Факт 2025'!X483=""),"Требует заполнения","ОК")</f>
        <v>ОК</v>
      </c>
      <c r="U483" s="1" t="str">
        <f aca="false">IF(AND('План Факт 2025'!R483&gt;0,'План Факт 2025'!Y483=""),"Требует заполнения","ОК")</f>
        <v>ОК</v>
      </c>
    </row>
    <row r="484" customFormat="false" ht="15" hidden="false" customHeight="false" outlineLevel="0" collapsed="false">
      <c r="A484" s="1" t="str">
        <f aca="false">IF(AND('План Факт 2025'!B484&lt;&gt;"",'План Факт 2025'!A484=""),"Требует заполнения","ОК")</f>
        <v>ОК</v>
      </c>
      <c r="C484" s="1" t="str">
        <f aca="false">IF(AND('План Факт 2025'!C484="",SUM('План Факт 2025'!Q484,'План Факт 2025'!R484,'План Факт 2025'!Z484,'План Факт 2025'!AA484)&gt;0),"Требует заполнения","ОК")</f>
        <v>ОК</v>
      </c>
      <c r="D484" s="357" t="str">
        <f aca="false">IF(OR(AND('План Факт 2025'!D484="",'План Факт 2025'!C484="Инвестиционный_проект"),AND('План Факт 2025'!D484="",'План Факт 2025'!C484="Операционный_бюджет")),"Требует заполнения", IF('План Факт 2025'!D484="","ОК",IFERROR(VLOOKUP('План Факт 2025'!C484&amp;'План Факт 2025'!D484,статьи,1,FALSE()),"Требует исправления")))</f>
        <v>ОК</v>
      </c>
      <c r="E484" s="1" t="str">
        <f aca="false">IF(AND('План Факт 2025'!C484="Инвестиционный_проект",'План Факт 2025'!G484=""),"Требует заполнения",IF(AND('План Факт 2025'!C484&lt;&gt;"Инвестиционный_проект",'План Факт 2025'!G484&lt;&gt;""),"Требует изменения","ОК"))</f>
        <v>ОК</v>
      </c>
      <c r="G484" s="1" t="str">
        <f aca="false">IF(AND('План Факт 2025'!C484="Инвестиционный_проект",'План Факт 2025'!I484=""),"Требует заполнения","ОК")</f>
        <v>ОК</v>
      </c>
      <c r="H484" s="1" t="str">
        <f aca="false">IF(AND('План Факт 2025'!C484="ФОТ",'План Факт 2025'!J484=""),"Требует заполнения","ОК")</f>
        <v>ОК</v>
      </c>
      <c r="J484" s="1" t="str">
        <f aca="false">IF(OR(AND('План Факт 2025'!D484="Программное_обеспечение_лицензии",'План Факт 2025'!L484=""),AND('План Факт 2025'!D484="Приобретение_ПО",'План Факт 2025'!L484=""),AND('План Факт 2025'!D484="ИТ_оборудование_и_комплектующие_ИП",'План Факт 2025'!L484=""),AND('План Факт 2025'!D484="ИТ_оборудование_и_комплектующие",'План Факт 2025'!L484="")),"Требует заполнения","ОК")</f>
        <v>ОК</v>
      </c>
      <c r="K484" s="1" t="str">
        <f aca="false">IF(OR(AND('План Факт 2025'!C484="Операционный_бюджет",'План Факт 2025'!D484="Программное_обеспечение_лицензии",'План Факт 2025'!M484=""),AND('План Факт 2025'!C484="Инвестиционный_проект",'План Факт 2025'!D484="Приобретение_ПО",'План Факт 2025'!M484=""),AND('План Факт 2025'!D484="ИТ_оборудование_и_комплектующие_ИП",'План Факт 2025'!M484=""),AND('План Факт 2025'!D484="ИТ_оборудование_и_комплектующие",'План Факт 2025'!M484="")),"Требует заполнения","ОК")</f>
        <v>ОК</v>
      </c>
      <c r="L484" s="1" t="str">
        <f aca="false">IF(OR(AND('План Факт 2025'!D484="Программное_обеспечение_лицензии",'План Факт 2025'!N484="",'План Факт 2025'!M484=""),AND('План Факт 2025'!D484="Приобретение_ПО",'План Факт 2025'!M484="",'План Факт 2025'!N484="",'План Факт 2025'!M484=""),AND('План Факт 2025'!C484&lt;&gt;"",'План Факт 2025'!N484="",'План Факт 2025'!M484="")),"Требует заполнения","ОК")</f>
        <v>ОК</v>
      </c>
      <c r="N484" s="1" t="str">
        <f aca="false">IF(OR('План Факт 2025'!C484="ФОТ",SUM('План Факт 2025'!Q484,'План Факт 2025'!R484,'План Факт 2025'!Z484,'План Факт 2025'!AA484)&gt;0),"ОК",IF('План Факт 2025'!C484="","ОК","Требует заполнения"))</f>
        <v>ОК</v>
      </c>
      <c r="T484" s="1" t="str">
        <f aca="false">IF(AND('План Факт 2025'!R484&gt;0,'План Факт 2025'!X484=""),"Требует заполнения","ОК")</f>
        <v>ОК</v>
      </c>
      <c r="U484" s="1" t="str">
        <f aca="false">IF(AND('План Факт 2025'!R484&gt;0,'План Факт 2025'!Y484=""),"Требует заполнения","ОК")</f>
        <v>ОК</v>
      </c>
    </row>
    <row r="485" customFormat="false" ht="15" hidden="false" customHeight="false" outlineLevel="0" collapsed="false">
      <c r="A485" s="1" t="str">
        <f aca="false">IF(AND('План Факт 2025'!B485&lt;&gt;"",'План Факт 2025'!A485=""),"Требует заполнения","ОК")</f>
        <v>ОК</v>
      </c>
      <c r="C485" s="1" t="str">
        <f aca="false">IF(AND('План Факт 2025'!C485="",SUM('План Факт 2025'!Q485,'План Факт 2025'!R485,'План Факт 2025'!Z485,'План Факт 2025'!AA485)&gt;0),"Требует заполнения","ОК")</f>
        <v>ОК</v>
      </c>
      <c r="D485" s="357" t="str">
        <f aca="false">IF(OR(AND('План Факт 2025'!D485="",'План Факт 2025'!C485="Инвестиционный_проект"),AND('План Факт 2025'!D485="",'План Факт 2025'!C485="Операционный_бюджет")),"Требует заполнения", IF('План Факт 2025'!D485="","ОК",IFERROR(VLOOKUP('План Факт 2025'!C485&amp;'План Факт 2025'!D485,статьи,1,FALSE()),"Требует исправления")))</f>
        <v>ОК</v>
      </c>
      <c r="E485" s="1" t="str">
        <f aca="false">IF(AND('План Факт 2025'!C485="Инвестиционный_проект",'План Факт 2025'!G485=""),"Требует заполнения",IF(AND('План Факт 2025'!C485&lt;&gt;"Инвестиционный_проект",'План Факт 2025'!G485&lt;&gt;""),"Требует изменения","ОК"))</f>
        <v>ОК</v>
      </c>
      <c r="G485" s="1" t="str">
        <f aca="false">IF(AND('План Факт 2025'!C485="Инвестиционный_проект",'План Факт 2025'!I485=""),"Требует заполнения","ОК")</f>
        <v>ОК</v>
      </c>
      <c r="H485" s="1" t="str">
        <f aca="false">IF(AND('План Факт 2025'!C485="ФОТ",'План Факт 2025'!J485=""),"Требует заполнения","ОК")</f>
        <v>ОК</v>
      </c>
      <c r="J485" s="1" t="str">
        <f aca="false">IF(OR(AND('План Факт 2025'!D485="Программное_обеспечение_лицензии",'План Факт 2025'!L485=""),AND('План Факт 2025'!D485="Приобретение_ПО",'План Факт 2025'!L485=""),AND('План Факт 2025'!D485="ИТ_оборудование_и_комплектующие_ИП",'План Факт 2025'!L485=""),AND('План Факт 2025'!D485="ИТ_оборудование_и_комплектующие",'План Факт 2025'!L485="")),"Требует заполнения","ОК")</f>
        <v>ОК</v>
      </c>
      <c r="K485" s="1" t="str">
        <f aca="false">IF(OR(AND('План Факт 2025'!C485="Операционный_бюджет",'План Факт 2025'!D485="Программное_обеспечение_лицензии",'План Факт 2025'!M485=""),AND('План Факт 2025'!C485="Инвестиционный_проект",'План Факт 2025'!D485="Приобретение_ПО",'План Факт 2025'!M485=""),AND('План Факт 2025'!D485="ИТ_оборудование_и_комплектующие_ИП",'План Факт 2025'!M485=""),AND('План Факт 2025'!D485="ИТ_оборудование_и_комплектующие",'План Факт 2025'!M485="")),"Требует заполнения","ОК")</f>
        <v>ОК</v>
      </c>
      <c r="L485" s="1" t="str">
        <f aca="false">IF(OR(AND('План Факт 2025'!D485="Программное_обеспечение_лицензии",'План Факт 2025'!N485="",'План Факт 2025'!M485=""),AND('План Факт 2025'!D485="Приобретение_ПО",'План Факт 2025'!M485="",'План Факт 2025'!N485="",'План Факт 2025'!M485=""),AND('План Факт 2025'!C485&lt;&gt;"",'План Факт 2025'!N485="",'План Факт 2025'!M485="")),"Требует заполнения","ОК")</f>
        <v>ОК</v>
      </c>
      <c r="N485" s="1" t="str">
        <f aca="false">IF(OR('План Факт 2025'!C485="ФОТ",SUM('План Факт 2025'!Q485,'План Факт 2025'!R485,'План Факт 2025'!Z485,'План Факт 2025'!AA485)&gt;0),"ОК",IF('План Факт 2025'!C485="","ОК","Требует заполнения"))</f>
        <v>ОК</v>
      </c>
      <c r="T485" s="1" t="str">
        <f aca="false">IF(AND('План Факт 2025'!R485&gt;0,'План Факт 2025'!X485=""),"Требует заполнения","ОК")</f>
        <v>ОК</v>
      </c>
      <c r="U485" s="1" t="str">
        <f aca="false">IF(AND('План Факт 2025'!R485&gt;0,'План Факт 2025'!Y485=""),"Требует заполнения","ОК")</f>
        <v>ОК</v>
      </c>
    </row>
    <row r="486" customFormat="false" ht="15" hidden="false" customHeight="false" outlineLevel="0" collapsed="false">
      <c r="A486" s="1" t="str">
        <f aca="false">IF(AND('План Факт 2025'!B486&lt;&gt;"",'План Факт 2025'!A486=""),"Требует заполнения","ОК")</f>
        <v>ОК</v>
      </c>
      <c r="C486" s="1" t="str">
        <f aca="false">IF(AND('План Факт 2025'!C486="",SUM('План Факт 2025'!Q486,'План Факт 2025'!R486,'План Факт 2025'!Z486,'План Факт 2025'!AA486)&gt;0),"Требует заполнения","ОК")</f>
        <v>ОК</v>
      </c>
      <c r="D486" s="357" t="str">
        <f aca="false">IF(OR(AND('План Факт 2025'!D486="",'План Факт 2025'!C486="Инвестиционный_проект"),AND('План Факт 2025'!D486="",'План Факт 2025'!C486="Операционный_бюджет")),"Требует заполнения", IF('План Факт 2025'!D486="","ОК",IFERROR(VLOOKUP('План Факт 2025'!C486&amp;'План Факт 2025'!D486,статьи,1,FALSE()),"Требует исправления")))</f>
        <v>ОК</v>
      </c>
      <c r="E486" s="1" t="str">
        <f aca="false">IF(AND('План Факт 2025'!C486="Инвестиционный_проект",'План Факт 2025'!G486=""),"Требует заполнения",IF(AND('План Факт 2025'!C486&lt;&gt;"Инвестиционный_проект",'План Факт 2025'!G486&lt;&gt;""),"Требует изменения","ОК"))</f>
        <v>ОК</v>
      </c>
      <c r="G486" s="1" t="str">
        <f aca="false">IF(AND('План Факт 2025'!C486="Инвестиционный_проект",'План Факт 2025'!I486=""),"Требует заполнения","ОК")</f>
        <v>ОК</v>
      </c>
      <c r="H486" s="1" t="str">
        <f aca="false">IF(AND('План Факт 2025'!C486="ФОТ",'План Факт 2025'!J486=""),"Требует заполнения","ОК")</f>
        <v>ОК</v>
      </c>
      <c r="J486" s="1" t="str">
        <f aca="false">IF(OR(AND('План Факт 2025'!D486="Программное_обеспечение_лицензии",'План Факт 2025'!L486=""),AND('План Факт 2025'!D486="Приобретение_ПО",'План Факт 2025'!L486=""),AND('План Факт 2025'!D486="ИТ_оборудование_и_комплектующие_ИП",'План Факт 2025'!L486=""),AND('План Факт 2025'!D486="ИТ_оборудование_и_комплектующие",'План Факт 2025'!L486="")),"Требует заполнения","ОК")</f>
        <v>ОК</v>
      </c>
      <c r="K486" s="1" t="str">
        <f aca="false">IF(OR(AND('План Факт 2025'!C486="Операционный_бюджет",'План Факт 2025'!D486="Программное_обеспечение_лицензии",'План Факт 2025'!M486=""),AND('План Факт 2025'!C486="Инвестиционный_проект",'План Факт 2025'!D486="Приобретение_ПО",'План Факт 2025'!M486=""),AND('План Факт 2025'!D486="ИТ_оборудование_и_комплектующие_ИП",'План Факт 2025'!M486=""),AND('План Факт 2025'!D486="ИТ_оборудование_и_комплектующие",'План Факт 2025'!M486="")),"Требует заполнения","ОК")</f>
        <v>ОК</v>
      </c>
      <c r="L486" s="1" t="str">
        <f aca="false">IF(OR(AND('План Факт 2025'!D486="Программное_обеспечение_лицензии",'План Факт 2025'!N486="",'План Факт 2025'!M486=""),AND('План Факт 2025'!D486="Приобретение_ПО",'План Факт 2025'!M486="",'План Факт 2025'!N486="",'План Факт 2025'!M486=""),AND('План Факт 2025'!C486&lt;&gt;"",'План Факт 2025'!N486="",'План Факт 2025'!M486="")),"Требует заполнения","ОК")</f>
        <v>ОК</v>
      </c>
      <c r="N486" s="1" t="str">
        <f aca="false">IF(OR('План Факт 2025'!C486="ФОТ",SUM('План Факт 2025'!Q486,'План Факт 2025'!R486,'План Факт 2025'!Z486,'План Факт 2025'!AA486)&gt;0),"ОК",IF('План Факт 2025'!C486="","ОК","Требует заполнения"))</f>
        <v>ОК</v>
      </c>
      <c r="T486" s="1" t="str">
        <f aca="false">IF(AND('План Факт 2025'!R486&gt;0,'План Факт 2025'!X486=""),"Требует заполнения","ОК")</f>
        <v>ОК</v>
      </c>
      <c r="U486" s="1" t="str">
        <f aca="false">IF(AND('План Факт 2025'!R486&gt;0,'План Факт 2025'!Y486=""),"Требует заполнения","ОК")</f>
        <v>ОК</v>
      </c>
    </row>
    <row r="487" customFormat="false" ht="15" hidden="false" customHeight="false" outlineLevel="0" collapsed="false">
      <c r="A487" s="1" t="str">
        <f aca="false">IF(AND('План Факт 2025'!B487&lt;&gt;"",'План Факт 2025'!A487=""),"Требует заполнения","ОК")</f>
        <v>ОК</v>
      </c>
      <c r="C487" s="1" t="str">
        <f aca="false">IF(AND('План Факт 2025'!C487="",SUM('План Факт 2025'!Q487,'План Факт 2025'!R487,'План Факт 2025'!Z487,'План Факт 2025'!AA487)&gt;0),"Требует заполнения","ОК")</f>
        <v>ОК</v>
      </c>
      <c r="D487" s="357" t="str">
        <f aca="false">IF(OR(AND('План Факт 2025'!D487="",'План Факт 2025'!C487="Инвестиционный_проект"),AND('План Факт 2025'!D487="",'План Факт 2025'!C487="Операционный_бюджет")),"Требует заполнения", IF('План Факт 2025'!D487="","ОК",IFERROR(VLOOKUP('План Факт 2025'!C487&amp;'План Факт 2025'!D487,статьи,1,FALSE()),"Требует исправления")))</f>
        <v>ОК</v>
      </c>
      <c r="E487" s="1" t="str">
        <f aca="false">IF(AND('План Факт 2025'!C487="Инвестиционный_проект",'План Факт 2025'!G487=""),"Требует заполнения",IF(AND('План Факт 2025'!C487&lt;&gt;"Инвестиционный_проект",'План Факт 2025'!G487&lt;&gt;""),"Требует изменения","ОК"))</f>
        <v>ОК</v>
      </c>
      <c r="G487" s="1" t="str">
        <f aca="false">IF(AND('План Факт 2025'!C487="Инвестиционный_проект",'План Факт 2025'!I487=""),"Требует заполнения","ОК")</f>
        <v>ОК</v>
      </c>
      <c r="H487" s="1" t="str">
        <f aca="false">IF(AND('План Факт 2025'!C487="ФОТ",'План Факт 2025'!J487=""),"Требует заполнения","ОК")</f>
        <v>ОК</v>
      </c>
      <c r="J487" s="1" t="str">
        <f aca="false">IF(OR(AND('План Факт 2025'!D487="Программное_обеспечение_лицензии",'План Факт 2025'!L487=""),AND('План Факт 2025'!D487="Приобретение_ПО",'План Факт 2025'!L487=""),AND('План Факт 2025'!D487="ИТ_оборудование_и_комплектующие_ИП",'План Факт 2025'!L487=""),AND('План Факт 2025'!D487="ИТ_оборудование_и_комплектующие",'План Факт 2025'!L487="")),"Требует заполнения","ОК")</f>
        <v>ОК</v>
      </c>
      <c r="K487" s="1" t="str">
        <f aca="false">IF(OR(AND('План Факт 2025'!C487="Операционный_бюджет",'План Факт 2025'!D487="Программное_обеспечение_лицензии",'План Факт 2025'!M487=""),AND('План Факт 2025'!C487="Инвестиционный_проект",'План Факт 2025'!D487="Приобретение_ПО",'План Факт 2025'!M487=""),AND('План Факт 2025'!D487="ИТ_оборудование_и_комплектующие_ИП",'План Факт 2025'!M487=""),AND('План Факт 2025'!D487="ИТ_оборудование_и_комплектующие",'План Факт 2025'!M487="")),"Требует заполнения","ОК")</f>
        <v>ОК</v>
      </c>
      <c r="L487" s="1" t="str">
        <f aca="false">IF(OR(AND('План Факт 2025'!D487="Программное_обеспечение_лицензии",'План Факт 2025'!N487="",'План Факт 2025'!M487=""),AND('План Факт 2025'!D487="Приобретение_ПО",'План Факт 2025'!M487="",'План Факт 2025'!N487="",'План Факт 2025'!M487=""),AND('План Факт 2025'!C487&lt;&gt;"",'План Факт 2025'!N487="",'План Факт 2025'!M487="")),"Требует заполнения","ОК")</f>
        <v>ОК</v>
      </c>
      <c r="N487" s="1" t="str">
        <f aca="false">IF(OR('План Факт 2025'!C487="ФОТ",SUM('План Факт 2025'!Q487,'План Факт 2025'!R487,'План Факт 2025'!Z487,'План Факт 2025'!AA487)&gt;0),"ОК",IF('План Факт 2025'!C487="","ОК","Требует заполнения"))</f>
        <v>ОК</v>
      </c>
      <c r="T487" s="1" t="str">
        <f aca="false">IF(AND('План Факт 2025'!R487&gt;0,'План Факт 2025'!X487=""),"Требует заполнения","ОК")</f>
        <v>ОК</v>
      </c>
      <c r="U487" s="1" t="str">
        <f aca="false">IF(AND('План Факт 2025'!R487&gt;0,'План Факт 2025'!Y487=""),"Требует заполнения","ОК")</f>
        <v>ОК</v>
      </c>
    </row>
    <row r="488" customFormat="false" ht="15" hidden="false" customHeight="false" outlineLevel="0" collapsed="false">
      <c r="A488" s="1" t="str">
        <f aca="false">IF(AND('План Факт 2025'!B488&lt;&gt;"",'План Факт 2025'!A488=""),"Требует заполнения","ОК")</f>
        <v>ОК</v>
      </c>
      <c r="C488" s="1" t="str">
        <f aca="false">IF(AND('План Факт 2025'!C488="",SUM('План Факт 2025'!Q488,'План Факт 2025'!R488,'План Факт 2025'!Z488,'План Факт 2025'!AA488)&gt;0),"Требует заполнения","ОК")</f>
        <v>ОК</v>
      </c>
      <c r="D488" s="357" t="str">
        <f aca="false">IF(OR(AND('План Факт 2025'!D488="",'План Факт 2025'!C488="Инвестиционный_проект"),AND('План Факт 2025'!D488="",'План Факт 2025'!C488="Операционный_бюджет")),"Требует заполнения", IF('План Факт 2025'!D488="","ОК",IFERROR(VLOOKUP('План Факт 2025'!C488&amp;'План Факт 2025'!D488,статьи,1,FALSE()),"Требует исправления")))</f>
        <v>ОК</v>
      </c>
      <c r="E488" s="1" t="str">
        <f aca="false">IF(AND('План Факт 2025'!C488="Инвестиционный_проект",'План Факт 2025'!G488=""),"Требует заполнения",IF(AND('План Факт 2025'!C488&lt;&gt;"Инвестиционный_проект",'План Факт 2025'!G488&lt;&gt;""),"Требует изменения","ОК"))</f>
        <v>ОК</v>
      </c>
      <c r="G488" s="1" t="str">
        <f aca="false">IF(AND('План Факт 2025'!C488="Инвестиционный_проект",'План Факт 2025'!I488=""),"Требует заполнения","ОК")</f>
        <v>ОК</v>
      </c>
      <c r="H488" s="1" t="str">
        <f aca="false">IF(AND('План Факт 2025'!C488="ФОТ",'План Факт 2025'!J488=""),"Требует заполнения","ОК")</f>
        <v>ОК</v>
      </c>
      <c r="J488" s="1" t="str">
        <f aca="false">IF(OR(AND('План Факт 2025'!D488="Программное_обеспечение_лицензии",'План Факт 2025'!L488=""),AND('План Факт 2025'!D488="Приобретение_ПО",'План Факт 2025'!L488=""),AND('План Факт 2025'!D488="ИТ_оборудование_и_комплектующие_ИП",'План Факт 2025'!L488=""),AND('План Факт 2025'!D488="ИТ_оборудование_и_комплектующие",'План Факт 2025'!L488="")),"Требует заполнения","ОК")</f>
        <v>ОК</v>
      </c>
      <c r="K488" s="1" t="str">
        <f aca="false">IF(OR(AND('План Факт 2025'!C488="Операционный_бюджет",'План Факт 2025'!D488="Программное_обеспечение_лицензии",'План Факт 2025'!M488=""),AND('План Факт 2025'!C488="Инвестиционный_проект",'План Факт 2025'!D488="Приобретение_ПО",'План Факт 2025'!M488=""),AND('План Факт 2025'!D488="ИТ_оборудование_и_комплектующие_ИП",'План Факт 2025'!M488=""),AND('План Факт 2025'!D488="ИТ_оборудование_и_комплектующие",'План Факт 2025'!M488="")),"Требует заполнения","ОК")</f>
        <v>ОК</v>
      </c>
      <c r="L488" s="1" t="str">
        <f aca="false">IF(OR(AND('План Факт 2025'!D488="Программное_обеспечение_лицензии",'План Факт 2025'!N488="",'План Факт 2025'!M488=""),AND('План Факт 2025'!D488="Приобретение_ПО",'План Факт 2025'!M488="",'План Факт 2025'!N488="",'План Факт 2025'!M488=""),AND('План Факт 2025'!C488&lt;&gt;"",'План Факт 2025'!N488="",'План Факт 2025'!M488="")),"Требует заполнения","ОК")</f>
        <v>ОК</v>
      </c>
      <c r="N488" s="1" t="str">
        <f aca="false">IF(OR('План Факт 2025'!C488="ФОТ",SUM('План Факт 2025'!Q488,'План Факт 2025'!R488,'План Факт 2025'!Z488,'План Факт 2025'!AA488)&gt;0),"ОК",IF('План Факт 2025'!C488="","ОК","Требует заполнения"))</f>
        <v>ОК</v>
      </c>
      <c r="T488" s="1" t="str">
        <f aca="false">IF(AND('План Факт 2025'!R488&gt;0,'План Факт 2025'!X488=""),"Требует заполнения","ОК")</f>
        <v>ОК</v>
      </c>
      <c r="U488" s="1" t="str">
        <f aca="false">IF(AND('План Факт 2025'!R488&gt;0,'План Факт 2025'!Y488=""),"Требует заполнения","ОК")</f>
        <v>ОК</v>
      </c>
    </row>
    <row r="489" customFormat="false" ht="15" hidden="false" customHeight="false" outlineLevel="0" collapsed="false">
      <c r="A489" s="1" t="str">
        <f aca="false">IF(AND('План Факт 2025'!B489&lt;&gt;"",'План Факт 2025'!A489=""),"Требует заполнения","ОК")</f>
        <v>ОК</v>
      </c>
      <c r="C489" s="1" t="str">
        <f aca="false">IF(AND('План Факт 2025'!C489="",SUM('План Факт 2025'!Q489,'План Факт 2025'!R489,'План Факт 2025'!Z489,'План Факт 2025'!AA489)&gt;0),"Требует заполнения","ОК")</f>
        <v>ОК</v>
      </c>
      <c r="D489" s="357" t="str">
        <f aca="false">IF(OR(AND('План Факт 2025'!D489="",'План Факт 2025'!C489="Инвестиционный_проект"),AND('План Факт 2025'!D489="",'План Факт 2025'!C489="Операционный_бюджет")),"Требует заполнения", IF('План Факт 2025'!D489="","ОК",IFERROR(VLOOKUP('План Факт 2025'!C489&amp;'План Факт 2025'!D489,статьи,1,FALSE()),"Требует исправления")))</f>
        <v>ОК</v>
      </c>
      <c r="E489" s="1" t="str">
        <f aca="false">IF(AND('План Факт 2025'!C489="Инвестиционный_проект",'План Факт 2025'!G489=""),"Требует заполнения",IF(AND('План Факт 2025'!C489&lt;&gt;"Инвестиционный_проект",'План Факт 2025'!G489&lt;&gt;""),"Требует изменения","ОК"))</f>
        <v>ОК</v>
      </c>
      <c r="G489" s="1" t="str">
        <f aca="false">IF(AND('План Факт 2025'!C489="Инвестиционный_проект",'План Факт 2025'!I489=""),"Требует заполнения","ОК")</f>
        <v>ОК</v>
      </c>
      <c r="H489" s="1" t="str">
        <f aca="false">IF(AND('План Факт 2025'!C489="ФОТ",'План Факт 2025'!J489=""),"Требует заполнения","ОК")</f>
        <v>ОК</v>
      </c>
      <c r="J489" s="1" t="str">
        <f aca="false">IF(OR(AND('План Факт 2025'!D489="Программное_обеспечение_лицензии",'План Факт 2025'!L489=""),AND('План Факт 2025'!D489="Приобретение_ПО",'План Факт 2025'!L489=""),AND('План Факт 2025'!D489="ИТ_оборудование_и_комплектующие_ИП",'План Факт 2025'!L489=""),AND('План Факт 2025'!D489="ИТ_оборудование_и_комплектующие",'План Факт 2025'!L489="")),"Требует заполнения","ОК")</f>
        <v>ОК</v>
      </c>
      <c r="K489" s="1" t="str">
        <f aca="false">IF(OR(AND('План Факт 2025'!C489="Операционный_бюджет",'План Факт 2025'!D489="Программное_обеспечение_лицензии",'План Факт 2025'!M489=""),AND('План Факт 2025'!C489="Инвестиционный_проект",'План Факт 2025'!D489="Приобретение_ПО",'План Факт 2025'!M489=""),AND('План Факт 2025'!D489="ИТ_оборудование_и_комплектующие_ИП",'План Факт 2025'!M489=""),AND('План Факт 2025'!D489="ИТ_оборудование_и_комплектующие",'План Факт 2025'!M489="")),"Требует заполнения","ОК")</f>
        <v>ОК</v>
      </c>
      <c r="L489" s="1" t="str">
        <f aca="false">IF(OR(AND('План Факт 2025'!D489="Программное_обеспечение_лицензии",'План Факт 2025'!N489="",'План Факт 2025'!M489=""),AND('План Факт 2025'!D489="Приобретение_ПО",'План Факт 2025'!M489="",'План Факт 2025'!N489="",'План Факт 2025'!M489=""),AND('План Факт 2025'!C489&lt;&gt;"",'План Факт 2025'!N489="",'План Факт 2025'!M489="")),"Требует заполнения","ОК")</f>
        <v>ОК</v>
      </c>
      <c r="N489" s="1" t="str">
        <f aca="false">IF(OR('План Факт 2025'!C489="ФОТ",SUM('План Факт 2025'!Q489,'План Факт 2025'!R489,'План Факт 2025'!Z489,'План Факт 2025'!AA489)&gt;0),"ОК",IF('План Факт 2025'!C489="","ОК","Требует заполнения"))</f>
        <v>ОК</v>
      </c>
      <c r="T489" s="1" t="str">
        <f aca="false">IF(AND('План Факт 2025'!R489&gt;0,'План Факт 2025'!X489=""),"Требует заполнения","ОК")</f>
        <v>ОК</v>
      </c>
      <c r="U489" s="1" t="str">
        <f aca="false">IF(AND('План Факт 2025'!R489&gt;0,'План Факт 2025'!Y489=""),"Требует заполнения","ОК")</f>
        <v>ОК</v>
      </c>
    </row>
    <row r="490" customFormat="false" ht="15" hidden="false" customHeight="false" outlineLevel="0" collapsed="false">
      <c r="A490" s="1" t="str">
        <f aca="false">IF(AND('План Факт 2025'!B490&lt;&gt;"",'План Факт 2025'!A490=""),"Требует заполнения","ОК")</f>
        <v>ОК</v>
      </c>
      <c r="C490" s="1" t="str">
        <f aca="false">IF(AND('План Факт 2025'!C490="",SUM('План Факт 2025'!Q490,'План Факт 2025'!R490,'План Факт 2025'!Z490,'План Факт 2025'!AA490)&gt;0),"Требует заполнения","ОК")</f>
        <v>ОК</v>
      </c>
      <c r="D490" s="357" t="str">
        <f aca="false">IF(OR(AND('План Факт 2025'!D490="",'План Факт 2025'!C490="Инвестиционный_проект"),AND('План Факт 2025'!D490="",'План Факт 2025'!C490="Операционный_бюджет")),"Требует заполнения", IF('План Факт 2025'!D490="","ОК",IFERROR(VLOOKUP('План Факт 2025'!C490&amp;'План Факт 2025'!D490,статьи,1,FALSE()),"Требует исправления")))</f>
        <v>ОК</v>
      </c>
      <c r="E490" s="1" t="str">
        <f aca="false">IF(AND('План Факт 2025'!C490="Инвестиционный_проект",'План Факт 2025'!G490=""),"Требует заполнения",IF(AND('План Факт 2025'!C490&lt;&gt;"Инвестиционный_проект",'План Факт 2025'!G490&lt;&gt;""),"Требует изменения","ОК"))</f>
        <v>ОК</v>
      </c>
      <c r="G490" s="1" t="str">
        <f aca="false">IF(AND('План Факт 2025'!C490="Инвестиционный_проект",'План Факт 2025'!I490=""),"Требует заполнения","ОК")</f>
        <v>ОК</v>
      </c>
      <c r="H490" s="1" t="str">
        <f aca="false">IF(AND('План Факт 2025'!C490="ФОТ",'План Факт 2025'!J490=""),"Требует заполнения","ОК")</f>
        <v>ОК</v>
      </c>
      <c r="J490" s="1" t="str">
        <f aca="false">IF(OR(AND('План Факт 2025'!D490="Программное_обеспечение_лицензии",'План Факт 2025'!L490=""),AND('План Факт 2025'!D490="Приобретение_ПО",'План Факт 2025'!L490=""),AND('План Факт 2025'!D490="ИТ_оборудование_и_комплектующие_ИП",'План Факт 2025'!L490=""),AND('План Факт 2025'!D490="ИТ_оборудование_и_комплектующие",'План Факт 2025'!L490="")),"Требует заполнения","ОК")</f>
        <v>ОК</v>
      </c>
      <c r="K490" s="1" t="str">
        <f aca="false">IF(OR(AND('План Факт 2025'!C490="Операционный_бюджет",'План Факт 2025'!D490="Программное_обеспечение_лицензии",'План Факт 2025'!M490=""),AND('План Факт 2025'!C490="Инвестиционный_проект",'План Факт 2025'!D490="Приобретение_ПО",'План Факт 2025'!M490=""),AND('План Факт 2025'!D490="ИТ_оборудование_и_комплектующие_ИП",'План Факт 2025'!M490=""),AND('План Факт 2025'!D490="ИТ_оборудование_и_комплектующие",'План Факт 2025'!M490="")),"Требует заполнения","ОК")</f>
        <v>ОК</v>
      </c>
      <c r="L490" s="1" t="str">
        <f aca="false">IF(OR(AND('План Факт 2025'!D490="Программное_обеспечение_лицензии",'План Факт 2025'!N490="",'План Факт 2025'!M490=""),AND('План Факт 2025'!D490="Приобретение_ПО",'План Факт 2025'!M490="",'План Факт 2025'!N490="",'План Факт 2025'!M490=""),AND('План Факт 2025'!C490&lt;&gt;"",'План Факт 2025'!N490="",'План Факт 2025'!M490="")),"Требует заполнения","ОК")</f>
        <v>ОК</v>
      </c>
      <c r="N490" s="1" t="str">
        <f aca="false">IF(OR('План Факт 2025'!C490="ФОТ",SUM('План Факт 2025'!Q490,'План Факт 2025'!R490,'План Факт 2025'!Z490,'План Факт 2025'!AA490)&gt;0),"ОК",IF('План Факт 2025'!C490="","ОК","Требует заполнения"))</f>
        <v>ОК</v>
      </c>
      <c r="T490" s="1" t="str">
        <f aca="false">IF(AND('План Факт 2025'!R490&gt;0,'План Факт 2025'!X490=""),"Требует заполнения","ОК")</f>
        <v>ОК</v>
      </c>
      <c r="U490" s="1" t="str">
        <f aca="false">IF(AND('План Факт 2025'!R490&gt;0,'План Факт 2025'!Y490=""),"Требует заполнения","ОК")</f>
        <v>ОК</v>
      </c>
    </row>
    <row r="491" customFormat="false" ht="15" hidden="false" customHeight="false" outlineLevel="0" collapsed="false">
      <c r="A491" s="1" t="str">
        <f aca="false">IF(AND('План Факт 2025'!B491&lt;&gt;"",'План Факт 2025'!A491=""),"Требует заполнения","ОК")</f>
        <v>ОК</v>
      </c>
      <c r="C491" s="1" t="str">
        <f aca="false">IF(AND('План Факт 2025'!C491="",SUM('План Факт 2025'!Q491,'План Факт 2025'!R491,'План Факт 2025'!Z491,'План Факт 2025'!AA491)&gt;0),"Требует заполнения","ОК")</f>
        <v>ОК</v>
      </c>
      <c r="D491" s="357" t="str">
        <f aca="false">IF(OR(AND('План Факт 2025'!D491="",'План Факт 2025'!C491="Инвестиционный_проект"),AND('План Факт 2025'!D491="",'План Факт 2025'!C491="Операционный_бюджет")),"Требует заполнения", IF('План Факт 2025'!D491="","ОК",IFERROR(VLOOKUP('План Факт 2025'!C491&amp;'План Факт 2025'!D491,статьи,1,FALSE()),"Требует исправления")))</f>
        <v>ОК</v>
      </c>
      <c r="E491" s="1" t="str">
        <f aca="false">IF(AND('План Факт 2025'!C491="Инвестиционный_проект",'План Факт 2025'!G491=""),"Требует заполнения",IF(AND('План Факт 2025'!C491&lt;&gt;"Инвестиционный_проект",'План Факт 2025'!G491&lt;&gt;""),"Требует изменения","ОК"))</f>
        <v>ОК</v>
      </c>
      <c r="G491" s="1" t="str">
        <f aca="false">IF(AND('План Факт 2025'!C491="Инвестиционный_проект",'План Факт 2025'!I491=""),"Требует заполнения","ОК")</f>
        <v>ОК</v>
      </c>
      <c r="H491" s="1" t="str">
        <f aca="false">IF(AND('План Факт 2025'!C491="ФОТ",'План Факт 2025'!J491=""),"Требует заполнения","ОК")</f>
        <v>ОК</v>
      </c>
      <c r="J491" s="1" t="str">
        <f aca="false">IF(OR(AND('План Факт 2025'!D491="Программное_обеспечение_лицензии",'План Факт 2025'!L491=""),AND('План Факт 2025'!D491="Приобретение_ПО",'План Факт 2025'!L491=""),AND('План Факт 2025'!D491="ИТ_оборудование_и_комплектующие_ИП",'План Факт 2025'!L491=""),AND('План Факт 2025'!D491="ИТ_оборудование_и_комплектующие",'План Факт 2025'!L491="")),"Требует заполнения","ОК")</f>
        <v>ОК</v>
      </c>
      <c r="K491" s="1" t="str">
        <f aca="false">IF(OR(AND('План Факт 2025'!C491="Операционный_бюджет",'План Факт 2025'!D491="Программное_обеспечение_лицензии",'План Факт 2025'!M491=""),AND('План Факт 2025'!C491="Инвестиционный_проект",'План Факт 2025'!D491="Приобретение_ПО",'План Факт 2025'!M491=""),AND('План Факт 2025'!D491="ИТ_оборудование_и_комплектующие_ИП",'План Факт 2025'!M491=""),AND('План Факт 2025'!D491="ИТ_оборудование_и_комплектующие",'План Факт 2025'!M491="")),"Требует заполнения","ОК")</f>
        <v>ОК</v>
      </c>
      <c r="L491" s="1" t="str">
        <f aca="false">IF(OR(AND('План Факт 2025'!D491="Программное_обеспечение_лицензии",'План Факт 2025'!N491="",'План Факт 2025'!M491=""),AND('План Факт 2025'!D491="Приобретение_ПО",'План Факт 2025'!M491="",'План Факт 2025'!N491="",'План Факт 2025'!M491=""),AND('План Факт 2025'!C491&lt;&gt;"",'План Факт 2025'!N491="",'План Факт 2025'!M491="")),"Требует заполнения","ОК")</f>
        <v>ОК</v>
      </c>
      <c r="N491" s="1" t="str">
        <f aca="false">IF(OR('План Факт 2025'!C491="ФОТ",SUM('План Факт 2025'!Q491,'План Факт 2025'!R491,'План Факт 2025'!Z491,'План Факт 2025'!AA491)&gt;0),"ОК",IF('План Факт 2025'!C491="","ОК","Требует заполнения"))</f>
        <v>ОК</v>
      </c>
      <c r="T491" s="1" t="str">
        <f aca="false">IF(AND('План Факт 2025'!R491&gt;0,'План Факт 2025'!X491=""),"Требует заполнения","ОК")</f>
        <v>ОК</v>
      </c>
      <c r="U491" s="1" t="str">
        <f aca="false">IF(AND('План Факт 2025'!R491&gt;0,'План Факт 2025'!Y491=""),"Требует заполнения","ОК")</f>
        <v>ОК</v>
      </c>
    </row>
    <row r="492" customFormat="false" ht="15" hidden="false" customHeight="false" outlineLevel="0" collapsed="false">
      <c r="A492" s="1" t="str">
        <f aca="false">IF(AND('План Факт 2025'!B492&lt;&gt;"",'План Факт 2025'!A492=""),"Требует заполнения","ОК")</f>
        <v>ОК</v>
      </c>
      <c r="C492" s="1" t="str">
        <f aca="false">IF(AND('План Факт 2025'!C492="",SUM('План Факт 2025'!Q492,'План Факт 2025'!R492,'План Факт 2025'!Z492,'План Факт 2025'!AA492)&gt;0),"Требует заполнения","ОК")</f>
        <v>ОК</v>
      </c>
      <c r="D492" s="357" t="str">
        <f aca="false">IF(OR(AND('План Факт 2025'!D492="",'План Факт 2025'!C492="Инвестиционный_проект"),AND('План Факт 2025'!D492="",'План Факт 2025'!C492="Операционный_бюджет")),"Требует заполнения", IF('План Факт 2025'!D492="","ОК",IFERROR(VLOOKUP('План Факт 2025'!C492&amp;'План Факт 2025'!D492,статьи,1,FALSE()),"Требует исправления")))</f>
        <v>ОК</v>
      </c>
      <c r="E492" s="1" t="str">
        <f aca="false">IF(AND('План Факт 2025'!C492="Инвестиционный_проект",'План Факт 2025'!G492=""),"Требует заполнения",IF(AND('План Факт 2025'!C492&lt;&gt;"Инвестиционный_проект",'План Факт 2025'!G492&lt;&gt;""),"Требует изменения","ОК"))</f>
        <v>ОК</v>
      </c>
      <c r="G492" s="1" t="str">
        <f aca="false">IF(AND('План Факт 2025'!C492="Инвестиционный_проект",'План Факт 2025'!I492=""),"Требует заполнения","ОК")</f>
        <v>ОК</v>
      </c>
      <c r="H492" s="1" t="str">
        <f aca="false">IF(AND('План Факт 2025'!C492="ФОТ",'План Факт 2025'!J492=""),"Требует заполнения","ОК")</f>
        <v>ОК</v>
      </c>
      <c r="J492" s="1" t="str">
        <f aca="false">IF(OR(AND('План Факт 2025'!D492="Программное_обеспечение_лицензии",'План Факт 2025'!L492=""),AND('План Факт 2025'!D492="Приобретение_ПО",'План Факт 2025'!L492=""),AND('План Факт 2025'!D492="ИТ_оборудование_и_комплектующие_ИП",'План Факт 2025'!L492=""),AND('План Факт 2025'!D492="ИТ_оборудование_и_комплектующие",'План Факт 2025'!L492="")),"Требует заполнения","ОК")</f>
        <v>ОК</v>
      </c>
      <c r="K492" s="1" t="str">
        <f aca="false">IF(OR(AND('План Факт 2025'!C492="Операционный_бюджет",'План Факт 2025'!D492="Программное_обеспечение_лицензии",'План Факт 2025'!M492=""),AND('План Факт 2025'!C492="Инвестиционный_проект",'План Факт 2025'!D492="Приобретение_ПО",'План Факт 2025'!M492=""),AND('План Факт 2025'!D492="ИТ_оборудование_и_комплектующие_ИП",'План Факт 2025'!M492=""),AND('План Факт 2025'!D492="ИТ_оборудование_и_комплектующие",'План Факт 2025'!M492="")),"Требует заполнения","ОК")</f>
        <v>ОК</v>
      </c>
      <c r="L492" s="1" t="str">
        <f aca="false">IF(OR(AND('План Факт 2025'!D492="Программное_обеспечение_лицензии",'План Факт 2025'!N492="",'План Факт 2025'!M492=""),AND('План Факт 2025'!D492="Приобретение_ПО",'План Факт 2025'!M492="",'План Факт 2025'!N492="",'План Факт 2025'!M492=""),AND('План Факт 2025'!C492&lt;&gt;"",'План Факт 2025'!N492="",'План Факт 2025'!M492="")),"Требует заполнения","ОК")</f>
        <v>ОК</v>
      </c>
      <c r="N492" s="1" t="str">
        <f aca="false">IF(OR('План Факт 2025'!C492="ФОТ",SUM('План Факт 2025'!Q492,'План Факт 2025'!R492,'План Факт 2025'!Z492,'План Факт 2025'!AA492)&gt;0),"ОК",IF('План Факт 2025'!C492="","ОК","Требует заполнения"))</f>
        <v>ОК</v>
      </c>
      <c r="T492" s="1" t="str">
        <f aca="false">IF(AND('План Факт 2025'!R492&gt;0,'План Факт 2025'!X492=""),"Требует заполнения","ОК")</f>
        <v>ОК</v>
      </c>
      <c r="U492" s="1" t="str">
        <f aca="false">IF(AND('План Факт 2025'!R492&gt;0,'План Факт 2025'!Y492=""),"Требует заполнения","ОК")</f>
        <v>ОК</v>
      </c>
    </row>
    <row r="493" customFormat="false" ht="15" hidden="false" customHeight="false" outlineLevel="0" collapsed="false">
      <c r="A493" s="1" t="str">
        <f aca="false">IF(AND('План Факт 2025'!B493&lt;&gt;"",'План Факт 2025'!A493=""),"Требует заполнения","ОК")</f>
        <v>ОК</v>
      </c>
      <c r="C493" s="1" t="str">
        <f aca="false">IF(AND('План Факт 2025'!C493="",SUM('План Факт 2025'!Q493,'План Факт 2025'!R493,'План Факт 2025'!Z493,'План Факт 2025'!AA493)&gt;0),"Требует заполнения","ОК")</f>
        <v>ОК</v>
      </c>
      <c r="D493" s="357" t="str">
        <f aca="false">IF(OR(AND('План Факт 2025'!D493="",'План Факт 2025'!C493="Инвестиционный_проект"),AND('План Факт 2025'!D493="",'План Факт 2025'!C493="Операционный_бюджет")),"Требует заполнения", IF('План Факт 2025'!D493="","ОК",IFERROR(VLOOKUP('План Факт 2025'!C493&amp;'План Факт 2025'!D493,статьи,1,FALSE()),"Требует исправления")))</f>
        <v>ОК</v>
      </c>
      <c r="E493" s="1" t="str">
        <f aca="false">IF(AND('План Факт 2025'!C493="Инвестиционный_проект",'План Факт 2025'!G493=""),"Требует заполнения",IF(AND('План Факт 2025'!C493&lt;&gt;"Инвестиционный_проект",'План Факт 2025'!G493&lt;&gt;""),"Требует изменения","ОК"))</f>
        <v>ОК</v>
      </c>
      <c r="G493" s="1" t="str">
        <f aca="false">IF(AND('План Факт 2025'!C493="Инвестиционный_проект",'План Факт 2025'!I493=""),"Требует заполнения","ОК")</f>
        <v>ОК</v>
      </c>
      <c r="H493" s="1" t="str">
        <f aca="false">IF(AND('План Факт 2025'!C493="ФОТ",'План Факт 2025'!J493=""),"Требует заполнения","ОК")</f>
        <v>ОК</v>
      </c>
      <c r="J493" s="1" t="str">
        <f aca="false">IF(OR(AND('План Факт 2025'!D493="Программное_обеспечение_лицензии",'План Факт 2025'!L493=""),AND('План Факт 2025'!D493="Приобретение_ПО",'План Факт 2025'!L493=""),AND('План Факт 2025'!D493="ИТ_оборудование_и_комплектующие_ИП",'План Факт 2025'!L493=""),AND('План Факт 2025'!D493="ИТ_оборудование_и_комплектующие",'План Факт 2025'!L493="")),"Требует заполнения","ОК")</f>
        <v>ОК</v>
      </c>
      <c r="K493" s="1" t="str">
        <f aca="false">IF(OR(AND('План Факт 2025'!C493="Операционный_бюджет",'План Факт 2025'!D493="Программное_обеспечение_лицензии",'План Факт 2025'!M493=""),AND('План Факт 2025'!C493="Инвестиционный_проект",'План Факт 2025'!D493="Приобретение_ПО",'План Факт 2025'!M493=""),AND('План Факт 2025'!D493="ИТ_оборудование_и_комплектующие_ИП",'План Факт 2025'!M493=""),AND('План Факт 2025'!D493="ИТ_оборудование_и_комплектующие",'План Факт 2025'!M493="")),"Требует заполнения","ОК")</f>
        <v>ОК</v>
      </c>
      <c r="L493" s="1" t="str">
        <f aca="false">IF(OR(AND('План Факт 2025'!D493="Программное_обеспечение_лицензии",'План Факт 2025'!N493="",'План Факт 2025'!M493=""),AND('План Факт 2025'!D493="Приобретение_ПО",'План Факт 2025'!M493="",'План Факт 2025'!N493="",'План Факт 2025'!M493=""),AND('План Факт 2025'!C493&lt;&gt;"",'План Факт 2025'!N493="",'План Факт 2025'!M493="")),"Требует заполнения","ОК")</f>
        <v>ОК</v>
      </c>
      <c r="N493" s="1" t="str">
        <f aca="false">IF(OR('План Факт 2025'!C493="ФОТ",SUM('План Факт 2025'!Q493,'План Факт 2025'!R493,'План Факт 2025'!Z493,'План Факт 2025'!AA493)&gt;0),"ОК",IF('План Факт 2025'!C493="","ОК","Требует заполнения"))</f>
        <v>ОК</v>
      </c>
      <c r="T493" s="1" t="str">
        <f aca="false">IF(AND('План Факт 2025'!R493&gt;0,'План Факт 2025'!X493=""),"Требует заполнения","ОК")</f>
        <v>ОК</v>
      </c>
      <c r="U493" s="1" t="str">
        <f aca="false">IF(AND('План Факт 2025'!R493&gt;0,'План Факт 2025'!Y493=""),"Требует заполнения","ОК")</f>
        <v>ОК</v>
      </c>
    </row>
    <row r="494" customFormat="false" ht="15" hidden="false" customHeight="false" outlineLevel="0" collapsed="false">
      <c r="A494" s="1" t="str">
        <f aca="false">IF(AND('План Факт 2025'!B494&lt;&gt;"",'План Факт 2025'!A494=""),"Требует заполнения","ОК")</f>
        <v>ОК</v>
      </c>
      <c r="C494" s="1" t="str">
        <f aca="false">IF(AND('План Факт 2025'!C494="",SUM('План Факт 2025'!Q494,'План Факт 2025'!R494,'План Факт 2025'!Z494,'План Факт 2025'!AA494)&gt;0),"Требует заполнения","ОК")</f>
        <v>ОК</v>
      </c>
      <c r="D494" s="357" t="str">
        <f aca="false">IF(OR(AND('План Факт 2025'!D494="",'План Факт 2025'!C494="Инвестиционный_проект"),AND('План Факт 2025'!D494="",'План Факт 2025'!C494="Операционный_бюджет")),"Требует заполнения", IF('План Факт 2025'!D494="","ОК",IFERROR(VLOOKUP('План Факт 2025'!C494&amp;'План Факт 2025'!D494,статьи,1,FALSE()),"Требует исправления")))</f>
        <v>ОК</v>
      </c>
      <c r="E494" s="1" t="str">
        <f aca="false">IF(AND('План Факт 2025'!C494="Инвестиционный_проект",'План Факт 2025'!G494=""),"Требует заполнения",IF(AND('План Факт 2025'!C494&lt;&gt;"Инвестиционный_проект",'План Факт 2025'!G494&lt;&gt;""),"Требует изменения","ОК"))</f>
        <v>ОК</v>
      </c>
      <c r="G494" s="1" t="str">
        <f aca="false">IF(AND('План Факт 2025'!C494="Инвестиционный_проект",'План Факт 2025'!I494=""),"Требует заполнения","ОК")</f>
        <v>ОК</v>
      </c>
      <c r="H494" s="1" t="str">
        <f aca="false">IF(AND('План Факт 2025'!C494="ФОТ",'План Факт 2025'!J494=""),"Требует заполнения","ОК")</f>
        <v>ОК</v>
      </c>
      <c r="J494" s="1" t="str">
        <f aca="false">IF(OR(AND('План Факт 2025'!D494="Программное_обеспечение_лицензии",'План Факт 2025'!L494=""),AND('План Факт 2025'!D494="Приобретение_ПО",'План Факт 2025'!L494=""),AND('План Факт 2025'!D494="ИТ_оборудование_и_комплектующие_ИП",'План Факт 2025'!L494=""),AND('План Факт 2025'!D494="ИТ_оборудование_и_комплектующие",'План Факт 2025'!L494="")),"Требует заполнения","ОК")</f>
        <v>ОК</v>
      </c>
      <c r="K494" s="1" t="str">
        <f aca="false">IF(OR(AND('План Факт 2025'!C494="Операционный_бюджет",'План Факт 2025'!D494="Программное_обеспечение_лицензии",'План Факт 2025'!M494=""),AND('План Факт 2025'!C494="Инвестиционный_проект",'План Факт 2025'!D494="Приобретение_ПО",'План Факт 2025'!M494=""),AND('План Факт 2025'!D494="ИТ_оборудование_и_комплектующие_ИП",'План Факт 2025'!M494=""),AND('План Факт 2025'!D494="ИТ_оборудование_и_комплектующие",'План Факт 2025'!M494="")),"Требует заполнения","ОК")</f>
        <v>ОК</v>
      </c>
      <c r="L494" s="1" t="str">
        <f aca="false">IF(OR(AND('План Факт 2025'!D494="Программное_обеспечение_лицензии",'План Факт 2025'!N494="",'План Факт 2025'!M494=""),AND('План Факт 2025'!D494="Приобретение_ПО",'План Факт 2025'!M494="",'План Факт 2025'!N494="",'План Факт 2025'!M494=""),AND('План Факт 2025'!C494&lt;&gt;"",'План Факт 2025'!N494="",'План Факт 2025'!M494="")),"Требует заполнения","ОК")</f>
        <v>ОК</v>
      </c>
      <c r="N494" s="1" t="str">
        <f aca="false">IF(OR('План Факт 2025'!C494="ФОТ",SUM('План Факт 2025'!Q494,'План Факт 2025'!R494,'План Факт 2025'!Z494,'План Факт 2025'!AA494)&gt;0),"ОК",IF('План Факт 2025'!C494="","ОК","Требует заполнения"))</f>
        <v>ОК</v>
      </c>
      <c r="T494" s="1" t="str">
        <f aca="false">IF(AND('План Факт 2025'!R494&gt;0,'План Факт 2025'!X494=""),"Требует заполнения","ОК")</f>
        <v>ОК</v>
      </c>
      <c r="U494" s="1" t="str">
        <f aca="false">IF(AND('План Факт 2025'!R494&gt;0,'План Факт 2025'!Y494=""),"Требует заполнения","ОК")</f>
        <v>ОК</v>
      </c>
    </row>
    <row r="495" customFormat="false" ht="15" hidden="false" customHeight="false" outlineLevel="0" collapsed="false">
      <c r="A495" s="1" t="str">
        <f aca="false">IF(AND('План Факт 2025'!B495&lt;&gt;"",'План Факт 2025'!A495=""),"Требует заполнения","ОК")</f>
        <v>ОК</v>
      </c>
      <c r="C495" s="1" t="str">
        <f aca="false">IF(AND('План Факт 2025'!C495="",SUM('План Факт 2025'!Q495,'План Факт 2025'!R495,'План Факт 2025'!Z495,'План Факт 2025'!AA495)&gt;0),"Требует заполнения","ОК")</f>
        <v>ОК</v>
      </c>
      <c r="D495" s="357" t="str">
        <f aca="false">IF(OR(AND('План Факт 2025'!D495="",'План Факт 2025'!C495="Инвестиционный_проект"),AND('План Факт 2025'!D495="",'План Факт 2025'!C495="Операционный_бюджет")),"Требует заполнения", IF('План Факт 2025'!D495="","ОК",IFERROR(VLOOKUP('План Факт 2025'!C495&amp;'План Факт 2025'!D495,статьи,1,FALSE()),"Требует исправления")))</f>
        <v>ОК</v>
      </c>
      <c r="E495" s="1" t="str">
        <f aca="false">IF(AND('План Факт 2025'!C495="Инвестиционный_проект",'План Факт 2025'!G495=""),"Требует заполнения",IF(AND('План Факт 2025'!C495&lt;&gt;"Инвестиционный_проект",'План Факт 2025'!G495&lt;&gt;""),"Требует изменения","ОК"))</f>
        <v>ОК</v>
      </c>
      <c r="G495" s="1" t="str">
        <f aca="false">IF(AND('План Факт 2025'!C495="Инвестиционный_проект",'План Факт 2025'!I495=""),"Требует заполнения","ОК")</f>
        <v>ОК</v>
      </c>
      <c r="H495" s="1" t="str">
        <f aca="false">IF(AND('План Факт 2025'!C495="ФОТ",'План Факт 2025'!J495=""),"Требует заполнения","ОК")</f>
        <v>ОК</v>
      </c>
      <c r="J495" s="1" t="str">
        <f aca="false">IF(OR(AND('План Факт 2025'!D495="Программное_обеспечение_лицензии",'План Факт 2025'!L495=""),AND('План Факт 2025'!D495="Приобретение_ПО",'План Факт 2025'!L495=""),AND('План Факт 2025'!D495="ИТ_оборудование_и_комплектующие_ИП",'План Факт 2025'!L495=""),AND('План Факт 2025'!D495="ИТ_оборудование_и_комплектующие",'План Факт 2025'!L495="")),"Требует заполнения","ОК")</f>
        <v>ОК</v>
      </c>
      <c r="K495" s="1" t="str">
        <f aca="false">IF(OR(AND('План Факт 2025'!C495="Операционный_бюджет",'План Факт 2025'!D495="Программное_обеспечение_лицензии",'План Факт 2025'!M495=""),AND('План Факт 2025'!C495="Инвестиционный_проект",'План Факт 2025'!D495="Приобретение_ПО",'План Факт 2025'!M495=""),AND('План Факт 2025'!D495="ИТ_оборудование_и_комплектующие_ИП",'План Факт 2025'!M495=""),AND('План Факт 2025'!D495="ИТ_оборудование_и_комплектующие",'План Факт 2025'!M495="")),"Требует заполнения","ОК")</f>
        <v>ОК</v>
      </c>
      <c r="L495" s="1" t="str">
        <f aca="false">IF(OR(AND('План Факт 2025'!D495="Программное_обеспечение_лицензии",'План Факт 2025'!N495="",'План Факт 2025'!M495=""),AND('План Факт 2025'!D495="Приобретение_ПО",'План Факт 2025'!M495="",'План Факт 2025'!N495="",'План Факт 2025'!M495=""),AND('План Факт 2025'!C495&lt;&gt;"",'План Факт 2025'!N495="",'План Факт 2025'!M495="")),"Требует заполнения","ОК")</f>
        <v>ОК</v>
      </c>
      <c r="N495" s="1" t="str">
        <f aca="false">IF(OR('План Факт 2025'!C495="ФОТ",SUM('План Факт 2025'!Q495,'План Факт 2025'!R495,'План Факт 2025'!Z495,'План Факт 2025'!AA495)&gt;0),"ОК",IF('План Факт 2025'!C495="","ОК","Требует заполнения"))</f>
        <v>ОК</v>
      </c>
      <c r="T495" s="1" t="str">
        <f aca="false">IF(AND('План Факт 2025'!R495&gt;0,'План Факт 2025'!X495=""),"Требует заполнения","ОК")</f>
        <v>ОК</v>
      </c>
      <c r="U495" s="1" t="str">
        <f aca="false">IF(AND('План Факт 2025'!R495&gt;0,'План Факт 2025'!Y495=""),"Требует заполнения","ОК")</f>
        <v>ОК</v>
      </c>
    </row>
    <row r="496" customFormat="false" ht="15" hidden="false" customHeight="false" outlineLevel="0" collapsed="false">
      <c r="A496" s="1" t="str">
        <f aca="false">IF(AND('План Факт 2025'!B496&lt;&gt;"",'План Факт 2025'!A496=""),"Требует заполнения","ОК")</f>
        <v>ОК</v>
      </c>
      <c r="C496" s="1" t="str">
        <f aca="false">IF(AND('План Факт 2025'!C496="",SUM('План Факт 2025'!Q496,'План Факт 2025'!R496,'План Факт 2025'!Z496,'План Факт 2025'!AA496)&gt;0),"Требует заполнения","ОК")</f>
        <v>ОК</v>
      </c>
      <c r="D496" s="357" t="str">
        <f aca="false">IF(OR(AND('План Факт 2025'!D496="",'План Факт 2025'!C496="Инвестиционный_проект"),AND('План Факт 2025'!D496="",'План Факт 2025'!C496="Операционный_бюджет")),"Требует заполнения", IF('План Факт 2025'!D496="","ОК",IFERROR(VLOOKUP('План Факт 2025'!C496&amp;'План Факт 2025'!D496,статьи,1,FALSE()),"Требует исправления")))</f>
        <v>ОК</v>
      </c>
      <c r="E496" s="1" t="str">
        <f aca="false">IF(AND('План Факт 2025'!C496="Инвестиционный_проект",'План Факт 2025'!G496=""),"Требует заполнения",IF(AND('План Факт 2025'!C496&lt;&gt;"Инвестиционный_проект",'План Факт 2025'!G496&lt;&gt;""),"Требует изменения","ОК"))</f>
        <v>ОК</v>
      </c>
      <c r="G496" s="1" t="str">
        <f aca="false">IF(AND('План Факт 2025'!C496="Инвестиционный_проект",'План Факт 2025'!I496=""),"Требует заполнения","ОК")</f>
        <v>ОК</v>
      </c>
      <c r="H496" s="1" t="str">
        <f aca="false">IF(AND('План Факт 2025'!C496="ФОТ",'План Факт 2025'!J496=""),"Требует заполнения","ОК")</f>
        <v>ОК</v>
      </c>
      <c r="J496" s="1" t="str">
        <f aca="false">IF(OR(AND('План Факт 2025'!D496="Программное_обеспечение_лицензии",'План Факт 2025'!L496=""),AND('План Факт 2025'!D496="Приобретение_ПО",'План Факт 2025'!L496=""),AND('План Факт 2025'!D496="ИТ_оборудование_и_комплектующие_ИП",'План Факт 2025'!L496=""),AND('План Факт 2025'!D496="ИТ_оборудование_и_комплектующие",'План Факт 2025'!L496="")),"Требует заполнения","ОК")</f>
        <v>ОК</v>
      </c>
      <c r="K496" s="1" t="str">
        <f aca="false">IF(OR(AND('План Факт 2025'!C496="Операционный_бюджет",'План Факт 2025'!D496="Программное_обеспечение_лицензии",'План Факт 2025'!M496=""),AND('План Факт 2025'!C496="Инвестиционный_проект",'План Факт 2025'!D496="Приобретение_ПО",'План Факт 2025'!M496=""),AND('План Факт 2025'!D496="ИТ_оборудование_и_комплектующие_ИП",'План Факт 2025'!M496=""),AND('План Факт 2025'!D496="ИТ_оборудование_и_комплектующие",'План Факт 2025'!M496="")),"Требует заполнения","ОК")</f>
        <v>ОК</v>
      </c>
      <c r="L496" s="1" t="str">
        <f aca="false">IF(OR(AND('План Факт 2025'!D496="Программное_обеспечение_лицензии",'План Факт 2025'!N496="",'План Факт 2025'!M496=""),AND('План Факт 2025'!D496="Приобретение_ПО",'План Факт 2025'!M496="",'План Факт 2025'!N496="",'План Факт 2025'!M496=""),AND('План Факт 2025'!C496&lt;&gt;"",'План Факт 2025'!N496="",'План Факт 2025'!M496="")),"Требует заполнения","ОК")</f>
        <v>ОК</v>
      </c>
      <c r="N496" s="1" t="str">
        <f aca="false">IF(OR('План Факт 2025'!C496="ФОТ",SUM('План Факт 2025'!Q496,'План Факт 2025'!R496,'План Факт 2025'!Z496,'План Факт 2025'!AA496)&gt;0),"ОК",IF('План Факт 2025'!C496="","ОК","Требует заполнения"))</f>
        <v>ОК</v>
      </c>
      <c r="T496" s="1" t="str">
        <f aca="false">IF(AND('План Факт 2025'!R496&gt;0,'План Факт 2025'!X496=""),"Требует заполнения","ОК")</f>
        <v>ОК</v>
      </c>
      <c r="U496" s="1" t="str">
        <f aca="false">IF(AND('План Факт 2025'!R496&gt;0,'План Факт 2025'!Y496=""),"Требует заполнения","ОК")</f>
        <v>ОК</v>
      </c>
    </row>
    <row r="497" customFormat="false" ht="15" hidden="false" customHeight="false" outlineLevel="0" collapsed="false">
      <c r="A497" s="1" t="str">
        <f aca="false">IF(AND('План Факт 2025'!B497&lt;&gt;"",'План Факт 2025'!A497=""),"Требует заполнения","ОК")</f>
        <v>ОК</v>
      </c>
      <c r="C497" s="1" t="str">
        <f aca="false">IF(AND('План Факт 2025'!C497="",SUM('План Факт 2025'!Q497,'План Факт 2025'!R497,'План Факт 2025'!Z497,'План Факт 2025'!AA497)&gt;0),"Требует заполнения","ОК")</f>
        <v>ОК</v>
      </c>
      <c r="D497" s="357" t="str">
        <f aca="false">IF(OR(AND('План Факт 2025'!D497="",'План Факт 2025'!C497="Инвестиционный_проект"),AND('План Факт 2025'!D497="",'План Факт 2025'!C497="Операционный_бюджет")),"Требует заполнения", IF('План Факт 2025'!D497="","ОК",IFERROR(VLOOKUP('План Факт 2025'!C497&amp;'План Факт 2025'!D497,статьи,1,FALSE()),"Требует исправления")))</f>
        <v>ОК</v>
      </c>
      <c r="E497" s="1" t="str">
        <f aca="false">IF(AND('План Факт 2025'!C497="Инвестиционный_проект",'План Факт 2025'!G497=""),"Требует заполнения",IF(AND('План Факт 2025'!C497&lt;&gt;"Инвестиционный_проект",'План Факт 2025'!G497&lt;&gt;""),"Требует изменения","ОК"))</f>
        <v>ОК</v>
      </c>
      <c r="G497" s="1" t="str">
        <f aca="false">IF(AND('План Факт 2025'!C497="Инвестиционный_проект",'План Факт 2025'!I497=""),"Требует заполнения","ОК")</f>
        <v>ОК</v>
      </c>
      <c r="H497" s="1" t="str">
        <f aca="false">IF(AND('План Факт 2025'!C497="ФОТ",'План Факт 2025'!J497=""),"Требует заполнения","ОК")</f>
        <v>ОК</v>
      </c>
      <c r="J497" s="1" t="str">
        <f aca="false">IF(OR(AND('План Факт 2025'!D497="Программное_обеспечение_лицензии",'План Факт 2025'!L497=""),AND('План Факт 2025'!D497="Приобретение_ПО",'План Факт 2025'!L497=""),AND('План Факт 2025'!D497="ИТ_оборудование_и_комплектующие_ИП",'План Факт 2025'!L497=""),AND('План Факт 2025'!D497="ИТ_оборудование_и_комплектующие",'План Факт 2025'!L497="")),"Требует заполнения","ОК")</f>
        <v>ОК</v>
      </c>
      <c r="K497" s="1" t="str">
        <f aca="false">IF(OR(AND('План Факт 2025'!C497="Операционный_бюджет",'План Факт 2025'!D497="Программное_обеспечение_лицензии",'План Факт 2025'!M497=""),AND('План Факт 2025'!C497="Инвестиционный_проект",'План Факт 2025'!D497="Приобретение_ПО",'План Факт 2025'!M497=""),AND('План Факт 2025'!D497="ИТ_оборудование_и_комплектующие_ИП",'План Факт 2025'!M497=""),AND('План Факт 2025'!D497="ИТ_оборудование_и_комплектующие",'План Факт 2025'!M497="")),"Требует заполнения","ОК")</f>
        <v>ОК</v>
      </c>
      <c r="L497" s="1" t="str">
        <f aca="false">IF(OR(AND('План Факт 2025'!D497="Программное_обеспечение_лицензии",'План Факт 2025'!N497="",'План Факт 2025'!M497=""),AND('План Факт 2025'!D497="Приобретение_ПО",'План Факт 2025'!M497="",'План Факт 2025'!N497="",'План Факт 2025'!M497=""),AND('План Факт 2025'!C497&lt;&gt;"",'План Факт 2025'!N497="",'План Факт 2025'!M497="")),"Требует заполнения","ОК")</f>
        <v>ОК</v>
      </c>
      <c r="N497" s="1" t="str">
        <f aca="false">IF(OR('План Факт 2025'!C497="ФОТ",SUM('План Факт 2025'!Q497,'План Факт 2025'!R497,'План Факт 2025'!Z497,'План Факт 2025'!AA497)&gt;0),"ОК",IF('План Факт 2025'!C497="","ОК","Требует заполнения"))</f>
        <v>ОК</v>
      </c>
      <c r="T497" s="1" t="str">
        <f aca="false">IF(AND('План Факт 2025'!R497&gt;0,'План Факт 2025'!X497=""),"Требует заполнения","ОК")</f>
        <v>ОК</v>
      </c>
      <c r="U497" s="1" t="str">
        <f aca="false">IF(AND('План Факт 2025'!R497&gt;0,'План Факт 2025'!Y497=""),"Требует заполнения","ОК")</f>
        <v>ОК</v>
      </c>
    </row>
    <row r="498" customFormat="false" ht="15" hidden="false" customHeight="false" outlineLevel="0" collapsed="false">
      <c r="A498" s="1" t="str">
        <f aca="false">IF(AND('План Факт 2025'!B498&lt;&gt;"",'План Факт 2025'!A498=""),"Требует заполнения","ОК")</f>
        <v>ОК</v>
      </c>
      <c r="C498" s="1" t="str">
        <f aca="false">IF(AND('План Факт 2025'!C498="",SUM('План Факт 2025'!Q498,'План Факт 2025'!R498,'План Факт 2025'!Z498,'План Факт 2025'!AA498)&gt;0),"Требует заполнения","ОК")</f>
        <v>ОК</v>
      </c>
      <c r="D498" s="357" t="str">
        <f aca="false">IF(OR(AND('План Факт 2025'!D498="",'План Факт 2025'!C498="Инвестиционный_проект"),AND('План Факт 2025'!D498="",'План Факт 2025'!C498="Операционный_бюджет")),"Требует заполнения", IF('План Факт 2025'!D498="","ОК",IFERROR(VLOOKUP('План Факт 2025'!C498&amp;'План Факт 2025'!D498,статьи,1,FALSE()),"Требует исправления")))</f>
        <v>ОК</v>
      </c>
      <c r="E498" s="1" t="str">
        <f aca="false">IF(AND('План Факт 2025'!C498="Инвестиционный_проект",'План Факт 2025'!G498=""),"Требует заполнения",IF(AND('План Факт 2025'!C498&lt;&gt;"Инвестиционный_проект",'План Факт 2025'!G498&lt;&gt;""),"Требует изменения","ОК"))</f>
        <v>ОК</v>
      </c>
      <c r="G498" s="1" t="str">
        <f aca="false">IF(AND('План Факт 2025'!C498="Инвестиционный_проект",'План Факт 2025'!I498=""),"Требует заполнения","ОК")</f>
        <v>ОК</v>
      </c>
      <c r="H498" s="1" t="str">
        <f aca="false">IF(AND('План Факт 2025'!C498="ФОТ",'План Факт 2025'!J498=""),"Требует заполнения","ОК")</f>
        <v>ОК</v>
      </c>
      <c r="J498" s="1" t="str">
        <f aca="false">IF(OR(AND('План Факт 2025'!D498="Программное_обеспечение_лицензии",'План Факт 2025'!L498=""),AND('План Факт 2025'!D498="Приобретение_ПО",'План Факт 2025'!L498=""),AND('План Факт 2025'!D498="ИТ_оборудование_и_комплектующие_ИП",'План Факт 2025'!L498=""),AND('План Факт 2025'!D498="ИТ_оборудование_и_комплектующие",'План Факт 2025'!L498="")),"Требует заполнения","ОК")</f>
        <v>ОК</v>
      </c>
      <c r="K498" s="1" t="str">
        <f aca="false">IF(OR(AND('План Факт 2025'!C498="Операционный_бюджет",'План Факт 2025'!D498="Программное_обеспечение_лицензии",'План Факт 2025'!M498=""),AND('План Факт 2025'!C498="Инвестиционный_проект",'План Факт 2025'!D498="Приобретение_ПО",'План Факт 2025'!M498=""),AND('План Факт 2025'!D498="ИТ_оборудование_и_комплектующие_ИП",'План Факт 2025'!M498=""),AND('План Факт 2025'!D498="ИТ_оборудование_и_комплектующие",'План Факт 2025'!M498="")),"Требует заполнения","ОК")</f>
        <v>ОК</v>
      </c>
      <c r="L498" s="1" t="str">
        <f aca="false">IF(OR(AND('План Факт 2025'!D498="Программное_обеспечение_лицензии",'План Факт 2025'!N498="",'План Факт 2025'!M498=""),AND('План Факт 2025'!D498="Приобретение_ПО",'План Факт 2025'!M498="",'План Факт 2025'!N498="",'План Факт 2025'!M498=""),AND('План Факт 2025'!C498&lt;&gt;"",'План Факт 2025'!N498="",'План Факт 2025'!M498="")),"Требует заполнения","ОК")</f>
        <v>ОК</v>
      </c>
      <c r="N498" s="1" t="str">
        <f aca="false">IF(OR('План Факт 2025'!C498="ФОТ",SUM('План Факт 2025'!Q498,'План Факт 2025'!R498,'План Факт 2025'!Z498,'План Факт 2025'!AA498)&gt;0),"ОК",IF('План Факт 2025'!C498="","ОК","Требует заполнения"))</f>
        <v>ОК</v>
      </c>
      <c r="T498" s="1" t="str">
        <f aca="false">IF(AND('План Факт 2025'!R498&gt;0,'План Факт 2025'!X498=""),"Требует заполнения","ОК")</f>
        <v>ОК</v>
      </c>
      <c r="U498" s="1" t="str">
        <f aca="false">IF(AND('План Факт 2025'!R498&gt;0,'План Факт 2025'!Y498=""),"Требует заполнения","ОК")</f>
        <v>ОК</v>
      </c>
    </row>
    <row r="499" customFormat="false" ht="15" hidden="false" customHeight="false" outlineLevel="0" collapsed="false">
      <c r="A499" s="1" t="str">
        <f aca="false">IF(AND('План Факт 2025'!B499&lt;&gt;"",'План Факт 2025'!A499=""),"Требует заполнения","ОК")</f>
        <v>ОК</v>
      </c>
      <c r="C499" s="1" t="str">
        <f aca="false">IF(AND('План Факт 2025'!C499="",SUM('План Факт 2025'!Q499,'План Факт 2025'!R499,'План Факт 2025'!Z499,'План Факт 2025'!AA499)&gt;0),"Требует заполнения","ОК")</f>
        <v>ОК</v>
      </c>
      <c r="D499" s="357" t="str">
        <f aca="false">IF(OR(AND('План Факт 2025'!D499="",'План Факт 2025'!C499="Инвестиционный_проект"),AND('План Факт 2025'!D499="",'План Факт 2025'!C499="Операционный_бюджет")),"Требует заполнения", IF('План Факт 2025'!D499="","ОК",IFERROR(VLOOKUP('План Факт 2025'!C499&amp;'План Факт 2025'!D499,статьи,1,FALSE()),"Требует исправления")))</f>
        <v>ОК</v>
      </c>
      <c r="E499" s="1" t="str">
        <f aca="false">IF(AND('План Факт 2025'!C499="Инвестиционный_проект",'План Факт 2025'!G499=""),"Требует заполнения",IF(AND('План Факт 2025'!C499&lt;&gt;"Инвестиционный_проект",'План Факт 2025'!G499&lt;&gt;""),"Требует изменения","ОК"))</f>
        <v>ОК</v>
      </c>
      <c r="G499" s="1" t="str">
        <f aca="false">IF(AND('План Факт 2025'!C499="Инвестиционный_проект",'План Факт 2025'!I499=""),"Требует заполнения","ОК")</f>
        <v>ОК</v>
      </c>
      <c r="H499" s="1" t="str">
        <f aca="false">IF(AND('План Факт 2025'!C499="ФОТ",'План Факт 2025'!J499=""),"Требует заполнения","ОК")</f>
        <v>ОК</v>
      </c>
      <c r="J499" s="1" t="str">
        <f aca="false">IF(OR(AND('План Факт 2025'!D499="Программное_обеспечение_лицензии",'План Факт 2025'!L499=""),AND('План Факт 2025'!D499="Приобретение_ПО",'План Факт 2025'!L499=""),AND('План Факт 2025'!D499="ИТ_оборудование_и_комплектующие_ИП",'План Факт 2025'!L499=""),AND('План Факт 2025'!D499="ИТ_оборудование_и_комплектующие",'План Факт 2025'!L499="")),"Требует заполнения","ОК")</f>
        <v>ОК</v>
      </c>
      <c r="K499" s="1" t="str">
        <f aca="false">IF(OR(AND('План Факт 2025'!C499="Операционный_бюджет",'План Факт 2025'!D499="Программное_обеспечение_лицензии",'План Факт 2025'!M499=""),AND('План Факт 2025'!C499="Инвестиционный_проект",'План Факт 2025'!D499="Приобретение_ПО",'План Факт 2025'!M499=""),AND('План Факт 2025'!D499="ИТ_оборудование_и_комплектующие_ИП",'План Факт 2025'!M499=""),AND('План Факт 2025'!D499="ИТ_оборудование_и_комплектующие",'План Факт 2025'!M499="")),"Требует заполнения","ОК")</f>
        <v>ОК</v>
      </c>
      <c r="L499" s="1" t="str">
        <f aca="false">IF(OR(AND('План Факт 2025'!D499="Программное_обеспечение_лицензии",'План Факт 2025'!N499="",'План Факт 2025'!M499=""),AND('План Факт 2025'!D499="Приобретение_ПО",'План Факт 2025'!M499="",'План Факт 2025'!N499="",'План Факт 2025'!M499=""),AND('План Факт 2025'!C499&lt;&gt;"",'План Факт 2025'!N499="",'План Факт 2025'!M499="")),"Требует заполнения","ОК")</f>
        <v>ОК</v>
      </c>
      <c r="N499" s="1" t="str">
        <f aca="false">IF(OR('План Факт 2025'!C499="ФОТ",SUM('План Факт 2025'!Q499,'План Факт 2025'!R499,'План Факт 2025'!Z499,'План Факт 2025'!AA499)&gt;0),"ОК",IF('План Факт 2025'!C499="","ОК","Требует заполнения"))</f>
        <v>ОК</v>
      </c>
      <c r="T499" s="1" t="str">
        <f aca="false">IF(AND('План Факт 2025'!R499&gt;0,'План Факт 2025'!X499=""),"Требует заполнения","ОК")</f>
        <v>ОК</v>
      </c>
      <c r="U499" s="1" t="str">
        <f aca="false">IF(AND('План Факт 2025'!R499&gt;0,'План Факт 2025'!Y499=""),"Требует заполнения","ОК")</f>
        <v>ОК</v>
      </c>
    </row>
    <row r="500" customFormat="false" ht="15" hidden="false" customHeight="false" outlineLevel="0" collapsed="false">
      <c r="A500" s="1" t="str">
        <f aca="false">IF(AND('План Факт 2025'!B500&lt;&gt;"",'План Факт 2025'!A500=""),"Требует заполнения","ОК")</f>
        <v>ОК</v>
      </c>
      <c r="C500" s="1" t="str">
        <f aca="false">IF(AND('План Факт 2025'!C500="",SUM('План Факт 2025'!Q500,'План Факт 2025'!R500,'План Факт 2025'!Z500,'План Факт 2025'!AA500)&gt;0),"Требует заполнения","ОК")</f>
        <v>ОК</v>
      </c>
      <c r="D500" s="357" t="str">
        <f aca="false">IF(OR(AND('План Факт 2025'!D500="",'План Факт 2025'!C500="Инвестиционный_проект"),AND('План Факт 2025'!D500="",'План Факт 2025'!C500="Операционный_бюджет")),"Требует заполнения", IF('План Факт 2025'!D500="","ОК",IFERROR(VLOOKUP('План Факт 2025'!C500&amp;'План Факт 2025'!D500,статьи,1,FALSE()),"Требует исправления")))</f>
        <v>ОК</v>
      </c>
      <c r="E500" s="1" t="str">
        <f aca="false">IF(AND('План Факт 2025'!C500="Инвестиционный_проект",'План Факт 2025'!G500=""),"Требует заполнения",IF(AND('План Факт 2025'!C500&lt;&gt;"Инвестиционный_проект",'План Факт 2025'!G500&lt;&gt;""),"Требует изменения","ОК"))</f>
        <v>ОК</v>
      </c>
      <c r="G500" s="1" t="str">
        <f aca="false">IF(AND('План Факт 2025'!C500="Инвестиционный_проект",'План Факт 2025'!I500=""),"Требует заполнения","ОК")</f>
        <v>ОК</v>
      </c>
      <c r="H500" s="1" t="str">
        <f aca="false">IF(AND('План Факт 2025'!C500="ФОТ",'План Факт 2025'!J500=""),"Требует заполнения","ОК")</f>
        <v>ОК</v>
      </c>
      <c r="J500" s="1" t="str">
        <f aca="false">IF(OR(AND('План Факт 2025'!D500="Программное_обеспечение_лицензии",'План Факт 2025'!L500=""),AND('План Факт 2025'!D500="Приобретение_ПО",'План Факт 2025'!L500=""),AND('План Факт 2025'!D500="ИТ_оборудование_и_комплектующие_ИП",'План Факт 2025'!L500=""),AND('План Факт 2025'!D500="ИТ_оборудование_и_комплектующие",'План Факт 2025'!L500="")),"Требует заполнения","ОК")</f>
        <v>ОК</v>
      </c>
      <c r="K500" s="1" t="str">
        <f aca="false">IF(OR(AND('План Факт 2025'!C500="Операционный_бюджет",'План Факт 2025'!D500="Программное_обеспечение_лицензии",'План Факт 2025'!M500=""),AND('План Факт 2025'!C500="Инвестиционный_проект",'План Факт 2025'!D500="Приобретение_ПО",'План Факт 2025'!M500=""),AND('План Факт 2025'!D500="ИТ_оборудование_и_комплектующие_ИП",'План Факт 2025'!M500=""),AND('План Факт 2025'!D500="ИТ_оборудование_и_комплектующие",'План Факт 2025'!M500="")),"Требует заполнения","ОК")</f>
        <v>ОК</v>
      </c>
      <c r="L500" s="1" t="str">
        <f aca="false">IF(OR(AND('План Факт 2025'!D500="Программное_обеспечение_лицензии",'План Факт 2025'!N500="",'План Факт 2025'!M500=""),AND('План Факт 2025'!D500="Приобретение_ПО",'План Факт 2025'!M500="",'План Факт 2025'!N500="",'План Факт 2025'!M500=""),AND('План Факт 2025'!C500&lt;&gt;"",'План Факт 2025'!N500="",'План Факт 2025'!M500="")),"Требует заполнения","ОК")</f>
        <v>ОК</v>
      </c>
      <c r="N500" s="1" t="str">
        <f aca="false">IF(OR('План Факт 2025'!C500="ФОТ",SUM('План Факт 2025'!Q500,'План Факт 2025'!R500,'План Факт 2025'!Z500,'План Факт 2025'!AA500)&gt;0),"ОК",IF('План Факт 2025'!C500="","ОК","Требует заполнения"))</f>
        <v>ОК</v>
      </c>
      <c r="T500" s="1" t="str">
        <f aca="false">IF(AND('План Факт 2025'!R500&gt;0,'План Факт 2025'!X500=""),"Требует заполнения","ОК")</f>
        <v>ОК</v>
      </c>
      <c r="U500" s="1" t="str">
        <f aca="false">IF(AND('План Факт 2025'!R500&gt;0,'План Факт 2025'!Y500=""),"Требует заполнения","ОК")</f>
        <v>ОК</v>
      </c>
    </row>
    <row r="501" customFormat="false" ht="15" hidden="false" customHeight="false" outlineLevel="0" collapsed="false">
      <c r="A501" s="1" t="str">
        <f aca="false">IF(AND('План Факт 2025'!B501&lt;&gt;"",'План Факт 2025'!A501=""),"Требует заполнения","ОК")</f>
        <v>ОК</v>
      </c>
      <c r="C501" s="1" t="str">
        <f aca="false">IF(AND('План Факт 2025'!C501="",SUM('План Факт 2025'!Q501,'План Факт 2025'!R501,'План Факт 2025'!Z501,'План Факт 2025'!AA501)&gt;0),"Требует заполнения","ОК")</f>
        <v>ОК</v>
      </c>
      <c r="D501" s="357" t="str">
        <f aca="false">IF(OR(AND('План Факт 2025'!D501="",'План Факт 2025'!C501="Инвестиционный_проект"),AND('План Факт 2025'!D501="",'План Факт 2025'!C501="Операционный_бюджет")),"Требует заполнения", IF('План Факт 2025'!D501="","ОК",IFERROR(VLOOKUP('План Факт 2025'!C501&amp;'План Факт 2025'!D501,статьи,1,FALSE()),"Требует исправления")))</f>
        <v>ОК</v>
      </c>
      <c r="E501" s="1" t="str">
        <f aca="false">IF(AND('План Факт 2025'!C501="Инвестиционный_проект",'План Факт 2025'!G501=""),"Требует заполнения",IF(AND('План Факт 2025'!C501&lt;&gt;"Инвестиционный_проект",'План Факт 2025'!G501&lt;&gt;""),"Требует изменения","ОК"))</f>
        <v>ОК</v>
      </c>
      <c r="G501" s="1" t="str">
        <f aca="false">IF(AND('План Факт 2025'!C501="Инвестиционный_проект",'План Факт 2025'!I501=""),"Требует заполнения","ОК")</f>
        <v>ОК</v>
      </c>
      <c r="H501" s="1" t="str">
        <f aca="false">IF(AND('План Факт 2025'!C501="ФОТ",'План Факт 2025'!J501=""),"Требует заполнения","ОК")</f>
        <v>ОК</v>
      </c>
      <c r="J501" s="1" t="str">
        <f aca="false">IF(OR(AND('План Факт 2025'!D501="Программное_обеспечение_лицензии",'План Факт 2025'!L501=""),AND('План Факт 2025'!D501="Приобретение_ПО",'План Факт 2025'!L501=""),AND('План Факт 2025'!D501="ИТ_оборудование_и_комплектующие_ИП",'План Факт 2025'!L501=""),AND('План Факт 2025'!D501="ИТ_оборудование_и_комплектующие",'План Факт 2025'!L501="")),"Требует заполнения","ОК")</f>
        <v>ОК</v>
      </c>
      <c r="K501" s="1" t="str">
        <f aca="false">IF(OR(AND('План Факт 2025'!C501="Операционный_бюджет",'План Факт 2025'!D501="Программное_обеспечение_лицензии",'План Факт 2025'!M501=""),AND('План Факт 2025'!C501="Инвестиционный_проект",'План Факт 2025'!D501="Приобретение_ПО",'План Факт 2025'!M501=""),AND('План Факт 2025'!D501="ИТ_оборудование_и_комплектующие_ИП",'План Факт 2025'!M501=""),AND('План Факт 2025'!D501="ИТ_оборудование_и_комплектующие",'План Факт 2025'!M501="")),"Требует заполнения","ОК")</f>
        <v>ОК</v>
      </c>
      <c r="L501" s="1" t="str">
        <f aca="false">IF(OR(AND('План Факт 2025'!D501="Программное_обеспечение_лицензии",'План Факт 2025'!N501="",'План Факт 2025'!M501=""),AND('План Факт 2025'!D501="Приобретение_ПО",'План Факт 2025'!M501="",'План Факт 2025'!N501="",'План Факт 2025'!M501=""),AND('План Факт 2025'!C501&lt;&gt;"",'План Факт 2025'!N501="",'План Факт 2025'!M501="")),"Требует заполнения","ОК")</f>
        <v>ОК</v>
      </c>
      <c r="N501" s="1" t="str">
        <f aca="false">IF(OR('План Факт 2025'!C501="ФОТ",SUM('План Факт 2025'!Q501,'План Факт 2025'!R501,'План Факт 2025'!Z501,'План Факт 2025'!AA501)&gt;0),"ОК",IF('План Факт 2025'!C501="","ОК","Требует заполнения"))</f>
        <v>ОК</v>
      </c>
      <c r="T501" s="1" t="str">
        <f aca="false">IF(AND('План Факт 2025'!R501&gt;0,'План Факт 2025'!X501=""),"Требует заполнения","ОК")</f>
        <v>ОК</v>
      </c>
      <c r="U501" s="1" t="str">
        <f aca="false">IF(AND('План Факт 2025'!R501&gt;0,'План Факт 2025'!Y501=""),"Требует заполнения","ОК")</f>
        <v>ОК</v>
      </c>
    </row>
    <row r="502" customFormat="false" ht="15" hidden="false" customHeight="false" outlineLevel="0" collapsed="false">
      <c r="A502" s="1" t="str">
        <f aca="false">IF(AND('План Факт 2025'!B502&lt;&gt;"",'План Факт 2025'!A502=""),"Требует заполнения","ОК")</f>
        <v>ОК</v>
      </c>
      <c r="C502" s="1" t="str">
        <f aca="false">IF(AND('План Факт 2025'!C502="",SUM('План Факт 2025'!Q502,'План Факт 2025'!R502,'План Факт 2025'!Z502,'План Факт 2025'!AA502)&gt;0),"Требует заполнения","ОК")</f>
        <v>ОК</v>
      </c>
      <c r="D502" s="357" t="str">
        <f aca="false">IF(OR(AND('План Факт 2025'!D502="",'План Факт 2025'!C502="Инвестиционный_проект"),AND('План Факт 2025'!D502="",'План Факт 2025'!C502="Операционный_бюджет")),"Требует заполнения", IF('План Факт 2025'!D502="","ОК",IFERROR(VLOOKUP('План Факт 2025'!C502&amp;'План Факт 2025'!D502,статьи,1,FALSE()),"Требует исправления")))</f>
        <v>ОК</v>
      </c>
      <c r="E502" s="1" t="str">
        <f aca="false">IF(AND('План Факт 2025'!C502="Инвестиционный_проект",'План Факт 2025'!G502=""),"Требует заполнения",IF(AND('План Факт 2025'!C502&lt;&gt;"Инвестиционный_проект",'План Факт 2025'!G502&lt;&gt;""),"Требует изменения","ОК"))</f>
        <v>ОК</v>
      </c>
      <c r="G502" s="1" t="str">
        <f aca="false">IF(AND('План Факт 2025'!C502="Инвестиционный_проект",'План Факт 2025'!I502=""),"Требует заполнения","ОК")</f>
        <v>ОК</v>
      </c>
      <c r="H502" s="1" t="str">
        <f aca="false">IF(AND('План Факт 2025'!C502="ФОТ",'План Факт 2025'!J502=""),"Требует заполнения","ОК")</f>
        <v>ОК</v>
      </c>
      <c r="J502" s="1" t="str">
        <f aca="false">IF(OR(AND('План Факт 2025'!D502="Программное_обеспечение_лицензии",'План Факт 2025'!L502=""),AND('План Факт 2025'!D502="Приобретение_ПО",'План Факт 2025'!L502=""),AND('План Факт 2025'!D502="ИТ_оборудование_и_комплектующие_ИП",'План Факт 2025'!L502=""),AND('План Факт 2025'!D502="ИТ_оборудование_и_комплектующие",'План Факт 2025'!L502="")),"Требует заполнения","ОК")</f>
        <v>ОК</v>
      </c>
      <c r="K502" s="1" t="str">
        <f aca="false">IF(OR(AND('План Факт 2025'!C502="Операционный_бюджет",'План Факт 2025'!D502="Программное_обеспечение_лицензии",'План Факт 2025'!M502=""),AND('План Факт 2025'!C502="Инвестиционный_проект",'План Факт 2025'!D502="Приобретение_ПО",'План Факт 2025'!M502=""),AND('План Факт 2025'!D502="ИТ_оборудование_и_комплектующие_ИП",'План Факт 2025'!M502=""),AND('План Факт 2025'!D502="ИТ_оборудование_и_комплектующие",'План Факт 2025'!M502="")),"Требует заполнения","ОК")</f>
        <v>ОК</v>
      </c>
      <c r="L502" s="1" t="str">
        <f aca="false">IF(OR(AND('План Факт 2025'!D502="Программное_обеспечение_лицензии",'План Факт 2025'!N502="",'План Факт 2025'!M502=""),AND('План Факт 2025'!D502="Приобретение_ПО",'План Факт 2025'!M502="",'План Факт 2025'!N502="",'План Факт 2025'!M502=""),AND('План Факт 2025'!C502&lt;&gt;"",'План Факт 2025'!N502="",'План Факт 2025'!M502="")),"Требует заполнения","ОК")</f>
        <v>ОК</v>
      </c>
      <c r="N502" s="1" t="str">
        <f aca="false">IF(OR('План Факт 2025'!C502="ФОТ",SUM('План Факт 2025'!Q502,'План Факт 2025'!R502,'План Факт 2025'!Z502,'План Факт 2025'!AA502)&gt;0),"ОК",IF('План Факт 2025'!C502="","ОК","Требует заполнения"))</f>
        <v>ОК</v>
      </c>
      <c r="T502" s="1" t="str">
        <f aca="false">IF(AND('План Факт 2025'!R502&gt;0,'План Факт 2025'!X502=""),"Требует заполнения","ОК")</f>
        <v>ОК</v>
      </c>
      <c r="U502" s="1" t="str">
        <f aca="false">IF(AND('План Факт 2025'!R502&gt;0,'План Факт 2025'!Y502=""),"Требует заполнения","ОК")</f>
        <v>ОК</v>
      </c>
    </row>
    <row r="503" customFormat="false" ht="15" hidden="false" customHeight="false" outlineLevel="0" collapsed="false">
      <c r="A503" s="1" t="str">
        <f aca="false">IF(AND('План Факт 2025'!B503&lt;&gt;"",'План Факт 2025'!A503=""),"Требует заполнения","ОК")</f>
        <v>ОК</v>
      </c>
      <c r="C503" s="1" t="str">
        <f aca="false">IF(AND('План Факт 2025'!C503="",SUM('План Факт 2025'!Q503,'План Факт 2025'!R503,'План Факт 2025'!Z503,'План Факт 2025'!AA503)&gt;0),"Требует заполнения","ОК")</f>
        <v>ОК</v>
      </c>
      <c r="D503" s="357" t="str">
        <f aca="false">IF(OR(AND('План Факт 2025'!D503="",'План Факт 2025'!C503="Инвестиционный_проект"),AND('План Факт 2025'!D503="",'План Факт 2025'!C503="Операционный_бюджет")),"Требует заполнения", IF('План Факт 2025'!D503="","ОК",IFERROR(VLOOKUP('План Факт 2025'!C503&amp;'План Факт 2025'!D503,статьи,1,FALSE()),"Требует исправления")))</f>
        <v>ОК</v>
      </c>
      <c r="E503" s="1" t="str">
        <f aca="false">IF(AND('План Факт 2025'!C503="Инвестиционный_проект",'План Факт 2025'!G503=""),"Требует заполнения",IF(AND('План Факт 2025'!C503&lt;&gt;"Инвестиционный_проект",'План Факт 2025'!G503&lt;&gt;""),"Требует изменения","ОК"))</f>
        <v>ОК</v>
      </c>
      <c r="G503" s="1" t="str">
        <f aca="false">IF(AND('План Факт 2025'!C503="Инвестиционный_проект",'План Факт 2025'!I503=""),"Требует заполнения","ОК")</f>
        <v>ОК</v>
      </c>
      <c r="H503" s="1" t="str">
        <f aca="false">IF(AND('План Факт 2025'!C503="ФОТ",'План Факт 2025'!J503=""),"Требует заполнения","ОК")</f>
        <v>ОК</v>
      </c>
      <c r="J503" s="1" t="str">
        <f aca="false">IF(OR(AND('План Факт 2025'!D503="Программное_обеспечение_лицензии",'План Факт 2025'!L503=""),AND('План Факт 2025'!D503="Приобретение_ПО",'План Факт 2025'!L503=""),AND('План Факт 2025'!D503="ИТ_оборудование_и_комплектующие_ИП",'План Факт 2025'!L503=""),AND('План Факт 2025'!D503="ИТ_оборудование_и_комплектующие",'План Факт 2025'!L503="")),"Требует заполнения","ОК")</f>
        <v>ОК</v>
      </c>
      <c r="K503" s="1" t="str">
        <f aca="false">IF(OR(AND('План Факт 2025'!C503="Операционный_бюджет",'План Факт 2025'!D503="Программное_обеспечение_лицензии",'План Факт 2025'!M503=""),AND('План Факт 2025'!C503="Инвестиционный_проект",'План Факт 2025'!D503="Приобретение_ПО",'План Факт 2025'!M503=""),AND('План Факт 2025'!D503="ИТ_оборудование_и_комплектующие_ИП",'План Факт 2025'!M503=""),AND('План Факт 2025'!D503="ИТ_оборудование_и_комплектующие",'План Факт 2025'!M503="")),"Требует заполнения","ОК")</f>
        <v>ОК</v>
      </c>
      <c r="L503" s="1" t="str">
        <f aca="false">IF(OR(AND('План Факт 2025'!D503="Программное_обеспечение_лицензии",'План Факт 2025'!N503="",'План Факт 2025'!M503=""),AND('План Факт 2025'!D503="Приобретение_ПО",'План Факт 2025'!M503="",'План Факт 2025'!N503="",'План Факт 2025'!M503=""),AND('План Факт 2025'!C503&lt;&gt;"",'План Факт 2025'!N503="",'План Факт 2025'!M503="")),"Требует заполнения","ОК")</f>
        <v>ОК</v>
      </c>
      <c r="N503" s="1" t="str">
        <f aca="false">IF(OR('План Факт 2025'!C503="ФОТ",SUM('План Факт 2025'!Q503,'План Факт 2025'!R503,'План Факт 2025'!Z503,'План Факт 2025'!AA503)&gt;0),"ОК",IF('План Факт 2025'!C503="","ОК","Требует заполнения"))</f>
        <v>ОК</v>
      </c>
      <c r="T503" s="1" t="str">
        <f aca="false">IF(AND('План Факт 2025'!R503&gt;0,'План Факт 2025'!X503=""),"Требует заполнения","ОК")</f>
        <v>ОК</v>
      </c>
      <c r="U503" s="1" t="str">
        <f aca="false">IF(AND('План Факт 2025'!R503&gt;0,'План Факт 2025'!Y503=""),"Требует заполнения","ОК")</f>
        <v>ОК</v>
      </c>
    </row>
    <row r="504" customFormat="false" ht="15" hidden="false" customHeight="false" outlineLevel="0" collapsed="false">
      <c r="A504" s="1" t="str">
        <f aca="false">IF(AND('План Факт 2025'!B504&lt;&gt;"",'План Факт 2025'!A504=""),"Требует заполнения","ОК")</f>
        <v>ОК</v>
      </c>
      <c r="C504" s="1" t="str">
        <f aca="false">IF(AND('План Факт 2025'!C504="",SUM('План Факт 2025'!Q504,'План Факт 2025'!R504,'План Факт 2025'!Z504,'План Факт 2025'!AA504)&gt;0),"Требует заполнения","ОК")</f>
        <v>ОК</v>
      </c>
      <c r="D504" s="357" t="str">
        <f aca="false">IF(OR(AND('План Факт 2025'!D504="",'План Факт 2025'!C504="Инвестиционный_проект"),AND('План Факт 2025'!D504="",'План Факт 2025'!C504="Операционный_бюджет")),"Требует заполнения", IF('План Факт 2025'!D504="","ОК",IFERROR(VLOOKUP('План Факт 2025'!C504&amp;'План Факт 2025'!D504,статьи,1,FALSE()),"Требует исправления")))</f>
        <v>ОК</v>
      </c>
      <c r="E504" s="1" t="str">
        <f aca="false">IF(AND('План Факт 2025'!C504="Инвестиционный_проект",'План Факт 2025'!G504=""),"Требует заполнения",IF(AND('План Факт 2025'!C504&lt;&gt;"Инвестиционный_проект",'План Факт 2025'!G504&lt;&gt;""),"Требует изменения","ОК"))</f>
        <v>ОК</v>
      </c>
      <c r="G504" s="1" t="str">
        <f aca="false">IF(AND('План Факт 2025'!C504="Инвестиционный_проект",'План Факт 2025'!I504=""),"Требует заполнения","ОК")</f>
        <v>ОК</v>
      </c>
      <c r="H504" s="1" t="str">
        <f aca="false">IF(AND('План Факт 2025'!C504="ФОТ",'План Факт 2025'!J504=""),"Требует заполнения","ОК")</f>
        <v>ОК</v>
      </c>
      <c r="J504" s="1" t="str">
        <f aca="false">IF(OR(AND('План Факт 2025'!D504="Программное_обеспечение_лицензии",'План Факт 2025'!L504=""),AND('План Факт 2025'!D504="Приобретение_ПО",'План Факт 2025'!L504=""),AND('План Факт 2025'!D504="ИТ_оборудование_и_комплектующие_ИП",'План Факт 2025'!L504=""),AND('План Факт 2025'!D504="ИТ_оборудование_и_комплектующие",'План Факт 2025'!L504="")),"Требует заполнения","ОК")</f>
        <v>ОК</v>
      </c>
      <c r="K504" s="1" t="str">
        <f aca="false">IF(OR(AND('План Факт 2025'!C504="Операционный_бюджет",'План Факт 2025'!D504="Программное_обеспечение_лицензии",'План Факт 2025'!M504=""),AND('План Факт 2025'!C504="Инвестиционный_проект",'План Факт 2025'!D504="Приобретение_ПО",'План Факт 2025'!M504=""),AND('План Факт 2025'!D504="ИТ_оборудование_и_комплектующие_ИП",'План Факт 2025'!M504=""),AND('План Факт 2025'!D504="ИТ_оборудование_и_комплектующие",'План Факт 2025'!M504="")),"Требует заполнения","ОК")</f>
        <v>ОК</v>
      </c>
      <c r="L504" s="1" t="str">
        <f aca="false">IF(OR(AND('План Факт 2025'!D504="Программное_обеспечение_лицензии",'План Факт 2025'!N504="",'План Факт 2025'!M504=""),AND('План Факт 2025'!D504="Приобретение_ПО",'План Факт 2025'!M504="",'План Факт 2025'!N504="",'План Факт 2025'!M504=""),AND('План Факт 2025'!C504&lt;&gt;"",'План Факт 2025'!N504="",'План Факт 2025'!M504="")),"Требует заполнения","ОК")</f>
        <v>ОК</v>
      </c>
      <c r="N504" s="1" t="str">
        <f aca="false">IF(OR('План Факт 2025'!C504="ФОТ",SUM('План Факт 2025'!Q504,'План Факт 2025'!R504,'План Факт 2025'!Z504,'План Факт 2025'!AA504)&gt;0),"ОК",IF('План Факт 2025'!C504="","ОК","Требует заполнения"))</f>
        <v>ОК</v>
      </c>
      <c r="T504" s="1" t="str">
        <f aca="false">IF(AND('План Факт 2025'!R504&gt;0,'План Факт 2025'!X504=""),"Требует заполнения","ОК")</f>
        <v>ОК</v>
      </c>
      <c r="U504" s="1" t="str">
        <f aca="false">IF(AND('План Факт 2025'!R504&gt;0,'План Факт 2025'!Y504=""),"Требует заполнения","ОК")</f>
        <v>ОК</v>
      </c>
    </row>
    <row r="505" customFormat="false" ht="15" hidden="false" customHeight="false" outlineLevel="0" collapsed="false">
      <c r="A505" s="1" t="str">
        <f aca="false">IF(AND('План Факт 2025'!B505&lt;&gt;"",'План Факт 2025'!A505=""),"Требует заполнения","ОК")</f>
        <v>ОК</v>
      </c>
      <c r="C505" s="1" t="str">
        <f aca="false">IF(AND('План Факт 2025'!C505="",SUM('План Факт 2025'!Q505,'План Факт 2025'!R505,'План Факт 2025'!Z505,'План Факт 2025'!AA505)&gt;0),"Требует заполнения","ОК")</f>
        <v>ОК</v>
      </c>
      <c r="D505" s="357" t="str">
        <f aca="false">IF(OR(AND('План Факт 2025'!D505="",'План Факт 2025'!C505="Инвестиционный_проект"),AND('План Факт 2025'!D505="",'План Факт 2025'!C505="Операционный_бюджет")),"Требует заполнения", IF('План Факт 2025'!D505="","ОК",IFERROR(VLOOKUP('План Факт 2025'!C505&amp;'План Факт 2025'!D505,статьи,1,FALSE()),"Требует исправления")))</f>
        <v>ОК</v>
      </c>
      <c r="E505" s="1" t="str">
        <f aca="false">IF(AND('План Факт 2025'!C505="Инвестиционный_проект",'План Факт 2025'!G505=""),"Требует заполнения",IF(AND('План Факт 2025'!C505&lt;&gt;"Инвестиционный_проект",'План Факт 2025'!G505&lt;&gt;""),"Требует изменения","ОК"))</f>
        <v>ОК</v>
      </c>
      <c r="G505" s="1" t="str">
        <f aca="false">IF(AND('План Факт 2025'!C505="Инвестиционный_проект",'План Факт 2025'!I505=""),"Требует заполнения","ОК")</f>
        <v>ОК</v>
      </c>
      <c r="H505" s="1" t="str">
        <f aca="false">IF(AND('План Факт 2025'!C505="ФОТ",'План Факт 2025'!J505=""),"Требует заполнения","ОК")</f>
        <v>ОК</v>
      </c>
      <c r="J505" s="1" t="str">
        <f aca="false">IF(OR(AND('План Факт 2025'!D505="Программное_обеспечение_лицензии",'План Факт 2025'!L505=""),AND('План Факт 2025'!D505="Приобретение_ПО",'План Факт 2025'!L505=""),AND('План Факт 2025'!D505="ИТ_оборудование_и_комплектующие_ИП",'План Факт 2025'!L505=""),AND('План Факт 2025'!D505="ИТ_оборудование_и_комплектующие",'План Факт 2025'!L505="")),"Требует заполнения","ОК")</f>
        <v>ОК</v>
      </c>
      <c r="K505" s="1" t="str">
        <f aca="false">IF(OR(AND('План Факт 2025'!C505="Операционный_бюджет",'План Факт 2025'!D505="Программное_обеспечение_лицензии",'План Факт 2025'!M505=""),AND('План Факт 2025'!C505="Инвестиционный_проект",'План Факт 2025'!D505="Приобретение_ПО",'План Факт 2025'!M505=""),AND('План Факт 2025'!D505="ИТ_оборудование_и_комплектующие_ИП",'План Факт 2025'!M505=""),AND('План Факт 2025'!D505="ИТ_оборудование_и_комплектующие",'План Факт 2025'!M505="")),"Требует заполнения","ОК")</f>
        <v>ОК</v>
      </c>
      <c r="L505" s="1" t="str">
        <f aca="false">IF(OR(AND('План Факт 2025'!D505="Программное_обеспечение_лицензии",'План Факт 2025'!N505="",'План Факт 2025'!M505=""),AND('План Факт 2025'!D505="Приобретение_ПО",'План Факт 2025'!M505="",'План Факт 2025'!N505="",'План Факт 2025'!M505=""),AND('План Факт 2025'!C505&lt;&gt;"",'План Факт 2025'!N505="",'План Факт 2025'!M505="")),"Требует заполнения","ОК")</f>
        <v>ОК</v>
      </c>
      <c r="N505" s="1" t="str">
        <f aca="false">IF(OR('План Факт 2025'!C505="ФОТ",SUM('План Факт 2025'!Q505,'План Факт 2025'!R505,'План Факт 2025'!Z505,'План Факт 2025'!AA505)&gt;0),"ОК",IF('План Факт 2025'!C505="","ОК","Требует заполнения"))</f>
        <v>ОК</v>
      </c>
      <c r="T505" s="1" t="str">
        <f aca="false">IF(AND('План Факт 2025'!R505&gt;0,'План Факт 2025'!X505=""),"Требует заполнения","ОК")</f>
        <v>ОК</v>
      </c>
      <c r="U505" s="1" t="str">
        <f aca="false">IF(AND('План Факт 2025'!R505&gt;0,'План Факт 2025'!Y505=""),"Требует заполнения","ОК")</f>
        <v>ОК</v>
      </c>
    </row>
    <row r="506" customFormat="false" ht="15" hidden="false" customHeight="false" outlineLevel="0" collapsed="false">
      <c r="A506" s="1" t="str">
        <f aca="false">IF(AND('План Факт 2025'!B506&lt;&gt;"",'План Факт 2025'!A506=""),"Требует заполнения","ОК")</f>
        <v>ОК</v>
      </c>
      <c r="C506" s="1" t="str">
        <f aca="false">IF(AND('План Факт 2025'!C506="",SUM('План Факт 2025'!Q506,'План Факт 2025'!R506,'План Факт 2025'!Z506,'План Факт 2025'!AA506)&gt;0),"Требует заполнения","ОК")</f>
        <v>ОК</v>
      </c>
      <c r="D506" s="357" t="str">
        <f aca="false">IF(OR(AND('План Факт 2025'!D506="",'План Факт 2025'!C506="Инвестиционный_проект"),AND('План Факт 2025'!D506="",'План Факт 2025'!C506="Операционный_бюджет")),"Требует заполнения", IF('План Факт 2025'!D506="","ОК",IFERROR(VLOOKUP('План Факт 2025'!C506&amp;'План Факт 2025'!D506,статьи,1,FALSE()),"Требует исправления")))</f>
        <v>ОК</v>
      </c>
      <c r="E506" s="1" t="str">
        <f aca="false">IF(AND('План Факт 2025'!C506="Инвестиционный_проект",'План Факт 2025'!G506=""),"Требует заполнения",IF(AND('План Факт 2025'!C506&lt;&gt;"Инвестиционный_проект",'План Факт 2025'!G506&lt;&gt;""),"Требует изменения","ОК"))</f>
        <v>ОК</v>
      </c>
      <c r="G506" s="1" t="str">
        <f aca="false">IF(AND('План Факт 2025'!C506="Инвестиционный_проект",'План Факт 2025'!I506=""),"Требует заполнения","ОК")</f>
        <v>ОК</v>
      </c>
      <c r="H506" s="1" t="str">
        <f aca="false">IF(AND('План Факт 2025'!C506="ФОТ",'План Факт 2025'!J506=""),"Требует заполнения","ОК")</f>
        <v>ОК</v>
      </c>
      <c r="J506" s="1" t="str">
        <f aca="false">IF(OR(AND('План Факт 2025'!D506="Программное_обеспечение_лицензии",'План Факт 2025'!L506=""),AND('План Факт 2025'!D506="Приобретение_ПО",'План Факт 2025'!L506=""),AND('План Факт 2025'!D506="ИТ_оборудование_и_комплектующие_ИП",'План Факт 2025'!L506=""),AND('План Факт 2025'!D506="ИТ_оборудование_и_комплектующие",'План Факт 2025'!L506="")),"Требует заполнения","ОК")</f>
        <v>ОК</v>
      </c>
      <c r="K506" s="1" t="str">
        <f aca="false">IF(OR(AND('План Факт 2025'!C506="Операционный_бюджет",'План Факт 2025'!D506="Программное_обеспечение_лицензии",'План Факт 2025'!M506=""),AND('План Факт 2025'!C506="Инвестиционный_проект",'План Факт 2025'!D506="Приобретение_ПО",'План Факт 2025'!M506=""),AND('План Факт 2025'!D506="ИТ_оборудование_и_комплектующие_ИП",'План Факт 2025'!M506=""),AND('План Факт 2025'!D506="ИТ_оборудование_и_комплектующие",'План Факт 2025'!M506="")),"Требует заполнения","ОК")</f>
        <v>ОК</v>
      </c>
      <c r="L506" s="1" t="str">
        <f aca="false">IF(OR(AND('План Факт 2025'!D506="Программное_обеспечение_лицензии",'План Факт 2025'!N506="",'План Факт 2025'!M506=""),AND('План Факт 2025'!D506="Приобретение_ПО",'План Факт 2025'!M506="",'План Факт 2025'!N506="",'План Факт 2025'!M506=""),AND('План Факт 2025'!C506&lt;&gt;"",'План Факт 2025'!N506="",'План Факт 2025'!M506="")),"Требует заполнения","ОК")</f>
        <v>ОК</v>
      </c>
      <c r="N506" s="1" t="str">
        <f aca="false">IF(OR('План Факт 2025'!C506="ФОТ",SUM('План Факт 2025'!Q506,'План Факт 2025'!R506,'План Факт 2025'!Z506,'План Факт 2025'!AA506)&gt;0),"ОК",IF('План Факт 2025'!C506="","ОК","Требует заполнения"))</f>
        <v>ОК</v>
      </c>
      <c r="T506" s="1" t="str">
        <f aca="false">IF(AND('План Факт 2025'!R506&gt;0,'План Факт 2025'!X506=""),"Требует заполнения","ОК")</f>
        <v>ОК</v>
      </c>
      <c r="U506" s="1" t="str">
        <f aca="false">IF(AND('План Факт 2025'!R506&gt;0,'План Факт 2025'!Y506=""),"Требует заполнения","ОК")</f>
        <v>ОК</v>
      </c>
    </row>
    <row r="507" customFormat="false" ht="15" hidden="false" customHeight="false" outlineLevel="0" collapsed="false">
      <c r="A507" s="1" t="str">
        <f aca="false">IF(AND('План Факт 2025'!B507&lt;&gt;"",'План Факт 2025'!A507=""),"Требует заполнения","ОК")</f>
        <v>ОК</v>
      </c>
      <c r="C507" s="1" t="str">
        <f aca="false">IF(AND('План Факт 2025'!C507="",SUM('План Факт 2025'!Q507,'План Факт 2025'!R507,'План Факт 2025'!Z507,'План Факт 2025'!AA507)&gt;0),"Требует заполнения","ОК")</f>
        <v>ОК</v>
      </c>
      <c r="D507" s="357" t="str">
        <f aca="false">IF(OR(AND('План Факт 2025'!D507="",'План Факт 2025'!C507="Инвестиционный_проект"),AND('План Факт 2025'!D507="",'План Факт 2025'!C507="Операционный_бюджет")),"Требует заполнения", IF('План Факт 2025'!D507="","ОК",IFERROR(VLOOKUP('План Факт 2025'!C507&amp;'План Факт 2025'!D507,статьи,1,FALSE()),"Требует исправления")))</f>
        <v>ОК</v>
      </c>
      <c r="E507" s="1" t="str">
        <f aca="false">IF(AND('План Факт 2025'!C507="Инвестиционный_проект",'План Факт 2025'!G507=""),"Требует заполнения",IF(AND('План Факт 2025'!C507&lt;&gt;"Инвестиционный_проект",'План Факт 2025'!G507&lt;&gt;""),"Требует изменения","ОК"))</f>
        <v>ОК</v>
      </c>
      <c r="G507" s="1" t="str">
        <f aca="false">IF(AND('План Факт 2025'!C507="Инвестиционный_проект",'План Факт 2025'!I507=""),"Требует заполнения","ОК")</f>
        <v>ОК</v>
      </c>
      <c r="H507" s="1" t="str">
        <f aca="false">IF(AND('План Факт 2025'!C507="ФОТ",'План Факт 2025'!J507=""),"Требует заполнения","ОК")</f>
        <v>ОК</v>
      </c>
      <c r="J507" s="1" t="str">
        <f aca="false">IF(OR(AND('План Факт 2025'!D507="Программное_обеспечение_лицензии",'План Факт 2025'!L507=""),AND('План Факт 2025'!D507="Приобретение_ПО",'План Факт 2025'!L507=""),AND('План Факт 2025'!D507="ИТ_оборудование_и_комплектующие_ИП",'План Факт 2025'!L507=""),AND('План Факт 2025'!D507="ИТ_оборудование_и_комплектующие",'План Факт 2025'!L507="")),"Требует заполнения","ОК")</f>
        <v>ОК</v>
      </c>
      <c r="K507" s="1" t="str">
        <f aca="false">IF(OR(AND('План Факт 2025'!C507="Операционный_бюджет",'План Факт 2025'!D507="Программное_обеспечение_лицензии",'План Факт 2025'!M507=""),AND('План Факт 2025'!C507="Инвестиционный_проект",'План Факт 2025'!D507="Приобретение_ПО",'План Факт 2025'!M507=""),AND('План Факт 2025'!D507="ИТ_оборудование_и_комплектующие_ИП",'План Факт 2025'!M507=""),AND('План Факт 2025'!D507="ИТ_оборудование_и_комплектующие",'План Факт 2025'!M507="")),"Требует заполнения","ОК")</f>
        <v>ОК</v>
      </c>
      <c r="L507" s="1" t="str">
        <f aca="false">IF(OR(AND('План Факт 2025'!D507="Программное_обеспечение_лицензии",'План Факт 2025'!N507="",'План Факт 2025'!M507=""),AND('План Факт 2025'!D507="Приобретение_ПО",'План Факт 2025'!M507="",'План Факт 2025'!N507="",'План Факт 2025'!M507=""),AND('План Факт 2025'!C507&lt;&gt;"",'План Факт 2025'!N507="",'План Факт 2025'!M507="")),"Требует заполнения","ОК")</f>
        <v>ОК</v>
      </c>
      <c r="N507" s="1" t="str">
        <f aca="false">IF(OR('План Факт 2025'!C507="ФОТ",SUM('План Факт 2025'!Q507,'План Факт 2025'!R507,'План Факт 2025'!Z507,'План Факт 2025'!AA507)&gt;0),"ОК",IF('План Факт 2025'!C507="","ОК","Требует заполнения"))</f>
        <v>ОК</v>
      </c>
      <c r="T507" s="1" t="str">
        <f aca="false">IF(AND('План Факт 2025'!R507&gt;0,'План Факт 2025'!X507=""),"Требует заполнения","ОК")</f>
        <v>ОК</v>
      </c>
      <c r="U507" s="1" t="str">
        <f aca="false">IF(AND('План Факт 2025'!R507&gt;0,'План Факт 2025'!Y507=""),"Требует заполнения","ОК")</f>
        <v>ОК</v>
      </c>
    </row>
    <row r="508" customFormat="false" ht="15" hidden="false" customHeight="false" outlineLevel="0" collapsed="false">
      <c r="A508" s="1" t="str">
        <f aca="false">IF(AND('План Факт 2025'!B508&lt;&gt;"",'План Факт 2025'!A508=""),"Требует заполнения","ОК")</f>
        <v>ОК</v>
      </c>
      <c r="C508" s="1" t="str">
        <f aca="false">IF(AND('План Факт 2025'!C508="",SUM('План Факт 2025'!Q508,'План Факт 2025'!R508,'План Факт 2025'!Z508,'План Факт 2025'!AA508)&gt;0),"Требует заполнения","ОК")</f>
        <v>ОК</v>
      </c>
      <c r="D508" s="357" t="str">
        <f aca="false">IF(OR(AND('План Факт 2025'!D508="",'План Факт 2025'!C508="Инвестиционный_проект"),AND('План Факт 2025'!D508="",'План Факт 2025'!C508="Операционный_бюджет")),"Требует заполнения", IF('План Факт 2025'!D508="","ОК",IFERROR(VLOOKUP('План Факт 2025'!C508&amp;'План Факт 2025'!D508,статьи,1,FALSE()),"Требует исправления")))</f>
        <v>ОК</v>
      </c>
      <c r="E508" s="1" t="str">
        <f aca="false">IF(AND('План Факт 2025'!C508="Инвестиционный_проект",'План Факт 2025'!G508=""),"Требует заполнения",IF(AND('План Факт 2025'!C508&lt;&gt;"Инвестиционный_проект",'План Факт 2025'!G508&lt;&gt;""),"Требует изменения","ОК"))</f>
        <v>ОК</v>
      </c>
      <c r="G508" s="1" t="str">
        <f aca="false">IF(AND('План Факт 2025'!C508="Инвестиционный_проект",'План Факт 2025'!I508=""),"Требует заполнения","ОК")</f>
        <v>ОК</v>
      </c>
      <c r="H508" s="1" t="str">
        <f aca="false">IF(AND('План Факт 2025'!C508="ФОТ",'План Факт 2025'!J508=""),"Требует заполнения","ОК")</f>
        <v>ОК</v>
      </c>
      <c r="J508" s="1" t="str">
        <f aca="false">IF(OR(AND('План Факт 2025'!D508="Программное_обеспечение_лицензии",'План Факт 2025'!L508=""),AND('План Факт 2025'!D508="Приобретение_ПО",'План Факт 2025'!L508=""),AND('План Факт 2025'!D508="ИТ_оборудование_и_комплектующие_ИП",'План Факт 2025'!L508=""),AND('План Факт 2025'!D508="ИТ_оборудование_и_комплектующие",'План Факт 2025'!L508="")),"Требует заполнения","ОК")</f>
        <v>ОК</v>
      </c>
      <c r="K508" s="1" t="str">
        <f aca="false">IF(OR(AND('План Факт 2025'!C508="Операционный_бюджет",'План Факт 2025'!D508="Программное_обеспечение_лицензии",'План Факт 2025'!M508=""),AND('План Факт 2025'!C508="Инвестиционный_проект",'План Факт 2025'!D508="Приобретение_ПО",'План Факт 2025'!M508=""),AND('План Факт 2025'!D508="ИТ_оборудование_и_комплектующие_ИП",'План Факт 2025'!M508=""),AND('План Факт 2025'!D508="ИТ_оборудование_и_комплектующие",'План Факт 2025'!M508="")),"Требует заполнения","ОК")</f>
        <v>ОК</v>
      </c>
      <c r="L508" s="1" t="str">
        <f aca="false">IF(OR(AND('План Факт 2025'!D508="Программное_обеспечение_лицензии",'План Факт 2025'!N508="",'План Факт 2025'!M508=""),AND('План Факт 2025'!D508="Приобретение_ПО",'План Факт 2025'!M508="",'План Факт 2025'!N508="",'План Факт 2025'!M508=""),AND('План Факт 2025'!C508&lt;&gt;"",'План Факт 2025'!N508="",'План Факт 2025'!M508="")),"Требует заполнения","ОК")</f>
        <v>ОК</v>
      </c>
      <c r="N508" s="1" t="str">
        <f aca="false">IF(OR('План Факт 2025'!C508="ФОТ",SUM('План Факт 2025'!Q508,'План Факт 2025'!R508,'План Факт 2025'!Z508,'План Факт 2025'!AA508)&gt;0),"ОК",IF('План Факт 2025'!C508="","ОК","Требует заполнения"))</f>
        <v>ОК</v>
      </c>
      <c r="T508" s="1" t="str">
        <f aca="false">IF(AND('План Факт 2025'!R508&gt;0,'План Факт 2025'!X508=""),"Требует заполнения","ОК")</f>
        <v>ОК</v>
      </c>
      <c r="U508" s="1" t="str">
        <f aca="false">IF(AND('План Факт 2025'!R508&gt;0,'План Факт 2025'!Y508=""),"Требует заполнения","ОК")</f>
        <v>ОК</v>
      </c>
    </row>
    <row r="509" customFormat="false" ht="15" hidden="false" customHeight="false" outlineLevel="0" collapsed="false">
      <c r="A509" s="1" t="str">
        <f aca="false">IF(AND('План Факт 2025'!B509&lt;&gt;"",'План Факт 2025'!A509=""),"Требует заполнения","ОК")</f>
        <v>ОК</v>
      </c>
      <c r="C509" s="1" t="str">
        <f aca="false">IF(AND('План Факт 2025'!C509="",SUM('План Факт 2025'!Q509,'План Факт 2025'!R509,'План Факт 2025'!Z509,'План Факт 2025'!AA509)&gt;0),"Требует заполнения","ОК")</f>
        <v>ОК</v>
      </c>
      <c r="D509" s="357" t="str">
        <f aca="false">IF(OR(AND('План Факт 2025'!D509="",'План Факт 2025'!C509="Инвестиционный_проект"),AND('План Факт 2025'!D509="",'План Факт 2025'!C509="Операционный_бюджет")),"Требует заполнения", IF('План Факт 2025'!D509="","ОК",IFERROR(VLOOKUP('План Факт 2025'!C509&amp;'План Факт 2025'!D509,статьи,1,FALSE()),"Требует исправления")))</f>
        <v>ОК</v>
      </c>
      <c r="E509" s="1" t="str">
        <f aca="false">IF(AND('План Факт 2025'!C509="Инвестиционный_проект",'План Факт 2025'!G509=""),"Требует заполнения",IF(AND('План Факт 2025'!C509&lt;&gt;"Инвестиционный_проект",'План Факт 2025'!G509&lt;&gt;""),"Требует изменения","ОК"))</f>
        <v>ОК</v>
      </c>
      <c r="G509" s="1" t="str">
        <f aca="false">IF(AND('План Факт 2025'!C509="Инвестиционный_проект",'План Факт 2025'!I509=""),"Требует заполнения","ОК")</f>
        <v>ОК</v>
      </c>
      <c r="H509" s="1" t="str">
        <f aca="false">IF(AND('План Факт 2025'!C509="ФОТ",'План Факт 2025'!J509=""),"Требует заполнения","ОК")</f>
        <v>ОК</v>
      </c>
      <c r="J509" s="1" t="str">
        <f aca="false">IF(OR(AND('План Факт 2025'!D509="Программное_обеспечение_лицензии",'План Факт 2025'!L509=""),AND('План Факт 2025'!D509="Приобретение_ПО",'План Факт 2025'!L509=""),AND('План Факт 2025'!D509="ИТ_оборудование_и_комплектующие_ИП",'План Факт 2025'!L509=""),AND('План Факт 2025'!D509="ИТ_оборудование_и_комплектующие",'План Факт 2025'!L509="")),"Требует заполнения","ОК")</f>
        <v>ОК</v>
      </c>
      <c r="K509" s="1" t="str">
        <f aca="false">IF(OR(AND('План Факт 2025'!C509="Операционный_бюджет",'План Факт 2025'!D509="Программное_обеспечение_лицензии",'План Факт 2025'!M509=""),AND('План Факт 2025'!C509="Инвестиционный_проект",'План Факт 2025'!D509="Приобретение_ПО",'План Факт 2025'!M509=""),AND('План Факт 2025'!D509="ИТ_оборудование_и_комплектующие_ИП",'План Факт 2025'!M509=""),AND('План Факт 2025'!D509="ИТ_оборудование_и_комплектующие",'План Факт 2025'!M509="")),"Требует заполнения","ОК")</f>
        <v>ОК</v>
      </c>
      <c r="L509" s="1" t="str">
        <f aca="false">IF(OR(AND('План Факт 2025'!D509="Программное_обеспечение_лицензии",'План Факт 2025'!N509="",'План Факт 2025'!M509=""),AND('План Факт 2025'!D509="Приобретение_ПО",'План Факт 2025'!M509="",'План Факт 2025'!N509="",'План Факт 2025'!M509=""),AND('План Факт 2025'!C509&lt;&gt;"",'План Факт 2025'!N509="",'План Факт 2025'!M509="")),"Требует заполнения","ОК")</f>
        <v>ОК</v>
      </c>
      <c r="N509" s="1" t="str">
        <f aca="false">IF(OR('План Факт 2025'!C509="ФОТ",SUM('План Факт 2025'!Q509,'План Факт 2025'!R509,'План Факт 2025'!Z509,'План Факт 2025'!AA509)&gt;0),"ОК",IF('План Факт 2025'!C509="","ОК","Требует заполнения"))</f>
        <v>ОК</v>
      </c>
      <c r="T509" s="1" t="str">
        <f aca="false">IF(AND('План Факт 2025'!R509&gt;0,'План Факт 2025'!X509=""),"Требует заполнения","ОК")</f>
        <v>ОК</v>
      </c>
      <c r="U509" s="1" t="str">
        <f aca="false">IF(AND('План Факт 2025'!R509&gt;0,'План Факт 2025'!Y509=""),"Требует заполнения","ОК")</f>
        <v>ОК</v>
      </c>
    </row>
    <row r="510" customFormat="false" ht="15" hidden="false" customHeight="false" outlineLevel="0" collapsed="false">
      <c r="A510" s="1" t="str">
        <f aca="false">IF(AND('План Факт 2025'!B510&lt;&gt;"",'План Факт 2025'!A510=""),"Требует заполнения","ОК")</f>
        <v>ОК</v>
      </c>
      <c r="C510" s="1" t="str">
        <f aca="false">IF(AND('План Факт 2025'!C510="",SUM('План Факт 2025'!Q510,'План Факт 2025'!R510,'План Факт 2025'!Z510,'План Факт 2025'!AA510)&gt;0),"Требует заполнения","ОК")</f>
        <v>ОК</v>
      </c>
      <c r="D510" s="357" t="str">
        <f aca="false">IF(OR(AND('План Факт 2025'!D510="",'План Факт 2025'!C510="Инвестиционный_проект"),AND('План Факт 2025'!D510="",'План Факт 2025'!C510="Операционный_бюджет")),"Требует заполнения", IF('План Факт 2025'!D510="","ОК",IFERROR(VLOOKUP('План Факт 2025'!C510&amp;'План Факт 2025'!D510,статьи,1,FALSE()),"Требует исправления")))</f>
        <v>ОК</v>
      </c>
      <c r="E510" s="1" t="str">
        <f aca="false">IF(AND('План Факт 2025'!C510="Инвестиционный_проект",'План Факт 2025'!G510=""),"Требует заполнения",IF(AND('План Факт 2025'!C510&lt;&gt;"Инвестиционный_проект",'План Факт 2025'!G510&lt;&gt;""),"Требует изменения","ОК"))</f>
        <v>ОК</v>
      </c>
      <c r="G510" s="1" t="str">
        <f aca="false">IF(AND('План Факт 2025'!C510="Инвестиционный_проект",'План Факт 2025'!I510=""),"Требует заполнения","ОК")</f>
        <v>ОК</v>
      </c>
      <c r="H510" s="1" t="str">
        <f aca="false">IF(AND('План Факт 2025'!C510="ФОТ",'План Факт 2025'!J510=""),"Требует заполнения","ОК")</f>
        <v>ОК</v>
      </c>
      <c r="J510" s="1" t="str">
        <f aca="false">IF(OR(AND('План Факт 2025'!D510="Программное_обеспечение_лицензии",'План Факт 2025'!L510=""),AND('План Факт 2025'!D510="Приобретение_ПО",'План Факт 2025'!L510=""),AND('План Факт 2025'!D510="ИТ_оборудование_и_комплектующие_ИП",'План Факт 2025'!L510=""),AND('План Факт 2025'!D510="ИТ_оборудование_и_комплектующие",'План Факт 2025'!L510="")),"Требует заполнения","ОК")</f>
        <v>ОК</v>
      </c>
      <c r="K510" s="1" t="str">
        <f aca="false">IF(OR(AND('План Факт 2025'!C510="Операционный_бюджет",'План Факт 2025'!D510="Программное_обеспечение_лицензии",'План Факт 2025'!M510=""),AND('План Факт 2025'!C510="Инвестиционный_проект",'План Факт 2025'!D510="Приобретение_ПО",'План Факт 2025'!M510=""),AND('План Факт 2025'!D510="ИТ_оборудование_и_комплектующие_ИП",'План Факт 2025'!M510=""),AND('План Факт 2025'!D510="ИТ_оборудование_и_комплектующие",'План Факт 2025'!M510="")),"Требует заполнения","ОК")</f>
        <v>ОК</v>
      </c>
      <c r="L510" s="1" t="str">
        <f aca="false">IF(OR(AND('План Факт 2025'!D510="Программное_обеспечение_лицензии",'План Факт 2025'!N510="",'План Факт 2025'!M510=""),AND('План Факт 2025'!D510="Приобретение_ПО",'План Факт 2025'!M510="",'План Факт 2025'!N510="",'План Факт 2025'!M510=""),AND('План Факт 2025'!C510&lt;&gt;"",'План Факт 2025'!N510="",'План Факт 2025'!M510="")),"Требует заполнения","ОК")</f>
        <v>ОК</v>
      </c>
      <c r="N510" s="1" t="str">
        <f aca="false">IF(OR('План Факт 2025'!C510="ФОТ",SUM('План Факт 2025'!Q510,'План Факт 2025'!R510,'План Факт 2025'!Z510,'План Факт 2025'!AA510)&gt;0),"ОК",IF('План Факт 2025'!C510="","ОК","Требует заполнения"))</f>
        <v>ОК</v>
      </c>
      <c r="T510" s="1" t="str">
        <f aca="false">IF(AND('План Факт 2025'!R510&gt;0,'План Факт 2025'!X510=""),"Требует заполнения","ОК")</f>
        <v>ОК</v>
      </c>
      <c r="U510" s="1" t="str">
        <f aca="false">IF(AND('План Факт 2025'!R510&gt;0,'План Факт 2025'!Y510=""),"Требует заполнения","ОК")</f>
        <v>ОК</v>
      </c>
    </row>
    <row r="511" customFormat="false" ht="15" hidden="false" customHeight="false" outlineLevel="0" collapsed="false">
      <c r="A511" s="1" t="str">
        <f aca="false">IF(AND('План Факт 2025'!B511&lt;&gt;"",'План Факт 2025'!A511=""),"Требует заполнения","ОК")</f>
        <v>ОК</v>
      </c>
      <c r="C511" s="1" t="str">
        <f aca="false">IF(AND('План Факт 2025'!C511="",SUM('План Факт 2025'!Q511,'План Факт 2025'!R511,'План Факт 2025'!Z511,'План Факт 2025'!AA511)&gt;0),"Требует заполнения","ОК")</f>
        <v>ОК</v>
      </c>
      <c r="D511" s="357" t="str">
        <f aca="false">IF(OR(AND('План Факт 2025'!D511="",'План Факт 2025'!C511="Инвестиционный_проект"),AND('План Факт 2025'!D511="",'План Факт 2025'!C511="Операционный_бюджет")),"Требует заполнения", IF('План Факт 2025'!D511="","ОК",IFERROR(VLOOKUP('План Факт 2025'!C511&amp;'План Факт 2025'!D511,статьи,1,FALSE()),"Требует исправления")))</f>
        <v>ОК</v>
      </c>
      <c r="E511" s="1" t="str">
        <f aca="false">IF(AND('План Факт 2025'!C511="Инвестиционный_проект",'План Факт 2025'!G511=""),"Требует заполнения",IF(AND('План Факт 2025'!C511&lt;&gt;"Инвестиционный_проект",'План Факт 2025'!G511&lt;&gt;""),"Требует изменения","ОК"))</f>
        <v>ОК</v>
      </c>
      <c r="G511" s="1" t="str">
        <f aca="false">IF(AND('План Факт 2025'!C511="Инвестиционный_проект",'План Факт 2025'!I511=""),"Требует заполнения","ОК")</f>
        <v>ОК</v>
      </c>
      <c r="H511" s="1" t="str">
        <f aca="false">IF(AND('План Факт 2025'!C511="ФОТ",'План Факт 2025'!J511=""),"Требует заполнения","ОК")</f>
        <v>ОК</v>
      </c>
      <c r="J511" s="1" t="str">
        <f aca="false">IF(OR(AND('План Факт 2025'!D511="Программное_обеспечение_лицензии",'План Факт 2025'!L511=""),AND('План Факт 2025'!D511="Приобретение_ПО",'План Факт 2025'!L511=""),AND('План Факт 2025'!D511="ИТ_оборудование_и_комплектующие_ИП",'План Факт 2025'!L511=""),AND('План Факт 2025'!D511="ИТ_оборудование_и_комплектующие",'План Факт 2025'!L511="")),"Требует заполнения","ОК")</f>
        <v>ОК</v>
      </c>
      <c r="K511" s="1" t="str">
        <f aca="false">IF(OR(AND('План Факт 2025'!C511="Операционный_бюджет",'План Факт 2025'!D511="Программное_обеспечение_лицензии",'План Факт 2025'!M511=""),AND('План Факт 2025'!C511="Инвестиционный_проект",'План Факт 2025'!D511="Приобретение_ПО",'План Факт 2025'!M511=""),AND('План Факт 2025'!D511="ИТ_оборудование_и_комплектующие_ИП",'План Факт 2025'!M511=""),AND('План Факт 2025'!D511="ИТ_оборудование_и_комплектующие",'План Факт 2025'!M511="")),"Требует заполнения","ОК")</f>
        <v>ОК</v>
      </c>
      <c r="L511" s="1" t="str">
        <f aca="false">IF(OR(AND('План Факт 2025'!D511="Программное_обеспечение_лицензии",'План Факт 2025'!N511="",'План Факт 2025'!M511=""),AND('План Факт 2025'!D511="Приобретение_ПО",'План Факт 2025'!M511="",'План Факт 2025'!N511="",'План Факт 2025'!M511=""),AND('План Факт 2025'!C511&lt;&gt;"",'План Факт 2025'!N511="",'План Факт 2025'!M511="")),"Требует заполнения","ОК")</f>
        <v>ОК</v>
      </c>
      <c r="N511" s="1" t="str">
        <f aca="false">IF(OR('План Факт 2025'!C511="ФОТ",SUM('План Факт 2025'!Q511,'План Факт 2025'!R511,'План Факт 2025'!Z511,'План Факт 2025'!AA511)&gt;0),"ОК",IF('План Факт 2025'!C511="","ОК","Требует заполнения"))</f>
        <v>ОК</v>
      </c>
      <c r="T511" s="1" t="str">
        <f aca="false">IF(AND('План Факт 2025'!R511&gt;0,'План Факт 2025'!X511=""),"Требует заполнения","ОК")</f>
        <v>ОК</v>
      </c>
      <c r="U511" s="1" t="str">
        <f aca="false">IF(AND('План Факт 2025'!R511&gt;0,'План Факт 2025'!Y511=""),"Требует заполнения","ОК")</f>
        <v>ОК</v>
      </c>
    </row>
    <row r="512" customFormat="false" ht="15" hidden="false" customHeight="false" outlineLevel="0" collapsed="false">
      <c r="A512" s="1" t="str">
        <f aca="false">IF(AND('План Факт 2025'!B512&lt;&gt;"",'План Факт 2025'!A512=""),"Требует заполнения","ОК")</f>
        <v>ОК</v>
      </c>
      <c r="C512" s="1" t="str">
        <f aca="false">IF(AND('План Факт 2025'!C512="",SUM('План Факт 2025'!Q512,'План Факт 2025'!R512,'План Факт 2025'!Z512,'План Факт 2025'!AA512)&gt;0),"Требует заполнения","ОК")</f>
        <v>ОК</v>
      </c>
      <c r="D512" s="357" t="str">
        <f aca="false">IF(OR(AND('План Факт 2025'!D512="",'План Факт 2025'!C512="Инвестиционный_проект"),AND('План Факт 2025'!D512="",'План Факт 2025'!C512="Операционный_бюджет")),"Требует заполнения", IF('План Факт 2025'!D512="","ОК",IFERROR(VLOOKUP('План Факт 2025'!C512&amp;'План Факт 2025'!D512,статьи,1,FALSE()),"Требует исправления")))</f>
        <v>ОК</v>
      </c>
      <c r="E512" s="1" t="str">
        <f aca="false">IF(AND('План Факт 2025'!C512="Инвестиционный_проект",'План Факт 2025'!G512=""),"Требует заполнения",IF(AND('План Факт 2025'!C512&lt;&gt;"Инвестиционный_проект",'План Факт 2025'!G512&lt;&gt;""),"Требует изменения","ОК"))</f>
        <v>ОК</v>
      </c>
      <c r="G512" s="1" t="str">
        <f aca="false">IF(AND('План Факт 2025'!C512="Инвестиционный_проект",'План Факт 2025'!I512=""),"Требует заполнения","ОК")</f>
        <v>ОК</v>
      </c>
      <c r="H512" s="1" t="str">
        <f aca="false">IF(AND('План Факт 2025'!C512="ФОТ",'План Факт 2025'!J512=""),"Требует заполнения","ОК")</f>
        <v>ОК</v>
      </c>
      <c r="J512" s="1" t="str">
        <f aca="false">IF(OR(AND('План Факт 2025'!D512="Программное_обеспечение_лицензии",'План Факт 2025'!L512=""),AND('План Факт 2025'!D512="Приобретение_ПО",'План Факт 2025'!L512=""),AND('План Факт 2025'!D512="ИТ_оборудование_и_комплектующие_ИП",'План Факт 2025'!L512=""),AND('План Факт 2025'!D512="ИТ_оборудование_и_комплектующие",'План Факт 2025'!L512="")),"Требует заполнения","ОК")</f>
        <v>ОК</v>
      </c>
      <c r="K512" s="1" t="str">
        <f aca="false">IF(OR(AND('План Факт 2025'!C512="Операционный_бюджет",'План Факт 2025'!D512="Программное_обеспечение_лицензии",'План Факт 2025'!M512=""),AND('План Факт 2025'!C512="Инвестиционный_проект",'План Факт 2025'!D512="Приобретение_ПО",'План Факт 2025'!M512=""),AND('План Факт 2025'!D512="ИТ_оборудование_и_комплектующие_ИП",'План Факт 2025'!M512=""),AND('План Факт 2025'!D512="ИТ_оборудование_и_комплектующие",'План Факт 2025'!M512="")),"Требует заполнения","ОК")</f>
        <v>ОК</v>
      </c>
      <c r="L512" s="1" t="str">
        <f aca="false">IF(OR(AND('План Факт 2025'!D512="Программное_обеспечение_лицензии",'План Факт 2025'!N512="",'План Факт 2025'!M512=""),AND('План Факт 2025'!D512="Приобретение_ПО",'План Факт 2025'!M512="",'План Факт 2025'!N512="",'План Факт 2025'!M512=""),AND('План Факт 2025'!C512&lt;&gt;"",'План Факт 2025'!N512="",'План Факт 2025'!M512="")),"Требует заполнения","ОК")</f>
        <v>ОК</v>
      </c>
      <c r="N512" s="1" t="str">
        <f aca="false">IF(OR('План Факт 2025'!C512="ФОТ",SUM('План Факт 2025'!Q512,'План Факт 2025'!R512,'План Факт 2025'!Z512,'План Факт 2025'!AA512)&gt;0),"ОК",IF('План Факт 2025'!C512="","ОК","Требует заполнения"))</f>
        <v>ОК</v>
      </c>
      <c r="T512" s="1" t="str">
        <f aca="false">IF(AND('План Факт 2025'!R512&gt;0,'План Факт 2025'!X512=""),"Требует заполнения","ОК")</f>
        <v>ОК</v>
      </c>
      <c r="U512" s="1" t="str">
        <f aca="false">IF(AND('План Факт 2025'!R512&gt;0,'План Факт 2025'!Y512=""),"Требует заполнения","ОК")</f>
        <v>ОК</v>
      </c>
    </row>
    <row r="513" customFormat="false" ht="15" hidden="false" customHeight="false" outlineLevel="0" collapsed="false">
      <c r="A513" s="1" t="str">
        <f aca="false">IF(AND('План Факт 2025'!B513&lt;&gt;"",'План Факт 2025'!A513=""),"Требует заполнения","ОК")</f>
        <v>ОК</v>
      </c>
      <c r="C513" s="1" t="str">
        <f aca="false">IF(AND('План Факт 2025'!C513="",SUM('План Факт 2025'!Q513,'План Факт 2025'!R513,'План Факт 2025'!Z513,'План Факт 2025'!AA513)&gt;0),"Требует заполнения","ОК")</f>
        <v>ОК</v>
      </c>
      <c r="D513" s="357" t="str">
        <f aca="false">IF(OR(AND('План Факт 2025'!D513="",'План Факт 2025'!C513="Инвестиционный_проект"),AND('План Факт 2025'!D513="",'План Факт 2025'!C513="Операционный_бюджет")),"Требует заполнения", IF('План Факт 2025'!D513="","ОК",IFERROR(VLOOKUP('План Факт 2025'!C513&amp;'План Факт 2025'!D513,статьи,1,FALSE()),"Требует исправления")))</f>
        <v>ОК</v>
      </c>
      <c r="E513" s="1" t="str">
        <f aca="false">IF(AND('План Факт 2025'!C513="Инвестиционный_проект",'План Факт 2025'!G513=""),"Требует заполнения",IF(AND('План Факт 2025'!C513&lt;&gt;"Инвестиционный_проект",'План Факт 2025'!G513&lt;&gt;""),"Требует изменения","ОК"))</f>
        <v>ОК</v>
      </c>
      <c r="G513" s="1" t="str">
        <f aca="false">IF(AND('План Факт 2025'!C513="Инвестиционный_проект",'План Факт 2025'!I513=""),"Требует заполнения","ОК")</f>
        <v>ОК</v>
      </c>
      <c r="H513" s="1" t="str">
        <f aca="false">IF(AND('План Факт 2025'!C513="ФОТ",'План Факт 2025'!J513=""),"Требует заполнения","ОК")</f>
        <v>ОК</v>
      </c>
      <c r="J513" s="1" t="str">
        <f aca="false">IF(OR(AND('План Факт 2025'!D513="Программное_обеспечение_лицензии",'План Факт 2025'!L513=""),AND('План Факт 2025'!D513="Приобретение_ПО",'План Факт 2025'!L513=""),AND('План Факт 2025'!D513="ИТ_оборудование_и_комплектующие_ИП",'План Факт 2025'!L513=""),AND('План Факт 2025'!D513="ИТ_оборудование_и_комплектующие",'План Факт 2025'!L513="")),"Требует заполнения","ОК")</f>
        <v>ОК</v>
      </c>
      <c r="K513" s="1" t="str">
        <f aca="false">IF(OR(AND('План Факт 2025'!C513="Операционный_бюджет",'План Факт 2025'!D513="Программное_обеспечение_лицензии",'План Факт 2025'!M513=""),AND('План Факт 2025'!C513="Инвестиционный_проект",'План Факт 2025'!D513="Приобретение_ПО",'План Факт 2025'!M513=""),AND('План Факт 2025'!D513="ИТ_оборудование_и_комплектующие_ИП",'План Факт 2025'!M513=""),AND('План Факт 2025'!D513="ИТ_оборудование_и_комплектующие",'План Факт 2025'!M513="")),"Требует заполнения","ОК")</f>
        <v>ОК</v>
      </c>
      <c r="L513" s="1" t="str">
        <f aca="false">IF(OR(AND('План Факт 2025'!D513="Программное_обеспечение_лицензии",'План Факт 2025'!N513="",'План Факт 2025'!M513=""),AND('План Факт 2025'!D513="Приобретение_ПО",'План Факт 2025'!M513="",'План Факт 2025'!N513="",'План Факт 2025'!M513=""),AND('План Факт 2025'!C513&lt;&gt;"",'План Факт 2025'!N513="",'План Факт 2025'!M513="")),"Требует заполнения","ОК")</f>
        <v>ОК</v>
      </c>
      <c r="N513" s="1" t="str">
        <f aca="false">IF(OR('План Факт 2025'!C513="ФОТ",SUM('План Факт 2025'!Q513,'План Факт 2025'!R513,'План Факт 2025'!Z513,'План Факт 2025'!AA513)&gt;0),"ОК",IF('План Факт 2025'!C513="","ОК","Требует заполнения"))</f>
        <v>ОК</v>
      </c>
      <c r="T513" s="1" t="str">
        <f aca="false">IF(AND('План Факт 2025'!R513&gt;0,'План Факт 2025'!X513=""),"Требует заполнения","ОК")</f>
        <v>ОК</v>
      </c>
      <c r="U513" s="1" t="str">
        <f aca="false">IF(AND('План Факт 2025'!R513&gt;0,'План Факт 2025'!Y513=""),"Требует заполнения","ОК")</f>
        <v>ОК</v>
      </c>
    </row>
    <row r="514" customFormat="false" ht="15" hidden="false" customHeight="false" outlineLevel="0" collapsed="false">
      <c r="A514" s="1" t="str">
        <f aca="false">IF(AND('План Факт 2025'!B514&lt;&gt;"",'План Факт 2025'!A514=""),"Требует заполнения","ОК")</f>
        <v>ОК</v>
      </c>
      <c r="C514" s="1" t="str">
        <f aca="false">IF(AND('План Факт 2025'!C514="",SUM('План Факт 2025'!Q514,'План Факт 2025'!R514,'План Факт 2025'!Z514,'План Факт 2025'!AA514)&gt;0),"Требует заполнения","ОК")</f>
        <v>ОК</v>
      </c>
      <c r="D514" s="357" t="str">
        <f aca="false">IF(OR(AND('План Факт 2025'!D514="",'План Факт 2025'!C514="Инвестиционный_проект"),AND('План Факт 2025'!D514="",'План Факт 2025'!C514="Операционный_бюджет")),"Требует заполнения", IF('План Факт 2025'!D514="","ОК",IFERROR(VLOOKUP('План Факт 2025'!C514&amp;'План Факт 2025'!D514,статьи,1,FALSE()),"Требует исправления")))</f>
        <v>ОК</v>
      </c>
      <c r="E514" s="1" t="str">
        <f aca="false">IF(AND('План Факт 2025'!C514="Инвестиционный_проект",'План Факт 2025'!G514=""),"Требует заполнения",IF(AND('План Факт 2025'!C514&lt;&gt;"Инвестиционный_проект",'План Факт 2025'!G514&lt;&gt;""),"Требует изменения","ОК"))</f>
        <v>ОК</v>
      </c>
      <c r="G514" s="1" t="str">
        <f aca="false">IF(AND('План Факт 2025'!C514="Инвестиционный_проект",'План Факт 2025'!I514=""),"Требует заполнения","ОК")</f>
        <v>ОК</v>
      </c>
      <c r="H514" s="1" t="str">
        <f aca="false">IF(AND('План Факт 2025'!C514="ФОТ",'План Факт 2025'!J514=""),"Требует заполнения","ОК")</f>
        <v>ОК</v>
      </c>
      <c r="J514" s="1" t="str">
        <f aca="false">IF(OR(AND('План Факт 2025'!D514="Программное_обеспечение_лицензии",'План Факт 2025'!L514=""),AND('План Факт 2025'!D514="Приобретение_ПО",'План Факт 2025'!L514=""),AND('План Факт 2025'!D514="ИТ_оборудование_и_комплектующие_ИП",'План Факт 2025'!L514=""),AND('План Факт 2025'!D514="ИТ_оборудование_и_комплектующие",'План Факт 2025'!L514="")),"Требует заполнения","ОК")</f>
        <v>ОК</v>
      </c>
      <c r="K514" s="1" t="str">
        <f aca="false">IF(OR(AND('План Факт 2025'!C514="Операционный_бюджет",'План Факт 2025'!D514="Программное_обеспечение_лицензии",'План Факт 2025'!M514=""),AND('План Факт 2025'!C514="Инвестиционный_проект",'План Факт 2025'!D514="Приобретение_ПО",'План Факт 2025'!M514=""),AND('План Факт 2025'!D514="ИТ_оборудование_и_комплектующие_ИП",'План Факт 2025'!M514=""),AND('План Факт 2025'!D514="ИТ_оборудование_и_комплектующие",'План Факт 2025'!M514="")),"Требует заполнения","ОК")</f>
        <v>ОК</v>
      </c>
      <c r="L514" s="1" t="str">
        <f aca="false">IF(OR(AND('План Факт 2025'!D514="Программное_обеспечение_лицензии",'План Факт 2025'!N514="",'План Факт 2025'!M514=""),AND('План Факт 2025'!D514="Приобретение_ПО",'План Факт 2025'!M514="",'План Факт 2025'!N514="",'План Факт 2025'!M514=""),AND('План Факт 2025'!C514&lt;&gt;"",'План Факт 2025'!N514="",'План Факт 2025'!M514="")),"Требует заполнения","ОК")</f>
        <v>ОК</v>
      </c>
      <c r="N514" s="1" t="str">
        <f aca="false">IF(OR('План Факт 2025'!C514="ФОТ",SUM('План Факт 2025'!Q514,'План Факт 2025'!R514,'План Факт 2025'!Z514,'План Факт 2025'!AA514)&gt;0),"ОК",IF('План Факт 2025'!C514="","ОК","Требует заполнения"))</f>
        <v>ОК</v>
      </c>
      <c r="T514" s="1" t="str">
        <f aca="false">IF(AND('План Факт 2025'!R514&gt;0,'План Факт 2025'!X514=""),"Требует заполнения","ОК")</f>
        <v>ОК</v>
      </c>
      <c r="U514" s="1" t="str">
        <f aca="false">IF(AND('План Факт 2025'!R514&gt;0,'План Факт 2025'!Y514=""),"Требует заполнения","ОК")</f>
        <v>ОК</v>
      </c>
    </row>
    <row r="515" customFormat="false" ht="15" hidden="false" customHeight="false" outlineLevel="0" collapsed="false">
      <c r="A515" s="1" t="str">
        <f aca="false">IF(AND('План Факт 2025'!B515&lt;&gt;"",'План Факт 2025'!A515=""),"Требует заполнения","ОК")</f>
        <v>ОК</v>
      </c>
      <c r="C515" s="1" t="str">
        <f aca="false">IF(AND('План Факт 2025'!C515="",SUM('План Факт 2025'!Q515,'План Факт 2025'!R515,'План Факт 2025'!Z515,'План Факт 2025'!AA515)&gt;0),"Требует заполнения","ОК")</f>
        <v>ОК</v>
      </c>
      <c r="D515" s="357" t="str">
        <f aca="false">IF(OR(AND('План Факт 2025'!D515="",'План Факт 2025'!C515="Инвестиционный_проект"),AND('План Факт 2025'!D515="",'План Факт 2025'!C515="Операционный_бюджет")),"Требует заполнения", IF('План Факт 2025'!D515="","ОК",IFERROR(VLOOKUP('План Факт 2025'!C515&amp;'План Факт 2025'!D515,статьи,1,FALSE()),"Требует исправления")))</f>
        <v>ОК</v>
      </c>
      <c r="E515" s="1" t="str">
        <f aca="false">IF(AND('План Факт 2025'!C515="Инвестиционный_проект",'План Факт 2025'!G515=""),"Требует заполнения",IF(AND('План Факт 2025'!C515&lt;&gt;"Инвестиционный_проект",'План Факт 2025'!G515&lt;&gt;""),"Требует изменения","ОК"))</f>
        <v>ОК</v>
      </c>
      <c r="G515" s="1" t="str">
        <f aca="false">IF(AND('План Факт 2025'!C515="Инвестиционный_проект",'План Факт 2025'!I515=""),"Требует заполнения","ОК")</f>
        <v>ОК</v>
      </c>
      <c r="H515" s="1" t="str">
        <f aca="false">IF(AND('План Факт 2025'!C515="ФОТ",'План Факт 2025'!J515=""),"Требует заполнения","ОК")</f>
        <v>ОК</v>
      </c>
      <c r="J515" s="1" t="str">
        <f aca="false">IF(OR(AND('План Факт 2025'!D515="Программное_обеспечение_лицензии",'План Факт 2025'!L515=""),AND('План Факт 2025'!D515="Приобретение_ПО",'План Факт 2025'!L515=""),AND('План Факт 2025'!D515="ИТ_оборудование_и_комплектующие_ИП",'План Факт 2025'!L515=""),AND('План Факт 2025'!D515="ИТ_оборудование_и_комплектующие",'План Факт 2025'!L515="")),"Требует заполнения","ОК")</f>
        <v>ОК</v>
      </c>
      <c r="K515" s="1" t="str">
        <f aca="false">IF(OR(AND('План Факт 2025'!C515="Операционный_бюджет",'План Факт 2025'!D515="Программное_обеспечение_лицензии",'План Факт 2025'!M515=""),AND('План Факт 2025'!C515="Инвестиционный_проект",'План Факт 2025'!D515="Приобретение_ПО",'План Факт 2025'!M515=""),AND('План Факт 2025'!D515="ИТ_оборудование_и_комплектующие_ИП",'План Факт 2025'!M515=""),AND('План Факт 2025'!D515="ИТ_оборудование_и_комплектующие",'План Факт 2025'!M515="")),"Требует заполнения","ОК")</f>
        <v>ОК</v>
      </c>
      <c r="L515" s="1" t="str">
        <f aca="false">IF(OR(AND('План Факт 2025'!D515="Программное_обеспечение_лицензии",'План Факт 2025'!N515="",'План Факт 2025'!M515=""),AND('План Факт 2025'!D515="Приобретение_ПО",'План Факт 2025'!M515="",'План Факт 2025'!N515="",'План Факт 2025'!M515=""),AND('План Факт 2025'!C515&lt;&gt;"",'План Факт 2025'!N515="",'План Факт 2025'!M515="")),"Требует заполнения","ОК")</f>
        <v>ОК</v>
      </c>
      <c r="N515" s="1" t="str">
        <f aca="false">IF(OR('План Факт 2025'!C515="ФОТ",SUM('План Факт 2025'!Q515,'План Факт 2025'!R515,'План Факт 2025'!Z515,'План Факт 2025'!AA515)&gt;0),"ОК",IF('План Факт 2025'!C515="","ОК","Требует заполнения"))</f>
        <v>ОК</v>
      </c>
      <c r="T515" s="1" t="str">
        <f aca="false">IF(AND('План Факт 2025'!R515&gt;0,'План Факт 2025'!X515=""),"Требует заполнения","ОК")</f>
        <v>ОК</v>
      </c>
      <c r="U515" s="1" t="str">
        <f aca="false">IF(AND('План Факт 2025'!R515&gt;0,'План Факт 2025'!Y515=""),"Требует заполнения","ОК")</f>
        <v>ОК</v>
      </c>
    </row>
    <row r="516" customFormat="false" ht="15" hidden="false" customHeight="false" outlineLevel="0" collapsed="false">
      <c r="A516" s="1" t="str">
        <f aca="false">IF(AND('План Факт 2025'!B516&lt;&gt;"",'План Факт 2025'!A516=""),"Требует заполнения","ОК")</f>
        <v>ОК</v>
      </c>
      <c r="C516" s="1" t="str">
        <f aca="false">IF(AND('План Факт 2025'!C516="",SUM('План Факт 2025'!Q516,'План Факт 2025'!R516,'План Факт 2025'!Z516,'План Факт 2025'!AA516)&gt;0),"Требует заполнения","ОК")</f>
        <v>ОК</v>
      </c>
      <c r="D516" s="357" t="str">
        <f aca="false">IF(OR(AND('План Факт 2025'!D516="",'План Факт 2025'!C516="Инвестиционный_проект"),AND('План Факт 2025'!D516="",'План Факт 2025'!C516="Операционный_бюджет")),"Требует заполнения", IF('План Факт 2025'!D516="","ОК",IFERROR(VLOOKUP('План Факт 2025'!C516&amp;'План Факт 2025'!D516,статьи,1,FALSE()),"Требует исправления")))</f>
        <v>ОК</v>
      </c>
      <c r="E516" s="1" t="str">
        <f aca="false">IF(AND('План Факт 2025'!C516="Инвестиционный_проект",'План Факт 2025'!G516=""),"Требует заполнения",IF(AND('План Факт 2025'!C516&lt;&gt;"Инвестиционный_проект",'План Факт 2025'!G516&lt;&gt;""),"Требует изменения","ОК"))</f>
        <v>ОК</v>
      </c>
      <c r="G516" s="1" t="str">
        <f aca="false">IF(AND('План Факт 2025'!C516="Инвестиционный_проект",'План Факт 2025'!I516=""),"Требует заполнения","ОК")</f>
        <v>ОК</v>
      </c>
      <c r="H516" s="1" t="str">
        <f aca="false">IF(AND('План Факт 2025'!C516="ФОТ",'План Факт 2025'!J516=""),"Требует заполнения","ОК")</f>
        <v>ОК</v>
      </c>
      <c r="J516" s="1" t="str">
        <f aca="false">IF(OR(AND('План Факт 2025'!D516="Программное_обеспечение_лицензии",'План Факт 2025'!L516=""),AND('План Факт 2025'!D516="Приобретение_ПО",'План Факт 2025'!L516=""),AND('План Факт 2025'!D516="ИТ_оборудование_и_комплектующие_ИП",'План Факт 2025'!L516=""),AND('План Факт 2025'!D516="ИТ_оборудование_и_комплектующие",'План Факт 2025'!L516="")),"Требует заполнения","ОК")</f>
        <v>ОК</v>
      </c>
      <c r="K516" s="1" t="str">
        <f aca="false">IF(OR(AND('План Факт 2025'!C516="Операционный_бюджет",'План Факт 2025'!D516="Программное_обеспечение_лицензии",'План Факт 2025'!M516=""),AND('План Факт 2025'!C516="Инвестиционный_проект",'План Факт 2025'!D516="Приобретение_ПО",'План Факт 2025'!M516=""),AND('План Факт 2025'!D516="ИТ_оборудование_и_комплектующие_ИП",'План Факт 2025'!M516=""),AND('План Факт 2025'!D516="ИТ_оборудование_и_комплектующие",'План Факт 2025'!M516="")),"Требует заполнения","ОК")</f>
        <v>ОК</v>
      </c>
      <c r="L516" s="1" t="str">
        <f aca="false">IF(OR(AND('План Факт 2025'!D516="Программное_обеспечение_лицензии",'План Факт 2025'!N516="",'План Факт 2025'!M516=""),AND('План Факт 2025'!D516="Приобретение_ПО",'План Факт 2025'!M516="",'План Факт 2025'!N516="",'План Факт 2025'!M516=""),AND('План Факт 2025'!C516&lt;&gt;"",'План Факт 2025'!N516="",'План Факт 2025'!M516="")),"Требует заполнения","ОК")</f>
        <v>ОК</v>
      </c>
      <c r="N516" s="1" t="str">
        <f aca="false">IF(OR('План Факт 2025'!C516="ФОТ",SUM('План Факт 2025'!Q516,'План Факт 2025'!R516,'План Факт 2025'!Z516,'План Факт 2025'!AA516)&gt;0),"ОК",IF('План Факт 2025'!C516="","ОК","Требует заполнения"))</f>
        <v>ОК</v>
      </c>
      <c r="T516" s="1" t="str">
        <f aca="false">IF(AND('План Факт 2025'!R516&gt;0,'План Факт 2025'!X516=""),"Требует заполнения","ОК")</f>
        <v>ОК</v>
      </c>
      <c r="U516" s="1" t="str">
        <f aca="false">IF(AND('План Факт 2025'!R516&gt;0,'План Факт 2025'!Y516=""),"Требует заполнения","ОК")</f>
        <v>ОК</v>
      </c>
    </row>
    <row r="517" customFormat="false" ht="15" hidden="false" customHeight="false" outlineLevel="0" collapsed="false">
      <c r="A517" s="1" t="str">
        <f aca="false">IF(AND('План Факт 2025'!B517&lt;&gt;"",'План Факт 2025'!A517=""),"Требует заполнения","ОК")</f>
        <v>ОК</v>
      </c>
      <c r="C517" s="1" t="str">
        <f aca="false">IF(AND('План Факт 2025'!C517="",SUM('План Факт 2025'!Q517,'План Факт 2025'!R517,'План Факт 2025'!Z517,'План Факт 2025'!AA517)&gt;0),"Требует заполнения","ОК")</f>
        <v>ОК</v>
      </c>
      <c r="D517" s="357" t="str">
        <f aca="false">IF(OR(AND('План Факт 2025'!D517="",'План Факт 2025'!C517="Инвестиционный_проект"),AND('План Факт 2025'!D517="",'План Факт 2025'!C517="Операционный_бюджет")),"Требует заполнения", IF('План Факт 2025'!D517="","ОК",IFERROR(VLOOKUP('План Факт 2025'!C517&amp;'План Факт 2025'!D517,статьи,1,FALSE()),"Требует исправления")))</f>
        <v>ОК</v>
      </c>
      <c r="E517" s="1" t="str">
        <f aca="false">IF(AND('План Факт 2025'!C517="Инвестиционный_проект",'План Факт 2025'!G517=""),"Требует заполнения",IF(AND('План Факт 2025'!C517&lt;&gt;"Инвестиционный_проект",'План Факт 2025'!G517&lt;&gt;""),"Требует изменения","ОК"))</f>
        <v>ОК</v>
      </c>
      <c r="G517" s="1" t="str">
        <f aca="false">IF(AND('План Факт 2025'!C517="Инвестиционный_проект",'План Факт 2025'!I517=""),"Требует заполнения","ОК")</f>
        <v>ОК</v>
      </c>
      <c r="H517" s="1" t="str">
        <f aca="false">IF(AND('План Факт 2025'!C517="ФОТ",'План Факт 2025'!J517=""),"Требует заполнения","ОК")</f>
        <v>ОК</v>
      </c>
      <c r="J517" s="1" t="str">
        <f aca="false">IF(OR(AND('План Факт 2025'!D517="Программное_обеспечение_лицензии",'План Факт 2025'!L517=""),AND('План Факт 2025'!D517="Приобретение_ПО",'План Факт 2025'!L517=""),AND('План Факт 2025'!D517="ИТ_оборудование_и_комплектующие_ИП",'План Факт 2025'!L517=""),AND('План Факт 2025'!D517="ИТ_оборудование_и_комплектующие",'План Факт 2025'!L517="")),"Требует заполнения","ОК")</f>
        <v>ОК</v>
      </c>
      <c r="K517" s="1" t="str">
        <f aca="false">IF(OR(AND('План Факт 2025'!C517="Операционный_бюджет",'План Факт 2025'!D517="Программное_обеспечение_лицензии",'План Факт 2025'!M517=""),AND('План Факт 2025'!C517="Инвестиционный_проект",'План Факт 2025'!D517="Приобретение_ПО",'План Факт 2025'!M517=""),AND('План Факт 2025'!D517="ИТ_оборудование_и_комплектующие_ИП",'План Факт 2025'!M517=""),AND('План Факт 2025'!D517="ИТ_оборудование_и_комплектующие",'План Факт 2025'!M517="")),"Требует заполнения","ОК")</f>
        <v>ОК</v>
      </c>
      <c r="L517" s="1" t="str">
        <f aca="false">IF(OR(AND('План Факт 2025'!D517="Программное_обеспечение_лицензии",'План Факт 2025'!N517="",'План Факт 2025'!M517=""),AND('План Факт 2025'!D517="Приобретение_ПО",'План Факт 2025'!M517="",'План Факт 2025'!N517="",'План Факт 2025'!M517=""),AND('План Факт 2025'!C517&lt;&gt;"",'План Факт 2025'!N517="",'План Факт 2025'!M517="")),"Требует заполнения","ОК")</f>
        <v>ОК</v>
      </c>
      <c r="N517" s="1" t="str">
        <f aca="false">IF(OR('План Факт 2025'!C517="ФОТ",SUM('План Факт 2025'!Q517,'План Факт 2025'!R517,'План Факт 2025'!Z517,'План Факт 2025'!AA517)&gt;0),"ОК",IF('План Факт 2025'!C517="","ОК","Требует заполнения"))</f>
        <v>ОК</v>
      </c>
      <c r="T517" s="1" t="str">
        <f aca="false">IF(AND('План Факт 2025'!R517&gt;0,'План Факт 2025'!X517=""),"Требует заполнения","ОК")</f>
        <v>ОК</v>
      </c>
      <c r="U517" s="1" t="str">
        <f aca="false">IF(AND('План Факт 2025'!R517&gt;0,'План Факт 2025'!Y517=""),"Требует заполнения","ОК")</f>
        <v>ОК</v>
      </c>
    </row>
    <row r="518" customFormat="false" ht="15" hidden="false" customHeight="false" outlineLevel="0" collapsed="false">
      <c r="A518" s="1" t="str">
        <f aca="false">IF(AND('План Факт 2025'!B518&lt;&gt;"",'План Факт 2025'!A518=""),"Требует заполнения","ОК")</f>
        <v>ОК</v>
      </c>
      <c r="C518" s="1" t="str">
        <f aca="false">IF(AND('План Факт 2025'!C518="",SUM('План Факт 2025'!Q518,'План Факт 2025'!R518,'План Факт 2025'!Z518,'План Факт 2025'!AA518)&gt;0),"Требует заполнения","ОК")</f>
        <v>ОК</v>
      </c>
      <c r="D518" s="357" t="str">
        <f aca="false">IF(OR(AND('План Факт 2025'!D518="",'План Факт 2025'!C518="Инвестиционный_проект"),AND('План Факт 2025'!D518="",'План Факт 2025'!C518="Операционный_бюджет")),"Требует заполнения", IF('План Факт 2025'!D518="","ОК",IFERROR(VLOOKUP('План Факт 2025'!C518&amp;'План Факт 2025'!D518,статьи,1,FALSE()),"Требует исправления")))</f>
        <v>ОК</v>
      </c>
      <c r="E518" s="1" t="str">
        <f aca="false">IF(AND('План Факт 2025'!C518="Инвестиционный_проект",'План Факт 2025'!G518=""),"Требует заполнения",IF(AND('План Факт 2025'!C518&lt;&gt;"Инвестиционный_проект",'План Факт 2025'!G518&lt;&gt;""),"Требует изменения","ОК"))</f>
        <v>ОК</v>
      </c>
      <c r="G518" s="1" t="str">
        <f aca="false">IF(AND('План Факт 2025'!C518="Инвестиционный_проект",'План Факт 2025'!I518=""),"Требует заполнения","ОК")</f>
        <v>ОК</v>
      </c>
      <c r="H518" s="1" t="str">
        <f aca="false">IF(AND('План Факт 2025'!C518="ФОТ",'План Факт 2025'!J518=""),"Требует заполнения","ОК")</f>
        <v>ОК</v>
      </c>
      <c r="J518" s="1" t="str">
        <f aca="false">IF(OR(AND('План Факт 2025'!D518="Программное_обеспечение_лицензии",'План Факт 2025'!L518=""),AND('План Факт 2025'!D518="Приобретение_ПО",'План Факт 2025'!L518=""),AND('План Факт 2025'!D518="ИТ_оборудование_и_комплектующие_ИП",'План Факт 2025'!L518=""),AND('План Факт 2025'!D518="ИТ_оборудование_и_комплектующие",'План Факт 2025'!L518="")),"Требует заполнения","ОК")</f>
        <v>ОК</v>
      </c>
      <c r="K518" s="1" t="str">
        <f aca="false">IF(OR(AND('План Факт 2025'!C518="Операционный_бюджет",'План Факт 2025'!D518="Программное_обеспечение_лицензии",'План Факт 2025'!M518=""),AND('План Факт 2025'!C518="Инвестиционный_проект",'План Факт 2025'!D518="Приобретение_ПО",'План Факт 2025'!M518=""),AND('План Факт 2025'!D518="ИТ_оборудование_и_комплектующие_ИП",'План Факт 2025'!M518=""),AND('План Факт 2025'!D518="ИТ_оборудование_и_комплектующие",'План Факт 2025'!M518="")),"Требует заполнения","ОК")</f>
        <v>ОК</v>
      </c>
      <c r="L518" s="1" t="str">
        <f aca="false">IF(OR(AND('План Факт 2025'!D518="Программное_обеспечение_лицензии",'План Факт 2025'!N518="",'План Факт 2025'!M518=""),AND('План Факт 2025'!D518="Приобретение_ПО",'План Факт 2025'!M518="",'План Факт 2025'!N518="",'План Факт 2025'!M518=""),AND('План Факт 2025'!C518&lt;&gt;"",'План Факт 2025'!N518="",'План Факт 2025'!M518="")),"Требует заполнения","ОК")</f>
        <v>ОК</v>
      </c>
      <c r="N518" s="1" t="str">
        <f aca="false">IF(OR('План Факт 2025'!C518="ФОТ",SUM('План Факт 2025'!Q518,'План Факт 2025'!R518,'План Факт 2025'!Z518,'План Факт 2025'!AA518)&gt;0),"ОК",IF('План Факт 2025'!C518="","ОК","Требует заполнения"))</f>
        <v>ОК</v>
      </c>
      <c r="T518" s="1" t="str">
        <f aca="false">IF(AND('План Факт 2025'!R518&gt;0,'План Факт 2025'!X518=""),"Требует заполнения","ОК")</f>
        <v>ОК</v>
      </c>
      <c r="U518" s="1" t="str">
        <f aca="false">IF(AND('План Факт 2025'!R518&gt;0,'План Факт 2025'!Y518=""),"Требует заполнения","ОК")</f>
        <v>ОК</v>
      </c>
    </row>
    <row r="519" customFormat="false" ht="15" hidden="false" customHeight="false" outlineLevel="0" collapsed="false">
      <c r="A519" s="1" t="str">
        <f aca="false">IF(AND('План Факт 2025'!B519&lt;&gt;"",'План Факт 2025'!A519=""),"Требует заполнения","ОК")</f>
        <v>ОК</v>
      </c>
      <c r="C519" s="1" t="str">
        <f aca="false">IF(AND('План Факт 2025'!C519="",SUM('План Факт 2025'!Q519,'План Факт 2025'!R519,'План Факт 2025'!Z519,'План Факт 2025'!AA519)&gt;0),"Требует заполнения","ОК")</f>
        <v>ОК</v>
      </c>
      <c r="D519" s="357" t="str">
        <f aca="false">IF(OR(AND('План Факт 2025'!D519="",'План Факт 2025'!C519="Инвестиционный_проект"),AND('План Факт 2025'!D519="",'План Факт 2025'!C519="Операционный_бюджет")),"Требует заполнения", IF('План Факт 2025'!D519="","ОК",IFERROR(VLOOKUP('План Факт 2025'!C519&amp;'План Факт 2025'!D519,статьи,1,FALSE()),"Требует исправления")))</f>
        <v>ОК</v>
      </c>
      <c r="E519" s="1" t="str">
        <f aca="false">IF(AND('План Факт 2025'!C519="Инвестиционный_проект",'План Факт 2025'!G519=""),"Требует заполнения",IF(AND('План Факт 2025'!C519&lt;&gt;"Инвестиционный_проект",'План Факт 2025'!G519&lt;&gt;""),"Требует изменения","ОК"))</f>
        <v>ОК</v>
      </c>
      <c r="G519" s="1" t="str">
        <f aca="false">IF(AND('План Факт 2025'!C519="Инвестиционный_проект",'План Факт 2025'!I519=""),"Требует заполнения","ОК")</f>
        <v>ОК</v>
      </c>
      <c r="H519" s="1" t="str">
        <f aca="false">IF(AND('План Факт 2025'!C519="ФОТ",'План Факт 2025'!J519=""),"Требует заполнения","ОК")</f>
        <v>ОК</v>
      </c>
      <c r="J519" s="1" t="str">
        <f aca="false">IF(OR(AND('План Факт 2025'!D519="Программное_обеспечение_лицензии",'План Факт 2025'!L519=""),AND('План Факт 2025'!D519="Приобретение_ПО",'План Факт 2025'!L519=""),AND('План Факт 2025'!D519="ИТ_оборудование_и_комплектующие_ИП",'План Факт 2025'!L519=""),AND('План Факт 2025'!D519="ИТ_оборудование_и_комплектующие",'План Факт 2025'!L519="")),"Требует заполнения","ОК")</f>
        <v>ОК</v>
      </c>
      <c r="K519" s="1" t="str">
        <f aca="false">IF(OR(AND('План Факт 2025'!C519="Операционный_бюджет",'План Факт 2025'!D519="Программное_обеспечение_лицензии",'План Факт 2025'!M519=""),AND('План Факт 2025'!C519="Инвестиционный_проект",'План Факт 2025'!D519="Приобретение_ПО",'План Факт 2025'!M519=""),AND('План Факт 2025'!D519="ИТ_оборудование_и_комплектующие_ИП",'План Факт 2025'!M519=""),AND('План Факт 2025'!D519="ИТ_оборудование_и_комплектующие",'План Факт 2025'!M519="")),"Требует заполнения","ОК")</f>
        <v>ОК</v>
      </c>
      <c r="L519" s="1" t="str">
        <f aca="false">IF(OR(AND('План Факт 2025'!D519="Программное_обеспечение_лицензии",'План Факт 2025'!N519="",'План Факт 2025'!M519=""),AND('План Факт 2025'!D519="Приобретение_ПО",'План Факт 2025'!M519="",'План Факт 2025'!N519="",'План Факт 2025'!M519=""),AND('План Факт 2025'!C519&lt;&gt;"",'План Факт 2025'!N519="",'План Факт 2025'!M519="")),"Требует заполнения","ОК")</f>
        <v>ОК</v>
      </c>
      <c r="N519" s="1" t="str">
        <f aca="false">IF(OR('План Факт 2025'!C519="ФОТ",SUM('План Факт 2025'!Q519,'План Факт 2025'!R519,'План Факт 2025'!Z519,'План Факт 2025'!AA519)&gt;0),"ОК",IF('План Факт 2025'!C519="","ОК","Требует заполнения"))</f>
        <v>ОК</v>
      </c>
      <c r="T519" s="1" t="str">
        <f aca="false">IF(AND('План Факт 2025'!R519&gt;0,'План Факт 2025'!X519=""),"Требует заполнения","ОК")</f>
        <v>ОК</v>
      </c>
      <c r="U519" s="1" t="str">
        <f aca="false">IF(AND('План Факт 2025'!R519&gt;0,'План Факт 2025'!Y519=""),"Требует заполнения","ОК")</f>
        <v>ОК</v>
      </c>
    </row>
    <row r="520" customFormat="false" ht="15" hidden="false" customHeight="false" outlineLevel="0" collapsed="false">
      <c r="A520" s="1" t="str">
        <f aca="false">IF(AND('План Факт 2025'!B520&lt;&gt;"",'План Факт 2025'!A520=""),"Требует заполнения","ОК")</f>
        <v>ОК</v>
      </c>
      <c r="C520" s="1" t="str">
        <f aca="false">IF(AND('План Факт 2025'!C520="",SUM('План Факт 2025'!Q520,'План Факт 2025'!R520,'План Факт 2025'!Z520,'План Факт 2025'!AA520)&gt;0),"Требует заполнения","ОК")</f>
        <v>ОК</v>
      </c>
      <c r="D520" s="357" t="str">
        <f aca="false">IF(OR(AND('План Факт 2025'!D520="",'План Факт 2025'!C520="Инвестиционный_проект"),AND('План Факт 2025'!D520="",'План Факт 2025'!C520="Операционный_бюджет")),"Требует заполнения", IF('План Факт 2025'!D520="","ОК",IFERROR(VLOOKUP('План Факт 2025'!C520&amp;'План Факт 2025'!D520,статьи,1,FALSE()),"Требует исправления")))</f>
        <v>ОК</v>
      </c>
      <c r="E520" s="1" t="str">
        <f aca="false">IF(AND('План Факт 2025'!C520="Инвестиционный_проект",'План Факт 2025'!G520=""),"Требует заполнения",IF(AND('План Факт 2025'!C520&lt;&gt;"Инвестиционный_проект",'План Факт 2025'!G520&lt;&gt;""),"Требует изменения","ОК"))</f>
        <v>ОК</v>
      </c>
      <c r="G520" s="1" t="str">
        <f aca="false">IF(AND('План Факт 2025'!C520="Инвестиционный_проект",'План Факт 2025'!I520=""),"Требует заполнения","ОК")</f>
        <v>ОК</v>
      </c>
      <c r="H520" s="1" t="str">
        <f aca="false">IF(AND('План Факт 2025'!C520="ФОТ",'План Факт 2025'!J520=""),"Требует заполнения","ОК")</f>
        <v>ОК</v>
      </c>
      <c r="J520" s="1" t="str">
        <f aca="false">IF(OR(AND('План Факт 2025'!D520="Программное_обеспечение_лицензии",'План Факт 2025'!L520=""),AND('План Факт 2025'!D520="Приобретение_ПО",'План Факт 2025'!L520=""),AND('План Факт 2025'!D520="ИТ_оборудование_и_комплектующие_ИП",'План Факт 2025'!L520=""),AND('План Факт 2025'!D520="ИТ_оборудование_и_комплектующие",'План Факт 2025'!L520="")),"Требует заполнения","ОК")</f>
        <v>ОК</v>
      </c>
      <c r="K520" s="1" t="str">
        <f aca="false">IF(OR(AND('План Факт 2025'!C520="Операционный_бюджет",'План Факт 2025'!D520="Программное_обеспечение_лицензии",'План Факт 2025'!M520=""),AND('План Факт 2025'!C520="Инвестиционный_проект",'План Факт 2025'!D520="Приобретение_ПО",'План Факт 2025'!M520=""),AND('План Факт 2025'!D520="ИТ_оборудование_и_комплектующие_ИП",'План Факт 2025'!M520=""),AND('План Факт 2025'!D520="ИТ_оборудование_и_комплектующие",'План Факт 2025'!M520="")),"Требует заполнения","ОК")</f>
        <v>ОК</v>
      </c>
      <c r="L520" s="1" t="str">
        <f aca="false">IF(OR(AND('План Факт 2025'!D520="Программное_обеспечение_лицензии",'План Факт 2025'!N520="",'План Факт 2025'!M520=""),AND('План Факт 2025'!D520="Приобретение_ПО",'План Факт 2025'!M520="",'План Факт 2025'!N520="",'План Факт 2025'!M520=""),AND('План Факт 2025'!C520&lt;&gt;"",'План Факт 2025'!N520="",'План Факт 2025'!M520="")),"Требует заполнения","ОК")</f>
        <v>ОК</v>
      </c>
      <c r="N520" s="1" t="str">
        <f aca="false">IF(OR('План Факт 2025'!C520="ФОТ",SUM('План Факт 2025'!Q520,'План Факт 2025'!R520,'План Факт 2025'!Z520,'План Факт 2025'!AA520)&gt;0),"ОК",IF('План Факт 2025'!C520="","ОК","Требует заполнения"))</f>
        <v>ОК</v>
      </c>
      <c r="T520" s="1" t="str">
        <f aca="false">IF(AND('План Факт 2025'!R520&gt;0,'План Факт 2025'!X520=""),"Требует заполнения","ОК")</f>
        <v>ОК</v>
      </c>
      <c r="U520" s="1" t="str">
        <f aca="false">IF(AND('План Факт 2025'!R520&gt;0,'План Факт 2025'!Y520=""),"Требует заполнения","ОК")</f>
        <v>ОК</v>
      </c>
    </row>
    <row r="521" customFormat="false" ht="15" hidden="false" customHeight="false" outlineLevel="0" collapsed="false">
      <c r="A521" s="1" t="str">
        <f aca="false">IF(AND('План Факт 2025'!B521&lt;&gt;"",'План Факт 2025'!A521=""),"Требует заполнения","ОК")</f>
        <v>ОК</v>
      </c>
      <c r="C521" s="1" t="str">
        <f aca="false">IF(AND('План Факт 2025'!C521="",SUM('План Факт 2025'!Q521,'План Факт 2025'!R521,'План Факт 2025'!Z521,'План Факт 2025'!AA521)&gt;0),"Требует заполнения","ОК")</f>
        <v>ОК</v>
      </c>
      <c r="D521" s="357" t="str">
        <f aca="false">IF(OR(AND('План Факт 2025'!D521="",'План Факт 2025'!C521="Инвестиционный_проект"),AND('План Факт 2025'!D521="",'План Факт 2025'!C521="Операционный_бюджет")),"Требует заполнения", IF('План Факт 2025'!D521="","ОК",IFERROR(VLOOKUP('План Факт 2025'!C521&amp;'План Факт 2025'!D521,статьи,1,FALSE()),"Требует исправления")))</f>
        <v>ОК</v>
      </c>
      <c r="E521" s="1" t="str">
        <f aca="false">IF(AND('План Факт 2025'!C521="Инвестиционный_проект",'План Факт 2025'!G521=""),"Требует заполнения",IF(AND('План Факт 2025'!C521&lt;&gt;"Инвестиционный_проект",'План Факт 2025'!G521&lt;&gt;""),"Требует изменения","ОК"))</f>
        <v>ОК</v>
      </c>
      <c r="G521" s="1" t="str">
        <f aca="false">IF(AND('План Факт 2025'!C521="Инвестиционный_проект",'План Факт 2025'!I521=""),"Требует заполнения","ОК")</f>
        <v>ОК</v>
      </c>
      <c r="H521" s="1" t="str">
        <f aca="false">IF(AND('План Факт 2025'!C521="ФОТ",'План Факт 2025'!J521=""),"Требует заполнения","ОК")</f>
        <v>ОК</v>
      </c>
      <c r="J521" s="1" t="str">
        <f aca="false">IF(OR(AND('План Факт 2025'!D521="Программное_обеспечение_лицензии",'План Факт 2025'!L521=""),AND('План Факт 2025'!D521="Приобретение_ПО",'План Факт 2025'!L521=""),AND('План Факт 2025'!D521="ИТ_оборудование_и_комплектующие_ИП",'План Факт 2025'!L521=""),AND('План Факт 2025'!D521="ИТ_оборудование_и_комплектующие",'План Факт 2025'!L521="")),"Требует заполнения","ОК")</f>
        <v>ОК</v>
      </c>
      <c r="K521" s="1" t="str">
        <f aca="false">IF(OR(AND('План Факт 2025'!C521="Операционный_бюджет",'План Факт 2025'!D521="Программное_обеспечение_лицензии",'План Факт 2025'!M521=""),AND('План Факт 2025'!C521="Инвестиционный_проект",'План Факт 2025'!D521="Приобретение_ПО",'План Факт 2025'!M521=""),AND('План Факт 2025'!D521="ИТ_оборудование_и_комплектующие_ИП",'План Факт 2025'!M521=""),AND('План Факт 2025'!D521="ИТ_оборудование_и_комплектующие",'План Факт 2025'!M521="")),"Требует заполнения","ОК")</f>
        <v>ОК</v>
      </c>
      <c r="L521" s="1" t="str">
        <f aca="false">IF(OR(AND('План Факт 2025'!D521="Программное_обеспечение_лицензии",'План Факт 2025'!N521="",'План Факт 2025'!M521=""),AND('План Факт 2025'!D521="Приобретение_ПО",'План Факт 2025'!M521="",'План Факт 2025'!N521="",'План Факт 2025'!M521=""),AND('План Факт 2025'!C521&lt;&gt;"",'План Факт 2025'!N521="",'План Факт 2025'!M521="")),"Требует заполнения","ОК")</f>
        <v>ОК</v>
      </c>
      <c r="N521" s="1" t="str">
        <f aca="false">IF(OR('План Факт 2025'!C521="ФОТ",SUM('План Факт 2025'!Q521,'План Факт 2025'!R521,'План Факт 2025'!Z521,'План Факт 2025'!AA521)&gt;0),"ОК",IF('План Факт 2025'!C521="","ОК","Требует заполнения"))</f>
        <v>ОК</v>
      </c>
      <c r="T521" s="1" t="str">
        <f aca="false">IF(AND('План Факт 2025'!R521&gt;0,'План Факт 2025'!X521=""),"Требует заполнения","ОК")</f>
        <v>ОК</v>
      </c>
      <c r="U521" s="1" t="str">
        <f aca="false">IF(AND('План Факт 2025'!R521&gt;0,'План Факт 2025'!Y521=""),"Требует заполнения","ОК")</f>
        <v>ОК</v>
      </c>
    </row>
    <row r="522" customFormat="false" ht="15" hidden="false" customHeight="false" outlineLevel="0" collapsed="false">
      <c r="A522" s="1" t="str">
        <f aca="false">IF(AND('План Факт 2025'!B522&lt;&gt;"",'План Факт 2025'!A522=""),"Требует заполнения","ОК")</f>
        <v>ОК</v>
      </c>
      <c r="C522" s="1" t="str">
        <f aca="false">IF(AND('План Факт 2025'!C522="",SUM('План Факт 2025'!Q522,'План Факт 2025'!R522,'План Факт 2025'!Z522,'План Факт 2025'!AA522)&gt;0),"Требует заполнения","ОК")</f>
        <v>ОК</v>
      </c>
      <c r="D522" s="357" t="str">
        <f aca="false">IF(OR(AND('План Факт 2025'!D522="",'План Факт 2025'!C522="Инвестиционный_проект"),AND('План Факт 2025'!D522="",'План Факт 2025'!C522="Операционный_бюджет")),"Требует заполнения", IF('План Факт 2025'!D522="","ОК",IFERROR(VLOOKUP('План Факт 2025'!C522&amp;'План Факт 2025'!D522,статьи,1,FALSE()),"Требует исправления")))</f>
        <v>ОК</v>
      </c>
      <c r="E522" s="1" t="str">
        <f aca="false">IF(AND('План Факт 2025'!C522="Инвестиционный_проект",'План Факт 2025'!G522=""),"Требует заполнения",IF(AND('План Факт 2025'!C522&lt;&gt;"Инвестиционный_проект",'План Факт 2025'!G522&lt;&gt;""),"Требует изменения","ОК"))</f>
        <v>ОК</v>
      </c>
      <c r="G522" s="1" t="str">
        <f aca="false">IF(AND('План Факт 2025'!C522="Инвестиционный_проект",'План Факт 2025'!I522=""),"Требует заполнения","ОК")</f>
        <v>ОК</v>
      </c>
      <c r="H522" s="1" t="str">
        <f aca="false">IF(AND('План Факт 2025'!C522="ФОТ",'План Факт 2025'!J522=""),"Требует заполнения","ОК")</f>
        <v>ОК</v>
      </c>
      <c r="J522" s="1" t="str">
        <f aca="false">IF(OR(AND('План Факт 2025'!D522="Программное_обеспечение_лицензии",'План Факт 2025'!L522=""),AND('План Факт 2025'!D522="Приобретение_ПО",'План Факт 2025'!L522=""),AND('План Факт 2025'!D522="ИТ_оборудование_и_комплектующие_ИП",'План Факт 2025'!L522=""),AND('План Факт 2025'!D522="ИТ_оборудование_и_комплектующие",'План Факт 2025'!L522="")),"Требует заполнения","ОК")</f>
        <v>ОК</v>
      </c>
      <c r="K522" s="1" t="str">
        <f aca="false">IF(OR(AND('План Факт 2025'!C522="Операционный_бюджет",'План Факт 2025'!D522="Программное_обеспечение_лицензии",'План Факт 2025'!M522=""),AND('План Факт 2025'!C522="Инвестиционный_проект",'План Факт 2025'!D522="Приобретение_ПО",'План Факт 2025'!M522=""),AND('План Факт 2025'!D522="ИТ_оборудование_и_комплектующие_ИП",'План Факт 2025'!M522=""),AND('План Факт 2025'!D522="ИТ_оборудование_и_комплектующие",'План Факт 2025'!M522="")),"Требует заполнения","ОК")</f>
        <v>ОК</v>
      </c>
      <c r="L522" s="1" t="str">
        <f aca="false">IF(OR(AND('План Факт 2025'!D522="Программное_обеспечение_лицензии",'План Факт 2025'!N522="",'План Факт 2025'!M522=""),AND('План Факт 2025'!D522="Приобретение_ПО",'План Факт 2025'!M522="",'План Факт 2025'!N522="",'План Факт 2025'!M522=""),AND('План Факт 2025'!C522&lt;&gt;"",'План Факт 2025'!N522="",'План Факт 2025'!M522="")),"Требует заполнения","ОК")</f>
        <v>ОК</v>
      </c>
      <c r="N522" s="1" t="str">
        <f aca="false">IF(OR('План Факт 2025'!C522="ФОТ",SUM('План Факт 2025'!Q522,'План Факт 2025'!R522,'План Факт 2025'!Z522,'План Факт 2025'!AA522)&gt;0),"ОК",IF('План Факт 2025'!C522="","ОК","Требует заполнения"))</f>
        <v>ОК</v>
      </c>
      <c r="T522" s="1" t="str">
        <f aca="false">IF(AND('План Факт 2025'!R522&gt;0,'План Факт 2025'!X522=""),"Требует заполнения","ОК")</f>
        <v>ОК</v>
      </c>
      <c r="U522" s="1" t="str">
        <f aca="false">IF(AND('План Факт 2025'!R522&gt;0,'План Факт 2025'!Y522=""),"Требует заполнения","ОК")</f>
        <v>ОК</v>
      </c>
    </row>
    <row r="523" customFormat="false" ht="15" hidden="false" customHeight="false" outlineLevel="0" collapsed="false">
      <c r="A523" s="1" t="str">
        <f aca="false">IF(AND('План Факт 2025'!B523&lt;&gt;"",'План Факт 2025'!A523=""),"Требует заполнения","ОК")</f>
        <v>ОК</v>
      </c>
      <c r="C523" s="1" t="str">
        <f aca="false">IF(AND('План Факт 2025'!C523="",SUM('План Факт 2025'!Q523,'План Факт 2025'!R523,'План Факт 2025'!Z523,'План Факт 2025'!AA523)&gt;0),"Требует заполнения","ОК")</f>
        <v>ОК</v>
      </c>
      <c r="D523" s="357" t="str">
        <f aca="false">IF(OR(AND('План Факт 2025'!D523="",'План Факт 2025'!C523="Инвестиционный_проект"),AND('План Факт 2025'!D523="",'План Факт 2025'!C523="Операционный_бюджет")),"Требует заполнения", IF('План Факт 2025'!D523="","ОК",IFERROR(VLOOKUP('План Факт 2025'!C523&amp;'План Факт 2025'!D523,статьи,1,FALSE()),"Требует исправления")))</f>
        <v>ОК</v>
      </c>
      <c r="E523" s="1" t="str">
        <f aca="false">IF(AND('План Факт 2025'!C523="Инвестиционный_проект",'План Факт 2025'!G523=""),"Требует заполнения",IF(AND('План Факт 2025'!C523&lt;&gt;"Инвестиционный_проект",'План Факт 2025'!G523&lt;&gt;""),"Требует изменения","ОК"))</f>
        <v>ОК</v>
      </c>
      <c r="G523" s="1" t="str">
        <f aca="false">IF(AND('План Факт 2025'!C523="Инвестиционный_проект",'План Факт 2025'!I523=""),"Требует заполнения","ОК")</f>
        <v>ОК</v>
      </c>
      <c r="H523" s="1" t="str">
        <f aca="false">IF(AND('План Факт 2025'!C523="ФОТ",'План Факт 2025'!J523=""),"Требует заполнения","ОК")</f>
        <v>ОК</v>
      </c>
      <c r="J523" s="1" t="str">
        <f aca="false">IF(OR(AND('План Факт 2025'!D523="Программное_обеспечение_лицензии",'План Факт 2025'!L523=""),AND('План Факт 2025'!D523="Приобретение_ПО",'План Факт 2025'!L523=""),AND('План Факт 2025'!D523="ИТ_оборудование_и_комплектующие_ИП",'План Факт 2025'!L523=""),AND('План Факт 2025'!D523="ИТ_оборудование_и_комплектующие",'План Факт 2025'!L523="")),"Требует заполнения","ОК")</f>
        <v>ОК</v>
      </c>
      <c r="K523" s="1" t="str">
        <f aca="false">IF(OR(AND('План Факт 2025'!C523="Операционный_бюджет",'План Факт 2025'!D523="Программное_обеспечение_лицензии",'План Факт 2025'!M523=""),AND('План Факт 2025'!C523="Инвестиционный_проект",'План Факт 2025'!D523="Приобретение_ПО",'План Факт 2025'!M523=""),AND('План Факт 2025'!D523="ИТ_оборудование_и_комплектующие_ИП",'План Факт 2025'!M523=""),AND('План Факт 2025'!D523="ИТ_оборудование_и_комплектующие",'План Факт 2025'!M523="")),"Требует заполнения","ОК")</f>
        <v>ОК</v>
      </c>
      <c r="L523" s="1" t="str">
        <f aca="false">IF(OR(AND('План Факт 2025'!D523="Программное_обеспечение_лицензии",'План Факт 2025'!N523="",'План Факт 2025'!M523=""),AND('План Факт 2025'!D523="Приобретение_ПО",'План Факт 2025'!M523="",'План Факт 2025'!N523="",'План Факт 2025'!M523=""),AND('План Факт 2025'!C523&lt;&gt;"",'План Факт 2025'!N523="",'План Факт 2025'!M523="")),"Требует заполнения","ОК")</f>
        <v>ОК</v>
      </c>
      <c r="N523" s="1" t="str">
        <f aca="false">IF(OR('План Факт 2025'!C523="ФОТ",SUM('План Факт 2025'!Q523,'План Факт 2025'!R523,'План Факт 2025'!Z523,'План Факт 2025'!AA523)&gt;0),"ОК",IF('План Факт 2025'!C523="","ОК","Требует заполнения"))</f>
        <v>ОК</v>
      </c>
      <c r="T523" s="1" t="str">
        <f aca="false">IF(AND('План Факт 2025'!R523&gt;0,'План Факт 2025'!X523=""),"Требует заполнения","ОК")</f>
        <v>ОК</v>
      </c>
      <c r="U523" s="1" t="str">
        <f aca="false">IF(AND('План Факт 2025'!R523&gt;0,'План Факт 2025'!Y523=""),"Требует заполнения","ОК")</f>
        <v>ОК</v>
      </c>
    </row>
    <row r="524" customFormat="false" ht="15" hidden="false" customHeight="false" outlineLevel="0" collapsed="false">
      <c r="A524" s="1" t="str">
        <f aca="false">IF(AND('План Факт 2025'!B524&lt;&gt;"",'План Факт 2025'!A524=""),"Требует заполнения","ОК")</f>
        <v>ОК</v>
      </c>
      <c r="C524" s="1" t="str">
        <f aca="false">IF(AND('План Факт 2025'!C524="",SUM('План Факт 2025'!Q524,'План Факт 2025'!R524,'План Факт 2025'!Z524,'План Факт 2025'!AA524)&gt;0),"Требует заполнения","ОК")</f>
        <v>ОК</v>
      </c>
      <c r="D524" s="357" t="str">
        <f aca="false">IF(OR(AND('План Факт 2025'!D524="",'План Факт 2025'!C524="Инвестиционный_проект"),AND('План Факт 2025'!D524="",'План Факт 2025'!C524="Операционный_бюджет")),"Требует заполнения", IF('План Факт 2025'!D524="","ОК",IFERROR(VLOOKUP('План Факт 2025'!C524&amp;'План Факт 2025'!D524,статьи,1,FALSE()),"Требует исправления")))</f>
        <v>ОК</v>
      </c>
      <c r="E524" s="1" t="str">
        <f aca="false">IF(AND('План Факт 2025'!C524="Инвестиционный_проект",'План Факт 2025'!G524=""),"Требует заполнения",IF(AND('План Факт 2025'!C524&lt;&gt;"Инвестиционный_проект",'План Факт 2025'!G524&lt;&gt;""),"Требует изменения","ОК"))</f>
        <v>ОК</v>
      </c>
      <c r="G524" s="1" t="str">
        <f aca="false">IF(AND('План Факт 2025'!C524="Инвестиционный_проект",'План Факт 2025'!I524=""),"Требует заполнения","ОК")</f>
        <v>ОК</v>
      </c>
      <c r="H524" s="1" t="str">
        <f aca="false">IF(AND('План Факт 2025'!C524="ФОТ",'План Факт 2025'!J524=""),"Требует заполнения","ОК")</f>
        <v>ОК</v>
      </c>
      <c r="J524" s="1" t="str">
        <f aca="false">IF(OR(AND('План Факт 2025'!D524="Программное_обеспечение_лицензии",'План Факт 2025'!L524=""),AND('План Факт 2025'!D524="Приобретение_ПО",'План Факт 2025'!L524=""),AND('План Факт 2025'!D524="ИТ_оборудование_и_комплектующие_ИП",'План Факт 2025'!L524=""),AND('План Факт 2025'!D524="ИТ_оборудование_и_комплектующие",'План Факт 2025'!L524="")),"Требует заполнения","ОК")</f>
        <v>ОК</v>
      </c>
      <c r="K524" s="1" t="str">
        <f aca="false">IF(OR(AND('План Факт 2025'!C524="Операционный_бюджет",'План Факт 2025'!D524="Программное_обеспечение_лицензии",'План Факт 2025'!M524=""),AND('План Факт 2025'!C524="Инвестиционный_проект",'План Факт 2025'!D524="Приобретение_ПО",'План Факт 2025'!M524=""),AND('План Факт 2025'!D524="ИТ_оборудование_и_комплектующие_ИП",'План Факт 2025'!M524=""),AND('План Факт 2025'!D524="ИТ_оборудование_и_комплектующие",'План Факт 2025'!M524="")),"Требует заполнения","ОК")</f>
        <v>ОК</v>
      </c>
      <c r="L524" s="1" t="str">
        <f aca="false">IF(OR(AND('План Факт 2025'!D524="Программное_обеспечение_лицензии",'План Факт 2025'!N524="",'План Факт 2025'!M524=""),AND('План Факт 2025'!D524="Приобретение_ПО",'План Факт 2025'!M524="",'План Факт 2025'!N524="",'План Факт 2025'!M524=""),AND('План Факт 2025'!C524&lt;&gt;"",'План Факт 2025'!N524="",'План Факт 2025'!M524="")),"Требует заполнения","ОК")</f>
        <v>ОК</v>
      </c>
      <c r="N524" s="1" t="str">
        <f aca="false">IF(OR('План Факт 2025'!C524="ФОТ",SUM('План Факт 2025'!Q524,'План Факт 2025'!R524,'План Факт 2025'!Z524,'План Факт 2025'!AA524)&gt;0),"ОК",IF('План Факт 2025'!C524="","ОК","Требует заполнения"))</f>
        <v>ОК</v>
      </c>
      <c r="T524" s="1" t="str">
        <f aca="false">IF(AND('План Факт 2025'!R524&gt;0,'План Факт 2025'!X524=""),"Требует заполнения","ОК")</f>
        <v>ОК</v>
      </c>
      <c r="U524" s="1" t="str">
        <f aca="false">IF(AND('План Факт 2025'!R524&gt;0,'План Факт 2025'!Y524=""),"Требует заполнения","ОК")</f>
        <v>ОК</v>
      </c>
    </row>
    <row r="525" customFormat="false" ht="15" hidden="false" customHeight="false" outlineLevel="0" collapsed="false">
      <c r="A525" s="1" t="str">
        <f aca="false">IF(AND('План Факт 2025'!B525&lt;&gt;"",'План Факт 2025'!A525=""),"Требует заполнения","ОК")</f>
        <v>ОК</v>
      </c>
      <c r="C525" s="1" t="str">
        <f aca="false">IF(AND('План Факт 2025'!C525="",SUM('План Факт 2025'!Q525,'План Факт 2025'!R525,'План Факт 2025'!Z525,'План Факт 2025'!AA525)&gt;0),"Требует заполнения","ОК")</f>
        <v>ОК</v>
      </c>
      <c r="D525" s="357" t="str">
        <f aca="false">IF(OR(AND('План Факт 2025'!D525="",'План Факт 2025'!C525="Инвестиционный_проект"),AND('План Факт 2025'!D525="",'План Факт 2025'!C525="Операционный_бюджет")),"Требует заполнения", IF('План Факт 2025'!D525="","ОК",IFERROR(VLOOKUP('План Факт 2025'!C525&amp;'План Факт 2025'!D525,статьи,1,FALSE()),"Требует исправления")))</f>
        <v>ОК</v>
      </c>
      <c r="E525" s="1" t="str">
        <f aca="false">IF(AND('План Факт 2025'!C525="Инвестиционный_проект",'План Факт 2025'!G525=""),"Требует заполнения",IF(AND('План Факт 2025'!C525&lt;&gt;"Инвестиционный_проект",'План Факт 2025'!G525&lt;&gt;""),"Требует изменения","ОК"))</f>
        <v>ОК</v>
      </c>
      <c r="G525" s="1" t="str">
        <f aca="false">IF(AND('План Факт 2025'!C525="Инвестиционный_проект",'План Факт 2025'!I525=""),"Требует заполнения","ОК")</f>
        <v>ОК</v>
      </c>
      <c r="H525" s="1" t="str">
        <f aca="false">IF(AND('План Факт 2025'!C525="ФОТ",'План Факт 2025'!J525=""),"Требует заполнения","ОК")</f>
        <v>ОК</v>
      </c>
      <c r="J525" s="1" t="str">
        <f aca="false">IF(OR(AND('План Факт 2025'!D525="Программное_обеспечение_лицензии",'План Факт 2025'!L525=""),AND('План Факт 2025'!D525="Приобретение_ПО",'План Факт 2025'!L525=""),AND('План Факт 2025'!D525="ИТ_оборудование_и_комплектующие_ИП",'План Факт 2025'!L525=""),AND('План Факт 2025'!D525="ИТ_оборудование_и_комплектующие",'План Факт 2025'!L525="")),"Требует заполнения","ОК")</f>
        <v>ОК</v>
      </c>
      <c r="K525" s="1" t="str">
        <f aca="false">IF(OR(AND('План Факт 2025'!C525="Операционный_бюджет",'План Факт 2025'!D525="Программное_обеспечение_лицензии",'План Факт 2025'!M525=""),AND('План Факт 2025'!C525="Инвестиционный_проект",'План Факт 2025'!D525="Приобретение_ПО",'План Факт 2025'!M525=""),AND('План Факт 2025'!D525="ИТ_оборудование_и_комплектующие_ИП",'План Факт 2025'!M525=""),AND('План Факт 2025'!D525="ИТ_оборудование_и_комплектующие",'План Факт 2025'!M525="")),"Требует заполнения","ОК")</f>
        <v>ОК</v>
      </c>
      <c r="L525" s="1" t="str">
        <f aca="false">IF(OR(AND('План Факт 2025'!D525="Программное_обеспечение_лицензии",'План Факт 2025'!N525="",'План Факт 2025'!M525=""),AND('План Факт 2025'!D525="Приобретение_ПО",'План Факт 2025'!M525="",'План Факт 2025'!N525="",'План Факт 2025'!M525=""),AND('План Факт 2025'!C525&lt;&gt;"",'План Факт 2025'!N525="",'План Факт 2025'!M525="")),"Требует заполнения","ОК")</f>
        <v>ОК</v>
      </c>
      <c r="N525" s="1" t="str">
        <f aca="false">IF(OR('План Факт 2025'!C525="ФОТ",SUM('План Факт 2025'!Q525,'План Факт 2025'!R525,'План Факт 2025'!Z525,'План Факт 2025'!AA525)&gt;0),"ОК",IF('План Факт 2025'!C525="","ОК","Требует заполнения"))</f>
        <v>ОК</v>
      </c>
      <c r="T525" s="1" t="str">
        <f aca="false">IF(AND('План Факт 2025'!R525&gt;0,'План Факт 2025'!X525=""),"Требует заполнения","ОК")</f>
        <v>ОК</v>
      </c>
      <c r="U525" s="1" t="str">
        <f aca="false">IF(AND('План Факт 2025'!R525&gt;0,'План Факт 2025'!Y525=""),"Требует заполнения","ОК")</f>
        <v>ОК</v>
      </c>
    </row>
    <row r="526" customFormat="false" ht="15" hidden="false" customHeight="false" outlineLevel="0" collapsed="false">
      <c r="A526" s="1" t="str">
        <f aca="false">IF(AND('План Факт 2025'!B526&lt;&gt;"",'План Факт 2025'!A526=""),"Требует заполнения","ОК")</f>
        <v>ОК</v>
      </c>
      <c r="C526" s="1" t="str">
        <f aca="false">IF(AND('План Факт 2025'!C526="",SUM('План Факт 2025'!Q526,'План Факт 2025'!R526,'План Факт 2025'!Z526,'План Факт 2025'!AA526)&gt;0),"Требует заполнения","ОК")</f>
        <v>ОК</v>
      </c>
      <c r="D526" s="357" t="str">
        <f aca="false">IF(OR(AND('План Факт 2025'!D526="",'План Факт 2025'!C526="Инвестиционный_проект"),AND('План Факт 2025'!D526="",'План Факт 2025'!C526="Операционный_бюджет")),"Требует заполнения", IF('План Факт 2025'!D526="","ОК",IFERROR(VLOOKUP('План Факт 2025'!C526&amp;'План Факт 2025'!D526,статьи,1,FALSE()),"Требует исправления")))</f>
        <v>ОК</v>
      </c>
      <c r="E526" s="1" t="str">
        <f aca="false">IF(AND('План Факт 2025'!C526="Инвестиционный_проект",'План Факт 2025'!G526=""),"Требует заполнения",IF(AND('План Факт 2025'!C526&lt;&gt;"Инвестиционный_проект",'План Факт 2025'!G526&lt;&gt;""),"Требует изменения","ОК"))</f>
        <v>ОК</v>
      </c>
      <c r="G526" s="1" t="str">
        <f aca="false">IF(AND('План Факт 2025'!C526="Инвестиционный_проект",'План Факт 2025'!I526=""),"Требует заполнения","ОК")</f>
        <v>ОК</v>
      </c>
      <c r="H526" s="1" t="str">
        <f aca="false">IF(AND('План Факт 2025'!C526="ФОТ",'План Факт 2025'!J526=""),"Требует заполнения","ОК")</f>
        <v>ОК</v>
      </c>
      <c r="J526" s="1" t="str">
        <f aca="false">IF(OR(AND('План Факт 2025'!D526="Программное_обеспечение_лицензии",'План Факт 2025'!L526=""),AND('План Факт 2025'!D526="Приобретение_ПО",'План Факт 2025'!L526=""),AND('План Факт 2025'!D526="ИТ_оборудование_и_комплектующие_ИП",'План Факт 2025'!L526=""),AND('План Факт 2025'!D526="ИТ_оборудование_и_комплектующие",'План Факт 2025'!L526="")),"Требует заполнения","ОК")</f>
        <v>ОК</v>
      </c>
      <c r="K526" s="1" t="str">
        <f aca="false">IF(OR(AND('План Факт 2025'!C526="Операционный_бюджет",'План Факт 2025'!D526="Программное_обеспечение_лицензии",'План Факт 2025'!M526=""),AND('План Факт 2025'!C526="Инвестиционный_проект",'План Факт 2025'!D526="Приобретение_ПО",'План Факт 2025'!M526=""),AND('План Факт 2025'!D526="ИТ_оборудование_и_комплектующие_ИП",'План Факт 2025'!M526=""),AND('План Факт 2025'!D526="ИТ_оборудование_и_комплектующие",'План Факт 2025'!M526="")),"Требует заполнения","ОК")</f>
        <v>ОК</v>
      </c>
      <c r="L526" s="1" t="str">
        <f aca="false">IF(OR(AND('План Факт 2025'!D526="Программное_обеспечение_лицензии",'План Факт 2025'!N526="",'План Факт 2025'!M526=""),AND('План Факт 2025'!D526="Приобретение_ПО",'План Факт 2025'!M526="",'План Факт 2025'!N526="",'План Факт 2025'!M526=""),AND('План Факт 2025'!C526&lt;&gt;"",'План Факт 2025'!N526="",'План Факт 2025'!M526="")),"Требует заполнения","ОК")</f>
        <v>ОК</v>
      </c>
      <c r="N526" s="1" t="str">
        <f aca="false">IF(OR('План Факт 2025'!C526="ФОТ",SUM('План Факт 2025'!Q526,'План Факт 2025'!R526,'План Факт 2025'!Z526,'План Факт 2025'!AA526)&gt;0),"ОК",IF('План Факт 2025'!C526="","ОК","Требует заполнения"))</f>
        <v>ОК</v>
      </c>
      <c r="T526" s="1" t="str">
        <f aca="false">IF(AND('План Факт 2025'!R526&gt;0,'План Факт 2025'!X526=""),"Требует заполнения","ОК")</f>
        <v>ОК</v>
      </c>
      <c r="U526" s="1" t="str">
        <f aca="false">IF(AND('План Факт 2025'!R526&gt;0,'План Факт 2025'!Y526=""),"Требует заполнения","ОК")</f>
        <v>ОК</v>
      </c>
    </row>
    <row r="527" customFormat="false" ht="15" hidden="false" customHeight="false" outlineLevel="0" collapsed="false">
      <c r="A527" s="1" t="str">
        <f aca="false">IF(AND('План Факт 2025'!B527&lt;&gt;"",'План Факт 2025'!A527=""),"Требует заполнения","ОК")</f>
        <v>ОК</v>
      </c>
      <c r="C527" s="1" t="str">
        <f aca="false">IF(AND('План Факт 2025'!C527="",SUM('План Факт 2025'!Q527,'План Факт 2025'!R527,'План Факт 2025'!Z527,'План Факт 2025'!AA527)&gt;0),"Требует заполнения","ОК")</f>
        <v>ОК</v>
      </c>
      <c r="D527" s="357" t="str">
        <f aca="false">IF(OR(AND('План Факт 2025'!D527="",'План Факт 2025'!C527="Инвестиционный_проект"),AND('План Факт 2025'!D527="",'План Факт 2025'!C527="Операционный_бюджет")),"Требует заполнения", IF('План Факт 2025'!D527="","ОК",IFERROR(VLOOKUP('План Факт 2025'!C527&amp;'План Факт 2025'!D527,статьи,1,FALSE()),"Требует исправления")))</f>
        <v>ОК</v>
      </c>
      <c r="E527" s="1" t="str">
        <f aca="false">IF(AND('План Факт 2025'!C527="Инвестиционный_проект",'План Факт 2025'!G527=""),"Требует заполнения",IF(AND('План Факт 2025'!C527&lt;&gt;"Инвестиционный_проект",'План Факт 2025'!G527&lt;&gt;""),"Требует изменения","ОК"))</f>
        <v>ОК</v>
      </c>
      <c r="G527" s="1" t="str">
        <f aca="false">IF(AND('План Факт 2025'!C527="Инвестиционный_проект",'План Факт 2025'!I527=""),"Требует заполнения","ОК")</f>
        <v>ОК</v>
      </c>
      <c r="H527" s="1" t="str">
        <f aca="false">IF(AND('План Факт 2025'!C527="ФОТ",'План Факт 2025'!J527=""),"Требует заполнения","ОК")</f>
        <v>ОК</v>
      </c>
      <c r="J527" s="1" t="str">
        <f aca="false">IF(OR(AND('План Факт 2025'!D527="Программное_обеспечение_лицензии",'План Факт 2025'!L527=""),AND('План Факт 2025'!D527="Приобретение_ПО",'План Факт 2025'!L527=""),AND('План Факт 2025'!D527="ИТ_оборудование_и_комплектующие_ИП",'План Факт 2025'!L527=""),AND('План Факт 2025'!D527="ИТ_оборудование_и_комплектующие",'План Факт 2025'!L527="")),"Требует заполнения","ОК")</f>
        <v>ОК</v>
      </c>
      <c r="K527" s="1" t="str">
        <f aca="false">IF(OR(AND('План Факт 2025'!C527="Операционный_бюджет",'План Факт 2025'!D527="Программное_обеспечение_лицензии",'План Факт 2025'!M527=""),AND('План Факт 2025'!C527="Инвестиционный_проект",'План Факт 2025'!D527="Приобретение_ПО",'План Факт 2025'!M527=""),AND('План Факт 2025'!D527="ИТ_оборудование_и_комплектующие_ИП",'План Факт 2025'!M527=""),AND('План Факт 2025'!D527="ИТ_оборудование_и_комплектующие",'План Факт 2025'!M527="")),"Требует заполнения","ОК")</f>
        <v>ОК</v>
      </c>
      <c r="L527" s="1" t="str">
        <f aca="false">IF(OR(AND('План Факт 2025'!D527="Программное_обеспечение_лицензии",'План Факт 2025'!N527="",'План Факт 2025'!M527=""),AND('План Факт 2025'!D527="Приобретение_ПО",'План Факт 2025'!M527="",'План Факт 2025'!N527="",'План Факт 2025'!M527=""),AND('План Факт 2025'!C527&lt;&gt;"",'План Факт 2025'!N527="",'План Факт 2025'!M527="")),"Требует заполнения","ОК")</f>
        <v>ОК</v>
      </c>
      <c r="N527" s="1" t="str">
        <f aca="false">IF(OR('План Факт 2025'!C527="ФОТ",SUM('План Факт 2025'!Q527,'План Факт 2025'!R527,'План Факт 2025'!Z527,'План Факт 2025'!AA527)&gt;0),"ОК",IF('План Факт 2025'!C527="","ОК","Требует заполнения"))</f>
        <v>ОК</v>
      </c>
      <c r="T527" s="1" t="str">
        <f aca="false">IF(AND('План Факт 2025'!R527&gt;0,'План Факт 2025'!X527=""),"Требует заполнения","ОК")</f>
        <v>ОК</v>
      </c>
      <c r="U527" s="1" t="str">
        <f aca="false">IF(AND('План Факт 2025'!R527&gt;0,'План Факт 2025'!Y527=""),"Требует заполнения","ОК")</f>
        <v>ОК</v>
      </c>
    </row>
    <row r="528" customFormat="false" ht="15" hidden="false" customHeight="false" outlineLevel="0" collapsed="false">
      <c r="A528" s="1" t="str">
        <f aca="false">IF(AND('План Факт 2025'!B528&lt;&gt;"",'План Факт 2025'!A528=""),"Требует заполнения","ОК")</f>
        <v>ОК</v>
      </c>
      <c r="C528" s="1" t="str">
        <f aca="false">IF(AND('План Факт 2025'!C528="",SUM('План Факт 2025'!Q528,'План Факт 2025'!R528,'План Факт 2025'!Z528,'План Факт 2025'!AA528)&gt;0),"Требует заполнения","ОК")</f>
        <v>ОК</v>
      </c>
      <c r="D528" s="357" t="str">
        <f aca="false">IF(OR(AND('План Факт 2025'!D528="",'План Факт 2025'!C528="Инвестиционный_проект"),AND('План Факт 2025'!D528="",'План Факт 2025'!C528="Операционный_бюджет")),"Требует заполнения", IF('План Факт 2025'!D528="","ОК",IFERROR(VLOOKUP('План Факт 2025'!C528&amp;'План Факт 2025'!D528,статьи,1,FALSE()),"Требует исправления")))</f>
        <v>ОК</v>
      </c>
      <c r="E528" s="1" t="str">
        <f aca="false">IF(AND('План Факт 2025'!C528="Инвестиционный_проект",'План Факт 2025'!G528=""),"Требует заполнения",IF(AND('План Факт 2025'!C528&lt;&gt;"Инвестиционный_проект",'План Факт 2025'!G528&lt;&gt;""),"Требует изменения","ОК"))</f>
        <v>ОК</v>
      </c>
      <c r="G528" s="1" t="str">
        <f aca="false">IF(AND('План Факт 2025'!C528="Инвестиционный_проект",'План Факт 2025'!I528=""),"Требует заполнения","ОК")</f>
        <v>ОК</v>
      </c>
      <c r="H528" s="1" t="str">
        <f aca="false">IF(AND('План Факт 2025'!C528="ФОТ",'План Факт 2025'!J528=""),"Требует заполнения","ОК")</f>
        <v>ОК</v>
      </c>
      <c r="J528" s="1" t="str">
        <f aca="false">IF(OR(AND('План Факт 2025'!D528="Программное_обеспечение_лицензии",'План Факт 2025'!L528=""),AND('План Факт 2025'!D528="Приобретение_ПО",'План Факт 2025'!L528=""),AND('План Факт 2025'!D528="ИТ_оборудование_и_комплектующие_ИП",'План Факт 2025'!L528=""),AND('План Факт 2025'!D528="ИТ_оборудование_и_комплектующие",'План Факт 2025'!L528="")),"Требует заполнения","ОК")</f>
        <v>ОК</v>
      </c>
      <c r="K528" s="1" t="str">
        <f aca="false">IF(OR(AND('План Факт 2025'!C528="Операционный_бюджет",'План Факт 2025'!D528="Программное_обеспечение_лицензии",'План Факт 2025'!M528=""),AND('План Факт 2025'!C528="Инвестиционный_проект",'План Факт 2025'!D528="Приобретение_ПО",'План Факт 2025'!M528=""),AND('План Факт 2025'!D528="ИТ_оборудование_и_комплектующие_ИП",'План Факт 2025'!M528=""),AND('План Факт 2025'!D528="ИТ_оборудование_и_комплектующие",'План Факт 2025'!M528="")),"Требует заполнения","ОК")</f>
        <v>ОК</v>
      </c>
      <c r="L528" s="1" t="str">
        <f aca="false">IF(OR(AND('План Факт 2025'!D528="Программное_обеспечение_лицензии",'План Факт 2025'!N528="",'План Факт 2025'!M528=""),AND('План Факт 2025'!D528="Приобретение_ПО",'План Факт 2025'!M528="",'План Факт 2025'!N528="",'План Факт 2025'!M528=""),AND('План Факт 2025'!C528&lt;&gt;"",'План Факт 2025'!N528="",'План Факт 2025'!M528="")),"Требует заполнения","ОК")</f>
        <v>ОК</v>
      </c>
      <c r="N528" s="1" t="str">
        <f aca="false">IF(OR('План Факт 2025'!C528="ФОТ",SUM('План Факт 2025'!Q528,'План Факт 2025'!R528,'План Факт 2025'!Z528,'План Факт 2025'!AA528)&gt;0),"ОК",IF('План Факт 2025'!C528="","ОК","Требует заполнения"))</f>
        <v>ОК</v>
      </c>
      <c r="T528" s="1" t="str">
        <f aca="false">IF(AND('План Факт 2025'!R528&gt;0,'План Факт 2025'!X528=""),"Требует заполнения","ОК")</f>
        <v>ОК</v>
      </c>
      <c r="U528" s="1" t="str">
        <f aca="false">IF(AND('План Факт 2025'!R528&gt;0,'План Факт 2025'!Y528=""),"Требует заполнения","ОК")</f>
        <v>ОК</v>
      </c>
    </row>
    <row r="529" customFormat="false" ht="15" hidden="false" customHeight="false" outlineLevel="0" collapsed="false">
      <c r="A529" s="1" t="str">
        <f aca="false">IF(AND('План Факт 2025'!B529&lt;&gt;"",'План Факт 2025'!A529=""),"Требует заполнения","ОК")</f>
        <v>ОК</v>
      </c>
      <c r="C529" s="1" t="str">
        <f aca="false">IF(AND('План Факт 2025'!C529="",SUM('План Факт 2025'!Q529,'План Факт 2025'!R529,'План Факт 2025'!Z529,'План Факт 2025'!AA529)&gt;0),"Требует заполнения","ОК")</f>
        <v>ОК</v>
      </c>
      <c r="D529" s="357" t="str">
        <f aca="false">IF(OR(AND('План Факт 2025'!D529="",'План Факт 2025'!C529="Инвестиционный_проект"),AND('План Факт 2025'!D529="",'План Факт 2025'!C529="Операционный_бюджет")),"Требует заполнения", IF('План Факт 2025'!D529="","ОК",IFERROR(VLOOKUP('План Факт 2025'!C529&amp;'План Факт 2025'!D529,статьи,1,FALSE()),"Требует исправления")))</f>
        <v>ОК</v>
      </c>
      <c r="E529" s="1" t="str">
        <f aca="false">IF(AND('План Факт 2025'!C529="Инвестиционный_проект",'План Факт 2025'!G529=""),"Требует заполнения",IF(AND('План Факт 2025'!C529&lt;&gt;"Инвестиционный_проект",'План Факт 2025'!G529&lt;&gt;""),"Требует изменения","ОК"))</f>
        <v>ОК</v>
      </c>
      <c r="G529" s="1" t="str">
        <f aca="false">IF(AND('План Факт 2025'!C529="Инвестиционный_проект",'План Факт 2025'!I529=""),"Требует заполнения","ОК")</f>
        <v>ОК</v>
      </c>
      <c r="H529" s="1" t="str">
        <f aca="false">IF(AND('План Факт 2025'!C529="ФОТ",'План Факт 2025'!J529=""),"Требует заполнения","ОК")</f>
        <v>ОК</v>
      </c>
      <c r="J529" s="1" t="str">
        <f aca="false">IF(OR(AND('План Факт 2025'!D529="Программное_обеспечение_лицензии",'План Факт 2025'!L529=""),AND('План Факт 2025'!D529="Приобретение_ПО",'План Факт 2025'!L529=""),AND('План Факт 2025'!D529="ИТ_оборудование_и_комплектующие_ИП",'План Факт 2025'!L529=""),AND('План Факт 2025'!D529="ИТ_оборудование_и_комплектующие",'План Факт 2025'!L529="")),"Требует заполнения","ОК")</f>
        <v>ОК</v>
      </c>
      <c r="K529" s="1" t="str">
        <f aca="false">IF(OR(AND('План Факт 2025'!C529="Операционный_бюджет",'План Факт 2025'!D529="Программное_обеспечение_лицензии",'План Факт 2025'!M529=""),AND('План Факт 2025'!C529="Инвестиционный_проект",'План Факт 2025'!D529="Приобретение_ПО",'План Факт 2025'!M529=""),AND('План Факт 2025'!D529="ИТ_оборудование_и_комплектующие_ИП",'План Факт 2025'!M529=""),AND('План Факт 2025'!D529="ИТ_оборудование_и_комплектующие",'План Факт 2025'!M529="")),"Требует заполнения","ОК")</f>
        <v>ОК</v>
      </c>
      <c r="L529" s="1" t="str">
        <f aca="false">IF(OR(AND('План Факт 2025'!D529="Программное_обеспечение_лицензии",'План Факт 2025'!N529="",'План Факт 2025'!M529=""),AND('План Факт 2025'!D529="Приобретение_ПО",'План Факт 2025'!M529="",'План Факт 2025'!N529="",'План Факт 2025'!M529=""),AND('План Факт 2025'!C529&lt;&gt;"",'План Факт 2025'!N529="",'План Факт 2025'!M529="")),"Требует заполнения","ОК")</f>
        <v>ОК</v>
      </c>
      <c r="N529" s="1" t="str">
        <f aca="false">IF(OR('План Факт 2025'!C529="ФОТ",SUM('План Факт 2025'!Q529,'План Факт 2025'!R529,'План Факт 2025'!Z529,'План Факт 2025'!AA529)&gt;0),"ОК",IF('План Факт 2025'!C529="","ОК","Требует заполнения"))</f>
        <v>ОК</v>
      </c>
      <c r="T529" s="1" t="str">
        <f aca="false">IF(AND('План Факт 2025'!R529&gt;0,'План Факт 2025'!X529=""),"Требует заполнения","ОК")</f>
        <v>ОК</v>
      </c>
      <c r="U529" s="1" t="str">
        <f aca="false">IF(AND('План Факт 2025'!R529&gt;0,'План Факт 2025'!Y529=""),"Требует заполнения","ОК")</f>
        <v>ОК</v>
      </c>
    </row>
    <row r="530" customFormat="false" ht="15" hidden="false" customHeight="false" outlineLevel="0" collapsed="false">
      <c r="A530" s="1" t="str">
        <f aca="false">IF(AND('План Факт 2025'!B530&lt;&gt;"",'План Факт 2025'!A530=""),"Требует заполнения","ОК")</f>
        <v>ОК</v>
      </c>
      <c r="C530" s="1" t="str">
        <f aca="false">IF(AND('План Факт 2025'!C530="",SUM('План Факт 2025'!Q530,'План Факт 2025'!R530,'План Факт 2025'!Z530,'План Факт 2025'!AA530)&gt;0),"Требует заполнения","ОК")</f>
        <v>ОК</v>
      </c>
      <c r="D530" s="357" t="str">
        <f aca="false">IF(OR(AND('План Факт 2025'!D530="",'План Факт 2025'!C530="Инвестиционный_проект"),AND('План Факт 2025'!D530="",'План Факт 2025'!C530="Операционный_бюджет")),"Требует заполнения", IF('План Факт 2025'!D530="","ОК",IFERROR(VLOOKUP('План Факт 2025'!C530&amp;'План Факт 2025'!D530,статьи,1,FALSE()),"Требует исправления")))</f>
        <v>ОК</v>
      </c>
      <c r="E530" s="1" t="str">
        <f aca="false">IF(AND('План Факт 2025'!C530="Инвестиционный_проект",'План Факт 2025'!G530=""),"Требует заполнения",IF(AND('План Факт 2025'!C530&lt;&gt;"Инвестиционный_проект",'План Факт 2025'!G530&lt;&gt;""),"Требует изменения","ОК"))</f>
        <v>ОК</v>
      </c>
      <c r="G530" s="1" t="str">
        <f aca="false">IF(AND('План Факт 2025'!C530="Инвестиционный_проект",'План Факт 2025'!I530=""),"Требует заполнения","ОК")</f>
        <v>ОК</v>
      </c>
      <c r="H530" s="1" t="str">
        <f aca="false">IF(AND('План Факт 2025'!C530="ФОТ",'План Факт 2025'!J530=""),"Требует заполнения","ОК")</f>
        <v>ОК</v>
      </c>
      <c r="J530" s="1" t="str">
        <f aca="false">IF(OR(AND('План Факт 2025'!D530="Программное_обеспечение_лицензии",'План Факт 2025'!L530=""),AND('План Факт 2025'!D530="Приобретение_ПО",'План Факт 2025'!L530=""),AND('План Факт 2025'!D530="ИТ_оборудование_и_комплектующие_ИП",'План Факт 2025'!L530=""),AND('План Факт 2025'!D530="ИТ_оборудование_и_комплектующие",'План Факт 2025'!L530="")),"Требует заполнения","ОК")</f>
        <v>ОК</v>
      </c>
      <c r="K530" s="1" t="str">
        <f aca="false">IF(OR(AND('План Факт 2025'!C530="Операционный_бюджет",'План Факт 2025'!D530="Программное_обеспечение_лицензии",'План Факт 2025'!M530=""),AND('План Факт 2025'!C530="Инвестиционный_проект",'План Факт 2025'!D530="Приобретение_ПО",'План Факт 2025'!M530=""),AND('План Факт 2025'!D530="ИТ_оборудование_и_комплектующие_ИП",'План Факт 2025'!M530=""),AND('План Факт 2025'!D530="ИТ_оборудование_и_комплектующие",'План Факт 2025'!M530="")),"Требует заполнения","ОК")</f>
        <v>ОК</v>
      </c>
      <c r="L530" s="1" t="str">
        <f aca="false">IF(OR(AND('План Факт 2025'!D530="Программное_обеспечение_лицензии",'План Факт 2025'!N530="",'План Факт 2025'!M530=""),AND('План Факт 2025'!D530="Приобретение_ПО",'План Факт 2025'!M530="",'План Факт 2025'!N530="",'План Факт 2025'!M530=""),AND('План Факт 2025'!C530&lt;&gt;"",'План Факт 2025'!N530="",'План Факт 2025'!M530="")),"Требует заполнения","ОК")</f>
        <v>ОК</v>
      </c>
      <c r="N530" s="1" t="str">
        <f aca="false">IF(OR('План Факт 2025'!C530="ФОТ",SUM('План Факт 2025'!Q530,'План Факт 2025'!R530,'План Факт 2025'!Z530,'План Факт 2025'!AA530)&gt;0),"ОК",IF('План Факт 2025'!C530="","ОК","Требует заполнения"))</f>
        <v>ОК</v>
      </c>
      <c r="T530" s="1" t="str">
        <f aca="false">IF(AND('План Факт 2025'!R530&gt;0,'План Факт 2025'!X530=""),"Требует заполнения","ОК")</f>
        <v>ОК</v>
      </c>
      <c r="U530" s="1" t="str">
        <f aca="false">IF(AND('План Факт 2025'!R530&gt;0,'План Факт 2025'!Y530=""),"Требует заполнения","ОК")</f>
        <v>ОК</v>
      </c>
    </row>
    <row r="531" customFormat="false" ht="15" hidden="false" customHeight="false" outlineLevel="0" collapsed="false">
      <c r="A531" s="1" t="str">
        <f aca="false">IF(AND('План Факт 2025'!B531&lt;&gt;"",'План Факт 2025'!A531=""),"Требует заполнения","ОК")</f>
        <v>ОК</v>
      </c>
      <c r="C531" s="1" t="str">
        <f aca="false">IF(AND('План Факт 2025'!C531="",SUM('План Факт 2025'!Q531,'План Факт 2025'!R531,'План Факт 2025'!Z531,'План Факт 2025'!AA531)&gt;0),"Требует заполнения","ОК")</f>
        <v>ОК</v>
      </c>
      <c r="D531" s="357" t="str">
        <f aca="false">IF(OR(AND('План Факт 2025'!D531="",'План Факт 2025'!C531="Инвестиционный_проект"),AND('План Факт 2025'!D531="",'План Факт 2025'!C531="Операционный_бюджет")),"Требует заполнения", IF('План Факт 2025'!D531="","ОК",IFERROR(VLOOKUP('План Факт 2025'!C531&amp;'План Факт 2025'!D531,статьи,1,FALSE()),"Требует исправления")))</f>
        <v>ОК</v>
      </c>
      <c r="E531" s="1" t="str">
        <f aca="false">IF(AND('План Факт 2025'!C531="Инвестиционный_проект",'План Факт 2025'!G531=""),"Требует заполнения",IF(AND('План Факт 2025'!C531&lt;&gt;"Инвестиционный_проект",'План Факт 2025'!G531&lt;&gt;""),"Требует изменения","ОК"))</f>
        <v>ОК</v>
      </c>
      <c r="G531" s="1" t="str">
        <f aca="false">IF(AND('План Факт 2025'!C531="Инвестиционный_проект",'План Факт 2025'!I531=""),"Требует заполнения","ОК")</f>
        <v>ОК</v>
      </c>
      <c r="H531" s="1" t="str">
        <f aca="false">IF(AND('План Факт 2025'!C531="ФОТ",'План Факт 2025'!J531=""),"Требует заполнения","ОК")</f>
        <v>ОК</v>
      </c>
      <c r="J531" s="1" t="str">
        <f aca="false">IF(OR(AND('План Факт 2025'!D531="Программное_обеспечение_лицензии",'План Факт 2025'!L531=""),AND('План Факт 2025'!D531="Приобретение_ПО",'План Факт 2025'!L531=""),AND('План Факт 2025'!D531="ИТ_оборудование_и_комплектующие_ИП",'План Факт 2025'!L531=""),AND('План Факт 2025'!D531="ИТ_оборудование_и_комплектующие",'План Факт 2025'!L531="")),"Требует заполнения","ОК")</f>
        <v>ОК</v>
      </c>
      <c r="K531" s="1" t="str">
        <f aca="false">IF(OR(AND('План Факт 2025'!C531="Операционный_бюджет",'План Факт 2025'!D531="Программное_обеспечение_лицензии",'План Факт 2025'!M531=""),AND('План Факт 2025'!C531="Инвестиционный_проект",'План Факт 2025'!D531="Приобретение_ПО",'План Факт 2025'!M531=""),AND('План Факт 2025'!D531="ИТ_оборудование_и_комплектующие_ИП",'План Факт 2025'!M531=""),AND('План Факт 2025'!D531="ИТ_оборудование_и_комплектующие",'План Факт 2025'!M531="")),"Требует заполнения","ОК")</f>
        <v>ОК</v>
      </c>
      <c r="L531" s="1" t="str">
        <f aca="false">IF(OR(AND('План Факт 2025'!D531="Программное_обеспечение_лицензии",'План Факт 2025'!N531="",'План Факт 2025'!M531=""),AND('План Факт 2025'!D531="Приобретение_ПО",'План Факт 2025'!M531="",'План Факт 2025'!N531="",'План Факт 2025'!M531=""),AND('План Факт 2025'!C531&lt;&gt;"",'План Факт 2025'!N531="",'План Факт 2025'!M531="")),"Требует заполнения","ОК")</f>
        <v>ОК</v>
      </c>
      <c r="N531" s="1" t="str">
        <f aca="false">IF(OR('План Факт 2025'!C531="ФОТ",SUM('План Факт 2025'!Q531,'План Факт 2025'!R531,'План Факт 2025'!Z531,'План Факт 2025'!AA531)&gt;0),"ОК",IF('План Факт 2025'!C531="","ОК","Требует заполнения"))</f>
        <v>ОК</v>
      </c>
      <c r="T531" s="1" t="str">
        <f aca="false">IF(AND('План Факт 2025'!R531&gt;0,'План Факт 2025'!X531=""),"Требует заполнения","ОК")</f>
        <v>ОК</v>
      </c>
      <c r="U531" s="1" t="str">
        <f aca="false">IF(AND('План Факт 2025'!R531&gt;0,'План Факт 2025'!Y531=""),"Требует заполнения","ОК")</f>
        <v>ОК</v>
      </c>
    </row>
    <row r="532" customFormat="false" ht="15" hidden="false" customHeight="false" outlineLevel="0" collapsed="false">
      <c r="A532" s="1" t="str">
        <f aca="false">IF(AND('План Факт 2025'!B532&lt;&gt;"",'План Факт 2025'!A532=""),"Требует заполнения","ОК")</f>
        <v>ОК</v>
      </c>
      <c r="C532" s="1" t="str">
        <f aca="false">IF(AND('План Факт 2025'!C532="",SUM('План Факт 2025'!Q532,'План Факт 2025'!R532,'План Факт 2025'!Z532,'План Факт 2025'!AA532)&gt;0),"Требует заполнения","ОК")</f>
        <v>ОК</v>
      </c>
      <c r="D532" s="357" t="str">
        <f aca="false">IF(OR(AND('План Факт 2025'!D532="",'План Факт 2025'!C532="Инвестиционный_проект"),AND('План Факт 2025'!D532="",'План Факт 2025'!C532="Операционный_бюджет")),"Требует заполнения", IF('План Факт 2025'!D532="","ОК",IFERROR(VLOOKUP('План Факт 2025'!C532&amp;'План Факт 2025'!D532,статьи,1,FALSE()),"Требует исправления")))</f>
        <v>ОК</v>
      </c>
      <c r="E532" s="1" t="str">
        <f aca="false">IF(AND('План Факт 2025'!C532="Инвестиционный_проект",'План Факт 2025'!G532=""),"Требует заполнения",IF(AND('План Факт 2025'!C532&lt;&gt;"Инвестиционный_проект",'План Факт 2025'!G532&lt;&gt;""),"Требует изменения","ОК"))</f>
        <v>ОК</v>
      </c>
      <c r="G532" s="1" t="str">
        <f aca="false">IF(AND('План Факт 2025'!C532="Инвестиционный_проект",'План Факт 2025'!I532=""),"Требует заполнения","ОК")</f>
        <v>ОК</v>
      </c>
      <c r="H532" s="1" t="str">
        <f aca="false">IF(AND('План Факт 2025'!C532="ФОТ",'План Факт 2025'!J532=""),"Требует заполнения","ОК")</f>
        <v>ОК</v>
      </c>
      <c r="J532" s="1" t="str">
        <f aca="false">IF(OR(AND('План Факт 2025'!D532="Программное_обеспечение_лицензии",'План Факт 2025'!L532=""),AND('План Факт 2025'!D532="Приобретение_ПО",'План Факт 2025'!L532=""),AND('План Факт 2025'!D532="ИТ_оборудование_и_комплектующие_ИП",'План Факт 2025'!L532=""),AND('План Факт 2025'!D532="ИТ_оборудование_и_комплектующие",'План Факт 2025'!L532="")),"Требует заполнения","ОК")</f>
        <v>ОК</v>
      </c>
      <c r="K532" s="1" t="str">
        <f aca="false">IF(OR(AND('План Факт 2025'!C532="Операционный_бюджет",'План Факт 2025'!D532="Программное_обеспечение_лицензии",'План Факт 2025'!M532=""),AND('План Факт 2025'!C532="Инвестиционный_проект",'План Факт 2025'!D532="Приобретение_ПО",'План Факт 2025'!M532=""),AND('План Факт 2025'!D532="ИТ_оборудование_и_комплектующие_ИП",'План Факт 2025'!M532=""),AND('План Факт 2025'!D532="ИТ_оборудование_и_комплектующие",'План Факт 2025'!M532="")),"Требует заполнения","ОК")</f>
        <v>ОК</v>
      </c>
      <c r="L532" s="1" t="str">
        <f aca="false">IF(OR(AND('План Факт 2025'!D532="Программное_обеспечение_лицензии",'План Факт 2025'!N532="",'План Факт 2025'!M532=""),AND('План Факт 2025'!D532="Приобретение_ПО",'План Факт 2025'!M532="",'План Факт 2025'!N532="",'План Факт 2025'!M532=""),AND('План Факт 2025'!C532&lt;&gt;"",'План Факт 2025'!N532="",'План Факт 2025'!M532="")),"Требует заполнения","ОК")</f>
        <v>ОК</v>
      </c>
      <c r="N532" s="1" t="str">
        <f aca="false">IF(OR('План Факт 2025'!C532="ФОТ",SUM('План Факт 2025'!Q532,'План Факт 2025'!R532,'План Факт 2025'!Z532,'План Факт 2025'!AA532)&gt;0),"ОК",IF('План Факт 2025'!C532="","ОК","Требует заполнения"))</f>
        <v>ОК</v>
      </c>
      <c r="T532" s="1" t="str">
        <f aca="false">IF(AND('План Факт 2025'!R532&gt;0,'План Факт 2025'!X532=""),"Требует заполнения","ОК")</f>
        <v>ОК</v>
      </c>
      <c r="U532" s="1" t="str">
        <f aca="false">IF(AND('План Факт 2025'!R532&gt;0,'План Факт 2025'!Y532=""),"Требует заполнения","ОК")</f>
        <v>ОК</v>
      </c>
    </row>
    <row r="533" customFormat="false" ht="15" hidden="false" customHeight="false" outlineLevel="0" collapsed="false">
      <c r="A533" s="1" t="str">
        <f aca="false">IF(AND('План Факт 2025'!B533&lt;&gt;"",'План Факт 2025'!A533=""),"Требует заполнения","ОК")</f>
        <v>ОК</v>
      </c>
      <c r="C533" s="1" t="str">
        <f aca="false">IF(AND('План Факт 2025'!C533="",SUM('План Факт 2025'!Q533,'План Факт 2025'!R533,'План Факт 2025'!Z533,'План Факт 2025'!AA533)&gt;0),"Требует заполнения","ОК")</f>
        <v>ОК</v>
      </c>
      <c r="D533" s="357" t="str">
        <f aca="false">IF(OR(AND('План Факт 2025'!D533="",'План Факт 2025'!C533="Инвестиционный_проект"),AND('План Факт 2025'!D533="",'План Факт 2025'!C533="Операционный_бюджет")),"Требует заполнения", IF('План Факт 2025'!D533="","ОК",IFERROR(VLOOKUP('План Факт 2025'!C533&amp;'План Факт 2025'!D533,статьи,1,FALSE()),"Требует исправления")))</f>
        <v>ОК</v>
      </c>
      <c r="E533" s="1" t="str">
        <f aca="false">IF(AND('План Факт 2025'!C533="Инвестиционный_проект",'План Факт 2025'!G533=""),"Требует заполнения",IF(AND('План Факт 2025'!C533&lt;&gt;"Инвестиционный_проект",'План Факт 2025'!G533&lt;&gt;""),"Требует изменения","ОК"))</f>
        <v>ОК</v>
      </c>
      <c r="G533" s="1" t="str">
        <f aca="false">IF(AND('План Факт 2025'!C533="Инвестиционный_проект",'План Факт 2025'!I533=""),"Требует заполнения","ОК")</f>
        <v>ОК</v>
      </c>
      <c r="H533" s="1" t="str">
        <f aca="false">IF(AND('План Факт 2025'!C533="ФОТ",'План Факт 2025'!J533=""),"Требует заполнения","ОК")</f>
        <v>ОК</v>
      </c>
      <c r="J533" s="1" t="str">
        <f aca="false">IF(OR(AND('План Факт 2025'!D533="Программное_обеспечение_лицензии",'План Факт 2025'!L533=""),AND('План Факт 2025'!D533="Приобретение_ПО",'План Факт 2025'!L533=""),AND('План Факт 2025'!D533="ИТ_оборудование_и_комплектующие_ИП",'План Факт 2025'!L533=""),AND('План Факт 2025'!D533="ИТ_оборудование_и_комплектующие",'План Факт 2025'!L533="")),"Требует заполнения","ОК")</f>
        <v>ОК</v>
      </c>
      <c r="K533" s="1" t="str">
        <f aca="false">IF(OR(AND('План Факт 2025'!C533="Операционный_бюджет",'План Факт 2025'!D533="Программное_обеспечение_лицензии",'План Факт 2025'!M533=""),AND('План Факт 2025'!C533="Инвестиционный_проект",'План Факт 2025'!D533="Приобретение_ПО",'План Факт 2025'!M533=""),AND('План Факт 2025'!D533="ИТ_оборудование_и_комплектующие_ИП",'План Факт 2025'!M533=""),AND('План Факт 2025'!D533="ИТ_оборудование_и_комплектующие",'План Факт 2025'!M533="")),"Требует заполнения","ОК")</f>
        <v>ОК</v>
      </c>
      <c r="L533" s="1" t="str">
        <f aca="false">IF(OR(AND('План Факт 2025'!D533="Программное_обеспечение_лицензии",'План Факт 2025'!N533="",'План Факт 2025'!M533=""),AND('План Факт 2025'!D533="Приобретение_ПО",'План Факт 2025'!M533="",'План Факт 2025'!N533="",'План Факт 2025'!M533=""),AND('План Факт 2025'!C533&lt;&gt;"",'План Факт 2025'!N533="",'План Факт 2025'!M533="")),"Требует заполнения","ОК")</f>
        <v>ОК</v>
      </c>
      <c r="N533" s="1" t="str">
        <f aca="false">IF(OR('План Факт 2025'!C533="ФОТ",SUM('План Факт 2025'!Q533,'План Факт 2025'!R533,'План Факт 2025'!Z533,'План Факт 2025'!AA533)&gt;0),"ОК",IF('План Факт 2025'!C533="","ОК","Требует заполнения"))</f>
        <v>ОК</v>
      </c>
      <c r="T533" s="1" t="str">
        <f aca="false">IF(AND('План Факт 2025'!R533&gt;0,'План Факт 2025'!X533=""),"Требует заполнения","ОК")</f>
        <v>ОК</v>
      </c>
      <c r="U533" s="1" t="str">
        <f aca="false">IF(AND('План Факт 2025'!R533&gt;0,'План Факт 2025'!Y533=""),"Требует заполнения","ОК")</f>
        <v>ОК</v>
      </c>
    </row>
    <row r="534" customFormat="false" ht="15" hidden="false" customHeight="false" outlineLevel="0" collapsed="false">
      <c r="A534" s="1" t="str">
        <f aca="false">IF(AND('План Факт 2025'!B534&lt;&gt;"",'План Факт 2025'!A534=""),"Требует заполнения","ОК")</f>
        <v>ОК</v>
      </c>
      <c r="C534" s="1" t="str">
        <f aca="false">IF(AND('План Факт 2025'!C534="",SUM('План Факт 2025'!Q534,'План Факт 2025'!R534,'План Факт 2025'!Z534,'План Факт 2025'!AA534)&gt;0),"Требует заполнения","ОК")</f>
        <v>ОК</v>
      </c>
      <c r="D534" s="357" t="str">
        <f aca="false">IF(OR(AND('План Факт 2025'!D534="",'План Факт 2025'!C534="Инвестиционный_проект"),AND('План Факт 2025'!D534="",'План Факт 2025'!C534="Операционный_бюджет")),"Требует заполнения", IF('План Факт 2025'!D534="","ОК",IFERROR(VLOOKUP('План Факт 2025'!C534&amp;'План Факт 2025'!D534,статьи,1,FALSE()),"Требует исправления")))</f>
        <v>ОК</v>
      </c>
      <c r="E534" s="1" t="str">
        <f aca="false">IF(AND('План Факт 2025'!C534="Инвестиционный_проект",'План Факт 2025'!G534=""),"Требует заполнения",IF(AND('План Факт 2025'!C534&lt;&gt;"Инвестиционный_проект",'План Факт 2025'!G534&lt;&gt;""),"Требует изменения","ОК"))</f>
        <v>ОК</v>
      </c>
      <c r="G534" s="1" t="str">
        <f aca="false">IF(AND('План Факт 2025'!C534="Инвестиционный_проект",'План Факт 2025'!I534=""),"Требует заполнения","ОК")</f>
        <v>ОК</v>
      </c>
      <c r="H534" s="1" t="str">
        <f aca="false">IF(AND('План Факт 2025'!C534="ФОТ",'План Факт 2025'!J534=""),"Требует заполнения","ОК")</f>
        <v>ОК</v>
      </c>
      <c r="J534" s="1" t="str">
        <f aca="false">IF(OR(AND('План Факт 2025'!D534="Программное_обеспечение_лицензии",'План Факт 2025'!L534=""),AND('План Факт 2025'!D534="Приобретение_ПО",'План Факт 2025'!L534=""),AND('План Факт 2025'!D534="ИТ_оборудование_и_комплектующие_ИП",'План Факт 2025'!L534=""),AND('План Факт 2025'!D534="ИТ_оборудование_и_комплектующие",'План Факт 2025'!L534="")),"Требует заполнения","ОК")</f>
        <v>ОК</v>
      </c>
      <c r="K534" s="1" t="str">
        <f aca="false">IF(OR(AND('План Факт 2025'!C534="Операционный_бюджет",'План Факт 2025'!D534="Программное_обеспечение_лицензии",'План Факт 2025'!M534=""),AND('План Факт 2025'!C534="Инвестиционный_проект",'План Факт 2025'!D534="Приобретение_ПО",'План Факт 2025'!M534=""),AND('План Факт 2025'!D534="ИТ_оборудование_и_комплектующие_ИП",'План Факт 2025'!M534=""),AND('План Факт 2025'!D534="ИТ_оборудование_и_комплектующие",'План Факт 2025'!M534="")),"Требует заполнения","ОК")</f>
        <v>ОК</v>
      </c>
      <c r="L534" s="1" t="str">
        <f aca="false">IF(OR(AND('План Факт 2025'!D534="Программное_обеспечение_лицензии",'План Факт 2025'!N534="",'План Факт 2025'!M534=""),AND('План Факт 2025'!D534="Приобретение_ПО",'План Факт 2025'!M534="",'План Факт 2025'!N534="",'План Факт 2025'!M534=""),AND('План Факт 2025'!C534&lt;&gt;"",'План Факт 2025'!N534="",'План Факт 2025'!M534="")),"Требует заполнения","ОК")</f>
        <v>ОК</v>
      </c>
      <c r="N534" s="1" t="str">
        <f aca="false">IF(OR('План Факт 2025'!C534="ФОТ",SUM('План Факт 2025'!Q534,'План Факт 2025'!R534,'План Факт 2025'!Z534,'План Факт 2025'!AA534)&gt;0),"ОК",IF('План Факт 2025'!C534="","ОК","Требует заполнения"))</f>
        <v>ОК</v>
      </c>
      <c r="T534" s="1" t="str">
        <f aca="false">IF(AND('План Факт 2025'!R534&gt;0,'План Факт 2025'!X534=""),"Требует заполнения","ОК")</f>
        <v>ОК</v>
      </c>
      <c r="U534" s="1" t="str">
        <f aca="false">IF(AND('План Факт 2025'!R534&gt;0,'План Факт 2025'!Y534=""),"Требует заполнения","ОК")</f>
        <v>ОК</v>
      </c>
    </row>
    <row r="535" customFormat="false" ht="15" hidden="false" customHeight="false" outlineLevel="0" collapsed="false">
      <c r="A535" s="1" t="str">
        <f aca="false">IF(AND('План Факт 2025'!B535&lt;&gt;"",'План Факт 2025'!A535=""),"Требует заполнения","ОК")</f>
        <v>ОК</v>
      </c>
      <c r="C535" s="1" t="str">
        <f aca="false">IF(AND('План Факт 2025'!C535="",SUM('План Факт 2025'!Q535,'План Факт 2025'!R535,'План Факт 2025'!Z535,'План Факт 2025'!AA535)&gt;0),"Требует заполнения","ОК")</f>
        <v>ОК</v>
      </c>
      <c r="D535" s="357" t="str">
        <f aca="false">IF(OR(AND('План Факт 2025'!D535="",'План Факт 2025'!C535="Инвестиционный_проект"),AND('План Факт 2025'!D535="",'План Факт 2025'!C535="Операционный_бюджет")),"Требует заполнения", IF('План Факт 2025'!D535="","ОК",IFERROR(VLOOKUP('План Факт 2025'!C535&amp;'План Факт 2025'!D535,статьи,1,FALSE()),"Требует исправления")))</f>
        <v>ОК</v>
      </c>
      <c r="E535" s="1" t="str">
        <f aca="false">IF(AND('План Факт 2025'!C535="Инвестиционный_проект",'План Факт 2025'!G535=""),"Требует заполнения",IF(AND('План Факт 2025'!C535&lt;&gt;"Инвестиционный_проект",'План Факт 2025'!G535&lt;&gt;""),"Требует изменения","ОК"))</f>
        <v>ОК</v>
      </c>
      <c r="G535" s="1" t="str">
        <f aca="false">IF(AND('План Факт 2025'!C535="Инвестиционный_проект",'План Факт 2025'!I535=""),"Требует заполнения","ОК")</f>
        <v>ОК</v>
      </c>
      <c r="H535" s="1" t="str">
        <f aca="false">IF(AND('План Факт 2025'!C535="ФОТ",'План Факт 2025'!J535=""),"Требует заполнения","ОК")</f>
        <v>ОК</v>
      </c>
      <c r="J535" s="1" t="str">
        <f aca="false">IF(OR(AND('План Факт 2025'!D535="Программное_обеспечение_лицензии",'План Факт 2025'!L535=""),AND('План Факт 2025'!D535="Приобретение_ПО",'План Факт 2025'!L535=""),AND('План Факт 2025'!D535="ИТ_оборудование_и_комплектующие_ИП",'План Факт 2025'!L535=""),AND('План Факт 2025'!D535="ИТ_оборудование_и_комплектующие",'План Факт 2025'!L535="")),"Требует заполнения","ОК")</f>
        <v>ОК</v>
      </c>
      <c r="K535" s="1" t="str">
        <f aca="false">IF(OR(AND('План Факт 2025'!C535="Операционный_бюджет",'План Факт 2025'!D535="Программное_обеспечение_лицензии",'План Факт 2025'!M535=""),AND('План Факт 2025'!C535="Инвестиционный_проект",'План Факт 2025'!D535="Приобретение_ПО",'План Факт 2025'!M535=""),AND('План Факт 2025'!D535="ИТ_оборудование_и_комплектующие_ИП",'План Факт 2025'!M535=""),AND('План Факт 2025'!D535="ИТ_оборудование_и_комплектующие",'План Факт 2025'!M535="")),"Требует заполнения","ОК")</f>
        <v>ОК</v>
      </c>
      <c r="L535" s="1" t="str">
        <f aca="false">IF(OR(AND('План Факт 2025'!D535="Программное_обеспечение_лицензии",'План Факт 2025'!N535="",'План Факт 2025'!M535=""),AND('План Факт 2025'!D535="Приобретение_ПО",'План Факт 2025'!M535="",'План Факт 2025'!N535="",'План Факт 2025'!M535=""),AND('План Факт 2025'!C535&lt;&gt;"",'План Факт 2025'!N535="",'План Факт 2025'!M535="")),"Требует заполнения","ОК")</f>
        <v>ОК</v>
      </c>
      <c r="N535" s="1" t="str">
        <f aca="false">IF(OR('План Факт 2025'!C535="ФОТ",SUM('План Факт 2025'!Q535,'План Факт 2025'!R535,'План Факт 2025'!Z535,'План Факт 2025'!AA535)&gt;0),"ОК",IF('План Факт 2025'!C535="","ОК","Требует заполнения"))</f>
        <v>ОК</v>
      </c>
      <c r="T535" s="1" t="str">
        <f aca="false">IF(AND('План Факт 2025'!R535&gt;0,'План Факт 2025'!X535=""),"Требует заполнения","ОК")</f>
        <v>ОК</v>
      </c>
      <c r="U535" s="1" t="str">
        <f aca="false">IF(AND('План Факт 2025'!R535&gt;0,'План Факт 2025'!Y535=""),"Требует заполнения","ОК")</f>
        <v>ОК</v>
      </c>
    </row>
    <row r="536" customFormat="false" ht="15" hidden="false" customHeight="false" outlineLevel="0" collapsed="false">
      <c r="A536" s="1" t="str">
        <f aca="false">IF(AND('План Факт 2025'!B536&lt;&gt;"",'План Факт 2025'!A536=""),"Требует заполнения","ОК")</f>
        <v>ОК</v>
      </c>
      <c r="C536" s="1" t="str">
        <f aca="false">IF(AND('План Факт 2025'!C536="",SUM('План Факт 2025'!Q536,'План Факт 2025'!R536,'План Факт 2025'!Z536,'План Факт 2025'!AA536)&gt;0),"Требует заполнения","ОК")</f>
        <v>ОК</v>
      </c>
      <c r="D536" s="357" t="str">
        <f aca="false">IF(OR(AND('План Факт 2025'!D536="",'План Факт 2025'!C536="Инвестиционный_проект"),AND('План Факт 2025'!D536="",'План Факт 2025'!C536="Операционный_бюджет")),"Требует заполнения", IF('План Факт 2025'!D536="","ОК",IFERROR(VLOOKUP('План Факт 2025'!C536&amp;'План Факт 2025'!D536,статьи,1,FALSE()),"Требует исправления")))</f>
        <v>ОК</v>
      </c>
      <c r="E536" s="1" t="str">
        <f aca="false">IF(AND('План Факт 2025'!C536="Инвестиционный_проект",'План Факт 2025'!G536=""),"Требует заполнения",IF(AND('План Факт 2025'!C536&lt;&gt;"Инвестиционный_проект",'План Факт 2025'!G536&lt;&gt;""),"Требует изменения","ОК"))</f>
        <v>ОК</v>
      </c>
      <c r="G536" s="1" t="str">
        <f aca="false">IF(AND('План Факт 2025'!C536="Инвестиционный_проект",'План Факт 2025'!I536=""),"Требует заполнения","ОК")</f>
        <v>ОК</v>
      </c>
      <c r="H536" s="1" t="str">
        <f aca="false">IF(AND('План Факт 2025'!C536="ФОТ",'План Факт 2025'!J536=""),"Требует заполнения","ОК")</f>
        <v>ОК</v>
      </c>
      <c r="J536" s="1" t="str">
        <f aca="false">IF(OR(AND('План Факт 2025'!D536="Программное_обеспечение_лицензии",'План Факт 2025'!L536=""),AND('План Факт 2025'!D536="Приобретение_ПО",'План Факт 2025'!L536=""),AND('План Факт 2025'!D536="ИТ_оборудование_и_комплектующие_ИП",'План Факт 2025'!L536=""),AND('План Факт 2025'!D536="ИТ_оборудование_и_комплектующие",'План Факт 2025'!L536="")),"Требует заполнения","ОК")</f>
        <v>ОК</v>
      </c>
      <c r="K536" s="1" t="str">
        <f aca="false">IF(OR(AND('План Факт 2025'!C536="Операционный_бюджет",'План Факт 2025'!D536="Программное_обеспечение_лицензии",'План Факт 2025'!M536=""),AND('План Факт 2025'!C536="Инвестиционный_проект",'План Факт 2025'!D536="Приобретение_ПО",'План Факт 2025'!M536=""),AND('План Факт 2025'!D536="ИТ_оборудование_и_комплектующие_ИП",'План Факт 2025'!M536=""),AND('План Факт 2025'!D536="ИТ_оборудование_и_комплектующие",'План Факт 2025'!M536="")),"Требует заполнения","ОК")</f>
        <v>ОК</v>
      </c>
      <c r="L536" s="1" t="str">
        <f aca="false">IF(OR(AND('План Факт 2025'!D536="Программное_обеспечение_лицензии",'План Факт 2025'!N536="",'План Факт 2025'!M536=""),AND('План Факт 2025'!D536="Приобретение_ПО",'План Факт 2025'!M536="",'План Факт 2025'!N536="",'План Факт 2025'!M536=""),AND('План Факт 2025'!C536&lt;&gt;"",'План Факт 2025'!N536="",'План Факт 2025'!M536="")),"Требует заполнения","ОК")</f>
        <v>ОК</v>
      </c>
      <c r="N536" s="1" t="str">
        <f aca="false">IF(OR('План Факт 2025'!C536="ФОТ",SUM('План Факт 2025'!Q536,'План Факт 2025'!R536,'План Факт 2025'!Z536,'План Факт 2025'!AA536)&gt;0),"ОК",IF('План Факт 2025'!C536="","ОК","Требует заполнения"))</f>
        <v>ОК</v>
      </c>
      <c r="T536" s="1" t="str">
        <f aca="false">IF(AND('План Факт 2025'!R536&gt;0,'План Факт 2025'!X536=""),"Требует заполнения","ОК")</f>
        <v>ОК</v>
      </c>
      <c r="U536" s="1" t="str">
        <f aca="false">IF(AND('План Факт 2025'!R536&gt;0,'План Факт 2025'!Y536=""),"Требует заполнения","ОК")</f>
        <v>ОК</v>
      </c>
    </row>
    <row r="537" customFormat="false" ht="15" hidden="false" customHeight="false" outlineLevel="0" collapsed="false">
      <c r="A537" s="1" t="str">
        <f aca="false">IF(AND('План Факт 2025'!B537&lt;&gt;"",'План Факт 2025'!A537=""),"Требует заполнения","ОК")</f>
        <v>ОК</v>
      </c>
      <c r="C537" s="1" t="str">
        <f aca="false">IF(AND('План Факт 2025'!C537="",SUM('План Факт 2025'!Q537,'План Факт 2025'!R537,'План Факт 2025'!Z537,'План Факт 2025'!AA537)&gt;0),"Требует заполнения","ОК")</f>
        <v>ОК</v>
      </c>
      <c r="D537" s="357" t="str">
        <f aca="false">IF(OR(AND('План Факт 2025'!D537="",'План Факт 2025'!C537="Инвестиционный_проект"),AND('План Факт 2025'!D537="",'План Факт 2025'!C537="Операционный_бюджет")),"Требует заполнения", IF('План Факт 2025'!D537="","ОК",IFERROR(VLOOKUP('План Факт 2025'!C537&amp;'План Факт 2025'!D537,статьи,1,FALSE()),"Требует исправления")))</f>
        <v>ОК</v>
      </c>
      <c r="E537" s="1" t="str">
        <f aca="false">IF(AND('План Факт 2025'!C537="Инвестиционный_проект",'План Факт 2025'!G537=""),"Требует заполнения",IF(AND('План Факт 2025'!C537&lt;&gt;"Инвестиционный_проект",'План Факт 2025'!G537&lt;&gt;""),"Требует изменения","ОК"))</f>
        <v>ОК</v>
      </c>
      <c r="G537" s="1" t="str">
        <f aca="false">IF(AND('План Факт 2025'!C537="Инвестиционный_проект",'План Факт 2025'!I537=""),"Требует заполнения","ОК")</f>
        <v>ОК</v>
      </c>
      <c r="H537" s="1" t="str">
        <f aca="false">IF(AND('План Факт 2025'!C537="ФОТ",'План Факт 2025'!J537=""),"Требует заполнения","ОК")</f>
        <v>ОК</v>
      </c>
      <c r="J537" s="1" t="str">
        <f aca="false">IF(OR(AND('План Факт 2025'!D537="Программное_обеспечение_лицензии",'План Факт 2025'!L537=""),AND('План Факт 2025'!D537="Приобретение_ПО",'План Факт 2025'!L537=""),AND('План Факт 2025'!D537="ИТ_оборудование_и_комплектующие_ИП",'План Факт 2025'!L537=""),AND('План Факт 2025'!D537="ИТ_оборудование_и_комплектующие",'План Факт 2025'!L537="")),"Требует заполнения","ОК")</f>
        <v>ОК</v>
      </c>
      <c r="K537" s="1" t="str">
        <f aca="false">IF(OR(AND('План Факт 2025'!C537="Операционный_бюджет",'План Факт 2025'!D537="Программное_обеспечение_лицензии",'План Факт 2025'!M537=""),AND('План Факт 2025'!C537="Инвестиционный_проект",'План Факт 2025'!D537="Приобретение_ПО",'План Факт 2025'!M537=""),AND('План Факт 2025'!D537="ИТ_оборудование_и_комплектующие_ИП",'План Факт 2025'!M537=""),AND('План Факт 2025'!D537="ИТ_оборудование_и_комплектующие",'План Факт 2025'!M537="")),"Требует заполнения","ОК")</f>
        <v>ОК</v>
      </c>
      <c r="L537" s="1" t="str">
        <f aca="false">IF(OR(AND('План Факт 2025'!D537="Программное_обеспечение_лицензии",'План Факт 2025'!N537="",'План Факт 2025'!M537=""),AND('План Факт 2025'!D537="Приобретение_ПО",'План Факт 2025'!M537="",'План Факт 2025'!N537="",'План Факт 2025'!M537=""),AND('План Факт 2025'!C537&lt;&gt;"",'План Факт 2025'!N537="",'План Факт 2025'!M537="")),"Требует заполнения","ОК")</f>
        <v>ОК</v>
      </c>
      <c r="N537" s="1" t="str">
        <f aca="false">IF(OR('План Факт 2025'!C537="ФОТ",SUM('План Факт 2025'!Q537,'План Факт 2025'!R537,'План Факт 2025'!Z537,'План Факт 2025'!AA537)&gt;0),"ОК",IF('План Факт 2025'!C537="","ОК","Требует заполнения"))</f>
        <v>ОК</v>
      </c>
      <c r="T537" s="1" t="str">
        <f aca="false">IF(AND('План Факт 2025'!R537&gt;0,'План Факт 2025'!X537=""),"Требует заполнения","ОК")</f>
        <v>ОК</v>
      </c>
      <c r="U537" s="1" t="str">
        <f aca="false">IF(AND('План Факт 2025'!R537&gt;0,'План Факт 2025'!Y537=""),"Требует заполнения","ОК")</f>
        <v>ОК</v>
      </c>
    </row>
    <row r="538" customFormat="false" ht="15" hidden="false" customHeight="false" outlineLevel="0" collapsed="false">
      <c r="A538" s="1" t="str">
        <f aca="false">IF(AND('План Факт 2025'!B538&lt;&gt;"",'План Факт 2025'!A538=""),"Требует заполнения","ОК")</f>
        <v>ОК</v>
      </c>
      <c r="C538" s="1" t="str">
        <f aca="false">IF(AND('План Факт 2025'!C538="",SUM('План Факт 2025'!Q538,'План Факт 2025'!R538,'План Факт 2025'!Z538,'План Факт 2025'!AA538)&gt;0),"Требует заполнения","ОК")</f>
        <v>ОК</v>
      </c>
      <c r="D538" s="357" t="str">
        <f aca="false">IF(OR(AND('План Факт 2025'!D538="",'План Факт 2025'!C538="Инвестиционный_проект"),AND('План Факт 2025'!D538="",'План Факт 2025'!C538="Операционный_бюджет")),"Требует заполнения", IF('План Факт 2025'!D538="","ОК",IFERROR(VLOOKUP('План Факт 2025'!C538&amp;'План Факт 2025'!D538,статьи,1,FALSE()),"Требует исправления")))</f>
        <v>ОК</v>
      </c>
      <c r="E538" s="1" t="str">
        <f aca="false">IF(AND('План Факт 2025'!C538="Инвестиционный_проект",'План Факт 2025'!G538=""),"Требует заполнения",IF(AND('План Факт 2025'!C538&lt;&gt;"Инвестиционный_проект",'План Факт 2025'!G538&lt;&gt;""),"Требует изменения","ОК"))</f>
        <v>ОК</v>
      </c>
      <c r="G538" s="1" t="str">
        <f aca="false">IF(AND('План Факт 2025'!C538="Инвестиционный_проект",'План Факт 2025'!I538=""),"Требует заполнения","ОК")</f>
        <v>ОК</v>
      </c>
      <c r="H538" s="1" t="str">
        <f aca="false">IF(AND('План Факт 2025'!C538="ФОТ",'План Факт 2025'!J538=""),"Требует заполнения","ОК")</f>
        <v>ОК</v>
      </c>
      <c r="J538" s="1" t="str">
        <f aca="false">IF(OR(AND('План Факт 2025'!D538="Программное_обеспечение_лицензии",'План Факт 2025'!L538=""),AND('План Факт 2025'!D538="Приобретение_ПО",'План Факт 2025'!L538=""),AND('План Факт 2025'!D538="ИТ_оборудование_и_комплектующие_ИП",'План Факт 2025'!L538=""),AND('План Факт 2025'!D538="ИТ_оборудование_и_комплектующие",'План Факт 2025'!L538="")),"Требует заполнения","ОК")</f>
        <v>ОК</v>
      </c>
      <c r="K538" s="1" t="str">
        <f aca="false">IF(OR(AND('План Факт 2025'!C538="Операционный_бюджет",'План Факт 2025'!D538="Программное_обеспечение_лицензии",'План Факт 2025'!M538=""),AND('План Факт 2025'!C538="Инвестиционный_проект",'План Факт 2025'!D538="Приобретение_ПО",'План Факт 2025'!M538=""),AND('План Факт 2025'!D538="ИТ_оборудование_и_комплектующие_ИП",'План Факт 2025'!M538=""),AND('План Факт 2025'!D538="ИТ_оборудование_и_комплектующие",'План Факт 2025'!M538="")),"Требует заполнения","ОК")</f>
        <v>ОК</v>
      </c>
      <c r="L538" s="1" t="str">
        <f aca="false">IF(OR(AND('План Факт 2025'!D538="Программное_обеспечение_лицензии",'План Факт 2025'!N538="",'План Факт 2025'!M538=""),AND('План Факт 2025'!D538="Приобретение_ПО",'План Факт 2025'!M538="",'План Факт 2025'!N538="",'План Факт 2025'!M538=""),AND('План Факт 2025'!C538&lt;&gt;"",'План Факт 2025'!N538="",'План Факт 2025'!M538="")),"Требует заполнения","ОК")</f>
        <v>ОК</v>
      </c>
      <c r="N538" s="1" t="str">
        <f aca="false">IF(OR('План Факт 2025'!C538="ФОТ",SUM('План Факт 2025'!Q538,'План Факт 2025'!R538,'План Факт 2025'!Z538,'План Факт 2025'!AA538)&gt;0),"ОК",IF('План Факт 2025'!C538="","ОК","Требует заполнения"))</f>
        <v>ОК</v>
      </c>
      <c r="T538" s="1" t="str">
        <f aca="false">IF(AND('План Факт 2025'!R538&gt;0,'План Факт 2025'!X538=""),"Требует заполнения","ОК")</f>
        <v>ОК</v>
      </c>
      <c r="U538" s="1" t="str">
        <f aca="false">IF(AND('План Факт 2025'!R538&gt;0,'План Факт 2025'!Y538=""),"Требует заполнения","ОК")</f>
        <v>ОК</v>
      </c>
    </row>
    <row r="539" customFormat="false" ht="15" hidden="false" customHeight="false" outlineLevel="0" collapsed="false">
      <c r="A539" s="1" t="str">
        <f aca="false">IF(AND('План Факт 2025'!B539&lt;&gt;"",'План Факт 2025'!A539=""),"Требует заполнения","ОК")</f>
        <v>ОК</v>
      </c>
      <c r="C539" s="1" t="str">
        <f aca="false">IF(AND('План Факт 2025'!C539="",SUM('План Факт 2025'!Q539,'План Факт 2025'!R539,'План Факт 2025'!Z539,'План Факт 2025'!AA539)&gt;0),"Требует заполнения","ОК")</f>
        <v>ОК</v>
      </c>
      <c r="D539" s="357" t="str">
        <f aca="false">IF(OR(AND('План Факт 2025'!D539="",'План Факт 2025'!C539="Инвестиционный_проект"),AND('План Факт 2025'!D539="",'План Факт 2025'!C539="Операционный_бюджет")),"Требует заполнения", IF('План Факт 2025'!D539="","ОК",IFERROR(VLOOKUP('План Факт 2025'!C539&amp;'План Факт 2025'!D539,статьи,1,FALSE()),"Требует исправления")))</f>
        <v>ОК</v>
      </c>
      <c r="E539" s="1" t="str">
        <f aca="false">IF(AND('План Факт 2025'!C539="Инвестиционный_проект",'План Факт 2025'!G539=""),"Требует заполнения",IF(AND('План Факт 2025'!C539&lt;&gt;"Инвестиционный_проект",'План Факт 2025'!G539&lt;&gt;""),"Требует изменения","ОК"))</f>
        <v>ОК</v>
      </c>
      <c r="G539" s="1" t="str">
        <f aca="false">IF(AND('План Факт 2025'!C539="Инвестиционный_проект",'План Факт 2025'!I539=""),"Требует заполнения","ОК")</f>
        <v>ОК</v>
      </c>
      <c r="H539" s="1" t="str">
        <f aca="false">IF(AND('План Факт 2025'!C539="ФОТ",'План Факт 2025'!J539=""),"Требует заполнения","ОК")</f>
        <v>ОК</v>
      </c>
      <c r="J539" s="1" t="str">
        <f aca="false">IF(OR(AND('План Факт 2025'!D539="Программное_обеспечение_лицензии",'План Факт 2025'!L539=""),AND('План Факт 2025'!D539="Приобретение_ПО",'План Факт 2025'!L539=""),AND('План Факт 2025'!D539="ИТ_оборудование_и_комплектующие_ИП",'План Факт 2025'!L539=""),AND('План Факт 2025'!D539="ИТ_оборудование_и_комплектующие",'План Факт 2025'!L539="")),"Требует заполнения","ОК")</f>
        <v>ОК</v>
      </c>
      <c r="K539" s="1" t="str">
        <f aca="false">IF(OR(AND('План Факт 2025'!C539="Операционный_бюджет",'План Факт 2025'!D539="Программное_обеспечение_лицензии",'План Факт 2025'!M539=""),AND('План Факт 2025'!C539="Инвестиционный_проект",'План Факт 2025'!D539="Приобретение_ПО",'План Факт 2025'!M539=""),AND('План Факт 2025'!D539="ИТ_оборудование_и_комплектующие_ИП",'План Факт 2025'!M539=""),AND('План Факт 2025'!D539="ИТ_оборудование_и_комплектующие",'План Факт 2025'!M539="")),"Требует заполнения","ОК")</f>
        <v>ОК</v>
      </c>
      <c r="L539" s="1" t="str">
        <f aca="false">IF(OR(AND('План Факт 2025'!D539="Программное_обеспечение_лицензии",'План Факт 2025'!N539="",'План Факт 2025'!M539=""),AND('План Факт 2025'!D539="Приобретение_ПО",'План Факт 2025'!M539="",'План Факт 2025'!N539="",'План Факт 2025'!M539=""),AND('План Факт 2025'!C539&lt;&gt;"",'План Факт 2025'!N539="",'План Факт 2025'!M539="")),"Требует заполнения","ОК")</f>
        <v>ОК</v>
      </c>
      <c r="N539" s="1" t="str">
        <f aca="false">IF(OR('План Факт 2025'!C539="ФОТ",SUM('План Факт 2025'!Q539,'План Факт 2025'!R539,'План Факт 2025'!Z539,'План Факт 2025'!AA539)&gt;0),"ОК",IF('План Факт 2025'!C539="","ОК","Требует заполнения"))</f>
        <v>ОК</v>
      </c>
      <c r="T539" s="1" t="str">
        <f aca="false">IF(AND('План Факт 2025'!R539&gt;0,'План Факт 2025'!X539=""),"Требует заполнения","ОК")</f>
        <v>ОК</v>
      </c>
      <c r="U539" s="1" t="str">
        <f aca="false">IF(AND('План Факт 2025'!R539&gt;0,'План Факт 2025'!Y539=""),"Требует заполнения","ОК")</f>
        <v>ОК</v>
      </c>
    </row>
    <row r="540" customFormat="false" ht="15" hidden="false" customHeight="false" outlineLevel="0" collapsed="false">
      <c r="A540" s="1" t="str">
        <f aca="false">IF(AND('План Факт 2025'!B540&lt;&gt;"",'План Факт 2025'!A540=""),"Требует заполнения","ОК")</f>
        <v>ОК</v>
      </c>
      <c r="C540" s="1" t="str">
        <f aca="false">IF(AND('План Факт 2025'!C540="",SUM('План Факт 2025'!Q540,'План Факт 2025'!R540,'План Факт 2025'!Z540,'План Факт 2025'!AA540)&gt;0),"Требует заполнения","ОК")</f>
        <v>ОК</v>
      </c>
      <c r="D540" s="357" t="str">
        <f aca="false">IF(OR(AND('План Факт 2025'!D540="",'План Факт 2025'!C540="Инвестиционный_проект"),AND('План Факт 2025'!D540="",'План Факт 2025'!C540="Операционный_бюджет")),"Требует заполнения", IF('План Факт 2025'!D540="","ОК",IFERROR(VLOOKUP('План Факт 2025'!C540&amp;'План Факт 2025'!D540,статьи,1,FALSE()),"Требует исправления")))</f>
        <v>ОК</v>
      </c>
      <c r="E540" s="1" t="str">
        <f aca="false">IF(AND('План Факт 2025'!C540="Инвестиционный_проект",'План Факт 2025'!G540=""),"Требует заполнения",IF(AND('План Факт 2025'!C540&lt;&gt;"Инвестиционный_проект",'План Факт 2025'!G540&lt;&gt;""),"Требует изменения","ОК"))</f>
        <v>ОК</v>
      </c>
      <c r="G540" s="1" t="str">
        <f aca="false">IF(AND('План Факт 2025'!C540="Инвестиционный_проект",'План Факт 2025'!I540=""),"Требует заполнения","ОК")</f>
        <v>ОК</v>
      </c>
      <c r="H540" s="1" t="str">
        <f aca="false">IF(AND('План Факт 2025'!C540="ФОТ",'План Факт 2025'!J540=""),"Требует заполнения","ОК")</f>
        <v>ОК</v>
      </c>
      <c r="J540" s="1" t="str">
        <f aca="false">IF(OR(AND('План Факт 2025'!D540="Программное_обеспечение_лицензии",'План Факт 2025'!L540=""),AND('План Факт 2025'!D540="Приобретение_ПО",'План Факт 2025'!L540=""),AND('План Факт 2025'!D540="ИТ_оборудование_и_комплектующие_ИП",'План Факт 2025'!L540=""),AND('План Факт 2025'!D540="ИТ_оборудование_и_комплектующие",'План Факт 2025'!L540="")),"Требует заполнения","ОК")</f>
        <v>ОК</v>
      </c>
      <c r="K540" s="1" t="str">
        <f aca="false">IF(OR(AND('План Факт 2025'!C540="Операционный_бюджет",'План Факт 2025'!D540="Программное_обеспечение_лицензии",'План Факт 2025'!M540=""),AND('План Факт 2025'!C540="Инвестиционный_проект",'План Факт 2025'!D540="Приобретение_ПО",'План Факт 2025'!M540=""),AND('План Факт 2025'!D540="ИТ_оборудование_и_комплектующие_ИП",'План Факт 2025'!M540=""),AND('План Факт 2025'!D540="ИТ_оборудование_и_комплектующие",'План Факт 2025'!M540="")),"Требует заполнения","ОК")</f>
        <v>ОК</v>
      </c>
      <c r="L540" s="1" t="str">
        <f aca="false">IF(OR(AND('План Факт 2025'!D540="Программное_обеспечение_лицензии",'План Факт 2025'!N540="",'План Факт 2025'!M540=""),AND('План Факт 2025'!D540="Приобретение_ПО",'План Факт 2025'!M540="",'План Факт 2025'!N540="",'План Факт 2025'!M540=""),AND('План Факт 2025'!C540&lt;&gt;"",'План Факт 2025'!N540="",'План Факт 2025'!M540="")),"Требует заполнения","ОК")</f>
        <v>ОК</v>
      </c>
      <c r="N540" s="1" t="str">
        <f aca="false">IF(OR('План Факт 2025'!C540="ФОТ",SUM('План Факт 2025'!Q540,'План Факт 2025'!R540,'План Факт 2025'!Z540,'План Факт 2025'!AA540)&gt;0),"ОК",IF('План Факт 2025'!C540="","ОК","Требует заполнения"))</f>
        <v>ОК</v>
      </c>
      <c r="T540" s="1" t="str">
        <f aca="false">IF(AND('План Факт 2025'!R540&gt;0,'План Факт 2025'!X540=""),"Требует заполнения","ОК")</f>
        <v>ОК</v>
      </c>
      <c r="U540" s="1" t="str">
        <f aca="false">IF(AND('План Факт 2025'!R540&gt;0,'План Факт 2025'!Y540=""),"Требует заполнения","ОК")</f>
        <v>ОК</v>
      </c>
    </row>
    <row r="541" customFormat="false" ht="15" hidden="false" customHeight="false" outlineLevel="0" collapsed="false">
      <c r="A541" s="1" t="str">
        <f aca="false">IF(AND('План Факт 2025'!B541&lt;&gt;"",'План Факт 2025'!A541=""),"Требует заполнения","ОК")</f>
        <v>ОК</v>
      </c>
      <c r="C541" s="1" t="str">
        <f aca="false">IF(AND('План Факт 2025'!C541="",SUM('План Факт 2025'!Q541,'План Факт 2025'!R541,'План Факт 2025'!Z541,'План Факт 2025'!AA541)&gt;0),"Требует заполнения","ОК")</f>
        <v>ОК</v>
      </c>
      <c r="D541" s="357" t="str">
        <f aca="false">IF(OR(AND('План Факт 2025'!D541="",'План Факт 2025'!C541="Инвестиционный_проект"),AND('План Факт 2025'!D541="",'План Факт 2025'!C541="Операционный_бюджет")),"Требует заполнения", IF('План Факт 2025'!D541="","ОК",IFERROR(VLOOKUP('План Факт 2025'!C541&amp;'План Факт 2025'!D541,статьи,1,FALSE()),"Требует исправления")))</f>
        <v>ОК</v>
      </c>
      <c r="E541" s="1" t="str">
        <f aca="false">IF(AND('План Факт 2025'!C541="Инвестиционный_проект",'План Факт 2025'!G541=""),"Требует заполнения",IF(AND('План Факт 2025'!C541&lt;&gt;"Инвестиционный_проект",'План Факт 2025'!G541&lt;&gt;""),"Требует изменения","ОК"))</f>
        <v>ОК</v>
      </c>
      <c r="G541" s="1" t="str">
        <f aca="false">IF(AND('План Факт 2025'!C541="Инвестиционный_проект",'План Факт 2025'!I541=""),"Требует заполнения","ОК")</f>
        <v>ОК</v>
      </c>
      <c r="H541" s="1" t="str">
        <f aca="false">IF(AND('План Факт 2025'!C541="ФОТ",'План Факт 2025'!J541=""),"Требует заполнения","ОК")</f>
        <v>ОК</v>
      </c>
      <c r="J541" s="1" t="str">
        <f aca="false">IF(OR(AND('План Факт 2025'!D541="Программное_обеспечение_лицензии",'План Факт 2025'!L541=""),AND('План Факт 2025'!D541="Приобретение_ПО",'План Факт 2025'!L541=""),AND('План Факт 2025'!D541="ИТ_оборудование_и_комплектующие_ИП",'План Факт 2025'!L541=""),AND('План Факт 2025'!D541="ИТ_оборудование_и_комплектующие",'План Факт 2025'!L541="")),"Требует заполнения","ОК")</f>
        <v>ОК</v>
      </c>
      <c r="K541" s="1" t="str">
        <f aca="false">IF(OR(AND('План Факт 2025'!C541="Операционный_бюджет",'План Факт 2025'!D541="Программное_обеспечение_лицензии",'План Факт 2025'!M541=""),AND('План Факт 2025'!C541="Инвестиционный_проект",'План Факт 2025'!D541="Приобретение_ПО",'План Факт 2025'!M541=""),AND('План Факт 2025'!D541="ИТ_оборудование_и_комплектующие_ИП",'План Факт 2025'!M541=""),AND('План Факт 2025'!D541="ИТ_оборудование_и_комплектующие",'План Факт 2025'!M541="")),"Требует заполнения","ОК")</f>
        <v>ОК</v>
      </c>
      <c r="L541" s="1" t="str">
        <f aca="false">IF(OR(AND('План Факт 2025'!D541="Программное_обеспечение_лицензии",'План Факт 2025'!N541="",'План Факт 2025'!M541=""),AND('План Факт 2025'!D541="Приобретение_ПО",'План Факт 2025'!M541="",'План Факт 2025'!N541="",'План Факт 2025'!M541=""),AND('План Факт 2025'!C541&lt;&gt;"",'План Факт 2025'!N541="",'План Факт 2025'!M541="")),"Требует заполнения","ОК")</f>
        <v>ОК</v>
      </c>
      <c r="N541" s="1" t="str">
        <f aca="false">IF(OR('План Факт 2025'!C541="ФОТ",SUM('План Факт 2025'!Q541,'План Факт 2025'!R541,'План Факт 2025'!Z541,'План Факт 2025'!AA541)&gt;0),"ОК",IF('План Факт 2025'!C541="","ОК","Требует заполнения"))</f>
        <v>ОК</v>
      </c>
      <c r="T541" s="1" t="str">
        <f aca="false">IF(AND('План Факт 2025'!R541&gt;0,'План Факт 2025'!X541=""),"Требует заполнения","ОК")</f>
        <v>ОК</v>
      </c>
      <c r="U541" s="1" t="str">
        <f aca="false">IF(AND('План Факт 2025'!R541&gt;0,'План Факт 2025'!Y541=""),"Требует заполнения","ОК")</f>
        <v>ОК</v>
      </c>
    </row>
    <row r="542" customFormat="false" ht="15" hidden="false" customHeight="false" outlineLevel="0" collapsed="false">
      <c r="A542" s="1" t="str">
        <f aca="false">IF(AND('План Факт 2025'!B542&lt;&gt;"",'План Факт 2025'!A542=""),"Требует заполнения","ОК")</f>
        <v>ОК</v>
      </c>
      <c r="C542" s="1" t="str">
        <f aca="false">IF(AND('План Факт 2025'!C542="",SUM('План Факт 2025'!Q542,'План Факт 2025'!R542,'План Факт 2025'!Z542,'План Факт 2025'!AA542)&gt;0),"Требует заполнения","ОК")</f>
        <v>ОК</v>
      </c>
      <c r="D542" s="357" t="str">
        <f aca="false">IF(OR(AND('План Факт 2025'!D542="",'План Факт 2025'!C542="Инвестиционный_проект"),AND('План Факт 2025'!D542="",'План Факт 2025'!C542="Операционный_бюджет")),"Требует заполнения", IF('План Факт 2025'!D542="","ОК",IFERROR(VLOOKUP('План Факт 2025'!C542&amp;'План Факт 2025'!D542,статьи,1,FALSE()),"Требует исправления")))</f>
        <v>ОК</v>
      </c>
      <c r="E542" s="1" t="str">
        <f aca="false">IF(AND('План Факт 2025'!C542="Инвестиционный_проект",'План Факт 2025'!G542=""),"Требует заполнения",IF(AND('План Факт 2025'!C542&lt;&gt;"Инвестиционный_проект",'План Факт 2025'!G542&lt;&gt;""),"Требует изменения","ОК"))</f>
        <v>ОК</v>
      </c>
      <c r="G542" s="1" t="str">
        <f aca="false">IF(AND('План Факт 2025'!C542="Инвестиционный_проект",'План Факт 2025'!I542=""),"Требует заполнения","ОК")</f>
        <v>ОК</v>
      </c>
      <c r="H542" s="1" t="str">
        <f aca="false">IF(AND('План Факт 2025'!C542="ФОТ",'План Факт 2025'!J542=""),"Требует заполнения","ОК")</f>
        <v>ОК</v>
      </c>
      <c r="J542" s="1" t="str">
        <f aca="false">IF(OR(AND('План Факт 2025'!D542="Программное_обеспечение_лицензии",'План Факт 2025'!L542=""),AND('План Факт 2025'!D542="Приобретение_ПО",'План Факт 2025'!L542=""),AND('План Факт 2025'!D542="ИТ_оборудование_и_комплектующие_ИП",'План Факт 2025'!L542=""),AND('План Факт 2025'!D542="ИТ_оборудование_и_комплектующие",'План Факт 2025'!L542="")),"Требует заполнения","ОК")</f>
        <v>ОК</v>
      </c>
      <c r="K542" s="1" t="str">
        <f aca="false">IF(OR(AND('План Факт 2025'!C542="Операционный_бюджет",'План Факт 2025'!D542="Программное_обеспечение_лицензии",'План Факт 2025'!M542=""),AND('План Факт 2025'!C542="Инвестиционный_проект",'План Факт 2025'!D542="Приобретение_ПО",'План Факт 2025'!M542=""),AND('План Факт 2025'!D542="ИТ_оборудование_и_комплектующие_ИП",'План Факт 2025'!M542=""),AND('План Факт 2025'!D542="ИТ_оборудование_и_комплектующие",'План Факт 2025'!M542="")),"Требует заполнения","ОК")</f>
        <v>ОК</v>
      </c>
      <c r="L542" s="1" t="str">
        <f aca="false">IF(OR(AND('План Факт 2025'!D542="Программное_обеспечение_лицензии",'План Факт 2025'!N542="",'План Факт 2025'!M542=""),AND('План Факт 2025'!D542="Приобретение_ПО",'План Факт 2025'!M542="",'План Факт 2025'!N542="",'План Факт 2025'!M542=""),AND('План Факт 2025'!C542&lt;&gt;"",'План Факт 2025'!N542="",'План Факт 2025'!M542="")),"Требует заполнения","ОК")</f>
        <v>ОК</v>
      </c>
      <c r="N542" s="1" t="str">
        <f aca="false">IF(OR('План Факт 2025'!C542="ФОТ",SUM('План Факт 2025'!Q542,'План Факт 2025'!R542,'План Факт 2025'!Z542,'План Факт 2025'!AA542)&gt;0),"ОК",IF('План Факт 2025'!C542="","ОК","Требует заполнения"))</f>
        <v>ОК</v>
      </c>
      <c r="T542" s="1" t="str">
        <f aca="false">IF(AND('План Факт 2025'!R542&gt;0,'План Факт 2025'!X542=""),"Требует заполнения","ОК")</f>
        <v>ОК</v>
      </c>
      <c r="U542" s="1" t="str">
        <f aca="false">IF(AND('План Факт 2025'!R542&gt;0,'План Факт 2025'!Y542=""),"Требует заполнения","ОК")</f>
        <v>ОК</v>
      </c>
    </row>
    <row r="543" customFormat="false" ht="15" hidden="false" customHeight="false" outlineLevel="0" collapsed="false">
      <c r="A543" s="1" t="str">
        <f aca="false">IF(AND('План Факт 2025'!B543&lt;&gt;"",'План Факт 2025'!A543=""),"Требует заполнения","ОК")</f>
        <v>ОК</v>
      </c>
      <c r="C543" s="1" t="str">
        <f aca="false">IF(AND('План Факт 2025'!C543="",SUM('План Факт 2025'!Q543,'План Факт 2025'!R543,'План Факт 2025'!Z543,'План Факт 2025'!AA543)&gt;0),"Требует заполнения","ОК")</f>
        <v>ОК</v>
      </c>
      <c r="D543" s="357" t="str">
        <f aca="false">IF(OR(AND('План Факт 2025'!D543="",'План Факт 2025'!C543="Инвестиционный_проект"),AND('План Факт 2025'!D543="",'План Факт 2025'!C543="Операционный_бюджет")),"Требует заполнения", IF('План Факт 2025'!D543="","ОК",IFERROR(VLOOKUP('План Факт 2025'!C543&amp;'План Факт 2025'!D543,статьи,1,FALSE()),"Требует исправления")))</f>
        <v>ОК</v>
      </c>
      <c r="E543" s="1" t="str">
        <f aca="false">IF(AND('План Факт 2025'!C543="Инвестиционный_проект",'План Факт 2025'!G543=""),"Требует заполнения",IF(AND('План Факт 2025'!C543&lt;&gt;"Инвестиционный_проект",'План Факт 2025'!G543&lt;&gt;""),"Требует изменения","ОК"))</f>
        <v>ОК</v>
      </c>
      <c r="G543" s="1" t="str">
        <f aca="false">IF(AND('План Факт 2025'!C543="Инвестиционный_проект",'План Факт 2025'!I543=""),"Требует заполнения","ОК")</f>
        <v>ОК</v>
      </c>
      <c r="H543" s="1" t="str">
        <f aca="false">IF(AND('План Факт 2025'!C543="ФОТ",'План Факт 2025'!J543=""),"Требует заполнения","ОК")</f>
        <v>ОК</v>
      </c>
      <c r="J543" s="1" t="str">
        <f aca="false">IF(OR(AND('План Факт 2025'!D543="Программное_обеспечение_лицензии",'План Факт 2025'!L543=""),AND('План Факт 2025'!D543="Приобретение_ПО",'План Факт 2025'!L543=""),AND('План Факт 2025'!D543="ИТ_оборудование_и_комплектующие_ИП",'План Факт 2025'!L543=""),AND('План Факт 2025'!D543="ИТ_оборудование_и_комплектующие",'План Факт 2025'!L543="")),"Требует заполнения","ОК")</f>
        <v>ОК</v>
      </c>
      <c r="K543" s="1" t="str">
        <f aca="false">IF(OR(AND('План Факт 2025'!C543="Операционный_бюджет",'План Факт 2025'!D543="Программное_обеспечение_лицензии",'План Факт 2025'!M543=""),AND('План Факт 2025'!C543="Инвестиционный_проект",'План Факт 2025'!D543="Приобретение_ПО",'План Факт 2025'!M543=""),AND('План Факт 2025'!D543="ИТ_оборудование_и_комплектующие_ИП",'План Факт 2025'!M543=""),AND('План Факт 2025'!D543="ИТ_оборудование_и_комплектующие",'План Факт 2025'!M543="")),"Требует заполнения","ОК")</f>
        <v>ОК</v>
      </c>
      <c r="L543" s="1" t="str">
        <f aca="false">IF(OR(AND('План Факт 2025'!D543="Программное_обеспечение_лицензии",'План Факт 2025'!N543="",'План Факт 2025'!M543=""),AND('План Факт 2025'!D543="Приобретение_ПО",'План Факт 2025'!M543="",'План Факт 2025'!N543="",'План Факт 2025'!M543=""),AND('План Факт 2025'!C543&lt;&gt;"",'План Факт 2025'!N543="",'План Факт 2025'!M543="")),"Требует заполнения","ОК")</f>
        <v>ОК</v>
      </c>
      <c r="N543" s="1" t="str">
        <f aca="false">IF(OR('План Факт 2025'!C543="ФОТ",SUM('План Факт 2025'!Q543,'План Факт 2025'!R543,'План Факт 2025'!Z543,'План Факт 2025'!AA543)&gt;0),"ОК",IF('План Факт 2025'!C543="","ОК","Требует заполнения"))</f>
        <v>ОК</v>
      </c>
      <c r="T543" s="1" t="str">
        <f aca="false">IF(AND('План Факт 2025'!R543&gt;0,'План Факт 2025'!X543=""),"Требует заполнения","ОК")</f>
        <v>ОК</v>
      </c>
      <c r="U543" s="1" t="str">
        <f aca="false">IF(AND('План Факт 2025'!R543&gt;0,'План Факт 2025'!Y543=""),"Требует заполнения","ОК")</f>
        <v>ОК</v>
      </c>
    </row>
    <row r="544" customFormat="false" ht="15" hidden="false" customHeight="false" outlineLevel="0" collapsed="false">
      <c r="A544" s="1" t="str">
        <f aca="false">IF(AND('План Факт 2025'!B544&lt;&gt;"",'План Факт 2025'!A544=""),"Требует заполнения","ОК")</f>
        <v>ОК</v>
      </c>
      <c r="C544" s="1" t="str">
        <f aca="false">IF(AND('План Факт 2025'!C544="",SUM('План Факт 2025'!Q544,'План Факт 2025'!R544,'План Факт 2025'!Z544,'План Факт 2025'!AA544)&gt;0),"Требует заполнения","ОК")</f>
        <v>ОК</v>
      </c>
      <c r="D544" s="357" t="str">
        <f aca="false">IF(OR(AND('План Факт 2025'!D544="",'План Факт 2025'!C544="Инвестиционный_проект"),AND('План Факт 2025'!D544="",'План Факт 2025'!C544="Операционный_бюджет")),"Требует заполнения", IF('План Факт 2025'!D544="","ОК",IFERROR(VLOOKUP('План Факт 2025'!C544&amp;'План Факт 2025'!D544,статьи,1,FALSE()),"Требует исправления")))</f>
        <v>ОК</v>
      </c>
      <c r="E544" s="1" t="str">
        <f aca="false">IF(AND('План Факт 2025'!C544="Инвестиционный_проект",'План Факт 2025'!G544=""),"Требует заполнения",IF(AND('План Факт 2025'!C544&lt;&gt;"Инвестиционный_проект",'План Факт 2025'!G544&lt;&gt;""),"Требует изменения","ОК"))</f>
        <v>ОК</v>
      </c>
      <c r="G544" s="1" t="str">
        <f aca="false">IF(AND('План Факт 2025'!C544="Инвестиционный_проект",'План Факт 2025'!I544=""),"Требует заполнения","ОК")</f>
        <v>ОК</v>
      </c>
      <c r="H544" s="1" t="str">
        <f aca="false">IF(AND('План Факт 2025'!C544="ФОТ",'План Факт 2025'!J544=""),"Требует заполнения","ОК")</f>
        <v>ОК</v>
      </c>
      <c r="J544" s="1" t="str">
        <f aca="false">IF(OR(AND('План Факт 2025'!D544="Программное_обеспечение_лицензии",'План Факт 2025'!L544=""),AND('План Факт 2025'!D544="Приобретение_ПО",'План Факт 2025'!L544=""),AND('План Факт 2025'!D544="ИТ_оборудование_и_комплектующие_ИП",'План Факт 2025'!L544=""),AND('План Факт 2025'!D544="ИТ_оборудование_и_комплектующие",'План Факт 2025'!L544="")),"Требует заполнения","ОК")</f>
        <v>ОК</v>
      </c>
      <c r="K544" s="1" t="str">
        <f aca="false">IF(OR(AND('План Факт 2025'!C544="Операционный_бюджет",'План Факт 2025'!D544="Программное_обеспечение_лицензии",'План Факт 2025'!M544=""),AND('План Факт 2025'!C544="Инвестиционный_проект",'План Факт 2025'!D544="Приобретение_ПО",'План Факт 2025'!M544=""),AND('План Факт 2025'!D544="ИТ_оборудование_и_комплектующие_ИП",'План Факт 2025'!M544=""),AND('План Факт 2025'!D544="ИТ_оборудование_и_комплектующие",'План Факт 2025'!M544="")),"Требует заполнения","ОК")</f>
        <v>ОК</v>
      </c>
      <c r="L544" s="1" t="str">
        <f aca="false">IF(OR(AND('План Факт 2025'!D544="Программное_обеспечение_лицензии",'План Факт 2025'!N544="",'План Факт 2025'!M544=""),AND('План Факт 2025'!D544="Приобретение_ПО",'План Факт 2025'!M544="",'План Факт 2025'!N544="",'План Факт 2025'!M544=""),AND('План Факт 2025'!C544&lt;&gt;"",'План Факт 2025'!N544="",'План Факт 2025'!M544="")),"Требует заполнения","ОК")</f>
        <v>ОК</v>
      </c>
      <c r="N544" s="1" t="str">
        <f aca="false">IF(OR('План Факт 2025'!C544="ФОТ",SUM('План Факт 2025'!Q544,'План Факт 2025'!R544,'План Факт 2025'!Z544,'План Факт 2025'!AA544)&gt;0),"ОК",IF('План Факт 2025'!C544="","ОК","Требует заполнения"))</f>
        <v>ОК</v>
      </c>
      <c r="T544" s="1" t="str">
        <f aca="false">IF(AND('План Факт 2025'!R544&gt;0,'План Факт 2025'!X544=""),"Требует заполнения","ОК")</f>
        <v>ОК</v>
      </c>
      <c r="U544" s="1" t="str">
        <f aca="false">IF(AND('План Факт 2025'!R544&gt;0,'План Факт 2025'!Y544=""),"Требует заполнения","ОК")</f>
        <v>ОК</v>
      </c>
    </row>
    <row r="545" customFormat="false" ht="15" hidden="false" customHeight="false" outlineLevel="0" collapsed="false">
      <c r="A545" s="1" t="str">
        <f aca="false">IF(AND('План Факт 2025'!B545&lt;&gt;"",'План Факт 2025'!A545=""),"Требует заполнения","ОК")</f>
        <v>ОК</v>
      </c>
      <c r="C545" s="1" t="str">
        <f aca="false">IF(AND('План Факт 2025'!C545="",SUM('План Факт 2025'!Q545,'План Факт 2025'!R545,'План Факт 2025'!Z545,'План Факт 2025'!AA545)&gt;0),"Требует заполнения","ОК")</f>
        <v>ОК</v>
      </c>
      <c r="D545" s="357" t="str">
        <f aca="false">IF(OR(AND('План Факт 2025'!D545="",'План Факт 2025'!C545="Инвестиционный_проект"),AND('План Факт 2025'!D545="",'План Факт 2025'!C545="Операционный_бюджет")),"Требует заполнения", IF('План Факт 2025'!D545="","ОК",IFERROR(VLOOKUP('План Факт 2025'!C545&amp;'План Факт 2025'!D545,статьи,1,FALSE()),"Требует исправления")))</f>
        <v>ОК</v>
      </c>
      <c r="E545" s="1" t="str">
        <f aca="false">IF(AND('План Факт 2025'!C545="Инвестиционный_проект",'План Факт 2025'!G545=""),"Требует заполнения",IF(AND('План Факт 2025'!C545&lt;&gt;"Инвестиционный_проект",'План Факт 2025'!G545&lt;&gt;""),"Требует изменения","ОК"))</f>
        <v>ОК</v>
      </c>
      <c r="G545" s="1" t="str">
        <f aca="false">IF(AND('План Факт 2025'!C545="Инвестиционный_проект",'План Факт 2025'!I545=""),"Требует заполнения","ОК")</f>
        <v>ОК</v>
      </c>
      <c r="H545" s="1" t="str">
        <f aca="false">IF(AND('План Факт 2025'!C545="ФОТ",'План Факт 2025'!J545=""),"Требует заполнения","ОК")</f>
        <v>ОК</v>
      </c>
      <c r="J545" s="1" t="str">
        <f aca="false">IF(OR(AND('План Факт 2025'!D545="Программное_обеспечение_лицензии",'План Факт 2025'!L545=""),AND('План Факт 2025'!D545="Приобретение_ПО",'План Факт 2025'!L545=""),AND('План Факт 2025'!D545="ИТ_оборудование_и_комплектующие_ИП",'План Факт 2025'!L545=""),AND('План Факт 2025'!D545="ИТ_оборудование_и_комплектующие",'План Факт 2025'!L545="")),"Требует заполнения","ОК")</f>
        <v>ОК</v>
      </c>
      <c r="K545" s="1" t="str">
        <f aca="false">IF(OR(AND('План Факт 2025'!C545="Операционный_бюджет",'План Факт 2025'!D545="Программное_обеспечение_лицензии",'План Факт 2025'!M545=""),AND('План Факт 2025'!C545="Инвестиционный_проект",'План Факт 2025'!D545="Приобретение_ПО",'План Факт 2025'!M545=""),AND('План Факт 2025'!D545="ИТ_оборудование_и_комплектующие_ИП",'План Факт 2025'!M545=""),AND('План Факт 2025'!D545="ИТ_оборудование_и_комплектующие",'План Факт 2025'!M545="")),"Требует заполнения","ОК")</f>
        <v>ОК</v>
      </c>
      <c r="L545" s="1" t="str">
        <f aca="false">IF(OR(AND('План Факт 2025'!D545="Программное_обеспечение_лицензии",'План Факт 2025'!N545="",'План Факт 2025'!M545=""),AND('План Факт 2025'!D545="Приобретение_ПО",'План Факт 2025'!M545="",'План Факт 2025'!N545="",'План Факт 2025'!M545=""),AND('План Факт 2025'!C545&lt;&gt;"",'План Факт 2025'!N545="",'План Факт 2025'!M545="")),"Требует заполнения","ОК")</f>
        <v>ОК</v>
      </c>
      <c r="N545" s="1" t="str">
        <f aca="false">IF(OR('План Факт 2025'!C545="ФОТ",SUM('План Факт 2025'!Q545,'План Факт 2025'!R545,'План Факт 2025'!Z545,'План Факт 2025'!AA545)&gt;0),"ОК",IF('План Факт 2025'!C545="","ОК","Требует заполнения"))</f>
        <v>ОК</v>
      </c>
      <c r="T545" s="1" t="str">
        <f aca="false">IF(AND('План Факт 2025'!R545&gt;0,'План Факт 2025'!X545=""),"Требует заполнения","ОК")</f>
        <v>ОК</v>
      </c>
      <c r="U545" s="1" t="str">
        <f aca="false">IF(AND('План Факт 2025'!R545&gt;0,'План Факт 2025'!Y545=""),"Требует заполнения","ОК")</f>
        <v>ОК</v>
      </c>
    </row>
    <row r="546" customFormat="false" ht="15" hidden="false" customHeight="false" outlineLevel="0" collapsed="false">
      <c r="A546" s="1" t="str">
        <f aca="false">IF(AND('План Факт 2025'!B546&lt;&gt;"",'План Факт 2025'!A546=""),"Требует заполнения","ОК")</f>
        <v>ОК</v>
      </c>
      <c r="C546" s="1" t="str">
        <f aca="false">IF(AND('План Факт 2025'!C546="",SUM('План Факт 2025'!Q546,'План Факт 2025'!R546,'План Факт 2025'!Z546,'План Факт 2025'!AA546)&gt;0),"Требует заполнения","ОК")</f>
        <v>ОК</v>
      </c>
      <c r="D546" s="357" t="str">
        <f aca="false">IF(OR(AND('План Факт 2025'!D546="",'План Факт 2025'!C546="Инвестиционный_проект"),AND('План Факт 2025'!D546="",'План Факт 2025'!C546="Операционный_бюджет")),"Требует заполнения", IF('План Факт 2025'!D546="","ОК",IFERROR(VLOOKUP('План Факт 2025'!C546&amp;'План Факт 2025'!D546,статьи,1,FALSE()),"Требует исправления")))</f>
        <v>ОК</v>
      </c>
      <c r="E546" s="1" t="str">
        <f aca="false">IF(AND('План Факт 2025'!C546="Инвестиционный_проект",'План Факт 2025'!G546=""),"Требует заполнения",IF(AND('План Факт 2025'!C546&lt;&gt;"Инвестиционный_проект",'План Факт 2025'!G546&lt;&gt;""),"Требует изменения","ОК"))</f>
        <v>ОК</v>
      </c>
      <c r="G546" s="1" t="str">
        <f aca="false">IF(AND('План Факт 2025'!C546="Инвестиционный_проект",'План Факт 2025'!I546=""),"Требует заполнения","ОК")</f>
        <v>ОК</v>
      </c>
      <c r="H546" s="1" t="str">
        <f aca="false">IF(AND('План Факт 2025'!C546="ФОТ",'План Факт 2025'!J546=""),"Требует заполнения","ОК")</f>
        <v>ОК</v>
      </c>
      <c r="J546" s="1" t="str">
        <f aca="false">IF(OR(AND('План Факт 2025'!D546="Программное_обеспечение_лицензии",'План Факт 2025'!L546=""),AND('План Факт 2025'!D546="Приобретение_ПО",'План Факт 2025'!L546=""),AND('План Факт 2025'!D546="ИТ_оборудование_и_комплектующие_ИП",'План Факт 2025'!L546=""),AND('План Факт 2025'!D546="ИТ_оборудование_и_комплектующие",'План Факт 2025'!L546="")),"Требует заполнения","ОК")</f>
        <v>ОК</v>
      </c>
      <c r="K546" s="1" t="str">
        <f aca="false">IF(OR(AND('План Факт 2025'!C546="Операционный_бюджет",'План Факт 2025'!D546="Программное_обеспечение_лицензии",'План Факт 2025'!M546=""),AND('План Факт 2025'!C546="Инвестиционный_проект",'План Факт 2025'!D546="Приобретение_ПО",'План Факт 2025'!M546=""),AND('План Факт 2025'!D546="ИТ_оборудование_и_комплектующие_ИП",'План Факт 2025'!M546=""),AND('План Факт 2025'!D546="ИТ_оборудование_и_комплектующие",'План Факт 2025'!M546="")),"Требует заполнения","ОК")</f>
        <v>ОК</v>
      </c>
      <c r="L546" s="1" t="str">
        <f aca="false">IF(OR(AND('План Факт 2025'!D546="Программное_обеспечение_лицензии",'План Факт 2025'!N546="",'План Факт 2025'!M546=""),AND('План Факт 2025'!D546="Приобретение_ПО",'План Факт 2025'!M546="",'План Факт 2025'!N546="",'План Факт 2025'!M546=""),AND('План Факт 2025'!C546&lt;&gt;"",'План Факт 2025'!N546="",'План Факт 2025'!M546="")),"Требует заполнения","ОК")</f>
        <v>ОК</v>
      </c>
      <c r="N546" s="1" t="str">
        <f aca="false">IF(OR('План Факт 2025'!C546="ФОТ",SUM('План Факт 2025'!Q546,'План Факт 2025'!R546,'План Факт 2025'!Z546,'План Факт 2025'!AA546)&gt;0),"ОК",IF('План Факт 2025'!C546="","ОК","Требует заполнения"))</f>
        <v>ОК</v>
      </c>
      <c r="T546" s="1" t="str">
        <f aca="false">IF(AND('План Факт 2025'!R546&gt;0,'План Факт 2025'!X546=""),"Требует заполнения","ОК")</f>
        <v>ОК</v>
      </c>
      <c r="U546" s="1" t="str">
        <f aca="false">IF(AND('План Факт 2025'!R546&gt;0,'План Факт 2025'!Y546=""),"Требует заполнения","ОК")</f>
        <v>ОК</v>
      </c>
    </row>
    <row r="547" customFormat="false" ht="15" hidden="false" customHeight="false" outlineLevel="0" collapsed="false">
      <c r="A547" s="1" t="str">
        <f aca="false">IF(AND('План Факт 2025'!B547&lt;&gt;"",'План Факт 2025'!A547=""),"Требует заполнения","ОК")</f>
        <v>ОК</v>
      </c>
      <c r="C547" s="1" t="str">
        <f aca="false">IF(AND('План Факт 2025'!C547="",SUM('План Факт 2025'!Q547,'План Факт 2025'!R547,'План Факт 2025'!Z547,'План Факт 2025'!AA547)&gt;0),"Требует заполнения","ОК")</f>
        <v>ОК</v>
      </c>
      <c r="D547" s="357" t="str">
        <f aca="false">IF(OR(AND('План Факт 2025'!D547="",'План Факт 2025'!C547="Инвестиционный_проект"),AND('План Факт 2025'!D547="",'План Факт 2025'!C547="Операционный_бюджет")),"Требует заполнения", IF('План Факт 2025'!D547="","ОК",IFERROR(VLOOKUP('План Факт 2025'!C547&amp;'План Факт 2025'!D547,статьи,1,FALSE()),"Требует исправления")))</f>
        <v>ОК</v>
      </c>
      <c r="E547" s="1" t="str">
        <f aca="false">IF(AND('План Факт 2025'!C547="Инвестиционный_проект",'План Факт 2025'!G547=""),"Требует заполнения",IF(AND('План Факт 2025'!C547&lt;&gt;"Инвестиционный_проект",'План Факт 2025'!G547&lt;&gt;""),"Требует изменения","ОК"))</f>
        <v>ОК</v>
      </c>
      <c r="G547" s="1" t="str">
        <f aca="false">IF(AND('План Факт 2025'!C547="Инвестиционный_проект",'План Факт 2025'!I547=""),"Требует заполнения","ОК")</f>
        <v>ОК</v>
      </c>
      <c r="H547" s="1" t="str">
        <f aca="false">IF(AND('План Факт 2025'!C547="ФОТ",'План Факт 2025'!J547=""),"Требует заполнения","ОК")</f>
        <v>ОК</v>
      </c>
      <c r="J547" s="1" t="str">
        <f aca="false">IF(OR(AND('План Факт 2025'!D547="Программное_обеспечение_лицензии",'План Факт 2025'!L547=""),AND('План Факт 2025'!D547="Приобретение_ПО",'План Факт 2025'!L547=""),AND('План Факт 2025'!D547="ИТ_оборудование_и_комплектующие_ИП",'План Факт 2025'!L547=""),AND('План Факт 2025'!D547="ИТ_оборудование_и_комплектующие",'План Факт 2025'!L547="")),"Требует заполнения","ОК")</f>
        <v>ОК</v>
      </c>
      <c r="K547" s="1" t="str">
        <f aca="false">IF(OR(AND('План Факт 2025'!C547="Операционный_бюджет",'План Факт 2025'!D547="Программное_обеспечение_лицензии",'План Факт 2025'!M547=""),AND('План Факт 2025'!C547="Инвестиционный_проект",'План Факт 2025'!D547="Приобретение_ПО",'План Факт 2025'!M547=""),AND('План Факт 2025'!D547="ИТ_оборудование_и_комплектующие_ИП",'План Факт 2025'!M547=""),AND('План Факт 2025'!D547="ИТ_оборудование_и_комплектующие",'План Факт 2025'!M547="")),"Требует заполнения","ОК")</f>
        <v>ОК</v>
      </c>
      <c r="L547" s="1" t="str">
        <f aca="false">IF(OR(AND('План Факт 2025'!D547="Программное_обеспечение_лицензии",'План Факт 2025'!N547="",'План Факт 2025'!M547=""),AND('План Факт 2025'!D547="Приобретение_ПО",'План Факт 2025'!M547="",'План Факт 2025'!N547="",'План Факт 2025'!M547=""),AND('План Факт 2025'!C547&lt;&gt;"",'План Факт 2025'!N547="",'План Факт 2025'!M547="")),"Требует заполнения","ОК")</f>
        <v>ОК</v>
      </c>
      <c r="N547" s="1" t="str">
        <f aca="false">IF(OR('План Факт 2025'!C547="ФОТ",SUM('План Факт 2025'!Q547,'План Факт 2025'!R547,'План Факт 2025'!Z547,'План Факт 2025'!AA547)&gt;0),"ОК",IF('План Факт 2025'!C547="","ОК","Требует заполнения"))</f>
        <v>ОК</v>
      </c>
      <c r="T547" s="1" t="str">
        <f aca="false">IF(AND('План Факт 2025'!R547&gt;0,'План Факт 2025'!X547=""),"Требует заполнения","ОК")</f>
        <v>ОК</v>
      </c>
      <c r="U547" s="1" t="str">
        <f aca="false">IF(AND('План Факт 2025'!R547&gt;0,'План Факт 2025'!Y547=""),"Требует заполнения","ОК")</f>
        <v>ОК</v>
      </c>
    </row>
    <row r="548" customFormat="false" ht="15" hidden="false" customHeight="false" outlineLevel="0" collapsed="false">
      <c r="A548" s="1" t="str">
        <f aca="false">IF(AND('План Факт 2025'!B548&lt;&gt;"",'План Факт 2025'!A548=""),"Требует заполнения","ОК")</f>
        <v>ОК</v>
      </c>
      <c r="C548" s="1" t="str">
        <f aca="false">IF(AND('План Факт 2025'!C548="",SUM('План Факт 2025'!Q548,'План Факт 2025'!R548,'План Факт 2025'!Z548,'План Факт 2025'!AA548)&gt;0),"Требует заполнения","ОК")</f>
        <v>ОК</v>
      </c>
      <c r="D548" s="357" t="str">
        <f aca="false">IF(OR(AND('План Факт 2025'!D548="",'План Факт 2025'!C548="Инвестиционный_проект"),AND('План Факт 2025'!D548="",'План Факт 2025'!C548="Операционный_бюджет")),"Требует заполнения", IF('План Факт 2025'!D548="","ОК",IFERROR(VLOOKUP('План Факт 2025'!C548&amp;'План Факт 2025'!D548,статьи,1,FALSE()),"Требует исправления")))</f>
        <v>ОК</v>
      </c>
      <c r="E548" s="1" t="str">
        <f aca="false">IF(AND('План Факт 2025'!C548="Инвестиционный_проект",'План Факт 2025'!G548=""),"Требует заполнения",IF(AND('План Факт 2025'!C548&lt;&gt;"Инвестиционный_проект",'План Факт 2025'!G548&lt;&gt;""),"Требует изменения","ОК"))</f>
        <v>ОК</v>
      </c>
      <c r="G548" s="1" t="str">
        <f aca="false">IF(AND('План Факт 2025'!C548="Инвестиционный_проект",'План Факт 2025'!I548=""),"Требует заполнения","ОК")</f>
        <v>ОК</v>
      </c>
      <c r="H548" s="1" t="str">
        <f aca="false">IF(AND('План Факт 2025'!C548="ФОТ",'План Факт 2025'!J548=""),"Требует заполнения","ОК")</f>
        <v>ОК</v>
      </c>
      <c r="J548" s="1" t="str">
        <f aca="false">IF(OR(AND('План Факт 2025'!D548="Программное_обеспечение_лицензии",'План Факт 2025'!L548=""),AND('План Факт 2025'!D548="Приобретение_ПО",'План Факт 2025'!L548=""),AND('План Факт 2025'!D548="ИТ_оборудование_и_комплектующие_ИП",'План Факт 2025'!L548=""),AND('План Факт 2025'!D548="ИТ_оборудование_и_комплектующие",'План Факт 2025'!L548="")),"Требует заполнения","ОК")</f>
        <v>ОК</v>
      </c>
      <c r="K548" s="1" t="str">
        <f aca="false">IF(OR(AND('План Факт 2025'!C548="Операционный_бюджет",'План Факт 2025'!D548="Программное_обеспечение_лицензии",'План Факт 2025'!M548=""),AND('План Факт 2025'!C548="Инвестиционный_проект",'План Факт 2025'!D548="Приобретение_ПО",'План Факт 2025'!M548=""),AND('План Факт 2025'!D548="ИТ_оборудование_и_комплектующие_ИП",'План Факт 2025'!M548=""),AND('План Факт 2025'!D548="ИТ_оборудование_и_комплектующие",'План Факт 2025'!M548="")),"Требует заполнения","ОК")</f>
        <v>ОК</v>
      </c>
      <c r="L548" s="1" t="str">
        <f aca="false">IF(OR(AND('План Факт 2025'!D548="Программное_обеспечение_лицензии",'План Факт 2025'!N548="",'План Факт 2025'!M548=""),AND('План Факт 2025'!D548="Приобретение_ПО",'План Факт 2025'!M548="",'План Факт 2025'!N548="",'План Факт 2025'!M548=""),AND('План Факт 2025'!C548&lt;&gt;"",'План Факт 2025'!N548="",'План Факт 2025'!M548="")),"Требует заполнения","ОК")</f>
        <v>ОК</v>
      </c>
      <c r="N548" s="1" t="str">
        <f aca="false">IF(OR('План Факт 2025'!C548="ФОТ",SUM('План Факт 2025'!Q548,'План Факт 2025'!R548,'План Факт 2025'!Z548,'План Факт 2025'!AA548)&gt;0),"ОК",IF('План Факт 2025'!C548="","ОК","Требует заполнения"))</f>
        <v>ОК</v>
      </c>
      <c r="T548" s="1" t="str">
        <f aca="false">IF(AND('План Факт 2025'!R548&gt;0,'План Факт 2025'!X548=""),"Требует заполнения","ОК")</f>
        <v>ОК</v>
      </c>
      <c r="U548" s="1" t="str">
        <f aca="false">IF(AND('План Факт 2025'!R548&gt;0,'План Факт 2025'!Y548=""),"Требует заполнения","ОК")</f>
        <v>ОК</v>
      </c>
    </row>
    <row r="549" customFormat="false" ht="15" hidden="false" customHeight="false" outlineLevel="0" collapsed="false">
      <c r="A549" s="1" t="str">
        <f aca="false">IF(AND('План Факт 2025'!B549&lt;&gt;"",'План Факт 2025'!A549=""),"Требует заполнения","ОК")</f>
        <v>ОК</v>
      </c>
      <c r="C549" s="1" t="str">
        <f aca="false">IF(AND('План Факт 2025'!C549="",SUM('План Факт 2025'!Q549,'План Факт 2025'!R549,'План Факт 2025'!Z549,'План Факт 2025'!AA549)&gt;0),"Требует заполнения","ОК")</f>
        <v>ОК</v>
      </c>
      <c r="D549" s="357" t="str">
        <f aca="false">IF(OR(AND('План Факт 2025'!D549="",'План Факт 2025'!C549="Инвестиционный_проект"),AND('План Факт 2025'!D549="",'План Факт 2025'!C549="Операционный_бюджет")),"Требует заполнения", IF('План Факт 2025'!D549="","ОК",IFERROR(VLOOKUP('План Факт 2025'!C549&amp;'План Факт 2025'!D549,статьи,1,FALSE()),"Требует исправления")))</f>
        <v>ОК</v>
      </c>
      <c r="E549" s="1" t="str">
        <f aca="false">IF(AND('План Факт 2025'!C549="Инвестиционный_проект",'План Факт 2025'!G549=""),"Требует заполнения",IF(AND('План Факт 2025'!C549&lt;&gt;"Инвестиционный_проект",'План Факт 2025'!G549&lt;&gt;""),"Требует изменения","ОК"))</f>
        <v>ОК</v>
      </c>
      <c r="G549" s="1" t="str">
        <f aca="false">IF(AND('План Факт 2025'!C549="Инвестиционный_проект",'План Факт 2025'!I549=""),"Требует заполнения","ОК")</f>
        <v>ОК</v>
      </c>
      <c r="H549" s="1" t="str">
        <f aca="false">IF(AND('План Факт 2025'!C549="ФОТ",'План Факт 2025'!J549=""),"Требует заполнения","ОК")</f>
        <v>ОК</v>
      </c>
      <c r="J549" s="1" t="str">
        <f aca="false">IF(OR(AND('План Факт 2025'!D549="Программное_обеспечение_лицензии",'План Факт 2025'!L549=""),AND('План Факт 2025'!D549="Приобретение_ПО",'План Факт 2025'!L549=""),AND('План Факт 2025'!D549="ИТ_оборудование_и_комплектующие_ИП",'План Факт 2025'!L549=""),AND('План Факт 2025'!D549="ИТ_оборудование_и_комплектующие",'План Факт 2025'!L549="")),"Требует заполнения","ОК")</f>
        <v>ОК</v>
      </c>
      <c r="K549" s="1" t="str">
        <f aca="false">IF(OR(AND('План Факт 2025'!C549="Операционный_бюджет",'План Факт 2025'!D549="Программное_обеспечение_лицензии",'План Факт 2025'!M549=""),AND('План Факт 2025'!C549="Инвестиционный_проект",'План Факт 2025'!D549="Приобретение_ПО",'План Факт 2025'!M549=""),AND('План Факт 2025'!D549="ИТ_оборудование_и_комплектующие_ИП",'План Факт 2025'!M549=""),AND('План Факт 2025'!D549="ИТ_оборудование_и_комплектующие",'План Факт 2025'!M549="")),"Требует заполнения","ОК")</f>
        <v>ОК</v>
      </c>
      <c r="L549" s="1" t="str">
        <f aca="false">IF(OR(AND('План Факт 2025'!D549="Программное_обеспечение_лицензии",'План Факт 2025'!N549="",'План Факт 2025'!M549=""),AND('План Факт 2025'!D549="Приобретение_ПО",'План Факт 2025'!M549="",'План Факт 2025'!N549="",'План Факт 2025'!M549=""),AND('План Факт 2025'!C549&lt;&gt;"",'План Факт 2025'!N549="",'План Факт 2025'!M549="")),"Требует заполнения","ОК")</f>
        <v>ОК</v>
      </c>
      <c r="N549" s="1" t="str">
        <f aca="false">IF(OR('План Факт 2025'!C549="ФОТ",SUM('План Факт 2025'!Q549,'План Факт 2025'!R549,'План Факт 2025'!Z549,'План Факт 2025'!AA549)&gt;0),"ОК",IF('План Факт 2025'!C549="","ОК","Требует заполнения"))</f>
        <v>ОК</v>
      </c>
      <c r="T549" s="1" t="str">
        <f aca="false">IF(AND('План Факт 2025'!R549&gt;0,'План Факт 2025'!X549=""),"Требует заполнения","ОК")</f>
        <v>ОК</v>
      </c>
      <c r="U549" s="1" t="str">
        <f aca="false">IF(AND('План Факт 2025'!R549&gt;0,'План Факт 2025'!Y549=""),"Требует заполнения","ОК")</f>
        <v>ОК</v>
      </c>
    </row>
    <row r="550" customFormat="false" ht="15" hidden="false" customHeight="false" outlineLevel="0" collapsed="false">
      <c r="A550" s="1" t="str">
        <f aca="false">IF(AND('План Факт 2025'!B550&lt;&gt;"",'План Факт 2025'!A550=""),"Требует заполнения","ОК")</f>
        <v>ОК</v>
      </c>
      <c r="C550" s="1" t="str">
        <f aca="false">IF(AND('План Факт 2025'!C550="",SUM('План Факт 2025'!Q550,'План Факт 2025'!R550,'План Факт 2025'!Z550,'План Факт 2025'!AA550)&gt;0),"Требует заполнения","ОК")</f>
        <v>ОК</v>
      </c>
      <c r="D550" s="357" t="str">
        <f aca="false">IF(OR(AND('План Факт 2025'!D550="",'План Факт 2025'!C550="Инвестиционный_проект"),AND('План Факт 2025'!D550="",'План Факт 2025'!C550="Операционный_бюджет")),"Требует заполнения", IF('План Факт 2025'!D550="","ОК",IFERROR(VLOOKUP('План Факт 2025'!C550&amp;'План Факт 2025'!D550,статьи,1,FALSE()),"Требует исправления")))</f>
        <v>ОК</v>
      </c>
      <c r="E550" s="1" t="str">
        <f aca="false">IF(AND('План Факт 2025'!C550="Инвестиционный_проект",'План Факт 2025'!G550=""),"Требует заполнения",IF(AND('План Факт 2025'!C550&lt;&gt;"Инвестиционный_проект",'План Факт 2025'!G550&lt;&gt;""),"Требует изменения","ОК"))</f>
        <v>ОК</v>
      </c>
      <c r="G550" s="1" t="str">
        <f aca="false">IF(AND('План Факт 2025'!C550="Инвестиционный_проект",'План Факт 2025'!I550=""),"Требует заполнения","ОК")</f>
        <v>ОК</v>
      </c>
      <c r="H550" s="1" t="str">
        <f aca="false">IF(AND('План Факт 2025'!C550="ФОТ",'План Факт 2025'!J550=""),"Требует заполнения","ОК")</f>
        <v>ОК</v>
      </c>
      <c r="J550" s="1" t="str">
        <f aca="false">IF(OR(AND('План Факт 2025'!D550="Программное_обеспечение_лицензии",'План Факт 2025'!L550=""),AND('План Факт 2025'!D550="Приобретение_ПО",'План Факт 2025'!L550=""),AND('План Факт 2025'!D550="ИТ_оборудование_и_комплектующие_ИП",'План Факт 2025'!L550=""),AND('План Факт 2025'!D550="ИТ_оборудование_и_комплектующие",'План Факт 2025'!L550="")),"Требует заполнения","ОК")</f>
        <v>ОК</v>
      </c>
      <c r="K550" s="1" t="str">
        <f aca="false">IF(OR(AND('План Факт 2025'!C550="Операционный_бюджет",'План Факт 2025'!D550="Программное_обеспечение_лицензии",'План Факт 2025'!M550=""),AND('План Факт 2025'!C550="Инвестиционный_проект",'План Факт 2025'!D550="Приобретение_ПО",'План Факт 2025'!M550=""),AND('План Факт 2025'!D550="ИТ_оборудование_и_комплектующие_ИП",'План Факт 2025'!M550=""),AND('План Факт 2025'!D550="ИТ_оборудование_и_комплектующие",'План Факт 2025'!M550="")),"Требует заполнения","ОК")</f>
        <v>ОК</v>
      </c>
      <c r="L550" s="1" t="str">
        <f aca="false">IF(OR(AND('План Факт 2025'!D550="Программное_обеспечение_лицензии",'План Факт 2025'!N550="",'План Факт 2025'!M550=""),AND('План Факт 2025'!D550="Приобретение_ПО",'План Факт 2025'!M550="",'План Факт 2025'!N550="",'План Факт 2025'!M550=""),AND('План Факт 2025'!C550&lt;&gt;"",'План Факт 2025'!N550="",'План Факт 2025'!M550="")),"Требует заполнения","ОК")</f>
        <v>ОК</v>
      </c>
      <c r="N550" s="1" t="str">
        <f aca="false">IF(OR('План Факт 2025'!C550="ФОТ",SUM('План Факт 2025'!Q550,'План Факт 2025'!R550,'План Факт 2025'!Z550,'План Факт 2025'!AA550)&gt;0),"ОК",IF('План Факт 2025'!C550="","ОК","Требует заполнения"))</f>
        <v>ОК</v>
      </c>
      <c r="T550" s="1" t="str">
        <f aca="false">IF(AND('План Факт 2025'!R550&gt;0,'План Факт 2025'!X550=""),"Требует заполнения","ОК")</f>
        <v>ОК</v>
      </c>
      <c r="U550" s="1" t="str">
        <f aca="false">IF(AND('План Факт 2025'!R550&gt;0,'План Факт 2025'!Y550=""),"Требует заполнения","ОК")</f>
        <v>ОК</v>
      </c>
    </row>
    <row r="551" customFormat="false" ht="15" hidden="false" customHeight="false" outlineLevel="0" collapsed="false">
      <c r="A551" s="1" t="str">
        <f aca="false">IF(AND('План Факт 2025'!B551&lt;&gt;"",'План Факт 2025'!A551=""),"Требует заполнения","ОК")</f>
        <v>ОК</v>
      </c>
      <c r="C551" s="1" t="str">
        <f aca="false">IF(AND('План Факт 2025'!C551="",SUM('План Факт 2025'!Q551,'План Факт 2025'!R551,'План Факт 2025'!Z551,'План Факт 2025'!AA551)&gt;0),"Требует заполнения","ОК")</f>
        <v>ОК</v>
      </c>
      <c r="D551" s="357" t="str">
        <f aca="false">IF(OR(AND('План Факт 2025'!D551="",'План Факт 2025'!C551="Инвестиционный_проект"),AND('План Факт 2025'!D551="",'План Факт 2025'!C551="Операционный_бюджет")),"Требует заполнения", IF('План Факт 2025'!D551="","ОК",IFERROR(VLOOKUP('План Факт 2025'!C551&amp;'План Факт 2025'!D551,статьи,1,FALSE()),"Требует исправления")))</f>
        <v>ОК</v>
      </c>
      <c r="E551" s="1" t="str">
        <f aca="false">IF(AND('План Факт 2025'!C551="Инвестиционный_проект",'План Факт 2025'!G551=""),"Требует заполнения",IF(AND('План Факт 2025'!C551&lt;&gt;"Инвестиционный_проект",'План Факт 2025'!G551&lt;&gt;""),"Требует изменения","ОК"))</f>
        <v>ОК</v>
      </c>
      <c r="G551" s="1" t="str">
        <f aca="false">IF(AND('План Факт 2025'!C551="Инвестиционный_проект",'План Факт 2025'!I551=""),"Требует заполнения","ОК")</f>
        <v>ОК</v>
      </c>
      <c r="H551" s="1" t="str">
        <f aca="false">IF(AND('План Факт 2025'!C551="ФОТ",'План Факт 2025'!J551=""),"Требует заполнения","ОК")</f>
        <v>ОК</v>
      </c>
      <c r="J551" s="1" t="str">
        <f aca="false">IF(OR(AND('План Факт 2025'!D551="Программное_обеспечение_лицензии",'План Факт 2025'!L551=""),AND('План Факт 2025'!D551="Приобретение_ПО",'План Факт 2025'!L551=""),AND('План Факт 2025'!D551="ИТ_оборудование_и_комплектующие_ИП",'План Факт 2025'!L551=""),AND('План Факт 2025'!D551="ИТ_оборудование_и_комплектующие",'План Факт 2025'!L551="")),"Требует заполнения","ОК")</f>
        <v>ОК</v>
      </c>
      <c r="K551" s="1" t="str">
        <f aca="false">IF(OR(AND('План Факт 2025'!C551="Операционный_бюджет",'План Факт 2025'!D551="Программное_обеспечение_лицензии",'План Факт 2025'!M551=""),AND('План Факт 2025'!C551="Инвестиционный_проект",'План Факт 2025'!D551="Приобретение_ПО",'План Факт 2025'!M551=""),AND('План Факт 2025'!D551="ИТ_оборудование_и_комплектующие_ИП",'План Факт 2025'!M551=""),AND('План Факт 2025'!D551="ИТ_оборудование_и_комплектующие",'План Факт 2025'!M551="")),"Требует заполнения","ОК")</f>
        <v>ОК</v>
      </c>
      <c r="L551" s="1" t="str">
        <f aca="false">IF(OR(AND('План Факт 2025'!D551="Программное_обеспечение_лицензии",'План Факт 2025'!N551="",'План Факт 2025'!M551=""),AND('План Факт 2025'!D551="Приобретение_ПО",'План Факт 2025'!M551="",'План Факт 2025'!N551="",'План Факт 2025'!M551=""),AND('План Факт 2025'!C551&lt;&gt;"",'План Факт 2025'!N551="",'План Факт 2025'!M551="")),"Требует заполнения","ОК")</f>
        <v>ОК</v>
      </c>
      <c r="N551" s="1" t="str">
        <f aca="false">IF(OR('План Факт 2025'!C551="ФОТ",SUM('План Факт 2025'!Q551,'План Факт 2025'!R551,'План Факт 2025'!Z551,'План Факт 2025'!AA551)&gt;0),"ОК",IF('План Факт 2025'!C551="","ОК","Требует заполнения"))</f>
        <v>ОК</v>
      </c>
      <c r="T551" s="1" t="str">
        <f aca="false">IF(AND('План Факт 2025'!R551&gt;0,'План Факт 2025'!X551=""),"Требует заполнения","ОК")</f>
        <v>ОК</v>
      </c>
      <c r="U551" s="1" t="str">
        <f aca="false">IF(AND('План Факт 2025'!R551&gt;0,'План Факт 2025'!Y551=""),"Требует заполнения","ОК")</f>
        <v>ОК</v>
      </c>
    </row>
    <row r="552" customFormat="false" ht="15" hidden="false" customHeight="false" outlineLevel="0" collapsed="false">
      <c r="A552" s="1" t="str">
        <f aca="false">IF(AND('План Факт 2025'!B552&lt;&gt;"",'План Факт 2025'!A552=""),"Требует заполнения","ОК")</f>
        <v>ОК</v>
      </c>
      <c r="C552" s="1" t="str">
        <f aca="false">IF(AND('План Факт 2025'!C552="",SUM('План Факт 2025'!Q552,'План Факт 2025'!R552,'План Факт 2025'!Z552,'План Факт 2025'!AA552)&gt;0),"Требует заполнения","ОК")</f>
        <v>ОК</v>
      </c>
      <c r="D552" s="357" t="str">
        <f aca="false">IF(OR(AND('План Факт 2025'!D552="",'План Факт 2025'!C552="Инвестиционный_проект"),AND('План Факт 2025'!D552="",'План Факт 2025'!C552="Операционный_бюджет")),"Требует заполнения", IF('План Факт 2025'!D552="","ОК",IFERROR(VLOOKUP('План Факт 2025'!C552&amp;'План Факт 2025'!D552,статьи,1,FALSE()),"Требует исправления")))</f>
        <v>ОК</v>
      </c>
      <c r="E552" s="1" t="str">
        <f aca="false">IF(AND('План Факт 2025'!C552="Инвестиционный_проект",'План Факт 2025'!G552=""),"Требует заполнения",IF(AND('План Факт 2025'!C552&lt;&gt;"Инвестиционный_проект",'План Факт 2025'!G552&lt;&gt;""),"Требует изменения","ОК"))</f>
        <v>ОК</v>
      </c>
      <c r="G552" s="1" t="str">
        <f aca="false">IF(AND('План Факт 2025'!C552="Инвестиционный_проект",'План Факт 2025'!I552=""),"Требует заполнения","ОК")</f>
        <v>ОК</v>
      </c>
      <c r="H552" s="1" t="str">
        <f aca="false">IF(AND('План Факт 2025'!C552="ФОТ",'План Факт 2025'!J552=""),"Требует заполнения","ОК")</f>
        <v>ОК</v>
      </c>
      <c r="J552" s="1" t="str">
        <f aca="false">IF(OR(AND('План Факт 2025'!D552="Программное_обеспечение_лицензии",'План Факт 2025'!L552=""),AND('План Факт 2025'!D552="Приобретение_ПО",'План Факт 2025'!L552=""),AND('План Факт 2025'!D552="ИТ_оборудование_и_комплектующие_ИП",'План Факт 2025'!L552=""),AND('План Факт 2025'!D552="ИТ_оборудование_и_комплектующие",'План Факт 2025'!L552="")),"Требует заполнения","ОК")</f>
        <v>ОК</v>
      </c>
      <c r="K552" s="1" t="str">
        <f aca="false">IF(OR(AND('План Факт 2025'!C552="Операционный_бюджет",'План Факт 2025'!D552="Программное_обеспечение_лицензии",'План Факт 2025'!M552=""),AND('План Факт 2025'!C552="Инвестиционный_проект",'План Факт 2025'!D552="Приобретение_ПО",'План Факт 2025'!M552=""),AND('План Факт 2025'!D552="ИТ_оборудование_и_комплектующие_ИП",'План Факт 2025'!M552=""),AND('План Факт 2025'!D552="ИТ_оборудование_и_комплектующие",'План Факт 2025'!M552="")),"Требует заполнения","ОК")</f>
        <v>ОК</v>
      </c>
      <c r="L552" s="1" t="str">
        <f aca="false">IF(OR(AND('План Факт 2025'!D552="Программное_обеспечение_лицензии",'План Факт 2025'!N552="",'План Факт 2025'!M552=""),AND('План Факт 2025'!D552="Приобретение_ПО",'План Факт 2025'!M552="",'План Факт 2025'!N552="",'План Факт 2025'!M552=""),AND('План Факт 2025'!C552&lt;&gt;"",'План Факт 2025'!N552="",'План Факт 2025'!M552="")),"Требует заполнения","ОК")</f>
        <v>ОК</v>
      </c>
      <c r="N552" s="1" t="str">
        <f aca="false">IF(OR('План Факт 2025'!C552="ФОТ",SUM('План Факт 2025'!Q552,'План Факт 2025'!R552,'План Факт 2025'!Z552,'План Факт 2025'!AA552)&gt;0),"ОК",IF('План Факт 2025'!C552="","ОК","Требует заполнения"))</f>
        <v>ОК</v>
      </c>
      <c r="T552" s="1" t="str">
        <f aca="false">IF(AND('План Факт 2025'!R552&gt;0,'План Факт 2025'!X552=""),"Требует заполнения","ОК")</f>
        <v>ОК</v>
      </c>
      <c r="U552" s="1" t="str">
        <f aca="false">IF(AND('План Факт 2025'!R552&gt;0,'План Факт 2025'!Y552=""),"Требует заполнения","ОК")</f>
        <v>ОК</v>
      </c>
    </row>
    <row r="553" customFormat="false" ht="15" hidden="false" customHeight="false" outlineLevel="0" collapsed="false">
      <c r="A553" s="1" t="str">
        <f aca="false">IF(AND('План Факт 2025'!B553&lt;&gt;"",'План Факт 2025'!A553=""),"Требует заполнения","ОК")</f>
        <v>ОК</v>
      </c>
      <c r="C553" s="1" t="str">
        <f aca="false">IF(AND('План Факт 2025'!C553="",SUM('План Факт 2025'!Q553,'План Факт 2025'!R553,'План Факт 2025'!Z553,'План Факт 2025'!AA553)&gt;0),"Требует заполнения","ОК")</f>
        <v>ОК</v>
      </c>
      <c r="D553" s="357" t="str">
        <f aca="false">IF(OR(AND('План Факт 2025'!D553="",'План Факт 2025'!C553="Инвестиционный_проект"),AND('План Факт 2025'!D553="",'План Факт 2025'!C553="Операционный_бюджет")),"Требует заполнения", IF('План Факт 2025'!D553="","ОК",IFERROR(VLOOKUP('План Факт 2025'!C553&amp;'План Факт 2025'!D553,статьи,1,FALSE()),"Требует исправления")))</f>
        <v>ОК</v>
      </c>
      <c r="E553" s="1" t="str">
        <f aca="false">IF(AND('План Факт 2025'!C553="Инвестиционный_проект",'План Факт 2025'!G553=""),"Требует заполнения",IF(AND('План Факт 2025'!C553&lt;&gt;"Инвестиционный_проект",'План Факт 2025'!G553&lt;&gt;""),"Требует изменения","ОК"))</f>
        <v>ОК</v>
      </c>
      <c r="G553" s="1" t="str">
        <f aca="false">IF(AND('План Факт 2025'!C553="Инвестиционный_проект",'План Факт 2025'!I553=""),"Требует заполнения","ОК")</f>
        <v>ОК</v>
      </c>
      <c r="H553" s="1" t="str">
        <f aca="false">IF(AND('План Факт 2025'!C553="ФОТ",'План Факт 2025'!J553=""),"Требует заполнения","ОК")</f>
        <v>ОК</v>
      </c>
      <c r="J553" s="1" t="str">
        <f aca="false">IF(OR(AND('План Факт 2025'!D553="Программное_обеспечение_лицензии",'План Факт 2025'!L553=""),AND('План Факт 2025'!D553="Приобретение_ПО",'План Факт 2025'!L553=""),AND('План Факт 2025'!D553="ИТ_оборудование_и_комплектующие_ИП",'План Факт 2025'!L553=""),AND('План Факт 2025'!D553="ИТ_оборудование_и_комплектующие",'План Факт 2025'!L553="")),"Требует заполнения","ОК")</f>
        <v>ОК</v>
      </c>
      <c r="K553" s="1" t="str">
        <f aca="false">IF(OR(AND('План Факт 2025'!C553="Операционный_бюджет",'План Факт 2025'!D553="Программное_обеспечение_лицензии",'План Факт 2025'!M553=""),AND('План Факт 2025'!C553="Инвестиционный_проект",'План Факт 2025'!D553="Приобретение_ПО",'План Факт 2025'!M553=""),AND('План Факт 2025'!D553="ИТ_оборудование_и_комплектующие_ИП",'План Факт 2025'!M553=""),AND('План Факт 2025'!D553="ИТ_оборудование_и_комплектующие",'План Факт 2025'!M553="")),"Требует заполнения","ОК")</f>
        <v>ОК</v>
      </c>
      <c r="L553" s="1" t="str">
        <f aca="false">IF(OR(AND('План Факт 2025'!D553="Программное_обеспечение_лицензии",'План Факт 2025'!N553="",'План Факт 2025'!M553=""),AND('План Факт 2025'!D553="Приобретение_ПО",'План Факт 2025'!M553="",'План Факт 2025'!N553="",'План Факт 2025'!M553=""),AND('План Факт 2025'!C553&lt;&gt;"",'План Факт 2025'!N553="",'План Факт 2025'!M553="")),"Требует заполнения","ОК")</f>
        <v>ОК</v>
      </c>
      <c r="N553" s="1" t="str">
        <f aca="false">IF(OR('План Факт 2025'!C553="ФОТ",SUM('План Факт 2025'!Q553,'План Факт 2025'!R553,'План Факт 2025'!Z553,'План Факт 2025'!AA553)&gt;0),"ОК",IF('План Факт 2025'!C553="","ОК","Требует заполнения"))</f>
        <v>ОК</v>
      </c>
      <c r="T553" s="1" t="str">
        <f aca="false">IF(AND('План Факт 2025'!R553&gt;0,'План Факт 2025'!X553=""),"Требует заполнения","ОК")</f>
        <v>ОК</v>
      </c>
      <c r="U553" s="1" t="str">
        <f aca="false">IF(AND('План Факт 2025'!R553&gt;0,'План Факт 2025'!Y553=""),"Требует заполнения","ОК")</f>
        <v>ОК</v>
      </c>
    </row>
    <row r="554" customFormat="false" ht="15" hidden="false" customHeight="false" outlineLevel="0" collapsed="false">
      <c r="A554" s="1" t="str">
        <f aca="false">IF(AND('План Факт 2025'!B554&lt;&gt;"",'План Факт 2025'!A554=""),"Требует заполнения","ОК")</f>
        <v>ОК</v>
      </c>
      <c r="C554" s="1" t="str">
        <f aca="false">IF(AND('План Факт 2025'!C554="",SUM('План Факт 2025'!Q554,'План Факт 2025'!R554,'План Факт 2025'!Z554,'План Факт 2025'!AA554)&gt;0),"Требует заполнения","ОК")</f>
        <v>ОК</v>
      </c>
      <c r="D554" s="357" t="str">
        <f aca="false">IF(OR(AND('План Факт 2025'!D554="",'План Факт 2025'!C554="Инвестиционный_проект"),AND('План Факт 2025'!D554="",'План Факт 2025'!C554="Операционный_бюджет")),"Требует заполнения", IF('План Факт 2025'!D554="","ОК",IFERROR(VLOOKUP('План Факт 2025'!C554&amp;'План Факт 2025'!D554,статьи,1,FALSE()),"Требует исправления")))</f>
        <v>ОК</v>
      </c>
      <c r="E554" s="1" t="str">
        <f aca="false">IF(AND('План Факт 2025'!C554="Инвестиционный_проект",'План Факт 2025'!G554=""),"Требует заполнения",IF(AND('План Факт 2025'!C554&lt;&gt;"Инвестиционный_проект",'План Факт 2025'!G554&lt;&gt;""),"Требует изменения","ОК"))</f>
        <v>ОК</v>
      </c>
      <c r="G554" s="1" t="str">
        <f aca="false">IF(AND('План Факт 2025'!C554="Инвестиционный_проект",'План Факт 2025'!I554=""),"Требует заполнения","ОК")</f>
        <v>ОК</v>
      </c>
      <c r="H554" s="1" t="str">
        <f aca="false">IF(AND('План Факт 2025'!C554="ФОТ",'План Факт 2025'!J554=""),"Требует заполнения","ОК")</f>
        <v>ОК</v>
      </c>
      <c r="J554" s="1" t="str">
        <f aca="false">IF(OR(AND('План Факт 2025'!D554="Программное_обеспечение_лицензии",'План Факт 2025'!L554=""),AND('План Факт 2025'!D554="Приобретение_ПО",'План Факт 2025'!L554=""),AND('План Факт 2025'!D554="ИТ_оборудование_и_комплектующие_ИП",'План Факт 2025'!L554=""),AND('План Факт 2025'!D554="ИТ_оборудование_и_комплектующие",'План Факт 2025'!L554="")),"Требует заполнения","ОК")</f>
        <v>ОК</v>
      </c>
      <c r="K554" s="1" t="str">
        <f aca="false">IF(OR(AND('План Факт 2025'!C554="Операционный_бюджет",'План Факт 2025'!D554="Программное_обеспечение_лицензии",'План Факт 2025'!M554=""),AND('План Факт 2025'!C554="Инвестиционный_проект",'План Факт 2025'!D554="Приобретение_ПО",'План Факт 2025'!M554=""),AND('План Факт 2025'!D554="ИТ_оборудование_и_комплектующие_ИП",'План Факт 2025'!M554=""),AND('План Факт 2025'!D554="ИТ_оборудование_и_комплектующие",'План Факт 2025'!M554="")),"Требует заполнения","ОК")</f>
        <v>ОК</v>
      </c>
      <c r="L554" s="1" t="str">
        <f aca="false">IF(OR(AND('План Факт 2025'!D554="Программное_обеспечение_лицензии",'План Факт 2025'!N554="",'План Факт 2025'!M554=""),AND('План Факт 2025'!D554="Приобретение_ПО",'План Факт 2025'!M554="",'План Факт 2025'!N554="",'План Факт 2025'!M554=""),AND('План Факт 2025'!C554&lt;&gt;"",'План Факт 2025'!N554="",'План Факт 2025'!M554="")),"Требует заполнения","ОК")</f>
        <v>ОК</v>
      </c>
      <c r="N554" s="1" t="str">
        <f aca="false">IF(OR('План Факт 2025'!C554="ФОТ",SUM('План Факт 2025'!Q554,'План Факт 2025'!R554,'План Факт 2025'!Z554,'План Факт 2025'!AA554)&gt;0),"ОК",IF('План Факт 2025'!C554="","ОК","Требует заполнения"))</f>
        <v>ОК</v>
      </c>
      <c r="T554" s="1" t="str">
        <f aca="false">IF(AND('План Факт 2025'!R554&gt;0,'План Факт 2025'!X554=""),"Требует заполнения","ОК")</f>
        <v>ОК</v>
      </c>
      <c r="U554" s="1" t="str">
        <f aca="false">IF(AND('План Факт 2025'!R554&gt;0,'План Факт 2025'!Y554=""),"Требует заполнения","ОК")</f>
        <v>ОК</v>
      </c>
    </row>
    <row r="555" customFormat="false" ht="15" hidden="false" customHeight="false" outlineLevel="0" collapsed="false">
      <c r="A555" s="1" t="str">
        <f aca="false">IF(AND('План Факт 2025'!B555&lt;&gt;"",'План Факт 2025'!A555=""),"Требует заполнения","ОК")</f>
        <v>ОК</v>
      </c>
      <c r="C555" s="1" t="str">
        <f aca="false">IF(AND('План Факт 2025'!C555="",SUM('План Факт 2025'!Q555,'План Факт 2025'!R555,'План Факт 2025'!Z555,'План Факт 2025'!AA555)&gt;0),"Требует заполнения","ОК")</f>
        <v>ОК</v>
      </c>
      <c r="D555" s="357" t="str">
        <f aca="false">IF(OR(AND('План Факт 2025'!D555="",'План Факт 2025'!C555="Инвестиционный_проект"),AND('План Факт 2025'!D555="",'План Факт 2025'!C555="Операционный_бюджет")),"Требует заполнения", IF('План Факт 2025'!D555="","ОК",IFERROR(VLOOKUP('План Факт 2025'!C555&amp;'План Факт 2025'!D555,статьи,1,FALSE()),"Требует исправления")))</f>
        <v>ОК</v>
      </c>
      <c r="E555" s="1" t="str">
        <f aca="false">IF(AND('План Факт 2025'!C555="Инвестиционный_проект",'План Факт 2025'!G555=""),"Требует заполнения",IF(AND('План Факт 2025'!C555&lt;&gt;"Инвестиционный_проект",'План Факт 2025'!G555&lt;&gt;""),"Требует изменения","ОК"))</f>
        <v>ОК</v>
      </c>
      <c r="G555" s="1" t="str">
        <f aca="false">IF(AND('План Факт 2025'!C555="Инвестиционный_проект",'План Факт 2025'!I555=""),"Требует заполнения","ОК")</f>
        <v>ОК</v>
      </c>
      <c r="H555" s="1" t="str">
        <f aca="false">IF(AND('План Факт 2025'!C555="ФОТ",'План Факт 2025'!J555=""),"Требует заполнения","ОК")</f>
        <v>ОК</v>
      </c>
      <c r="J555" s="1" t="str">
        <f aca="false">IF(OR(AND('План Факт 2025'!D555="Программное_обеспечение_лицензии",'План Факт 2025'!L555=""),AND('План Факт 2025'!D555="Приобретение_ПО",'План Факт 2025'!L555=""),AND('План Факт 2025'!D555="ИТ_оборудование_и_комплектующие_ИП",'План Факт 2025'!L555=""),AND('План Факт 2025'!D555="ИТ_оборудование_и_комплектующие",'План Факт 2025'!L555="")),"Требует заполнения","ОК")</f>
        <v>ОК</v>
      </c>
      <c r="K555" s="1" t="str">
        <f aca="false">IF(OR(AND('План Факт 2025'!C555="Операционный_бюджет",'План Факт 2025'!D555="Программное_обеспечение_лицензии",'План Факт 2025'!M555=""),AND('План Факт 2025'!C555="Инвестиционный_проект",'План Факт 2025'!D555="Приобретение_ПО",'План Факт 2025'!M555=""),AND('План Факт 2025'!D555="ИТ_оборудование_и_комплектующие_ИП",'План Факт 2025'!M555=""),AND('План Факт 2025'!D555="ИТ_оборудование_и_комплектующие",'План Факт 2025'!M555="")),"Требует заполнения","ОК")</f>
        <v>ОК</v>
      </c>
      <c r="L555" s="1" t="str">
        <f aca="false">IF(OR(AND('План Факт 2025'!D555="Программное_обеспечение_лицензии",'План Факт 2025'!N555="",'План Факт 2025'!M555=""),AND('План Факт 2025'!D555="Приобретение_ПО",'План Факт 2025'!M555="",'План Факт 2025'!N555="",'План Факт 2025'!M555=""),AND('План Факт 2025'!C555&lt;&gt;"",'План Факт 2025'!N555="",'План Факт 2025'!M555="")),"Требует заполнения","ОК")</f>
        <v>ОК</v>
      </c>
      <c r="N555" s="1" t="str">
        <f aca="false">IF(OR('План Факт 2025'!C555="ФОТ",SUM('План Факт 2025'!Q555,'План Факт 2025'!R555,'План Факт 2025'!Z555,'План Факт 2025'!AA555)&gt;0),"ОК",IF('План Факт 2025'!C555="","ОК","Требует заполнения"))</f>
        <v>ОК</v>
      </c>
      <c r="T555" s="1" t="str">
        <f aca="false">IF(AND('План Факт 2025'!R555&gt;0,'План Факт 2025'!X555=""),"Требует заполнения","ОК")</f>
        <v>ОК</v>
      </c>
      <c r="U555" s="1" t="str">
        <f aca="false">IF(AND('План Факт 2025'!R555&gt;0,'План Факт 2025'!Y555=""),"Требует заполнения","ОК")</f>
        <v>ОК</v>
      </c>
    </row>
    <row r="556" customFormat="false" ht="15" hidden="false" customHeight="false" outlineLevel="0" collapsed="false">
      <c r="A556" s="1" t="str">
        <f aca="false">IF(AND('План Факт 2025'!B556&lt;&gt;"",'План Факт 2025'!A556=""),"Требует заполнения","ОК")</f>
        <v>ОК</v>
      </c>
      <c r="C556" s="1" t="str">
        <f aca="false">IF(AND('План Факт 2025'!C556="",SUM('План Факт 2025'!Q556,'План Факт 2025'!R556,'План Факт 2025'!Z556,'План Факт 2025'!AA556)&gt;0),"Требует заполнения","ОК")</f>
        <v>ОК</v>
      </c>
      <c r="D556" s="357" t="str">
        <f aca="false">IF(OR(AND('План Факт 2025'!D556="",'План Факт 2025'!C556="Инвестиционный_проект"),AND('План Факт 2025'!D556="",'План Факт 2025'!C556="Операционный_бюджет")),"Требует заполнения", IF('План Факт 2025'!D556="","ОК",IFERROR(VLOOKUP('План Факт 2025'!C556&amp;'План Факт 2025'!D556,статьи,1,FALSE()),"Требует исправления")))</f>
        <v>ОК</v>
      </c>
      <c r="E556" s="1" t="str">
        <f aca="false">IF(AND('План Факт 2025'!C556="Инвестиционный_проект",'План Факт 2025'!G556=""),"Требует заполнения",IF(AND('План Факт 2025'!C556&lt;&gt;"Инвестиционный_проект",'План Факт 2025'!G556&lt;&gt;""),"Требует изменения","ОК"))</f>
        <v>ОК</v>
      </c>
      <c r="G556" s="1" t="str">
        <f aca="false">IF(AND('План Факт 2025'!C556="Инвестиционный_проект",'План Факт 2025'!I556=""),"Требует заполнения","ОК")</f>
        <v>ОК</v>
      </c>
      <c r="H556" s="1" t="str">
        <f aca="false">IF(AND('План Факт 2025'!C556="ФОТ",'План Факт 2025'!J556=""),"Требует заполнения","ОК")</f>
        <v>ОК</v>
      </c>
      <c r="J556" s="1" t="str">
        <f aca="false">IF(OR(AND('План Факт 2025'!D556="Программное_обеспечение_лицензии",'План Факт 2025'!L556=""),AND('План Факт 2025'!D556="Приобретение_ПО",'План Факт 2025'!L556=""),AND('План Факт 2025'!D556="ИТ_оборудование_и_комплектующие_ИП",'План Факт 2025'!L556=""),AND('План Факт 2025'!D556="ИТ_оборудование_и_комплектующие",'План Факт 2025'!L556="")),"Требует заполнения","ОК")</f>
        <v>ОК</v>
      </c>
      <c r="K556" s="1" t="str">
        <f aca="false">IF(OR(AND('План Факт 2025'!C556="Операционный_бюджет",'План Факт 2025'!D556="Программное_обеспечение_лицензии",'План Факт 2025'!M556=""),AND('План Факт 2025'!C556="Инвестиционный_проект",'План Факт 2025'!D556="Приобретение_ПО",'План Факт 2025'!M556=""),AND('План Факт 2025'!D556="ИТ_оборудование_и_комплектующие_ИП",'План Факт 2025'!M556=""),AND('План Факт 2025'!D556="ИТ_оборудование_и_комплектующие",'План Факт 2025'!M556="")),"Требует заполнения","ОК")</f>
        <v>ОК</v>
      </c>
      <c r="L556" s="1" t="str">
        <f aca="false">IF(OR(AND('План Факт 2025'!D556="Программное_обеспечение_лицензии",'План Факт 2025'!N556="",'План Факт 2025'!M556=""),AND('План Факт 2025'!D556="Приобретение_ПО",'План Факт 2025'!M556="",'План Факт 2025'!N556="",'План Факт 2025'!M556=""),AND('План Факт 2025'!C556&lt;&gt;"",'План Факт 2025'!N556="",'План Факт 2025'!M556="")),"Требует заполнения","ОК")</f>
        <v>ОК</v>
      </c>
      <c r="N556" s="1" t="str">
        <f aca="false">IF(OR('План Факт 2025'!C556="ФОТ",SUM('План Факт 2025'!Q556,'План Факт 2025'!R556,'План Факт 2025'!Z556,'План Факт 2025'!AA556)&gt;0),"ОК",IF('План Факт 2025'!C556="","ОК","Требует заполнения"))</f>
        <v>ОК</v>
      </c>
      <c r="T556" s="1" t="str">
        <f aca="false">IF(AND('План Факт 2025'!R556&gt;0,'План Факт 2025'!X556=""),"Требует заполнения","ОК")</f>
        <v>ОК</v>
      </c>
      <c r="U556" s="1" t="str">
        <f aca="false">IF(AND('План Факт 2025'!R556&gt;0,'План Факт 2025'!Y556=""),"Требует заполнения","ОК")</f>
        <v>ОК</v>
      </c>
    </row>
    <row r="557" customFormat="false" ht="15" hidden="false" customHeight="false" outlineLevel="0" collapsed="false">
      <c r="A557" s="1" t="str">
        <f aca="false">IF(AND('План Факт 2025'!B557&lt;&gt;"",'План Факт 2025'!A557=""),"Требует заполнения","ОК")</f>
        <v>ОК</v>
      </c>
      <c r="C557" s="1" t="str">
        <f aca="false">IF(AND('План Факт 2025'!C557="",SUM('План Факт 2025'!Q557,'План Факт 2025'!R557,'План Факт 2025'!Z557,'План Факт 2025'!AA557)&gt;0),"Требует заполнения","ОК")</f>
        <v>ОК</v>
      </c>
      <c r="D557" s="357" t="str">
        <f aca="false">IF(OR(AND('План Факт 2025'!D557="",'План Факт 2025'!C557="Инвестиционный_проект"),AND('План Факт 2025'!D557="",'План Факт 2025'!C557="Операционный_бюджет")),"Требует заполнения", IF('План Факт 2025'!D557="","ОК",IFERROR(VLOOKUP('План Факт 2025'!C557&amp;'План Факт 2025'!D557,статьи,1,FALSE()),"Требует исправления")))</f>
        <v>ОК</v>
      </c>
      <c r="E557" s="1" t="str">
        <f aca="false">IF(AND('План Факт 2025'!C557="Инвестиционный_проект",'План Факт 2025'!G557=""),"Требует заполнения",IF(AND('План Факт 2025'!C557&lt;&gt;"Инвестиционный_проект",'План Факт 2025'!G557&lt;&gt;""),"Требует изменения","ОК"))</f>
        <v>ОК</v>
      </c>
      <c r="G557" s="1" t="str">
        <f aca="false">IF(AND('План Факт 2025'!C557="Инвестиционный_проект",'План Факт 2025'!I557=""),"Требует заполнения","ОК")</f>
        <v>ОК</v>
      </c>
      <c r="H557" s="1" t="str">
        <f aca="false">IF(AND('План Факт 2025'!C557="ФОТ",'План Факт 2025'!J557=""),"Требует заполнения","ОК")</f>
        <v>ОК</v>
      </c>
      <c r="J557" s="1" t="str">
        <f aca="false">IF(OR(AND('План Факт 2025'!D557="Программное_обеспечение_лицензии",'План Факт 2025'!L557=""),AND('План Факт 2025'!D557="Приобретение_ПО",'План Факт 2025'!L557=""),AND('План Факт 2025'!D557="ИТ_оборудование_и_комплектующие_ИП",'План Факт 2025'!L557=""),AND('План Факт 2025'!D557="ИТ_оборудование_и_комплектующие",'План Факт 2025'!L557="")),"Требует заполнения","ОК")</f>
        <v>ОК</v>
      </c>
      <c r="K557" s="1" t="str">
        <f aca="false">IF(OR(AND('План Факт 2025'!C557="Операционный_бюджет",'План Факт 2025'!D557="Программное_обеспечение_лицензии",'План Факт 2025'!M557=""),AND('План Факт 2025'!C557="Инвестиционный_проект",'План Факт 2025'!D557="Приобретение_ПО",'План Факт 2025'!M557=""),AND('План Факт 2025'!D557="ИТ_оборудование_и_комплектующие_ИП",'План Факт 2025'!M557=""),AND('План Факт 2025'!D557="ИТ_оборудование_и_комплектующие",'План Факт 2025'!M557="")),"Требует заполнения","ОК")</f>
        <v>ОК</v>
      </c>
      <c r="L557" s="1" t="str">
        <f aca="false">IF(OR(AND('План Факт 2025'!D557="Программное_обеспечение_лицензии",'План Факт 2025'!N557="",'План Факт 2025'!M557=""),AND('План Факт 2025'!D557="Приобретение_ПО",'План Факт 2025'!M557="",'План Факт 2025'!N557="",'План Факт 2025'!M557=""),AND('План Факт 2025'!C557&lt;&gt;"",'План Факт 2025'!N557="",'План Факт 2025'!M557="")),"Требует заполнения","ОК")</f>
        <v>ОК</v>
      </c>
      <c r="N557" s="1" t="str">
        <f aca="false">IF(OR('План Факт 2025'!C557="ФОТ",SUM('План Факт 2025'!Q557,'План Факт 2025'!R557,'План Факт 2025'!Z557,'План Факт 2025'!AA557)&gt;0),"ОК",IF('План Факт 2025'!C557="","ОК","Требует заполнения"))</f>
        <v>ОК</v>
      </c>
      <c r="T557" s="1" t="str">
        <f aca="false">IF(AND('План Факт 2025'!R557&gt;0,'План Факт 2025'!X557=""),"Требует заполнения","ОК")</f>
        <v>ОК</v>
      </c>
      <c r="U557" s="1" t="str">
        <f aca="false">IF(AND('План Факт 2025'!R557&gt;0,'План Факт 2025'!Y557=""),"Требует заполнения","ОК")</f>
        <v>ОК</v>
      </c>
    </row>
    <row r="558" customFormat="false" ht="15" hidden="false" customHeight="false" outlineLevel="0" collapsed="false">
      <c r="A558" s="1" t="str">
        <f aca="false">IF(AND('План Факт 2025'!B558&lt;&gt;"",'План Факт 2025'!A558=""),"Требует заполнения","ОК")</f>
        <v>ОК</v>
      </c>
      <c r="C558" s="1" t="str">
        <f aca="false">IF(AND('План Факт 2025'!C558="",SUM('План Факт 2025'!Q558,'План Факт 2025'!R558,'План Факт 2025'!Z558,'План Факт 2025'!AA558)&gt;0),"Требует заполнения","ОК")</f>
        <v>ОК</v>
      </c>
      <c r="D558" s="357" t="str">
        <f aca="false">IF(OR(AND('План Факт 2025'!D558="",'План Факт 2025'!C558="Инвестиционный_проект"),AND('План Факт 2025'!D558="",'План Факт 2025'!C558="Операционный_бюджет")),"Требует заполнения", IF('План Факт 2025'!D558="","ОК",IFERROR(VLOOKUP('План Факт 2025'!C558&amp;'План Факт 2025'!D558,статьи,1,FALSE()),"Требует исправления")))</f>
        <v>ОК</v>
      </c>
      <c r="E558" s="1" t="str">
        <f aca="false">IF(AND('План Факт 2025'!C558="Инвестиционный_проект",'План Факт 2025'!G558=""),"Требует заполнения",IF(AND('План Факт 2025'!C558&lt;&gt;"Инвестиционный_проект",'План Факт 2025'!G558&lt;&gt;""),"Требует изменения","ОК"))</f>
        <v>ОК</v>
      </c>
      <c r="G558" s="1" t="str">
        <f aca="false">IF(AND('План Факт 2025'!C558="Инвестиционный_проект",'План Факт 2025'!I558=""),"Требует заполнения","ОК")</f>
        <v>ОК</v>
      </c>
      <c r="H558" s="1" t="str">
        <f aca="false">IF(AND('План Факт 2025'!C558="ФОТ",'План Факт 2025'!J558=""),"Требует заполнения","ОК")</f>
        <v>ОК</v>
      </c>
      <c r="J558" s="1" t="str">
        <f aca="false">IF(OR(AND('План Факт 2025'!D558="Программное_обеспечение_лицензии",'План Факт 2025'!L558=""),AND('План Факт 2025'!D558="Приобретение_ПО",'План Факт 2025'!L558=""),AND('План Факт 2025'!D558="ИТ_оборудование_и_комплектующие_ИП",'План Факт 2025'!L558=""),AND('План Факт 2025'!D558="ИТ_оборудование_и_комплектующие",'План Факт 2025'!L558="")),"Требует заполнения","ОК")</f>
        <v>ОК</v>
      </c>
      <c r="K558" s="1" t="str">
        <f aca="false">IF(OR(AND('План Факт 2025'!C558="Операционный_бюджет",'План Факт 2025'!D558="Программное_обеспечение_лицензии",'План Факт 2025'!M558=""),AND('План Факт 2025'!C558="Инвестиционный_проект",'План Факт 2025'!D558="Приобретение_ПО",'План Факт 2025'!M558=""),AND('План Факт 2025'!D558="ИТ_оборудование_и_комплектующие_ИП",'План Факт 2025'!M558=""),AND('План Факт 2025'!D558="ИТ_оборудование_и_комплектующие",'План Факт 2025'!M558="")),"Требует заполнения","ОК")</f>
        <v>ОК</v>
      </c>
      <c r="L558" s="1" t="str">
        <f aca="false">IF(OR(AND('План Факт 2025'!D558="Программное_обеспечение_лицензии",'План Факт 2025'!N558="",'План Факт 2025'!M558=""),AND('План Факт 2025'!D558="Приобретение_ПО",'План Факт 2025'!M558="",'План Факт 2025'!N558="",'План Факт 2025'!M558=""),AND('План Факт 2025'!C558&lt;&gt;"",'План Факт 2025'!N558="",'План Факт 2025'!M558="")),"Требует заполнения","ОК")</f>
        <v>ОК</v>
      </c>
      <c r="N558" s="1" t="str">
        <f aca="false">IF(OR('План Факт 2025'!C558="ФОТ",SUM('План Факт 2025'!Q558,'План Факт 2025'!R558,'План Факт 2025'!Z558,'План Факт 2025'!AA558)&gt;0),"ОК",IF('План Факт 2025'!C558="","ОК","Требует заполнения"))</f>
        <v>ОК</v>
      </c>
      <c r="T558" s="1" t="str">
        <f aca="false">IF(AND('План Факт 2025'!R558&gt;0,'План Факт 2025'!X558=""),"Требует заполнения","ОК")</f>
        <v>ОК</v>
      </c>
      <c r="U558" s="1" t="str">
        <f aca="false">IF(AND('План Факт 2025'!R558&gt;0,'План Факт 2025'!Y558=""),"Требует заполнения","ОК")</f>
        <v>ОК</v>
      </c>
    </row>
    <row r="559" customFormat="false" ht="15" hidden="false" customHeight="false" outlineLevel="0" collapsed="false">
      <c r="A559" s="1" t="str">
        <f aca="false">IF(AND('План Факт 2025'!B559&lt;&gt;"",'План Факт 2025'!A559=""),"Требует заполнения","ОК")</f>
        <v>ОК</v>
      </c>
      <c r="C559" s="1" t="str">
        <f aca="false">IF(AND('План Факт 2025'!C559="",SUM('План Факт 2025'!Q559,'План Факт 2025'!R559,'План Факт 2025'!Z559,'План Факт 2025'!AA559)&gt;0),"Требует заполнения","ОК")</f>
        <v>ОК</v>
      </c>
      <c r="D559" s="357" t="str">
        <f aca="false">IF(OR(AND('План Факт 2025'!D559="",'План Факт 2025'!C559="Инвестиционный_проект"),AND('План Факт 2025'!D559="",'План Факт 2025'!C559="Операционный_бюджет")),"Требует заполнения", IF('План Факт 2025'!D559="","ОК",IFERROR(VLOOKUP('План Факт 2025'!C559&amp;'План Факт 2025'!D559,статьи,1,FALSE()),"Требует исправления")))</f>
        <v>ОК</v>
      </c>
      <c r="E559" s="1" t="str">
        <f aca="false">IF(AND('План Факт 2025'!C559="Инвестиционный_проект",'План Факт 2025'!G559=""),"Требует заполнения",IF(AND('План Факт 2025'!C559&lt;&gt;"Инвестиционный_проект",'План Факт 2025'!G559&lt;&gt;""),"Требует изменения","ОК"))</f>
        <v>ОК</v>
      </c>
      <c r="G559" s="1" t="str">
        <f aca="false">IF(AND('План Факт 2025'!C559="Инвестиционный_проект",'План Факт 2025'!I559=""),"Требует заполнения","ОК")</f>
        <v>ОК</v>
      </c>
      <c r="H559" s="1" t="str">
        <f aca="false">IF(AND('План Факт 2025'!C559="ФОТ",'План Факт 2025'!J559=""),"Требует заполнения","ОК")</f>
        <v>ОК</v>
      </c>
      <c r="J559" s="1" t="str">
        <f aca="false">IF(OR(AND('План Факт 2025'!D559="Программное_обеспечение_лицензии",'План Факт 2025'!L559=""),AND('План Факт 2025'!D559="Приобретение_ПО",'План Факт 2025'!L559=""),AND('План Факт 2025'!D559="ИТ_оборудование_и_комплектующие_ИП",'План Факт 2025'!L559=""),AND('План Факт 2025'!D559="ИТ_оборудование_и_комплектующие",'План Факт 2025'!L559="")),"Требует заполнения","ОК")</f>
        <v>ОК</v>
      </c>
      <c r="K559" s="1" t="str">
        <f aca="false">IF(OR(AND('План Факт 2025'!C559="Операционный_бюджет",'План Факт 2025'!D559="Программное_обеспечение_лицензии",'План Факт 2025'!M559=""),AND('План Факт 2025'!C559="Инвестиционный_проект",'План Факт 2025'!D559="Приобретение_ПО",'План Факт 2025'!M559=""),AND('План Факт 2025'!D559="ИТ_оборудование_и_комплектующие_ИП",'План Факт 2025'!M559=""),AND('План Факт 2025'!D559="ИТ_оборудование_и_комплектующие",'План Факт 2025'!M559="")),"Требует заполнения","ОК")</f>
        <v>ОК</v>
      </c>
      <c r="L559" s="1" t="str">
        <f aca="false">IF(OR(AND('План Факт 2025'!D559="Программное_обеспечение_лицензии",'План Факт 2025'!N559="",'План Факт 2025'!M559=""),AND('План Факт 2025'!D559="Приобретение_ПО",'План Факт 2025'!M559="",'План Факт 2025'!N559="",'План Факт 2025'!M559=""),AND('План Факт 2025'!C559&lt;&gt;"",'План Факт 2025'!N559="",'План Факт 2025'!M559="")),"Требует заполнения","ОК")</f>
        <v>ОК</v>
      </c>
      <c r="N559" s="1" t="str">
        <f aca="false">IF(OR('План Факт 2025'!C559="ФОТ",SUM('План Факт 2025'!Q559,'План Факт 2025'!R559,'План Факт 2025'!Z559,'План Факт 2025'!AA559)&gt;0),"ОК",IF('План Факт 2025'!C559="","ОК","Требует заполнения"))</f>
        <v>ОК</v>
      </c>
      <c r="T559" s="1" t="str">
        <f aca="false">IF(AND('План Факт 2025'!R559&gt;0,'План Факт 2025'!X559=""),"Требует заполнения","ОК")</f>
        <v>ОК</v>
      </c>
      <c r="U559" s="1" t="str">
        <f aca="false">IF(AND('План Факт 2025'!R559&gt;0,'План Факт 2025'!Y559=""),"Требует заполнения","ОК")</f>
        <v>ОК</v>
      </c>
    </row>
    <row r="560" customFormat="false" ht="15" hidden="false" customHeight="false" outlineLevel="0" collapsed="false">
      <c r="A560" s="1" t="str">
        <f aca="false">IF(AND('План Факт 2025'!B560&lt;&gt;"",'План Факт 2025'!A560=""),"Требует заполнения","ОК")</f>
        <v>ОК</v>
      </c>
      <c r="C560" s="1" t="str">
        <f aca="false">IF(AND('План Факт 2025'!C560="",SUM('План Факт 2025'!Q560,'План Факт 2025'!R560,'План Факт 2025'!Z560,'План Факт 2025'!AA560)&gt;0),"Требует заполнения","ОК")</f>
        <v>ОК</v>
      </c>
      <c r="D560" s="357" t="str">
        <f aca="false">IF(OR(AND('План Факт 2025'!D560="",'План Факт 2025'!C560="Инвестиционный_проект"),AND('План Факт 2025'!D560="",'План Факт 2025'!C560="Операционный_бюджет")),"Требует заполнения", IF('План Факт 2025'!D560="","ОК",IFERROR(VLOOKUP('План Факт 2025'!C560&amp;'План Факт 2025'!D560,статьи,1,FALSE()),"Требует исправления")))</f>
        <v>ОК</v>
      </c>
      <c r="E560" s="1" t="str">
        <f aca="false">IF(AND('План Факт 2025'!C560="Инвестиционный_проект",'План Факт 2025'!G560=""),"Требует заполнения",IF(AND('План Факт 2025'!C560&lt;&gt;"Инвестиционный_проект",'План Факт 2025'!G560&lt;&gt;""),"Требует изменения","ОК"))</f>
        <v>ОК</v>
      </c>
      <c r="G560" s="1" t="str">
        <f aca="false">IF(AND('План Факт 2025'!C560="Инвестиционный_проект",'План Факт 2025'!I560=""),"Требует заполнения","ОК")</f>
        <v>ОК</v>
      </c>
      <c r="H560" s="1" t="str">
        <f aca="false">IF(AND('План Факт 2025'!C560="ФОТ",'План Факт 2025'!J560=""),"Требует заполнения","ОК")</f>
        <v>ОК</v>
      </c>
      <c r="J560" s="1" t="str">
        <f aca="false">IF(OR(AND('План Факт 2025'!D560="Программное_обеспечение_лицензии",'План Факт 2025'!L560=""),AND('План Факт 2025'!D560="Приобретение_ПО",'План Факт 2025'!L560=""),AND('План Факт 2025'!D560="ИТ_оборудование_и_комплектующие_ИП",'План Факт 2025'!L560=""),AND('План Факт 2025'!D560="ИТ_оборудование_и_комплектующие",'План Факт 2025'!L560="")),"Требует заполнения","ОК")</f>
        <v>ОК</v>
      </c>
      <c r="K560" s="1" t="str">
        <f aca="false">IF(OR(AND('План Факт 2025'!C560="Операционный_бюджет",'План Факт 2025'!D560="Программное_обеспечение_лицензии",'План Факт 2025'!M560=""),AND('План Факт 2025'!C560="Инвестиционный_проект",'План Факт 2025'!D560="Приобретение_ПО",'План Факт 2025'!M560=""),AND('План Факт 2025'!D560="ИТ_оборудование_и_комплектующие_ИП",'План Факт 2025'!M560=""),AND('План Факт 2025'!D560="ИТ_оборудование_и_комплектующие",'План Факт 2025'!M560="")),"Требует заполнения","ОК")</f>
        <v>ОК</v>
      </c>
      <c r="L560" s="1" t="str">
        <f aca="false">IF(OR(AND('План Факт 2025'!D560="Программное_обеспечение_лицензии",'План Факт 2025'!N560="",'План Факт 2025'!M560=""),AND('План Факт 2025'!D560="Приобретение_ПО",'План Факт 2025'!M560="",'План Факт 2025'!N560="",'План Факт 2025'!M560=""),AND('План Факт 2025'!C560&lt;&gt;"",'План Факт 2025'!N560="",'План Факт 2025'!M560="")),"Требует заполнения","ОК")</f>
        <v>ОК</v>
      </c>
      <c r="N560" s="1" t="str">
        <f aca="false">IF(OR('План Факт 2025'!C560="ФОТ",SUM('План Факт 2025'!Q560,'План Факт 2025'!R560,'План Факт 2025'!Z560,'План Факт 2025'!AA560)&gt;0),"ОК",IF('План Факт 2025'!C560="","ОК","Требует заполнения"))</f>
        <v>ОК</v>
      </c>
      <c r="T560" s="1" t="str">
        <f aca="false">IF(AND('План Факт 2025'!R560&gt;0,'План Факт 2025'!X560=""),"Требует заполнения","ОК")</f>
        <v>ОК</v>
      </c>
      <c r="U560" s="1" t="str">
        <f aca="false">IF(AND('План Факт 2025'!R560&gt;0,'План Факт 2025'!Y560=""),"Требует заполнения","ОК")</f>
        <v>ОК</v>
      </c>
    </row>
    <row r="561" customFormat="false" ht="15" hidden="false" customHeight="false" outlineLevel="0" collapsed="false">
      <c r="A561" s="1" t="str">
        <f aca="false">IF(AND('План Факт 2025'!B561&lt;&gt;"",'План Факт 2025'!A561=""),"Требует заполнения","ОК")</f>
        <v>ОК</v>
      </c>
      <c r="C561" s="1" t="str">
        <f aca="false">IF(AND('План Факт 2025'!C561="",SUM('План Факт 2025'!Q561,'План Факт 2025'!R561,'План Факт 2025'!Z561,'План Факт 2025'!AA561)&gt;0),"Требует заполнения","ОК")</f>
        <v>ОК</v>
      </c>
      <c r="D561" s="357" t="str">
        <f aca="false">IF(OR(AND('План Факт 2025'!D561="",'План Факт 2025'!C561="Инвестиционный_проект"),AND('План Факт 2025'!D561="",'План Факт 2025'!C561="Операционный_бюджет")),"Требует заполнения", IF('План Факт 2025'!D561="","ОК",IFERROR(VLOOKUP('План Факт 2025'!C561&amp;'План Факт 2025'!D561,статьи,1,FALSE()),"Требует исправления")))</f>
        <v>ОК</v>
      </c>
      <c r="E561" s="1" t="str">
        <f aca="false">IF(AND('План Факт 2025'!C561="Инвестиционный_проект",'План Факт 2025'!G561=""),"Требует заполнения",IF(AND('План Факт 2025'!C561&lt;&gt;"Инвестиционный_проект",'План Факт 2025'!G561&lt;&gt;""),"Требует изменения","ОК"))</f>
        <v>ОК</v>
      </c>
      <c r="G561" s="1" t="str">
        <f aca="false">IF(AND('План Факт 2025'!C561="Инвестиционный_проект",'План Факт 2025'!I561=""),"Требует заполнения","ОК")</f>
        <v>ОК</v>
      </c>
      <c r="H561" s="1" t="str">
        <f aca="false">IF(AND('План Факт 2025'!C561="ФОТ",'План Факт 2025'!J561=""),"Требует заполнения","ОК")</f>
        <v>ОК</v>
      </c>
      <c r="J561" s="1" t="str">
        <f aca="false">IF(OR(AND('План Факт 2025'!D561="Программное_обеспечение_лицензии",'План Факт 2025'!L561=""),AND('План Факт 2025'!D561="Приобретение_ПО",'План Факт 2025'!L561=""),AND('План Факт 2025'!D561="ИТ_оборудование_и_комплектующие_ИП",'План Факт 2025'!L561=""),AND('План Факт 2025'!D561="ИТ_оборудование_и_комплектующие",'План Факт 2025'!L561="")),"Требует заполнения","ОК")</f>
        <v>ОК</v>
      </c>
      <c r="K561" s="1" t="str">
        <f aca="false">IF(OR(AND('План Факт 2025'!C561="Операционный_бюджет",'План Факт 2025'!D561="Программное_обеспечение_лицензии",'План Факт 2025'!M561=""),AND('План Факт 2025'!C561="Инвестиционный_проект",'План Факт 2025'!D561="Приобретение_ПО",'План Факт 2025'!M561=""),AND('План Факт 2025'!D561="ИТ_оборудование_и_комплектующие_ИП",'План Факт 2025'!M561=""),AND('План Факт 2025'!D561="ИТ_оборудование_и_комплектующие",'План Факт 2025'!M561="")),"Требует заполнения","ОК")</f>
        <v>ОК</v>
      </c>
      <c r="L561" s="1" t="str">
        <f aca="false">IF(OR(AND('План Факт 2025'!D561="Программное_обеспечение_лицензии",'План Факт 2025'!N561="",'План Факт 2025'!M561=""),AND('План Факт 2025'!D561="Приобретение_ПО",'План Факт 2025'!M561="",'План Факт 2025'!N561="",'План Факт 2025'!M561=""),AND('План Факт 2025'!C561&lt;&gt;"",'План Факт 2025'!N561="",'План Факт 2025'!M561="")),"Требует заполнения","ОК")</f>
        <v>ОК</v>
      </c>
      <c r="N561" s="1" t="str">
        <f aca="false">IF(OR('План Факт 2025'!C561="ФОТ",SUM('План Факт 2025'!Q561,'План Факт 2025'!R561,'План Факт 2025'!Z561,'План Факт 2025'!AA561)&gt;0),"ОК",IF('План Факт 2025'!C561="","ОК","Требует заполнения"))</f>
        <v>ОК</v>
      </c>
      <c r="T561" s="1" t="str">
        <f aca="false">IF(AND('План Факт 2025'!R561&gt;0,'План Факт 2025'!X561=""),"Требует заполнения","ОК")</f>
        <v>ОК</v>
      </c>
      <c r="U561" s="1" t="str">
        <f aca="false">IF(AND('План Факт 2025'!R561&gt;0,'План Факт 2025'!Y561=""),"Требует заполнения","ОК")</f>
        <v>ОК</v>
      </c>
    </row>
    <row r="562" customFormat="false" ht="15" hidden="false" customHeight="false" outlineLevel="0" collapsed="false">
      <c r="A562" s="1" t="str">
        <f aca="false">IF(AND('План Факт 2025'!B562&lt;&gt;"",'План Факт 2025'!A562=""),"Требует заполнения","ОК")</f>
        <v>ОК</v>
      </c>
      <c r="C562" s="1" t="str">
        <f aca="false">IF(AND('План Факт 2025'!C562="",SUM('План Факт 2025'!Q562,'План Факт 2025'!R562,'План Факт 2025'!Z562,'План Факт 2025'!AA562)&gt;0),"Требует заполнения","ОК")</f>
        <v>ОК</v>
      </c>
      <c r="D562" s="357" t="str">
        <f aca="false">IF(OR(AND('План Факт 2025'!D562="",'План Факт 2025'!C562="Инвестиционный_проект"),AND('План Факт 2025'!D562="",'План Факт 2025'!C562="Операционный_бюджет")),"Требует заполнения", IF('План Факт 2025'!D562="","ОК",IFERROR(VLOOKUP('План Факт 2025'!C562&amp;'План Факт 2025'!D562,статьи,1,FALSE()),"Требует исправления")))</f>
        <v>ОК</v>
      </c>
      <c r="E562" s="1" t="str">
        <f aca="false">IF(AND('План Факт 2025'!C562="Инвестиционный_проект",'План Факт 2025'!G562=""),"Требует заполнения",IF(AND('План Факт 2025'!C562&lt;&gt;"Инвестиционный_проект",'План Факт 2025'!G562&lt;&gt;""),"Требует изменения","ОК"))</f>
        <v>ОК</v>
      </c>
      <c r="G562" s="1" t="str">
        <f aca="false">IF(AND('План Факт 2025'!C562="Инвестиционный_проект",'План Факт 2025'!I562=""),"Требует заполнения","ОК")</f>
        <v>ОК</v>
      </c>
      <c r="H562" s="1" t="str">
        <f aca="false">IF(AND('План Факт 2025'!C562="ФОТ",'План Факт 2025'!J562=""),"Требует заполнения","ОК")</f>
        <v>ОК</v>
      </c>
      <c r="J562" s="1" t="str">
        <f aca="false">IF(OR(AND('План Факт 2025'!D562="Программное_обеспечение_лицензии",'План Факт 2025'!L562=""),AND('План Факт 2025'!D562="Приобретение_ПО",'План Факт 2025'!L562=""),AND('План Факт 2025'!D562="ИТ_оборудование_и_комплектующие_ИП",'План Факт 2025'!L562=""),AND('План Факт 2025'!D562="ИТ_оборудование_и_комплектующие",'План Факт 2025'!L562="")),"Требует заполнения","ОК")</f>
        <v>ОК</v>
      </c>
      <c r="K562" s="1" t="str">
        <f aca="false">IF(OR(AND('План Факт 2025'!C562="Операционный_бюджет",'План Факт 2025'!D562="Программное_обеспечение_лицензии",'План Факт 2025'!M562=""),AND('План Факт 2025'!C562="Инвестиционный_проект",'План Факт 2025'!D562="Приобретение_ПО",'План Факт 2025'!M562=""),AND('План Факт 2025'!D562="ИТ_оборудование_и_комплектующие_ИП",'План Факт 2025'!M562=""),AND('План Факт 2025'!D562="ИТ_оборудование_и_комплектующие",'План Факт 2025'!M562="")),"Требует заполнения","ОК")</f>
        <v>ОК</v>
      </c>
      <c r="L562" s="1" t="str">
        <f aca="false">IF(OR(AND('План Факт 2025'!D562="Программное_обеспечение_лицензии",'План Факт 2025'!N562="",'План Факт 2025'!M562=""),AND('План Факт 2025'!D562="Приобретение_ПО",'План Факт 2025'!M562="",'План Факт 2025'!N562="",'План Факт 2025'!M562=""),AND('План Факт 2025'!C562&lt;&gt;"",'План Факт 2025'!N562="",'План Факт 2025'!M562="")),"Требует заполнения","ОК")</f>
        <v>ОК</v>
      </c>
      <c r="N562" s="1" t="str">
        <f aca="false">IF(OR('План Факт 2025'!C562="ФОТ",SUM('План Факт 2025'!Q562,'План Факт 2025'!R562,'План Факт 2025'!Z562,'План Факт 2025'!AA562)&gt;0),"ОК",IF('План Факт 2025'!C562="","ОК","Требует заполнения"))</f>
        <v>ОК</v>
      </c>
      <c r="T562" s="1" t="str">
        <f aca="false">IF(AND('План Факт 2025'!R562&gt;0,'План Факт 2025'!X562=""),"Требует заполнения","ОК")</f>
        <v>ОК</v>
      </c>
      <c r="U562" s="1" t="str">
        <f aca="false">IF(AND('План Факт 2025'!R562&gt;0,'План Факт 2025'!Y562=""),"Требует заполнения","ОК")</f>
        <v>ОК</v>
      </c>
    </row>
    <row r="563" customFormat="false" ht="15" hidden="false" customHeight="false" outlineLevel="0" collapsed="false">
      <c r="A563" s="1" t="str">
        <f aca="false">IF(AND('План Факт 2025'!B563&lt;&gt;"",'План Факт 2025'!A563=""),"Требует заполнения","ОК")</f>
        <v>ОК</v>
      </c>
      <c r="C563" s="1" t="str">
        <f aca="false">IF(AND('План Факт 2025'!C563="",SUM('План Факт 2025'!Q563,'План Факт 2025'!R563,'План Факт 2025'!Z563,'План Факт 2025'!AA563)&gt;0),"Требует заполнения","ОК")</f>
        <v>ОК</v>
      </c>
      <c r="D563" s="357" t="str">
        <f aca="false">IF(OR(AND('План Факт 2025'!D563="",'План Факт 2025'!C563="Инвестиционный_проект"),AND('План Факт 2025'!D563="",'План Факт 2025'!C563="Операционный_бюджет")),"Требует заполнения", IF('План Факт 2025'!D563="","ОК",IFERROR(VLOOKUP('План Факт 2025'!C563&amp;'План Факт 2025'!D563,статьи,1,FALSE()),"Требует исправления")))</f>
        <v>ОК</v>
      </c>
      <c r="E563" s="1" t="str">
        <f aca="false">IF(AND('План Факт 2025'!C563="Инвестиционный_проект",'План Факт 2025'!G563=""),"Требует заполнения",IF(AND('План Факт 2025'!C563&lt;&gt;"Инвестиционный_проект",'План Факт 2025'!G563&lt;&gt;""),"Требует изменения","ОК"))</f>
        <v>ОК</v>
      </c>
      <c r="G563" s="1" t="str">
        <f aca="false">IF(AND('План Факт 2025'!C563="Инвестиционный_проект",'План Факт 2025'!I563=""),"Требует заполнения","ОК")</f>
        <v>ОК</v>
      </c>
      <c r="H563" s="1" t="str">
        <f aca="false">IF(AND('План Факт 2025'!C563="ФОТ",'План Факт 2025'!J563=""),"Требует заполнения","ОК")</f>
        <v>ОК</v>
      </c>
      <c r="J563" s="1" t="str">
        <f aca="false">IF(OR(AND('План Факт 2025'!D563="Программное_обеспечение_лицензии",'План Факт 2025'!L563=""),AND('План Факт 2025'!D563="Приобретение_ПО",'План Факт 2025'!L563=""),AND('План Факт 2025'!D563="ИТ_оборудование_и_комплектующие_ИП",'План Факт 2025'!L563=""),AND('План Факт 2025'!D563="ИТ_оборудование_и_комплектующие",'План Факт 2025'!L563="")),"Требует заполнения","ОК")</f>
        <v>ОК</v>
      </c>
      <c r="K563" s="1" t="str">
        <f aca="false">IF(OR(AND('План Факт 2025'!C563="Операционный_бюджет",'План Факт 2025'!D563="Программное_обеспечение_лицензии",'План Факт 2025'!M563=""),AND('План Факт 2025'!C563="Инвестиционный_проект",'План Факт 2025'!D563="Приобретение_ПО",'План Факт 2025'!M563=""),AND('План Факт 2025'!D563="ИТ_оборудование_и_комплектующие_ИП",'План Факт 2025'!M563=""),AND('План Факт 2025'!D563="ИТ_оборудование_и_комплектующие",'План Факт 2025'!M563="")),"Требует заполнения","ОК")</f>
        <v>ОК</v>
      </c>
      <c r="L563" s="1" t="str">
        <f aca="false">IF(OR(AND('План Факт 2025'!D563="Программное_обеспечение_лицензии",'План Факт 2025'!N563="",'План Факт 2025'!M563=""),AND('План Факт 2025'!D563="Приобретение_ПО",'План Факт 2025'!M563="",'План Факт 2025'!N563="",'План Факт 2025'!M563=""),AND('План Факт 2025'!C563&lt;&gt;"",'План Факт 2025'!N563="",'План Факт 2025'!M563="")),"Требует заполнения","ОК")</f>
        <v>ОК</v>
      </c>
      <c r="N563" s="1" t="str">
        <f aca="false">IF(OR('План Факт 2025'!C563="ФОТ",SUM('План Факт 2025'!Q563,'План Факт 2025'!R563,'План Факт 2025'!Z563,'План Факт 2025'!AA563)&gt;0),"ОК",IF('План Факт 2025'!C563="","ОК","Требует заполнения"))</f>
        <v>ОК</v>
      </c>
      <c r="T563" s="1" t="str">
        <f aca="false">IF(AND('План Факт 2025'!R563&gt;0,'План Факт 2025'!X563=""),"Требует заполнения","ОК")</f>
        <v>ОК</v>
      </c>
      <c r="U563" s="1" t="str">
        <f aca="false">IF(AND('План Факт 2025'!R563&gt;0,'План Факт 2025'!Y563=""),"Требует заполнения","ОК")</f>
        <v>ОК</v>
      </c>
    </row>
    <row r="564" customFormat="false" ht="15" hidden="false" customHeight="false" outlineLevel="0" collapsed="false">
      <c r="A564" s="1" t="str">
        <f aca="false">IF(AND('План Факт 2025'!B564&lt;&gt;"",'План Факт 2025'!A564=""),"Требует заполнения","ОК")</f>
        <v>ОК</v>
      </c>
      <c r="C564" s="1" t="str">
        <f aca="false">IF(AND('План Факт 2025'!C564="",SUM('План Факт 2025'!Q564,'План Факт 2025'!R564,'План Факт 2025'!Z564,'План Факт 2025'!AA564)&gt;0),"Требует заполнения","ОК")</f>
        <v>ОК</v>
      </c>
      <c r="D564" s="357" t="str">
        <f aca="false">IF(OR(AND('План Факт 2025'!D564="",'План Факт 2025'!C564="Инвестиционный_проект"),AND('План Факт 2025'!D564="",'План Факт 2025'!C564="Операционный_бюджет")),"Требует заполнения", IF('План Факт 2025'!D564="","ОК",IFERROR(VLOOKUP('План Факт 2025'!C564&amp;'План Факт 2025'!D564,статьи,1,FALSE()),"Требует исправления")))</f>
        <v>ОК</v>
      </c>
      <c r="E564" s="1" t="str">
        <f aca="false">IF(AND('План Факт 2025'!C564="Инвестиционный_проект",'План Факт 2025'!G564=""),"Требует заполнения",IF(AND('План Факт 2025'!C564&lt;&gt;"Инвестиционный_проект",'План Факт 2025'!G564&lt;&gt;""),"Требует изменения","ОК"))</f>
        <v>ОК</v>
      </c>
      <c r="G564" s="1" t="str">
        <f aca="false">IF(AND('План Факт 2025'!C564="Инвестиционный_проект",'План Факт 2025'!I564=""),"Требует заполнения","ОК")</f>
        <v>ОК</v>
      </c>
      <c r="H564" s="1" t="str">
        <f aca="false">IF(AND('План Факт 2025'!C564="ФОТ",'План Факт 2025'!J564=""),"Требует заполнения","ОК")</f>
        <v>ОК</v>
      </c>
      <c r="J564" s="1" t="str">
        <f aca="false">IF(OR(AND('План Факт 2025'!D564="Программное_обеспечение_лицензии",'План Факт 2025'!L564=""),AND('План Факт 2025'!D564="Приобретение_ПО",'План Факт 2025'!L564=""),AND('План Факт 2025'!D564="ИТ_оборудование_и_комплектующие_ИП",'План Факт 2025'!L564=""),AND('План Факт 2025'!D564="ИТ_оборудование_и_комплектующие",'План Факт 2025'!L564="")),"Требует заполнения","ОК")</f>
        <v>ОК</v>
      </c>
      <c r="K564" s="1" t="str">
        <f aca="false">IF(OR(AND('План Факт 2025'!C564="Операционный_бюджет",'План Факт 2025'!D564="Программное_обеспечение_лицензии",'План Факт 2025'!M564=""),AND('План Факт 2025'!C564="Инвестиционный_проект",'План Факт 2025'!D564="Приобретение_ПО",'План Факт 2025'!M564=""),AND('План Факт 2025'!D564="ИТ_оборудование_и_комплектующие_ИП",'План Факт 2025'!M564=""),AND('План Факт 2025'!D564="ИТ_оборудование_и_комплектующие",'План Факт 2025'!M564="")),"Требует заполнения","ОК")</f>
        <v>ОК</v>
      </c>
      <c r="L564" s="1" t="str">
        <f aca="false">IF(OR(AND('План Факт 2025'!D564="Программное_обеспечение_лицензии",'План Факт 2025'!N564="",'План Факт 2025'!M564=""),AND('План Факт 2025'!D564="Приобретение_ПО",'План Факт 2025'!M564="",'План Факт 2025'!N564="",'План Факт 2025'!M564=""),AND('План Факт 2025'!C564&lt;&gt;"",'План Факт 2025'!N564="",'План Факт 2025'!M564="")),"Требует заполнения","ОК")</f>
        <v>ОК</v>
      </c>
      <c r="N564" s="1" t="str">
        <f aca="false">IF(OR('План Факт 2025'!C564="ФОТ",SUM('План Факт 2025'!Q564,'План Факт 2025'!R564,'План Факт 2025'!Z564,'План Факт 2025'!AA564)&gt;0),"ОК",IF('План Факт 2025'!C564="","ОК","Требует заполнения"))</f>
        <v>ОК</v>
      </c>
      <c r="T564" s="1" t="str">
        <f aca="false">IF(AND('План Факт 2025'!R564&gt;0,'План Факт 2025'!X564=""),"Требует заполнения","ОК")</f>
        <v>ОК</v>
      </c>
      <c r="U564" s="1" t="str">
        <f aca="false">IF(AND('План Факт 2025'!R564&gt;0,'План Факт 2025'!Y564=""),"Требует заполнения","ОК")</f>
        <v>ОК</v>
      </c>
    </row>
    <row r="565" customFormat="false" ht="15" hidden="false" customHeight="false" outlineLevel="0" collapsed="false">
      <c r="A565" s="1" t="str">
        <f aca="false">IF(AND('План Факт 2025'!B565&lt;&gt;"",'План Факт 2025'!A565=""),"Требует заполнения","ОК")</f>
        <v>ОК</v>
      </c>
      <c r="C565" s="1" t="str">
        <f aca="false">IF(AND('План Факт 2025'!C565="",SUM('План Факт 2025'!Q565,'План Факт 2025'!R565,'План Факт 2025'!Z565,'План Факт 2025'!AA565)&gt;0),"Требует заполнения","ОК")</f>
        <v>ОК</v>
      </c>
      <c r="D565" s="357" t="str">
        <f aca="false">IF(OR(AND('План Факт 2025'!D565="",'План Факт 2025'!C565="Инвестиционный_проект"),AND('План Факт 2025'!D565="",'План Факт 2025'!C565="Операционный_бюджет")),"Требует заполнения", IF('План Факт 2025'!D565="","ОК",IFERROR(VLOOKUP('План Факт 2025'!C565&amp;'План Факт 2025'!D565,статьи,1,FALSE()),"Требует исправления")))</f>
        <v>ОК</v>
      </c>
      <c r="E565" s="1" t="str">
        <f aca="false">IF(AND('План Факт 2025'!C565="Инвестиционный_проект",'План Факт 2025'!G565=""),"Требует заполнения",IF(AND('План Факт 2025'!C565&lt;&gt;"Инвестиционный_проект",'План Факт 2025'!G565&lt;&gt;""),"Требует изменения","ОК"))</f>
        <v>ОК</v>
      </c>
      <c r="G565" s="1" t="str">
        <f aca="false">IF(AND('План Факт 2025'!C565="Инвестиционный_проект",'План Факт 2025'!I565=""),"Требует заполнения","ОК")</f>
        <v>ОК</v>
      </c>
      <c r="H565" s="1" t="str">
        <f aca="false">IF(AND('План Факт 2025'!C565="ФОТ",'План Факт 2025'!J565=""),"Требует заполнения","ОК")</f>
        <v>ОК</v>
      </c>
      <c r="J565" s="1" t="str">
        <f aca="false">IF(OR(AND('План Факт 2025'!D565="Программное_обеспечение_лицензии",'План Факт 2025'!L565=""),AND('План Факт 2025'!D565="Приобретение_ПО",'План Факт 2025'!L565=""),AND('План Факт 2025'!D565="ИТ_оборудование_и_комплектующие_ИП",'План Факт 2025'!L565=""),AND('План Факт 2025'!D565="ИТ_оборудование_и_комплектующие",'План Факт 2025'!L565="")),"Требует заполнения","ОК")</f>
        <v>ОК</v>
      </c>
      <c r="K565" s="1" t="str">
        <f aca="false">IF(OR(AND('План Факт 2025'!C565="Операционный_бюджет",'План Факт 2025'!D565="Программное_обеспечение_лицензии",'План Факт 2025'!M565=""),AND('План Факт 2025'!C565="Инвестиционный_проект",'План Факт 2025'!D565="Приобретение_ПО",'План Факт 2025'!M565=""),AND('План Факт 2025'!D565="ИТ_оборудование_и_комплектующие_ИП",'План Факт 2025'!M565=""),AND('План Факт 2025'!D565="ИТ_оборудование_и_комплектующие",'План Факт 2025'!M565="")),"Требует заполнения","ОК")</f>
        <v>ОК</v>
      </c>
      <c r="L565" s="1" t="str">
        <f aca="false">IF(OR(AND('План Факт 2025'!D565="Программное_обеспечение_лицензии",'План Факт 2025'!N565="",'План Факт 2025'!M565=""),AND('План Факт 2025'!D565="Приобретение_ПО",'План Факт 2025'!M565="",'План Факт 2025'!N565="",'План Факт 2025'!M565=""),AND('План Факт 2025'!C565&lt;&gt;"",'План Факт 2025'!N565="",'План Факт 2025'!M565="")),"Требует заполнения","ОК")</f>
        <v>ОК</v>
      </c>
      <c r="N565" s="1" t="str">
        <f aca="false">IF(OR('План Факт 2025'!C565="ФОТ",SUM('План Факт 2025'!Q565,'План Факт 2025'!R565,'План Факт 2025'!Z565,'План Факт 2025'!AA565)&gt;0),"ОК",IF('План Факт 2025'!C565="","ОК","Требует заполнения"))</f>
        <v>ОК</v>
      </c>
      <c r="T565" s="1" t="str">
        <f aca="false">IF(AND('План Факт 2025'!R565&gt;0,'План Факт 2025'!X565=""),"Требует заполнения","ОК")</f>
        <v>ОК</v>
      </c>
      <c r="U565" s="1" t="str">
        <f aca="false">IF(AND('План Факт 2025'!R565&gt;0,'План Факт 2025'!Y565=""),"Требует заполнения","ОК")</f>
        <v>ОК</v>
      </c>
    </row>
    <row r="566" customFormat="false" ht="15" hidden="false" customHeight="false" outlineLevel="0" collapsed="false">
      <c r="A566" s="1" t="str">
        <f aca="false">IF(AND('План Факт 2025'!B566&lt;&gt;"",'План Факт 2025'!A566=""),"Требует заполнения","ОК")</f>
        <v>ОК</v>
      </c>
      <c r="C566" s="1" t="str">
        <f aca="false">IF(AND('План Факт 2025'!C566="",SUM('План Факт 2025'!Q566,'План Факт 2025'!R566,'План Факт 2025'!Z566,'План Факт 2025'!AA566)&gt;0),"Требует заполнения","ОК")</f>
        <v>ОК</v>
      </c>
      <c r="D566" s="357" t="str">
        <f aca="false">IF(OR(AND('План Факт 2025'!D566="",'План Факт 2025'!C566="Инвестиционный_проект"),AND('План Факт 2025'!D566="",'План Факт 2025'!C566="Операционный_бюджет")),"Требует заполнения", IF('План Факт 2025'!D566="","ОК",IFERROR(VLOOKUP('План Факт 2025'!C566&amp;'План Факт 2025'!D566,статьи,1,FALSE()),"Требует исправления")))</f>
        <v>ОК</v>
      </c>
      <c r="E566" s="1" t="str">
        <f aca="false">IF(AND('План Факт 2025'!C566="Инвестиционный_проект",'План Факт 2025'!G566=""),"Требует заполнения",IF(AND('План Факт 2025'!C566&lt;&gt;"Инвестиционный_проект",'План Факт 2025'!G566&lt;&gt;""),"Требует изменения","ОК"))</f>
        <v>ОК</v>
      </c>
      <c r="G566" s="1" t="str">
        <f aca="false">IF(AND('План Факт 2025'!C566="Инвестиционный_проект",'План Факт 2025'!I566=""),"Требует заполнения","ОК")</f>
        <v>ОК</v>
      </c>
      <c r="H566" s="1" t="str">
        <f aca="false">IF(AND('План Факт 2025'!C566="ФОТ",'План Факт 2025'!J566=""),"Требует заполнения","ОК")</f>
        <v>ОК</v>
      </c>
      <c r="J566" s="1" t="str">
        <f aca="false">IF(OR(AND('План Факт 2025'!D566="Программное_обеспечение_лицензии",'План Факт 2025'!L566=""),AND('План Факт 2025'!D566="Приобретение_ПО",'План Факт 2025'!L566=""),AND('План Факт 2025'!D566="ИТ_оборудование_и_комплектующие_ИП",'План Факт 2025'!L566=""),AND('План Факт 2025'!D566="ИТ_оборудование_и_комплектующие",'План Факт 2025'!L566="")),"Требует заполнения","ОК")</f>
        <v>ОК</v>
      </c>
      <c r="K566" s="1" t="str">
        <f aca="false">IF(OR(AND('План Факт 2025'!C566="Операционный_бюджет",'План Факт 2025'!D566="Программное_обеспечение_лицензии",'План Факт 2025'!M566=""),AND('План Факт 2025'!C566="Инвестиционный_проект",'План Факт 2025'!D566="Приобретение_ПО",'План Факт 2025'!M566=""),AND('План Факт 2025'!D566="ИТ_оборудование_и_комплектующие_ИП",'План Факт 2025'!M566=""),AND('План Факт 2025'!D566="ИТ_оборудование_и_комплектующие",'План Факт 2025'!M566="")),"Требует заполнения","ОК")</f>
        <v>ОК</v>
      </c>
      <c r="L566" s="1" t="str">
        <f aca="false">IF(OR(AND('План Факт 2025'!D566="Программное_обеспечение_лицензии",'План Факт 2025'!N566="",'План Факт 2025'!M566=""),AND('План Факт 2025'!D566="Приобретение_ПО",'План Факт 2025'!M566="",'План Факт 2025'!N566="",'План Факт 2025'!M566=""),AND('План Факт 2025'!C566&lt;&gt;"",'План Факт 2025'!N566="",'План Факт 2025'!M566="")),"Требует заполнения","ОК")</f>
        <v>ОК</v>
      </c>
      <c r="N566" s="1" t="str">
        <f aca="false">IF(OR('План Факт 2025'!C566="ФОТ",SUM('План Факт 2025'!Q566,'План Факт 2025'!R566,'План Факт 2025'!Z566,'План Факт 2025'!AA566)&gt;0),"ОК",IF('План Факт 2025'!C566="","ОК","Требует заполнения"))</f>
        <v>ОК</v>
      </c>
      <c r="T566" s="1" t="str">
        <f aca="false">IF(AND('План Факт 2025'!R566&gt;0,'План Факт 2025'!X566=""),"Требует заполнения","ОК")</f>
        <v>ОК</v>
      </c>
      <c r="U566" s="1" t="str">
        <f aca="false">IF(AND('План Факт 2025'!R566&gt;0,'План Факт 2025'!Y566=""),"Требует заполнения","ОК")</f>
        <v>ОК</v>
      </c>
    </row>
    <row r="567" customFormat="false" ht="15" hidden="false" customHeight="false" outlineLevel="0" collapsed="false">
      <c r="A567" s="1" t="str">
        <f aca="false">IF(AND('План Факт 2025'!B567&lt;&gt;"",'План Факт 2025'!A567=""),"Требует заполнения","ОК")</f>
        <v>ОК</v>
      </c>
      <c r="C567" s="1" t="str">
        <f aca="false">IF(AND('План Факт 2025'!C567="",SUM('План Факт 2025'!Q567,'План Факт 2025'!R567,'План Факт 2025'!Z567,'План Факт 2025'!AA567)&gt;0),"Требует заполнения","ОК")</f>
        <v>ОК</v>
      </c>
      <c r="D567" s="357" t="str">
        <f aca="false">IF(OR(AND('План Факт 2025'!D567="",'План Факт 2025'!C567="Инвестиционный_проект"),AND('План Факт 2025'!D567="",'План Факт 2025'!C567="Операционный_бюджет")),"Требует заполнения", IF('План Факт 2025'!D567="","ОК",IFERROR(VLOOKUP('План Факт 2025'!C567&amp;'План Факт 2025'!D567,статьи,1,FALSE()),"Требует исправления")))</f>
        <v>ОК</v>
      </c>
      <c r="E567" s="1" t="str">
        <f aca="false">IF(AND('План Факт 2025'!C567="Инвестиционный_проект",'План Факт 2025'!G567=""),"Требует заполнения",IF(AND('План Факт 2025'!C567&lt;&gt;"Инвестиционный_проект",'План Факт 2025'!G567&lt;&gt;""),"Требует изменения","ОК"))</f>
        <v>ОК</v>
      </c>
      <c r="G567" s="1" t="str">
        <f aca="false">IF(AND('План Факт 2025'!C567="Инвестиционный_проект",'План Факт 2025'!I567=""),"Требует заполнения","ОК")</f>
        <v>ОК</v>
      </c>
      <c r="H567" s="1" t="str">
        <f aca="false">IF(AND('План Факт 2025'!C567="ФОТ",'План Факт 2025'!J567=""),"Требует заполнения","ОК")</f>
        <v>ОК</v>
      </c>
      <c r="J567" s="1" t="str">
        <f aca="false">IF(OR(AND('План Факт 2025'!D567="Программное_обеспечение_лицензии",'План Факт 2025'!L567=""),AND('План Факт 2025'!D567="Приобретение_ПО",'План Факт 2025'!L567=""),AND('План Факт 2025'!D567="ИТ_оборудование_и_комплектующие_ИП",'План Факт 2025'!L567=""),AND('План Факт 2025'!D567="ИТ_оборудование_и_комплектующие",'План Факт 2025'!L567="")),"Требует заполнения","ОК")</f>
        <v>ОК</v>
      </c>
      <c r="K567" s="1" t="str">
        <f aca="false">IF(OR(AND('План Факт 2025'!C567="Операционный_бюджет",'План Факт 2025'!D567="Программное_обеспечение_лицензии",'План Факт 2025'!M567=""),AND('План Факт 2025'!C567="Инвестиционный_проект",'План Факт 2025'!D567="Приобретение_ПО",'План Факт 2025'!M567=""),AND('План Факт 2025'!D567="ИТ_оборудование_и_комплектующие_ИП",'План Факт 2025'!M567=""),AND('План Факт 2025'!D567="ИТ_оборудование_и_комплектующие",'План Факт 2025'!M567="")),"Требует заполнения","ОК")</f>
        <v>ОК</v>
      </c>
      <c r="L567" s="1" t="str">
        <f aca="false">IF(OR(AND('План Факт 2025'!D567="Программное_обеспечение_лицензии",'План Факт 2025'!N567="",'План Факт 2025'!M567=""),AND('План Факт 2025'!D567="Приобретение_ПО",'План Факт 2025'!M567="",'План Факт 2025'!N567="",'План Факт 2025'!M567=""),AND('План Факт 2025'!C567&lt;&gt;"",'План Факт 2025'!N567="",'План Факт 2025'!M567="")),"Требует заполнения","ОК")</f>
        <v>ОК</v>
      </c>
      <c r="N567" s="1" t="str">
        <f aca="false">IF(OR('План Факт 2025'!C567="ФОТ",SUM('План Факт 2025'!Q567,'План Факт 2025'!R567,'План Факт 2025'!Z567,'План Факт 2025'!AA567)&gt;0),"ОК",IF('План Факт 2025'!C567="","ОК","Требует заполнения"))</f>
        <v>ОК</v>
      </c>
      <c r="T567" s="1" t="str">
        <f aca="false">IF(AND('План Факт 2025'!R567&gt;0,'План Факт 2025'!X567=""),"Требует заполнения","ОК")</f>
        <v>ОК</v>
      </c>
      <c r="U567" s="1" t="str">
        <f aca="false">IF(AND('План Факт 2025'!R567&gt;0,'План Факт 2025'!Y567=""),"Требует заполнения","ОК")</f>
        <v>ОК</v>
      </c>
    </row>
    <row r="568" customFormat="false" ht="15" hidden="false" customHeight="false" outlineLevel="0" collapsed="false">
      <c r="A568" s="1" t="str">
        <f aca="false">IF(AND('План Факт 2025'!B568&lt;&gt;"",'План Факт 2025'!A568=""),"Требует заполнения","ОК")</f>
        <v>ОК</v>
      </c>
      <c r="C568" s="1" t="str">
        <f aca="false">IF(AND('План Факт 2025'!C568="",SUM('План Факт 2025'!Q568,'План Факт 2025'!R568,'План Факт 2025'!Z568,'План Факт 2025'!AA568)&gt;0),"Требует заполнения","ОК")</f>
        <v>ОК</v>
      </c>
      <c r="D568" s="357" t="str">
        <f aca="false">IF(OR(AND('План Факт 2025'!D568="",'План Факт 2025'!C568="Инвестиционный_проект"),AND('План Факт 2025'!D568="",'План Факт 2025'!C568="Операционный_бюджет")),"Требует заполнения", IF('План Факт 2025'!D568="","ОК",IFERROR(VLOOKUP('План Факт 2025'!C568&amp;'План Факт 2025'!D568,статьи,1,FALSE()),"Требует исправления")))</f>
        <v>ОК</v>
      </c>
      <c r="E568" s="1" t="str">
        <f aca="false">IF(AND('План Факт 2025'!C568="Инвестиционный_проект",'План Факт 2025'!G568=""),"Требует заполнения",IF(AND('План Факт 2025'!C568&lt;&gt;"Инвестиционный_проект",'План Факт 2025'!G568&lt;&gt;""),"Требует изменения","ОК"))</f>
        <v>ОК</v>
      </c>
      <c r="G568" s="1" t="str">
        <f aca="false">IF(AND('План Факт 2025'!C568="Инвестиционный_проект",'План Факт 2025'!I568=""),"Требует заполнения","ОК")</f>
        <v>ОК</v>
      </c>
      <c r="H568" s="1" t="str">
        <f aca="false">IF(AND('План Факт 2025'!C568="ФОТ",'План Факт 2025'!J568=""),"Требует заполнения","ОК")</f>
        <v>ОК</v>
      </c>
      <c r="J568" s="1" t="str">
        <f aca="false">IF(OR(AND('План Факт 2025'!D568="Программное_обеспечение_лицензии",'План Факт 2025'!L568=""),AND('План Факт 2025'!D568="Приобретение_ПО",'План Факт 2025'!L568=""),AND('План Факт 2025'!D568="ИТ_оборудование_и_комплектующие_ИП",'План Факт 2025'!L568=""),AND('План Факт 2025'!D568="ИТ_оборудование_и_комплектующие",'План Факт 2025'!L568="")),"Требует заполнения","ОК")</f>
        <v>ОК</v>
      </c>
      <c r="K568" s="1" t="str">
        <f aca="false">IF(OR(AND('План Факт 2025'!C568="Операционный_бюджет",'План Факт 2025'!D568="Программное_обеспечение_лицензии",'План Факт 2025'!M568=""),AND('План Факт 2025'!C568="Инвестиционный_проект",'План Факт 2025'!D568="Приобретение_ПО",'План Факт 2025'!M568=""),AND('План Факт 2025'!D568="ИТ_оборудование_и_комплектующие_ИП",'План Факт 2025'!M568=""),AND('План Факт 2025'!D568="ИТ_оборудование_и_комплектующие",'План Факт 2025'!M568="")),"Требует заполнения","ОК")</f>
        <v>ОК</v>
      </c>
      <c r="L568" s="1" t="str">
        <f aca="false">IF(OR(AND('План Факт 2025'!D568="Программное_обеспечение_лицензии",'План Факт 2025'!N568="",'План Факт 2025'!M568=""),AND('План Факт 2025'!D568="Приобретение_ПО",'План Факт 2025'!M568="",'План Факт 2025'!N568="",'План Факт 2025'!M568=""),AND('План Факт 2025'!C568&lt;&gt;"",'План Факт 2025'!N568="",'План Факт 2025'!M568="")),"Требует заполнения","ОК")</f>
        <v>ОК</v>
      </c>
      <c r="N568" s="1" t="str">
        <f aca="false">IF(OR('План Факт 2025'!C568="ФОТ",SUM('План Факт 2025'!Q568,'План Факт 2025'!R568,'План Факт 2025'!Z568,'План Факт 2025'!AA568)&gt;0),"ОК",IF('План Факт 2025'!C568="","ОК","Требует заполнения"))</f>
        <v>ОК</v>
      </c>
      <c r="T568" s="1" t="str">
        <f aca="false">IF(AND('План Факт 2025'!R568&gt;0,'План Факт 2025'!X568=""),"Требует заполнения","ОК")</f>
        <v>ОК</v>
      </c>
      <c r="U568" s="1" t="str">
        <f aca="false">IF(AND('План Факт 2025'!R568&gt;0,'План Факт 2025'!Y568=""),"Требует заполнения","ОК")</f>
        <v>ОК</v>
      </c>
    </row>
    <row r="569" customFormat="false" ht="15" hidden="false" customHeight="false" outlineLevel="0" collapsed="false">
      <c r="A569" s="1" t="str">
        <f aca="false">IF(AND('План Факт 2025'!B569&lt;&gt;"",'План Факт 2025'!A569=""),"Требует заполнения","ОК")</f>
        <v>ОК</v>
      </c>
      <c r="C569" s="1" t="str">
        <f aca="false">IF(AND('План Факт 2025'!C569="",SUM('План Факт 2025'!Q569,'План Факт 2025'!R569,'План Факт 2025'!Z569,'План Факт 2025'!AA569)&gt;0),"Требует заполнения","ОК")</f>
        <v>ОК</v>
      </c>
      <c r="D569" s="357" t="str">
        <f aca="false">IF(OR(AND('План Факт 2025'!D569="",'План Факт 2025'!C569="Инвестиционный_проект"),AND('План Факт 2025'!D569="",'План Факт 2025'!C569="Операционный_бюджет")),"Требует заполнения", IF('План Факт 2025'!D569="","ОК",IFERROR(VLOOKUP('План Факт 2025'!C569&amp;'План Факт 2025'!D569,статьи,1,FALSE()),"Требует исправления")))</f>
        <v>ОК</v>
      </c>
      <c r="E569" s="1" t="str">
        <f aca="false">IF(AND('План Факт 2025'!C569="Инвестиционный_проект",'План Факт 2025'!G569=""),"Требует заполнения",IF(AND('План Факт 2025'!C569&lt;&gt;"Инвестиционный_проект",'План Факт 2025'!G569&lt;&gt;""),"Требует изменения","ОК"))</f>
        <v>ОК</v>
      </c>
      <c r="G569" s="1" t="str">
        <f aca="false">IF(AND('План Факт 2025'!C569="Инвестиционный_проект",'План Факт 2025'!I569=""),"Требует заполнения","ОК")</f>
        <v>ОК</v>
      </c>
      <c r="H569" s="1" t="str">
        <f aca="false">IF(AND('План Факт 2025'!C569="ФОТ",'План Факт 2025'!J569=""),"Требует заполнения","ОК")</f>
        <v>ОК</v>
      </c>
      <c r="J569" s="1" t="str">
        <f aca="false">IF(OR(AND('План Факт 2025'!D569="Программное_обеспечение_лицензии",'План Факт 2025'!L569=""),AND('План Факт 2025'!D569="Приобретение_ПО",'План Факт 2025'!L569=""),AND('План Факт 2025'!D569="ИТ_оборудование_и_комплектующие_ИП",'План Факт 2025'!L569=""),AND('План Факт 2025'!D569="ИТ_оборудование_и_комплектующие",'План Факт 2025'!L569="")),"Требует заполнения","ОК")</f>
        <v>ОК</v>
      </c>
      <c r="K569" s="1" t="str">
        <f aca="false">IF(OR(AND('План Факт 2025'!C569="Операционный_бюджет",'План Факт 2025'!D569="Программное_обеспечение_лицензии",'План Факт 2025'!M569=""),AND('План Факт 2025'!C569="Инвестиционный_проект",'План Факт 2025'!D569="Приобретение_ПО",'План Факт 2025'!M569=""),AND('План Факт 2025'!D569="ИТ_оборудование_и_комплектующие_ИП",'План Факт 2025'!M569=""),AND('План Факт 2025'!D569="ИТ_оборудование_и_комплектующие",'План Факт 2025'!M569="")),"Требует заполнения","ОК")</f>
        <v>ОК</v>
      </c>
      <c r="L569" s="1" t="str">
        <f aca="false">IF(OR(AND('План Факт 2025'!D569="Программное_обеспечение_лицензии",'План Факт 2025'!N569="",'План Факт 2025'!M569=""),AND('План Факт 2025'!D569="Приобретение_ПО",'План Факт 2025'!M569="",'План Факт 2025'!N569="",'План Факт 2025'!M569=""),AND('План Факт 2025'!C569&lt;&gt;"",'План Факт 2025'!N569="",'План Факт 2025'!M569="")),"Требует заполнения","ОК")</f>
        <v>ОК</v>
      </c>
      <c r="N569" s="1" t="str">
        <f aca="false">IF(OR('План Факт 2025'!C569="ФОТ",SUM('План Факт 2025'!Q569,'План Факт 2025'!R569,'План Факт 2025'!Z569,'План Факт 2025'!AA569)&gt;0),"ОК",IF('План Факт 2025'!C569="","ОК","Требует заполнения"))</f>
        <v>ОК</v>
      </c>
      <c r="T569" s="1" t="str">
        <f aca="false">IF(AND('План Факт 2025'!R569&gt;0,'План Факт 2025'!X569=""),"Требует заполнения","ОК")</f>
        <v>ОК</v>
      </c>
      <c r="U569" s="1" t="str">
        <f aca="false">IF(AND('План Факт 2025'!R569&gt;0,'План Факт 2025'!Y569=""),"Требует заполнения","ОК")</f>
        <v>ОК</v>
      </c>
    </row>
    <row r="570" customFormat="false" ht="15" hidden="false" customHeight="false" outlineLevel="0" collapsed="false">
      <c r="A570" s="1" t="str">
        <f aca="false">IF(AND('План Факт 2025'!B570&lt;&gt;"",'План Факт 2025'!A570=""),"Требует заполнения","ОК")</f>
        <v>ОК</v>
      </c>
      <c r="C570" s="1" t="str">
        <f aca="false">IF(AND('План Факт 2025'!C570="",SUM('План Факт 2025'!Q570,'План Факт 2025'!R570,'План Факт 2025'!Z570,'План Факт 2025'!AA570)&gt;0),"Требует заполнения","ОК")</f>
        <v>ОК</v>
      </c>
      <c r="D570" s="357" t="str">
        <f aca="false">IF(OR(AND('План Факт 2025'!D570="",'План Факт 2025'!C570="Инвестиционный_проект"),AND('План Факт 2025'!D570="",'План Факт 2025'!C570="Операционный_бюджет")),"Требует заполнения", IF('План Факт 2025'!D570="","ОК",IFERROR(VLOOKUP('План Факт 2025'!C570&amp;'План Факт 2025'!D570,статьи,1,FALSE()),"Требует исправления")))</f>
        <v>ОК</v>
      </c>
      <c r="E570" s="1" t="str">
        <f aca="false">IF(AND('План Факт 2025'!C570="Инвестиционный_проект",'План Факт 2025'!G570=""),"Требует заполнения",IF(AND('План Факт 2025'!C570&lt;&gt;"Инвестиционный_проект",'План Факт 2025'!G570&lt;&gt;""),"Требует изменения","ОК"))</f>
        <v>ОК</v>
      </c>
      <c r="G570" s="1" t="str">
        <f aca="false">IF(AND('План Факт 2025'!C570="Инвестиционный_проект",'План Факт 2025'!I570=""),"Требует заполнения","ОК")</f>
        <v>ОК</v>
      </c>
      <c r="H570" s="1" t="str">
        <f aca="false">IF(AND('План Факт 2025'!C570="ФОТ",'План Факт 2025'!J570=""),"Требует заполнения","ОК")</f>
        <v>ОК</v>
      </c>
      <c r="J570" s="1" t="str">
        <f aca="false">IF(OR(AND('План Факт 2025'!D570="Программное_обеспечение_лицензии",'План Факт 2025'!L570=""),AND('План Факт 2025'!D570="Приобретение_ПО",'План Факт 2025'!L570=""),AND('План Факт 2025'!D570="ИТ_оборудование_и_комплектующие_ИП",'План Факт 2025'!L570=""),AND('План Факт 2025'!D570="ИТ_оборудование_и_комплектующие",'План Факт 2025'!L570="")),"Требует заполнения","ОК")</f>
        <v>ОК</v>
      </c>
      <c r="K570" s="1" t="str">
        <f aca="false">IF(OR(AND('План Факт 2025'!C570="Операционный_бюджет",'План Факт 2025'!D570="Программное_обеспечение_лицензии",'План Факт 2025'!M570=""),AND('План Факт 2025'!C570="Инвестиционный_проект",'План Факт 2025'!D570="Приобретение_ПО",'План Факт 2025'!M570=""),AND('План Факт 2025'!D570="ИТ_оборудование_и_комплектующие_ИП",'План Факт 2025'!M570=""),AND('План Факт 2025'!D570="ИТ_оборудование_и_комплектующие",'План Факт 2025'!M570="")),"Требует заполнения","ОК")</f>
        <v>ОК</v>
      </c>
      <c r="L570" s="1" t="str">
        <f aca="false">IF(OR(AND('План Факт 2025'!D570="Программное_обеспечение_лицензии",'План Факт 2025'!N570="",'План Факт 2025'!M570=""),AND('План Факт 2025'!D570="Приобретение_ПО",'План Факт 2025'!M570="",'План Факт 2025'!N570="",'План Факт 2025'!M570=""),AND('План Факт 2025'!C570&lt;&gt;"",'План Факт 2025'!N570="",'План Факт 2025'!M570="")),"Требует заполнения","ОК")</f>
        <v>ОК</v>
      </c>
      <c r="N570" s="1" t="str">
        <f aca="false">IF(OR('План Факт 2025'!C570="ФОТ",SUM('План Факт 2025'!Q570,'План Факт 2025'!R570,'План Факт 2025'!Z570,'План Факт 2025'!AA570)&gt;0),"ОК",IF('План Факт 2025'!C570="","ОК","Требует заполнения"))</f>
        <v>ОК</v>
      </c>
      <c r="T570" s="1" t="str">
        <f aca="false">IF(AND('План Факт 2025'!R570&gt;0,'План Факт 2025'!X570=""),"Требует заполнения","ОК")</f>
        <v>ОК</v>
      </c>
      <c r="U570" s="1" t="str">
        <f aca="false">IF(AND('План Факт 2025'!R570&gt;0,'План Факт 2025'!Y570=""),"Требует заполнения","ОК")</f>
        <v>ОК</v>
      </c>
    </row>
    <row r="571" customFormat="false" ht="15" hidden="false" customHeight="false" outlineLevel="0" collapsed="false">
      <c r="A571" s="1" t="str">
        <f aca="false">IF(AND('План Факт 2025'!B571&lt;&gt;"",'План Факт 2025'!A571=""),"Требует заполнения","ОК")</f>
        <v>ОК</v>
      </c>
      <c r="C571" s="1" t="str">
        <f aca="false">IF(AND('План Факт 2025'!C571="",SUM('План Факт 2025'!Q571,'План Факт 2025'!R571,'План Факт 2025'!Z571,'План Факт 2025'!AA571)&gt;0),"Требует заполнения","ОК")</f>
        <v>ОК</v>
      </c>
      <c r="D571" s="357" t="str">
        <f aca="false">IF(OR(AND('План Факт 2025'!D571="",'План Факт 2025'!C571="Инвестиционный_проект"),AND('План Факт 2025'!D571="",'План Факт 2025'!C571="Операционный_бюджет")),"Требует заполнения", IF('План Факт 2025'!D571="","ОК",IFERROR(VLOOKUP('План Факт 2025'!C571&amp;'План Факт 2025'!D571,статьи,1,FALSE()),"Требует исправления")))</f>
        <v>ОК</v>
      </c>
      <c r="E571" s="1" t="str">
        <f aca="false">IF(AND('План Факт 2025'!C571="Инвестиционный_проект",'План Факт 2025'!G571=""),"Требует заполнения",IF(AND('План Факт 2025'!C571&lt;&gt;"Инвестиционный_проект",'План Факт 2025'!G571&lt;&gt;""),"Требует изменения","ОК"))</f>
        <v>ОК</v>
      </c>
      <c r="G571" s="1" t="str">
        <f aca="false">IF(AND('План Факт 2025'!C571="Инвестиционный_проект",'План Факт 2025'!I571=""),"Требует заполнения","ОК")</f>
        <v>ОК</v>
      </c>
      <c r="H571" s="1" t="str">
        <f aca="false">IF(AND('План Факт 2025'!C571="ФОТ",'План Факт 2025'!J571=""),"Требует заполнения","ОК")</f>
        <v>ОК</v>
      </c>
      <c r="J571" s="1" t="str">
        <f aca="false">IF(OR(AND('План Факт 2025'!D571="Программное_обеспечение_лицензии",'План Факт 2025'!L571=""),AND('План Факт 2025'!D571="Приобретение_ПО",'План Факт 2025'!L571=""),AND('План Факт 2025'!D571="ИТ_оборудование_и_комплектующие_ИП",'План Факт 2025'!L571=""),AND('План Факт 2025'!D571="ИТ_оборудование_и_комплектующие",'План Факт 2025'!L571="")),"Требует заполнения","ОК")</f>
        <v>ОК</v>
      </c>
      <c r="K571" s="1" t="str">
        <f aca="false">IF(OR(AND('План Факт 2025'!C571="Операционный_бюджет",'План Факт 2025'!D571="Программное_обеспечение_лицензии",'План Факт 2025'!M571=""),AND('План Факт 2025'!C571="Инвестиционный_проект",'План Факт 2025'!D571="Приобретение_ПО",'План Факт 2025'!M571=""),AND('План Факт 2025'!D571="ИТ_оборудование_и_комплектующие_ИП",'План Факт 2025'!M571=""),AND('План Факт 2025'!D571="ИТ_оборудование_и_комплектующие",'План Факт 2025'!M571="")),"Требует заполнения","ОК")</f>
        <v>ОК</v>
      </c>
      <c r="L571" s="1" t="str">
        <f aca="false">IF(OR(AND('План Факт 2025'!D571="Программное_обеспечение_лицензии",'План Факт 2025'!N571="",'План Факт 2025'!M571=""),AND('План Факт 2025'!D571="Приобретение_ПО",'План Факт 2025'!M571="",'План Факт 2025'!N571="",'План Факт 2025'!M571=""),AND('План Факт 2025'!C571&lt;&gt;"",'План Факт 2025'!N571="",'План Факт 2025'!M571="")),"Требует заполнения","ОК")</f>
        <v>ОК</v>
      </c>
      <c r="N571" s="1" t="str">
        <f aca="false">IF(OR('План Факт 2025'!C571="ФОТ",SUM('План Факт 2025'!Q571,'План Факт 2025'!R571,'План Факт 2025'!Z571,'План Факт 2025'!AA571)&gt;0),"ОК",IF('План Факт 2025'!C571="","ОК","Требует заполнения"))</f>
        <v>ОК</v>
      </c>
      <c r="T571" s="1" t="str">
        <f aca="false">IF(AND('План Факт 2025'!R571&gt;0,'План Факт 2025'!X571=""),"Требует заполнения","ОК")</f>
        <v>ОК</v>
      </c>
      <c r="U571" s="1" t="str">
        <f aca="false">IF(AND('План Факт 2025'!R571&gt;0,'План Факт 2025'!Y571=""),"Требует заполнения","ОК")</f>
        <v>ОК</v>
      </c>
    </row>
    <row r="572" customFormat="false" ht="15" hidden="false" customHeight="false" outlineLevel="0" collapsed="false">
      <c r="A572" s="1" t="str">
        <f aca="false">IF(AND('План Факт 2025'!B572&lt;&gt;"",'План Факт 2025'!A572=""),"Требует заполнения","ОК")</f>
        <v>ОК</v>
      </c>
      <c r="C572" s="1" t="str">
        <f aca="false">IF(AND('План Факт 2025'!C572="",SUM('План Факт 2025'!Q572,'План Факт 2025'!R572,'План Факт 2025'!Z572,'План Факт 2025'!AA572)&gt;0),"Требует заполнения","ОК")</f>
        <v>ОК</v>
      </c>
      <c r="D572" s="357" t="str">
        <f aca="false">IF(OR(AND('План Факт 2025'!D572="",'План Факт 2025'!C572="Инвестиционный_проект"),AND('План Факт 2025'!D572="",'План Факт 2025'!C572="Операционный_бюджет")),"Требует заполнения", IF('План Факт 2025'!D572="","ОК",IFERROR(VLOOKUP('План Факт 2025'!C572&amp;'План Факт 2025'!D572,статьи,1,FALSE()),"Требует исправления")))</f>
        <v>ОК</v>
      </c>
      <c r="E572" s="1" t="str">
        <f aca="false">IF(AND('План Факт 2025'!C572="Инвестиционный_проект",'План Факт 2025'!G572=""),"Требует заполнения",IF(AND('План Факт 2025'!C572&lt;&gt;"Инвестиционный_проект",'План Факт 2025'!G572&lt;&gt;""),"Требует изменения","ОК"))</f>
        <v>ОК</v>
      </c>
      <c r="G572" s="1" t="str">
        <f aca="false">IF(AND('План Факт 2025'!C572="Инвестиционный_проект",'План Факт 2025'!I572=""),"Требует заполнения","ОК")</f>
        <v>ОК</v>
      </c>
      <c r="H572" s="1" t="str">
        <f aca="false">IF(AND('План Факт 2025'!C572="ФОТ",'План Факт 2025'!J572=""),"Требует заполнения","ОК")</f>
        <v>ОК</v>
      </c>
      <c r="J572" s="1" t="str">
        <f aca="false">IF(OR(AND('План Факт 2025'!D572="Программное_обеспечение_лицензии",'План Факт 2025'!L572=""),AND('План Факт 2025'!D572="Приобретение_ПО",'План Факт 2025'!L572=""),AND('План Факт 2025'!D572="ИТ_оборудование_и_комплектующие_ИП",'План Факт 2025'!L572=""),AND('План Факт 2025'!D572="ИТ_оборудование_и_комплектующие",'План Факт 2025'!L572="")),"Требует заполнения","ОК")</f>
        <v>ОК</v>
      </c>
      <c r="K572" s="1" t="str">
        <f aca="false">IF(OR(AND('План Факт 2025'!C572="Операционный_бюджет",'План Факт 2025'!D572="Программное_обеспечение_лицензии",'План Факт 2025'!M572=""),AND('План Факт 2025'!C572="Инвестиционный_проект",'План Факт 2025'!D572="Приобретение_ПО",'План Факт 2025'!M572=""),AND('План Факт 2025'!D572="ИТ_оборудование_и_комплектующие_ИП",'План Факт 2025'!M572=""),AND('План Факт 2025'!D572="ИТ_оборудование_и_комплектующие",'План Факт 2025'!M572="")),"Требует заполнения","ОК")</f>
        <v>ОК</v>
      </c>
      <c r="L572" s="1" t="str">
        <f aca="false">IF(OR(AND('План Факт 2025'!D572="Программное_обеспечение_лицензии",'План Факт 2025'!N572="",'План Факт 2025'!M572=""),AND('План Факт 2025'!D572="Приобретение_ПО",'План Факт 2025'!M572="",'План Факт 2025'!N572="",'План Факт 2025'!M572=""),AND('План Факт 2025'!C572&lt;&gt;"",'План Факт 2025'!N572="",'План Факт 2025'!M572="")),"Требует заполнения","ОК")</f>
        <v>ОК</v>
      </c>
      <c r="N572" s="1" t="str">
        <f aca="false">IF(OR('План Факт 2025'!C572="ФОТ",SUM('План Факт 2025'!Q572,'План Факт 2025'!R572,'План Факт 2025'!Z572,'План Факт 2025'!AA572)&gt;0),"ОК",IF('План Факт 2025'!C572="","ОК","Требует заполнения"))</f>
        <v>ОК</v>
      </c>
      <c r="T572" s="1" t="str">
        <f aca="false">IF(AND('План Факт 2025'!R572&gt;0,'План Факт 2025'!X572=""),"Требует заполнения","ОК")</f>
        <v>ОК</v>
      </c>
      <c r="U572" s="1" t="str">
        <f aca="false">IF(AND('План Факт 2025'!R572&gt;0,'План Факт 2025'!Y572=""),"Требует заполнения","ОК")</f>
        <v>ОК</v>
      </c>
    </row>
    <row r="573" customFormat="false" ht="15" hidden="false" customHeight="false" outlineLevel="0" collapsed="false">
      <c r="A573" s="1" t="str">
        <f aca="false">IF(AND('План Факт 2025'!B573&lt;&gt;"",'План Факт 2025'!A573=""),"Требует заполнения","ОК")</f>
        <v>ОК</v>
      </c>
      <c r="C573" s="1" t="str">
        <f aca="false">IF(AND('План Факт 2025'!C573="",SUM('План Факт 2025'!Q573,'План Факт 2025'!R573,'План Факт 2025'!Z573,'План Факт 2025'!AA573)&gt;0),"Требует заполнения","ОК")</f>
        <v>ОК</v>
      </c>
      <c r="D573" s="357" t="str">
        <f aca="false">IF(OR(AND('План Факт 2025'!D573="",'План Факт 2025'!C573="Инвестиционный_проект"),AND('План Факт 2025'!D573="",'План Факт 2025'!C573="Операционный_бюджет")),"Требует заполнения", IF('План Факт 2025'!D573="","ОК",IFERROR(VLOOKUP('План Факт 2025'!C573&amp;'План Факт 2025'!D573,статьи,1,FALSE()),"Требует исправления")))</f>
        <v>ОК</v>
      </c>
      <c r="E573" s="1" t="str">
        <f aca="false">IF(AND('План Факт 2025'!C573="Инвестиционный_проект",'План Факт 2025'!G573=""),"Требует заполнения",IF(AND('План Факт 2025'!C573&lt;&gt;"Инвестиционный_проект",'План Факт 2025'!G573&lt;&gt;""),"Требует изменения","ОК"))</f>
        <v>ОК</v>
      </c>
      <c r="G573" s="1" t="str">
        <f aca="false">IF(AND('План Факт 2025'!C573="Инвестиционный_проект",'План Факт 2025'!I573=""),"Требует заполнения","ОК")</f>
        <v>ОК</v>
      </c>
      <c r="H573" s="1" t="str">
        <f aca="false">IF(AND('План Факт 2025'!C573="ФОТ",'План Факт 2025'!J573=""),"Требует заполнения","ОК")</f>
        <v>ОК</v>
      </c>
      <c r="J573" s="1" t="str">
        <f aca="false">IF(OR(AND('План Факт 2025'!D573="Программное_обеспечение_лицензии",'План Факт 2025'!L573=""),AND('План Факт 2025'!D573="Приобретение_ПО",'План Факт 2025'!L573=""),AND('План Факт 2025'!D573="ИТ_оборудование_и_комплектующие_ИП",'План Факт 2025'!L573=""),AND('План Факт 2025'!D573="ИТ_оборудование_и_комплектующие",'План Факт 2025'!L573="")),"Требует заполнения","ОК")</f>
        <v>ОК</v>
      </c>
      <c r="K573" s="1" t="str">
        <f aca="false">IF(OR(AND('План Факт 2025'!C573="Операционный_бюджет",'План Факт 2025'!D573="Программное_обеспечение_лицензии",'План Факт 2025'!M573=""),AND('План Факт 2025'!C573="Инвестиционный_проект",'План Факт 2025'!D573="Приобретение_ПО",'План Факт 2025'!M573=""),AND('План Факт 2025'!D573="ИТ_оборудование_и_комплектующие_ИП",'План Факт 2025'!M573=""),AND('План Факт 2025'!D573="ИТ_оборудование_и_комплектующие",'План Факт 2025'!M573="")),"Требует заполнения","ОК")</f>
        <v>ОК</v>
      </c>
      <c r="L573" s="1" t="str">
        <f aca="false">IF(OR(AND('План Факт 2025'!D573="Программное_обеспечение_лицензии",'План Факт 2025'!N573="",'План Факт 2025'!M573=""),AND('План Факт 2025'!D573="Приобретение_ПО",'План Факт 2025'!M573="",'План Факт 2025'!N573="",'План Факт 2025'!M573=""),AND('План Факт 2025'!C573&lt;&gt;"",'План Факт 2025'!N573="",'План Факт 2025'!M573="")),"Требует заполнения","ОК")</f>
        <v>ОК</v>
      </c>
      <c r="N573" s="1" t="str">
        <f aca="false">IF(OR('План Факт 2025'!C573="ФОТ",SUM('План Факт 2025'!Q573,'План Факт 2025'!R573,'План Факт 2025'!Z573,'План Факт 2025'!AA573)&gt;0),"ОК",IF('План Факт 2025'!C573="","ОК","Требует заполнения"))</f>
        <v>ОК</v>
      </c>
      <c r="T573" s="1" t="str">
        <f aca="false">IF(AND('План Факт 2025'!R573&gt;0,'План Факт 2025'!X573=""),"Требует заполнения","ОК")</f>
        <v>ОК</v>
      </c>
      <c r="U573" s="1" t="str">
        <f aca="false">IF(AND('План Факт 2025'!R573&gt;0,'План Факт 2025'!Y573=""),"Требует заполнения","ОК")</f>
        <v>ОК</v>
      </c>
    </row>
    <row r="574" customFormat="false" ht="15" hidden="false" customHeight="false" outlineLevel="0" collapsed="false">
      <c r="A574" s="1" t="str">
        <f aca="false">IF(AND('План Факт 2025'!B574&lt;&gt;"",'План Факт 2025'!A574=""),"Требует заполнения","ОК")</f>
        <v>ОК</v>
      </c>
      <c r="C574" s="1" t="str">
        <f aca="false">IF(AND('План Факт 2025'!C574="",SUM('План Факт 2025'!Q574,'План Факт 2025'!R574,'План Факт 2025'!Z574,'План Факт 2025'!AA574)&gt;0),"Требует заполнения","ОК")</f>
        <v>ОК</v>
      </c>
      <c r="D574" s="357" t="str">
        <f aca="false">IF(OR(AND('План Факт 2025'!D574="",'План Факт 2025'!C574="Инвестиционный_проект"),AND('План Факт 2025'!D574="",'План Факт 2025'!C574="Операционный_бюджет")),"Требует заполнения", IF('План Факт 2025'!D574="","ОК",IFERROR(VLOOKUP('План Факт 2025'!C574&amp;'План Факт 2025'!D574,статьи,1,FALSE()),"Требует исправления")))</f>
        <v>ОК</v>
      </c>
      <c r="E574" s="1" t="str">
        <f aca="false">IF(AND('План Факт 2025'!C574="Инвестиционный_проект",'План Факт 2025'!G574=""),"Требует заполнения",IF(AND('План Факт 2025'!C574&lt;&gt;"Инвестиционный_проект",'План Факт 2025'!G574&lt;&gt;""),"Требует изменения","ОК"))</f>
        <v>ОК</v>
      </c>
      <c r="G574" s="1" t="str">
        <f aca="false">IF(AND('План Факт 2025'!C574="Инвестиционный_проект",'План Факт 2025'!I574=""),"Требует заполнения","ОК")</f>
        <v>ОК</v>
      </c>
      <c r="H574" s="1" t="str">
        <f aca="false">IF(AND('План Факт 2025'!C574="ФОТ",'План Факт 2025'!J574=""),"Требует заполнения","ОК")</f>
        <v>ОК</v>
      </c>
      <c r="J574" s="1" t="str">
        <f aca="false">IF(OR(AND('План Факт 2025'!D574="Программное_обеспечение_лицензии",'План Факт 2025'!L574=""),AND('План Факт 2025'!D574="Приобретение_ПО",'План Факт 2025'!L574=""),AND('План Факт 2025'!D574="ИТ_оборудование_и_комплектующие_ИП",'План Факт 2025'!L574=""),AND('План Факт 2025'!D574="ИТ_оборудование_и_комплектующие",'План Факт 2025'!L574="")),"Требует заполнения","ОК")</f>
        <v>ОК</v>
      </c>
      <c r="K574" s="1" t="str">
        <f aca="false">IF(OR(AND('План Факт 2025'!C574="Операционный_бюджет",'План Факт 2025'!D574="Программное_обеспечение_лицензии",'План Факт 2025'!M574=""),AND('План Факт 2025'!C574="Инвестиционный_проект",'План Факт 2025'!D574="Приобретение_ПО",'План Факт 2025'!M574=""),AND('План Факт 2025'!D574="ИТ_оборудование_и_комплектующие_ИП",'План Факт 2025'!M574=""),AND('План Факт 2025'!D574="ИТ_оборудование_и_комплектующие",'План Факт 2025'!M574="")),"Требует заполнения","ОК")</f>
        <v>ОК</v>
      </c>
      <c r="L574" s="1" t="str">
        <f aca="false">IF(OR(AND('План Факт 2025'!D574="Программное_обеспечение_лицензии",'План Факт 2025'!N574="",'План Факт 2025'!M574=""),AND('План Факт 2025'!D574="Приобретение_ПО",'План Факт 2025'!M574="",'План Факт 2025'!N574="",'План Факт 2025'!M574=""),AND('План Факт 2025'!C574&lt;&gt;"",'План Факт 2025'!N574="",'План Факт 2025'!M574="")),"Требует заполнения","ОК")</f>
        <v>ОК</v>
      </c>
      <c r="N574" s="1" t="str">
        <f aca="false">IF(OR('План Факт 2025'!C574="ФОТ",SUM('План Факт 2025'!Q574,'План Факт 2025'!R574,'План Факт 2025'!Z574,'План Факт 2025'!AA574)&gt;0),"ОК",IF('План Факт 2025'!C574="","ОК","Требует заполнения"))</f>
        <v>ОК</v>
      </c>
      <c r="T574" s="1" t="str">
        <f aca="false">IF(AND('План Факт 2025'!R574&gt;0,'План Факт 2025'!X574=""),"Требует заполнения","ОК")</f>
        <v>ОК</v>
      </c>
      <c r="U574" s="1" t="str">
        <f aca="false">IF(AND('План Факт 2025'!R574&gt;0,'План Факт 2025'!Y574=""),"Требует заполнения","ОК")</f>
        <v>ОК</v>
      </c>
    </row>
    <row r="575" customFormat="false" ht="15" hidden="false" customHeight="false" outlineLevel="0" collapsed="false">
      <c r="A575" s="1" t="str">
        <f aca="false">IF(AND('План Факт 2025'!B575&lt;&gt;"",'План Факт 2025'!A575=""),"Требует заполнения","ОК")</f>
        <v>ОК</v>
      </c>
      <c r="C575" s="1" t="str">
        <f aca="false">IF(AND('План Факт 2025'!C575="",SUM('План Факт 2025'!Q575,'План Факт 2025'!R575,'План Факт 2025'!Z575,'План Факт 2025'!AA575)&gt;0),"Требует заполнения","ОК")</f>
        <v>ОК</v>
      </c>
      <c r="D575" s="357" t="str">
        <f aca="false">IF(OR(AND('План Факт 2025'!D575="",'План Факт 2025'!C575="Инвестиционный_проект"),AND('План Факт 2025'!D575="",'План Факт 2025'!C575="Операционный_бюджет")),"Требует заполнения", IF('План Факт 2025'!D575="","ОК",IFERROR(VLOOKUP('План Факт 2025'!C575&amp;'План Факт 2025'!D575,статьи,1,FALSE()),"Требует исправления")))</f>
        <v>ОК</v>
      </c>
      <c r="E575" s="1" t="str">
        <f aca="false">IF(AND('План Факт 2025'!C575="Инвестиционный_проект",'План Факт 2025'!G575=""),"Требует заполнения",IF(AND('План Факт 2025'!C575&lt;&gt;"Инвестиционный_проект",'План Факт 2025'!G575&lt;&gt;""),"Требует изменения","ОК"))</f>
        <v>ОК</v>
      </c>
      <c r="G575" s="1" t="str">
        <f aca="false">IF(AND('План Факт 2025'!C575="Инвестиционный_проект",'План Факт 2025'!I575=""),"Требует заполнения","ОК")</f>
        <v>ОК</v>
      </c>
      <c r="H575" s="1" t="str">
        <f aca="false">IF(AND('План Факт 2025'!C575="ФОТ",'План Факт 2025'!J575=""),"Требует заполнения","ОК")</f>
        <v>ОК</v>
      </c>
      <c r="J575" s="1" t="str">
        <f aca="false">IF(OR(AND('План Факт 2025'!D575="Программное_обеспечение_лицензии",'План Факт 2025'!L575=""),AND('План Факт 2025'!D575="Приобретение_ПО",'План Факт 2025'!L575=""),AND('План Факт 2025'!D575="ИТ_оборудование_и_комплектующие_ИП",'План Факт 2025'!L575=""),AND('План Факт 2025'!D575="ИТ_оборудование_и_комплектующие",'План Факт 2025'!L575="")),"Требует заполнения","ОК")</f>
        <v>ОК</v>
      </c>
      <c r="K575" s="1" t="str">
        <f aca="false">IF(OR(AND('План Факт 2025'!C575="Операционный_бюджет",'План Факт 2025'!D575="Программное_обеспечение_лицензии",'План Факт 2025'!M575=""),AND('План Факт 2025'!C575="Инвестиционный_проект",'План Факт 2025'!D575="Приобретение_ПО",'План Факт 2025'!M575=""),AND('План Факт 2025'!D575="ИТ_оборудование_и_комплектующие_ИП",'План Факт 2025'!M575=""),AND('План Факт 2025'!D575="ИТ_оборудование_и_комплектующие",'План Факт 2025'!M575="")),"Требует заполнения","ОК")</f>
        <v>ОК</v>
      </c>
      <c r="L575" s="1" t="str">
        <f aca="false">IF(OR(AND('План Факт 2025'!D575="Программное_обеспечение_лицензии",'План Факт 2025'!N575="",'План Факт 2025'!M575=""),AND('План Факт 2025'!D575="Приобретение_ПО",'План Факт 2025'!M575="",'План Факт 2025'!N575="",'План Факт 2025'!M575=""),AND('План Факт 2025'!C575&lt;&gt;"",'План Факт 2025'!N575="",'План Факт 2025'!M575="")),"Требует заполнения","ОК")</f>
        <v>ОК</v>
      </c>
      <c r="N575" s="1" t="str">
        <f aca="false">IF(OR('План Факт 2025'!C575="ФОТ",SUM('План Факт 2025'!Q575,'План Факт 2025'!R575,'План Факт 2025'!Z575,'План Факт 2025'!AA575)&gt;0),"ОК",IF('План Факт 2025'!C575="","ОК","Требует заполнения"))</f>
        <v>ОК</v>
      </c>
      <c r="T575" s="1" t="str">
        <f aca="false">IF(AND('План Факт 2025'!R575&gt;0,'План Факт 2025'!X575=""),"Требует заполнения","ОК")</f>
        <v>ОК</v>
      </c>
      <c r="U575" s="1" t="str">
        <f aca="false">IF(AND('План Факт 2025'!R575&gt;0,'План Факт 2025'!Y575=""),"Требует заполнения","ОК")</f>
        <v>ОК</v>
      </c>
    </row>
    <row r="576" customFormat="false" ht="15" hidden="false" customHeight="false" outlineLevel="0" collapsed="false">
      <c r="A576" s="1" t="str">
        <f aca="false">IF(AND('План Факт 2025'!B576&lt;&gt;"",'План Факт 2025'!A576=""),"Требует заполнения","ОК")</f>
        <v>ОК</v>
      </c>
      <c r="C576" s="1" t="str">
        <f aca="false">IF(AND('План Факт 2025'!C576="",SUM('План Факт 2025'!Q576,'План Факт 2025'!R576,'План Факт 2025'!Z576,'План Факт 2025'!AA576)&gt;0),"Требует заполнения","ОК")</f>
        <v>ОК</v>
      </c>
      <c r="D576" s="357" t="str">
        <f aca="false">IF(OR(AND('План Факт 2025'!D576="",'План Факт 2025'!C576="Инвестиционный_проект"),AND('План Факт 2025'!D576="",'План Факт 2025'!C576="Операционный_бюджет")),"Требует заполнения", IF('План Факт 2025'!D576="","ОК",IFERROR(VLOOKUP('План Факт 2025'!C576&amp;'План Факт 2025'!D576,статьи,1,FALSE()),"Требует исправления")))</f>
        <v>ОК</v>
      </c>
      <c r="E576" s="1" t="str">
        <f aca="false">IF(AND('План Факт 2025'!C576="Инвестиционный_проект",'План Факт 2025'!G576=""),"Требует заполнения",IF(AND('План Факт 2025'!C576&lt;&gt;"Инвестиционный_проект",'План Факт 2025'!G576&lt;&gt;""),"Требует изменения","ОК"))</f>
        <v>ОК</v>
      </c>
      <c r="G576" s="1" t="str">
        <f aca="false">IF(AND('План Факт 2025'!C576="Инвестиционный_проект",'План Факт 2025'!I576=""),"Требует заполнения","ОК")</f>
        <v>ОК</v>
      </c>
      <c r="H576" s="1" t="str">
        <f aca="false">IF(AND('План Факт 2025'!C576="ФОТ",'План Факт 2025'!J576=""),"Требует заполнения","ОК")</f>
        <v>ОК</v>
      </c>
      <c r="J576" s="1" t="str">
        <f aca="false">IF(OR(AND('План Факт 2025'!D576="Программное_обеспечение_лицензии",'План Факт 2025'!L576=""),AND('План Факт 2025'!D576="Приобретение_ПО",'План Факт 2025'!L576=""),AND('План Факт 2025'!D576="ИТ_оборудование_и_комплектующие_ИП",'План Факт 2025'!L576=""),AND('План Факт 2025'!D576="ИТ_оборудование_и_комплектующие",'План Факт 2025'!L576="")),"Требует заполнения","ОК")</f>
        <v>ОК</v>
      </c>
      <c r="K576" s="1" t="str">
        <f aca="false">IF(OR(AND('План Факт 2025'!C576="Операционный_бюджет",'План Факт 2025'!D576="Программное_обеспечение_лицензии",'План Факт 2025'!M576=""),AND('План Факт 2025'!C576="Инвестиционный_проект",'План Факт 2025'!D576="Приобретение_ПО",'План Факт 2025'!M576=""),AND('План Факт 2025'!D576="ИТ_оборудование_и_комплектующие_ИП",'План Факт 2025'!M576=""),AND('План Факт 2025'!D576="ИТ_оборудование_и_комплектующие",'План Факт 2025'!M576="")),"Требует заполнения","ОК")</f>
        <v>ОК</v>
      </c>
      <c r="L576" s="1" t="str">
        <f aca="false">IF(OR(AND('План Факт 2025'!D576="Программное_обеспечение_лицензии",'План Факт 2025'!N576="",'План Факт 2025'!M576=""),AND('План Факт 2025'!D576="Приобретение_ПО",'План Факт 2025'!M576="",'План Факт 2025'!N576="",'План Факт 2025'!M576=""),AND('План Факт 2025'!C576&lt;&gt;"",'План Факт 2025'!N576="",'План Факт 2025'!M576="")),"Требует заполнения","ОК")</f>
        <v>ОК</v>
      </c>
      <c r="N576" s="1" t="str">
        <f aca="false">IF(OR('План Факт 2025'!C576="ФОТ",SUM('План Факт 2025'!Q576,'План Факт 2025'!R576,'План Факт 2025'!Z576,'План Факт 2025'!AA576)&gt;0),"ОК",IF('План Факт 2025'!C576="","ОК","Требует заполнения"))</f>
        <v>ОК</v>
      </c>
      <c r="T576" s="1" t="str">
        <f aca="false">IF(AND('План Факт 2025'!R576&gt;0,'План Факт 2025'!X576=""),"Требует заполнения","ОК")</f>
        <v>ОК</v>
      </c>
      <c r="U576" s="1" t="str">
        <f aca="false">IF(AND('План Факт 2025'!R576&gt;0,'План Факт 2025'!Y576=""),"Требует заполнения","ОК")</f>
        <v>ОК</v>
      </c>
    </row>
    <row r="577" customFormat="false" ht="15" hidden="false" customHeight="false" outlineLevel="0" collapsed="false">
      <c r="A577" s="1" t="str">
        <f aca="false">IF(AND('План Факт 2025'!B577&lt;&gt;"",'План Факт 2025'!A577=""),"Требует заполнения","ОК")</f>
        <v>ОК</v>
      </c>
      <c r="C577" s="1" t="str">
        <f aca="false">IF(AND('План Факт 2025'!C577="",SUM('План Факт 2025'!Q577,'План Факт 2025'!R577,'План Факт 2025'!Z577,'План Факт 2025'!AA577)&gt;0),"Требует заполнения","ОК")</f>
        <v>ОК</v>
      </c>
      <c r="D577" s="357" t="str">
        <f aca="false">IF(OR(AND('План Факт 2025'!D577="",'План Факт 2025'!C577="Инвестиционный_проект"),AND('План Факт 2025'!D577="",'План Факт 2025'!C577="Операционный_бюджет")),"Требует заполнения", IF('План Факт 2025'!D577="","ОК",IFERROR(VLOOKUP('План Факт 2025'!C577&amp;'План Факт 2025'!D577,статьи,1,FALSE()),"Требует исправления")))</f>
        <v>ОК</v>
      </c>
      <c r="E577" s="1" t="str">
        <f aca="false">IF(AND('План Факт 2025'!C577="Инвестиционный_проект",'План Факт 2025'!G577=""),"Требует заполнения",IF(AND('План Факт 2025'!C577&lt;&gt;"Инвестиционный_проект",'План Факт 2025'!G577&lt;&gt;""),"Требует изменения","ОК"))</f>
        <v>ОК</v>
      </c>
      <c r="G577" s="1" t="str">
        <f aca="false">IF(AND('План Факт 2025'!C577="Инвестиционный_проект",'План Факт 2025'!I577=""),"Требует заполнения","ОК")</f>
        <v>ОК</v>
      </c>
      <c r="H577" s="1" t="str">
        <f aca="false">IF(AND('План Факт 2025'!C577="ФОТ",'План Факт 2025'!J577=""),"Требует заполнения","ОК")</f>
        <v>ОК</v>
      </c>
      <c r="J577" s="1" t="str">
        <f aca="false">IF(OR(AND('План Факт 2025'!D577="Программное_обеспечение_лицензии",'План Факт 2025'!L577=""),AND('План Факт 2025'!D577="Приобретение_ПО",'План Факт 2025'!L577=""),AND('План Факт 2025'!D577="ИТ_оборудование_и_комплектующие_ИП",'План Факт 2025'!L577=""),AND('План Факт 2025'!D577="ИТ_оборудование_и_комплектующие",'План Факт 2025'!L577="")),"Требует заполнения","ОК")</f>
        <v>ОК</v>
      </c>
      <c r="K577" s="1" t="str">
        <f aca="false">IF(OR(AND('План Факт 2025'!C577="Операционный_бюджет",'План Факт 2025'!D577="Программное_обеспечение_лицензии",'План Факт 2025'!M577=""),AND('План Факт 2025'!C577="Инвестиционный_проект",'План Факт 2025'!D577="Приобретение_ПО",'План Факт 2025'!M577=""),AND('План Факт 2025'!D577="ИТ_оборудование_и_комплектующие_ИП",'План Факт 2025'!M577=""),AND('План Факт 2025'!D577="ИТ_оборудование_и_комплектующие",'План Факт 2025'!M577="")),"Требует заполнения","ОК")</f>
        <v>ОК</v>
      </c>
      <c r="L577" s="1" t="str">
        <f aca="false">IF(OR(AND('План Факт 2025'!D577="Программное_обеспечение_лицензии",'План Факт 2025'!N577="",'План Факт 2025'!M577=""),AND('План Факт 2025'!D577="Приобретение_ПО",'План Факт 2025'!M577="",'План Факт 2025'!N577="",'План Факт 2025'!M577=""),AND('План Факт 2025'!C577&lt;&gt;"",'План Факт 2025'!N577="",'План Факт 2025'!M577="")),"Требует заполнения","ОК")</f>
        <v>ОК</v>
      </c>
      <c r="N577" s="1" t="str">
        <f aca="false">IF(OR('План Факт 2025'!C577="ФОТ",SUM('План Факт 2025'!Q577,'План Факт 2025'!R577,'План Факт 2025'!Z577,'План Факт 2025'!AA577)&gt;0),"ОК",IF('План Факт 2025'!C577="","ОК","Требует заполнения"))</f>
        <v>ОК</v>
      </c>
      <c r="T577" s="1" t="str">
        <f aca="false">IF(AND('План Факт 2025'!R577&gt;0,'План Факт 2025'!X577=""),"Требует заполнения","ОК")</f>
        <v>ОК</v>
      </c>
      <c r="U577" s="1" t="str">
        <f aca="false">IF(AND('План Факт 2025'!R577&gt;0,'План Факт 2025'!Y577=""),"Требует заполнения","ОК")</f>
        <v>ОК</v>
      </c>
    </row>
    <row r="578" customFormat="false" ht="15" hidden="false" customHeight="false" outlineLevel="0" collapsed="false">
      <c r="A578" s="1" t="str">
        <f aca="false">IF(AND('План Факт 2025'!B578&lt;&gt;"",'План Факт 2025'!A578=""),"Требует заполнения","ОК")</f>
        <v>ОК</v>
      </c>
      <c r="C578" s="1" t="str">
        <f aca="false">IF(AND('План Факт 2025'!C578="",SUM('План Факт 2025'!Q578,'План Факт 2025'!R578,'План Факт 2025'!Z578,'План Факт 2025'!AA578)&gt;0),"Требует заполнения","ОК")</f>
        <v>ОК</v>
      </c>
      <c r="D578" s="357" t="str">
        <f aca="false">IF(OR(AND('План Факт 2025'!D578="",'План Факт 2025'!C578="Инвестиционный_проект"),AND('План Факт 2025'!D578="",'План Факт 2025'!C578="Операционный_бюджет")),"Требует заполнения", IF('План Факт 2025'!D578="","ОК",IFERROR(VLOOKUP('План Факт 2025'!C578&amp;'План Факт 2025'!D578,статьи,1,FALSE()),"Требует исправления")))</f>
        <v>ОК</v>
      </c>
      <c r="E578" s="1" t="str">
        <f aca="false">IF(AND('План Факт 2025'!C578="Инвестиционный_проект",'План Факт 2025'!G578=""),"Требует заполнения",IF(AND('План Факт 2025'!C578&lt;&gt;"Инвестиционный_проект",'План Факт 2025'!G578&lt;&gt;""),"Требует изменения","ОК"))</f>
        <v>ОК</v>
      </c>
      <c r="G578" s="1" t="str">
        <f aca="false">IF(AND('План Факт 2025'!C578="Инвестиционный_проект",'План Факт 2025'!I578=""),"Требует заполнения","ОК")</f>
        <v>ОК</v>
      </c>
      <c r="H578" s="1" t="str">
        <f aca="false">IF(AND('План Факт 2025'!C578="ФОТ",'План Факт 2025'!J578=""),"Требует заполнения","ОК")</f>
        <v>ОК</v>
      </c>
      <c r="J578" s="1" t="str">
        <f aca="false">IF(OR(AND('План Факт 2025'!D578="Программное_обеспечение_лицензии",'План Факт 2025'!L578=""),AND('План Факт 2025'!D578="Приобретение_ПО",'План Факт 2025'!L578=""),AND('План Факт 2025'!D578="ИТ_оборудование_и_комплектующие_ИП",'План Факт 2025'!L578=""),AND('План Факт 2025'!D578="ИТ_оборудование_и_комплектующие",'План Факт 2025'!L578="")),"Требует заполнения","ОК")</f>
        <v>ОК</v>
      </c>
      <c r="K578" s="1" t="str">
        <f aca="false">IF(OR(AND('План Факт 2025'!C578="Операционный_бюджет",'План Факт 2025'!D578="Программное_обеспечение_лицензии",'План Факт 2025'!M578=""),AND('План Факт 2025'!C578="Инвестиционный_проект",'План Факт 2025'!D578="Приобретение_ПО",'План Факт 2025'!M578=""),AND('План Факт 2025'!D578="ИТ_оборудование_и_комплектующие_ИП",'План Факт 2025'!M578=""),AND('План Факт 2025'!D578="ИТ_оборудование_и_комплектующие",'План Факт 2025'!M578="")),"Требует заполнения","ОК")</f>
        <v>ОК</v>
      </c>
      <c r="L578" s="1" t="str">
        <f aca="false">IF(OR(AND('План Факт 2025'!D578="Программное_обеспечение_лицензии",'План Факт 2025'!N578="",'План Факт 2025'!M578=""),AND('План Факт 2025'!D578="Приобретение_ПО",'План Факт 2025'!M578="",'План Факт 2025'!N578="",'План Факт 2025'!M578=""),AND('План Факт 2025'!C578&lt;&gt;"",'План Факт 2025'!N578="",'План Факт 2025'!M578="")),"Требует заполнения","ОК")</f>
        <v>ОК</v>
      </c>
      <c r="N578" s="1" t="str">
        <f aca="false">IF(OR('План Факт 2025'!C578="ФОТ",SUM('План Факт 2025'!Q578,'План Факт 2025'!R578,'План Факт 2025'!Z578,'План Факт 2025'!AA578)&gt;0),"ОК",IF('План Факт 2025'!C578="","ОК","Требует заполнения"))</f>
        <v>ОК</v>
      </c>
      <c r="T578" s="1" t="str">
        <f aca="false">IF(AND('План Факт 2025'!R578&gt;0,'План Факт 2025'!X578=""),"Требует заполнения","ОК")</f>
        <v>ОК</v>
      </c>
      <c r="U578" s="1" t="str">
        <f aca="false">IF(AND('План Факт 2025'!R578&gt;0,'План Факт 2025'!Y578=""),"Требует заполнения","ОК")</f>
        <v>ОК</v>
      </c>
    </row>
    <row r="579" customFormat="false" ht="15" hidden="false" customHeight="false" outlineLevel="0" collapsed="false">
      <c r="A579" s="1" t="str">
        <f aca="false">IF(AND('План Факт 2025'!B579&lt;&gt;"",'План Факт 2025'!A579=""),"Требует заполнения","ОК")</f>
        <v>ОК</v>
      </c>
      <c r="C579" s="1" t="str">
        <f aca="false">IF(AND('План Факт 2025'!C579="",SUM('План Факт 2025'!Q579,'План Факт 2025'!R579,'План Факт 2025'!Z579,'План Факт 2025'!AA579)&gt;0),"Требует заполнения","ОК")</f>
        <v>ОК</v>
      </c>
      <c r="D579" s="357" t="str">
        <f aca="false">IF(OR(AND('План Факт 2025'!D579="",'План Факт 2025'!C579="Инвестиционный_проект"),AND('План Факт 2025'!D579="",'План Факт 2025'!C579="Операционный_бюджет")),"Требует заполнения", IF('План Факт 2025'!D579="","ОК",IFERROR(VLOOKUP('План Факт 2025'!C579&amp;'План Факт 2025'!D579,статьи,1,FALSE()),"Требует исправления")))</f>
        <v>ОК</v>
      </c>
      <c r="E579" s="1" t="str">
        <f aca="false">IF(AND('План Факт 2025'!C579="Инвестиционный_проект",'План Факт 2025'!G579=""),"Требует заполнения",IF(AND('План Факт 2025'!C579&lt;&gt;"Инвестиционный_проект",'План Факт 2025'!G579&lt;&gt;""),"Требует изменения","ОК"))</f>
        <v>ОК</v>
      </c>
      <c r="G579" s="1" t="str">
        <f aca="false">IF(AND('План Факт 2025'!C579="Инвестиционный_проект",'План Факт 2025'!I579=""),"Требует заполнения","ОК")</f>
        <v>ОК</v>
      </c>
      <c r="H579" s="1" t="str">
        <f aca="false">IF(AND('План Факт 2025'!C579="ФОТ",'План Факт 2025'!J579=""),"Требует заполнения","ОК")</f>
        <v>ОК</v>
      </c>
      <c r="J579" s="1" t="str">
        <f aca="false">IF(OR(AND('План Факт 2025'!D579="Программное_обеспечение_лицензии",'План Факт 2025'!L579=""),AND('План Факт 2025'!D579="Приобретение_ПО",'План Факт 2025'!L579=""),AND('План Факт 2025'!D579="ИТ_оборудование_и_комплектующие_ИП",'План Факт 2025'!L579=""),AND('План Факт 2025'!D579="ИТ_оборудование_и_комплектующие",'План Факт 2025'!L579="")),"Требует заполнения","ОК")</f>
        <v>ОК</v>
      </c>
      <c r="K579" s="1" t="str">
        <f aca="false">IF(OR(AND('План Факт 2025'!C579="Операционный_бюджет",'План Факт 2025'!D579="Программное_обеспечение_лицензии",'План Факт 2025'!M579=""),AND('План Факт 2025'!C579="Инвестиционный_проект",'План Факт 2025'!D579="Приобретение_ПО",'План Факт 2025'!M579=""),AND('План Факт 2025'!D579="ИТ_оборудование_и_комплектующие_ИП",'План Факт 2025'!M579=""),AND('План Факт 2025'!D579="ИТ_оборудование_и_комплектующие",'План Факт 2025'!M579="")),"Требует заполнения","ОК")</f>
        <v>ОК</v>
      </c>
      <c r="L579" s="1" t="str">
        <f aca="false">IF(OR(AND('План Факт 2025'!D579="Программное_обеспечение_лицензии",'План Факт 2025'!N579="",'План Факт 2025'!M579=""),AND('План Факт 2025'!D579="Приобретение_ПО",'План Факт 2025'!M579="",'План Факт 2025'!N579="",'План Факт 2025'!M579=""),AND('План Факт 2025'!C579&lt;&gt;"",'План Факт 2025'!N579="",'План Факт 2025'!M579="")),"Требует заполнения","ОК")</f>
        <v>ОК</v>
      </c>
      <c r="N579" s="1" t="str">
        <f aca="false">IF(OR('План Факт 2025'!C579="ФОТ",SUM('План Факт 2025'!Q579,'План Факт 2025'!R579,'План Факт 2025'!Z579,'План Факт 2025'!AA579)&gt;0),"ОК",IF('План Факт 2025'!C579="","ОК","Требует заполнения"))</f>
        <v>ОК</v>
      </c>
      <c r="T579" s="1" t="str">
        <f aca="false">IF(AND('План Факт 2025'!R579&gt;0,'План Факт 2025'!X579=""),"Требует заполнения","ОК")</f>
        <v>ОК</v>
      </c>
      <c r="U579" s="1" t="str">
        <f aca="false">IF(AND('План Факт 2025'!R579&gt;0,'План Факт 2025'!Y579=""),"Требует заполнения","ОК")</f>
        <v>ОК</v>
      </c>
    </row>
    <row r="580" customFormat="false" ht="15" hidden="false" customHeight="false" outlineLevel="0" collapsed="false">
      <c r="A580" s="1" t="str">
        <f aca="false">IF(AND('План Факт 2025'!B580&lt;&gt;"",'План Факт 2025'!A580=""),"Требует заполнения","ОК")</f>
        <v>ОК</v>
      </c>
      <c r="C580" s="1" t="str">
        <f aca="false">IF(AND('План Факт 2025'!C580="",SUM('План Факт 2025'!Q580,'План Факт 2025'!R580,'План Факт 2025'!Z580,'План Факт 2025'!AA580)&gt;0),"Требует заполнения","ОК")</f>
        <v>ОК</v>
      </c>
      <c r="D580" s="357" t="str">
        <f aca="false">IF(OR(AND('План Факт 2025'!D580="",'План Факт 2025'!C580="Инвестиционный_проект"),AND('План Факт 2025'!D580="",'План Факт 2025'!C580="Операционный_бюджет")),"Требует заполнения", IF('План Факт 2025'!D580="","ОК",IFERROR(VLOOKUP('План Факт 2025'!C580&amp;'План Факт 2025'!D580,статьи,1,FALSE()),"Требует исправления")))</f>
        <v>ОК</v>
      </c>
      <c r="E580" s="1" t="str">
        <f aca="false">IF(AND('План Факт 2025'!C580="Инвестиционный_проект",'План Факт 2025'!G580=""),"Требует заполнения",IF(AND('План Факт 2025'!C580&lt;&gt;"Инвестиционный_проект",'План Факт 2025'!G580&lt;&gt;""),"Требует изменения","ОК"))</f>
        <v>ОК</v>
      </c>
      <c r="G580" s="1" t="str">
        <f aca="false">IF(AND('План Факт 2025'!C580="Инвестиционный_проект",'План Факт 2025'!I580=""),"Требует заполнения","ОК")</f>
        <v>ОК</v>
      </c>
      <c r="H580" s="1" t="str">
        <f aca="false">IF(AND('План Факт 2025'!C580="ФОТ",'План Факт 2025'!J580=""),"Требует заполнения","ОК")</f>
        <v>ОК</v>
      </c>
      <c r="J580" s="1" t="str">
        <f aca="false">IF(OR(AND('План Факт 2025'!D580="Программное_обеспечение_лицензии",'План Факт 2025'!L580=""),AND('План Факт 2025'!D580="Приобретение_ПО",'План Факт 2025'!L580=""),AND('План Факт 2025'!D580="ИТ_оборудование_и_комплектующие_ИП",'План Факт 2025'!L580=""),AND('План Факт 2025'!D580="ИТ_оборудование_и_комплектующие",'План Факт 2025'!L580="")),"Требует заполнения","ОК")</f>
        <v>ОК</v>
      </c>
      <c r="K580" s="1" t="str">
        <f aca="false">IF(OR(AND('План Факт 2025'!C580="Операционный_бюджет",'План Факт 2025'!D580="Программное_обеспечение_лицензии",'План Факт 2025'!M580=""),AND('План Факт 2025'!C580="Инвестиционный_проект",'План Факт 2025'!D580="Приобретение_ПО",'План Факт 2025'!M580=""),AND('План Факт 2025'!D580="ИТ_оборудование_и_комплектующие_ИП",'План Факт 2025'!M580=""),AND('План Факт 2025'!D580="ИТ_оборудование_и_комплектующие",'План Факт 2025'!M580="")),"Требует заполнения","ОК")</f>
        <v>ОК</v>
      </c>
      <c r="L580" s="1" t="str">
        <f aca="false">IF(OR(AND('План Факт 2025'!D580="Программное_обеспечение_лицензии",'План Факт 2025'!N580="",'План Факт 2025'!M580=""),AND('План Факт 2025'!D580="Приобретение_ПО",'План Факт 2025'!M580="",'План Факт 2025'!N580="",'План Факт 2025'!M580=""),AND('План Факт 2025'!C580&lt;&gt;"",'План Факт 2025'!N580="",'План Факт 2025'!M580="")),"Требует заполнения","ОК")</f>
        <v>ОК</v>
      </c>
      <c r="N580" s="1" t="str">
        <f aca="false">IF(OR('План Факт 2025'!C580="ФОТ",SUM('План Факт 2025'!Q580,'План Факт 2025'!R580,'План Факт 2025'!Z580,'План Факт 2025'!AA580)&gt;0),"ОК",IF('План Факт 2025'!C580="","ОК","Требует заполнения"))</f>
        <v>ОК</v>
      </c>
      <c r="T580" s="1" t="str">
        <f aca="false">IF(AND('План Факт 2025'!R580&gt;0,'План Факт 2025'!X580=""),"Требует заполнения","ОК")</f>
        <v>ОК</v>
      </c>
      <c r="U580" s="1" t="str">
        <f aca="false">IF(AND('План Факт 2025'!R580&gt;0,'План Факт 2025'!Y580=""),"Требует заполнения","ОК")</f>
        <v>ОК</v>
      </c>
    </row>
    <row r="581" customFormat="false" ht="15" hidden="false" customHeight="false" outlineLevel="0" collapsed="false">
      <c r="A581" s="1" t="str">
        <f aca="false">IF(AND('План Факт 2025'!B581&lt;&gt;"",'План Факт 2025'!A581=""),"Требует заполнения","ОК")</f>
        <v>ОК</v>
      </c>
      <c r="C581" s="1" t="str">
        <f aca="false">IF(AND('План Факт 2025'!C581="",SUM('План Факт 2025'!Q581,'План Факт 2025'!R581,'План Факт 2025'!Z581,'План Факт 2025'!AA581)&gt;0),"Требует заполнения","ОК")</f>
        <v>ОК</v>
      </c>
      <c r="D581" s="357" t="str">
        <f aca="false">IF(OR(AND('План Факт 2025'!D581="",'План Факт 2025'!C581="Инвестиционный_проект"),AND('План Факт 2025'!D581="",'План Факт 2025'!C581="Операционный_бюджет")),"Требует заполнения", IF('План Факт 2025'!D581="","ОК",IFERROR(VLOOKUP('План Факт 2025'!C581&amp;'План Факт 2025'!D581,статьи,1,FALSE()),"Требует исправления")))</f>
        <v>ОК</v>
      </c>
      <c r="E581" s="1" t="str">
        <f aca="false">IF(AND('План Факт 2025'!C581="Инвестиционный_проект",'План Факт 2025'!G581=""),"Требует заполнения",IF(AND('План Факт 2025'!C581&lt;&gt;"Инвестиционный_проект",'План Факт 2025'!G581&lt;&gt;""),"Требует изменения","ОК"))</f>
        <v>ОК</v>
      </c>
      <c r="G581" s="1" t="str">
        <f aca="false">IF(AND('План Факт 2025'!C581="Инвестиционный_проект",'План Факт 2025'!I581=""),"Требует заполнения","ОК")</f>
        <v>ОК</v>
      </c>
      <c r="H581" s="1" t="str">
        <f aca="false">IF(AND('План Факт 2025'!C581="ФОТ",'План Факт 2025'!J581=""),"Требует заполнения","ОК")</f>
        <v>ОК</v>
      </c>
      <c r="J581" s="1" t="str">
        <f aca="false">IF(OR(AND('План Факт 2025'!D581="Программное_обеспечение_лицензии",'План Факт 2025'!L581=""),AND('План Факт 2025'!D581="Приобретение_ПО",'План Факт 2025'!L581=""),AND('План Факт 2025'!D581="ИТ_оборудование_и_комплектующие_ИП",'План Факт 2025'!L581=""),AND('План Факт 2025'!D581="ИТ_оборудование_и_комплектующие",'План Факт 2025'!L581="")),"Требует заполнения","ОК")</f>
        <v>ОК</v>
      </c>
      <c r="K581" s="1" t="str">
        <f aca="false">IF(OR(AND('План Факт 2025'!C581="Операционный_бюджет",'План Факт 2025'!D581="Программное_обеспечение_лицензии",'План Факт 2025'!M581=""),AND('План Факт 2025'!C581="Инвестиционный_проект",'План Факт 2025'!D581="Приобретение_ПО",'План Факт 2025'!M581=""),AND('План Факт 2025'!D581="ИТ_оборудование_и_комплектующие_ИП",'План Факт 2025'!M581=""),AND('План Факт 2025'!D581="ИТ_оборудование_и_комплектующие",'План Факт 2025'!M581="")),"Требует заполнения","ОК")</f>
        <v>ОК</v>
      </c>
      <c r="L581" s="1" t="str">
        <f aca="false">IF(OR(AND('План Факт 2025'!D581="Программное_обеспечение_лицензии",'План Факт 2025'!N581="",'План Факт 2025'!M581=""),AND('План Факт 2025'!D581="Приобретение_ПО",'План Факт 2025'!M581="",'План Факт 2025'!N581="",'План Факт 2025'!M581=""),AND('План Факт 2025'!C581&lt;&gt;"",'План Факт 2025'!N581="",'План Факт 2025'!M581="")),"Требует заполнения","ОК")</f>
        <v>ОК</v>
      </c>
      <c r="N581" s="1" t="str">
        <f aca="false">IF(OR('План Факт 2025'!C581="ФОТ",SUM('План Факт 2025'!Q581,'План Факт 2025'!R581,'План Факт 2025'!Z581,'План Факт 2025'!AA581)&gt;0),"ОК",IF('План Факт 2025'!C581="","ОК","Требует заполнения"))</f>
        <v>ОК</v>
      </c>
      <c r="T581" s="1" t="str">
        <f aca="false">IF(AND('План Факт 2025'!R581&gt;0,'План Факт 2025'!X581=""),"Требует заполнения","ОК")</f>
        <v>ОК</v>
      </c>
      <c r="U581" s="1" t="str">
        <f aca="false">IF(AND('План Факт 2025'!R581&gt;0,'План Факт 2025'!Y581=""),"Требует заполнения","ОК")</f>
        <v>ОК</v>
      </c>
    </row>
    <row r="582" customFormat="false" ht="15" hidden="false" customHeight="false" outlineLevel="0" collapsed="false">
      <c r="A582" s="1" t="str">
        <f aca="false">IF(AND('План Факт 2025'!B582&lt;&gt;"",'План Факт 2025'!A582=""),"Требует заполнения","ОК")</f>
        <v>ОК</v>
      </c>
      <c r="C582" s="1" t="str">
        <f aca="false">IF(AND('План Факт 2025'!C582="",SUM('План Факт 2025'!Q582,'План Факт 2025'!R582,'План Факт 2025'!Z582,'План Факт 2025'!AA582)&gt;0),"Требует заполнения","ОК")</f>
        <v>ОК</v>
      </c>
      <c r="D582" s="357" t="str">
        <f aca="false">IF(OR(AND('План Факт 2025'!D582="",'План Факт 2025'!C582="Инвестиционный_проект"),AND('План Факт 2025'!D582="",'План Факт 2025'!C582="Операционный_бюджет")),"Требует заполнения", IF('План Факт 2025'!D582="","ОК",IFERROR(VLOOKUP('План Факт 2025'!C582&amp;'План Факт 2025'!D582,статьи,1,FALSE()),"Требует исправления")))</f>
        <v>ОК</v>
      </c>
      <c r="E582" s="1" t="str">
        <f aca="false">IF(AND('План Факт 2025'!C582="Инвестиционный_проект",'План Факт 2025'!G582=""),"Требует заполнения",IF(AND('План Факт 2025'!C582&lt;&gt;"Инвестиционный_проект",'План Факт 2025'!G582&lt;&gt;""),"Требует изменения","ОК"))</f>
        <v>ОК</v>
      </c>
      <c r="G582" s="1" t="str">
        <f aca="false">IF(AND('План Факт 2025'!C582="Инвестиционный_проект",'План Факт 2025'!I582=""),"Требует заполнения","ОК")</f>
        <v>ОК</v>
      </c>
      <c r="H582" s="1" t="str">
        <f aca="false">IF(AND('План Факт 2025'!C582="ФОТ",'План Факт 2025'!J582=""),"Требует заполнения","ОК")</f>
        <v>ОК</v>
      </c>
      <c r="J582" s="1" t="str">
        <f aca="false">IF(OR(AND('План Факт 2025'!D582="Программное_обеспечение_лицензии",'План Факт 2025'!L582=""),AND('План Факт 2025'!D582="Приобретение_ПО",'План Факт 2025'!L582=""),AND('План Факт 2025'!D582="ИТ_оборудование_и_комплектующие_ИП",'План Факт 2025'!L582=""),AND('План Факт 2025'!D582="ИТ_оборудование_и_комплектующие",'План Факт 2025'!L582="")),"Требует заполнения","ОК")</f>
        <v>ОК</v>
      </c>
      <c r="K582" s="1" t="str">
        <f aca="false">IF(OR(AND('План Факт 2025'!C582="Операционный_бюджет",'План Факт 2025'!D582="Программное_обеспечение_лицензии",'План Факт 2025'!M582=""),AND('План Факт 2025'!C582="Инвестиционный_проект",'План Факт 2025'!D582="Приобретение_ПО",'План Факт 2025'!M582=""),AND('План Факт 2025'!D582="ИТ_оборудование_и_комплектующие_ИП",'План Факт 2025'!M582=""),AND('План Факт 2025'!D582="ИТ_оборудование_и_комплектующие",'План Факт 2025'!M582="")),"Требует заполнения","ОК")</f>
        <v>ОК</v>
      </c>
      <c r="L582" s="1" t="str">
        <f aca="false">IF(OR(AND('План Факт 2025'!D582="Программное_обеспечение_лицензии",'План Факт 2025'!N582="",'План Факт 2025'!M582=""),AND('План Факт 2025'!D582="Приобретение_ПО",'План Факт 2025'!M582="",'План Факт 2025'!N582="",'План Факт 2025'!M582=""),AND('План Факт 2025'!C582&lt;&gt;"",'План Факт 2025'!N582="",'План Факт 2025'!M582="")),"Требует заполнения","ОК")</f>
        <v>ОК</v>
      </c>
      <c r="N582" s="1" t="str">
        <f aca="false">IF(OR('План Факт 2025'!C582="ФОТ",SUM('План Факт 2025'!Q582,'План Факт 2025'!R582,'План Факт 2025'!Z582,'План Факт 2025'!AA582)&gt;0),"ОК",IF('План Факт 2025'!C582="","ОК","Требует заполнения"))</f>
        <v>ОК</v>
      </c>
      <c r="T582" s="1" t="str">
        <f aca="false">IF(AND('План Факт 2025'!R582&gt;0,'План Факт 2025'!X582=""),"Требует заполнения","ОК")</f>
        <v>ОК</v>
      </c>
      <c r="U582" s="1" t="str">
        <f aca="false">IF(AND('План Факт 2025'!R582&gt;0,'План Факт 2025'!Y582=""),"Требует заполнения","ОК")</f>
        <v>ОК</v>
      </c>
    </row>
    <row r="583" customFormat="false" ht="15" hidden="false" customHeight="false" outlineLevel="0" collapsed="false">
      <c r="A583" s="1" t="str">
        <f aca="false">IF(AND('План Факт 2025'!B583&lt;&gt;"",'План Факт 2025'!A583=""),"Требует заполнения","ОК")</f>
        <v>ОК</v>
      </c>
      <c r="C583" s="1" t="str">
        <f aca="false">IF(AND('План Факт 2025'!C583="",SUM('План Факт 2025'!Q583,'План Факт 2025'!R583,'План Факт 2025'!Z583,'План Факт 2025'!AA583)&gt;0),"Требует заполнения","ОК")</f>
        <v>ОК</v>
      </c>
      <c r="D583" s="357" t="str">
        <f aca="false">IF(OR(AND('План Факт 2025'!D583="",'План Факт 2025'!C583="Инвестиционный_проект"),AND('План Факт 2025'!D583="",'План Факт 2025'!C583="Операционный_бюджет")),"Требует заполнения", IF('План Факт 2025'!D583="","ОК",IFERROR(VLOOKUP('План Факт 2025'!C583&amp;'План Факт 2025'!D583,статьи,1,FALSE()),"Требует исправления")))</f>
        <v>ОК</v>
      </c>
      <c r="E583" s="1" t="str">
        <f aca="false">IF(AND('План Факт 2025'!C583="Инвестиционный_проект",'План Факт 2025'!G583=""),"Требует заполнения",IF(AND('План Факт 2025'!C583&lt;&gt;"Инвестиционный_проект",'План Факт 2025'!G583&lt;&gt;""),"Требует изменения","ОК"))</f>
        <v>ОК</v>
      </c>
      <c r="G583" s="1" t="str">
        <f aca="false">IF(AND('План Факт 2025'!C583="Инвестиционный_проект",'План Факт 2025'!I583=""),"Требует заполнения","ОК")</f>
        <v>ОК</v>
      </c>
      <c r="H583" s="1" t="str">
        <f aca="false">IF(AND('План Факт 2025'!C583="ФОТ",'План Факт 2025'!J583=""),"Требует заполнения","ОК")</f>
        <v>ОК</v>
      </c>
      <c r="J583" s="1" t="str">
        <f aca="false">IF(OR(AND('План Факт 2025'!D583="Программное_обеспечение_лицензии",'План Факт 2025'!L583=""),AND('План Факт 2025'!D583="Приобретение_ПО",'План Факт 2025'!L583=""),AND('План Факт 2025'!D583="ИТ_оборудование_и_комплектующие_ИП",'План Факт 2025'!L583=""),AND('План Факт 2025'!D583="ИТ_оборудование_и_комплектующие",'План Факт 2025'!L583="")),"Требует заполнения","ОК")</f>
        <v>ОК</v>
      </c>
      <c r="K583" s="1" t="str">
        <f aca="false">IF(OR(AND('План Факт 2025'!C583="Операционный_бюджет",'План Факт 2025'!D583="Программное_обеспечение_лицензии",'План Факт 2025'!M583=""),AND('План Факт 2025'!C583="Инвестиционный_проект",'План Факт 2025'!D583="Приобретение_ПО",'План Факт 2025'!M583=""),AND('План Факт 2025'!D583="ИТ_оборудование_и_комплектующие_ИП",'План Факт 2025'!M583=""),AND('План Факт 2025'!D583="ИТ_оборудование_и_комплектующие",'План Факт 2025'!M583="")),"Требует заполнения","ОК")</f>
        <v>ОК</v>
      </c>
      <c r="L583" s="1" t="str">
        <f aca="false">IF(OR(AND('План Факт 2025'!D583="Программное_обеспечение_лицензии",'План Факт 2025'!N583="",'План Факт 2025'!M583=""),AND('План Факт 2025'!D583="Приобретение_ПО",'План Факт 2025'!M583="",'План Факт 2025'!N583="",'План Факт 2025'!M583=""),AND('План Факт 2025'!C583&lt;&gt;"",'План Факт 2025'!N583="",'План Факт 2025'!M583="")),"Требует заполнения","ОК")</f>
        <v>ОК</v>
      </c>
      <c r="N583" s="1" t="str">
        <f aca="false">IF(OR('План Факт 2025'!C583="ФОТ",SUM('План Факт 2025'!Q583,'План Факт 2025'!R583,'План Факт 2025'!Z583,'План Факт 2025'!AA583)&gt;0),"ОК",IF('План Факт 2025'!C583="","ОК","Требует заполнения"))</f>
        <v>ОК</v>
      </c>
      <c r="T583" s="1" t="str">
        <f aca="false">IF(AND('План Факт 2025'!R583&gt;0,'План Факт 2025'!X583=""),"Требует заполнения","ОК")</f>
        <v>ОК</v>
      </c>
      <c r="U583" s="1" t="str">
        <f aca="false">IF(AND('План Факт 2025'!R583&gt;0,'План Факт 2025'!Y583=""),"Требует заполнения","ОК")</f>
        <v>ОК</v>
      </c>
    </row>
    <row r="584" customFormat="false" ht="15" hidden="false" customHeight="false" outlineLevel="0" collapsed="false">
      <c r="A584" s="1" t="str">
        <f aca="false">IF(AND('План Факт 2025'!B584&lt;&gt;"",'План Факт 2025'!A584=""),"Требует заполнения","ОК")</f>
        <v>ОК</v>
      </c>
      <c r="C584" s="1" t="str">
        <f aca="false">IF(AND('План Факт 2025'!C584="",SUM('План Факт 2025'!Q584,'План Факт 2025'!R584,'План Факт 2025'!Z584,'План Факт 2025'!AA584)&gt;0),"Требует заполнения","ОК")</f>
        <v>ОК</v>
      </c>
      <c r="D584" s="357" t="str">
        <f aca="false">IF(OR(AND('План Факт 2025'!D584="",'План Факт 2025'!C584="Инвестиционный_проект"),AND('План Факт 2025'!D584="",'План Факт 2025'!C584="Операционный_бюджет")),"Требует заполнения", IF('План Факт 2025'!D584="","ОК",IFERROR(VLOOKUP('План Факт 2025'!C584&amp;'План Факт 2025'!D584,статьи,1,FALSE()),"Требует исправления")))</f>
        <v>ОК</v>
      </c>
      <c r="E584" s="1" t="str">
        <f aca="false">IF(AND('План Факт 2025'!C584="Инвестиционный_проект",'План Факт 2025'!G584=""),"Требует заполнения",IF(AND('План Факт 2025'!C584&lt;&gt;"Инвестиционный_проект",'План Факт 2025'!G584&lt;&gt;""),"Требует изменения","ОК"))</f>
        <v>ОК</v>
      </c>
      <c r="G584" s="1" t="str">
        <f aca="false">IF(AND('План Факт 2025'!C584="Инвестиционный_проект",'План Факт 2025'!I584=""),"Требует заполнения","ОК")</f>
        <v>ОК</v>
      </c>
      <c r="H584" s="1" t="str">
        <f aca="false">IF(AND('План Факт 2025'!C584="ФОТ",'План Факт 2025'!J584=""),"Требует заполнения","ОК")</f>
        <v>ОК</v>
      </c>
      <c r="J584" s="1" t="str">
        <f aca="false">IF(OR(AND('План Факт 2025'!D584="Программное_обеспечение_лицензии",'План Факт 2025'!L584=""),AND('План Факт 2025'!D584="Приобретение_ПО",'План Факт 2025'!L584=""),AND('План Факт 2025'!D584="ИТ_оборудование_и_комплектующие_ИП",'План Факт 2025'!L584=""),AND('План Факт 2025'!D584="ИТ_оборудование_и_комплектующие",'План Факт 2025'!L584="")),"Требует заполнения","ОК")</f>
        <v>ОК</v>
      </c>
      <c r="K584" s="1" t="str">
        <f aca="false">IF(OR(AND('План Факт 2025'!C584="Операционный_бюджет",'План Факт 2025'!D584="Программное_обеспечение_лицензии",'План Факт 2025'!M584=""),AND('План Факт 2025'!C584="Инвестиционный_проект",'План Факт 2025'!D584="Приобретение_ПО",'План Факт 2025'!M584=""),AND('План Факт 2025'!D584="ИТ_оборудование_и_комплектующие_ИП",'План Факт 2025'!M584=""),AND('План Факт 2025'!D584="ИТ_оборудование_и_комплектующие",'План Факт 2025'!M584="")),"Требует заполнения","ОК")</f>
        <v>ОК</v>
      </c>
      <c r="L584" s="1" t="str">
        <f aca="false">IF(OR(AND('План Факт 2025'!D584="Программное_обеспечение_лицензии",'План Факт 2025'!N584="",'План Факт 2025'!M584=""),AND('План Факт 2025'!D584="Приобретение_ПО",'План Факт 2025'!M584="",'План Факт 2025'!N584="",'План Факт 2025'!M584=""),AND('План Факт 2025'!C584&lt;&gt;"",'План Факт 2025'!N584="",'План Факт 2025'!M584="")),"Требует заполнения","ОК")</f>
        <v>ОК</v>
      </c>
      <c r="N584" s="1" t="str">
        <f aca="false">IF(OR('План Факт 2025'!C584="ФОТ",SUM('План Факт 2025'!Q584,'План Факт 2025'!R584,'План Факт 2025'!Z584,'План Факт 2025'!AA584)&gt;0),"ОК",IF('План Факт 2025'!C584="","ОК","Требует заполнения"))</f>
        <v>ОК</v>
      </c>
      <c r="T584" s="1" t="str">
        <f aca="false">IF(AND('План Факт 2025'!R584&gt;0,'План Факт 2025'!X584=""),"Требует заполнения","ОК")</f>
        <v>ОК</v>
      </c>
      <c r="U584" s="1" t="str">
        <f aca="false">IF(AND('План Факт 2025'!R584&gt;0,'План Факт 2025'!Y584=""),"Требует заполнения","ОК")</f>
        <v>ОК</v>
      </c>
    </row>
    <row r="585" customFormat="false" ht="15" hidden="false" customHeight="false" outlineLevel="0" collapsed="false">
      <c r="A585" s="1" t="str">
        <f aca="false">IF(AND('План Факт 2025'!B585&lt;&gt;"",'План Факт 2025'!A585=""),"Требует заполнения","ОК")</f>
        <v>ОК</v>
      </c>
      <c r="C585" s="1" t="str">
        <f aca="false">IF(AND('План Факт 2025'!C585="",SUM('План Факт 2025'!Q585,'План Факт 2025'!R585,'План Факт 2025'!Z585,'План Факт 2025'!AA585)&gt;0),"Требует заполнения","ОК")</f>
        <v>ОК</v>
      </c>
      <c r="D585" s="357" t="str">
        <f aca="false">IF(OR(AND('План Факт 2025'!D585="",'План Факт 2025'!C585="Инвестиционный_проект"),AND('План Факт 2025'!D585="",'План Факт 2025'!C585="Операционный_бюджет")),"Требует заполнения", IF('План Факт 2025'!D585="","ОК",IFERROR(VLOOKUP('План Факт 2025'!C585&amp;'План Факт 2025'!D585,статьи,1,FALSE()),"Требует исправления")))</f>
        <v>ОК</v>
      </c>
      <c r="E585" s="1" t="str">
        <f aca="false">IF(AND('План Факт 2025'!C585="Инвестиционный_проект",'План Факт 2025'!G585=""),"Требует заполнения",IF(AND('План Факт 2025'!C585&lt;&gt;"Инвестиционный_проект",'План Факт 2025'!G585&lt;&gt;""),"Требует изменения","ОК"))</f>
        <v>ОК</v>
      </c>
      <c r="G585" s="1" t="str">
        <f aca="false">IF(AND('План Факт 2025'!C585="Инвестиционный_проект",'План Факт 2025'!I585=""),"Требует заполнения","ОК")</f>
        <v>ОК</v>
      </c>
      <c r="H585" s="1" t="str">
        <f aca="false">IF(AND('План Факт 2025'!C585="ФОТ",'План Факт 2025'!J585=""),"Требует заполнения","ОК")</f>
        <v>ОК</v>
      </c>
      <c r="J585" s="1" t="str">
        <f aca="false">IF(OR(AND('План Факт 2025'!D585="Программное_обеспечение_лицензии",'План Факт 2025'!L585=""),AND('План Факт 2025'!D585="Приобретение_ПО",'План Факт 2025'!L585=""),AND('План Факт 2025'!D585="ИТ_оборудование_и_комплектующие_ИП",'План Факт 2025'!L585=""),AND('План Факт 2025'!D585="ИТ_оборудование_и_комплектующие",'План Факт 2025'!L585="")),"Требует заполнения","ОК")</f>
        <v>ОК</v>
      </c>
      <c r="K585" s="1" t="str">
        <f aca="false">IF(OR(AND('План Факт 2025'!C585="Операционный_бюджет",'План Факт 2025'!D585="Программное_обеспечение_лицензии",'План Факт 2025'!M585=""),AND('План Факт 2025'!C585="Инвестиционный_проект",'План Факт 2025'!D585="Приобретение_ПО",'План Факт 2025'!M585=""),AND('План Факт 2025'!D585="ИТ_оборудование_и_комплектующие_ИП",'План Факт 2025'!M585=""),AND('План Факт 2025'!D585="ИТ_оборудование_и_комплектующие",'План Факт 2025'!M585="")),"Требует заполнения","ОК")</f>
        <v>ОК</v>
      </c>
      <c r="L585" s="1" t="str">
        <f aca="false">IF(OR(AND('План Факт 2025'!D585="Программное_обеспечение_лицензии",'План Факт 2025'!N585="",'План Факт 2025'!M585=""),AND('План Факт 2025'!D585="Приобретение_ПО",'План Факт 2025'!M585="",'План Факт 2025'!N585="",'План Факт 2025'!M585=""),AND('План Факт 2025'!C585&lt;&gt;"",'План Факт 2025'!N585="",'План Факт 2025'!M585="")),"Требует заполнения","ОК")</f>
        <v>ОК</v>
      </c>
      <c r="N585" s="1" t="str">
        <f aca="false">IF(OR('План Факт 2025'!C585="ФОТ",SUM('План Факт 2025'!Q585,'План Факт 2025'!R585,'План Факт 2025'!Z585,'План Факт 2025'!AA585)&gt;0),"ОК",IF('План Факт 2025'!C585="","ОК","Требует заполнения"))</f>
        <v>ОК</v>
      </c>
      <c r="T585" s="1" t="str">
        <f aca="false">IF(AND('План Факт 2025'!R585&gt;0,'План Факт 2025'!X585=""),"Требует заполнения","ОК")</f>
        <v>ОК</v>
      </c>
      <c r="U585" s="1" t="str">
        <f aca="false">IF(AND('План Факт 2025'!R585&gt;0,'План Факт 2025'!Y585=""),"Требует заполнения","ОК")</f>
        <v>ОК</v>
      </c>
    </row>
    <row r="586" customFormat="false" ht="15" hidden="false" customHeight="false" outlineLevel="0" collapsed="false">
      <c r="A586" s="1" t="str">
        <f aca="false">IF(AND('План Факт 2025'!B586&lt;&gt;"",'План Факт 2025'!A586=""),"Требует заполнения","ОК")</f>
        <v>ОК</v>
      </c>
      <c r="C586" s="1" t="str">
        <f aca="false">IF(AND('План Факт 2025'!C586="",SUM('План Факт 2025'!Q586,'План Факт 2025'!R586,'План Факт 2025'!Z586,'План Факт 2025'!AA586)&gt;0),"Требует заполнения","ОК")</f>
        <v>ОК</v>
      </c>
      <c r="D586" s="357" t="str">
        <f aca="false">IF(OR(AND('План Факт 2025'!D586="",'План Факт 2025'!C586="Инвестиционный_проект"),AND('План Факт 2025'!D586="",'План Факт 2025'!C586="Операционный_бюджет")),"Требует заполнения", IF('План Факт 2025'!D586="","ОК",IFERROR(VLOOKUP('План Факт 2025'!C586&amp;'План Факт 2025'!D586,статьи,1,FALSE()),"Требует исправления")))</f>
        <v>ОК</v>
      </c>
      <c r="E586" s="1" t="str">
        <f aca="false">IF(AND('План Факт 2025'!C586="Инвестиционный_проект",'План Факт 2025'!G586=""),"Требует заполнения",IF(AND('План Факт 2025'!C586&lt;&gt;"Инвестиционный_проект",'План Факт 2025'!G586&lt;&gt;""),"Требует изменения","ОК"))</f>
        <v>ОК</v>
      </c>
      <c r="G586" s="1" t="str">
        <f aca="false">IF(AND('План Факт 2025'!C586="Инвестиционный_проект",'План Факт 2025'!I586=""),"Требует заполнения","ОК")</f>
        <v>ОК</v>
      </c>
      <c r="H586" s="1" t="str">
        <f aca="false">IF(AND('План Факт 2025'!C586="ФОТ",'План Факт 2025'!J586=""),"Требует заполнения","ОК")</f>
        <v>ОК</v>
      </c>
      <c r="J586" s="1" t="str">
        <f aca="false">IF(OR(AND('План Факт 2025'!D586="Программное_обеспечение_лицензии",'План Факт 2025'!L586=""),AND('План Факт 2025'!D586="Приобретение_ПО",'План Факт 2025'!L586=""),AND('План Факт 2025'!D586="ИТ_оборудование_и_комплектующие_ИП",'План Факт 2025'!L586=""),AND('План Факт 2025'!D586="ИТ_оборудование_и_комплектующие",'План Факт 2025'!L586="")),"Требует заполнения","ОК")</f>
        <v>ОК</v>
      </c>
      <c r="K586" s="1" t="str">
        <f aca="false">IF(OR(AND('План Факт 2025'!C586="Операционный_бюджет",'План Факт 2025'!D586="Программное_обеспечение_лицензии",'План Факт 2025'!M586=""),AND('План Факт 2025'!C586="Инвестиционный_проект",'План Факт 2025'!D586="Приобретение_ПО",'План Факт 2025'!M586=""),AND('План Факт 2025'!D586="ИТ_оборудование_и_комплектующие_ИП",'План Факт 2025'!M586=""),AND('План Факт 2025'!D586="ИТ_оборудование_и_комплектующие",'План Факт 2025'!M586="")),"Требует заполнения","ОК")</f>
        <v>ОК</v>
      </c>
      <c r="L586" s="1" t="str">
        <f aca="false">IF(OR(AND('План Факт 2025'!D586="Программное_обеспечение_лицензии",'План Факт 2025'!N586="",'План Факт 2025'!M586=""),AND('План Факт 2025'!D586="Приобретение_ПО",'План Факт 2025'!M586="",'План Факт 2025'!N586="",'План Факт 2025'!M586=""),AND('План Факт 2025'!C586&lt;&gt;"",'План Факт 2025'!N586="",'План Факт 2025'!M586="")),"Требует заполнения","ОК")</f>
        <v>ОК</v>
      </c>
      <c r="N586" s="1" t="str">
        <f aca="false">IF(OR('План Факт 2025'!C586="ФОТ",SUM('План Факт 2025'!Q586,'План Факт 2025'!R586,'План Факт 2025'!Z586,'План Факт 2025'!AA586)&gt;0),"ОК",IF('План Факт 2025'!C586="","ОК","Требует заполнения"))</f>
        <v>ОК</v>
      </c>
      <c r="T586" s="1" t="str">
        <f aca="false">IF(AND('План Факт 2025'!R586&gt;0,'План Факт 2025'!X586=""),"Требует заполнения","ОК")</f>
        <v>ОК</v>
      </c>
      <c r="U586" s="1" t="str">
        <f aca="false">IF(AND('План Факт 2025'!R586&gt;0,'План Факт 2025'!Y586=""),"Требует заполнения","ОК")</f>
        <v>ОК</v>
      </c>
    </row>
    <row r="587" customFormat="false" ht="15" hidden="false" customHeight="false" outlineLevel="0" collapsed="false">
      <c r="A587" s="1" t="str">
        <f aca="false">IF(AND('План Факт 2025'!B587&lt;&gt;"",'План Факт 2025'!A587=""),"Требует заполнения","ОК")</f>
        <v>ОК</v>
      </c>
      <c r="C587" s="1" t="str">
        <f aca="false">IF(AND('План Факт 2025'!C587="",SUM('План Факт 2025'!Q587,'План Факт 2025'!R587,'План Факт 2025'!Z587,'План Факт 2025'!AA587)&gt;0),"Требует заполнения","ОК")</f>
        <v>ОК</v>
      </c>
      <c r="D587" s="357" t="str">
        <f aca="false">IF(OR(AND('План Факт 2025'!D587="",'План Факт 2025'!C587="Инвестиционный_проект"),AND('План Факт 2025'!D587="",'План Факт 2025'!C587="Операционный_бюджет")),"Требует заполнения", IF('План Факт 2025'!D587="","ОК",IFERROR(VLOOKUP('План Факт 2025'!C587&amp;'План Факт 2025'!D587,статьи,1,FALSE()),"Требует исправления")))</f>
        <v>ОК</v>
      </c>
      <c r="E587" s="1" t="str">
        <f aca="false">IF(AND('План Факт 2025'!C587="Инвестиционный_проект",'План Факт 2025'!G587=""),"Требует заполнения",IF(AND('План Факт 2025'!C587&lt;&gt;"Инвестиционный_проект",'План Факт 2025'!G587&lt;&gt;""),"Требует изменения","ОК"))</f>
        <v>ОК</v>
      </c>
      <c r="G587" s="1" t="str">
        <f aca="false">IF(AND('План Факт 2025'!C587="Инвестиционный_проект",'План Факт 2025'!I587=""),"Требует заполнения","ОК")</f>
        <v>ОК</v>
      </c>
      <c r="H587" s="1" t="str">
        <f aca="false">IF(AND('План Факт 2025'!C587="ФОТ",'План Факт 2025'!J587=""),"Требует заполнения","ОК")</f>
        <v>ОК</v>
      </c>
      <c r="J587" s="1" t="str">
        <f aca="false">IF(OR(AND('План Факт 2025'!D587="Программное_обеспечение_лицензии",'План Факт 2025'!L587=""),AND('План Факт 2025'!D587="Приобретение_ПО",'План Факт 2025'!L587=""),AND('План Факт 2025'!D587="ИТ_оборудование_и_комплектующие_ИП",'План Факт 2025'!L587=""),AND('План Факт 2025'!D587="ИТ_оборудование_и_комплектующие",'План Факт 2025'!L587="")),"Требует заполнения","ОК")</f>
        <v>ОК</v>
      </c>
      <c r="K587" s="1" t="str">
        <f aca="false">IF(OR(AND('План Факт 2025'!C587="Операционный_бюджет",'План Факт 2025'!D587="Программное_обеспечение_лицензии",'План Факт 2025'!M587=""),AND('План Факт 2025'!C587="Инвестиционный_проект",'План Факт 2025'!D587="Приобретение_ПО",'План Факт 2025'!M587=""),AND('План Факт 2025'!D587="ИТ_оборудование_и_комплектующие_ИП",'План Факт 2025'!M587=""),AND('План Факт 2025'!D587="ИТ_оборудование_и_комплектующие",'План Факт 2025'!M587="")),"Требует заполнения","ОК")</f>
        <v>ОК</v>
      </c>
      <c r="L587" s="1" t="str">
        <f aca="false">IF(OR(AND('План Факт 2025'!D587="Программное_обеспечение_лицензии",'План Факт 2025'!N587="",'План Факт 2025'!M587=""),AND('План Факт 2025'!D587="Приобретение_ПО",'План Факт 2025'!M587="",'План Факт 2025'!N587="",'План Факт 2025'!M587=""),AND('План Факт 2025'!C587&lt;&gt;"",'План Факт 2025'!N587="",'План Факт 2025'!M587="")),"Требует заполнения","ОК")</f>
        <v>ОК</v>
      </c>
      <c r="N587" s="1" t="str">
        <f aca="false">IF(OR('План Факт 2025'!C587="ФОТ",SUM('План Факт 2025'!Q587,'План Факт 2025'!R587,'План Факт 2025'!Z587,'План Факт 2025'!AA587)&gt;0),"ОК",IF('План Факт 2025'!C587="","ОК","Требует заполнения"))</f>
        <v>ОК</v>
      </c>
      <c r="T587" s="1" t="str">
        <f aca="false">IF(AND('План Факт 2025'!R587&gt;0,'План Факт 2025'!X587=""),"Требует заполнения","ОК")</f>
        <v>ОК</v>
      </c>
      <c r="U587" s="1" t="str">
        <f aca="false">IF(AND('План Факт 2025'!R587&gt;0,'План Факт 2025'!Y587=""),"Требует заполнения","ОК")</f>
        <v>ОК</v>
      </c>
    </row>
    <row r="588" customFormat="false" ht="15" hidden="false" customHeight="false" outlineLevel="0" collapsed="false">
      <c r="A588" s="1" t="str">
        <f aca="false">IF(AND('План Факт 2025'!B588&lt;&gt;"",'План Факт 2025'!A588=""),"Требует заполнения","ОК")</f>
        <v>ОК</v>
      </c>
      <c r="C588" s="1" t="str">
        <f aca="false">IF(AND('План Факт 2025'!C588="",SUM('План Факт 2025'!Q588,'План Факт 2025'!R588,'План Факт 2025'!Z588,'План Факт 2025'!AA588)&gt;0),"Требует заполнения","ОК")</f>
        <v>ОК</v>
      </c>
      <c r="D588" s="357" t="str">
        <f aca="false">IF(OR(AND('План Факт 2025'!D588="",'План Факт 2025'!C588="Инвестиционный_проект"),AND('План Факт 2025'!D588="",'План Факт 2025'!C588="Операционный_бюджет")),"Требует заполнения", IF('План Факт 2025'!D588="","ОК",IFERROR(VLOOKUP('План Факт 2025'!C588&amp;'План Факт 2025'!D588,статьи,1,FALSE()),"Требует исправления")))</f>
        <v>ОК</v>
      </c>
      <c r="E588" s="1" t="str">
        <f aca="false">IF(AND('План Факт 2025'!C588="Инвестиционный_проект",'План Факт 2025'!G588=""),"Требует заполнения",IF(AND('План Факт 2025'!C588&lt;&gt;"Инвестиционный_проект",'План Факт 2025'!G588&lt;&gt;""),"Требует изменения","ОК"))</f>
        <v>ОК</v>
      </c>
      <c r="G588" s="1" t="str">
        <f aca="false">IF(AND('План Факт 2025'!C588="Инвестиционный_проект",'План Факт 2025'!I588=""),"Требует заполнения","ОК")</f>
        <v>ОК</v>
      </c>
      <c r="H588" s="1" t="str">
        <f aca="false">IF(AND('План Факт 2025'!C588="ФОТ",'План Факт 2025'!J588=""),"Требует заполнения","ОК")</f>
        <v>ОК</v>
      </c>
      <c r="J588" s="1" t="str">
        <f aca="false">IF(OR(AND('План Факт 2025'!D588="Программное_обеспечение_лицензии",'План Факт 2025'!L588=""),AND('План Факт 2025'!D588="Приобретение_ПО",'План Факт 2025'!L588=""),AND('План Факт 2025'!D588="ИТ_оборудование_и_комплектующие_ИП",'План Факт 2025'!L588=""),AND('План Факт 2025'!D588="ИТ_оборудование_и_комплектующие",'План Факт 2025'!L588="")),"Требует заполнения","ОК")</f>
        <v>ОК</v>
      </c>
      <c r="K588" s="1" t="str">
        <f aca="false">IF(OR(AND('План Факт 2025'!C588="Операционный_бюджет",'План Факт 2025'!D588="Программное_обеспечение_лицензии",'План Факт 2025'!M588=""),AND('План Факт 2025'!C588="Инвестиционный_проект",'План Факт 2025'!D588="Приобретение_ПО",'План Факт 2025'!M588=""),AND('План Факт 2025'!D588="ИТ_оборудование_и_комплектующие_ИП",'План Факт 2025'!M588=""),AND('План Факт 2025'!D588="ИТ_оборудование_и_комплектующие",'План Факт 2025'!M588="")),"Требует заполнения","ОК")</f>
        <v>ОК</v>
      </c>
      <c r="L588" s="1" t="str">
        <f aca="false">IF(OR(AND('План Факт 2025'!D588="Программное_обеспечение_лицензии",'План Факт 2025'!N588="",'План Факт 2025'!M588=""),AND('План Факт 2025'!D588="Приобретение_ПО",'План Факт 2025'!M588="",'План Факт 2025'!N588="",'План Факт 2025'!M588=""),AND('План Факт 2025'!C588&lt;&gt;"",'План Факт 2025'!N588="",'План Факт 2025'!M588="")),"Требует заполнения","ОК")</f>
        <v>ОК</v>
      </c>
      <c r="N588" s="1" t="str">
        <f aca="false">IF(OR('План Факт 2025'!C588="ФОТ",SUM('План Факт 2025'!Q588,'План Факт 2025'!R588,'План Факт 2025'!Z588,'План Факт 2025'!AA588)&gt;0),"ОК",IF('План Факт 2025'!C588="","ОК","Требует заполнения"))</f>
        <v>ОК</v>
      </c>
      <c r="T588" s="1" t="str">
        <f aca="false">IF(AND('План Факт 2025'!R588&gt;0,'План Факт 2025'!X588=""),"Требует заполнения","ОК")</f>
        <v>ОК</v>
      </c>
      <c r="U588" s="1" t="str">
        <f aca="false">IF(AND('План Факт 2025'!R588&gt;0,'План Факт 2025'!Y588=""),"Требует заполнения","ОК")</f>
        <v>ОК</v>
      </c>
    </row>
    <row r="589" customFormat="false" ht="15" hidden="false" customHeight="false" outlineLevel="0" collapsed="false">
      <c r="A589" s="1" t="str">
        <f aca="false">IF(AND('План Факт 2025'!B589&lt;&gt;"",'План Факт 2025'!A589=""),"Требует заполнения","ОК")</f>
        <v>ОК</v>
      </c>
      <c r="C589" s="1" t="str">
        <f aca="false">IF(AND('План Факт 2025'!C589="",SUM('План Факт 2025'!Q589,'План Факт 2025'!R589,'План Факт 2025'!Z589,'План Факт 2025'!AA589)&gt;0),"Требует заполнения","ОК")</f>
        <v>ОК</v>
      </c>
      <c r="D589" s="357" t="str">
        <f aca="false">IF(OR(AND('План Факт 2025'!D589="",'План Факт 2025'!C589="Инвестиционный_проект"),AND('План Факт 2025'!D589="",'План Факт 2025'!C589="Операционный_бюджет")),"Требует заполнения", IF('План Факт 2025'!D589="","ОК",IFERROR(VLOOKUP('План Факт 2025'!C589&amp;'План Факт 2025'!D589,статьи,1,FALSE()),"Требует исправления")))</f>
        <v>ОК</v>
      </c>
      <c r="E589" s="1" t="str">
        <f aca="false">IF(AND('План Факт 2025'!C589="Инвестиционный_проект",'План Факт 2025'!G589=""),"Требует заполнения",IF(AND('План Факт 2025'!C589&lt;&gt;"Инвестиционный_проект",'План Факт 2025'!G589&lt;&gt;""),"Требует изменения","ОК"))</f>
        <v>ОК</v>
      </c>
      <c r="G589" s="1" t="str">
        <f aca="false">IF(AND('План Факт 2025'!C589="Инвестиционный_проект",'План Факт 2025'!I589=""),"Требует заполнения","ОК")</f>
        <v>ОК</v>
      </c>
      <c r="H589" s="1" t="str">
        <f aca="false">IF(AND('План Факт 2025'!C589="ФОТ",'План Факт 2025'!J589=""),"Требует заполнения","ОК")</f>
        <v>ОК</v>
      </c>
      <c r="J589" s="1" t="str">
        <f aca="false">IF(OR(AND('План Факт 2025'!D589="Программное_обеспечение_лицензии",'План Факт 2025'!L589=""),AND('План Факт 2025'!D589="Приобретение_ПО",'План Факт 2025'!L589=""),AND('План Факт 2025'!D589="ИТ_оборудование_и_комплектующие_ИП",'План Факт 2025'!L589=""),AND('План Факт 2025'!D589="ИТ_оборудование_и_комплектующие",'План Факт 2025'!L589="")),"Требует заполнения","ОК")</f>
        <v>ОК</v>
      </c>
      <c r="K589" s="1" t="str">
        <f aca="false">IF(OR(AND('План Факт 2025'!C589="Операционный_бюджет",'План Факт 2025'!D589="Программное_обеспечение_лицензии",'План Факт 2025'!M589=""),AND('План Факт 2025'!C589="Инвестиционный_проект",'План Факт 2025'!D589="Приобретение_ПО",'План Факт 2025'!M589=""),AND('План Факт 2025'!D589="ИТ_оборудование_и_комплектующие_ИП",'План Факт 2025'!M589=""),AND('План Факт 2025'!D589="ИТ_оборудование_и_комплектующие",'План Факт 2025'!M589="")),"Требует заполнения","ОК")</f>
        <v>ОК</v>
      </c>
      <c r="L589" s="1" t="str">
        <f aca="false">IF(OR(AND('План Факт 2025'!D589="Программное_обеспечение_лицензии",'План Факт 2025'!N589="",'План Факт 2025'!M589=""),AND('План Факт 2025'!D589="Приобретение_ПО",'План Факт 2025'!M589="",'План Факт 2025'!N589="",'План Факт 2025'!M589=""),AND('План Факт 2025'!C589&lt;&gt;"",'План Факт 2025'!N589="",'План Факт 2025'!M589="")),"Требует заполнения","ОК")</f>
        <v>ОК</v>
      </c>
      <c r="N589" s="1" t="str">
        <f aca="false">IF(OR('План Факт 2025'!C589="ФОТ",SUM('План Факт 2025'!Q589,'План Факт 2025'!R589,'План Факт 2025'!Z589,'План Факт 2025'!AA589)&gt;0),"ОК",IF('План Факт 2025'!C589="","ОК","Требует заполнения"))</f>
        <v>ОК</v>
      </c>
      <c r="T589" s="1" t="str">
        <f aca="false">IF(AND('План Факт 2025'!R589&gt;0,'План Факт 2025'!X589=""),"Требует заполнения","ОК")</f>
        <v>ОК</v>
      </c>
      <c r="U589" s="1" t="str">
        <f aca="false">IF(AND('План Факт 2025'!R589&gt;0,'План Факт 2025'!Y589=""),"Требует заполнения","ОК")</f>
        <v>ОК</v>
      </c>
    </row>
    <row r="590" customFormat="false" ht="15" hidden="false" customHeight="false" outlineLevel="0" collapsed="false">
      <c r="A590" s="1" t="str">
        <f aca="false">IF(AND('План Факт 2025'!B590&lt;&gt;"",'План Факт 2025'!A590=""),"Требует заполнения","ОК")</f>
        <v>ОК</v>
      </c>
      <c r="C590" s="1" t="str">
        <f aca="false">IF(AND('План Факт 2025'!C590="",SUM('План Факт 2025'!Q590,'План Факт 2025'!R590,'План Факт 2025'!Z590,'План Факт 2025'!AA590)&gt;0),"Требует заполнения","ОК")</f>
        <v>ОК</v>
      </c>
      <c r="D590" s="357" t="str">
        <f aca="false">IF(OR(AND('План Факт 2025'!D590="",'План Факт 2025'!C590="Инвестиционный_проект"),AND('План Факт 2025'!D590="",'План Факт 2025'!C590="Операционный_бюджет")),"Требует заполнения", IF('План Факт 2025'!D590="","ОК",IFERROR(VLOOKUP('План Факт 2025'!C590&amp;'План Факт 2025'!D590,статьи,1,FALSE()),"Требует исправления")))</f>
        <v>ОК</v>
      </c>
      <c r="E590" s="1" t="str">
        <f aca="false">IF(AND('План Факт 2025'!C590="Инвестиционный_проект",'План Факт 2025'!G590=""),"Требует заполнения",IF(AND('План Факт 2025'!C590&lt;&gt;"Инвестиционный_проект",'План Факт 2025'!G590&lt;&gt;""),"Требует изменения","ОК"))</f>
        <v>ОК</v>
      </c>
      <c r="G590" s="1" t="str">
        <f aca="false">IF(AND('План Факт 2025'!C590="Инвестиционный_проект",'План Факт 2025'!I590=""),"Требует заполнения","ОК")</f>
        <v>ОК</v>
      </c>
      <c r="H590" s="1" t="str">
        <f aca="false">IF(AND('План Факт 2025'!C590="ФОТ",'План Факт 2025'!J590=""),"Требует заполнения","ОК")</f>
        <v>ОК</v>
      </c>
      <c r="J590" s="1" t="str">
        <f aca="false">IF(OR(AND('План Факт 2025'!D590="Программное_обеспечение_лицензии",'План Факт 2025'!L590=""),AND('План Факт 2025'!D590="Приобретение_ПО",'План Факт 2025'!L590=""),AND('План Факт 2025'!D590="ИТ_оборудование_и_комплектующие_ИП",'План Факт 2025'!L590=""),AND('План Факт 2025'!D590="ИТ_оборудование_и_комплектующие",'План Факт 2025'!L590="")),"Требует заполнения","ОК")</f>
        <v>ОК</v>
      </c>
      <c r="K590" s="1" t="str">
        <f aca="false">IF(OR(AND('План Факт 2025'!C590="Операционный_бюджет",'План Факт 2025'!D590="Программное_обеспечение_лицензии",'План Факт 2025'!M590=""),AND('План Факт 2025'!C590="Инвестиционный_проект",'План Факт 2025'!D590="Приобретение_ПО",'План Факт 2025'!M590=""),AND('План Факт 2025'!D590="ИТ_оборудование_и_комплектующие_ИП",'План Факт 2025'!M590=""),AND('План Факт 2025'!D590="ИТ_оборудование_и_комплектующие",'План Факт 2025'!M590="")),"Требует заполнения","ОК")</f>
        <v>ОК</v>
      </c>
      <c r="L590" s="1" t="str">
        <f aca="false">IF(OR(AND('План Факт 2025'!D590="Программное_обеспечение_лицензии",'План Факт 2025'!N590="",'План Факт 2025'!M590=""),AND('План Факт 2025'!D590="Приобретение_ПО",'План Факт 2025'!M590="",'План Факт 2025'!N590="",'План Факт 2025'!M590=""),AND('План Факт 2025'!C590&lt;&gt;"",'План Факт 2025'!N590="",'План Факт 2025'!M590="")),"Требует заполнения","ОК")</f>
        <v>ОК</v>
      </c>
      <c r="N590" s="1" t="str">
        <f aca="false">IF(OR('План Факт 2025'!C590="ФОТ",SUM('План Факт 2025'!Q590,'План Факт 2025'!R590,'План Факт 2025'!Z590,'План Факт 2025'!AA590)&gt;0),"ОК",IF('План Факт 2025'!C590="","ОК","Требует заполнения"))</f>
        <v>ОК</v>
      </c>
      <c r="T590" s="1" t="str">
        <f aca="false">IF(AND('План Факт 2025'!R590&gt;0,'План Факт 2025'!X590=""),"Требует заполнения","ОК")</f>
        <v>ОК</v>
      </c>
      <c r="U590" s="1" t="str">
        <f aca="false">IF(AND('План Факт 2025'!R590&gt;0,'План Факт 2025'!Y590=""),"Требует заполнения","ОК")</f>
        <v>ОК</v>
      </c>
    </row>
    <row r="591" customFormat="false" ht="15" hidden="false" customHeight="false" outlineLevel="0" collapsed="false">
      <c r="A591" s="1" t="str">
        <f aca="false">IF(AND('План Факт 2025'!B591&lt;&gt;"",'План Факт 2025'!A591=""),"Требует заполнения","ОК")</f>
        <v>ОК</v>
      </c>
      <c r="C591" s="1" t="str">
        <f aca="false">IF(AND('План Факт 2025'!C591="",SUM('План Факт 2025'!Q591,'План Факт 2025'!R591,'План Факт 2025'!Z591,'План Факт 2025'!AA591)&gt;0),"Требует заполнения","ОК")</f>
        <v>ОК</v>
      </c>
      <c r="D591" s="357" t="str">
        <f aca="false">IF(OR(AND('План Факт 2025'!D591="",'План Факт 2025'!C591="Инвестиционный_проект"),AND('План Факт 2025'!D591="",'План Факт 2025'!C591="Операционный_бюджет")),"Требует заполнения", IF('План Факт 2025'!D591="","ОК",IFERROR(VLOOKUP('План Факт 2025'!C591&amp;'План Факт 2025'!D591,статьи,1,FALSE()),"Требует исправления")))</f>
        <v>ОК</v>
      </c>
      <c r="E591" s="1" t="str">
        <f aca="false">IF(AND('План Факт 2025'!C591="Инвестиционный_проект",'План Факт 2025'!G591=""),"Требует заполнения",IF(AND('План Факт 2025'!C591&lt;&gt;"Инвестиционный_проект",'План Факт 2025'!G591&lt;&gt;""),"Требует изменения","ОК"))</f>
        <v>ОК</v>
      </c>
      <c r="G591" s="1" t="str">
        <f aca="false">IF(AND('План Факт 2025'!C591="Инвестиционный_проект",'План Факт 2025'!I591=""),"Требует заполнения","ОК")</f>
        <v>ОК</v>
      </c>
      <c r="H591" s="1" t="str">
        <f aca="false">IF(AND('План Факт 2025'!C591="ФОТ",'План Факт 2025'!J591=""),"Требует заполнения","ОК")</f>
        <v>ОК</v>
      </c>
      <c r="J591" s="1" t="str">
        <f aca="false">IF(OR(AND('План Факт 2025'!D591="Программное_обеспечение_лицензии",'План Факт 2025'!L591=""),AND('План Факт 2025'!D591="Приобретение_ПО",'План Факт 2025'!L591=""),AND('План Факт 2025'!D591="ИТ_оборудование_и_комплектующие_ИП",'План Факт 2025'!L591=""),AND('План Факт 2025'!D591="ИТ_оборудование_и_комплектующие",'План Факт 2025'!L591="")),"Требует заполнения","ОК")</f>
        <v>ОК</v>
      </c>
      <c r="K591" s="1" t="str">
        <f aca="false">IF(OR(AND('План Факт 2025'!C591="Операционный_бюджет",'План Факт 2025'!D591="Программное_обеспечение_лицензии",'План Факт 2025'!M591=""),AND('План Факт 2025'!C591="Инвестиционный_проект",'План Факт 2025'!D591="Приобретение_ПО",'План Факт 2025'!M591=""),AND('План Факт 2025'!D591="ИТ_оборудование_и_комплектующие_ИП",'План Факт 2025'!M591=""),AND('План Факт 2025'!D591="ИТ_оборудование_и_комплектующие",'План Факт 2025'!M591="")),"Требует заполнения","ОК")</f>
        <v>ОК</v>
      </c>
      <c r="L591" s="1" t="str">
        <f aca="false">IF(OR(AND('План Факт 2025'!D591="Программное_обеспечение_лицензии",'План Факт 2025'!N591="",'План Факт 2025'!M591=""),AND('План Факт 2025'!D591="Приобретение_ПО",'План Факт 2025'!M591="",'План Факт 2025'!N591="",'План Факт 2025'!M591=""),AND('План Факт 2025'!C591&lt;&gt;"",'План Факт 2025'!N591="",'План Факт 2025'!M591="")),"Требует заполнения","ОК")</f>
        <v>ОК</v>
      </c>
      <c r="N591" s="1" t="str">
        <f aca="false">IF(OR('План Факт 2025'!C591="ФОТ",SUM('План Факт 2025'!Q591,'План Факт 2025'!R591,'План Факт 2025'!Z591,'План Факт 2025'!AA591)&gt;0),"ОК",IF('План Факт 2025'!C591="","ОК","Требует заполнения"))</f>
        <v>ОК</v>
      </c>
      <c r="T591" s="1" t="str">
        <f aca="false">IF(AND('План Факт 2025'!R591&gt;0,'План Факт 2025'!X591=""),"Требует заполнения","ОК")</f>
        <v>ОК</v>
      </c>
      <c r="U591" s="1" t="str">
        <f aca="false">IF(AND('План Факт 2025'!R591&gt;0,'План Факт 2025'!Y591=""),"Требует заполнения","ОК")</f>
        <v>ОК</v>
      </c>
    </row>
    <row r="592" customFormat="false" ht="15" hidden="false" customHeight="false" outlineLevel="0" collapsed="false">
      <c r="A592" s="1" t="str">
        <f aca="false">IF(AND('План Факт 2025'!B592&lt;&gt;"",'План Факт 2025'!A592=""),"Требует заполнения","ОК")</f>
        <v>ОК</v>
      </c>
      <c r="C592" s="1" t="str">
        <f aca="false">IF(AND('План Факт 2025'!C592="",SUM('План Факт 2025'!Q592,'План Факт 2025'!R592,'План Факт 2025'!Z592,'План Факт 2025'!AA592)&gt;0),"Требует заполнения","ОК")</f>
        <v>ОК</v>
      </c>
      <c r="D592" s="357" t="str">
        <f aca="false">IF(OR(AND('План Факт 2025'!D592="",'План Факт 2025'!C592="Инвестиционный_проект"),AND('План Факт 2025'!D592="",'План Факт 2025'!C592="Операционный_бюджет")),"Требует заполнения", IF('План Факт 2025'!D592="","ОК",IFERROR(VLOOKUP('План Факт 2025'!C592&amp;'План Факт 2025'!D592,статьи,1,FALSE()),"Требует исправления")))</f>
        <v>ОК</v>
      </c>
      <c r="E592" s="1" t="str">
        <f aca="false">IF(AND('План Факт 2025'!C592="Инвестиционный_проект",'План Факт 2025'!G592=""),"Требует заполнения",IF(AND('План Факт 2025'!C592&lt;&gt;"Инвестиционный_проект",'План Факт 2025'!G592&lt;&gt;""),"Требует изменения","ОК"))</f>
        <v>ОК</v>
      </c>
      <c r="G592" s="1" t="str">
        <f aca="false">IF(AND('План Факт 2025'!C592="Инвестиционный_проект",'План Факт 2025'!I592=""),"Требует заполнения","ОК")</f>
        <v>ОК</v>
      </c>
      <c r="H592" s="1" t="str">
        <f aca="false">IF(AND('План Факт 2025'!C592="ФОТ",'План Факт 2025'!J592=""),"Требует заполнения","ОК")</f>
        <v>ОК</v>
      </c>
      <c r="J592" s="1" t="str">
        <f aca="false">IF(OR(AND('План Факт 2025'!D592="Программное_обеспечение_лицензии",'План Факт 2025'!L592=""),AND('План Факт 2025'!D592="Приобретение_ПО",'План Факт 2025'!L592=""),AND('План Факт 2025'!D592="ИТ_оборудование_и_комплектующие_ИП",'План Факт 2025'!L592=""),AND('План Факт 2025'!D592="ИТ_оборудование_и_комплектующие",'План Факт 2025'!L592="")),"Требует заполнения","ОК")</f>
        <v>ОК</v>
      </c>
      <c r="K592" s="1" t="str">
        <f aca="false">IF(OR(AND('План Факт 2025'!C592="Операционный_бюджет",'План Факт 2025'!D592="Программное_обеспечение_лицензии",'План Факт 2025'!M592=""),AND('План Факт 2025'!C592="Инвестиционный_проект",'План Факт 2025'!D592="Приобретение_ПО",'План Факт 2025'!M592=""),AND('План Факт 2025'!D592="ИТ_оборудование_и_комплектующие_ИП",'План Факт 2025'!M592=""),AND('План Факт 2025'!D592="ИТ_оборудование_и_комплектующие",'План Факт 2025'!M592="")),"Требует заполнения","ОК")</f>
        <v>ОК</v>
      </c>
      <c r="L592" s="1" t="str">
        <f aca="false">IF(OR(AND('План Факт 2025'!D592="Программное_обеспечение_лицензии",'План Факт 2025'!N592="",'План Факт 2025'!M592=""),AND('План Факт 2025'!D592="Приобретение_ПО",'План Факт 2025'!M592="",'План Факт 2025'!N592="",'План Факт 2025'!M592=""),AND('План Факт 2025'!C592&lt;&gt;"",'План Факт 2025'!N592="",'План Факт 2025'!M592="")),"Требует заполнения","ОК")</f>
        <v>ОК</v>
      </c>
      <c r="N592" s="1" t="str">
        <f aca="false">IF(OR('План Факт 2025'!C592="ФОТ",SUM('План Факт 2025'!Q592,'План Факт 2025'!R592,'План Факт 2025'!Z592,'План Факт 2025'!AA592)&gt;0),"ОК",IF('План Факт 2025'!C592="","ОК","Требует заполнения"))</f>
        <v>ОК</v>
      </c>
      <c r="T592" s="1" t="str">
        <f aca="false">IF(AND('План Факт 2025'!R592&gt;0,'План Факт 2025'!X592=""),"Требует заполнения","ОК")</f>
        <v>ОК</v>
      </c>
      <c r="U592" s="1" t="str">
        <f aca="false">IF(AND('План Факт 2025'!R592&gt;0,'План Факт 2025'!Y592=""),"Требует заполнения","ОК")</f>
        <v>ОК</v>
      </c>
    </row>
    <row r="593" customFormat="false" ht="15" hidden="false" customHeight="false" outlineLevel="0" collapsed="false">
      <c r="A593" s="1" t="str">
        <f aca="false">IF(AND('План Факт 2025'!B593&lt;&gt;"",'План Факт 2025'!A593=""),"Требует заполнения","ОК")</f>
        <v>ОК</v>
      </c>
      <c r="C593" s="1" t="str">
        <f aca="false">IF(AND('План Факт 2025'!C593="",SUM('План Факт 2025'!Q593,'План Факт 2025'!R593,'План Факт 2025'!Z593,'План Факт 2025'!AA593)&gt;0),"Требует заполнения","ОК")</f>
        <v>ОК</v>
      </c>
      <c r="D593" s="357" t="str">
        <f aca="false">IF(OR(AND('План Факт 2025'!D593="",'План Факт 2025'!C593="Инвестиционный_проект"),AND('План Факт 2025'!D593="",'План Факт 2025'!C593="Операционный_бюджет")),"Требует заполнения", IF('План Факт 2025'!D593="","ОК",IFERROR(VLOOKUP('План Факт 2025'!C593&amp;'План Факт 2025'!D593,статьи,1,FALSE()),"Требует исправления")))</f>
        <v>ОК</v>
      </c>
      <c r="E593" s="1" t="str">
        <f aca="false">IF(AND('План Факт 2025'!C593="Инвестиционный_проект",'План Факт 2025'!G593=""),"Требует заполнения",IF(AND('План Факт 2025'!C593&lt;&gt;"Инвестиционный_проект",'План Факт 2025'!G593&lt;&gt;""),"Требует изменения","ОК"))</f>
        <v>ОК</v>
      </c>
      <c r="G593" s="1" t="str">
        <f aca="false">IF(AND('План Факт 2025'!C593="Инвестиционный_проект",'План Факт 2025'!I593=""),"Требует заполнения","ОК")</f>
        <v>ОК</v>
      </c>
      <c r="H593" s="1" t="str">
        <f aca="false">IF(AND('План Факт 2025'!C593="ФОТ",'План Факт 2025'!J593=""),"Требует заполнения","ОК")</f>
        <v>ОК</v>
      </c>
      <c r="J593" s="1" t="str">
        <f aca="false">IF(OR(AND('План Факт 2025'!D593="Программное_обеспечение_лицензии",'План Факт 2025'!L593=""),AND('План Факт 2025'!D593="Приобретение_ПО",'План Факт 2025'!L593=""),AND('План Факт 2025'!D593="ИТ_оборудование_и_комплектующие_ИП",'План Факт 2025'!L593=""),AND('План Факт 2025'!D593="ИТ_оборудование_и_комплектующие",'План Факт 2025'!L593="")),"Требует заполнения","ОК")</f>
        <v>ОК</v>
      </c>
      <c r="K593" s="1" t="str">
        <f aca="false">IF(OR(AND('План Факт 2025'!C593="Операционный_бюджет",'План Факт 2025'!D593="Программное_обеспечение_лицензии",'План Факт 2025'!M593=""),AND('План Факт 2025'!C593="Инвестиционный_проект",'План Факт 2025'!D593="Приобретение_ПО",'План Факт 2025'!M593=""),AND('План Факт 2025'!D593="ИТ_оборудование_и_комплектующие_ИП",'План Факт 2025'!M593=""),AND('План Факт 2025'!D593="ИТ_оборудование_и_комплектующие",'План Факт 2025'!M593="")),"Требует заполнения","ОК")</f>
        <v>ОК</v>
      </c>
      <c r="L593" s="1" t="str">
        <f aca="false">IF(OR(AND('План Факт 2025'!D593="Программное_обеспечение_лицензии",'План Факт 2025'!N593="",'План Факт 2025'!M593=""),AND('План Факт 2025'!D593="Приобретение_ПО",'План Факт 2025'!M593="",'План Факт 2025'!N593="",'План Факт 2025'!M593=""),AND('План Факт 2025'!C593&lt;&gt;"",'План Факт 2025'!N593="",'План Факт 2025'!M593="")),"Требует заполнения","ОК")</f>
        <v>ОК</v>
      </c>
      <c r="N593" s="1" t="str">
        <f aca="false">IF(OR('План Факт 2025'!C593="ФОТ",SUM('План Факт 2025'!Q593,'План Факт 2025'!R593,'План Факт 2025'!Z593,'План Факт 2025'!AA593)&gt;0),"ОК",IF('План Факт 2025'!C593="","ОК","Требует заполнения"))</f>
        <v>ОК</v>
      </c>
      <c r="T593" s="1" t="str">
        <f aca="false">IF(AND('План Факт 2025'!R593&gt;0,'План Факт 2025'!X593=""),"Требует заполнения","ОК")</f>
        <v>ОК</v>
      </c>
      <c r="U593" s="1" t="str">
        <f aca="false">IF(AND('План Факт 2025'!R593&gt;0,'План Факт 2025'!Y593=""),"Требует заполнения","ОК")</f>
        <v>ОК</v>
      </c>
    </row>
    <row r="594" customFormat="false" ht="15" hidden="false" customHeight="false" outlineLevel="0" collapsed="false">
      <c r="A594" s="1" t="str">
        <f aca="false">IF(AND('План Факт 2025'!B594&lt;&gt;"",'План Факт 2025'!A594=""),"Требует заполнения","ОК")</f>
        <v>ОК</v>
      </c>
      <c r="C594" s="1" t="str">
        <f aca="false">IF(AND('План Факт 2025'!C594="",SUM('План Факт 2025'!Q594,'План Факт 2025'!R594,'План Факт 2025'!Z594,'План Факт 2025'!AA594)&gt;0),"Требует заполнения","ОК")</f>
        <v>ОК</v>
      </c>
      <c r="D594" s="357" t="str">
        <f aca="false">IF(OR(AND('План Факт 2025'!D594="",'План Факт 2025'!C594="Инвестиционный_проект"),AND('План Факт 2025'!D594="",'План Факт 2025'!C594="Операционный_бюджет")),"Требует заполнения", IF('План Факт 2025'!D594="","ОК",IFERROR(VLOOKUP('План Факт 2025'!C594&amp;'План Факт 2025'!D594,статьи,1,FALSE()),"Требует исправления")))</f>
        <v>ОК</v>
      </c>
      <c r="E594" s="1" t="str">
        <f aca="false">IF(AND('План Факт 2025'!C594="Инвестиционный_проект",'План Факт 2025'!G594=""),"Требует заполнения",IF(AND('План Факт 2025'!C594&lt;&gt;"Инвестиционный_проект",'План Факт 2025'!G594&lt;&gt;""),"Требует изменения","ОК"))</f>
        <v>ОК</v>
      </c>
      <c r="G594" s="1" t="str">
        <f aca="false">IF(AND('План Факт 2025'!C594="Инвестиционный_проект",'План Факт 2025'!I594=""),"Требует заполнения","ОК")</f>
        <v>ОК</v>
      </c>
      <c r="H594" s="1" t="str">
        <f aca="false">IF(AND('План Факт 2025'!C594="ФОТ",'План Факт 2025'!J594=""),"Требует заполнения","ОК")</f>
        <v>ОК</v>
      </c>
      <c r="J594" s="1" t="str">
        <f aca="false">IF(OR(AND('План Факт 2025'!D594="Программное_обеспечение_лицензии",'План Факт 2025'!L594=""),AND('План Факт 2025'!D594="Приобретение_ПО",'План Факт 2025'!L594=""),AND('План Факт 2025'!D594="ИТ_оборудование_и_комплектующие_ИП",'План Факт 2025'!L594=""),AND('План Факт 2025'!D594="ИТ_оборудование_и_комплектующие",'План Факт 2025'!L594="")),"Требует заполнения","ОК")</f>
        <v>ОК</v>
      </c>
      <c r="K594" s="1" t="str">
        <f aca="false">IF(OR(AND('План Факт 2025'!C594="Операционный_бюджет",'План Факт 2025'!D594="Программное_обеспечение_лицензии",'План Факт 2025'!M594=""),AND('План Факт 2025'!C594="Инвестиционный_проект",'План Факт 2025'!D594="Приобретение_ПО",'План Факт 2025'!M594=""),AND('План Факт 2025'!D594="ИТ_оборудование_и_комплектующие_ИП",'План Факт 2025'!M594=""),AND('План Факт 2025'!D594="ИТ_оборудование_и_комплектующие",'План Факт 2025'!M594="")),"Требует заполнения","ОК")</f>
        <v>ОК</v>
      </c>
      <c r="L594" s="1" t="str">
        <f aca="false">IF(OR(AND('План Факт 2025'!D594="Программное_обеспечение_лицензии",'План Факт 2025'!N594="",'План Факт 2025'!M594=""),AND('План Факт 2025'!D594="Приобретение_ПО",'План Факт 2025'!M594="",'План Факт 2025'!N594="",'План Факт 2025'!M594=""),AND('План Факт 2025'!C594&lt;&gt;"",'План Факт 2025'!N594="",'План Факт 2025'!M594="")),"Требует заполнения","ОК")</f>
        <v>ОК</v>
      </c>
      <c r="N594" s="1" t="str">
        <f aca="false">IF(OR('План Факт 2025'!C594="ФОТ",SUM('План Факт 2025'!Q594,'План Факт 2025'!R594,'План Факт 2025'!Z594,'План Факт 2025'!AA594)&gt;0),"ОК",IF('План Факт 2025'!C594="","ОК","Требует заполнения"))</f>
        <v>ОК</v>
      </c>
      <c r="T594" s="1" t="str">
        <f aca="false">IF(AND('План Факт 2025'!R594&gt;0,'План Факт 2025'!X594=""),"Требует заполнения","ОК")</f>
        <v>ОК</v>
      </c>
      <c r="U594" s="1" t="str">
        <f aca="false">IF(AND('План Факт 2025'!R594&gt;0,'План Факт 2025'!Y594=""),"Требует заполнения","ОК")</f>
        <v>ОК</v>
      </c>
    </row>
    <row r="595" customFormat="false" ht="15" hidden="false" customHeight="false" outlineLevel="0" collapsed="false">
      <c r="A595" s="1" t="str">
        <f aca="false">IF(AND('План Факт 2025'!B595&lt;&gt;"",'План Факт 2025'!A595=""),"Требует заполнения","ОК")</f>
        <v>ОК</v>
      </c>
      <c r="C595" s="1" t="str">
        <f aca="false">IF(AND('План Факт 2025'!C595="",SUM('План Факт 2025'!Q595,'План Факт 2025'!R595,'План Факт 2025'!Z595,'План Факт 2025'!AA595)&gt;0),"Требует заполнения","ОК")</f>
        <v>ОК</v>
      </c>
      <c r="D595" s="357" t="str">
        <f aca="false">IF(OR(AND('План Факт 2025'!D595="",'План Факт 2025'!C595="Инвестиционный_проект"),AND('План Факт 2025'!D595="",'План Факт 2025'!C595="Операционный_бюджет")),"Требует заполнения", IF('План Факт 2025'!D595="","ОК",IFERROR(VLOOKUP('План Факт 2025'!C595&amp;'План Факт 2025'!D595,статьи,1,FALSE()),"Требует исправления")))</f>
        <v>ОК</v>
      </c>
      <c r="E595" s="1" t="str">
        <f aca="false">IF(AND('План Факт 2025'!C595="Инвестиционный_проект",'План Факт 2025'!G595=""),"Требует заполнения",IF(AND('План Факт 2025'!C595&lt;&gt;"Инвестиционный_проект",'План Факт 2025'!G595&lt;&gt;""),"Требует изменения","ОК"))</f>
        <v>ОК</v>
      </c>
      <c r="G595" s="1" t="str">
        <f aca="false">IF(AND('План Факт 2025'!C595="Инвестиционный_проект",'План Факт 2025'!I595=""),"Требует заполнения","ОК")</f>
        <v>ОК</v>
      </c>
      <c r="H595" s="1" t="str">
        <f aca="false">IF(AND('План Факт 2025'!C595="ФОТ",'План Факт 2025'!J595=""),"Требует заполнения","ОК")</f>
        <v>ОК</v>
      </c>
      <c r="J595" s="1" t="str">
        <f aca="false">IF(OR(AND('План Факт 2025'!D595="Программное_обеспечение_лицензии",'План Факт 2025'!L595=""),AND('План Факт 2025'!D595="Приобретение_ПО",'План Факт 2025'!L595=""),AND('План Факт 2025'!D595="ИТ_оборудование_и_комплектующие_ИП",'План Факт 2025'!L595=""),AND('План Факт 2025'!D595="ИТ_оборудование_и_комплектующие",'План Факт 2025'!L595="")),"Требует заполнения","ОК")</f>
        <v>ОК</v>
      </c>
      <c r="K595" s="1" t="str">
        <f aca="false">IF(OR(AND('План Факт 2025'!C595="Операционный_бюджет",'План Факт 2025'!D595="Программное_обеспечение_лицензии",'План Факт 2025'!M595=""),AND('План Факт 2025'!C595="Инвестиционный_проект",'План Факт 2025'!D595="Приобретение_ПО",'План Факт 2025'!M595=""),AND('План Факт 2025'!D595="ИТ_оборудование_и_комплектующие_ИП",'План Факт 2025'!M595=""),AND('План Факт 2025'!D595="ИТ_оборудование_и_комплектующие",'План Факт 2025'!M595="")),"Требует заполнения","ОК")</f>
        <v>ОК</v>
      </c>
      <c r="L595" s="1" t="str">
        <f aca="false">IF(OR(AND('План Факт 2025'!D595="Программное_обеспечение_лицензии",'План Факт 2025'!N595="",'План Факт 2025'!M595=""),AND('План Факт 2025'!D595="Приобретение_ПО",'План Факт 2025'!M595="",'План Факт 2025'!N595="",'План Факт 2025'!M595=""),AND('План Факт 2025'!C595&lt;&gt;"",'План Факт 2025'!N595="",'План Факт 2025'!M595="")),"Требует заполнения","ОК")</f>
        <v>ОК</v>
      </c>
      <c r="N595" s="1" t="str">
        <f aca="false">IF(OR('План Факт 2025'!C595="ФОТ",SUM('План Факт 2025'!Q595,'План Факт 2025'!R595,'План Факт 2025'!Z595,'План Факт 2025'!AA595)&gt;0),"ОК",IF('План Факт 2025'!C595="","ОК","Требует заполнения"))</f>
        <v>ОК</v>
      </c>
      <c r="T595" s="1" t="str">
        <f aca="false">IF(AND('План Факт 2025'!R595&gt;0,'План Факт 2025'!X595=""),"Требует заполнения","ОК")</f>
        <v>ОК</v>
      </c>
      <c r="U595" s="1" t="str">
        <f aca="false">IF(AND('План Факт 2025'!R595&gt;0,'План Факт 2025'!Y595=""),"Требует заполнения","ОК")</f>
        <v>ОК</v>
      </c>
    </row>
    <row r="596" customFormat="false" ht="15" hidden="false" customHeight="false" outlineLevel="0" collapsed="false">
      <c r="A596" s="1" t="str">
        <f aca="false">IF(AND('План Факт 2025'!B596&lt;&gt;"",'План Факт 2025'!A596=""),"Требует заполнения","ОК")</f>
        <v>ОК</v>
      </c>
      <c r="C596" s="1" t="str">
        <f aca="false">IF(AND('План Факт 2025'!C596="",SUM('План Факт 2025'!Q596,'План Факт 2025'!R596,'План Факт 2025'!Z596,'План Факт 2025'!AA596)&gt;0),"Требует заполнения","ОК")</f>
        <v>ОК</v>
      </c>
      <c r="D596" s="357" t="str">
        <f aca="false">IF(OR(AND('План Факт 2025'!D596="",'План Факт 2025'!C596="Инвестиционный_проект"),AND('План Факт 2025'!D596="",'План Факт 2025'!C596="Операционный_бюджет")),"Требует заполнения", IF('План Факт 2025'!D596="","ОК",IFERROR(VLOOKUP('План Факт 2025'!C596&amp;'План Факт 2025'!D596,статьи,1,FALSE()),"Требует исправления")))</f>
        <v>ОК</v>
      </c>
      <c r="E596" s="1" t="str">
        <f aca="false">IF(AND('План Факт 2025'!C596="Инвестиционный_проект",'План Факт 2025'!G596=""),"Требует заполнения",IF(AND('План Факт 2025'!C596&lt;&gt;"Инвестиционный_проект",'План Факт 2025'!G596&lt;&gt;""),"Требует изменения","ОК"))</f>
        <v>ОК</v>
      </c>
      <c r="G596" s="1" t="str">
        <f aca="false">IF(AND('План Факт 2025'!C596="Инвестиционный_проект",'План Факт 2025'!I596=""),"Требует заполнения","ОК")</f>
        <v>ОК</v>
      </c>
      <c r="H596" s="1" t="str">
        <f aca="false">IF(AND('План Факт 2025'!C596="ФОТ",'План Факт 2025'!J596=""),"Требует заполнения","ОК")</f>
        <v>ОК</v>
      </c>
      <c r="J596" s="1" t="str">
        <f aca="false">IF(OR(AND('План Факт 2025'!D596="Программное_обеспечение_лицензии",'План Факт 2025'!L596=""),AND('План Факт 2025'!D596="Приобретение_ПО",'План Факт 2025'!L596=""),AND('План Факт 2025'!D596="ИТ_оборудование_и_комплектующие_ИП",'План Факт 2025'!L596=""),AND('План Факт 2025'!D596="ИТ_оборудование_и_комплектующие",'План Факт 2025'!L596="")),"Требует заполнения","ОК")</f>
        <v>ОК</v>
      </c>
      <c r="K596" s="1" t="str">
        <f aca="false">IF(OR(AND('План Факт 2025'!C596="Операционный_бюджет",'План Факт 2025'!D596="Программное_обеспечение_лицензии",'План Факт 2025'!M596=""),AND('План Факт 2025'!C596="Инвестиционный_проект",'План Факт 2025'!D596="Приобретение_ПО",'План Факт 2025'!M596=""),AND('План Факт 2025'!D596="ИТ_оборудование_и_комплектующие_ИП",'План Факт 2025'!M596=""),AND('План Факт 2025'!D596="ИТ_оборудование_и_комплектующие",'План Факт 2025'!M596="")),"Требует заполнения","ОК")</f>
        <v>ОК</v>
      </c>
      <c r="L596" s="1" t="str">
        <f aca="false">IF(OR(AND('План Факт 2025'!D596="Программное_обеспечение_лицензии",'План Факт 2025'!N596="",'План Факт 2025'!M596=""),AND('План Факт 2025'!D596="Приобретение_ПО",'План Факт 2025'!M596="",'План Факт 2025'!N596="",'План Факт 2025'!M596=""),AND('План Факт 2025'!C596&lt;&gt;"",'План Факт 2025'!N596="",'План Факт 2025'!M596="")),"Требует заполнения","ОК")</f>
        <v>ОК</v>
      </c>
      <c r="N596" s="1" t="str">
        <f aca="false">IF(OR('План Факт 2025'!C596="ФОТ",SUM('План Факт 2025'!Q596,'План Факт 2025'!R596,'План Факт 2025'!Z596,'План Факт 2025'!AA596)&gt;0),"ОК",IF('План Факт 2025'!C596="","ОК","Требует заполнения"))</f>
        <v>ОК</v>
      </c>
      <c r="T596" s="1" t="str">
        <f aca="false">IF(AND('План Факт 2025'!R596&gt;0,'План Факт 2025'!X596=""),"Требует заполнения","ОК")</f>
        <v>ОК</v>
      </c>
      <c r="U596" s="1" t="str">
        <f aca="false">IF(AND('План Факт 2025'!R596&gt;0,'План Факт 2025'!Y596=""),"Требует заполнения","ОК")</f>
        <v>ОК</v>
      </c>
    </row>
    <row r="597" customFormat="false" ht="15" hidden="false" customHeight="false" outlineLevel="0" collapsed="false">
      <c r="A597" s="1" t="str">
        <f aca="false">IF(AND('План Факт 2025'!B597&lt;&gt;"",'План Факт 2025'!A597=""),"Требует заполнения","ОК")</f>
        <v>ОК</v>
      </c>
      <c r="C597" s="1" t="str">
        <f aca="false">IF(AND('План Факт 2025'!C597="",SUM('План Факт 2025'!Q597,'План Факт 2025'!R597,'План Факт 2025'!Z597,'План Факт 2025'!AA597)&gt;0),"Требует заполнения","ОК")</f>
        <v>ОК</v>
      </c>
      <c r="D597" s="357" t="str">
        <f aca="false">IF(OR(AND('План Факт 2025'!D597="",'План Факт 2025'!C597="Инвестиционный_проект"),AND('План Факт 2025'!D597="",'План Факт 2025'!C597="Операционный_бюджет")),"Требует заполнения", IF('План Факт 2025'!D597="","ОК",IFERROR(VLOOKUP('План Факт 2025'!C597&amp;'План Факт 2025'!D597,статьи,1,FALSE()),"Требует исправления")))</f>
        <v>ОК</v>
      </c>
      <c r="E597" s="1" t="str">
        <f aca="false">IF(AND('План Факт 2025'!C597="Инвестиционный_проект",'План Факт 2025'!G597=""),"Требует заполнения",IF(AND('План Факт 2025'!C597&lt;&gt;"Инвестиционный_проект",'План Факт 2025'!G597&lt;&gt;""),"Требует изменения","ОК"))</f>
        <v>ОК</v>
      </c>
      <c r="G597" s="1" t="str">
        <f aca="false">IF(AND('План Факт 2025'!C597="Инвестиционный_проект",'План Факт 2025'!I597=""),"Требует заполнения","ОК")</f>
        <v>ОК</v>
      </c>
      <c r="H597" s="1" t="str">
        <f aca="false">IF(AND('План Факт 2025'!C597="ФОТ",'План Факт 2025'!J597=""),"Требует заполнения","ОК")</f>
        <v>ОК</v>
      </c>
      <c r="J597" s="1" t="str">
        <f aca="false">IF(OR(AND('План Факт 2025'!D597="Программное_обеспечение_лицензии",'План Факт 2025'!L597=""),AND('План Факт 2025'!D597="Приобретение_ПО",'План Факт 2025'!L597=""),AND('План Факт 2025'!D597="ИТ_оборудование_и_комплектующие_ИП",'План Факт 2025'!L597=""),AND('План Факт 2025'!D597="ИТ_оборудование_и_комплектующие",'План Факт 2025'!L597="")),"Требует заполнения","ОК")</f>
        <v>ОК</v>
      </c>
      <c r="K597" s="1" t="str">
        <f aca="false">IF(OR(AND('План Факт 2025'!C597="Операционный_бюджет",'План Факт 2025'!D597="Программное_обеспечение_лицензии",'План Факт 2025'!M597=""),AND('План Факт 2025'!C597="Инвестиционный_проект",'План Факт 2025'!D597="Приобретение_ПО",'План Факт 2025'!M597=""),AND('План Факт 2025'!D597="ИТ_оборудование_и_комплектующие_ИП",'План Факт 2025'!M597=""),AND('План Факт 2025'!D597="ИТ_оборудование_и_комплектующие",'План Факт 2025'!M597="")),"Требует заполнения","ОК")</f>
        <v>ОК</v>
      </c>
      <c r="L597" s="1" t="str">
        <f aca="false">IF(OR(AND('План Факт 2025'!D597="Программное_обеспечение_лицензии",'План Факт 2025'!N597="",'План Факт 2025'!M597=""),AND('План Факт 2025'!D597="Приобретение_ПО",'План Факт 2025'!M597="",'План Факт 2025'!N597="",'План Факт 2025'!M597=""),AND('План Факт 2025'!C597&lt;&gt;"",'План Факт 2025'!N597="",'План Факт 2025'!M597="")),"Требует заполнения","ОК")</f>
        <v>ОК</v>
      </c>
      <c r="N597" s="1" t="str">
        <f aca="false">IF(OR('План Факт 2025'!C597="ФОТ",SUM('План Факт 2025'!Q597,'План Факт 2025'!R597,'План Факт 2025'!Z597,'План Факт 2025'!AA597)&gt;0),"ОК",IF('План Факт 2025'!C597="","ОК","Требует заполнения"))</f>
        <v>ОК</v>
      </c>
      <c r="T597" s="1" t="str">
        <f aca="false">IF(AND('План Факт 2025'!R597&gt;0,'План Факт 2025'!X597=""),"Требует заполнения","ОК")</f>
        <v>ОК</v>
      </c>
      <c r="U597" s="1" t="str">
        <f aca="false">IF(AND('План Факт 2025'!R597&gt;0,'План Факт 2025'!Y597=""),"Требует заполнения","ОК")</f>
        <v>ОК</v>
      </c>
    </row>
    <row r="598" customFormat="false" ht="15" hidden="false" customHeight="false" outlineLevel="0" collapsed="false">
      <c r="A598" s="1" t="str">
        <f aca="false">IF(AND('План Факт 2025'!B598&lt;&gt;"",'План Факт 2025'!A598=""),"Требует заполнения","ОК")</f>
        <v>ОК</v>
      </c>
      <c r="C598" s="1" t="str">
        <f aca="false">IF(AND('План Факт 2025'!C598="",SUM('План Факт 2025'!Q598,'План Факт 2025'!R598,'План Факт 2025'!Z598,'План Факт 2025'!AA598)&gt;0),"Требует заполнения","ОК")</f>
        <v>ОК</v>
      </c>
      <c r="D598" s="357" t="str">
        <f aca="false">IF(OR(AND('План Факт 2025'!D598="",'План Факт 2025'!C598="Инвестиционный_проект"),AND('План Факт 2025'!D598="",'План Факт 2025'!C598="Операционный_бюджет")),"Требует заполнения", IF('План Факт 2025'!D598="","ОК",IFERROR(VLOOKUP('План Факт 2025'!C598&amp;'План Факт 2025'!D598,статьи,1,FALSE()),"Требует исправления")))</f>
        <v>ОК</v>
      </c>
      <c r="E598" s="1" t="str">
        <f aca="false">IF(AND('План Факт 2025'!C598="Инвестиционный_проект",'План Факт 2025'!G598=""),"Требует заполнения",IF(AND('План Факт 2025'!C598&lt;&gt;"Инвестиционный_проект",'План Факт 2025'!G598&lt;&gt;""),"Требует изменения","ОК"))</f>
        <v>ОК</v>
      </c>
      <c r="G598" s="1" t="str">
        <f aca="false">IF(AND('План Факт 2025'!C598="Инвестиционный_проект",'План Факт 2025'!I598=""),"Требует заполнения","ОК")</f>
        <v>ОК</v>
      </c>
      <c r="H598" s="1" t="str">
        <f aca="false">IF(AND('План Факт 2025'!C598="ФОТ",'План Факт 2025'!J598=""),"Требует заполнения","ОК")</f>
        <v>ОК</v>
      </c>
      <c r="J598" s="1" t="str">
        <f aca="false">IF(OR(AND('План Факт 2025'!D598="Программное_обеспечение_лицензии",'План Факт 2025'!L598=""),AND('План Факт 2025'!D598="Приобретение_ПО",'План Факт 2025'!L598=""),AND('План Факт 2025'!D598="ИТ_оборудование_и_комплектующие_ИП",'План Факт 2025'!L598=""),AND('План Факт 2025'!D598="ИТ_оборудование_и_комплектующие",'План Факт 2025'!L598="")),"Требует заполнения","ОК")</f>
        <v>ОК</v>
      </c>
      <c r="K598" s="1" t="str">
        <f aca="false">IF(OR(AND('План Факт 2025'!C598="Операционный_бюджет",'План Факт 2025'!D598="Программное_обеспечение_лицензии",'План Факт 2025'!M598=""),AND('План Факт 2025'!C598="Инвестиционный_проект",'План Факт 2025'!D598="Приобретение_ПО",'План Факт 2025'!M598=""),AND('План Факт 2025'!D598="ИТ_оборудование_и_комплектующие_ИП",'План Факт 2025'!M598=""),AND('План Факт 2025'!D598="ИТ_оборудование_и_комплектующие",'План Факт 2025'!M598="")),"Требует заполнения","ОК")</f>
        <v>ОК</v>
      </c>
      <c r="L598" s="1" t="str">
        <f aca="false">IF(OR(AND('План Факт 2025'!D598="Программное_обеспечение_лицензии",'План Факт 2025'!N598="",'План Факт 2025'!M598=""),AND('План Факт 2025'!D598="Приобретение_ПО",'План Факт 2025'!M598="",'План Факт 2025'!N598="",'План Факт 2025'!M598=""),AND('План Факт 2025'!C598&lt;&gt;"",'План Факт 2025'!N598="",'План Факт 2025'!M598="")),"Требует заполнения","ОК")</f>
        <v>ОК</v>
      </c>
      <c r="N598" s="1" t="str">
        <f aca="false">IF(OR('План Факт 2025'!C598="ФОТ",SUM('План Факт 2025'!Q598,'План Факт 2025'!R598,'План Факт 2025'!Z598,'План Факт 2025'!AA598)&gt;0),"ОК",IF('План Факт 2025'!C598="","ОК","Требует заполнения"))</f>
        <v>ОК</v>
      </c>
      <c r="T598" s="1" t="str">
        <f aca="false">IF(AND('План Факт 2025'!R598&gt;0,'План Факт 2025'!X598=""),"Требует заполнения","ОК")</f>
        <v>ОК</v>
      </c>
      <c r="U598" s="1" t="str">
        <f aca="false">IF(AND('План Факт 2025'!R598&gt;0,'План Факт 2025'!Y598=""),"Требует заполнения","ОК")</f>
        <v>ОК</v>
      </c>
    </row>
    <row r="599" customFormat="false" ht="15" hidden="false" customHeight="false" outlineLevel="0" collapsed="false">
      <c r="A599" s="1" t="str">
        <f aca="false">IF(AND('План Факт 2025'!B599&lt;&gt;"",'План Факт 2025'!A599=""),"Требует заполнения","ОК")</f>
        <v>ОК</v>
      </c>
      <c r="C599" s="1" t="str">
        <f aca="false">IF(AND('План Факт 2025'!C599="",SUM('План Факт 2025'!Q599,'План Факт 2025'!R599,'План Факт 2025'!Z599,'План Факт 2025'!AA599)&gt;0),"Требует заполнения","ОК")</f>
        <v>ОК</v>
      </c>
      <c r="D599" s="357" t="str">
        <f aca="false">IF(OR(AND('План Факт 2025'!D599="",'План Факт 2025'!C599="Инвестиционный_проект"),AND('План Факт 2025'!D599="",'План Факт 2025'!C599="Операционный_бюджет")),"Требует заполнения", IF('План Факт 2025'!D599="","ОК",IFERROR(VLOOKUP('План Факт 2025'!C599&amp;'План Факт 2025'!D599,статьи,1,FALSE()),"Требует исправления")))</f>
        <v>ОК</v>
      </c>
      <c r="E599" s="1" t="str">
        <f aca="false">IF(AND('План Факт 2025'!C599="Инвестиционный_проект",'План Факт 2025'!G599=""),"Требует заполнения",IF(AND('План Факт 2025'!C599&lt;&gt;"Инвестиционный_проект",'План Факт 2025'!G599&lt;&gt;""),"Требует изменения","ОК"))</f>
        <v>ОК</v>
      </c>
      <c r="G599" s="1" t="str">
        <f aca="false">IF(AND('План Факт 2025'!C599="Инвестиционный_проект",'План Факт 2025'!I599=""),"Требует заполнения","ОК")</f>
        <v>ОК</v>
      </c>
      <c r="H599" s="1" t="str">
        <f aca="false">IF(AND('План Факт 2025'!C599="ФОТ",'План Факт 2025'!J599=""),"Требует заполнения","ОК")</f>
        <v>ОК</v>
      </c>
      <c r="J599" s="1" t="str">
        <f aca="false">IF(OR(AND('План Факт 2025'!D599="Программное_обеспечение_лицензии",'План Факт 2025'!L599=""),AND('План Факт 2025'!D599="Приобретение_ПО",'План Факт 2025'!L599=""),AND('План Факт 2025'!D599="ИТ_оборудование_и_комплектующие_ИП",'План Факт 2025'!L599=""),AND('План Факт 2025'!D599="ИТ_оборудование_и_комплектующие",'План Факт 2025'!L599="")),"Требует заполнения","ОК")</f>
        <v>ОК</v>
      </c>
      <c r="K599" s="1" t="str">
        <f aca="false">IF(OR(AND('План Факт 2025'!C599="Операционный_бюджет",'План Факт 2025'!D599="Программное_обеспечение_лицензии",'План Факт 2025'!M599=""),AND('План Факт 2025'!C599="Инвестиционный_проект",'План Факт 2025'!D599="Приобретение_ПО",'План Факт 2025'!M599=""),AND('План Факт 2025'!D599="ИТ_оборудование_и_комплектующие_ИП",'План Факт 2025'!M599=""),AND('План Факт 2025'!D599="ИТ_оборудование_и_комплектующие",'План Факт 2025'!M599="")),"Требует заполнения","ОК")</f>
        <v>ОК</v>
      </c>
      <c r="L599" s="1" t="str">
        <f aca="false">IF(OR(AND('План Факт 2025'!D599="Программное_обеспечение_лицензии",'План Факт 2025'!N599="",'План Факт 2025'!M599=""),AND('План Факт 2025'!D599="Приобретение_ПО",'План Факт 2025'!M599="",'План Факт 2025'!N599="",'План Факт 2025'!M599=""),AND('План Факт 2025'!C599&lt;&gt;"",'План Факт 2025'!N599="",'План Факт 2025'!M599="")),"Требует заполнения","ОК")</f>
        <v>ОК</v>
      </c>
      <c r="N599" s="1" t="str">
        <f aca="false">IF(OR('План Факт 2025'!C599="ФОТ",SUM('План Факт 2025'!Q599,'План Факт 2025'!R599,'План Факт 2025'!Z599,'План Факт 2025'!AA599)&gt;0),"ОК",IF('План Факт 2025'!C599="","ОК","Требует заполнения"))</f>
        <v>ОК</v>
      </c>
      <c r="T599" s="1" t="str">
        <f aca="false">IF(AND('План Факт 2025'!R599&gt;0,'План Факт 2025'!X599=""),"Требует заполнения","ОК")</f>
        <v>ОК</v>
      </c>
      <c r="U599" s="1" t="str">
        <f aca="false">IF(AND('План Факт 2025'!R599&gt;0,'План Факт 2025'!Y599=""),"Требует заполнения","ОК")</f>
        <v>ОК</v>
      </c>
    </row>
    <row r="600" customFormat="false" ht="15" hidden="false" customHeight="false" outlineLevel="0" collapsed="false">
      <c r="A600" s="1" t="str">
        <f aca="false">IF(AND('План Факт 2025'!B600&lt;&gt;"",'План Факт 2025'!A600=""),"Требует заполнения","ОК")</f>
        <v>ОК</v>
      </c>
      <c r="C600" s="1" t="str">
        <f aca="false">IF(AND('План Факт 2025'!C600="",SUM('План Факт 2025'!Q600,'План Факт 2025'!R600,'План Факт 2025'!Z600,'План Факт 2025'!AA600)&gt;0),"Требует заполнения","ОК")</f>
        <v>ОК</v>
      </c>
      <c r="D600" s="357" t="str">
        <f aca="false">IF(OR(AND('План Факт 2025'!D600="",'План Факт 2025'!C600="Инвестиционный_проект"),AND('План Факт 2025'!D600="",'План Факт 2025'!C600="Операционный_бюджет")),"Требует заполнения", IF('План Факт 2025'!D600="","ОК",IFERROR(VLOOKUP('План Факт 2025'!C600&amp;'План Факт 2025'!D600,статьи,1,FALSE()),"Требует исправления")))</f>
        <v>ОК</v>
      </c>
      <c r="E600" s="1" t="str">
        <f aca="false">IF(AND('План Факт 2025'!C600="Инвестиционный_проект",'План Факт 2025'!G600=""),"Требует заполнения",IF(AND('План Факт 2025'!C600&lt;&gt;"Инвестиционный_проект",'План Факт 2025'!G600&lt;&gt;""),"Требует изменения","ОК"))</f>
        <v>ОК</v>
      </c>
      <c r="G600" s="1" t="str">
        <f aca="false">IF(AND('План Факт 2025'!C600="Инвестиционный_проект",'План Факт 2025'!I600=""),"Требует заполнения","ОК")</f>
        <v>ОК</v>
      </c>
      <c r="H600" s="1" t="str">
        <f aca="false">IF(AND('План Факт 2025'!C600="ФОТ",'План Факт 2025'!J600=""),"Требует заполнения","ОК")</f>
        <v>ОК</v>
      </c>
      <c r="J600" s="1" t="str">
        <f aca="false">IF(OR(AND('План Факт 2025'!D600="Программное_обеспечение_лицензии",'План Факт 2025'!L600=""),AND('План Факт 2025'!D600="Приобретение_ПО",'План Факт 2025'!L600=""),AND('План Факт 2025'!D600="ИТ_оборудование_и_комплектующие_ИП",'План Факт 2025'!L600=""),AND('План Факт 2025'!D600="ИТ_оборудование_и_комплектующие",'План Факт 2025'!L600="")),"Требует заполнения","ОК")</f>
        <v>ОК</v>
      </c>
      <c r="K600" s="1" t="str">
        <f aca="false">IF(OR(AND('План Факт 2025'!C600="Операционный_бюджет",'План Факт 2025'!D600="Программное_обеспечение_лицензии",'План Факт 2025'!M600=""),AND('План Факт 2025'!C600="Инвестиционный_проект",'План Факт 2025'!D600="Приобретение_ПО",'План Факт 2025'!M600=""),AND('План Факт 2025'!D600="ИТ_оборудование_и_комплектующие_ИП",'План Факт 2025'!M600=""),AND('План Факт 2025'!D600="ИТ_оборудование_и_комплектующие",'План Факт 2025'!M600="")),"Требует заполнения","ОК")</f>
        <v>ОК</v>
      </c>
      <c r="L600" s="1" t="str">
        <f aca="false">IF(OR(AND('План Факт 2025'!D600="Программное_обеспечение_лицензии",'План Факт 2025'!N600="",'План Факт 2025'!M600=""),AND('План Факт 2025'!D600="Приобретение_ПО",'План Факт 2025'!M600="",'План Факт 2025'!N600="",'План Факт 2025'!M600=""),AND('План Факт 2025'!C600&lt;&gt;"",'План Факт 2025'!N600="",'План Факт 2025'!M600="")),"Требует заполнения","ОК")</f>
        <v>ОК</v>
      </c>
      <c r="N600" s="1" t="str">
        <f aca="false">IF(OR('План Факт 2025'!C600="ФОТ",SUM('План Факт 2025'!Q600,'План Факт 2025'!R600,'План Факт 2025'!Z600,'План Факт 2025'!AA600)&gt;0),"ОК",IF('План Факт 2025'!C600="","ОК","Требует заполнения"))</f>
        <v>ОК</v>
      </c>
      <c r="T600" s="1" t="str">
        <f aca="false">IF(AND('План Факт 2025'!R600&gt;0,'План Факт 2025'!X600=""),"Требует заполнения","ОК")</f>
        <v>ОК</v>
      </c>
      <c r="U600" s="1" t="str">
        <f aca="false">IF(AND('План Факт 2025'!R600&gt;0,'План Факт 2025'!Y600=""),"Требует заполнения","ОК")</f>
        <v>ОК</v>
      </c>
    </row>
    <row r="601" customFormat="false" ht="15" hidden="false" customHeight="false" outlineLevel="0" collapsed="false">
      <c r="A601" s="1" t="str">
        <f aca="false">IF(AND('План Факт 2025'!B601&lt;&gt;"",'План Факт 2025'!A601=""),"Требует заполнения","ОК")</f>
        <v>ОК</v>
      </c>
      <c r="C601" s="1" t="str">
        <f aca="false">IF(AND('План Факт 2025'!C601="",SUM('План Факт 2025'!Q601,'План Факт 2025'!R601,'План Факт 2025'!Z601,'План Факт 2025'!AA601)&gt;0),"Требует заполнения","ОК")</f>
        <v>ОК</v>
      </c>
      <c r="D601" s="357" t="str">
        <f aca="false">IF(OR(AND('План Факт 2025'!D601="",'План Факт 2025'!C601="Инвестиционный_проект"),AND('План Факт 2025'!D601="",'План Факт 2025'!C601="Операционный_бюджет")),"Требует заполнения", IF('План Факт 2025'!D601="","ОК",IFERROR(VLOOKUP('План Факт 2025'!C601&amp;'План Факт 2025'!D601,статьи,1,FALSE()),"Требует исправления")))</f>
        <v>ОК</v>
      </c>
      <c r="E601" s="1" t="str">
        <f aca="false">IF(AND('План Факт 2025'!C601="Инвестиционный_проект",'План Факт 2025'!G601=""),"Требует заполнения",IF(AND('План Факт 2025'!C601&lt;&gt;"Инвестиционный_проект",'План Факт 2025'!G601&lt;&gt;""),"Требует изменения","ОК"))</f>
        <v>ОК</v>
      </c>
      <c r="G601" s="1" t="str">
        <f aca="false">IF(AND('План Факт 2025'!C601="Инвестиционный_проект",'План Факт 2025'!I601=""),"Требует заполнения","ОК")</f>
        <v>ОК</v>
      </c>
      <c r="H601" s="1" t="str">
        <f aca="false">IF(AND('План Факт 2025'!C601="ФОТ",'План Факт 2025'!J601=""),"Требует заполнения","ОК")</f>
        <v>ОК</v>
      </c>
      <c r="J601" s="1" t="str">
        <f aca="false">IF(OR(AND('План Факт 2025'!D601="Программное_обеспечение_лицензии",'План Факт 2025'!L601=""),AND('План Факт 2025'!D601="Приобретение_ПО",'План Факт 2025'!L601=""),AND('План Факт 2025'!D601="ИТ_оборудование_и_комплектующие_ИП",'План Факт 2025'!L601=""),AND('План Факт 2025'!D601="ИТ_оборудование_и_комплектующие",'План Факт 2025'!L601="")),"Требует заполнения","ОК")</f>
        <v>ОК</v>
      </c>
      <c r="K601" s="1" t="str">
        <f aca="false">IF(OR(AND('План Факт 2025'!C601="Операционный_бюджет",'План Факт 2025'!D601="Программное_обеспечение_лицензии",'План Факт 2025'!M601=""),AND('План Факт 2025'!C601="Инвестиционный_проект",'План Факт 2025'!D601="Приобретение_ПО",'План Факт 2025'!M601=""),AND('План Факт 2025'!D601="ИТ_оборудование_и_комплектующие_ИП",'План Факт 2025'!M601=""),AND('План Факт 2025'!D601="ИТ_оборудование_и_комплектующие",'План Факт 2025'!M601="")),"Требует заполнения","ОК")</f>
        <v>ОК</v>
      </c>
      <c r="L601" s="1" t="str">
        <f aca="false">IF(OR(AND('План Факт 2025'!D601="Программное_обеспечение_лицензии",'План Факт 2025'!N601="",'План Факт 2025'!M601=""),AND('План Факт 2025'!D601="Приобретение_ПО",'План Факт 2025'!M601="",'План Факт 2025'!N601="",'План Факт 2025'!M601=""),AND('План Факт 2025'!C601&lt;&gt;"",'План Факт 2025'!N601="",'План Факт 2025'!M601="")),"Требует заполнения","ОК")</f>
        <v>ОК</v>
      </c>
      <c r="N601" s="1" t="str">
        <f aca="false">IF(OR('План Факт 2025'!C601="ФОТ",SUM('План Факт 2025'!Q601,'План Факт 2025'!R601,'План Факт 2025'!Z601,'План Факт 2025'!AA601)&gt;0),"ОК",IF('План Факт 2025'!C601="","ОК","Требует заполнения"))</f>
        <v>ОК</v>
      </c>
      <c r="T601" s="1" t="str">
        <f aca="false">IF(AND('План Факт 2025'!R601&gt;0,'План Факт 2025'!X601=""),"Требует заполнения","ОК")</f>
        <v>ОК</v>
      </c>
      <c r="U601" s="1" t="str">
        <f aca="false">IF(AND('План Факт 2025'!R601&gt;0,'План Факт 2025'!Y601=""),"Требует заполнения","ОК")</f>
        <v>ОК</v>
      </c>
    </row>
    <row r="602" customFormat="false" ht="15" hidden="false" customHeight="false" outlineLevel="0" collapsed="false">
      <c r="A602" s="1" t="str">
        <f aca="false">IF(AND('План Факт 2025'!B602&lt;&gt;"",'План Факт 2025'!A602=""),"Требует заполнения","ОК")</f>
        <v>ОК</v>
      </c>
      <c r="C602" s="1" t="str">
        <f aca="false">IF(AND('План Факт 2025'!C602="",SUM('План Факт 2025'!Q602,'План Факт 2025'!R602,'План Факт 2025'!Z602,'План Факт 2025'!AA602)&gt;0),"Требует заполнения","ОК")</f>
        <v>ОК</v>
      </c>
      <c r="D602" s="357" t="str">
        <f aca="false">IF(OR(AND('План Факт 2025'!D602="",'План Факт 2025'!C602="Инвестиционный_проект"),AND('План Факт 2025'!D602="",'План Факт 2025'!C602="Операционный_бюджет")),"Требует заполнения", IF('План Факт 2025'!D602="","ОК",IFERROR(VLOOKUP('План Факт 2025'!C602&amp;'План Факт 2025'!D602,статьи,1,FALSE()),"Требует исправления")))</f>
        <v>ОК</v>
      </c>
      <c r="E602" s="1" t="str">
        <f aca="false">IF(AND('План Факт 2025'!C602="Инвестиционный_проект",'План Факт 2025'!G602=""),"Требует заполнения",IF(AND('План Факт 2025'!C602&lt;&gt;"Инвестиционный_проект",'План Факт 2025'!G602&lt;&gt;""),"Требует изменения","ОК"))</f>
        <v>ОК</v>
      </c>
      <c r="G602" s="1" t="str">
        <f aca="false">IF(AND('План Факт 2025'!C602="Инвестиционный_проект",'План Факт 2025'!I602=""),"Требует заполнения","ОК")</f>
        <v>ОК</v>
      </c>
      <c r="H602" s="1" t="str">
        <f aca="false">IF(AND('План Факт 2025'!C602="ФОТ",'План Факт 2025'!J602=""),"Требует заполнения","ОК")</f>
        <v>ОК</v>
      </c>
      <c r="J602" s="1" t="str">
        <f aca="false">IF(OR(AND('План Факт 2025'!D602="Программное_обеспечение_лицензии",'План Факт 2025'!L602=""),AND('План Факт 2025'!D602="Приобретение_ПО",'План Факт 2025'!L602=""),AND('План Факт 2025'!D602="ИТ_оборудование_и_комплектующие_ИП",'План Факт 2025'!L602=""),AND('План Факт 2025'!D602="ИТ_оборудование_и_комплектующие",'План Факт 2025'!L602="")),"Требует заполнения","ОК")</f>
        <v>ОК</v>
      </c>
      <c r="K602" s="1" t="str">
        <f aca="false">IF(OR(AND('План Факт 2025'!C602="Операционный_бюджет",'План Факт 2025'!D602="Программное_обеспечение_лицензии",'План Факт 2025'!M602=""),AND('План Факт 2025'!C602="Инвестиционный_проект",'План Факт 2025'!D602="Приобретение_ПО",'План Факт 2025'!M602=""),AND('План Факт 2025'!D602="ИТ_оборудование_и_комплектующие_ИП",'План Факт 2025'!M602=""),AND('План Факт 2025'!D602="ИТ_оборудование_и_комплектующие",'План Факт 2025'!M602="")),"Требует заполнения","ОК")</f>
        <v>ОК</v>
      </c>
      <c r="L602" s="1" t="str">
        <f aca="false">IF(OR(AND('План Факт 2025'!D602="Программное_обеспечение_лицензии",'План Факт 2025'!N602="",'План Факт 2025'!M602=""),AND('План Факт 2025'!D602="Приобретение_ПО",'План Факт 2025'!M602="",'План Факт 2025'!N602="",'План Факт 2025'!M602=""),AND('План Факт 2025'!C602&lt;&gt;"",'План Факт 2025'!N602="",'План Факт 2025'!M602="")),"Требует заполнения","ОК")</f>
        <v>ОК</v>
      </c>
      <c r="N602" s="1" t="str">
        <f aca="false">IF(OR('План Факт 2025'!C602="ФОТ",SUM('План Факт 2025'!Q602,'План Факт 2025'!R602,'План Факт 2025'!Z602,'План Факт 2025'!AA602)&gt;0),"ОК",IF('План Факт 2025'!C602="","ОК","Требует заполнения"))</f>
        <v>ОК</v>
      </c>
      <c r="T602" s="1" t="str">
        <f aca="false">IF(AND('План Факт 2025'!R602&gt;0,'План Факт 2025'!X602=""),"Требует заполнения","ОК")</f>
        <v>ОК</v>
      </c>
      <c r="U602" s="1" t="str">
        <f aca="false">IF(AND('План Факт 2025'!R602&gt;0,'План Факт 2025'!Y602=""),"Требует заполнения","ОК")</f>
        <v>ОК</v>
      </c>
    </row>
    <row r="603" customFormat="false" ht="15" hidden="false" customHeight="false" outlineLevel="0" collapsed="false">
      <c r="A603" s="1" t="str">
        <f aca="false">IF(AND('План Факт 2025'!B603&lt;&gt;"",'План Факт 2025'!A603=""),"Требует заполнения","ОК")</f>
        <v>ОК</v>
      </c>
      <c r="C603" s="1" t="str">
        <f aca="false">IF(AND('План Факт 2025'!C603="",SUM('План Факт 2025'!Q603,'План Факт 2025'!R603,'План Факт 2025'!Z603,'План Факт 2025'!AA603)&gt;0),"Требует заполнения","ОК")</f>
        <v>ОК</v>
      </c>
      <c r="D603" s="357" t="str">
        <f aca="false">IF(OR(AND('План Факт 2025'!D603="",'План Факт 2025'!C603="Инвестиционный_проект"),AND('План Факт 2025'!D603="",'План Факт 2025'!C603="Операционный_бюджет")),"Требует заполнения", IF('План Факт 2025'!D603="","ОК",IFERROR(VLOOKUP('План Факт 2025'!C603&amp;'План Факт 2025'!D603,статьи,1,FALSE()),"Требует исправления")))</f>
        <v>ОК</v>
      </c>
      <c r="E603" s="1" t="str">
        <f aca="false">IF(AND('План Факт 2025'!C603="Инвестиционный_проект",'План Факт 2025'!G603=""),"Требует заполнения",IF(AND('План Факт 2025'!C603&lt;&gt;"Инвестиционный_проект",'План Факт 2025'!G603&lt;&gt;""),"Требует изменения","ОК"))</f>
        <v>ОК</v>
      </c>
      <c r="G603" s="1" t="str">
        <f aca="false">IF(AND('План Факт 2025'!C603="Инвестиционный_проект",'План Факт 2025'!I603=""),"Требует заполнения","ОК")</f>
        <v>ОК</v>
      </c>
      <c r="H603" s="1" t="str">
        <f aca="false">IF(AND('План Факт 2025'!C603="ФОТ",'План Факт 2025'!J603=""),"Требует заполнения","ОК")</f>
        <v>ОК</v>
      </c>
      <c r="J603" s="1" t="str">
        <f aca="false">IF(OR(AND('План Факт 2025'!D603="Программное_обеспечение_лицензии",'План Факт 2025'!L603=""),AND('План Факт 2025'!D603="Приобретение_ПО",'План Факт 2025'!L603=""),AND('План Факт 2025'!D603="ИТ_оборудование_и_комплектующие_ИП",'План Факт 2025'!L603=""),AND('План Факт 2025'!D603="ИТ_оборудование_и_комплектующие",'План Факт 2025'!L603="")),"Требует заполнения","ОК")</f>
        <v>ОК</v>
      </c>
      <c r="K603" s="1" t="str">
        <f aca="false">IF(OR(AND('План Факт 2025'!C603="Операционный_бюджет",'План Факт 2025'!D603="Программное_обеспечение_лицензии",'План Факт 2025'!M603=""),AND('План Факт 2025'!C603="Инвестиционный_проект",'План Факт 2025'!D603="Приобретение_ПО",'План Факт 2025'!M603=""),AND('План Факт 2025'!D603="ИТ_оборудование_и_комплектующие_ИП",'План Факт 2025'!M603=""),AND('План Факт 2025'!D603="ИТ_оборудование_и_комплектующие",'План Факт 2025'!M603="")),"Требует заполнения","ОК")</f>
        <v>ОК</v>
      </c>
      <c r="L603" s="1" t="str">
        <f aca="false">IF(OR(AND('План Факт 2025'!D603="Программное_обеспечение_лицензии",'План Факт 2025'!N603="",'План Факт 2025'!M603=""),AND('План Факт 2025'!D603="Приобретение_ПО",'План Факт 2025'!M603="",'План Факт 2025'!N603="",'План Факт 2025'!M603=""),AND('План Факт 2025'!C603&lt;&gt;"",'План Факт 2025'!N603="",'План Факт 2025'!M603="")),"Требует заполнения","ОК")</f>
        <v>ОК</v>
      </c>
      <c r="N603" s="1" t="str">
        <f aca="false">IF(OR('План Факт 2025'!C603="ФОТ",SUM('План Факт 2025'!Q603,'План Факт 2025'!R603,'План Факт 2025'!Z603,'План Факт 2025'!AA603)&gt;0),"ОК",IF('План Факт 2025'!C603="","ОК","Требует заполнения"))</f>
        <v>ОК</v>
      </c>
      <c r="T603" s="1" t="str">
        <f aca="false">IF(AND('План Факт 2025'!R603&gt;0,'План Факт 2025'!X603=""),"Требует заполнения","ОК")</f>
        <v>ОК</v>
      </c>
      <c r="U603" s="1" t="str">
        <f aca="false">IF(AND('План Факт 2025'!R603&gt;0,'План Факт 2025'!Y603=""),"Требует заполнения","ОК")</f>
        <v>ОК</v>
      </c>
    </row>
    <row r="604" customFormat="false" ht="15" hidden="false" customHeight="false" outlineLevel="0" collapsed="false">
      <c r="A604" s="1" t="str">
        <f aca="false">IF(AND('План Факт 2025'!B604&lt;&gt;"",'План Факт 2025'!A604=""),"Требует заполнения","ОК")</f>
        <v>ОК</v>
      </c>
      <c r="C604" s="1" t="str">
        <f aca="false">IF(AND('План Факт 2025'!C604="",SUM('План Факт 2025'!Q604,'План Факт 2025'!R604,'План Факт 2025'!Z604,'План Факт 2025'!AA604)&gt;0),"Требует заполнения","ОК")</f>
        <v>ОК</v>
      </c>
      <c r="D604" s="357" t="str">
        <f aca="false">IF(OR(AND('План Факт 2025'!D604="",'План Факт 2025'!C604="Инвестиционный_проект"),AND('План Факт 2025'!D604="",'План Факт 2025'!C604="Операционный_бюджет")),"Требует заполнения", IF('План Факт 2025'!D604="","ОК",IFERROR(VLOOKUP('План Факт 2025'!C604&amp;'План Факт 2025'!D604,статьи,1,FALSE()),"Требует исправления")))</f>
        <v>ОК</v>
      </c>
      <c r="E604" s="1" t="str">
        <f aca="false">IF(AND('План Факт 2025'!C604="Инвестиционный_проект",'План Факт 2025'!G604=""),"Требует заполнения",IF(AND('План Факт 2025'!C604&lt;&gt;"Инвестиционный_проект",'План Факт 2025'!G604&lt;&gt;""),"Требует изменения","ОК"))</f>
        <v>ОК</v>
      </c>
      <c r="G604" s="1" t="str">
        <f aca="false">IF(AND('План Факт 2025'!C604="Инвестиционный_проект",'План Факт 2025'!I604=""),"Требует заполнения","ОК")</f>
        <v>ОК</v>
      </c>
      <c r="H604" s="1" t="str">
        <f aca="false">IF(AND('План Факт 2025'!C604="ФОТ",'План Факт 2025'!J604=""),"Требует заполнения","ОК")</f>
        <v>ОК</v>
      </c>
      <c r="J604" s="1" t="str">
        <f aca="false">IF(OR(AND('План Факт 2025'!D604="Программное_обеспечение_лицензии",'План Факт 2025'!L604=""),AND('План Факт 2025'!D604="Приобретение_ПО",'План Факт 2025'!L604=""),AND('План Факт 2025'!D604="ИТ_оборудование_и_комплектующие_ИП",'План Факт 2025'!L604=""),AND('План Факт 2025'!D604="ИТ_оборудование_и_комплектующие",'План Факт 2025'!L604="")),"Требует заполнения","ОК")</f>
        <v>ОК</v>
      </c>
      <c r="K604" s="1" t="str">
        <f aca="false">IF(OR(AND('План Факт 2025'!C604="Операционный_бюджет",'План Факт 2025'!D604="Программное_обеспечение_лицензии",'План Факт 2025'!M604=""),AND('План Факт 2025'!C604="Инвестиционный_проект",'План Факт 2025'!D604="Приобретение_ПО",'План Факт 2025'!M604=""),AND('План Факт 2025'!D604="ИТ_оборудование_и_комплектующие_ИП",'План Факт 2025'!M604=""),AND('План Факт 2025'!D604="ИТ_оборудование_и_комплектующие",'План Факт 2025'!M604="")),"Требует заполнения","ОК")</f>
        <v>ОК</v>
      </c>
      <c r="L604" s="1" t="str">
        <f aca="false">IF(OR(AND('План Факт 2025'!D604="Программное_обеспечение_лицензии",'План Факт 2025'!N604="",'План Факт 2025'!M604=""),AND('План Факт 2025'!D604="Приобретение_ПО",'План Факт 2025'!M604="",'План Факт 2025'!N604="",'План Факт 2025'!M604=""),AND('План Факт 2025'!C604&lt;&gt;"",'План Факт 2025'!N604="",'План Факт 2025'!M604="")),"Требует заполнения","ОК")</f>
        <v>ОК</v>
      </c>
      <c r="N604" s="1" t="str">
        <f aca="false">IF(OR('План Факт 2025'!C604="ФОТ",SUM('План Факт 2025'!Q604,'План Факт 2025'!R604,'План Факт 2025'!Z604,'План Факт 2025'!AA604)&gt;0),"ОК",IF('План Факт 2025'!C604="","ОК","Требует заполнения"))</f>
        <v>ОК</v>
      </c>
      <c r="T604" s="1" t="str">
        <f aca="false">IF(AND('План Факт 2025'!R604&gt;0,'План Факт 2025'!X604=""),"Требует заполнения","ОК")</f>
        <v>ОК</v>
      </c>
      <c r="U604" s="1" t="str">
        <f aca="false">IF(AND('План Факт 2025'!R604&gt;0,'План Факт 2025'!Y604=""),"Требует заполнения","ОК")</f>
        <v>ОК</v>
      </c>
    </row>
    <row r="605" customFormat="false" ht="15" hidden="false" customHeight="false" outlineLevel="0" collapsed="false">
      <c r="A605" s="1" t="str">
        <f aca="false">IF(AND('План Факт 2025'!B605&lt;&gt;"",'План Факт 2025'!A605=""),"Требует заполнения","ОК")</f>
        <v>ОК</v>
      </c>
      <c r="C605" s="1" t="str">
        <f aca="false">IF(AND('План Факт 2025'!C605="",SUM('План Факт 2025'!Q605,'План Факт 2025'!R605,'План Факт 2025'!Z605,'План Факт 2025'!AA605)&gt;0),"Требует заполнения","ОК")</f>
        <v>ОК</v>
      </c>
      <c r="D605" s="357" t="str">
        <f aca="false">IF(OR(AND('План Факт 2025'!D605="",'План Факт 2025'!C605="Инвестиционный_проект"),AND('План Факт 2025'!D605="",'План Факт 2025'!C605="Операционный_бюджет")),"Требует заполнения", IF('План Факт 2025'!D605="","ОК",IFERROR(VLOOKUP('План Факт 2025'!C605&amp;'План Факт 2025'!D605,статьи,1,FALSE()),"Требует исправления")))</f>
        <v>ОК</v>
      </c>
      <c r="E605" s="1" t="str">
        <f aca="false">IF(AND('План Факт 2025'!C605="Инвестиционный_проект",'План Факт 2025'!G605=""),"Требует заполнения",IF(AND('План Факт 2025'!C605&lt;&gt;"Инвестиционный_проект",'План Факт 2025'!G605&lt;&gt;""),"Требует изменения","ОК"))</f>
        <v>ОК</v>
      </c>
      <c r="G605" s="1" t="str">
        <f aca="false">IF(AND('План Факт 2025'!C605="Инвестиционный_проект",'План Факт 2025'!I605=""),"Требует заполнения","ОК")</f>
        <v>ОК</v>
      </c>
      <c r="H605" s="1" t="str">
        <f aca="false">IF(AND('План Факт 2025'!C605="ФОТ",'План Факт 2025'!J605=""),"Требует заполнения","ОК")</f>
        <v>ОК</v>
      </c>
      <c r="J605" s="1" t="str">
        <f aca="false">IF(OR(AND('План Факт 2025'!D605="Программное_обеспечение_лицензии",'План Факт 2025'!L605=""),AND('План Факт 2025'!D605="Приобретение_ПО",'План Факт 2025'!L605=""),AND('План Факт 2025'!D605="ИТ_оборудование_и_комплектующие_ИП",'План Факт 2025'!L605=""),AND('План Факт 2025'!D605="ИТ_оборудование_и_комплектующие",'План Факт 2025'!L605="")),"Требует заполнения","ОК")</f>
        <v>ОК</v>
      </c>
      <c r="K605" s="1" t="str">
        <f aca="false">IF(OR(AND('План Факт 2025'!C605="Операционный_бюджет",'План Факт 2025'!D605="Программное_обеспечение_лицензии",'План Факт 2025'!M605=""),AND('План Факт 2025'!C605="Инвестиционный_проект",'План Факт 2025'!D605="Приобретение_ПО",'План Факт 2025'!M605=""),AND('План Факт 2025'!D605="ИТ_оборудование_и_комплектующие_ИП",'План Факт 2025'!M605=""),AND('План Факт 2025'!D605="ИТ_оборудование_и_комплектующие",'План Факт 2025'!M605="")),"Требует заполнения","ОК")</f>
        <v>ОК</v>
      </c>
      <c r="L605" s="1" t="str">
        <f aca="false">IF(OR(AND('План Факт 2025'!D605="Программное_обеспечение_лицензии",'План Факт 2025'!N605="",'План Факт 2025'!M605=""),AND('План Факт 2025'!D605="Приобретение_ПО",'План Факт 2025'!M605="",'План Факт 2025'!N605="",'План Факт 2025'!M605=""),AND('План Факт 2025'!C605&lt;&gt;"",'План Факт 2025'!N605="",'План Факт 2025'!M605="")),"Требует заполнения","ОК")</f>
        <v>ОК</v>
      </c>
      <c r="N605" s="1" t="str">
        <f aca="false">IF(OR('План Факт 2025'!C605="ФОТ",SUM('План Факт 2025'!Q605,'План Факт 2025'!R605,'План Факт 2025'!Z605,'План Факт 2025'!AA605)&gt;0),"ОК",IF('План Факт 2025'!C605="","ОК","Требует заполнения"))</f>
        <v>ОК</v>
      </c>
      <c r="T605" s="1" t="str">
        <f aca="false">IF(AND('План Факт 2025'!R605&gt;0,'План Факт 2025'!X605=""),"Требует заполнения","ОК")</f>
        <v>ОК</v>
      </c>
      <c r="U605" s="1" t="str">
        <f aca="false">IF(AND('План Факт 2025'!R605&gt;0,'План Факт 2025'!Y605=""),"Требует заполнения","ОК")</f>
        <v>ОК</v>
      </c>
    </row>
    <row r="606" customFormat="false" ht="15" hidden="false" customHeight="false" outlineLevel="0" collapsed="false">
      <c r="A606" s="1" t="str">
        <f aca="false">IF(AND('План Факт 2025'!B606&lt;&gt;"",'План Факт 2025'!A606=""),"Требует заполнения","ОК")</f>
        <v>ОК</v>
      </c>
      <c r="C606" s="1" t="str">
        <f aca="false">IF(AND('План Факт 2025'!C606="",SUM('План Факт 2025'!Q606,'План Факт 2025'!R606,'План Факт 2025'!Z606,'План Факт 2025'!AA606)&gt;0),"Требует заполнения","ОК")</f>
        <v>ОК</v>
      </c>
      <c r="D606" s="357" t="str">
        <f aca="false">IF(OR(AND('План Факт 2025'!D606="",'План Факт 2025'!C606="Инвестиционный_проект"),AND('План Факт 2025'!D606="",'План Факт 2025'!C606="Операционный_бюджет")),"Требует заполнения", IF('План Факт 2025'!D606="","ОК",IFERROR(VLOOKUP('План Факт 2025'!C606&amp;'План Факт 2025'!D606,статьи,1,FALSE()),"Требует исправления")))</f>
        <v>ОК</v>
      </c>
      <c r="E606" s="1" t="str">
        <f aca="false">IF(AND('План Факт 2025'!C606="Инвестиционный_проект",'План Факт 2025'!G606=""),"Требует заполнения",IF(AND('План Факт 2025'!C606&lt;&gt;"Инвестиционный_проект",'План Факт 2025'!G606&lt;&gt;""),"Требует изменения","ОК"))</f>
        <v>ОК</v>
      </c>
      <c r="G606" s="1" t="str">
        <f aca="false">IF(AND('План Факт 2025'!C606="Инвестиционный_проект",'План Факт 2025'!I606=""),"Требует заполнения","ОК")</f>
        <v>ОК</v>
      </c>
      <c r="H606" s="1" t="str">
        <f aca="false">IF(AND('План Факт 2025'!C606="ФОТ",'План Факт 2025'!J606=""),"Требует заполнения","ОК")</f>
        <v>ОК</v>
      </c>
      <c r="J606" s="1" t="str">
        <f aca="false">IF(OR(AND('План Факт 2025'!D606="Программное_обеспечение_лицензии",'План Факт 2025'!L606=""),AND('План Факт 2025'!D606="Приобретение_ПО",'План Факт 2025'!L606=""),AND('План Факт 2025'!D606="ИТ_оборудование_и_комплектующие_ИП",'План Факт 2025'!L606=""),AND('План Факт 2025'!D606="ИТ_оборудование_и_комплектующие",'План Факт 2025'!L606="")),"Требует заполнения","ОК")</f>
        <v>ОК</v>
      </c>
      <c r="K606" s="1" t="str">
        <f aca="false">IF(OR(AND('План Факт 2025'!C606="Операционный_бюджет",'План Факт 2025'!D606="Программное_обеспечение_лицензии",'План Факт 2025'!M606=""),AND('План Факт 2025'!C606="Инвестиционный_проект",'План Факт 2025'!D606="Приобретение_ПО",'План Факт 2025'!M606=""),AND('План Факт 2025'!D606="ИТ_оборудование_и_комплектующие_ИП",'План Факт 2025'!M606=""),AND('План Факт 2025'!D606="ИТ_оборудование_и_комплектующие",'План Факт 2025'!M606="")),"Требует заполнения","ОК")</f>
        <v>ОК</v>
      </c>
      <c r="L606" s="1" t="str">
        <f aca="false">IF(OR(AND('План Факт 2025'!D606="Программное_обеспечение_лицензии",'План Факт 2025'!N606="",'План Факт 2025'!M606=""),AND('План Факт 2025'!D606="Приобретение_ПО",'План Факт 2025'!M606="",'План Факт 2025'!N606="",'План Факт 2025'!M606=""),AND('План Факт 2025'!C606&lt;&gt;"",'План Факт 2025'!N606="",'План Факт 2025'!M606="")),"Требует заполнения","ОК")</f>
        <v>ОК</v>
      </c>
      <c r="N606" s="1" t="str">
        <f aca="false">IF(OR('План Факт 2025'!C606="ФОТ",SUM('План Факт 2025'!Q606,'План Факт 2025'!R606,'План Факт 2025'!Z606,'План Факт 2025'!AA606)&gt;0),"ОК",IF('План Факт 2025'!C606="","ОК","Требует заполнения"))</f>
        <v>ОК</v>
      </c>
      <c r="T606" s="1" t="str">
        <f aca="false">IF(AND('План Факт 2025'!R606&gt;0,'План Факт 2025'!X606=""),"Требует заполнения","ОК")</f>
        <v>ОК</v>
      </c>
      <c r="U606" s="1" t="str">
        <f aca="false">IF(AND('План Факт 2025'!R606&gt;0,'План Факт 2025'!Y606=""),"Требует заполнения","ОК")</f>
        <v>ОК</v>
      </c>
    </row>
    <row r="607" customFormat="false" ht="15" hidden="false" customHeight="false" outlineLevel="0" collapsed="false">
      <c r="A607" s="1" t="str">
        <f aca="false">IF(AND('План Факт 2025'!B607&lt;&gt;"",'План Факт 2025'!A607=""),"Требует заполнения","ОК")</f>
        <v>ОК</v>
      </c>
      <c r="C607" s="1" t="str">
        <f aca="false">IF(AND('План Факт 2025'!C607="",SUM('План Факт 2025'!Q607,'План Факт 2025'!R607,'План Факт 2025'!Z607,'План Факт 2025'!AA607)&gt;0),"Требует заполнения","ОК")</f>
        <v>ОК</v>
      </c>
      <c r="D607" s="357" t="str">
        <f aca="false">IF(OR(AND('План Факт 2025'!D607="",'План Факт 2025'!C607="Инвестиционный_проект"),AND('План Факт 2025'!D607="",'План Факт 2025'!C607="Операционный_бюджет")),"Требует заполнения", IF('План Факт 2025'!D607="","ОК",IFERROR(VLOOKUP('План Факт 2025'!C607&amp;'План Факт 2025'!D607,статьи,1,FALSE()),"Требует исправления")))</f>
        <v>ОК</v>
      </c>
      <c r="E607" s="1" t="str">
        <f aca="false">IF(AND('План Факт 2025'!C607="Инвестиционный_проект",'План Факт 2025'!G607=""),"Требует заполнения",IF(AND('План Факт 2025'!C607&lt;&gt;"Инвестиционный_проект",'План Факт 2025'!G607&lt;&gt;""),"Требует изменения","ОК"))</f>
        <v>ОК</v>
      </c>
      <c r="G607" s="1" t="str">
        <f aca="false">IF(AND('План Факт 2025'!C607="Инвестиционный_проект",'План Факт 2025'!I607=""),"Требует заполнения","ОК")</f>
        <v>ОК</v>
      </c>
      <c r="H607" s="1" t="str">
        <f aca="false">IF(AND('План Факт 2025'!C607="ФОТ",'План Факт 2025'!J607=""),"Требует заполнения","ОК")</f>
        <v>ОК</v>
      </c>
      <c r="J607" s="1" t="str">
        <f aca="false">IF(OR(AND('План Факт 2025'!D607="Программное_обеспечение_лицензии",'План Факт 2025'!L607=""),AND('План Факт 2025'!D607="Приобретение_ПО",'План Факт 2025'!L607=""),AND('План Факт 2025'!D607="ИТ_оборудование_и_комплектующие_ИП",'План Факт 2025'!L607=""),AND('План Факт 2025'!D607="ИТ_оборудование_и_комплектующие",'План Факт 2025'!L607="")),"Требует заполнения","ОК")</f>
        <v>ОК</v>
      </c>
      <c r="K607" s="1" t="str">
        <f aca="false">IF(OR(AND('План Факт 2025'!C607="Операционный_бюджет",'План Факт 2025'!D607="Программное_обеспечение_лицензии",'План Факт 2025'!M607=""),AND('План Факт 2025'!C607="Инвестиционный_проект",'План Факт 2025'!D607="Приобретение_ПО",'План Факт 2025'!M607=""),AND('План Факт 2025'!D607="ИТ_оборудование_и_комплектующие_ИП",'План Факт 2025'!M607=""),AND('План Факт 2025'!D607="ИТ_оборудование_и_комплектующие",'План Факт 2025'!M607="")),"Требует заполнения","ОК")</f>
        <v>ОК</v>
      </c>
      <c r="L607" s="1" t="str">
        <f aca="false">IF(OR(AND('План Факт 2025'!D607="Программное_обеспечение_лицензии",'План Факт 2025'!N607="",'План Факт 2025'!M607=""),AND('План Факт 2025'!D607="Приобретение_ПО",'План Факт 2025'!M607="",'План Факт 2025'!N607="",'План Факт 2025'!M607=""),AND('План Факт 2025'!C607&lt;&gt;"",'План Факт 2025'!N607="",'План Факт 2025'!M607="")),"Требует заполнения","ОК")</f>
        <v>ОК</v>
      </c>
      <c r="N607" s="1" t="str">
        <f aca="false">IF(OR('План Факт 2025'!C607="ФОТ",SUM('План Факт 2025'!Q607,'План Факт 2025'!R607,'План Факт 2025'!Z607,'План Факт 2025'!AA607)&gt;0),"ОК",IF('План Факт 2025'!C607="","ОК","Требует заполнения"))</f>
        <v>ОК</v>
      </c>
      <c r="T607" s="1" t="str">
        <f aca="false">IF(AND('План Факт 2025'!R607&gt;0,'План Факт 2025'!X607=""),"Требует заполнения","ОК")</f>
        <v>ОК</v>
      </c>
      <c r="U607" s="1" t="str">
        <f aca="false">IF(AND('План Факт 2025'!R607&gt;0,'План Факт 2025'!Y607=""),"Требует заполнения","ОК")</f>
        <v>ОК</v>
      </c>
    </row>
    <row r="608" customFormat="false" ht="15" hidden="false" customHeight="false" outlineLevel="0" collapsed="false">
      <c r="A608" s="1" t="str">
        <f aca="false">IF(AND('План Факт 2025'!B608&lt;&gt;"",'План Факт 2025'!A608=""),"Требует заполнения","ОК")</f>
        <v>ОК</v>
      </c>
      <c r="C608" s="1" t="str">
        <f aca="false">IF(AND('План Факт 2025'!C608="",SUM('План Факт 2025'!Q608,'План Факт 2025'!R608,'План Факт 2025'!Z608,'План Факт 2025'!AA608)&gt;0),"Требует заполнения","ОК")</f>
        <v>ОК</v>
      </c>
      <c r="D608" s="357" t="str">
        <f aca="false">IF(OR(AND('План Факт 2025'!D608="",'План Факт 2025'!C608="Инвестиционный_проект"),AND('План Факт 2025'!D608="",'План Факт 2025'!C608="Операционный_бюджет")),"Требует заполнения", IF('План Факт 2025'!D608="","ОК",IFERROR(VLOOKUP('План Факт 2025'!C608&amp;'План Факт 2025'!D608,статьи,1,FALSE()),"Требует исправления")))</f>
        <v>ОК</v>
      </c>
      <c r="E608" s="1" t="str">
        <f aca="false">IF(AND('План Факт 2025'!C608="Инвестиционный_проект",'План Факт 2025'!G608=""),"Требует заполнения",IF(AND('План Факт 2025'!C608&lt;&gt;"Инвестиционный_проект",'План Факт 2025'!G608&lt;&gt;""),"Требует изменения","ОК"))</f>
        <v>ОК</v>
      </c>
      <c r="G608" s="1" t="str">
        <f aca="false">IF(AND('План Факт 2025'!C608="Инвестиционный_проект",'План Факт 2025'!I608=""),"Требует заполнения","ОК")</f>
        <v>ОК</v>
      </c>
      <c r="H608" s="1" t="str">
        <f aca="false">IF(AND('План Факт 2025'!C608="ФОТ",'План Факт 2025'!J608=""),"Требует заполнения","ОК")</f>
        <v>ОК</v>
      </c>
      <c r="J608" s="1" t="str">
        <f aca="false">IF(OR(AND('План Факт 2025'!D608="Программное_обеспечение_лицензии",'План Факт 2025'!L608=""),AND('План Факт 2025'!D608="Приобретение_ПО",'План Факт 2025'!L608=""),AND('План Факт 2025'!D608="ИТ_оборудование_и_комплектующие_ИП",'План Факт 2025'!L608=""),AND('План Факт 2025'!D608="ИТ_оборудование_и_комплектующие",'План Факт 2025'!L608="")),"Требует заполнения","ОК")</f>
        <v>ОК</v>
      </c>
      <c r="K608" s="1" t="str">
        <f aca="false">IF(OR(AND('План Факт 2025'!C608="Операционный_бюджет",'План Факт 2025'!D608="Программное_обеспечение_лицензии",'План Факт 2025'!M608=""),AND('План Факт 2025'!C608="Инвестиционный_проект",'План Факт 2025'!D608="Приобретение_ПО",'План Факт 2025'!M608=""),AND('План Факт 2025'!D608="ИТ_оборудование_и_комплектующие_ИП",'План Факт 2025'!M608=""),AND('План Факт 2025'!D608="ИТ_оборудование_и_комплектующие",'План Факт 2025'!M608="")),"Требует заполнения","ОК")</f>
        <v>ОК</v>
      </c>
      <c r="L608" s="1" t="str">
        <f aca="false">IF(OR(AND('План Факт 2025'!D608="Программное_обеспечение_лицензии",'План Факт 2025'!N608="",'План Факт 2025'!M608=""),AND('План Факт 2025'!D608="Приобретение_ПО",'План Факт 2025'!M608="",'План Факт 2025'!N608="",'План Факт 2025'!M608=""),AND('План Факт 2025'!C608&lt;&gt;"",'План Факт 2025'!N608="",'План Факт 2025'!M608="")),"Требует заполнения","ОК")</f>
        <v>ОК</v>
      </c>
      <c r="N608" s="1" t="str">
        <f aca="false">IF(OR('План Факт 2025'!C608="ФОТ",SUM('План Факт 2025'!Q608,'План Факт 2025'!R608,'План Факт 2025'!Z608,'План Факт 2025'!AA608)&gt;0),"ОК",IF('План Факт 2025'!C608="","ОК","Требует заполнения"))</f>
        <v>ОК</v>
      </c>
      <c r="T608" s="1" t="str">
        <f aca="false">IF(AND('План Факт 2025'!R608&gt;0,'План Факт 2025'!X608=""),"Требует заполнения","ОК")</f>
        <v>ОК</v>
      </c>
      <c r="U608" s="1" t="str">
        <f aca="false">IF(AND('План Факт 2025'!R608&gt;0,'План Факт 2025'!Y608=""),"Требует заполнения","ОК")</f>
        <v>ОК</v>
      </c>
    </row>
    <row r="609" customFormat="false" ht="15" hidden="false" customHeight="false" outlineLevel="0" collapsed="false">
      <c r="A609" s="1" t="str">
        <f aca="false">IF(AND('План Факт 2025'!B609&lt;&gt;"",'План Факт 2025'!A609=""),"Требует заполнения","ОК")</f>
        <v>ОК</v>
      </c>
      <c r="C609" s="1" t="str">
        <f aca="false">IF(AND('План Факт 2025'!C609="",SUM('План Факт 2025'!Q609,'План Факт 2025'!R609,'План Факт 2025'!Z609,'План Факт 2025'!AA609)&gt;0),"Требует заполнения","ОК")</f>
        <v>ОК</v>
      </c>
      <c r="D609" s="357" t="str">
        <f aca="false">IF(OR(AND('План Факт 2025'!D609="",'План Факт 2025'!C609="Инвестиционный_проект"),AND('План Факт 2025'!D609="",'План Факт 2025'!C609="Операционный_бюджет")),"Требует заполнения", IF('План Факт 2025'!D609="","ОК",IFERROR(VLOOKUP('План Факт 2025'!C609&amp;'План Факт 2025'!D609,статьи,1,FALSE()),"Требует исправления")))</f>
        <v>ОК</v>
      </c>
      <c r="E609" s="1" t="str">
        <f aca="false">IF(AND('План Факт 2025'!C609="Инвестиционный_проект",'План Факт 2025'!G609=""),"Требует заполнения",IF(AND('План Факт 2025'!C609&lt;&gt;"Инвестиционный_проект",'План Факт 2025'!G609&lt;&gt;""),"Требует изменения","ОК"))</f>
        <v>ОК</v>
      </c>
      <c r="G609" s="1" t="str">
        <f aca="false">IF(AND('План Факт 2025'!C609="Инвестиционный_проект",'План Факт 2025'!I609=""),"Требует заполнения","ОК")</f>
        <v>ОК</v>
      </c>
      <c r="H609" s="1" t="str">
        <f aca="false">IF(AND('План Факт 2025'!C609="ФОТ",'План Факт 2025'!J609=""),"Требует заполнения","ОК")</f>
        <v>ОК</v>
      </c>
      <c r="J609" s="1" t="str">
        <f aca="false">IF(OR(AND('План Факт 2025'!D609="Программное_обеспечение_лицензии",'План Факт 2025'!L609=""),AND('План Факт 2025'!D609="Приобретение_ПО",'План Факт 2025'!L609=""),AND('План Факт 2025'!D609="ИТ_оборудование_и_комплектующие_ИП",'План Факт 2025'!L609=""),AND('План Факт 2025'!D609="ИТ_оборудование_и_комплектующие",'План Факт 2025'!L609="")),"Требует заполнения","ОК")</f>
        <v>ОК</v>
      </c>
      <c r="K609" s="1" t="str">
        <f aca="false">IF(OR(AND('План Факт 2025'!C609="Операционный_бюджет",'План Факт 2025'!D609="Программное_обеспечение_лицензии",'План Факт 2025'!M609=""),AND('План Факт 2025'!C609="Инвестиционный_проект",'План Факт 2025'!D609="Приобретение_ПО",'План Факт 2025'!M609=""),AND('План Факт 2025'!D609="ИТ_оборудование_и_комплектующие_ИП",'План Факт 2025'!M609=""),AND('План Факт 2025'!D609="ИТ_оборудование_и_комплектующие",'План Факт 2025'!M609="")),"Требует заполнения","ОК")</f>
        <v>ОК</v>
      </c>
      <c r="L609" s="1" t="str">
        <f aca="false">IF(OR(AND('План Факт 2025'!D609="Программное_обеспечение_лицензии",'План Факт 2025'!N609="",'План Факт 2025'!M609=""),AND('План Факт 2025'!D609="Приобретение_ПО",'План Факт 2025'!M609="",'План Факт 2025'!N609="",'План Факт 2025'!M609=""),AND('План Факт 2025'!C609&lt;&gt;"",'План Факт 2025'!N609="",'План Факт 2025'!M609="")),"Требует заполнения","ОК")</f>
        <v>ОК</v>
      </c>
      <c r="N609" s="1" t="str">
        <f aca="false">IF(OR('План Факт 2025'!C609="ФОТ",SUM('План Факт 2025'!Q609,'План Факт 2025'!R609,'План Факт 2025'!Z609,'План Факт 2025'!AA609)&gt;0),"ОК",IF('План Факт 2025'!C609="","ОК","Требует заполнения"))</f>
        <v>ОК</v>
      </c>
      <c r="T609" s="1" t="str">
        <f aca="false">IF(AND('План Факт 2025'!R609&gt;0,'План Факт 2025'!X609=""),"Требует заполнения","ОК")</f>
        <v>ОК</v>
      </c>
      <c r="U609" s="1" t="str">
        <f aca="false">IF(AND('План Факт 2025'!R609&gt;0,'План Факт 2025'!Y609=""),"Требует заполнения","ОК")</f>
        <v>ОК</v>
      </c>
    </row>
    <row r="610" customFormat="false" ht="15" hidden="false" customHeight="false" outlineLevel="0" collapsed="false">
      <c r="A610" s="1" t="str">
        <f aca="false">IF(AND('План Факт 2025'!B610&lt;&gt;"",'План Факт 2025'!A610=""),"Требует заполнения","ОК")</f>
        <v>ОК</v>
      </c>
      <c r="C610" s="1" t="str">
        <f aca="false">IF(AND('План Факт 2025'!C610="",SUM('План Факт 2025'!Q610,'План Факт 2025'!R610,'План Факт 2025'!Z610,'План Факт 2025'!AA610)&gt;0),"Требует заполнения","ОК")</f>
        <v>ОК</v>
      </c>
      <c r="D610" s="357" t="str">
        <f aca="false">IF(OR(AND('План Факт 2025'!D610="",'План Факт 2025'!C610="Инвестиционный_проект"),AND('План Факт 2025'!D610="",'План Факт 2025'!C610="Операционный_бюджет")),"Требует заполнения", IF('План Факт 2025'!D610="","ОК",IFERROR(VLOOKUP('План Факт 2025'!C610&amp;'План Факт 2025'!D610,статьи,1,FALSE()),"Требует исправления")))</f>
        <v>ОК</v>
      </c>
      <c r="E610" s="1" t="str">
        <f aca="false">IF(AND('План Факт 2025'!C610="Инвестиционный_проект",'План Факт 2025'!G610=""),"Требует заполнения",IF(AND('План Факт 2025'!C610&lt;&gt;"Инвестиционный_проект",'План Факт 2025'!G610&lt;&gt;""),"Требует изменения","ОК"))</f>
        <v>ОК</v>
      </c>
      <c r="G610" s="1" t="str">
        <f aca="false">IF(AND('План Факт 2025'!C610="Инвестиционный_проект",'План Факт 2025'!I610=""),"Требует заполнения","ОК")</f>
        <v>ОК</v>
      </c>
      <c r="H610" s="1" t="str">
        <f aca="false">IF(AND('План Факт 2025'!C610="ФОТ",'План Факт 2025'!J610=""),"Требует заполнения","ОК")</f>
        <v>ОК</v>
      </c>
      <c r="J610" s="1" t="str">
        <f aca="false">IF(OR(AND('План Факт 2025'!D610="Программное_обеспечение_лицензии",'План Факт 2025'!L610=""),AND('План Факт 2025'!D610="Приобретение_ПО",'План Факт 2025'!L610=""),AND('План Факт 2025'!D610="ИТ_оборудование_и_комплектующие_ИП",'План Факт 2025'!L610=""),AND('План Факт 2025'!D610="ИТ_оборудование_и_комплектующие",'План Факт 2025'!L610="")),"Требует заполнения","ОК")</f>
        <v>ОК</v>
      </c>
      <c r="K610" s="1" t="str">
        <f aca="false">IF(OR(AND('План Факт 2025'!C610="Операционный_бюджет",'План Факт 2025'!D610="Программное_обеспечение_лицензии",'План Факт 2025'!M610=""),AND('План Факт 2025'!C610="Инвестиционный_проект",'План Факт 2025'!D610="Приобретение_ПО",'План Факт 2025'!M610=""),AND('План Факт 2025'!D610="ИТ_оборудование_и_комплектующие_ИП",'План Факт 2025'!M610=""),AND('План Факт 2025'!D610="ИТ_оборудование_и_комплектующие",'План Факт 2025'!M610="")),"Требует заполнения","ОК")</f>
        <v>ОК</v>
      </c>
      <c r="L610" s="1" t="str">
        <f aca="false">IF(OR(AND('План Факт 2025'!D610="Программное_обеспечение_лицензии",'План Факт 2025'!N610="",'План Факт 2025'!M610=""),AND('План Факт 2025'!D610="Приобретение_ПО",'План Факт 2025'!M610="",'План Факт 2025'!N610="",'План Факт 2025'!M610=""),AND('План Факт 2025'!C610&lt;&gt;"",'План Факт 2025'!N610="",'План Факт 2025'!M610="")),"Требует заполнения","ОК")</f>
        <v>ОК</v>
      </c>
      <c r="N610" s="1" t="str">
        <f aca="false">IF(OR('План Факт 2025'!C610="ФОТ",SUM('План Факт 2025'!Q610,'План Факт 2025'!R610,'План Факт 2025'!Z610,'План Факт 2025'!AA610)&gt;0),"ОК",IF('План Факт 2025'!C610="","ОК","Требует заполнения"))</f>
        <v>ОК</v>
      </c>
      <c r="T610" s="1" t="str">
        <f aca="false">IF(AND('План Факт 2025'!R610&gt;0,'План Факт 2025'!X610=""),"Требует заполнения","ОК")</f>
        <v>ОК</v>
      </c>
      <c r="U610" s="1" t="str">
        <f aca="false">IF(AND('План Факт 2025'!R610&gt;0,'План Факт 2025'!Y610=""),"Требует заполнения","ОК")</f>
        <v>ОК</v>
      </c>
    </row>
    <row r="611" customFormat="false" ht="15" hidden="false" customHeight="false" outlineLevel="0" collapsed="false">
      <c r="A611" s="1" t="str">
        <f aca="false">IF(AND('План Факт 2025'!B611&lt;&gt;"",'План Факт 2025'!A611=""),"Требует заполнения","ОК")</f>
        <v>ОК</v>
      </c>
      <c r="C611" s="1" t="str">
        <f aca="false">IF(AND('План Факт 2025'!C611="",SUM('План Факт 2025'!Q611,'План Факт 2025'!R611,'План Факт 2025'!Z611,'План Факт 2025'!AA611)&gt;0),"Требует заполнения","ОК")</f>
        <v>ОК</v>
      </c>
      <c r="D611" s="357" t="str">
        <f aca="false">IF(OR(AND('План Факт 2025'!D611="",'План Факт 2025'!C611="Инвестиционный_проект"),AND('План Факт 2025'!D611="",'План Факт 2025'!C611="Операционный_бюджет")),"Требует заполнения", IF('План Факт 2025'!D611="","ОК",IFERROR(VLOOKUP('План Факт 2025'!C611&amp;'План Факт 2025'!D611,статьи,1,FALSE()),"Требует исправления")))</f>
        <v>ОК</v>
      </c>
      <c r="E611" s="1" t="str">
        <f aca="false">IF(AND('План Факт 2025'!C611="Инвестиционный_проект",'План Факт 2025'!G611=""),"Требует заполнения",IF(AND('План Факт 2025'!C611&lt;&gt;"Инвестиционный_проект",'План Факт 2025'!G611&lt;&gt;""),"Требует изменения","ОК"))</f>
        <v>ОК</v>
      </c>
      <c r="G611" s="1" t="str">
        <f aca="false">IF(AND('План Факт 2025'!C611="Инвестиционный_проект",'План Факт 2025'!I611=""),"Требует заполнения","ОК")</f>
        <v>ОК</v>
      </c>
      <c r="H611" s="1" t="str">
        <f aca="false">IF(AND('План Факт 2025'!C611="ФОТ",'План Факт 2025'!J611=""),"Требует заполнения","ОК")</f>
        <v>ОК</v>
      </c>
      <c r="J611" s="1" t="str">
        <f aca="false">IF(OR(AND('План Факт 2025'!D611="Программное_обеспечение_лицензии",'План Факт 2025'!L611=""),AND('План Факт 2025'!D611="Приобретение_ПО",'План Факт 2025'!L611=""),AND('План Факт 2025'!D611="ИТ_оборудование_и_комплектующие_ИП",'План Факт 2025'!L611=""),AND('План Факт 2025'!D611="ИТ_оборудование_и_комплектующие",'План Факт 2025'!L611="")),"Требует заполнения","ОК")</f>
        <v>ОК</v>
      </c>
      <c r="K611" s="1" t="str">
        <f aca="false">IF(OR(AND('План Факт 2025'!C611="Операционный_бюджет",'План Факт 2025'!D611="Программное_обеспечение_лицензии",'План Факт 2025'!M611=""),AND('План Факт 2025'!C611="Инвестиционный_проект",'План Факт 2025'!D611="Приобретение_ПО",'План Факт 2025'!M611=""),AND('План Факт 2025'!D611="ИТ_оборудование_и_комплектующие_ИП",'План Факт 2025'!M611=""),AND('План Факт 2025'!D611="ИТ_оборудование_и_комплектующие",'План Факт 2025'!M611="")),"Требует заполнения","ОК")</f>
        <v>ОК</v>
      </c>
      <c r="L611" s="1" t="str">
        <f aca="false">IF(OR(AND('План Факт 2025'!D611="Программное_обеспечение_лицензии",'План Факт 2025'!N611="",'План Факт 2025'!M611=""),AND('План Факт 2025'!D611="Приобретение_ПО",'План Факт 2025'!M611="",'План Факт 2025'!N611="",'План Факт 2025'!M611=""),AND('План Факт 2025'!C611&lt;&gt;"",'План Факт 2025'!N611="",'План Факт 2025'!M611="")),"Требует заполнения","ОК")</f>
        <v>ОК</v>
      </c>
      <c r="N611" s="1" t="str">
        <f aca="false">IF(OR('План Факт 2025'!C611="ФОТ",SUM('План Факт 2025'!Q611,'План Факт 2025'!R611,'План Факт 2025'!Z611,'План Факт 2025'!AA611)&gt;0),"ОК",IF('План Факт 2025'!C611="","ОК","Требует заполнения"))</f>
        <v>ОК</v>
      </c>
      <c r="T611" s="1" t="str">
        <f aca="false">IF(AND('План Факт 2025'!R611&gt;0,'План Факт 2025'!X611=""),"Требует заполнения","ОК")</f>
        <v>ОК</v>
      </c>
      <c r="U611" s="1" t="str">
        <f aca="false">IF(AND('План Факт 2025'!R611&gt;0,'План Факт 2025'!Y611=""),"Требует заполнения","ОК")</f>
        <v>ОК</v>
      </c>
    </row>
    <row r="612" customFormat="false" ht="15" hidden="false" customHeight="false" outlineLevel="0" collapsed="false">
      <c r="A612" s="1" t="str">
        <f aca="false">IF(AND('План Факт 2025'!B612&lt;&gt;"",'План Факт 2025'!A612=""),"Требует заполнения","ОК")</f>
        <v>ОК</v>
      </c>
      <c r="C612" s="1" t="str">
        <f aca="false">IF(AND('План Факт 2025'!C612="",SUM('План Факт 2025'!Q612,'План Факт 2025'!R612,'План Факт 2025'!Z612,'План Факт 2025'!AA612)&gt;0),"Требует заполнения","ОК")</f>
        <v>ОК</v>
      </c>
      <c r="D612" s="357" t="str">
        <f aca="false">IF(OR(AND('План Факт 2025'!D612="",'План Факт 2025'!C612="Инвестиционный_проект"),AND('План Факт 2025'!D612="",'План Факт 2025'!C612="Операционный_бюджет")),"Требует заполнения", IF('План Факт 2025'!D612="","ОК",IFERROR(VLOOKUP('План Факт 2025'!C612&amp;'План Факт 2025'!D612,статьи,1,FALSE()),"Требует исправления")))</f>
        <v>ОК</v>
      </c>
      <c r="E612" s="1" t="str">
        <f aca="false">IF(AND('План Факт 2025'!C612="Инвестиционный_проект",'План Факт 2025'!G612=""),"Требует заполнения",IF(AND('План Факт 2025'!C612&lt;&gt;"Инвестиционный_проект",'План Факт 2025'!G612&lt;&gt;""),"Требует изменения","ОК"))</f>
        <v>ОК</v>
      </c>
      <c r="G612" s="1" t="str">
        <f aca="false">IF(AND('План Факт 2025'!C612="Инвестиционный_проект",'План Факт 2025'!I612=""),"Требует заполнения","ОК")</f>
        <v>ОК</v>
      </c>
      <c r="H612" s="1" t="str">
        <f aca="false">IF(AND('План Факт 2025'!C612="ФОТ",'План Факт 2025'!J612=""),"Требует заполнения","ОК")</f>
        <v>ОК</v>
      </c>
      <c r="J612" s="1" t="str">
        <f aca="false">IF(OR(AND('План Факт 2025'!D612="Программное_обеспечение_лицензии",'План Факт 2025'!L612=""),AND('План Факт 2025'!D612="Приобретение_ПО",'План Факт 2025'!L612=""),AND('План Факт 2025'!D612="ИТ_оборудование_и_комплектующие_ИП",'План Факт 2025'!L612=""),AND('План Факт 2025'!D612="ИТ_оборудование_и_комплектующие",'План Факт 2025'!L612="")),"Требует заполнения","ОК")</f>
        <v>ОК</v>
      </c>
      <c r="K612" s="1" t="str">
        <f aca="false">IF(OR(AND('План Факт 2025'!C612="Операционный_бюджет",'План Факт 2025'!D612="Программное_обеспечение_лицензии",'План Факт 2025'!M612=""),AND('План Факт 2025'!C612="Инвестиционный_проект",'План Факт 2025'!D612="Приобретение_ПО",'План Факт 2025'!M612=""),AND('План Факт 2025'!D612="ИТ_оборудование_и_комплектующие_ИП",'План Факт 2025'!M612=""),AND('План Факт 2025'!D612="ИТ_оборудование_и_комплектующие",'План Факт 2025'!M612="")),"Требует заполнения","ОК")</f>
        <v>ОК</v>
      </c>
      <c r="L612" s="1" t="str">
        <f aca="false">IF(OR(AND('План Факт 2025'!D612="Программное_обеспечение_лицензии",'План Факт 2025'!N612="",'План Факт 2025'!M612=""),AND('План Факт 2025'!D612="Приобретение_ПО",'План Факт 2025'!M612="",'План Факт 2025'!N612="",'План Факт 2025'!M612=""),AND('План Факт 2025'!C612&lt;&gt;"",'План Факт 2025'!N612="",'План Факт 2025'!M612="")),"Требует заполнения","ОК")</f>
        <v>ОК</v>
      </c>
      <c r="N612" s="1" t="str">
        <f aca="false">IF(OR('План Факт 2025'!C612="ФОТ",SUM('План Факт 2025'!Q612,'План Факт 2025'!R612,'План Факт 2025'!Z612,'План Факт 2025'!AA612)&gt;0),"ОК",IF('План Факт 2025'!C612="","ОК","Требует заполнения"))</f>
        <v>ОК</v>
      </c>
      <c r="T612" s="1" t="str">
        <f aca="false">IF(AND('План Факт 2025'!R612&gt;0,'План Факт 2025'!X612=""),"Требует заполнения","ОК")</f>
        <v>ОК</v>
      </c>
      <c r="U612" s="1" t="str">
        <f aca="false">IF(AND('План Факт 2025'!R612&gt;0,'План Факт 2025'!Y612=""),"Требует заполнения","ОК")</f>
        <v>ОК</v>
      </c>
    </row>
    <row r="613" customFormat="false" ht="15" hidden="false" customHeight="false" outlineLevel="0" collapsed="false">
      <c r="A613" s="1" t="str">
        <f aca="false">IF(AND('План Факт 2025'!B613&lt;&gt;"",'План Факт 2025'!A613=""),"Требует заполнения","ОК")</f>
        <v>ОК</v>
      </c>
      <c r="C613" s="1" t="str">
        <f aca="false">IF(AND('План Факт 2025'!C613="",SUM('План Факт 2025'!Q613,'План Факт 2025'!R613,'План Факт 2025'!Z613,'План Факт 2025'!AA613)&gt;0),"Требует заполнения","ОК")</f>
        <v>ОК</v>
      </c>
      <c r="D613" s="357" t="str">
        <f aca="false">IF(OR(AND('План Факт 2025'!D613="",'План Факт 2025'!C613="Инвестиционный_проект"),AND('План Факт 2025'!D613="",'План Факт 2025'!C613="Операционный_бюджет")),"Требует заполнения", IF('План Факт 2025'!D613="","ОК",IFERROR(VLOOKUP('План Факт 2025'!C613&amp;'План Факт 2025'!D613,статьи,1,FALSE()),"Требует исправления")))</f>
        <v>ОК</v>
      </c>
      <c r="E613" s="1" t="str">
        <f aca="false">IF(AND('План Факт 2025'!C613="Инвестиционный_проект",'План Факт 2025'!G613=""),"Требует заполнения",IF(AND('План Факт 2025'!C613&lt;&gt;"Инвестиционный_проект",'План Факт 2025'!G613&lt;&gt;""),"Требует изменения","ОК"))</f>
        <v>ОК</v>
      </c>
      <c r="G613" s="1" t="str">
        <f aca="false">IF(AND('План Факт 2025'!C613="Инвестиционный_проект",'План Факт 2025'!I613=""),"Требует заполнения","ОК")</f>
        <v>ОК</v>
      </c>
      <c r="H613" s="1" t="str">
        <f aca="false">IF(AND('План Факт 2025'!C613="ФОТ",'План Факт 2025'!J613=""),"Требует заполнения","ОК")</f>
        <v>ОК</v>
      </c>
      <c r="J613" s="1" t="str">
        <f aca="false">IF(OR(AND('План Факт 2025'!D613="Программное_обеспечение_лицензии",'План Факт 2025'!L613=""),AND('План Факт 2025'!D613="Приобретение_ПО",'План Факт 2025'!L613=""),AND('План Факт 2025'!D613="ИТ_оборудование_и_комплектующие_ИП",'План Факт 2025'!L613=""),AND('План Факт 2025'!D613="ИТ_оборудование_и_комплектующие",'План Факт 2025'!L613="")),"Требует заполнения","ОК")</f>
        <v>ОК</v>
      </c>
      <c r="K613" s="1" t="str">
        <f aca="false">IF(OR(AND('План Факт 2025'!C613="Операционный_бюджет",'План Факт 2025'!D613="Программное_обеспечение_лицензии",'План Факт 2025'!M613=""),AND('План Факт 2025'!C613="Инвестиционный_проект",'План Факт 2025'!D613="Приобретение_ПО",'План Факт 2025'!M613=""),AND('План Факт 2025'!D613="ИТ_оборудование_и_комплектующие_ИП",'План Факт 2025'!M613=""),AND('План Факт 2025'!D613="ИТ_оборудование_и_комплектующие",'План Факт 2025'!M613="")),"Требует заполнения","ОК")</f>
        <v>ОК</v>
      </c>
      <c r="L613" s="1" t="str">
        <f aca="false">IF(OR(AND('План Факт 2025'!D613="Программное_обеспечение_лицензии",'План Факт 2025'!N613="",'План Факт 2025'!M613=""),AND('План Факт 2025'!D613="Приобретение_ПО",'План Факт 2025'!M613="",'План Факт 2025'!N613="",'План Факт 2025'!M613=""),AND('План Факт 2025'!C613&lt;&gt;"",'План Факт 2025'!N613="",'План Факт 2025'!M613="")),"Требует заполнения","ОК")</f>
        <v>ОК</v>
      </c>
      <c r="N613" s="1" t="str">
        <f aca="false">IF(OR('План Факт 2025'!C613="ФОТ",SUM('План Факт 2025'!Q613,'План Факт 2025'!R613,'План Факт 2025'!Z613,'План Факт 2025'!AA613)&gt;0),"ОК",IF('План Факт 2025'!C613="","ОК","Требует заполнения"))</f>
        <v>ОК</v>
      </c>
      <c r="T613" s="1" t="str">
        <f aca="false">IF(AND('План Факт 2025'!R613&gt;0,'План Факт 2025'!X613=""),"Требует заполнения","ОК")</f>
        <v>ОК</v>
      </c>
      <c r="U613" s="1" t="str">
        <f aca="false">IF(AND('План Факт 2025'!R613&gt;0,'План Факт 2025'!Y613=""),"Требует заполнения","ОК")</f>
        <v>ОК</v>
      </c>
    </row>
    <row r="614" customFormat="false" ht="15" hidden="false" customHeight="false" outlineLevel="0" collapsed="false">
      <c r="A614" s="1" t="str">
        <f aca="false">IF(AND('План Факт 2025'!B614&lt;&gt;"",'План Факт 2025'!A614=""),"Требует заполнения","ОК")</f>
        <v>ОК</v>
      </c>
      <c r="C614" s="1" t="str">
        <f aca="false">IF(AND('План Факт 2025'!C614="",SUM('План Факт 2025'!Q614,'План Факт 2025'!R614,'План Факт 2025'!Z614,'План Факт 2025'!AA614)&gt;0),"Требует заполнения","ОК")</f>
        <v>ОК</v>
      </c>
      <c r="D614" s="357" t="str">
        <f aca="false">IF(OR(AND('План Факт 2025'!D614="",'План Факт 2025'!C614="Инвестиционный_проект"),AND('План Факт 2025'!D614="",'План Факт 2025'!C614="Операционный_бюджет")),"Требует заполнения", IF('План Факт 2025'!D614="","ОК",IFERROR(VLOOKUP('План Факт 2025'!C614&amp;'План Факт 2025'!D614,статьи,1,FALSE()),"Требует исправления")))</f>
        <v>ОК</v>
      </c>
      <c r="E614" s="1" t="str">
        <f aca="false">IF(AND('План Факт 2025'!C614="Инвестиционный_проект",'План Факт 2025'!G614=""),"Требует заполнения",IF(AND('План Факт 2025'!C614&lt;&gt;"Инвестиционный_проект",'План Факт 2025'!G614&lt;&gt;""),"Требует изменения","ОК"))</f>
        <v>ОК</v>
      </c>
      <c r="G614" s="1" t="str">
        <f aca="false">IF(AND('План Факт 2025'!C614="Инвестиционный_проект",'План Факт 2025'!I614=""),"Требует заполнения","ОК")</f>
        <v>ОК</v>
      </c>
      <c r="H614" s="1" t="str">
        <f aca="false">IF(AND('План Факт 2025'!C614="ФОТ",'План Факт 2025'!J614=""),"Требует заполнения","ОК")</f>
        <v>ОК</v>
      </c>
      <c r="J614" s="1" t="str">
        <f aca="false">IF(OR(AND('План Факт 2025'!D614="Программное_обеспечение_лицензии",'План Факт 2025'!L614=""),AND('План Факт 2025'!D614="Приобретение_ПО",'План Факт 2025'!L614=""),AND('План Факт 2025'!D614="ИТ_оборудование_и_комплектующие_ИП",'План Факт 2025'!L614=""),AND('План Факт 2025'!D614="ИТ_оборудование_и_комплектующие",'План Факт 2025'!L614="")),"Требует заполнения","ОК")</f>
        <v>ОК</v>
      </c>
      <c r="K614" s="1" t="str">
        <f aca="false">IF(OR(AND('План Факт 2025'!C614="Операционный_бюджет",'План Факт 2025'!D614="Программное_обеспечение_лицензии",'План Факт 2025'!M614=""),AND('План Факт 2025'!C614="Инвестиционный_проект",'План Факт 2025'!D614="Приобретение_ПО",'План Факт 2025'!M614=""),AND('План Факт 2025'!D614="ИТ_оборудование_и_комплектующие_ИП",'План Факт 2025'!M614=""),AND('План Факт 2025'!D614="ИТ_оборудование_и_комплектующие",'План Факт 2025'!M614="")),"Требует заполнения","ОК")</f>
        <v>ОК</v>
      </c>
      <c r="L614" s="1" t="str">
        <f aca="false">IF(OR(AND('План Факт 2025'!D614="Программное_обеспечение_лицензии",'План Факт 2025'!N614="",'План Факт 2025'!M614=""),AND('План Факт 2025'!D614="Приобретение_ПО",'План Факт 2025'!M614="",'План Факт 2025'!N614="",'План Факт 2025'!M614=""),AND('План Факт 2025'!C614&lt;&gt;"",'План Факт 2025'!N614="",'План Факт 2025'!M614="")),"Требует заполнения","ОК")</f>
        <v>ОК</v>
      </c>
      <c r="N614" s="1" t="str">
        <f aca="false">IF(OR('План Факт 2025'!C614="ФОТ",SUM('План Факт 2025'!Q614,'План Факт 2025'!R614,'План Факт 2025'!Z614,'План Факт 2025'!AA614)&gt;0),"ОК",IF('План Факт 2025'!C614="","ОК","Требует заполнения"))</f>
        <v>ОК</v>
      </c>
      <c r="T614" s="1" t="str">
        <f aca="false">IF(AND('План Факт 2025'!R614&gt;0,'План Факт 2025'!X614=""),"Требует заполнения","ОК")</f>
        <v>ОК</v>
      </c>
      <c r="U614" s="1" t="str">
        <f aca="false">IF(AND('План Факт 2025'!R614&gt;0,'План Факт 2025'!Y614=""),"Требует заполнения","ОК")</f>
        <v>ОК</v>
      </c>
    </row>
    <row r="615" customFormat="false" ht="15" hidden="false" customHeight="false" outlineLevel="0" collapsed="false">
      <c r="A615" s="1" t="str">
        <f aca="false">IF(AND('План Факт 2025'!B615&lt;&gt;"",'План Факт 2025'!A615=""),"Требует заполнения","ОК")</f>
        <v>ОК</v>
      </c>
      <c r="C615" s="1" t="str">
        <f aca="false">IF(AND('План Факт 2025'!C615="",SUM('План Факт 2025'!Q615,'План Факт 2025'!R615,'План Факт 2025'!Z615,'План Факт 2025'!AA615)&gt;0),"Требует заполнения","ОК")</f>
        <v>ОК</v>
      </c>
      <c r="D615" s="357" t="str">
        <f aca="false">IF(OR(AND('План Факт 2025'!D615="",'План Факт 2025'!C615="Инвестиционный_проект"),AND('План Факт 2025'!D615="",'План Факт 2025'!C615="Операционный_бюджет")),"Требует заполнения", IF('План Факт 2025'!D615="","ОК",IFERROR(VLOOKUP('План Факт 2025'!C615&amp;'План Факт 2025'!D615,статьи,1,FALSE()),"Требует исправления")))</f>
        <v>ОК</v>
      </c>
      <c r="E615" s="1" t="str">
        <f aca="false">IF(AND('План Факт 2025'!C615="Инвестиционный_проект",'План Факт 2025'!G615=""),"Требует заполнения",IF(AND('План Факт 2025'!C615&lt;&gt;"Инвестиционный_проект",'План Факт 2025'!G615&lt;&gt;""),"Требует изменения","ОК"))</f>
        <v>ОК</v>
      </c>
      <c r="G615" s="1" t="str">
        <f aca="false">IF(AND('План Факт 2025'!C615="Инвестиционный_проект",'План Факт 2025'!I615=""),"Требует заполнения","ОК")</f>
        <v>ОК</v>
      </c>
      <c r="H615" s="1" t="str">
        <f aca="false">IF(AND('План Факт 2025'!C615="ФОТ",'План Факт 2025'!J615=""),"Требует заполнения","ОК")</f>
        <v>ОК</v>
      </c>
      <c r="J615" s="1" t="str">
        <f aca="false">IF(OR(AND('План Факт 2025'!D615="Программное_обеспечение_лицензии",'План Факт 2025'!L615=""),AND('План Факт 2025'!D615="Приобретение_ПО",'План Факт 2025'!L615=""),AND('План Факт 2025'!D615="ИТ_оборудование_и_комплектующие_ИП",'План Факт 2025'!L615=""),AND('План Факт 2025'!D615="ИТ_оборудование_и_комплектующие",'План Факт 2025'!L615="")),"Требует заполнения","ОК")</f>
        <v>ОК</v>
      </c>
      <c r="K615" s="1" t="str">
        <f aca="false">IF(OR(AND('План Факт 2025'!C615="Операционный_бюджет",'План Факт 2025'!D615="Программное_обеспечение_лицензии",'План Факт 2025'!M615=""),AND('План Факт 2025'!C615="Инвестиционный_проект",'План Факт 2025'!D615="Приобретение_ПО",'План Факт 2025'!M615=""),AND('План Факт 2025'!D615="ИТ_оборудование_и_комплектующие_ИП",'План Факт 2025'!M615=""),AND('План Факт 2025'!D615="ИТ_оборудование_и_комплектующие",'План Факт 2025'!M615="")),"Требует заполнения","ОК")</f>
        <v>ОК</v>
      </c>
      <c r="L615" s="1" t="str">
        <f aca="false">IF(OR(AND('План Факт 2025'!D615="Программное_обеспечение_лицензии",'План Факт 2025'!N615="",'План Факт 2025'!M615=""),AND('План Факт 2025'!D615="Приобретение_ПО",'План Факт 2025'!M615="",'План Факт 2025'!N615="",'План Факт 2025'!M615=""),AND('План Факт 2025'!C615&lt;&gt;"",'План Факт 2025'!N615="",'План Факт 2025'!M615="")),"Требует заполнения","ОК")</f>
        <v>ОК</v>
      </c>
      <c r="N615" s="1" t="str">
        <f aca="false">IF(OR('План Факт 2025'!C615="ФОТ",SUM('План Факт 2025'!Q615,'План Факт 2025'!R615,'План Факт 2025'!Z615,'План Факт 2025'!AA615)&gt;0),"ОК",IF('План Факт 2025'!C615="","ОК","Требует заполнения"))</f>
        <v>ОК</v>
      </c>
      <c r="T615" s="1" t="str">
        <f aca="false">IF(AND('План Факт 2025'!R615&gt;0,'План Факт 2025'!X615=""),"Требует заполнения","ОК")</f>
        <v>ОК</v>
      </c>
      <c r="U615" s="1" t="str">
        <f aca="false">IF(AND('План Факт 2025'!R615&gt;0,'План Факт 2025'!Y615=""),"Требует заполнения","ОК")</f>
        <v>ОК</v>
      </c>
    </row>
    <row r="616" customFormat="false" ht="15" hidden="false" customHeight="false" outlineLevel="0" collapsed="false">
      <c r="A616" s="1" t="str">
        <f aca="false">IF(AND('План Факт 2025'!B616&lt;&gt;"",'План Факт 2025'!A616=""),"Требует заполнения","ОК")</f>
        <v>ОК</v>
      </c>
      <c r="C616" s="1" t="str">
        <f aca="false">IF(AND('План Факт 2025'!C616="",SUM('План Факт 2025'!Q616,'План Факт 2025'!R616,'План Факт 2025'!Z616,'План Факт 2025'!AA616)&gt;0),"Требует заполнения","ОК")</f>
        <v>ОК</v>
      </c>
      <c r="D616" s="357" t="str">
        <f aca="false">IF(OR(AND('План Факт 2025'!D616="",'План Факт 2025'!C616="Инвестиционный_проект"),AND('План Факт 2025'!D616="",'План Факт 2025'!C616="Операционный_бюджет")),"Требует заполнения", IF('План Факт 2025'!D616="","ОК",IFERROR(VLOOKUP('План Факт 2025'!C616&amp;'План Факт 2025'!D616,статьи,1,FALSE()),"Требует исправления")))</f>
        <v>ОК</v>
      </c>
      <c r="E616" s="1" t="str">
        <f aca="false">IF(AND('План Факт 2025'!C616="Инвестиционный_проект",'План Факт 2025'!G616=""),"Требует заполнения",IF(AND('План Факт 2025'!C616&lt;&gt;"Инвестиционный_проект",'План Факт 2025'!G616&lt;&gt;""),"Требует изменения","ОК"))</f>
        <v>ОК</v>
      </c>
      <c r="G616" s="1" t="str">
        <f aca="false">IF(AND('План Факт 2025'!C616="Инвестиционный_проект",'План Факт 2025'!I616=""),"Требует заполнения","ОК")</f>
        <v>ОК</v>
      </c>
      <c r="H616" s="1" t="str">
        <f aca="false">IF(AND('План Факт 2025'!C616="ФОТ",'План Факт 2025'!J616=""),"Требует заполнения","ОК")</f>
        <v>ОК</v>
      </c>
      <c r="J616" s="1" t="str">
        <f aca="false">IF(OR(AND('План Факт 2025'!D616="Программное_обеспечение_лицензии",'План Факт 2025'!L616=""),AND('План Факт 2025'!D616="Приобретение_ПО",'План Факт 2025'!L616=""),AND('План Факт 2025'!D616="ИТ_оборудование_и_комплектующие_ИП",'План Факт 2025'!L616=""),AND('План Факт 2025'!D616="ИТ_оборудование_и_комплектующие",'План Факт 2025'!L616="")),"Требует заполнения","ОК")</f>
        <v>ОК</v>
      </c>
      <c r="K616" s="1" t="str">
        <f aca="false">IF(OR(AND('План Факт 2025'!C616="Операционный_бюджет",'План Факт 2025'!D616="Программное_обеспечение_лицензии",'План Факт 2025'!M616=""),AND('План Факт 2025'!C616="Инвестиционный_проект",'План Факт 2025'!D616="Приобретение_ПО",'План Факт 2025'!M616=""),AND('План Факт 2025'!D616="ИТ_оборудование_и_комплектующие_ИП",'План Факт 2025'!M616=""),AND('План Факт 2025'!D616="ИТ_оборудование_и_комплектующие",'План Факт 2025'!M616="")),"Требует заполнения","ОК")</f>
        <v>ОК</v>
      </c>
      <c r="L616" s="1" t="str">
        <f aca="false">IF(OR(AND('План Факт 2025'!D616="Программное_обеспечение_лицензии",'План Факт 2025'!N616="",'План Факт 2025'!M616=""),AND('План Факт 2025'!D616="Приобретение_ПО",'План Факт 2025'!M616="",'План Факт 2025'!N616="",'План Факт 2025'!M616=""),AND('План Факт 2025'!C616&lt;&gt;"",'План Факт 2025'!N616="",'План Факт 2025'!M616="")),"Требует заполнения","ОК")</f>
        <v>ОК</v>
      </c>
      <c r="N616" s="1" t="str">
        <f aca="false">IF(OR('План Факт 2025'!C616="ФОТ",SUM('План Факт 2025'!Q616,'План Факт 2025'!R616,'План Факт 2025'!Z616,'План Факт 2025'!AA616)&gt;0),"ОК",IF('План Факт 2025'!C616="","ОК","Требует заполнения"))</f>
        <v>ОК</v>
      </c>
      <c r="T616" s="1" t="str">
        <f aca="false">IF(AND('План Факт 2025'!R616&gt;0,'План Факт 2025'!X616=""),"Требует заполнения","ОК")</f>
        <v>ОК</v>
      </c>
      <c r="U616" s="1" t="str">
        <f aca="false">IF(AND('План Факт 2025'!R616&gt;0,'План Факт 2025'!Y616=""),"Требует заполнения","ОК")</f>
        <v>ОК</v>
      </c>
    </row>
    <row r="617" customFormat="false" ht="15" hidden="false" customHeight="false" outlineLevel="0" collapsed="false">
      <c r="A617" s="1" t="str">
        <f aca="false">IF(AND('План Факт 2025'!B617&lt;&gt;"",'План Факт 2025'!A617=""),"Требует заполнения","ОК")</f>
        <v>ОК</v>
      </c>
      <c r="C617" s="1" t="str">
        <f aca="false">IF(AND('План Факт 2025'!C617="",SUM('План Факт 2025'!Q617,'План Факт 2025'!R617,'План Факт 2025'!Z617,'План Факт 2025'!AA617)&gt;0),"Требует заполнения","ОК")</f>
        <v>ОК</v>
      </c>
      <c r="D617" s="357" t="str">
        <f aca="false">IF(OR(AND('План Факт 2025'!D617="",'План Факт 2025'!C617="Инвестиционный_проект"),AND('План Факт 2025'!D617="",'План Факт 2025'!C617="Операционный_бюджет")),"Требует заполнения", IF('План Факт 2025'!D617="","ОК",IFERROR(VLOOKUP('План Факт 2025'!C617&amp;'План Факт 2025'!D617,статьи,1,FALSE()),"Требует исправления")))</f>
        <v>ОК</v>
      </c>
      <c r="E617" s="1" t="str">
        <f aca="false">IF(AND('План Факт 2025'!C617="Инвестиционный_проект",'План Факт 2025'!G617=""),"Требует заполнения",IF(AND('План Факт 2025'!C617&lt;&gt;"Инвестиционный_проект",'План Факт 2025'!G617&lt;&gt;""),"Требует изменения","ОК"))</f>
        <v>ОК</v>
      </c>
      <c r="G617" s="1" t="str">
        <f aca="false">IF(AND('План Факт 2025'!C617="Инвестиционный_проект",'План Факт 2025'!I617=""),"Требует заполнения","ОК")</f>
        <v>ОК</v>
      </c>
      <c r="H617" s="1" t="str">
        <f aca="false">IF(AND('План Факт 2025'!C617="ФОТ",'План Факт 2025'!J617=""),"Требует заполнения","ОК")</f>
        <v>ОК</v>
      </c>
      <c r="J617" s="1" t="str">
        <f aca="false">IF(OR(AND('План Факт 2025'!D617="Программное_обеспечение_лицензии",'План Факт 2025'!L617=""),AND('План Факт 2025'!D617="Приобретение_ПО",'План Факт 2025'!L617=""),AND('План Факт 2025'!D617="ИТ_оборудование_и_комплектующие_ИП",'План Факт 2025'!L617=""),AND('План Факт 2025'!D617="ИТ_оборудование_и_комплектующие",'План Факт 2025'!L617="")),"Требует заполнения","ОК")</f>
        <v>ОК</v>
      </c>
      <c r="K617" s="1" t="str">
        <f aca="false">IF(OR(AND('План Факт 2025'!C617="Операционный_бюджет",'План Факт 2025'!D617="Программное_обеспечение_лицензии",'План Факт 2025'!M617=""),AND('План Факт 2025'!C617="Инвестиционный_проект",'План Факт 2025'!D617="Приобретение_ПО",'План Факт 2025'!M617=""),AND('План Факт 2025'!D617="ИТ_оборудование_и_комплектующие_ИП",'План Факт 2025'!M617=""),AND('План Факт 2025'!D617="ИТ_оборудование_и_комплектующие",'План Факт 2025'!M617="")),"Требует заполнения","ОК")</f>
        <v>ОК</v>
      </c>
      <c r="L617" s="1" t="str">
        <f aca="false">IF(OR(AND('План Факт 2025'!D617="Программное_обеспечение_лицензии",'План Факт 2025'!N617="",'План Факт 2025'!M617=""),AND('План Факт 2025'!D617="Приобретение_ПО",'План Факт 2025'!M617="",'План Факт 2025'!N617="",'План Факт 2025'!M617=""),AND('План Факт 2025'!C617&lt;&gt;"",'План Факт 2025'!N617="",'План Факт 2025'!M617="")),"Требует заполнения","ОК")</f>
        <v>ОК</v>
      </c>
      <c r="N617" s="1" t="str">
        <f aca="false">IF(OR('План Факт 2025'!C617="ФОТ",SUM('План Факт 2025'!Q617,'План Факт 2025'!R617,'План Факт 2025'!Z617,'План Факт 2025'!AA617)&gt;0),"ОК",IF('План Факт 2025'!C617="","ОК","Требует заполнения"))</f>
        <v>ОК</v>
      </c>
      <c r="T617" s="1" t="str">
        <f aca="false">IF(AND('План Факт 2025'!R617&gt;0,'План Факт 2025'!X617=""),"Требует заполнения","ОК")</f>
        <v>ОК</v>
      </c>
      <c r="U617" s="1" t="str">
        <f aca="false">IF(AND('План Факт 2025'!R617&gt;0,'План Факт 2025'!Y617=""),"Требует заполнения","ОК")</f>
        <v>ОК</v>
      </c>
    </row>
    <row r="618" customFormat="false" ht="15" hidden="false" customHeight="false" outlineLevel="0" collapsed="false">
      <c r="A618" s="1" t="str">
        <f aca="false">IF(AND('План Факт 2025'!B618&lt;&gt;"",'План Факт 2025'!A618=""),"Требует заполнения","ОК")</f>
        <v>ОК</v>
      </c>
      <c r="C618" s="1" t="str">
        <f aca="false">IF(AND('План Факт 2025'!C618="",SUM('План Факт 2025'!Q618,'План Факт 2025'!R618,'План Факт 2025'!Z618,'План Факт 2025'!AA618)&gt;0),"Требует заполнения","ОК")</f>
        <v>ОК</v>
      </c>
      <c r="D618" s="357" t="str">
        <f aca="false">IF(OR(AND('План Факт 2025'!D618="",'План Факт 2025'!C618="Инвестиционный_проект"),AND('План Факт 2025'!D618="",'План Факт 2025'!C618="Операционный_бюджет")),"Требует заполнения", IF('План Факт 2025'!D618="","ОК",IFERROR(VLOOKUP('План Факт 2025'!C618&amp;'План Факт 2025'!D618,статьи,1,FALSE()),"Требует исправления")))</f>
        <v>ОК</v>
      </c>
      <c r="E618" s="1" t="str">
        <f aca="false">IF(AND('План Факт 2025'!C618="Инвестиционный_проект",'План Факт 2025'!G618=""),"Требует заполнения",IF(AND('План Факт 2025'!C618&lt;&gt;"Инвестиционный_проект",'План Факт 2025'!G618&lt;&gt;""),"Требует изменения","ОК"))</f>
        <v>ОК</v>
      </c>
      <c r="G618" s="1" t="str">
        <f aca="false">IF(AND('План Факт 2025'!C618="Инвестиционный_проект",'План Факт 2025'!I618=""),"Требует заполнения","ОК")</f>
        <v>ОК</v>
      </c>
      <c r="H618" s="1" t="str">
        <f aca="false">IF(AND('План Факт 2025'!C618="ФОТ",'План Факт 2025'!J618=""),"Требует заполнения","ОК")</f>
        <v>ОК</v>
      </c>
      <c r="J618" s="1" t="str">
        <f aca="false">IF(OR(AND('План Факт 2025'!D618="Программное_обеспечение_лицензии",'План Факт 2025'!L618=""),AND('План Факт 2025'!D618="Приобретение_ПО",'План Факт 2025'!L618=""),AND('План Факт 2025'!D618="ИТ_оборудование_и_комплектующие_ИП",'План Факт 2025'!L618=""),AND('План Факт 2025'!D618="ИТ_оборудование_и_комплектующие",'План Факт 2025'!L618="")),"Требует заполнения","ОК")</f>
        <v>ОК</v>
      </c>
      <c r="K618" s="1" t="str">
        <f aca="false">IF(OR(AND('План Факт 2025'!C618="Операционный_бюджет",'План Факт 2025'!D618="Программное_обеспечение_лицензии",'План Факт 2025'!M618=""),AND('План Факт 2025'!C618="Инвестиционный_проект",'План Факт 2025'!D618="Приобретение_ПО",'План Факт 2025'!M618=""),AND('План Факт 2025'!D618="ИТ_оборудование_и_комплектующие_ИП",'План Факт 2025'!M618=""),AND('План Факт 2025'!D618="ИТ_оборудование_и_комплектующие",'План Факт 2025'!M618="")),"Требует заполнения","ОК")</f>
        <v>ОК</v>
      </c>
      <c r="L618" s="1" t="str">
        <f aca="false">IF(OR(AND('План Факт 2025'!D618="Программное_обеспечение_лицензии",'План Факт 2025'!N618="",'План Факт 2025'!M618=""),AND('План Факт 2025'!D618="Приобретение_ПО",'План Факт 2025'!M618="",'План Факт 2025'!N618="",'План Факт 2025'!M618=""),AND('План Факт 2025'!C618&lt;&gt;"",'План Факт 2025'!N618="",'План Факт 2025'!M618="")),"Требует заполнения","ОК")</f>
        <v>ОК</v>
      </c>
      <c r="N618" s="1" t="str">
        <f aca="false">IF(OR('План Факт 2025'!C618="ФОТ",SUM('План Факт 2025'!Q618,'План Факт 2025'!R618,'План Факт 2025'!Z618,'План Факт 2025'!AA618)&gt;0),"ОК",IF('План Факт 2025'!C618="","ОК","Требует заполнения"))</f>
        <v>ОК</v>
      </c>
      <c r="T618" s="1" t="str">
        <f aca="false">IF(AND('План Факт 2025'!R618&gt;0,'План Факт 2025'!X618=""),"Требует заполнения","ОК")</f>
        <v>ОК</v>
      </c>
      <c r="U618" s="1" t="str">
        <f aca="false">IF(AND('План Факт 2025'!R618&gt;0,'План Факт 2025'!Y618=""),"Требует заполнения","ОК")</f>
        <v>ОК</v>
      </c>
    </row>
    <row r="619" customFormat="false" ht="15" hidden="false" customHeight="false" outlineLevel="0" collapsed="false">
      <c r="A619" s="1" t="str">
        <f aca="false">IF(AND('План Факт 2025'!B619&lt;&gt;"",'План Факт 2025'!A619=""),"Требует заполнения","ОК")</f>
        <v>ОК</v>
      </c>
      <c r="C619" s="1" t="str">
        <f aca="false">IF(AND('План Факт 2025'!C619="",SUM('План Факт 2025'!Q619,'План Факт 2025'!R619,'План Факт 2025'!Z619,'План Факт 2025'!AA619)&gt;0),"Требует заполнения","ОК")</f>
        <v>ОК</v>
      </c>
      <c r="D619" s="357" t="str">
        <f aca="false">IF(OR(AND('План Факт 2025'!D619="",'План Факт 2025'!C619="Инвестиционный_проект"),AND('План Факт 2025'!D619="",'План Факт 2025'!C619="Операционный_бюджет")),"Требует заполнения", IF('План Факт 2025'!D619="","ОК",IFERROR(VLOOKUP('План Факт 2025'!C619&amp;'План Факт 2025'!D619,статьи,1,FALSE()),"Требует исправления")))</f>
        <v>ОК</v>
      </c>
      <c r="E619" s="1" t="str">
        <f aca="false">IF(AND('План Факт 2025'!C619="Инвестиционный_проект",'План Факт 2025'!G619=""),"Требует заполнения",IF(AND('План Факт 2025'!C619&lt;&gt;"Инвестиционный_проект",'План Факт 2025'!G619&lt;&gt;""),"Требует изменения","ОК"))</f>
        <v>ОК</v>
      </c>
      <c r="G619" s="1" t="str">
        <f aca="false">IF(AND('План Факт 2025'!C619="Инвестиционный_проект",'План Факт 2025'!I619=""),"Требует заполнения","ОК")</f>
        <v>ОК</v>
      </c>
      <c r="H619" s="1" t="str">
        <f aca="false">IF(AND('План Факт 2025'!C619="ФОТ",'План Факт 2025'!J619=""),"Требует заполнения","ОК")</f>
        <v>ОК</v>
      </c>
      <c r="J619" s="1" t="str">
        <f aca="false">IF(OR(AND('План Факт 2025'!D619="Программное_обеспечение_лицензии",'План Факт 2025'!L619=""),AND('План Факт 2025'!D619="Приобретение_ПО",'План Факт 2025'!L619=""),AND('План Факт 2025'!D619="ИТ_оборудование_и_комплектующие_ИП",'План Факт 2025'!L619=""),AND('План Факт 2025'!D619="ИТ_оборудование_и_комплектующие",'План Факт 2025'!L619="")),"Требует заполнения","ОК")</f>
        <v>ОК</v>
      </c>
      <c r="K619" s="1" t="str">
        <f aca="false">IF(OR(AND('План Факт 2025'!C619="Операционный_бюджет",'План Факт 2025'!D619="Программное_обеспечение_лицензии",'План Факт 2025'!M619=""),AND('План Факт 2025'!C619="Инвестиционный_проект",'План Факт 2025'!D619="Приобретение_ПО",'План Факт 2025'!M619=""),AND('План Факт 2025'!D619="ИТ_оборудование_и_комплектующие_ИП",'План Факт 2025'!M619=""),AND('План Факт 2025'!D619="ИТ_оборудование_и_комплектующие",'План Факт 2025'!M619="")),"Требует заполнения","ОК")</f>
        <v>ОК</v>
      </c>
      <c r="L619" s="1" t="str">
        <f aca="false">IF(OR(AND('План Факт 2025'!D619="Программное_обеспечение_лицензии",'План Факт 2025'!N619="",'План Факт 2025'!M619=""),AND('План Факт 2025'!D619="Приобретение_ПО",'План Факт 2025'!M619="",'План Факт 2025'!N619="",'План Факт 2025'!M619=""),AND('План Факт 2025'!C619&lt;&gt;"",'План Факт 2025'!N619="",'План Факт 2025'!M619="")),"Требует заполнения","ОК")</f>
        <v>ОК</v>
      </c>
      <c r="N619" s="1" t="str">
        <f aca="false">IF(OR('План Факт 2025'!C619="ФОТ",SUM('План Факт 2025'!Q619,'План Факт 2025'!R619,'План Факт 2025'!Z619,'План Факт 2025'!AA619)&gt;0),"ОК",IF('План Факт 2025'!C619="","ОК","Требует заполнения"))</f>
        <v>ОК</v>
      </c>
      <c r="T619" s="1" t="str">
        <f aca="false">IF(AND('План Факт 2025'!R619&gt;0,'План Факт 2025'!X619=""),"Требует заполнения","ОК")</f>
        <v>ОК</v>
      </c>
      <c r="U619" s="1" t="str">
        <f aca="false">IF(AND('План Факт 2025'!R619&gt;0,'План Факт 2025'!Y619=""),"Требует заполнения","ОК")</f>
        <v>ОК</v>
      </c>
    </row>
    <row r="620" customFormat="false" ht="15" hidden="false" customHeight="false" outlineLevel="0" collapsed="false">
      <c r="A620" s="1" t="str">
        <f aca="false">IF(AND('План Факт 2025'!B620&lt;&gt;"",'План Факт 2025'!A620=""),"Требует заполнения","ОК")</f>
        <v>ОК</v>
      </c>
      <c r="C620" s="1" t="str">
        <f aca="false">IF(AND('План Факт 2025'!C620="",SUM('План Факт 2025'!Q620,'План Факт 2025'!R620,'План Факт 2025'!Z620,'План Факт 2025'!AA620)&gt;0),"Требует заполнения","ОК")</f>
        <v>ОК</v>
      </c>
      <c r="D620" s="357" t="str">
        <f aca="false">IF(OR(AND('План Факт 2025'!D620="",'План Факт 2025'!C620="Инвестиционный_проект"),AND('План Факт 2025'!D620="",'План Факт 2025'!C620="Операционный_бюджет")),"Требует заполнения", IF('План Факт 2025'!D620="","ОК",IFERROR(VLOOKUP('План Факт 2025'!C620&amp;'План Факт 2025'!D620,статьи,1,FALSE()),"Требует исправления")))</f>
        <v>ОК</v>
      </c>
      <c r="E620" s="1" t="str">
        <f aca="false">IF(AND('План Факт 2025'!C620="Инвестиционный_проект",'План Факт 2025'!G620=""),"Требует заполнения",IF(AND('План Факт 2025'!C620&lt;&gt;"Инвестиционный_проект",'План Факт 2025'!G620&lt;&gt;""),"Требует изменения","ОК"))</f>
        <v>ОК</v>
      </c>
      <c r="G620" s="1" t="str">
        <f aca="false">IF(AND('План Факт 2025'!C620="Инвестиционный_проект",'План Факт 2025'!I620=""),"Требует заполнения","ОК")</f>
        <v>ОК</v>
      </c>
      <c r="H620" s="1" t="str">
        <f aca="false">IF(AND('План Факт 2025'!C620="ФОТ",'План Факт 2025'!J620=""),"Требует заполнения","ОК")</f>
        <v>ОК</v>
      </c>
      <c r="J620" s="1" t="str">
        <f aca="false">IF(OR(AND('План Факт 2025'!D620="Программное_обеспечение_лицензии",'План Факт 2025'!L620=""),AND('План Факт 2025'!D620="Приобретение_ПО",'План Факт 2025'!L620=""),AND('План Факт 2025'!D620="ИТ_оборудование_и_комплектующие_ИП",'План Факт 2025'!L620=""),AND('План Факт 2025'!D620="ИТ_оборудование_и_комплектующие",'План Факт 2025'!L620="")),"Требует заполнения","ОК")</f>
        <v>ОК</v>
      </c>
      <c r="K620" s="1" t="str">
        <f aca="false">IF(OR(AND('План Факт 2025'!C620="Операционный_бюджет",'План Факт 2025'!D620="Программное_обеспечение_лицензии",'План Факт 2025'!M620=""),AND('План Факт 2025'!C620="Инвестиционный_проект",'План Факт 2025'!D620="Приобретение_ПО",'План Факт 2025'!M620=""),AND('План Факт 2025'!D620="ИТ_оборудование_и_комплектующие_ИП",'План Факт 2025'!M620=""),AND('План Факт 2025'!D620="ИТ_оборудование_и_комплектующие",'План Факт 2025'!M620="")),"Требует заполнения","ОК")</f>
        <v>ОК</v>
      </c>
      <c r="L620" s="1" t="str">
        <f aca="false">IF(OR(AND('План Факт 2025'!D620="Программное_обеспечение_лицензии",'План Факт 2025'!N620="",'План Факт 2025'!M620=""),AND('План Факт 2025'!D620="Приобретение_ПО",'План Факт 2025'!M620="",'План Факт 2025'!N620="",'План Факт 2025'!M620=""),AND('План Факт 2025'!C620&lt;&gt;"",'План Факт 2025'!N620="",'План Факт 2025'!M620="")),"Требует заполнения","ОК")</f>
        <v>ОК</v>
      </c>
      <c r="N620" s="1" t="str">
        <f aca="false">IF(OR('План Факт 2025'!C620="ФОТ",SUM('План Факт 2025'!Q620,'План Факт 2025'!R620,'План Факт 2025'!Z620,'План Факт 2025'!AA620)&gt;0),"ОК",IF('План Факт 2025'!C620="","ОК","Требует заполнения"))</f>
        <v>ОК</v>
      </c>
      <c r="T620" s="1" t="str">
        <f aca="false">IF(AND('План Факт 2025'!R620&gt;0,'План Факт 2025'!X620=""),"Требует заполнения","ОК")</f>
        <v>ОК</v>
      </c>
      <c r="U620" s="1" t="str">
        <f aca="false">IF(AND('План Факт 2025'!R620&gt;0,'План Факт 2025'!Y620=""),"Требует заполнения","ОК")</f>
        <v>ОК</v>
      </c>
    </row>
    <row r="621" customFormat="false" ht="15" hidden="false" customHeight="false" outlineLevel="0" collapsed="false">
      <c r="A621" s="1" t="str">
        <f aca="false">IF(AND('План Факт 2025'!B621&lt;&gt;"",'План Факт 2025'!A621=""),"Требует заполнения","ОК")</f>
        <v>ОК</v>
      </c>
      <c r="C621" s="1" t="str">
        <f aca="false">IF(AND('План Факт 2025'!C621="",SUM('План Факт 2025'!Q621,'План Факт 2025'!R621,'План Факт 2025'!Z621,'План Факт 2025'!AA621)&gt;0),"Требует заполнения","ОК")</f>
        <v>ОК</v>
      </c>
      <c r="D621" s="357" t="str">
        <f aca="false">IF(OR(AND('План Факт 2025'!D621="",'План Факт 2025'!C621="Инвестиционный_проект"),AND('План Факт 2025'!D621="",'План Факт 2025'!C621="Операционный_бюджет")),"Требует заполнения", IF('План Факт 2025'!D621="","ОК",IFERROR(VLOOKUP('План Факт 2025'!C621&amp;'План Факт 2025'!D621,статьи,1,FALSE()),"Требует исправления")))</f>
        <v>ОК</v>
      </c>
      <c r="E621" s="1" t="str">
        <f aca="false">IF(AND('План Факт 2025'!C621="Инвестиционный_проект",'План Факт 2025'!G621=""),"Требует заполнения",IF(AND('План Факт 2025'!C621&lt;&gt;"Инвестиционный_проект",'План Факт 2025'!G621&lt;&gt;""),"Требует изменения","ОК"))</f>
        <v>ОК</v>
      </c>
      <c r="G621" s="1" t="str">
        <f aca="false">IF(AND('План Факт 2025'!C621="Инвестиционный_проект",'План Факт 2025'!I621=""),"Требует заполнения","ОК")</f>
        <v>ОК</v>
      </c>
      <c r="H621" s="1" t="str">
        <f aca="false">IF(AND('План Факт 2025'!C621="ФОТ",'План Факт 2025'!J621=""),"Требует заполнения","ОК")</f>
        <v>ОК</v>
      </c>
      <c r="J621" s="1" t="str">
        <f aca="false">IF(OR(AND('План Факт 2025'!D621="Программное_обеспечение_лицензии",'План Факт 2025'!L621=""),AND('План Факт 2025'!D621="Приобретение_ПО",'План Факт 2025'!L621=""),AND('План Факт 2025'!D621="ИТ_оборудование_и_комплектующие_ИП",'План Факт 2025'!L621=""),AND('План Факт 2025'!D621="ИТ_оборудование_и_комплектующие",'План Факт 2025'!L621="")),"Требует заполнения","ОК")</f>
        <v>ОК</v>
      </c>
      <c r="K621" s="1" t="str">
        <f aca="false">IF(OR(AND('План Факт 2025'!C621="Операционный_бюджет",'План Факт 2025'!D621="Программное_обеспечение_лицензии",'План Факт 2025'!M621=""),AND('План Факт 2025'!C621="Инвестиционный_проект",'План Факт 2025'!D621="Приобретение_ПО",'План Факт 2025'!M621=""),AND('План Факт 2025'!D621="ИТ_оборудование_и_комплектующие_ИП",'План Факт 2025'!M621=""),AND('План Факт 2025'!D621="ИТ_оборудование_и_комплектующие",'План Факт 2025'!M621="")),"Требует заполнения","ОК")</f>
        <v>ОК</v>
      </c>
      <c r="L621" s="1" t="str">
        <f aca="false">IF(OR(AND('План Факт 2025'!D621="Программное_обеспечение_лицензии",'План Факт 2025'!N621="",'План Факт 2025'!M621=""),AND('План Факт 2025'!D621="Приобретение_ПО",'План Факт 2025'!M621="",'План Факт 2025'!N621="",'План Факт 2025'!M621=""),AND('План Факт 2025'!C621&lt;&gt;"",'План Факт 2025'!N621="",'План Факт 2025'!M621="")),"Требует заполнения","ОК")</f>
        <v>ОК</v>
      </c>
      <c r="N621" s="1" t="str">
        <f aca="false">IF(OR('План Факт 2025'!C621="ФОТ",SUM('План Факт 2025'!Q621,'План Факт 2025'!R621,'План Факт 2025'!Z621,'План Факт 2025'!AA621)&gt;0),"ОК",IF('План Факт 2025'!C621="","ОК","Требует заполнения"))</f>
        <v>ОК</v>
      </c>
      <c r="T621" s="1" t="str">
        <f aca="false">IF(AND('План Факт 2025'!R621&gt;0,'План Факт 2025'!X621=""),"Требует заполнения","ОК")</f>
        <v>ОК</v>
      </c>
      <c r="U621" s="1" t="str">
        <f aca="false">IF(AND('План Факт 2025'!R621&gt;0,'План Факт 2025'!Y621=""),"Требует заполнения","ОК")</f>
        <v>ОК</v>
      </c>
    </row>
    <row r="622" customFormat="false" ht="15" hidden="false" customHeight="false" outlineLevel="0" collapsed="false">
      <c r="A622" s="1" t="str">
        <f aca="false">IF(AND('План Факт 2025'!B622&lt;&gt;"",'План Факт 2025'!A622=""),"Требует заполнения","ОК")</f>
        <v>ОК</v>
      </c>
      <c r="C622" s="1" t="str">
        <f aca="false">IF(AND('План Факт 2025'!C622="",SUM('План Факт 2025'!Q622,'План Факт 2025'!R622,'План Факт 2025'!Z622,'План Факт 2025'!AA622)&gt;0),"Требует заполнения","ОК")</f>
        <v>ОК</v>
      </c>
      <c r="D622" s="357" t="str">
        <f aca="false">IF(OR(AND('План Факт 2025'!D622="",'План Факт 2025'!C622="Инвестиционный_проект"),AND('План Факт 2025'!D622="",'План Факт 2025'!C622="Операционный_бюджет")),"Требует заполнения", IF('План Факт 2025'!D622="","ОК",IFERROR(VLOOKUP('План Факт 2025'!C622&amp;'План Факт 2025'!D622,статьи,1,FALSE()),"Требует исправления")))</f>
        <v>ОК</v>
      </c>
      <c r="E622" s="1" t="str">
        <f aca="false">IF(AND('План Факт 2025'!C622="Инвестиционный_проект",'План Факт 2025'!G622=""),"Требует заполнения",IF(AND('План Факт 2025'!C622&lt;&gt;"Инвестиционный_проект",'План Факт 2025'!G622&lt;&gt;""),"Требует изменения","ОК"))</f>
        <v>ОК</v>
      </c>
      <c r="G622" s="1" t="str">
        <f aca="false">IF(AND('План Факт 2025'!C622="Инвестиционный_проект",'План Факт 2025'!I622=""),"Требует заполнения","ОК")</f>
        <v>ОК</v>
      </c>
      <c r="H622" s="1" t="str">
        <f aca="false">IF(AND('План Факт 2025'!C622="ФОТ",'План Факт 2025'!J622=""),"Требует заполнения","ОК")</f>
        <v>ОК</v>
      </c>
      <c r="J622" s="1" t="str">
        <f aca="false">IF(OR(AND('План Факт 2025'!D622="Программное_обеспечение_лицензии",'План Факт 2025'!L622=""),AND('План Факт 2025'!D622="Приобретение_ПО",'План Факт 2025'!L622=""),AND('План Факт 2025'!D622="ИТ_оборудование_и_комплектующие_ИП",'План Факт 2025'!L622=""),AND('План Факт 2025'!D622="ИТ_оборудование_и_комплектующие",'План Факт 2025'!L622="")),"Требует заполнения","ОК")</f>
        <v>ОК</v>
      </c>
      <c r="K622" s="1" t="str">
        <f aca="false">IF(OR(AND('План Факт 2025'!C622="Операционный_бюджет",'План Факт 2025'!D622="Программное_обеспечение_лицензии",'План Факт 2025'!M622=""),AND('План Факт 2025'!C622="Инвестиционный_проект",'План Факт 2025'!D622="Приобретение_ПО",'План Факт 2025'!M622=""),AND('План Факт 2025'!D622="ИТ_оборудование_и_комплектующие_ИП",'План Факт 2025'!M622=""),AND('План Факт 2025'!D622="ИТ_оборудование_и_комплектующие",'План Факт 2025'!M622="")),"Требует заполнения","ОК")</f>
        <v>ОК</v>
      </c>
      <c r="L622" s="1" t="str">
        <f aca="false">IF(OR(AND('План Факт 2025'!D622="Программное_обеспечение_лицензии",'План Факт 2025'!N622="",'План Факт 2025'!M622=""),AND('План Факт 2025'!D622="Приобретение_ПО",'План Факт 2025'!M622="",'План Факт 2025'!N622="",'План Факт 2025'!M622=""),AND('План Факт 2025'!C622&lt;&gt;"",'План Факт 2025'!N622="",'План Факт 2025'!M622="")),"Требует заполнения","ОК")</f>
        <v>ОК</v>
      </c>
      <c r="N622" s="1" t="str">
        <f aca="false">IF(OR('План Факт 2025'!C622="ФОТ",SUM('План Факт 2025'!Q622,'План Факт 2025'!R622,'План Факт 2025'!Z622,'План Факт 2025'!AA622)&gt;0),"ОК",IF('План Факт 2025'!C622="","ОК","Требует заполнения"))</f>
        <v>ОК</v>
      </c>
      <c r="T622" s="1" t="str">
        <f aca="false">IF(AND('План Факт 2025'!R622&gt;0,'План Факт 2025'!X622=""),"Требует заполнения","ОК")</f>
        <v>ОК</v>
      </c>
      <c r="U622" s="1" t="str">
        <f aca="false">IF(AND('План Факт 2025'!R622&gt;0,'План Факт 2025'!Y622=""),"Требует заполнения","ОК")</f>
        <v>ОК</v>
      </c>
    </row>
    <row r="623" customFormat="false" ht="15" hidden="false" customHeight="false" outlineLevel="0" collapsed="false">
      <c r="A623" s="1" t="str">
        <f aca="false">IF(AND('План Факт 2025'!B623&lt;&gt;"",'План Факт 2025'!A623=""),"Требует заполнения","ОК")</f>
        <v>ОК</v>
      </c>
      <c r="C623" s="1" t="str">
        <f aca="false">IF(AND('План Факт 2025'!C623="",SUM('План Факт 2025'!Q623,'План Факт 2025'!R623,'План Факт 2025'!Z623,'План Факт 2025'!AA623)&gt;0),"Требует заполнения","ОК")</f>
        <v>ОК</v>
      </c>
      <c r="D623" s="357" t="str">
        <f aca="false">IF(OR(AND('План Факт 2025'!D623="",'План Факт 2025'!C623="Инвестиционный_проект"),AND('План Факт 2025'!D623="",'План Факт 2025'!C623="Операционный_бюджет")),"Требует заполнения", IF('План Факт 2025'!D623="","ОК",IFERROR(VLOOKUP('План Факт 2025'!C623&amp;'План Факт 2025'!D623,статьи,1,FALSE()),"Требует исправления")))</f>
        <v>ОК</v>
      </c>
      <c r="E623" s="1" t="str">
        <f aca="false">IF(AND('План Факт 2025'!C623="Инвестиционный_проект",'План Факт 2025'!G623=""),"Требует заполнения",IF(AND('План Факт 2025'!C623&lt;&gt;"Инвестиционный_проект",'План Факт 2025'!G623&lt;&gt;""),"Требует изменения","ОК"))</f>
        <v>ОК</v>
      </c>
      <c r="G623" s="1" t="str">
        <f aca="false">IF(AND('План Факт 2025'!C623="Инвестиционный_проект",'План Факт 2025'!I623=""),"Требует заполнения","ОК")</f>
        <v>ОК</v>
      </c>
      <c r="H623" s="1" t="str">
        <f aca="false">IF(AND('План Факт 2025'!C623="ФОТ",'План Факт 2025'!J623=""),"Требует заполнения","ОК")</f>
        <v>ОК</v>
      </c>
      <c r="J623" s="1" t="str">
        <f aca="false">IF(OR(AND('План Факт 2025'!D623="Программное_обеспечение_лицензии",'План Факт 2025'!L623=""),AND('План Факт 2025'!D623="Приобретение_ПО",'План Факт 2025'!L623=""),AND('План Факт 2025'!D623="ИТ_оборудование_и_комплектующие_ИП",'План Факт 2025'!L623=""),AND('План Факт 2025'!D623="ИТ_оборудование_и_комплектующие",'План Факт 2025'!L623="")),"Требует заполнения","ОК")</f>
        <v>ОК</v>
      </c>
      <c r="K623" s="1" t="str">
        <f aca="false">IF(OR(AND('План Факт 2025'!C623="Операционный_бюджет",'План Факт 2025'!D623="Программное_обеспечение_лицензии",'План Факт 2025'!M623=""),AND('План Факт 2025'!C623="Инвестиционный_проект",'План Факт 2025'!D623="Приобретение_ПО",'План Факт 2025'!M623=""),AND('План Факт 2025'!D623="ИТ_оборудование_и_комплектующие_ИП",'План Факт 2025'!M623=""),AND('План Факт 2025'!D623="ИТ_оборудование_и_комплектующие",'План Факт 2025'!M623="")),"Требует заполнения","ОК")</f>
        <v>ОК</v>
      </c>
      <c r="L623" s="1" t="str">
        <f aca="false">IF(OR(AND('План Факт 2025'!D623="Программное_обеспечение_лицензии",'План Факт 2025'!N623="",'План Факт 2025'!M623=""),AND('План Факт 2025'!D623="Приобретение_ПО",'План Факт 2025'!M623="",'План Факт 2025'!N623="",'План Факт 2025'!M623=""),AND('План Факт 2025'!C623&lt;&gt;"",'План Факт 2025'!N623="",'План Факт 2025'!M623="")),"Требует заполнения","ОК")</f>
        <v>ОК</v>
      </c>
      <c r="N623" s="1" t="str">
        <f aca="false">IF(OR('План Факт 2025'!C623="ФОТ",SUM('План Факт 2025'!Q623,'План Факт 2025'!R623,'План Факт 2025'!Z623,'План Факт 2025'!AA623)&gt;0),"ОК",IF('План Факт 2025'!C623="","ОК","Требует заполнения"))</f>
        <v>ОК</v>
      </c>
      <c r="T623" s="1" t="str">
        <f aca="false">IF(AND('План Факт 2025'!R623&gt;0,'План Факт 2025'!X623=""),"Требует заполнения","ОК")</f>
        <v>ОК</v>
      </c>
      <c r="U623" s="1" t="str">
        <f aca="false">IF(AND('План Факт 2025'!R623&gt;0,'План Факт 2025'!Y623=""),"Требует заполнения","ОК")</f>
        <v>ОК</v>
      </c>
    </row>
    <row r="624" customFormat="false" ht="15" hidden="false" customHeight="false" outlineLevel="0" collapsed="false">
      <c r="A624" s="1" t="str">
        <f aca="false">IF(AND('План Факт 2025'!B624&lt;&gt;"",'План Факт 2025'!A624=""),"Требует заполнения","ОК")</f>
        <v>ОК</v>
      </c>
      <c r="C624" s="1" t="str">
        <f aca="false">IF(AND('План Факт 2025'!C624="",SUM('План Факт 2025'!Q624,'План Факт 2025'!R624,'План Факт 2025'!Z624,'План Факт 2025'!AA624)&gt;0),"Требует заполнения","ОК")</f>
        <v>ОК</v>
      </c>
      <c r="D624" s="357" t="str">
        <f aca="false">IF(OR(AND('План Факт 2025'!D624="",'План Факт 2025'!C624="Инвестиционный_проект"),AND('План Факт 2025'!D624="",'План Факт 2025'!C624="Операционный_бюджет")),"Требует заполнения", IF('План Факт 2025'!D624="","ОК",IFERROR(VLOOKUP('План Факт 2025'!C624&amp;'План Факт 2025'!D624,статьи,1,FALSE()),"Требует исправления")))</f>
        <v>ОК</v>
      </c>
      <c r="E624" s="1" t="str">
        <f aca="false">IF(AND('План Факт 2025'!C624="Инвестиционный_проект",'План Факт 2025'!G624=""),"Требует заполнения",IF(AND('План Факт 2025'!C624&lt;&gt;"Инвестиционный_проект",'План Факт 2025'!G624&lt;&gt;""),"Требует изменения","ОК"))</f>
        <v>ОК</v>
      </c>
      <c r="G624" s="1" t="str">
        <f aca="false">IF(AND('План Факт 2025'!C624="Инвестиционный_проект",'План Факт 2025'!I624=""),"Требует заполнения","ОК")</f>
        <v>ОК</v>
      </c>
      <c r="H624" s="1" t="str">
        <f aca="false">IF(AND('План Факт 2025'!C624="ФОТ",'План Факт 2025'!J624=""),"Требует заполнения","ОК")</f>
        <v>ОК</v>
      </c>
      <c r="J624" s="1" t="str">
        <f aca="false">IF(OR(AND('План Факт 2025'!D624="Программное_обеспечение_лицензии",'План Факт 2025'!L624=""),AND('План Факт 2025'!D624="Приобретение_ПО",'План Факт 2025'!L624=""),AND('План Факт 2025'!D624="ИТ_оборудование_и_комплектующие_ИП",'План Факт 2025'!L624=""),AND('План Факт 2025'!D624="ИТ_оборудование_и_комплектующие",'План Факт 2025'!L624="")),"Требует заполнения","ОК")</f>
        <v>ОК</v>
      </c>
      <c r="K624" s="1" t="str">
        <f aca="false">IF(OR(AND('План Факт 2025'!C624="Операционный_бюджет",'План Факт 2025'!D624="Программное_обеспечение_лицензии",'План Факт 2025'!M624=""),AND('План Факт 2025'!C624="Инвестиционный_проект",'План Факт 2025'!D624="Приобретение_ПО",'План Факт 2025'!M624=""),AND('План Факт 2025'!D624="ИТ_оборудование_и_комплектующие_ИП",'План Факт 2025'!M624=""),AND('План Факт 2025'!D624="ИТ_оборудование_и_комплектующие",'План Факт 2025'!M624="")),"Требует заполнения","ОК")</f>
        <v>ОК</v>
      </c>
      <c r="L624" s="1" t="str">
        <f aca="false">IF(OR(AND('План Факт 2025'!D624="Программное_обеспечение_лицензии",'План Факт 2025'!N624="",'План Факт 2025'!M624=""),AND('План Факт 2025'!D624="Приобретение_ПО",'План Факт 2025'!M624="",'План Факт 2025'!N624="",'План Факт 2025'!M624=""),AND('План Факт 2025'!C624&lt;&gt;"",'План Факт 2025'!N624="",'План Факт 2025'!M624="")),"Требует заполнения","ОК")</f>
        <v>ОК</v>
      </c>
      <c r="N624" s="1" t="str">
        <f aca="false">IF(OR('План Факт 2025'!C624="ФОТ",SUM('План Факт 2025'!Q624,'План Факт 2025'!R624,'План Факт 2025'!Z624,'План Факт 2025'!AA624)&gt;0),"ОК",IF('План Факт 2025'!C624="","ОК","Требует заполнения"))</f>
        <v>ОК</v>
      </c>
      <c r="T624" s="1" t="str">
        <f aca="false">IF(AND('План Факт 2025'!R624&gt;0,'План Факт 2025'!X624=""),"Требует заполнения","ОК")</f>
        <v>ОК</v>
      </c>
      <c r="U624" s="1" t="str">
        <f aca="false">IF(AND('План Факт 2025'!R624&gt;0,'План Факт 2025'!Y624=""),"Требует заполнения","ОК")</f>
        <v>ОК</v>
      </c>
    </row>
    <row r="625" customFormat="false" ht="15" hidden="false" customHeight="false" outlineLevel="0" collapsed="false">
      <c r="A625" s="1" t="str">
        <f aca="false">IF(AND('План Факт 2025'!B625&lt;&gt;"",'План Факт 2025'!A625=""),"Требует заполнения","ОК")</f>
        <v>ОК</v>
      </c>
      <c r="C625" s="1" t="str">
        <f aca="false">IF(AND('План Факт 2025'!C625="",SUM('План Факт 2025'!Q625,'План Факт 2025'!R625,'План Факт 2025'!Z625,'План Факт 2025'!AA625)&gt;0),"Требует заполнения","ОК")</f>
        <v>ОК</v>
      </c>
      <c r="D625" s="357" t="str">
        <f aca="false">IF(OR(AND('План Факт 2025'!D625="",'План Факт 2025'!C625="Инвестиционный_проект"),AND('План Факт 2025'!D625="",'План Факт 2025'!C625="Операционный_бюджет")),"Требует заполнения", IF('План Факт 2025'!D625="","ОК",IFERROR(VLOOKUP('План Факт 2025'!C625&amp;'План Факт 2025'!D625,статьи,1,FALSE()),"Требует исправления")))</f>
        <v>ОК</v>
      </c>
      <c r="E625" s="1" t="str">
        <f aca="false">IF(AND('План Факт 2025'!C625="Инвестиционный_проект",'План Факт 2025'!G625=""),"Требует заполнения",IF(AND('План Факт 2025'!C625&lt;&gt;"Инвестиционный_проект",'План Факт 2025'!G625&lt;&gt;""),"Требует изменения","ОК"))</f>
        <v>ОК</v>
      </c>
      <c r="G625" s="1" t="str">
        <f aca="false">IF(AND('План Факт 2025'!C625="Инвестиционный_проект",'План Факт 2025'!I625=""),"Требует заполнения","ОК")</f>
        <v>ОК</v>
      </c>
      <c r="H625" s="1" t="str">
        <f aca="false">IF(AND('План Факт 2025'!C625="ФОТ",'План Факт 2025'!J625=""),"Требует заполнения","ОК")</f>
        <v>ОК</v>
      </c>
      <c r="J625" s="1" t="str">
        <f aca="false">IF(OR(AND('План Факт 2025'!D625="Программное_обеспечение_лицензии",'План Факт 2025'!L625=""),AND('План Факт 2025'!D625="Приобретение_ПО",'План Факт 2025'!L625=""),AND('План Факт 2025'!D625="ИТ_оборудование_и_комплектующие_ИП",'План Факт 2025'!L625=""),AND('План Факт 2025'!D625="ИТ_оборудование_и_комплектующие",'План Факт 2025'!L625="")),"Требует заполнения","ОК")</f>
        <v>ОК</v>
      </c>
      <c r="K625" s="1" t="str">
        <f aca="false">IF(OR(AND('План Факт 2025'!C625="Операционный_бюджет",'План Факт 2025'!D625="Программное_обеспечение_лицензии",'План Факт 2025'!M625=""),AND('План Факт 2025'!C625="Инвестиционный_проект",'План Факт 2025'!D625="Приобретение_ПО",'План Факт 2025'!M625=""),AND('План Факт 2025'!D625="ИТ_оборудование_и_комплектующие_ИП",'План Факт 2025'!M625=""),AND('План Факт 2025'!D625="ИТ_оборудование_и_комплектующие",'План Факт 2025'!M625="")),"Требует заполнения","ОК")</f>
        <v>ОК</v>
      </c>
      <c r="L625" s="1" t="str">
        <f aca="false">IF(OR(AND('План Факт 2025'!D625="Программное_обеспечение_лицензии",'План Факт 2025'!N625="",'План Факт 2025'!M625=""),AND('План Факт 2025'!D625="Приобретение_ПО",'План Факт 2025'!M625="",'План Факт 2025'!N625="",'План Факт 2025'!M625=""),AND('План Факт 2025'!C625&lt;&gt;"",'План Факт 2025'!N625="",'План Факт 2025'!M625="")),"Требует заполнения","ОК")</f>
        <v>ОК</v>
      </c>
      <c r="N625" s="1" t="str">
        <f aca="false">IF(OR('План Факт 2025'!C625="ФОТ",SUM('План Факт 2025'!Q625,'План Факт 2025'!R625,'План Факт 2025'!Z625,'План Факт 2025'!AA625)&gt;0),"ОК",IF('План Факт 2025'!C625="","ОК","Требует заполнения"))</f>
        <v>ОК</v>
      </c>
      <c r="T625" s="1" t="str">
        <f aca="false">IF(AND('План Факт 2025'!R625&gt;0,'План Факт 2025'!X625=""),"Требует заполнения","ОК")</f>
        <v>ОК</v>
      </c>
      <c r="U625" s="1" t="str">
        <f aca="false">IF(AND('План Факт 2025'!R625&gt;0,'План Факт 2025'!Y625=""),"Требует заполнения","ОК")</f>
        <v>ОК</v>
      </c>
    </row>
    <row r="626" customFormat="false" ht="15" hidden="false" customHeight="false" outlineLevel="0" collapsed="false">
      <c r="A626" s="1" t="str">
        <f aca="false">IF(AND('План Факт 2025'!B626&lt;&gt;"",'План Факт 2025'!A626=""),"Требует заполнения","ОК")</f>
        <v>ОК</v>
      </c>
      <c r="C626" s="1" t="str">
        <f aca="false">IF(AND('План Факт 2025'!C626="",SUM('План Факт 2025'!Q626,'План Факт 2025'!R626,'План Факт 2025'!Z626,'План Факт 2025'!AA626)&gt;0),"Требует заполнения","ОК")</f>
        <v>ОК</v>
      </c>
      <c r="D626" s="357" t="str">
        <f aca="false">IF(OR(AND('План Факт 2025'!D626="",'План Факт 2025'!C626="Инвестиционный_проект"),AND('План Факт 2025'!D626="",'План Факт 2025'!C626="Операционный_бюджет")),"Требует заполнения", IF('План Факт 2025'!D626="","ОК",IFERROR(VLOOKUP('План Факт 2025'!C626&amp;'План Факт 2025'!D626,статьи,1,FALSE()),"Требует исправления")))</f>
        <v>ОК</v>
      </c>
      <c r="E626" s="1" t="str">
        <f aca="false">IF(AND('План Факт 2025'!C626="Инвестиционный_проект",'План Факт 2025'!G626=""),"Требует заполнения",IF(AND('План Факт 2025'!C626&lt;&gt;"Инвестиционный_проект",'План Факт 2025'!G626&lt;&gt;""),"Требует изменения","ОК"))</f>
        <v>ОК</v>
      </c>
      <c r="G626" s="1" t="str">
        <f aca="false">IF(AND('План Факт 2025'!C626="Инвестиционный_проект",'План Факт 2025'!I626=""),"Требует заполнения","ОК")</f>
        <v>ОК</v>
      </c>
      <c r="H626" s="1" t="str">
        <f aca="false">IF(AND('План Факт 2025'!C626="ФОТ",'План Факт 2025'!J626=""),"Требует заполнения","ОК")</f>
        <v>ОК</v>
      </c>
      <c r="J626" s="1" t="str">
        <f aca="false">IF(OR(AND('План Факт 2025'!D626="Программное_обеспечение_лицензии",'План Факт 2025'!L626=""),AND('План Факт 2025'!D626="Приобретение_ПО",'План Факт 2025'!L626=""),AND('План Факт 2025'!D626="ИТ_оборудование_и_комплектующие_ИП",'План Факт 2025'!L626=""),AND('План Факт 2025'!D626="ИТ_оборудование_и_комплектующие",'План Факт 2025'!L626="")),"Требует заполнения","ОК")</f>
        <v>ОК</v>
      </c>
      <c r="K626" s="1" t="str">
        <f aca="false">IF(OR(AND('План Факт 2025'!C626="Операционный_бюджет",'План Факт 2025'!D626="Программное_обеспечение_лицензии",'План Факт 2025'!M626=""),AND('План Факт 2025'!C626="Инвестиционный_проект",'План Факт 2025'!D626="Приобретение_ПО",'План Факт 2025'!M626=""),AND('План Факт 2025'!D626="ИТ_оборудование_и_комплектующие_ИП",'План Факт 2025'!M626=""),AND('План Факт 2025'!D626="ИТ_оборудование_и_комплектующие",'План Факт 2025'!M626="")),"Требует заполнения","ОК")</f>
        <v>ОК</v>
      </c>
      <c r="L626" s="1" t="str">
        <f aca="false">IF(OR(AND('План Факт 2025'!D626="Программное_обеспечение_лицензии",'План Факт 2025'!N626="",'План Факт 2025'!M626=""),AND('План Факт 2025'!D626="Приобретение_ПО",'План Факт 2025'!M626="",'План Факт 2025'!N626="",'План Факт 2025'!M626=""),AND('План Факт 2025'!C626&lt;&gt;"",'План Факт 2025'!N626="",'План Факт 2025'!M626="")),"Требует заполнения","ОК")</f>
        <v>ОК</v>
      </c>
      <c r="N626" s="1" t="str">
        <f aca="false">IF(OR('План Факт 2025'!C626="ФОТ",SUM('План Факт 2025'!Q626,'План Факт 2025'!R626,'План Факт 2025'!Z626,'План Факт 2025'!AA626)&gt;0),"ОК",IF('План Факт 2025'!C626="","ОК","Требует заполнения"))</f>
        <v>ОК</v>
      </c>
      <c r="T626" s="1" t="str">
        <f aca="false">IF(AND('План Факт 2025'!R626&gt;0,'План Факт 2025'!X626=""),"Требует заполнения","ОК")</f>
        <v>ОК</v>
      </c>
      <c r="U626" s="1" t="str">
        <f aca="false">IF(AND('План Факт 2025'!R626&gt;0,'План Факт 2025'!Y626=""),"Требует заполнения","ОК")</f>
        <v>ОК</v>
      </c>
    </row>
    <row r="627" customFormat="false" ht="15" hidden="false" customHeight="false" outlineLevel="0" collapsed="false">
      <c r="A627" s="1" t="str">
        <f aca="false">IF(AND('План Факт 2025'!B627&lt;&gt;"",'План Факт 2025'!A627=""),"Требует заполнения","ОК")</f>
        <v>ОК</v>
      </c>
      <c r="C627" s="1" t="str">
        <f aca="false">IF(AND('План Факт 2025'!C627="",SUM('План Факт 2025'!Q627,'План Факт 2025'!R627,'План Факт 2025'!Z627,'План Факт 2025'!AA627)&gt;0),"Требует заполнения","ОК")</f>
        <v>ОК</v>
      </c>
      <c r="D627" s="357" t="str">
        <f aca="false">IF(OR(AND('План Факт 2025'!D627="",'План Факт 2025'!C627="Инвестиционный_проект"),AND('План Факт 2025'!D627="",'План Факт 2025'!C627="Операционный_бюджет")),"Требует заполнения", IF('План Факт 2025'!D627="","ОК",IFERROR(VLOOKUP('План Факт 2025'!C627&amp;'План Факт 2025'!D627,статьи,1,FALSE()),"Требует исправления")))</f>
        <v>ОК</v>
      </c>
      <c r="E627" s="1" t="str">
        <f aca="false">IF(AND('План Факт 2025'!C627="Инвестиционный_проект",'План Факт 2025'!G627=""),"Требует заполнения",IF(AND('План Факт 2025'!C627&lt;&gt;"Инвестиционный_проект",'План Факт 2025'!G627&lt;&gt;""),"Требует изменения","ОК"))</f>
        <v>ОК</v>
      </c>
      <c r="G627" s="1" t="str">
        <f aca="false">IF(AND('План Факт 2025'!C627="Инвестиционный_проект",'План Факт 2025'!I627=""),"Требует заполнения","ОК")</f>
        <v>ОК</v>
      </c>
      <c r="H627" s="1" t="str">
        <f aca="false">IF(AND('План Факт 2025'!C627="ФОТ",'План Факт 2025'!J627=""),"Требует заполнения","ОК")</f>
        <v>ОК</v>
      </c>
      <c r="J627" s="1" t="str">
        <f aca="false">IF(OR(AND('План Факт 2025'!D627="Программное_обеспечение_лицензии",'План Факт 2025'!L627=""),AND('План Факт 2025'!D627="Приобретение_ПО",'План Факт 2025'!L627=""),AND('План Факт 2025'!D627="ИТ_оборудование_и_комплектующие_ИП",'План Факт 2025'!L627=""),AND('План Факт 2025'!D627="ИТ_оборудование_и_комплектующие",'План Факт 2025'!L627="")),"Требует заполнения","ОК")</f>
        <v>ОК</v>
      </c>
      <c r="K627" s="1" t="str">
        <f aca="false">IF(OR(AND('План Факт 2025'!C627="Операционный_бюджет",'План Факт 2025'!D627="Программное_обеспечение_лицензии",'План Факт 2025'!M627=""),AND('План Факт 2025'!C627="Инвестиционный_проект",'План Факт 2025'!D627="Приобретение_ПО",'План Факт 2025'!M627=""),AND('План Факт 2025'!D627="ИТ_оборудование_и_комплектующие_ИП",'План Факт 2025'!M627=""),AND('План Факт 2025'!D627="ИТ_оборудование_и_комплектующие",'План Факт 2025'!M627="")),"Требует заполнения","ОК")</f>
        <v>ОК</v>
      </c>
      <c r="L627" s="1" t="str">
        <f aca="false">IF(OR(AND('План Факт 2025'!D627="Программное_обеспечение_лицензии",'План Факт 2025'!N627="",'План Факт 2025'!M627=""),AND('План Факт 2025'!D627="Приобретение_ПО",'План Факт 2025'!M627="",'План Факт 2025'!N627="",'План Факт 2025'!M627=""),AND('План Факт 2025'!C627&lt;&gt;"",'План Факт 2025'!N627="",'План Факт 2025'!M627="")),"Требует заполнения","ОК")</f>
        <v>ОК</v>
      </c>
      <c r="N627" s="1" t="str">
        <f aca="false">IF(OR('План Факт 2025'!C627="ФОТ",SUM('План Факт 2025'!Q627,'План Факт 2025'!R627,'План Факт 2025'!Z627,'План Факт 2025'!AA627)&gt;0),"ОК",IF('План Факт 2025'!C627="","ОК","Требует заполнения"))</f>
        <v>ОК</v>
      </c>
      <c r="T627" s="1" t="str">
        <f aca="false">IF(AND('План Факт 2025'!R627&gt;0,'План Факт 2025'!X627=""),"Требует заполнения","ОК")</f>
        <v>ОК</v>
      </c>
      <c r="U627" s="1" t="str">
        <f aca="false">IF(AND('План Факт 2025'!R627&gt;0,'План Факт 2025'!Y627=""),"Требует заполнения","ОК")</f>
        <v>ОК</v>
      </c>
    </row>
    <row r="628" customFormat="false" ht="15" hidden="false" customHeight="false" outlineLevel="0" collapsed="false">
      <c r="A628" s="1" t="str">
        <f aca="false">IF(AND('План Факт 2025'!B628&lt;&gt;"",'План Факт 2025'!A628=""),"Требует заполнения","ОК")</f>
        <v>ОК</v>
      </c>
      <c r="C628" s="1" t="str">
        <f aca="false">IF(AND('План Факт 2025'!C628="",SUM('План Факт 2025'!Q628,'План Факт 2025'!R628,'План Факт 2025'!Z628,'План Факт 2025'!AA628)&gt;0),"Требует заполнения","ОК")</f>
        <v>ОК</v>
      </c>
      <c r="D628" s="357" t="str">
        <f aca="false">IF(OR(AND('План Факт 2025'!D628="",'План Факт 2025'!C628="Инвестиционный_проект"),AND('План Факт 2025'!D628="",'План Факт 2025'!C628="Операционный_бюджет")),"Требует заполнения", IF('План Факт 2025'!D628="","ОК",IFERROR(VLOOKUP('План Факт 2025'!C628&amp;'План Факт 2025'!D628,статьи,1,FALSE()),"Требует исправления")))</f>
        <v>ОК</v>
      </c>
      <c r="E628" s="1" t="str">
        <f aca="false">IF(AND('План Факт 2025'!C628="Инвестиционный_проект",'План Факт 2025'!G628=""),"Требует заполнения",IF(AND('План Факт 2025'!C628&lt;&gt;"Инвестиционный_проект",'План Факт 2025'!G628&lt;&gt;""),"Требует изменения","ОК"))</f>
        <v>ОК</v>
      </c>
      <c r="G628" s="1" t="str">
        <f aca="false">IF(AND('План Факт 2025'!C628="Инвестиционный_проект",'План Факт 2025'!I628=""),"Требует заполнения","ОК")</f>
        <v>ОК</v>
      </c>
      <c r="H628" s="1" t="str">
        <f aca="false">IF(AND('План Факт 2025'!C628="ФОТ",'План Факт 2025'!J628=""),"Требует заполнения","ОК")</f>
        <v>ОК</v>
      </c>
      <c r="J628" s="1" t="str">
        <f aca="false">IF(OR(AND('План Факт 2025'!D628="Программное_обеспечение_лицензии",'План Факт 2025'!L628=""),AND('План Факт 2025'!D628="Приобретение_ПО",'План Факт 2025'!L628=""),AND('План Факт 2025'!D628="ИТ_оборудование_и_комплектующие_ИП",'План Факт 2025'!L628=""),AND('План Факт 2025'!D628="ИТ_оборудование_и_комплектующие",'План Факт 2025'!L628="")),"Требует заполнения","ОК")</f>
        <v>ОК</v>
      </c>
      <c r="K628" s="1" t="str">
        <f aca="false">IF(OR(AND('План Факт 2025'!C628="Операционный_бюджет",'План Факт 2025'!D628="Программное_обеспечение_лицензии",'План Факт 2025'!M628=""),AND('План Факт 2025'!C628="Инвестиционный_проект",'План Факт 2025'!D628="Приобретение_ПО",'План Факт 2025'!M628=""),AND('План Факт 2025'!D628="ИТ_оборудование_и_комплектующие_ИП",'План Факт 2025'!M628=""),AND('План Факт 2025'!D628="ИТ_оборудование_и_комплектующие",'План Факт 2025'!M628="")),"Требует заполнения","ОК")</f>
        <v>ОК</v>
      </c>
      <c r="L628" s="1" t="str">
        <f aca="false">IF(OR(AND('План Факт 2025'!D628="Программное_обеспечение_лицензии",'План Факт 2025'!N628="",'План Факт 2025'!M628=""),AND('План Факт 2025'!D628="Приобретение_ПО",'План Факт 2025'!M628="",'План Факт 2025'!N628="",'План Факт 2025'!M628=""),AND('План Факт 2025'!C628&lt;&gt;"",'План Факт 2025'!N628="",'План Факт 2025'!M628="")),"Требует заполнения","ОК")</f>
        <v>ОК</v>
      </c>
      <c r="N628" s="1" t="str">
        <f aca="false">IF(OR('План Факт 2025'!C628="ФОТ",SUM('План Факт 2025'!Q628,'План Факт 2025'!R628,'План Факт 2025'!Z628,'План Факт 2025'!AA628)&gt;0),"ОК",IF('План Факт 2025'!C628="","ОК","Требует заполнения"))</f>
        <v>ОК</v>
      </c>
      <c r="T628" s="1" t="str">
        <f aca="false">IF(AND('План Факт 2025'!R628&gt;0,'План Факт 2025'!X628=""),"Требует заполнения","ОК")</f>
        <v>ОК</v>
      </c>
      <c r="U628" s="1" t="str">
        <f aca="false">IF(AND('План Факт 2025'!R628&gt;0,'План Факт 2025'!Y628=""),"Требует заполнения","ОК")</f>
        <v>ОК</v>
      </c>
    </row>
    <row r="629" customFormat="false" ht="15" hidden="false" customHeight="false" outlineLevel="0" collapsed="false">
      <c r="A629" s="1" t="str">
        <f aca="false">IF(AND('План Факт 2025'!B629&lt;&gt;"",'План Факт 2025'!A629=""),"Требует заполнения","ОК")</f>
        <v>ОК</v>
      </c>
      <c r="C629" s="1" t="str">
        <f aca="false">IF(AND('План Факт 2025'!C629="",SUM('План Факт 2025'!Q629,'План Факт 2025'!R629,'План Факт 2025'!Z629,'План Факт 2025'!AA629)&gt;0),"Требует заполнения","ОК")</f>
        <v>ОК</v>
      </c>
      <c r="D629" s="357" t="str">
        <f aca="false">IF(OR(AND('План Факт 2025'!D629="",'План Факт 2025'!C629="Инвестиционный_проект"),AND('План Факт 2025'!D629="",'План Факт 2025'!C629="Операционный_бюджет")),"Требует заполнения", IF('План Факт 2025'!D629="","ОК",IFERROR(VLOOKUP('План Факт 2025'!C629&amp;'План Факт 2025'!D629,статьи,1,FALSE()),"Требует исправления")))</f>
        <v>ОК</v>
      </c>
      <c r="E629" s="1" t="str">
        <f aca="false">IF(AND('План Факт 2025'!C629="Инвестиционный_проект",'План Факт 2025'!G629=""),"Требует заполнения",IF(AND('План Факт 2025'!C629&lt;&gt;"Инвестиционный_проект",'План Факт 2025'!G629&lt;&gt;""),"Требует изменения","ОК"))</f>
        <v>ОК</v>
      </c>
      <c r="G629" s="1" t="str">
        <f aca="false">IF(AND('План Факт 2025'!C629="Инвестиционный_проект",'План Факт 2025'!I629=""),"Требует заполнения","ОК")</f>
        <v>ОК</v>
      </c>
      <c r="H629" s="1" t="str">
        <f aca="false">IF(AND('План Факт 2025'!C629="ФОТ",'План Факт 2025'!J629=""),"Требует заполнения","ОК")</f>
        <v>ОК</v>
      </c>
      <c r="J629" s="1" t="str">
        <f aca="false">IF(OR(AND('План Факт 2025'!D629="Программное_обеспечение_лицензии",'План Факт 2025'!L629=""),AND('План Факт 2025'!D629="Приобретение_ПО",'План Факт 2025'!L629=""),AND('План Факт 2025'!D629="ИТ_оборудование_и_комплектующие_ИП",'План Факт 2025'!L629=""),AND('План Факт 2025'!D629="ИТ_оборудование_и_комплектующие",'План Факт 2025'!L629="")),"Требует заполнения","ОК")</f>
        <v>ОК</v>
      </c>
      <c r="K629" s="1" t="str">
        <f aca="false">IF(OR(AND('План Факт 2025'!C629="Операционный_бюджет",'План Факт 2025'!D629="Программное_обеспечение_лицензии",'План Факт 2025'!M629=""),AND('План Факт 2025'!C629="Инвестиционный_проект",'План Факт 2025'!D629="Приобретение_ПО",'План Факт 2025'!M629=""),AND('План Факт 2025'!D629="ИТ_оборудование_и_комплектующие_ИП",'План Факт 2025'!M629=""),AND('План Факт 2025'!D629="ИТ_оборудование_и_комплектующие",'План Факт 2025'!M629="")),"Требует заполнения","ОК")</f>
        <v>ОК</v>
      </c>
      <c r="L629" s="1" t="str">
        <f aca="false">IF(OR(AND('План Факт 2025'!D629="Программное_обеспечение_лицензии",'План Факт 2025'!N629="",'План Факт 2025'!M629=""),AND('План Факт 2025'!D629="Приобретение_ПО",'План Факт 2025'!M629="",'План Факт 2025'!N629="",'План Факт 2025'!M629=""),AND('План Факт 2025'!C629&lt;&gt;"",'План Факт 2025'!N629="",'План Факт 2025'!M629="")),"Требует заполнения","ОК")</f>
        <v>ОК</v>
      </c>
      <c r="N629" s="1" t="str">
        <f aca="false">IF(OR('План Факт 2025'!C629="ФОТ",SUM('План Факт 2025'!Q629,'План Факт 2025'!R629,'План Факт 2025'!Z629,'План Факт 2025'!AA629)&gt;0),"ОК",IF('План Факт 2025'!C629="","ОК","Требует заполнения"))</f>
        <v>ОК</v>
      </c>
      <c r="T629" s="1" t="str">
        <f aca="false">IF(AND('План Факт 2025'!R629&gt;0,'План Факт 2025'!X629=""),"Требует заполнения","ОК")</f>
        <v>ОК</v>
      </c>
      <c r="U629" s="1" t="str">
        <f aca="false">IF(AND('План Факт 2025'!R629&gt;0,'План Факт 2025'!Y629=""),"Требует заполнения","ОК")</f>
        <v>ОК</v>
      </c>
    </row>
    <row r="630" customFormat="false" ht="15" hidden="false" customHeight="false" outlineLevel="0" collapsed="false">
      <c r="A630" s="1" t="str">
        <f aca="false">IF(AND('План Факт 2025'!B630&lt;&gt;"",'План Факт 2025'!A630=""),"Требует заполнения","ОК")</f>
        <v>ОК</v>
      </c>
      <c r="C630" s="1" t="str">
        <f aca="false">IF(AND('План Факт 2025'!C630="",SUM('План Факт 2025'!Q630,'План Факт 2025'!R630,'План Факт 2025'!Z630,'План Факт 2025'!AA630)&gt;0),"Требует заполнения","ОК")</f>
        <v>ОК</v>
      </c>
      <c r="D630" s="357" t="str">
        <f aca="false">IF(OR(AND('План Факт 2025'!D630="",'План Факт 2025'!C630="Инвестиционный_проект"),AND('План Факт 2025'!D630="",'План Факт 2025'!C630="Операционный_бюджет")),"Требует заполнения", IF('План Факт 2025'!D630="","ОК",IFERROR(VLOOKUP('План Факт 2025'!C630&amp;'План Факт 2025'!D630,статьи,1,FALSE()),"Требует исправления")))</f>
        <v>ОК</v>
      </c>
      <c r="E630" s="1" t="str">
        <f aca="false">IF(AND('План Факт 2025'!C630="Инвестиционный_проект",'План Факт 2025'!G630=""),"Требует заполнения",IF(AND('План Факт 2025'!C630&lt;&gt;"Инвестиционный_проект",'План Факт 2025'!G630&lt;&gt;""),"Требует изменения","ОК"))</f>
        <v>ОК</v>
      </c>
      <c r="G630" s="1" t="str">
        <f aca="false">IF(AND('План Факт 2025'!C630="Инвестиционный_проект",'План Факт 2025'!I630=""),"Требует заполнения","ОК")</f>
        <v>ОК</v>
      </c>
      <c r="H630" s="1" t="str">
        <f aca="false">IF(AND('План Факт 2025'!C630="ФОТ",'План Факт 2025'!J630=""),"Требует заполнения","ОК")</f>
        <v>ОК</v>
      </c>
      <c r="J630" s="1" t="str">
        <f aca="false">IF(OR(AND('План Факт 2025'!D630="Программное_обеспечение_лицензии",'План Факт 2025'!L630=""),AND('План Факт 2025'!D630="Приобретение_ПО",'План Факт 2025'!L630=""),AND('План Факт 2025'!D630="ИТ_оборудование_и_комплектующие_ИП",'План Факт 2025'!L630=""),AND('План Факт 2025'!D630="ИТ_оборудование_и_комплектующие",'План Факт 2025'!L630="")),"Требует заполнения","ОК")</f>
        <v>ОК</v>
      </c>
      <c r="K630" s="1" t="str">
        <f aca="false">IF(OR(AND('План Факт 2025'!C630="Операционный_бюджет",'План Факт 2025'!D630="Программное_обеспечение_лицензии",'План Факт 2025'!M630=""),AND('План Факт 2025'!C630="Инвестиционный_проект",'План Факт 2025'!D630="Приобретение_ПО",'План Факт 2025'!M630=""),AND('План Факт 2025'!D630="ИТ_оборудование_и_комплектующие_ИП",'План Факт 2025'!M630=""),AND('План Факт 2025'!D630="ИТ_оборудование_и_комплектующие",'План Факт 2025'!M630="")),"Требует заполнения","ОК")</f>
        <v>ОК</v>
      </c>
      <c r="L630" s="1" t="str">
        <f aca="false">IF(OR(AND('План Факт 2025'!D630="Программное_обеспечение_лицензии",'План Факт 2025'!N630="",'План Факт 2025'!M630=""),AND('План Факт 2025'!D630="Приобретение_ПО",'План Факт 2025'!M630="",'План Факт 2025'!N630="",'План Факт 2025'!M630=""),AND('План Факт 2025'!C630&lt;&gt;"",'План Факт 2025'!N630="",'План Факт 2025'!M630="")),"Требует заполнения","ОК")</f>
        <v>ОК</v>
      </c>
      <c r="N630" s="1" t="str">
        <f aca="false">IF(OR('План Факт 2025'!C630="ФОТ",SUM('План Факт 2025'!Q630,'План Факт 2025'!R630,'План Факт 2025'!Z630,'План Факт 2025'!AA630)&gt;0),"ОК",IF('План Факт 2025'!C630="","ОК","Требует заполнения"))</f>
        <v>ОК</v>
      </c>
      <c r="T630" s="1" t="str">
        <f aca="false">IF(AND('План Факт 2025'!R630&gt;0,'План Факт 2025'!X630=""),"Требует заполнения","ОК")</f>
        <v>ОК</v>
      </c>
      <c r="U630" s="1" t="str">
        <f aca="false">IF(AND('План Факт 2025'!R630&gt;0,'План Факт 2025'!Y630=""),"Требует заполнения","ОК")</f>
        <v>ОК</v>
      </c>
    </row>
    <row r="631" customFormat="false" ht="15" hidden="false" customHeight="false" outlineLevel="0" collapsed="false">
      <c r="A631" s="1" t="str">
        <f aca="false">IF(AND('План Факт 2025'!B631&lt;&gt;"",'План Факт 2025'!A631=""),"Требует заполнения","ОК")</f>
        <v>ОК</v>
      </c>
      <c r="C631" s="1" t="str">
        <f aca="false">IF(AND('План Факт 2025'!C631="",SUM('План Факт 2025'!Q631,'План Факт 2025'!R631,'План Факт 2025'!Z631,'План Факт 2025'!AA631)&gt;0),"Требует заполнения","ОК")</f>
        <v>ОК</v>
      </c>
      <c r="D631" s="357" t="str">
        <f aca="false">IF(OR(AND('План Факт 2025'!D631="",'План Факт 2025'!C631="Инвестиционный_проект"),AND('План Факт 2025'!D631="",'План Факт 2025'!C631="Операционный_бюджет")),"Требует заполнения", IF('План Факт 2025'!D631="","ОК",IFERROR(VLOOKUP('План Факт 2025'!C631&amp;'План Факт 2025'!D631,статьи,1,FALSE()),"Требует исправления")))</f>
        <v>ОК</v>
      </c>
      <c r="E631" s="1" t="str">
        <f aca="false">IF(AND('План Факт 2025'!C631="Инвестиционный_проект",'План Факт 2025'!G631=""),"Требует заполнения",IF(AND('План Факт 2025'!C631&lt;&gt;"Инвестиционный_проект",'План Факт 2025'!G631&lt;&gt;""),"Требует изменения","ОК"))</f>
        <v>ОК</v>
      </c>
      <c r="G631" s="1" t="str">
        <f aca="false">IF(AND('План Факт 2025'!C631="Инвестиционный_проект",'План Факт 2025'!I631=""),"Требует заполнения","ОК")</f>
        <v>ОК</v>
      </c>
      <c r="H631" s="1" t="str">
        <f aca="false">IF(AND('План Факт 2025'!C631="ФОТ",'План Факт 2025'!J631=""),"Требует заполнения","ОК")</f>
        <v>ОК</v>
      </c>
      <c r="J631" s="1" t="str">
        <f aca="false">IF(OR(AND('План Факт 2025'!D631="Программное_обеспечение_лицензии",'План Факт 2025'!L631=""),AND('План Факт 2025'!D631="Приобретение_ПО",'План Факт 2025'!L631=""),AND('План Факт 2025'!D631="ИТ_оборудование_и_комплектующие_ИП",'План Факт 2025'!L631=""),AND('План Факт 2025'!D631="ИТ_оборудование_и_комплектующие",'План Факт 2025'!L631="")),"Требует заполнения","ОК")</f>
        <v>ОК</v>
      </c>
      <c r="K631" s="1" t="str">
        <f aca="false">IF(OR(AND('План Факт 2025'!C631="Операционный_бюджет",'План Факт 2025'!D631="Программное_обеспечение_лицензии",'План Факт 2025'!M631=""),AND('План Факт 2025'!C631="Инвестиционный_проект",'План Факт 2025'!D631="Приобретение_ПО",'План Факт 2025'!M631=""),AND('План Факт 2025'!D631="ИТ_оборудование_и_комплектующие_ИП",'План Факт 2025'!M631=""),AND('План Факт 2025'!D631="ИТ_оборудование_и_комплектующие",'План Факт 2025'!M631="")),"Требует заполнения","ОК")</f>
        <v>ОК</v>
      </c>
      <c r="L631" s="1" t="str">
        <f aca="false">IF(OR(AND('План Факт 2025'!D631="Программное_обеспечение_лицензии",'План Факт 2025'!N631="",'План Факт 2025'!M631=""),AND('План Факт 2025'!D631="Приобретение_ПО",'План Факт 2025'!M631="",'План Факт 2025'!N631="",'План Факт 2025'!M631=""),AND('План Факт 2025'!C631&lt;&gt;"",'План Факт 2025'!N631="",'План Факт 2025'!M631="")),"Требует заполнения","ОК")</f>
        <v>ОК</v>
      </c>
      <c r="N631" s="1" t="str">
        <f aca="false">IF(OR('План Факт 2025'!C631="ФОТ",SUM('План Факт 2025'!Q631,'План Факт 2025'!R631,'План Факт 2025'!Z631,'План Факт 2025'!AA631)&gt;0),"ОК",IF('План Факт 2025'!C631="","ОК","Требует заполнения"))</f>
        <v>ОК</v>
      </c>
      <c r="T631" s="1" t="str">
        <f aca="false">IF(AND('План Факт 2025'!R631&gt;0,'План Факт 2025'!X631=""),"Требует заполнения","ОК")</f>
        <v>ОК</v>
      </c>
      <c r="U631" s="1" t="str">
        <f aca="false">IF(AND('План Факт 2025'!R631&gt;0,'План Факт 2025'!Y631=""),"Требует заполнения","ОК")</f>
        <v>ОК</v>
      </c>
    </row>
    <row r="632" customFormat="false" ht="15" hidden="false" customHeight="false" outlineLevel="0" collapsed="false">
      <c r="A632" s="1" t="str">
        <f aca="false">IF(AND('План Факт 2025'!B632&lt;&gt;"",'План Факт 2025'!A632=""),"Требует заполнения","ОК")</f>
        <v>ОК</v>
      </c>
      <c r="C632" s="1" t="str">
        <f aca="false">IF(AND('План Факт 2025'!C632="",SUM('План Факт 2025'!Q632,'План Факт 2025'!R632,'План Факт 2025'!Z632,'План Факт 2025'!AA632)&gt;0),"Требует заполнения","ОК")</f>
        <v>ОК</v>
      </c>
      <c r="D632" s="357" t="str">
        <f aca="false">IF(OR(AND('План Факт 2025'!D632="",'План Факт 2025'!C632="Инвестиционный_проект"),AND('План Факт 2025'!D632="",'План Факт 2025'!C632="Операционный_бюджет")),"Требует заполнения", IF('План Факт 2025'!D632="","ОК",IFERROR(VLOOKUP('План Факт 2025'!C632&amp;'План Факт 2025'!D632,статьи,1,FALSE()),"Требует исправления")))</f>
        <v>ОК</v>
      </c>
      <c r="E632" s="1" t="str">
        <f aca="false">IF(AND('План Факт 2025'!C632="Инвестиционный_проект",'План Факт 2025'!G632=""),"Требует заполнения",IF(AND('План Факт 2025'!C632&lt;&gt;"Инвестиционный_проект",'План Факт 2025'!G632&lt;&gt;""),"Требует изменения","ОК"))</f>
        <v>ОК</v>
      </c>
      <c r="G632" s="1" t="str">
        <f aca="false">IF(AND('План Факт 2025'!C632="Инвестиционный_проект",'План Факт 2025'!I632=""),"Требует заполнения","ОК")</f>
        <v>ОК</v>
      </c>
      <c r="H632" s="1" t="str">
        <f aca="false">IF(AND('План Факт 2025'!C632="ФОТ",'План Факт 2025'!J632=""),"Требует заполнения","ОК")</f>
        <v>ОК</v>
      </c>
      <c r="J632" s="1" t="str">
        <f aca="false">IF(OR(AND('План Факт 2025'!D632="Программное_обеспечение_лицензии",'План Факт 2025'!L632=""),AND('План Факт 2025'!D632="Приобретение_ПО",'План Факт 2025'!L632=""),AND('План Факт 2025'!D632="ИТ_оборудование_и_комплектующие_ИП",'План Факт 2025'!L632=""),AND('План Факт 2025'!D632="ИТ_оборудование_и_комплектующие",'План Факт 2025'!L632="")),"Требует заполнения","ОК")</f>
        <v>ОК</v>
      </c>
      <c r="K632" s="1" t="str">
        <f aca="false">IF(OR(AND('План Факт 2025'!C632="Операционный_бюджет",'План Факт 2025'!D632="Программное_обеспечение_лицензии",'План Факт 2025'!M632=""),AND('План Факт 2025'!C632="Инвестиционный_проект",'План Факт 2025'!D632="Приобретение_ПО",'План Факт 2025'!M632=""),AND('План Факт 2025'!D632="ИТ_оборудование_и_комплектующие_ИП",'План Факт 2025'!M632=""),AND('План Факт 2025'!D632="ИТ_оборудование_и_комплектующие",'План Факт 2025'!M632="")),"Требует заполнения","ОК")</f>
        <v>ОК</v>
      </c>
      <c r="L632" s="1" t="str">
        <f aca="false">IF(OR(AND('План Факт 2025'!D632="Программное_обеспечение_лицензии",'План Факт 2025'!N632="",'План Факт 2025'!M632=""),AND('План Факт 2025'!D632="Приобретение_ПО",'План Факт 2025'!M632="",'План Факт 2025'!N632="",'План Факт 2025'!M632=""),AND('План Факт 2025'!C632&lt;&gt;"",'План Факт 2025'!N632="",'План Факт 2025'!M632="")),"Требует заполнения","ОК")</f>
        <v>ОК</v>
      </c>
      <c r="N632" s="1" t="str">
        <f aca="false">IF(OR('План Факт 2025'!C632="ФОТ",SUM('План Факт 2025'!Q632,'План Факт 2025'!R632,'План Факт 2025'!Z632,'План Факт 2025'!AA632)&gt;0),"ОК",IF('План Факт 2025'!C632="","ОК","Требует заполнения"))</f>
        <v>ОК</v>
      </c>
      <c r="T632" s="1" t="str">
        <f aca="false">IF(AND('План Факт 2025'!R632&gt;0,'План Факт 2025'!X632=""),"Требует заполнения","ОК")</f>
        <v>ОК</v>
      </c>
      <c r="U632" s="1" t="str">
        <f aca="false">IF(AND('План Факт 2025'!R632&gt;0,'План Факт 2025'!Y632=""),"Требует заполнения","ОК")</f>
        <v>ОК</v>
      </c>
    </row>
    <row r="633" customFormat="false" ht="15" hidden="false" customHeight="false" outlineLevel="0" collapsed="false">
      <c r="A633" s="1" t="str">
        <f aca="false">IF(AND('План Факт 2025'!B633&lt;&gt;"",'План Факт 2025'!A633=""),"Требует заполнения","ОК")</f>
        <v>ОК</v>
      </c>
      <c r="C633" s="1" t="str">
        <f aca="false">IF(AND('План Факт 2025'!C633="",SUM('План Факт 2025'!Q633,'План Факт 2025'!R633,'План Факт 2025'!Z633,'План Факт 2025'!AA633)&gt;0),"Требует заполнения","ОК")</f>
        <v>ОК</v>
      </c>
      <c r="D633" s="357" t="str">
        <f aca="false">IF(OR(AND('План Факт 2025'!D633="",'План Факт 2025'!C633="Инвестиционный_проект"),AND('План Факт 2025'!D633="",'План Факт 2025'!C633="Операционный_бюджет")),"Требует заполнения", IF('План Факт 2025'!D633="","ОК",IFERROR(VLOOKUP('План Факт 2025'!C633&amp;'План Факт 2025'!D633,статьи,1,FALSE()),"Требует исправления")))</f>
        <v>ОК</v>
      </c>
      <c r="E633" s="1" t="str">
        <f aca="false">IF(AND('План Факт 2025'!C633="Инвестиционный_проект",'План Факт 2025'!G633=""),"Требует заполнения",IF(AND('План Факт 2025'!C633&lt;&gt;"Инвестиционный_проект",'План Факт 2025'!G633&lt;&gt;""),"Требует изменения","ОК"))</f>
        <v>ОК</v>
      </c>
      <c r="G633" s="1" t="str">
        <f aca="false">IF(AND('План Факт 2025'!C633="Инвестиционный_проект",'План Факт 2025'!I633=""),"Требует заполнения","ОК")</f>
        <v>ОК</v>
      </c>
      <c r="H633" s="1" t="str">
        <f aca="false">IF(AND('План Факт 2025'!C633="ФОТ",'План Факт 2025'!J633=""),"Требует заполнения","ОК")</f>
        <v>ОК</v>
      </c>
      <c r="J633" s="1" t="str">
        <f aca="false">IF(OR(AND('План Факт 2025'!D633="Программное_обеспечение_лицензии",'План Факт 2025'!L633=""),AND('План Факт 2025'!D633="Приобретение_ПО",'План Факт 2025'!L633=""),AND('План Факт 2025'!D633="ИТ_оборудование_и_комплектующие_ИП",'План Факт 2025'!L633=""),AND('План Факт 2025'!D633="ИТ_оборудование_и_комплектующие",'План Факт 2025'!L633="")),"Требует заполнения","ОК")</f>
        <v>ОК</v>
      </c>
      <c r="K633" s="1" t="str">
        <f aca="false">IF(OR(AND('План Факт 2025'!C633="Операционный_бюджет",'План Факт 2025'!D633="Программное_обеспечение_лицензии",'План Факт 2025'!M633=""),AND('План Факт 2025'!C633="Инвестиционный_проект",'План Факт 2025'!D633="Приобретение_ПО",'План Факт 2025'!M633=""),AND('План Факт 2025'!D633="ИТ_оборудование_и_комплектующие_ИП",'План Факт 2025'!M633=""),AND('План Факт 2025'!D633="ИТ_оборудование_и_комплектующие",'План Факт 2025'!M633="")),"Требует заполнения","ОК")</f>
        <v>ОК</v>
      </c>
      <c r="L633" s="1" t="str">
        <f aca="false">IF(OR(AND('План Факт 2025'!D633="Программное_обеспечение_лицензии",'План Факт 2025'!N633="",'План Факт 2025'!M633=""),AND('План Факт 2025'!D633="Приобретение_ПО",'План Факт 2025'!M633="",'План Факт 2025'!N633="",'План Факт 2025'!M633=""),AND('План Факт 2025'!C633&lt;&gt;"",'План Факт 2025'!N633="",'План Факт 2025'!M633="")),"Требует заполнения","ОК")</f>
        <v>ОК</v>
      </c>
      <c r="N633" s="1" t="str">
        <f aca="false">IF(OR('План Факт 2025'!C633="ФОТ",SUM('План Факт 2025'!Q633,'План Факт 2025'!R633,'План Факт 2025'!Z633,'План Факт 2025'!AA633)&gt;0),"ОК",IF('План Факт 2025'!C633="","ОК","Требует заполнения"))</f>
        <v>ОК</v>
      </c>
      <c r="T633" s="1" t="str">
        <f aca="false">IF(AND('План Факт 2025'!R633&gt;0,'План Факт 2025'!X633=""),"Требует заполнения","ОК")</f>
        <v>ОК</v>
      </c>
      <c r="U633" s="1" t="str">
        <f aca="false">IF(AND('План Факт 2025'!R633&gt;0,'План Факт 2025'!Y633=""),"Требует заполнения","ОК")</f>
        <v>ОК</v>
      </c>
    </row>
    <row r="634" customFormat="false" ht="15" hidden="false" customHeight="false" outlineLevel="0" collapsed="false">
      <c r="A634" s="1" t="str">
        <f aca="false">IF(AND('План Факт 2025'!B634&lt;&gt;"",'План Факт 2025'!A634=""),"Требует заполнения","ОК")</f>
        <v>ОК</v>
      </c>
      <c r="C634" s="1" t="str">
        <f aca="false">IF(AND('План Факт 2025'!C634="",SUM('План Факт 2025'!Q634,'План Факт 2025'!R634,'План Факт 2025'!Z634,'План Факт 2025'!AA634)&gt;0),"Требует заполнения","ОК")</f>
        <v>ОК</v>
      </c>
      <c r="D634" s="357" t="str">
        <f aca="false">IF(OR(AND('План Факт 2025'!D634="",'План Факт 2025'!C634="Инвестиционный_проект"),AND('План Факт 2025'!D634="",'План Факт 2025'!C634="Операционный_бюджет")),"Требует заполнения", IF('План Факт 2025'!D634="","ОК",IFERROR(VLOOKUP('План Факт 2025'!C634&amp;'План Факт 2025'!D634,статьи,1,FALSE()),"Требует исправления")))</f>
        <v>ОК</v>
      </c>
      <c r="E634" s="1" t="str">
        <f aca="false">IF(AND('План Факт 2025'!C634="Инвестиционный_проект",'План Факт 2025'!G634=""),"Требует заполнения",IF(AND('План Факт 2025'!C634&lt;&gt;"Инвестиционный_проект",'План Факт 2025'!G634&lt;&gt;""),"Требует изменения","ОК"))</f>
        <v>ОК</v>
      </c>
      <c r="G634" s="1" t="str">
        <f aca="false">IF(AND('План Факт 2025'!C634="Инвестиционный_проект",'План Факт 2025'!I634=""),"Требует заполнения","ОК")</f>
        <v>ОК</v>
      </c>
      <c r="H634" s="1" t="str">
        <f aca="false">IF(AND('План Факт 2025'!C634="ФОТ",'План Факт 2025'!J634=""),"Требует заполнения","ОК")</f>
        <v>ОК</v>
      </c>
      <c r="J634" s="1" t="str">
        <f aca="false">IF(OR(AND('План Факт 2025'!D634="Программное_обеспечение_лицензии",'План Факт 2025'!L634=""),AND('План Факт 2025'!D634="Приобретение_ПО",'План Факт 2025'!L634=""),AND('План Факт 2025'!D634="ИТ_оборудование_и_комплектующие_ИП",'План Факт 2025'!L634=""),AND('План Факт 2025'!D634="ИТ_оборудование_и_комплектующие",'План Факт 2025'!L634="")),"Требует заполнения","ОК")</f>
        <v>ОК</v>
      </c>
      <c r="K634" s="1" t="str">
        <f aca="false">IF(OR(AND('План Факт 2025'!C634="Операционный_бюджет",'План Факт 2025'!D634="Программное_обеспечение_лицензии",'План Факт 2025'!M634=""),AND('План Факт 2025'!C634="Инвестиционный_проект",'План Факт 2025'!D634="Приобретение_ПО",'План Факт 2025'!M634=""),AND('План Факт 2025'!D634="ИТ_оборудование_и_комплектующие_ИП",'План Факт 2025'!M634=""),AND('План Факт 2025'!D634="ИТ_оборудование_и_комплектующие",'План Факт 2025'!M634="")),"Требует заполнения","ОК")</f>
        <v>ОК</v>
      </c>
      <c r="L634" s="1" t="str">
        <f aca="false">IF(OR(AND('План Факт 2025'!D634="Программное_обеспечение_лицензии",'План Факт 2025'!N634="",'План Факт 2025'!M634=""),AND('План Факт 2025'!D634="Приобретение_ПО",'План Факт 2025'!M634="",'План Факт 2025'!N634="",'План Факт 2025'!M634=""),AND('План Факт 2025'!C634&lt;&gt;"",'План Факт 2025'!N634="",'План Факт 2025'!M634="")),"Требует заполнения","ОК")</f>
        <v>ОК</v>
      </c>
      <c r="N634" s="1" t="str">
        <f aca="false">IF(OR('План Факт 2025'!C634="ФОТ",SUM('План Факт 2025'!Q634,'План Факт 2025'!R634,'План Факт 2025'!Z634,'План Факт 2025'!AA634)&gt;0),"ОК",IF('План Факт 2025'!C634="","ОК","Требует заполнения"))</f>
        <v>ОК</v>
      </c>
      <c r="T634" s="1" t="str">
        <f aca="false">IF(AND('План Факт 2025'!R634&gt;0,'План Факт 2025'!X634=""),"Требует заполнения","ОК")</f>
        <v>ОК</v>
      </c>
      <c r="U634" s="1" t="str">
        <f aca="false">IF(AND('План Факт 2025'!R634&gt;0,'План Факт 2025'!Y634=""),"Требует заполнения","ОК")</f>
        <v>ОК</v>
      </c>
    </row>
    <row r="635" customFormat="false" ht="15" hidden="false" customHeight="false" outlineLevel="0" collapsed="false">
      <c r="A635" s="1" t="str">
        <f aca="false">IF(AND('План Факт 2025'!B635&lt;&gt;"",'План Факт 2025'!A635=""),"Требует заполнения","ОК")</f>
        <v>ОК</v>
      </c>
      <c r="C635" s="1" t="str">
        <f aca="false">IF(AND('План Факт 2025'!C635="",SUM('План Факт 2025'!Q635,'План Факт 2025'!R635,'План Факт 2025'!Z635,'План Факт 2025'!AA635)&gt;0),"Требует заполнения","ОК")</f>
        <v>ОК</v>
      </c>
      <c r="D635" s="357" t="str">
        <f aca="false">IF(OR(AND('План Факт 2025'!D635="",'План Факт 2025'!C635="Инвестиционный_проект"),AND('План Факт 2025'!D635="",'План Факт 2025'!C635="Операционный_бюджет")),"Требует заполнения", IF('План Факт 2025'!D635="","ОК",IFERROR(VLOOKUP('План Факт 2025'!C635&amp;'План Факт 2025'!D635,статьи,1,FALSE()),"Требует исправления")))</f>
        <v>ОК</v>
      </c>
      <c r="E635" s="1" t="str">
        <f aca="false">IF(AND('План Факт 2025'!C635="Инвестиционный_проект",'План Факт 2025'!G635=""),"Требует заполнения",IF(AND('План Факт 2025'!C635&lt;&gt;"Инвестиционный_проект",'План Факт 2025'!G635&lt;&gt;""),"Требует изменения","ОК"))</f>
        <v>ОК</v>
      </c>
      <c r="G635" s="1" t="str">
        <f aca="false">IF(AND('План Факт 2025'!C635="Инвестиционный_проект",'План Факт 2025'!I635=""),"Требует заполнения","ОК")</f>
        <v>ОК</v>
      </c>
      <c r="H635" s="1" t="str">
        <f aca="false">IF(AND('План Факт 2025'!C635="ФОТ",'План Факт 2025'!J635=""),"Требует заполнения","ОК")</f>
        <v>ОК</v>
      </c>
      <c r="J635" s="1" t="str">
        <f aca="false">IF(OR(AND('План Факт 2025'!D635="Программное_обеспечение_лицензии",'План Факт 2025'!L635=""),AND('План Факт 2025'!D635="Приобретение_ПО",'План Факт 2025'!L635=""),AND('План Факт 2025'!D635="ИТ_оборудование_и_комплектующие_ИП",'План Факт 2025'!L635=""),AND('План Факт 2025'!D635="ИТ_оборудование_и_комплектующие",'План Факт 2025'!L635="")),"Требует заполнения","ОК")</f>
        <v>ОК</v>
      </c>
      <c r="K635" s="1" t="str">
        <f aca="false">IF(OR(AND('План Факт 2025'!C635="Операционный_бюджет",'План Факт 2025'!D635="Программное_обеспечение_лицензии",'План Факт 2025'!M635=""),AND('План Факт 2025'!C635="Инвестиционный_проект",'План Факт 2025'!D635="Приобретение_ПО",'План Факт 2025'!M635=""),AND('План Факт 2025'!D635="ИТ_оборудование_и_комплектующие_ИП",'План Факт 2025'!M635=""),AND('План Факт 2025'!D635="ИТ_оборудование_и_комплектующие",'План Факт 2025'!M635="")),"Требует заполнения","ОК")</f>
        <v>ОК</v>
      </c>
      <c r="L635" s="1" t="str">
        <f aca="false">IF(OR(AND('План Факт 2025'!D635="Программное_обеспечение_лицензии",'План Факт 2025'!N635="",'План Факт 2025'!M635=""),AND('План Факт 2025'!D635="Приобретение_ПО",'План Факт 2025'!M635="",'План Факт 2025'!N635="",'План Факт 2025'!M635=""),AND('План Факт 2025'!C635&lt;&gt;"",'План Факт 2025'!N635="",'План Факт 2025'!M635="")),"Требует заполнения","ОК")</f>
        <v>ОК</v>
      </c>
      <c r="N635" s="1" t="str">
        <f aca="false">IF(OR('План Факт 2025'!C635="ФОТ",SUM('План Факт 2025'!Q635,'План Факт 2025'!R635,'План Факт 2025'!Z635,'План Факт 2025'!AA635)&gt;0),"ОК",IF('План Факт 2025'!C635="","ОК","Требует заполнения"))</f>
        <v>ОК</v>
      </c>
      <c r="T635" s="1" t="str">
        <f aca="false">IF(AND('План Факт 2025'!R635&gt;0,'План Факт 2025'!X635=""),"Требует заполнения","ОК")</f>
        <v>ОК</v>
      </c>
      <c r="U635" s="1" t="str">
        <f aca="false">IF(AND('План Факт 2025'!R635&gt;0,'План Факт 2025'!Y635=""),"Требует заполнения","ОК")</f>
        <v>ОК</v>
      </c>
    </row>
    <row r="636" customFormat="false" ht="15" hidden="false" customHeight="false" outlineLevel="0" collapsed="false">
      <c r="A636" s="1" t="str">
        <f aca="false">IF(AND('План Факт 2025'!B636&lt;&gt;"",'План Факт 2025'!A636=""),"Требует заполнения","ОК")</f>
        <v>ОК</v>
      </c>
      <c r="C636" s="1" t="str">
        <f aca="false">IF(AND('План Факт 2025'!C636="",SUM('План Факт 2025'!Q636,'План Факт 2025'!R636,'План Факт 2025'!Z636,'План Факт 2025'!AA636)&gt;0),"Требует заполнения","ОК")</f>
        <v>ОК</v>
      </c>
      <c r="D636" s="357" t="str">
        <f aca="false">IF(OR(AND('План Факт 2025'!D636="",'План Факт 2025'!C636="Инвестиционный_проект"),AND('План Факт 2025'!D636="",'План Факт 2025'!C636="Операционный_бюджет")),"Требует заполнения", IF('План Факт 2025'!D636="","ОК",IFERROR(VLOOKUP('План Факт 2025'!C636&amp;'План Факт 2025'!D636,статьи,1,FALSE()),"Требует исправления")))</f>
        <v>ОК</v>
      </c>
      <c r="E636" s="1" t="str">
        <f aca="false">IF(AND('План Факт 2025'!C636="Инвестиционный_проект",'План Факт 2025'!G636=""),"Требует заполнения",IF(AND('План Факт 2025'!C636&lt;&gt;"Инвестиционный_проект",'План Факт 2025'!G636&lt;&gt;""),"Требует изменения","ОК"))</f>
        <v>ОК</v>
      </c>
      <c r="G636" s="1" t="str">
        <f aca="false">IF(AND('План Факт 2025'!C636="Инвестиционный_проект",'План Факт 2025'!I636=""),"Требует заполнения","ОК")</f>
        <v>ОК</v>
      </c>
      <c r="H636" s="1" t="str">
        <f aca="false">IF(AND('План Факт 2025'!C636="ФОТ",'План Факт 2025'!J636=""),"Требует заполнения","ОК")</f>
        <v>ОК</v>
      </c>
      <c r="J636" s="1" t="str">
        <f aca="false">IF(OR(AND('План Факт 2025'!D636="Программное_обеспечение_лицензии",'План Факт 2025'!L636=""),AND('План Факт 2025'!D636="Приобретение_ПО",'План Факт 2025'!L636=""),AND('План Факт 2025'!D636="ИТ_оборудование_и_комплектующие_ИП",'План Факт 2025'!L636=""),AND('План Факт 2025'!D636="ИТ_оборудование_и_комплектующие",'План Факт 2025'!L636="")),"Требует заполнения","ОК")</f>
        <v>ОК</v>
      </c>
      <c r="K636" s="1" t="str">
        <f aca="false">IF(OR(AND('План Факт 2025'!C636="Операционный_бюджет",'План Факт 2025'!D636="Программное_обеспечение_лицензии",'План Факт 2025'!M636=""),AND('План Факт 2025'!C636="Инвестиционный_проект",'План Факт 2025'!D636="Приобретение_ПО",'План Факт 2025'!M636=""),AND('План Факт 2025'!D636="ИТ_оборудование_и_комплектующие_ИП",'План Факт 2025'!M636=""),AND('План Факт 2025'!D636="ИТ_оборудование_и_комплектующие",'План Факт 2025'!M636="")),"Требует заполнения","ОК")</f>
        <v>ОК</v>
      </c>
      <c r="L636" s="1" t="str">
        <f aca="false">IF(OR(AND('План Факт 2025'!D636="Программное_обеспечение_лицензии",'План Факт 2025'!N636="",'План Факт 2025'!M636=""),AND('План Факт 2025'!D636="Приобретение_ПО",'План Факт 2025'!M636="",'План Факт 2025'!N636="",'План Факт 2025'!M636=""),AND('План Факт 2025'!C636&lt;&gt;"",'План Факт 2025'!N636="",'План Факт 2025'!M636="")),"Требует заполнения","ОК")</f>
        <v>ОК</v>
      </c>
      <c r="N636" s="1" t="str">
        <f aca="false">IF(OR('План Факт 2025'!C636="ФОТ",SUM('План Факт 2025'!Q636,'План Факт 2025'!R636,'План Факт 2025'!Z636,'План Факт 2025'!AA636)&gt;0),"ОК",IF('План Факт 2025'!C636="","ОК","Требует заполнения"))</f>
        <v>ОК</v>
      </c>
      <c r="T636" s="1" t="str">
        <f aca="false">IF(AND('План Факт 2025'!R636&gt;0,'План Факт 2025'!X636=""),"Требует заполнения","ОК")</f>
        <v>ОК</v>
      </c>
      <c r="U636" s="1" t="str">
        <f aca="false">IF(AND('План Факт 2025'!R636&gt;0,'План Факт 2025'!Y636=""),"Требует заполнения","ОК")</f>
        <v>ОК</v>
      </c>
    </row>
    <row r="637" customFormat="false" ht="15" hidden="false" customHeight="false" outlineLevel="0" collapsed="false">
      <c r="A637" s="1" t="str">
        <f aca="false">IF(AND('План Факт 2025'!B637&lt;&gt;"",'План Факт 2025'!A637=""),"Требует заполнения","ОК")</f>
        <v>ОК</v>
      </c>
      <c r="C637" s="1" t="str">
        <f aca="false">IF(AND('План Факт 2025'!C637="",SUM('План Факт 2025'!Q637,'План Факт 2025'!R637,'План Факт 2025'!Z637,'План Факт 2025'!AA637)&gt;0),"Требует заполнения","ОК")</f>
        <v>ОК</v>
      </c>
      <c r="D637" s="357" t="str">
        <f aca="false">IF(OR(AND('План Факт 2025'!D637="",'План Факт 2025'!C637="Инвестиционный_проект"),AND('План Факт 2025'!D637="",'План Факт 2025'!C637="Операционный_бюджет")),"Требует заполнения", IF('План Факт 2025'!D637="","ОК",IFERROR(VLOOKUP('План Факт 2025'!C637&amp;'План Факт 2025'!D637,статьи,1,FALSE()),"Требует исправления")))</f>
        <v>ОК</v>
      </c>
      <c r="E637" s="1" t="str">
        <f aca="false">IF(AND('План Факт 2025'!C637="Инвестиционный_проект",'План Факт 2025'!G637=""),"Требует заполнения",IF(AND('План Факт 2025'!C637&lt;&gt;"Инвестиционный_проект",'План Факт 2025'!G637&lt;&gt;""),"Требует изменения","ОК"))</f>
        <v>ОК</v>
      </c>
      <c r="G637" s="1" t="str">
        <f aca="false">IF(AND('План Факт 2025'!C637="Инвестиционный_проект",'План Факт 2025'!I637=""),"Требует заполнения","ОК")</f>
        <v>ОК</v>
      </c>
      <c r="H637" s="1" t="str">
        <f aca="false">IF(AND('План Факт 2025'!C637="ФОТ",'План Факт 2025'!J637=""),"Требует заполнения","ОК")</f>
        <v>ОК</v>
      </c>
      <c r="J637" s="1" t="str">
        <f aca="false">IF(OR(AND('План Факт 2025'!D637="Программное_обеспечение_лицензии",'План Факт 2025'!L637=""),AND('План Факт 2025'!D637="Приобретение_ПО",'План Факт 2025'!L637=""),AND('План Факт 2025'!D637="ИТ_оборудование_и_комплектующие_ИП",'План Факт 2025'!L637=""),AND('План Факт 2025'!D637="ИТ_оборудование_и_комплектующие",'План Факт 2025'!L637="")),"Требует заполнения","ОК")</f>
        <v>ОК</v>
      </c>
      <c r="K637" s="1" t="str">
        <f aca="false">IF(OR(AND('План Факт 2025'!C637="Операционный_бюджет",'План Факт 2025'!D637="Программное_обеспечение_лицензии",'План Факт 2025'!M637=""),AND('План Факт 2025'!C637="Инвестиционный_проект",'План Факт 2025'!D637="Приобретение_ПО",'План Факт 2025'!M637=""),AND('План Факт 2025'!D637="ИТ_оборудование_и_комплектующие_ИП",'План Факт 2025'!M637=""),AND('План Факт 2025'!D637="ИТ_оборудование_и_комплектующие",'План Факт 2025'!M637="")),"Требует заполнения","ОК")</f>
        <v>ОК</v>
      </c>
      <c r="L637" s="1" t="str">
        <f aca="false">IF(OR(AND('План Факт 2025'!D637="Программное_обеспечение_лицензии",'План Факт 2025'!N637="",'План Факт 2025'!M637=""),AND('План Факт 2025'!D637="Приобретение_ПО",'План Факт 2025'!M637="",'План Факт 2025'!N637="",'План Факт 2025'!M637=""),AND('План Факт 2025'!C637&lt;&gt;"",'План Факт 2025'!N637="",'План Факт 2025'!M637="")),"Требует заполнения","ОК")</f>
        <v>ОК</v>
      </c>
      <c r="N637" s="1" t="str">
        <f aca="false">IF(OR('План Факт 2025'!C637="ФОТ",SUM('План Факт 2025'!Q637,'План Факт 2025'!R637,'План Факт 2025'!Z637,'План Факт 2025'!AA637)&gt;0),"ОК",IF('План Факт 2025'!C637="","ОК","Требует заполнения"))</f>
        <v>ОК</v>
      </c>
      <c r="T637" s="1" t="str">
        <f aca="false">IF(AND('План Факт 2025'!R637&gt;0,'План Факт 2025'!X637=""),"Требует заполнения","ОК")</f>
        <v>ОК</v>
      </c>
      <c r="U637" s="1" t="str">
        <f aca="false">IF(AND('План Факт 2025'!R637&gt;0,'План Факт 2025'!Y637=""),"Требует заполнения","ОК")</f>
        <v>ОК</v>
      </c>
    </row>
    <row r="638" customFormat="false" ht="15" hidden="false" customHeight="false" outlineLevel="0" collapsed="false">
      <c r="A638" s="1" t="str">
        <f aca="false">IF(AND('План Факт 2025'!B638&lt;&gt;"",'План Факт 2025'!A638=""),"Требует заполнения","ОК")</f>
        <v>ОК</v>
      </c>
      <c r="C638" s="1" t="str">
        <f aca="false">IF(AND('План Факт 2025'!C638="",SUM('План Факт 2025'!Q638,'План Факт 2025'!R638,'План Факт 2025'!Z638,'План Факт 2025'!AA638)&gt;0),"Требует заполнения","ОК")</f>
        <v>ОК</v>
      </c>
      <c r="D638" s="357" t="str">
        <f aca="false">IF(OR(AND('План Факт 2025'!D638="",'План Факт 2025'!C638="Инвестиционный_проект"),AND('План Факт 2025'!D638="",'План Факт 2025'!C638="Операционный_бюджет")),"Требует заполнения", IF('План Факт 2025'!D638="","ОК",IFERROR(VLOOKUP('План Факт 2025'!C638&amp;'План Факт 2025'!D638,статьи,1,FALSE()),"Требует исправления")))</f>
        <v>ОК</v>
      </c>
      <c r="E638" s="1" t="str">
        <f aca="false">IF(AND('План Факт 2025'!C638="Инвестиционный_проект",'План Факт 2025'!G638=""),"Требует заполнения",IF(AND('План Факт 2025'!C638&lt;&gt;"Инвестиционный_проект",'План Факт 2025'!G638&lt;&gt;""),"Требует изменения","ОК"))</f>
        <v>ОК</v>
      </c>
      <c r="G638" s="1" t="str">
        <f aca="false">IF(AND('План Факт 2025'!C638="Инвестиционный_проект",'План Факт 2025'!I638=""),"Требует заполнения","ОК")</f>
        <v>ОК</v>
      </c>
      <c r="H638" s="1" t="str">
        <f aca="false">IF(AND('План Факт 2025'!C638="ФОТ",'План Факт 2025'!J638=""),"Требует заполнения","ОК")</f>
        <v>ОК</v>
      </c>
      <c r="J638" s="1" t="str">
        <f aca="false">IF(OR(AND('План Факт 2025'!D638="Программное_обеспечение_лицензии",'План Факт 2025'!L638=""),AND('План Факт 2025'!D638="Приобретение_ПО",'План Факт 2025'!L638=""),AND('План Факт 2025'!D638="ИТ_оборудование_и_комплектующие_ИП",'План Факт 2025'!L638=""),AND('План Факт 2025'!D638="ИТ_оборудование_и_комплектующие",'План Факт 2025'!L638="")),"Требует заполнения","ОК")</f>
        <v>ОК</v>
      </c>
      <c r="K638" s="1" t="str">
        <f aca="false">IF(OR(AND('План Факт 2025'!C638="Операционный_бюджет",'План Факт 2025'!D638="Программное_обеспечение_лицензии",'План Факт 2025'!M638=""),AND('План Факт 2025'!C638="Инвестиционный_проект",'План Факт 2025'!D638="Приобретение_ПО",'План Факт 2025'!M638=""),AND('План Факт 2025'!D638="ИТ_оборудование_и_комплектующие_ИП",'План Факт 2025'!M638=""),AND('План Факт 2025'!D638="ИТ_оборудование_и_комплектующие",'План Факт 2025'!M638="")),"Требует заполнения","ОК")</f>
        <v>ОК</v>
      </c>
      <c r="L638" s="1" t="str">
        <f aca="false">IF(OR(AND('План Факт 2025'!D638="Программное_обеспечение_лицензии",'План Факт 2025'!N638="",'План Факт 2025'!M638=""),AND('План Факт 2025'!D638="Приобретение_ПО",'План Факт 2025'!M638="",'План Факт 2025'!N638="",'План Факт 2025'!M638=""),AND('План Факт 2025'!C638&lt;&gt;"",'План Факт 2025'!N638="",'План Факт 2025'!M638="")),"Требует заполнения","ОК")</f>
        <v>ОК</v>
      </c>
      <c r="N638" s="1" t="str">
        <f aca="false">IF(OR('План Факт 2025'!C638="ФОТ",SUM('План Факт 2025'!Q638,'План Факт 2025'!R638,'План Факт 2025'!Z638,'План Факт 2025'!AA638)&gt;0),"ОК",IF('План Факт 2025'!C638="","ОК","Требует заполнения"))</f>
        <v>ОК</v>
      </c>
      <c r="T638" s="1" t="str">
        <f aca="false">IF(AND('План Факт 2025'!R638&gt;0,'План Факт 2025'!X638=""),"Требует заполнения","ОК")</f>
        <v>ОК</v>
      </c>
      <c r="U638" s="1" t="str">
        <f aca="false">IF(AND('План Факт 2025'!R638&gt;0,'План Факт 2025'!Y638=""),"Требует заполнения","ОК")</f>
        <v>ОК</v>
      </c>
    </row>
    <row r="639" customFormat="false" ht="15" hidden="false" customHeight="false" outlineLevel="0" collapsed="false">
      <c r="A639" s="1" t="str">
        <f aca="false">IF(AND('План Факт 2025'!B639&lt;&gt;"",'План Факт 2025'!A639=""),"Требует заполнения","ОК")</f>
        <v>ОК</v>
      </c>
      <c r="C639" s="1" t="str">
        <f aca="false">IF(AND('План Факт 2025'!C639="",SUM('План Факт 2025'!Q639,'План Факт 2025'!R639,'План Факт 2025'!Z639,'План Факт 2025'!AA639)&gt;0),"Требует заполнения","ОК")</f>
        <v>ОК</v>
      </c>
      <c r="D639" s="357" t="str">
        <f aca="false">IF(OR(AND('План Факт 2025'!D639="",'План Факт 2025'!C639="Инвестиционный_проект"),AND('План Факт 2025'!D639="",'План Факт 2025'!C639="Операционный_бюджет")),"Требует заполнения", IF('План Факт 2025'!D639="","ОК",IFERROR(VLOOKUP('План Факт 2025'!C639&amp;'План Факт 2025'!D639,статьи,1,FALSE()),"Требует исправления")))</f>
        <v>ОК</v>
      </c>
      <c r="E639" s="1" t="str">
        <f aca="false">IF(AND('План Факт 2025'!C639="Инвестиционный_проект",'План Факт 2025'!G639=""),"Требует заполнения",IF(AND('План Факт 2025'!C639&lt;&gt;"Инвестиционный_проект",'План Факт 2025'!G639&lt;&gt;""),"Требует изменения","ОК"))</f>
        <v>ОК</v>
      </c>
      <c r="G639" s="1" t="str">
        <f aca="false">IF(AND('План Факт 2025'!C639="Инвестиционный_проект",'План Факт 2025'!I639=""),"Требует заполнения","ОК")</f>
        <v>ОК</v>
      </c>
      <c r="H639" s="1" t="str">
        <f aca="false">IF(AND('План Факт 2025'!C639="ФОТ",'План Факт 2025'!J639=""),"Требует заполнения","ОК")</f>
        <v>ОК</v>
      </c>
      <c r="J639" s="1" t="str">
        <f aca="false">IF(OR(AND('План Факт 2025'!D639="Программное_обеспечение_лицензии",'План Факт 2025'!L639=""),AND('План Факт 2025'!D639="Приобретение_ПО",'План Факт 2025'!L639=""),AND('План Факт 2025'!D639="ИТ_оборудование_и_комплектующие_ИП",'План Факт 2025'!L639=""),AND('План Факт 2025'!D639="ИТ_оборудование_и_комплектующие",'План Факт 2025'!L639="")),"Требует заполнения","ОК")</f>
        <v>ОК</v>
      </c>
      <c r="K639" s="1" t="str">
        <f aca="false">IF(OR(AND('План Факт 2025'!C639="Операционный_бюджет",'План Факт 2025'!D639="Программное_обеспечение_лицензии",'План Факт 2025'!M639=""),AND('План Факт 2025'!C639="Инвестиционный_проект",'План Факт 2025'!D639="Приобретение_ПО",'План Факт 2025'!M639=""),AND('План Факт 2025'!D639="ИТ_оборудование_и_комплектующие_ИП",'План Факт 2025'!M639=""),AND('План Факт 2025'!D639="ИТ_оборудование_и_комплектующие",'План Факт 2025'!M639="")),"Требует заполнения","ОК")</f>
        <v>ОК</v>
      </c>
      <c r="L639" s="1" t="str">
        <f aca="false">IF(OR(AND('План Факт 2025'!D639="Программное_обеспечение_лицензии",'План Факт 2025'!N639="",'План Факт 2025'!M639=""),AND('План Факт 2025'!D639="Приобретение_ПО",'План Факт 2025'!M639="",'План Факт 2025'!N639="",'План Факт 2025'!M639=""),AND('План Факт 2025'!C639&lt;&gt;"",'План Факт 2025'!N639="",'План Факт 2025'!M639="")),"Требует заполнения","ОК")</f>
        <v>ОК</v>
      </c>
      <c r="N639" s="1" t="str">
        <f aca="false">IF(OR('План Факт 2025'!C639="ФОТ",SUM('План Факт 2025'!Q639,'План Факт 2025'!R639,'План Факт 2025'!Z639,'План Факт 2025'!AA639)&gt;0),"ОК",IF('План Факт 2025'!C639="","ОК","Требует заполнения"))</f>
        <v>ОК</v>
      </c>
      <c r="T639" s="1" t="str">
        <f aca="false">IF(AND('План Факт 2025'!R639&gt;0,'План Факт 2025'!X639=""),"Требует заполнения","ОК")</f>
        <v>ОК</v>
      </c>
      <c r="U639" s="1" t="str">
        <f aca="false">IF(AND('План Факт 2025'!R639&gt;0,'План Факт 2025'!Y639=""),"Требует заполнения","ОК")</f>
        <v>ОК</v>
      </c>
    </row>
    <row r="640" customFormat="false" ht="15" hidden="false" customHeight="false" outlineLevel="0" collapsed="false">
      <c r="A640" s="1" t="str">
        <f aca="false">IF(AND('План Факт 2025'!B640&lt;&gt;"",'План Факт 2025'!A640=""),"Требует заполнения","ОК")</f>
        <v>ОК</v>
      </c>
      <c r="C640" s="1" t="str">
        <f aca="false">IF(AND('План Факт 2025'!C640="",SUM('План Факт 2025'!Q640,'План Факт 2025'!R640,'План Факт 2025'!Z640,'План Факт 2025'!AA640)&gt;0),"Требует заполнения","ОК")</f>
        <v>ОК</v>
      </c>
      <c r="D640" s="357" t="str">
        <f aca="false">IF(OR(AND('План Факт 2025'!D640="",'План Факт 2025'!C640="Инвестиционный_проект"),AND('План Факт 2025'!D640="",'План Факт 2025'!C640="Операционный_бюджет")),"Требует заполнения", IF('План Факт 2025'!D640="","ОК",IFERROR(VLOOKUP('План Факт 2025'!C640&amp;'План Факт 2025'!D640,статьи,1,FALSE()),"Требует исправления")))</f>
        <v>ОК</v>
      </c>
      <c r="E640" s="1" t="str">
        <f aca="false">IF(AND('План Факт 2025'!C640="Инвестиционный_проект",'План Факт 2025'!G640=""),"Требует заполнения",IF(AND('План Факт 2025'!C640&lt;&gt;"Инвестиционный_проект",'План Факт 2025'!G640&lt;&gt;""),"Требует изменения","ОК"))</f>
        <v>ОК</v>
      </c>
      <c r="G640" s="1" t="str">
        <f aca="false">IF(AND('План Факт 2025'!C640="Инвестиционный_проект",'План Факт 2025'!I640=""),"Требует заполнения","ОК")</f>
        <v>ОК</v>
      </c>
      <c r="H640" s="1" t="str">
        <f aca="false">IF(AND('План Факт 2025'!C640="ФОТ",'План Факт 2025'!J640=""),"Требует заполнения","ОК")</f>
        <v>ОК</v>
      </c>
      <c r="J640" s="1" t="str">
        <f aca="false">IF(OR(AND('План Факт 2025'!D640="Программное_обеспечение_лицензии",'План Факт 2025'!L640=""),AND('План Факт 2025'!D640="Приобретение_ПО",'План Факт 2025'!L640=""),AND('План Факт 2025'!D640="ИТ_оборудование_и_комплектующие_ИП",'План Факт 2025'!L640=""),AND('План Факт 2025'!D640="ИТ_оборудование_и_комплектующие",'План Факт 2025'!L640="")),"Требует заполнения","ОК")</f>
        <v>ОК</v>
      </c>
      <c r="K640" s="1" t="str">
        <f aca="false">IF(OR(AND('План Факт 2025'!C640="Операционный_бюджет",'План Факт 2025'!D640="Программное_обеспечение_лицензии",'План Факт 2025'!M640=""),AND('План Факт 2025'!C640="Инвестиционный_проект",'План Факт 2025'!D640="Приобретение_ПО",'План Факт 2025'!M640=""),AND('План Факт 2025'!D640="ИТ_оборудование_и_комплектующие_ИП",'План Факт 2025'!M640=""),AND('План Факт 2025'!D640="ИТ_оборудование_и_комплектующие",'План Факт 2025'!M640="")),"Требует заполнения","ОК")</f>
        <v>ОК</v>
      </c>
      <c r="L640" s="1" t="str">
        <f aca="false">IF(OR(AND('План Факт 2025'!D640="Программное_обеспечение_лицензии",'План Факт 2025'!N640="",'План Факт 2025'!M640=""),AND('План Факт 2025'!D640="Приобретение_ПО",'План Факт 2025'!M640="",'План Факт 2025'!N640="",'План Факт 2025'!M640=""),AND('План Факт 2025'!C640&lt;&gt;"",'План Факт 2025'!N640="",'План Факт 2025'!M640="")),"Требует заполнения","ОК")</f>
        <v>ОК</v>
      </c>
      <c r="N640" s="1" t="str">
        <f aca="false">IF(OR('План Факт 2025'!C640="ФОТ",SUM('План Факт 2025'!Q640,'План Факт 2025'!R640,'План Факт 2025'!Z640,'План Факт 2025'!AA640)&gt;0),"ОК",IF('План Факт 2025'!C640="","ОК","Требует заполнения"))</f>
        <v>ОК</v>
      </c>
      <c r="T640" s="1" t="str">
        <f aca="false">IF(AND('План Факт 2025'!R640&gt;0,'План Факт 2025'!X640=""),"Требует заполнения","ОК")</f>
        <v>ОК</v>
      </c>
      <c r="U640" s="1" t="str">
        <f aca="false">IF(AND('План Факт 2025'!R640&gt;0,'План Факт 2025'!Y640=""),"Требует заполнения","ОК")</f>
        <v>ОК</v>
      </c>
    </row>
    <row r="641" customFormat="false" ht="15" hidden="false" customHeight="false" outlineLevel="0" collapsed="false">
      <c r="A641" s="1" t="str">
        <f aca="false">IF(AND('План Факт 2025'!B641&lt;&gt;"",'План Факт 2025'!A641=""),"Требует заполнения","ОК")</f>
        <v>ОК</v>
      </c>
      <c r="C641" s="1" t="str">
        <f aca="false">IF(AND('План Факт 2025'!C641="",SUM('План Факт 2025'!Q641,'План Факт 2025'!R641,'План Факт 2025'!Z641,'План Факт 2025'!AA641)&gt;0),"Требует заполнения","ОК")</f>
        <v>ОК</v>
      </c>
      <c r="D641" s="357" t="str">
        <f aca="false">IF(OR(AND('План Факт 2025'!D641="",'План Факт 2025'!C641="Инвестиционный_проект"),AND('План Факт 2025'!D641="",'План Факт 2025'!C641="Операционный_бюджет")),"Требует заполнения", IF('План Факт 2025'!D641="","ОК",IFERROR(VLOOKUP('План Факт 2025'!C641&amp;'План Факт 2025'!D641,статьи,1,FALSE()),"Требует исправления")))</f>
        <v>ОК</v>
      </c>
      <c r="E641" s="1" t="str">
        <f aca="false">IF(AND('План Факт 2025'!C641="Инвестиционный_проект",'План Факт 2025'!G641=""),"Требует заполнения",IF(AND('План Факт 2025'!C641&lt;&gt;"Инвестиционный_проект",'План Факт 2025'!G641&lt;&gt;""),"Требует изменения","ОК"))</f>
        <v>ОК</v>
      </c>
      <c r="G641" s="1" t="str">
        <f aca="false">IF(AND('План Факт 2025'!C641="Инвестиционный_проект",'План Факт 2025'!I641=""),"Требует заполнения","ОК")</f>
        <v>ОК</v>
      </c>
      <c r="H641" s="1" t="str">
        <f aca="false">IF(AND('План Факт 2025'!C641="ФОТ",'План Факт 2025'!J641=""),"Требует заполнения","ОК")</f>
        <v>ОК</v>
      </c>
      <c r="J641" s="1" t="str">
        <f aca="false">IF(OR(AND('План Факт 2025'!D641="Программное_обеспечение_лицензии",'План Факт 2025'!L641=""),AND('План Факт 2025'!D641="Приобретение_ПО",'План Факт 2025'!L641=""),AND('План Факт 2025'!D641="ИТ_оборудование_и_комплектующие_ИП",'План Факт 2025'!L641=""),AND('План Факт 2025'!D641="ИТ_оборудование_и_комплектующие",'План Факт 2025'!L641="")),"Требует заполнения","ОК")</f>
        <v>ОК</v>
      </c>
      <c r="K641" s="1" t="str">
        <f aca="false">IF(OR(AND('План Факт 2025'!C641="Операционный_бюджет",'План Факт 2025'!D641="Программное_обеспечение_лицензии",'План Факт 2025'!M641=""),AND('План Факт 2025'!C641="Инвестиционный_проект",'План Факт 2025'!D641="Приобретение_ПО",'План Факт 2025'!M641=""),AND('План Факт 2025'!D641="ИТ_оборудование_и_комплектующие_ИП",'План Факт 2025'!M641=""),AND('План Факт 2025'!D641="ИТ_оборудование_и_комплектующие",'План Факт 2025'!M641="")),"Требует заполнения","ОК")</f>
        <v>ОК</v>
      </c>
      <c r="L641" s="1" t="str">
        <f aca="false">IF(OR(AND('План Факт 2025'!D641="Программное_обеспечение_лицензии",'План Факт 2025'!N641="",'План Факт 2025'!M641=""),AND('План Факт 2025'!D641="Приобретение_ПО",'План Факт 2025'!M641="",'План Факт 2025'!N641="",'План Факт 2025'!M641=""),AND('План Факт 2025'!C641&lt;&gt;"",'План Факт 2025'!N641="",'План Факт 2025'!M641="")),"Требует заполнения","ОК")</f>
        <v>ОК</v>
      </c>
      <c r="N641" s="1" t="str">
        <f aca="false">IF(OR('План Факт 2025'!C641="ФОТ",SUM('План Факт 2025'!Q641,'План Факт 2025'!R641,'План Факт 2025'!Z641,'План Факт 2025'!AA641)&gt;0),"ОК",IF('План Факт 2025'!C641="","ОК","Требует заполнения"))</f>
        <v>ОК</v>
      </c>
      <c r="T641" s="1" t="str">
        <f aca="false">IF(AND('План Факт 2025'!R641&gt;0,'План Факт 2025'!X641=""),"Требует заполнения","ОК")</f>
        <v>ОК</v>
      </c>
      <c r="U641" s="1" t="str">
        <f aca="false">IF(AND('План Факт 2025'!R641&gt;0,'План Факт 2025'!Y641=""),"Требует заполнения","ОК")</f>
        <v>ОК</v>
      </c>
    </row>
    <row r="642" customFormat="false" ht="15" hidden="false" customHeight="false" outlineLevel="0" collapsed="false">
      <c r="A642" s="1" t="str">
        <f aca="false">IF(AND('План Факт 2025'!B642&lt;&gt;"",'План Факт 2025'!A642=""),"Требует заполнения","ОК")</f>
        <v>ОК</v>
      </c>
      <c r="C642" s="1" t="str">
        <f aca="false">IF(AND('План Факт 2025'!C642="",SUM('План Факт 2025'!Q642,'План Факт 2025'!R642,'План Факт 2025'!Z642,'План Факт 2025'!AA642)&gt;0),"Требует заполнения","ОК")</f>
        <v>ОК</v>
      </c>
      <c r="D642" s="357" t="str">
        <f aca="false">IF(OR(AND('План Факт 2025'!D642="",'План Факт 2025'!C642="Инвестиционный_проект"),AND('План Факт 2025'!D642="",'План Факт 2025'!C642="Операционный_бюджет")),"Требует заполнения", IF('План Факт 2025'!D642="","ОК",IFERROR(VLOOKUP('План Факт 2025'!C642&amp;'План Факт 2025'!D642,статьи,1,FALSE()),"Требует исправления")))</f>
        <v>ОК</v>
      </c>
      <c r="E642" s="1" t="str">
        <f aca="false">IF(AND('План Факт 2025'!C642="Инвестиционный_проект",'План Факт 2025'!G642=""),"Требует заполнения",IF(AND('План Факт 2025'!C642&lt;&gt;"Инвестиционный_проект",'План Факт 2025'!G642&lt;&gt;""),"Требует изменения","ОК"))</f>
        <v>ОК</v>
      </c>
      <c r="G642" s="1" t="str">
        <f aca="false">IF(AND('План Факт 2025'!C642="Инвестиционный_проект",'План Факт 2025'!I642=""),"Требует заполнения","ОК")</f>
        <v>ОК</v>
      </c>
      <c r="H642" s="1" t="str">
        <f aca="false">IF(AND('План Факт 2025'!C642="ФОТ",'План Факт 2025'!J642=""),"Требует заполнения","ОК")</f>
        <v>ОК</v>
      </c>
      <c r="J642" s="1" t="str">
        <f aca="false">IF(OR(AND('План Факт 2025'!D642="Программное_обеспечение_лицензии",'План Факт 2025'!L642=""),AND('План Факт 2025'!D642="Приобретение_ПО",'План Факт 2025'!L642=""),AND('План Факт 2025'!D642="ИТ_оборудование_и_комплектующие_ИП",'План Факт 2025'!L642=""),AND('План Факт 2025'!D642="ИТ_оборудование_и_комплектующие",'План Факт 2025'!L642="")),"Требует заполнения","ОК")</f>
        <v>ОК</v>
      </c>
      <c r="K642" s="1" t="str">
        <f aca="false">IF(OR(AND('План Факт 2025'!C642="Операционный_бюджет",'План Факт 2025'!D642="Программное_обеспечение_лицензии",'План Факт 2025'!M642=""),AND('План Факт 2025'!C642="Инвестиционный_проект",'План Факт 2025'!D642="Приобретение_ПО",'План Факт 2025'!M642=""),AND('План Факт 2025'!D642="ИТ_оборудование_и_комплектующие_ИП",'План Факт 2025'!M642=""),AND('План Факт 2025'!D642="ИТ_оборудование_и_комплектующие",'План Факт 2025'!M642="")),"Требует заполнения","ОК")</f>
        <v>ОК</v>
      </c>
      <c r="L642" s="1" t="str">
        <f aca="false">IF(OR(AND('План Факт 2025'!D642="Программное_обеспечение_лицензии",'План Факт 2025'!N642="",'План Факт 2025'!M642=""),AND('План Факт 2025'!D642="Приобретение_ПО",'План Факт 2025'!M642="",'План Факт 2025'!N642="",'План Факт 2025'!M642=""),AND('План Факт 2025'!C642&lt;&gt;"",'План Факт 2025'!N642="",'План Факт 2025'!M642="")),"Требует заполнения","ОК")</f>
        <v>ОК</v>
      </c>
      <c r="N642" s="1" t="str">
        <f aca="false">IF(OR('План Факт 2025'!C642="ФОТ",SUM('План Факт 2025'!Q642,'План Факт 2025'!R642,'План Факт 2025'!Z642,'План Факт 2025'!AA642)&gt;0),"ОК",IF('План Факт 2025'!C642="","ОК","Требует заполнения"))</f>
        <v>ОК</v>
      </c>
      <c r="T642" s="1" t="str">
        <f aca="false">IF(AND('План Факт 2025'!R642&gt;0,'План Факт 2025'!X642=""),"Требует заполнения","ОК")</f>
        <v>ОК</v>
      </c>
      <c r="U642" s="1" t="str">
        <f aca="false">IF(AND('План Факт 2025'!R642&gt;0,'План Факт 2025'!Y642=""),"Требует заполнения","ОК")</f>
        <v>ОК</v>
      </c>
    </row>
    <row r="643" customFormat="false" ht="15" hidden="false" customHeight="false" outlineLevel="0" collapsed="false">
      <c r="A643" s="1" t="str">
        <f aca="false">IF(AND('План Факт 2025'!B643&lt;&gt;"",'План Факт 2025'!A643=""),"Требует заполнения","ОК")</f>
        <v>ОК</v>
      </c>
      <c r="C643" s="1" t="str">
        <f aca="false">IF(AND('План Факт 2025'!C643="",SUM('План Факт 2025'!Q643,'План Факт 2025'!R643,'План Факт 2025'!Z643,'План Факт 2025'!AA643)&gt;0),"Требует заполнения","ОК")</f>
        <v>ОК</v>
      </c>
      <c r="D643" s="357" t="str">
        <f aca="false">IF(OR(AND('План Факт 2025'!D643="",'План Факт 2025'!C643="Инвестиционный_проект"),AND('План Факт 2025'!D643="",'План Факт 2025'!C643="Операционный_бюджет")),"Требует заполнения", IF('План Факт 2025'!D643="","ОК",IFERROR(VLOOKUP('План Факт 2025'!C643&amp;'План Факт 2025'!D643,статьи,1,FALSE()),"Требует исправления")))</f>
        <v>ОК</v>
      </c>
      <c r="E643" s="1" t="str">
        <f aca="false">IF(AND('План Факт 2025'!C643="Инвестиционный_проект",'План Факт 2025'!G643=""),"Требует заполнения",IF(AND('План Факт 2025'!C643&lt;&gt;"Инвестиционный_проект",'План Факт 2025'!G643&lt;&gt;""),"Требует изменения","ОК"))</f>
        <v>ОК</v>
      </c>
      <c r="G643" s="1" t="str">
        <f aca="false">IF(AND('План Факт 2025'!C643="Инвестиционный_проект",'План Факт 2025'!I643=""),"Требует заполнения","ОК")</f>
        <v>ОК</v>
      </c>
      <c r="H643" s="1" t="str">
        <f aca="false">IF(AND('План Факт 2025'!C643="ФОТ",'План Факт 2025'!J643=""),"Требует заполнения","ОК")</f>
        <v>ОК</v>
      </c>
      <c r="J643" s="1" t="str">
        <f aca="false">IF(OR(AND('План Факт 2025'!D643="Программное_обеспечение_лицензии",'План Факт 2025'!L643=""),AND('План Факт 2025'!D643="Приобретение_ПО",'План Факт 2025'!L643=""),AND('План Факт 2025'!D643="ИТ_оборудование_и_комплектующие_ИП",'План Факт 2025'!L643=""),AND('План Факт 2025'!D643="ИТ_оборудование_и_комплектующие",'План Факт 2025'!L643="")),"Требует заполнения","ОК")</f>
        <v>ОК</v>
      </c>
      <c r="K643" s="1" t="str">
        <f aca="false">IF(OR(AND('План Факт 2025'!C643="Операционный_бюджет",'План Факт 2025'!D643="Программное_обеспечение_лицензии",'План Факт 2025'!M643=""),AND('План Факт 2025'!C643="Инвестиционный_проект",'План Факт 2025'!D643="Приобретение_ПО",'План Факт 2025'!M643=""),AND('План Факт 2025'!D643="ИТ_оборудование_и_комплектующие_ИП",'План Факт 2025'!M643=""),AND('План Факт 2025'!D643="ИТ_оборудование_и_комплектующие",'План Факт 2025'!M643="")),"Требует заполнения","ОК")</f>
        <v>ОК</v>
      </c>
      <c r="L643" s="1" t="str">
        <f aca="false">IF(OR(AND('План Факт 2025'!D643="Программное_обеспечение_лицензии",'План Факт 2025'!N643="",'План Факт 2025'!M643=""),AND('План Факт 2025'!D643="Приобретение_ПО",'План Факт 2025'!M643="",'План Факт 2025'!N643="",'План Факт 2025'!M643=""),AND('План Факт 2025'!C643&lt;&gt;"",'План Факт 2025'!N643="",'План Факт 2025'!M643="")),"Требует заполнения","ОК")</f>
        <v>ОК</v>
      </c>
      <c r="N643" s="1" t="str">
        <f aca="false">IF(OR('План Факт 2025'!C643="ФОТ",SUM('План Факт 2025'!Q643,'План Факт 2025'!R643,'План Факт 2025'!Z643,'План Факт 2025'!AA643)&gt;0),"ОК",IF('План Факт 2025'!C643="","ОК","Требует заполнения"))</f>
        <v>ОК</v>
      </c>
      <c r="T643" s="1" t="str">
        <f aca="false">IF(AND('План Факт 2025'!R643&gt;0,'План Факт 2025'!X643=""),"Требует заполнения","ОК")</f>
        <v>ОК</v>
      </c>
      <c r="U643" s="1" t="str">
        <f aca="false">IF(AND('План Факт 2025'!R643&gt;0,'План Факт 2025'!Y643=""),"Требует заполнения","ОК")</f>
        <v>ОК</v>
      </c>
    </row>
    <row r="644" customFormat="false" ht="15" hidden="false" customHeight="false" outlineLevel="0" collapsed="false">
      <c r="A644" s="1" t="str">
        <f aca="false">IF(AND('План Факт 2025'!B644&lt;&gt;"",'План Факт 2025'!A644=""),"Требует заполнения","ОК")</f>
        <v>ОК</v>
      </c>
      <c r="C644" s="1" t="str">
        <f aca="false">IF(AND('План Факт 2025'!C644="",SUM('План Факт 2025'!Q644,'План Факт 2025'!R644,'План Факт 2025'!Z644,'План Факт 2025'!AA644)&gt;0),"Требует заполнения","ОК")</f>
        <v>ОК</v>
      </c>
      <c r="D644" s="357" t="str">
        <f aca="false">IF(OR(AND('План Факт 2025'!D644="",'План Факт 2025'!C644="Инвестиционный_проект"),AND('План Факт 2025'!D644="",'План Факт 2025'!C644="Операционный_бюджет")),"Требует заполнения", IF('План Факт 2025'!D644="","ОК",IFERROR(VLOOKUP('План Факт 2025'!C644&amp;'План Факт 2025'!D644,статьи,1,FALSE()),"Требует исправления")))</f>
        <v>ОК</v>
      </c>
      <c r="E644" s="1" t="str">
        <f aca="false">IF(AND('План Факт 2025'!C644="Инвестиционный_проект",'План Факт 2025'!G644=""),"Требует заполнения",IF(AND('План Факт 2025'!C644&lt;&gt;"Инвестиционный_проект",'План Факт 2025'!G644&lt;&gt;""),"Требует изменения","ОК"))</f>
        <v>ОК</v>
      </c>
      <c r="G644" s="1" t="str">
        <f aca="false">IF(AND('План Факт 2025'!C644="Инвестиционный_проект",'План Факт 2025'!I644=""),"Требует заполнения","ОК")</f>
        <v>ОК</v>
      </c>
      <c r="H644" s="1" t="str">
        <f aca="false">IF(AND('План Факт 2025'!C644="ФОТ",'План Факт 2025'!J644=""),"Требует заполнения","ОК")</f>
        <v>ОК</v>
      </c>
      <c r="J644" s="1" t="str">
        <f aca="false">IF(OR(AND('План Факт 2025'!D644="Программное_обеспечение_лицензии",'План Факт 2025'!L644=""),AND('План Факт 2025'!D644="Приобретение_ПО",'План Факт 2025'!L644=""),AND('План Факт 2025'!D644="ИТ_оборудование_и_комплектующие_ИП",'План Факт 2025'!L644=""),AND('План Факт 2025'!D644="ИТ_оборудование_и_комплектующие",'План Факт 2025'!L644="")),"Требует заполнения","ОК")</f>
        <v>ОК</v>
      </c>
      <c r="K644" s="1" t="str">
        <f aca="false">IF(OR(AND('План Факт 2025'!C644="Операционный_бюджет",'План Факт 2025'!D644="Программное_обеспечение_лицензии",'План Факт 2025'!M644=""),AND('План Факт 2025'!C644="Инвестиционный_проект",'План Факт 2025'!D644="Приобретение_ПО",'План Факт 2025'!M644=""),AND('План Факт 2025'!D644="ИТ_оборудование_и_комплектующие_ИП",'План Факт 2025'!M644=""),AND('План Факт 2025'!D644="ИТ_оборудование_и_комплектующие",'План Факт 2025'!M644="")),"Требует заполнения","ОК")</f>
        <v>ОК</v>
      </c>
      <c r="L644" s="1" t="str">
        <f aca="false">IF(OR(AND('План Факт 2025'!D644="Программное_обеспечение_лицензии",'План Факт 2025'!N644="",'План Факт 2025'!M644=""),AND('План Факт 2025'!D644="Приобретение_ПО",'План Факт 2025'!M644="",'План Факт 2025'!N644="",'План Факт 2025'!M644=""),AND('План Факт 2025'!C644&lt;&gt;"",'План Факт 2025'!N644="",'План Факт 2025'!M644="")),"Требует заполнения","ОК")</f>
        <v>ОК</v>
      </c>
      <c r="N644" s="1" t="str">
        <f aca="false">IF(OR('План Факт 2025'!C644="ФОТ",SUM('План Факт 2025'!Q644,'План Факт 2025'!R644,'План Факт 2025'!Z644,'План Факт 2025'!AA644)&gt;0),"ОК",IF('План Факт 2025'!C644="","ОК","Требует заполнения"))</f>
        <v>ОК</v>
      </c>
      <c r="T644" s="1" t="str">
        <f aca="false">IF(AND('План Факт 2025'!R644&gt;0,'План Факт 2025'!X644=""),"Требует заполнения","ОК")</f>
        <v>ОК</v>
      </c>
      <c r="U644" s="1" t="str">
        <f aca="false">IF(AND('План Факт 2025'!R644&gt;0,'План Факт 2025'!Y644=""),"Требует заполнения","ОК")</f>
        <v>ОК</v>
      </c>
    </row>
    <row r="645" customFormat="false" ht="15" hidden="false" customHeight="false" outlineLevel="0" collapsed="false">
      <c r="A645" s="1" t="str">
        <f aca="false">IF(AND('План Факт 2025'!B645&lt;&gt;"",'План Факт 2025'!A645=""),"Требует заполнения","ОК")</f>
        <v>ОК</v>
      </c>
      <c r="C645" s="1" t="str">
        <f aca="false">IF(AND('План Факт 2025'!C645="",SUM('План Факт 2025'!Q645,'План Факт 2025'!R645,'План Факт 2025'!Z645,'План Факт 2025'!AA645)&gt;0),"Требует заполнения","ОК")</f>
        <v>ОК</v>
      </c>
      <c r="D645" s="357" t="str">
        <f aca="false">IF(OR(AND('План Факт 2025'!D645="",'План Факт 2025'!C645="Инвестиционный_проект"),AND('План Факт 2025'!D645="",'План Факт 2025'!C645="Операционный_бюджет")),"Требует заполнения", IF('План Факт 2025'!D645="","ОК",IFERROR(VLOOKUP('План Факт 2025'!C645&amp;'План Факт 2025'!D645,статьи,1,FALSE()),"Требует исправления")))</f>
        <v>ОК</v>
      </c>
      <c r="E645" s="1" t="str">
        <f aca="false">IF(AND('План Факт 2025'!C645="Инвестиционный_проект",'План Факт 2025'!G645=""),"Требует заполнения",IF(AND('План Факт 2025'!C645&lt;&gt;"Инвестиционный_проект",'План Факт 2025'!G645&lt;&gt;""),"Требует изменения","ОК"))</f>
        <v>ОК</v>
      </c>
      <c r="G645" s="1" t="str">
        <f aca="false">IF(AND('План Факт 2025'!C645="Инвестиционный_проект",'План Факт 2025'!I645=""),"Требует заполнения","ОК")</f>
        <v>ОК</v>
      </c>
      <c r="H645" s="1" t="str">
        <f aca="false">IF(AND('План Факт 2025'!C645="ФОТ",'План Факт 2025'!J645=""),"Требует заполнения","ОК")</f>
        <v>ОК</v>
      </c>
      <c r="J645" s="1" t="str">
        <f aca="false">IF(OR(AND('План Факт 2025'!D645="Программное_обеспечение_лицензии",'План Факт 2025'!L645=""),AND('План Факт 2025'!D645="Приобретение_ПО",'План Факт 2025'!L645=""),AND('План Факт 2025'!D645="ИТ_оборудование_и_комплектующие_ИП",'План Факт 2025'!L645=""),AND('План Факт 2025'!D645="ИТ_оборудование_и_комплектующие",'План Факт 2025'!L645="")),"Требует заполнения","ОК")</f>
        <v>ОК</v>
      </c>
      <c r="K645" s="1" t="str">
        <f aca="false">IF(OR(AND('План Факт 2025'!C645="Операционный_бюджет",'План Факт 2025'!D645="Программное_обеспечение_лицензии",'План Факт 2025'!M645=""),AND('План Факт 2025'!C645="Инвестиционный_проект",'План Факт 2025'!D645="Приобретение_ПО",'План Факт 2025'!M645=""),AND('План Факт 2025'!D645="ИТ_оборудование_и_комплектующие_ИП",'План Факт 2025'!M645=""),AND('План Факт 2025'!D645="ИТ_оборудование_и_комплектующие",'План Факт 2025'!M645="")),"Требует заполнения","ОК")</f>
        <v>ОК</v>
      </c>
      <c r="L645" s="1" t="str">
        <f aca="false">IF(OR(AND('План Факт 2025'!D645="Программное_обеспечение_лицензии",'План Факт 2025'!N645="",'План Факт 2025'!M645=""),AND('План Факт 2025'!D645="Приобретение_ПО",'План Факт 2025'!M645="",'План Факт 2025'!N645="",'План Факт 2025'!M645=""),AND('План Факт 2025'!C645&lt;&gt;"",'План Факт 2025'!N645="",'План Факт 2025'!M645="")),"Требует заполнения","ОК")</f>
        <v>ОК</v>
      </c>
      <c r="N645" s="1" t="str">
        <f aca="false">IF(OR('План Факт 2025'!C645="ФОТ",SUM('План Факт 2025'!Q645,'План Факт 2025'!R645,'План Факт 2025'!Z645,'План Факт 2025'!AA645)&gt;0),"ОК",IF('План Факт 2025'!C645="","ОК","Требует заполнения"))</f>
        <v>ОК</v>
      </c>
      <c r="T645" s="1" t="str">
        <f aca="false">IF(AND('План Факт 2025'!R645&gt;0,'План Факт 2025'!X645=""),"Требует заполнения","ОК")</f>
        <v>ОК</v>
      </c>
      <c r="U645" s="1" t="str">
        <f aca="false">IF(AND('План Факт 2025'!R645&gt;0,'План Факт 2025'!Y645=""),"Требует заполнения","ОК")</f>
        <v>ОК</v>
      </c>
    </row>
    <row r="646" customFormat="false" ht="15" hidden="false" customHeight="false" outlineLevel="0" collapsed="false">
      <c r="A646" s="1" t="str">
        <f aca="false">IF(AND('План Факт 2025'!B646&lt;&gt;"",'План Факт 2025'!A646=""),"Требует заполнения","ОК")</f>
        <v>ОК</v>
      </c>
      <c r="C646" s="1" t="str">
        <f aca="false">IF(AND('План Факт 2025'!C646="",SUM('План Факт 2025'!Q646,'План Факт 2025'!R646,'План Факт 2025'!Z646,'План Факт 2025'!AA646)&gt;0),"Требует заполнения","ОК")</f>
        <v>ОК</v>
      </c>
      <c r="D646" s="357" t="str">
        <f aca="false">IF(OR(AND('План Факт 2025'!D646="",'План Факт 2025'!C646="Инвестиционный_проект"),AND('План Факт 2025'!D646="",'План Факт 2025'!C646="Операционный_бюджет")),"Требует заполнения", IF('План Факт 2025'!D646="","ОК",IFERROR(VLOOKUP('План Факт 2025'!C646&amp;'План Факт 2025'!D646,статьи,1,FALSE()),"Требует исправления")))</f>
        <v>ОК</v>
      </c>
      <c r="E646" s="1" t="str">
        <f aca="false">IF(AND('План Факт 2025'!C646="Инвестиционный_проект",'План Факт 2025'!G646=""),"Требует заполнения",IF(AND('План Факт 2025'!C646&lt;&gt;"Инвестиционный_проект",'План Факт 2025'!G646&lt;&gt;""),"Требует изменения","ОК"))</f>
        <v>ОК</v>
      </c>
      <c r="G646" s="1" t="str">
        <f aca="false">IF(AND('План Факт 2025'!C646="Инвестиционный_проект",'План Факт 2025'!I646=""),"Требует заполнения","ОК")</f>
        <v>ОК</v>
      </c>
      <c r="H646" s="1" t="str">
        <f aca="false">IF(AND('План Факт 2025'!C646="ФОТ",'План Факт 2025'!J646=""),"Требует заполнения","ОК")</f>
        <v>ОК</v>
      </c>
      <c r="J646" s="1" t="str">
        <f aca="false">IF(OR(AND('План Факт 2025'!D646="Программное_обеспечение_лицензии",'План Факт 2025'!L646=""),AND('План Факт 2025'!D646="Приобретение_ПО",'План Факт 2025'!L646=""),AND('План Факт 2025'!D646="ИТ_оборудование_и_комплектующие_ИП",'План Факт 2025'!L646=""),AND('План Факт 2025'!D646="ИТ_оборудование_и_комплектующие",'План Факт 2025'!L646="")),"Требует заполнения","ОК")</f>
        <v>ОК</v>
      </c>
      <c r="K646" s="1" t="str">
        <f aca="false">IF(OR(AND('План Факт 2025'!C646="Операционный_бюджет",'План Факт 2025'!D646="Программное_обеспечение_лицензии",'План Факт 2025'!M646=""),AND('План Факт 2025'!C646="Инвестиционный_проект",'План Факт 2025'!D646="Приобретение_ПО",'План Факт 2025'!M646=""),AND('План Факт 2025'!D646="ИТ_оборудование_и_комплектующие_ИП",'План Факт 2025'!M646=""),AND('План Факт 2025'!D646="ИТ_оборудование_и_комплектующие",'План Факт 2025'!M646="")),"Требует заполнения","ОК")</f>
        <v>ОК</v>
      </c>
      <c r="L646" s="1" t="str">
        <f aca="false">IF(OR(AND('План Факт 2025'!D646="Программное_обеспечение_лицензии",'План Факт 2025'!N646="",'План Факт 2025'!M646=""),AND('План Факт 2025'!D646="Приобретение_ПО",'План Факт 2025'!M646="",'План Факт 2025'!N646="",'План Факт 2025'!M646=""),AND('План Факт 2025'!C646&lt;&gt;"",'План Факт 2025'!N646="",'План Факт 2025'!M646="")),"Требует заполнения","ОК")</f>
        <v>ОК</v>
      </c>
      <c r="N646" s="1" t="str">
        <f aca="false">IF(OR('План Факт 2025'!C646="ФОТ",SUM('План Факт 2025'!Q646,'План Факт 2025'!R646,'План Факт 2025'!Z646,'План Факт 2025'!AA646)&gt;0),"ОК",IF('План Факт 2025'!C646="","ОК","Требует заполнения"))</f>
        <v>ОК</v>
      </c>
      <c r="T646" s="1" t="str">
        <f aca="false">IF(AND('План Факт 2025'!R646&gt;0,'План Факт 2025'!X646=""),"Требует заполнения","ОК")</f>
        <v>ОК</v>
      </c>
      <c r="U646" s="1" t="str">
        <f aca="false">IF(AND('План Факт 2025'!R646&gt;0,'План Факт 2025'!Y646=""),"Требует заполнения","ОК")</f>
        <v>ОК</v>
      </c>
    </row>
    <row r="647" customFormat="false" ht="15" hidden="false" customHeight="false" outlineLevel="0" collapsed="false">
      <c r="A647" s="1" t="str">
        <f aca="false">IF(AND('План Факт 2025'!B647&lt;&gt;"",'План Факт 2025'!A647=""),"Требует заполнения","ОК")</f>
        <v>ОК</v>
      </c>
      <c r="C647" s="1" t="str">
        <f aca="false">IF(AND('План Факт 2025'!C647="",SUM('План Факт 2025'!Q647,'План Факт 2025'!R647,'План Факт 2025'!Z647,'План Факт 2025'!AA647)&gt;0),"Требует заполнения","ОК")</f>
        <v>ОК</v>
      </c>
      <c r="D647" s="357" t="str">
        <f aca="false">IF(OR(AND('План Факт 2025'!D647="",'План Факт 2025'!C647="Инвестиционный_проект"),AND('План Факт 2025'!D647="",'План Факт 2025'!C647="Операционный_бюджет")),"Требует заполнения", IF('План Факт 2025'!D647="","ОК",IFERROR(VLOOKUP('План Факт 2025'!C647&amp;'План Факт 2025'!D647,статьи,1,FALSE()),"Требует исправления")))</f>
        <v>ОК</v>
      </c>
      <c r="E647" s="1" t="str">
        <f aca="false">IF(AND('План Факт 2025'!C647="Инвестиционный_проект",'План Факт 2025'!G647=""),"Требует заполнения",IF(AND('План Факт 2025'!C647&lt;&gt;"Инвестиционный_проект",'План Факт 2025'!G647&lt;&gt;""),"Требует изменения","ОК"))</f>
        <v>ОК</v>
      </c>
      <c r="G647" s="1" t="str">
        <f aca="false">IF(AND('План Факт 2025'!C647="Инвестиционный_проект",'План Факт 2025'!I647=""),"Требует заполнения","ОК")</f>
        <v>ОК</v>
      </c>
      <c r="H647" s="1" t="str">
        <f aca="false">IF(AND('План Факт 2025'!C647="ФОТ",'План Факт 2025'!J647=""),"Требует заполнения","ОК")</f>
        <v>ОК</v>
      </c>
      <c r="J647" s="1" t="str">
        <f aca="false">IF(OR(AND('План Факт 2025'!D647="Программное_обеспечение_лицензии",'План Факт 2025'!L647=""),AND('План Факт 2025'!D647="Приобретение_ПО",'План Факт 2025'!L647=""),AND('План Факт 2025'!D647="ИТ_оборудование_и_комплектующие_ИП",'План Факт 2025'!L647=""),AND('План Факт 2025'!D647="ИТ_оборудование_и_комплектующие",'План Факт 2025'!L647="")),"Требует заполнения","ОК")</f>
        <v>ОК</v>
      </c>
      <c r="K647" s="1" t="str">
        <f aca="false">IF(OR(AND('План Факт 2025'!C647="Операционный_бюджет",'План Факт 2025'!D647="Программное_обеспечение_лицензии",'План Факт 2025'!M647=""),AND('План Факт 2025'!C647="Инвестиционный_проект",'План Факт 2025'!D647="Приобретение_ПО",'План Факт 2025'!M647=""),AND('План Факт 2025'!D647="ИТ_оборудование_и_комплектующие_ИП",'План Факт 2025'!M647=""),AND('План Факт 2025'!D647="ИТ_оборудование_и_комплектующие",'План Факт 2025'!M647="")),"Требует заполнения","ОК")</f>
        <v>ОК</v>
      </c>
      <c r="L647" s="1" t="str">
        <f aca="false">IF(OR(AND('План Факт 2025'!D647="Программное_обеспечение_лицензии",'План Факт 2025'!N647="",'План Факт 2025'!M647=""),AND('План Факт 2025'!D647="Приобретение_ПО",'План Факт 2025'!M647="",'План Факт 2025'!N647="",'План Факт 2025'!M647=""),AND('План Факт 2025'!C647&lt;&gt;"",'План Факт 2025'!N647="",'План Факт 2025'!M647="")),"Требует заполнения","ОК")</f>
        <v>ОК</v>
      </c>
      <c r="N647" s="1" t="str">
        <f aca="false">IF(OR('План Факт 2025'!C647="ФОТ",SUM('План Факт 2025'!Q647,'План Факт 2025'!R647,'План Факт 2025'!Z647,'План Факт 2025'!AA647)&gt;0),"ОК",IF('План Факт 2025'!C647="","ОК","Требует заполнения"))</f>
        <v>ОК</v>
      </c>
      <c r="T647" s="1" t="str">
        <f aca="false">IF(AND('План Факт 2025'!R647&gt;0,'План Факт 2025'!X647=""),"Требует заполнения","ОК")</f>
        <v>ОК</v>
      </c>
      <c r="U647" s="1" t="str">
        <f aca="false">IF(AND('План Факт 2025'!R647&gt;0,'План Факт 2025'!Y647=""),"Требует заполнения","ОК")</f>
        <v>ОК</v>
      </c>
    </row>
    <row r="648" customFormat="false" ht="15" hidden="false" customHeight="false" outlineLevel="0" collapsed="false">
      <c r="A648" s="1" t="str">
        <f aca="false">IF(AND('План Факт 2025'!B648&lt;&gt;"",'План Факт 2025'!A648=""),"Требует заполнения","ОК")</f>
        <v>ОК</v>
      </c>
      <c r="C648" s="1" t="str">
        <f aca="false">IF(AND('План Факт 2025'!C648="",SUM('План Факт 2025'!Q648,'План Факт 2025'!R648,'План Факт 2025'!Z648,'План Факт 2025'!AA648)&gt;0),"Требует заполнения","ОК")</f>
        <v>ОК</v>
      </c>
      <c r="D648" s="357" t="str">
        <f aca="false">IF(OR(AND('План Факт 2025'!D648="",'План Факт 2025'!C648="Инвестиционный_проект"),AND('План Факт 2025'!D648="",'План Факт 2025'!C648="Операционный_бюджет")),"Требует заполнения", IF('План Факт 2025'!D648="","ОК",IFERROR(VLOOKUP('План Факт 2025'!C648&amp;'План Факт 2025'!D648,статьи,1,FALSE()),"Требует исправления")))</f>
        <v>ОК</v>
      </c>
      <c r="E648" s="1" t="str">
        <f aca="false">IF(AND('План Факт 2025'!C648="Инвестиционный_проект",'План Факт 2025'!G648=""),"Требует заполнения",IF(AND('План Факт 2025'!C648&lt;&gt;"Инвестиционный_проект",'План Факт 2025'!G648&lt;&gt;""),"Требует изменения","ОК"))</f>
        <v>ОК</v>
      </c>
      <c r="G648" s="1" t="str">
        <f aca="false">IF(AND('План Факт 2025'!C648="Инвестиционный_проект",'План Факт 2025'!I648=""),"Требует заполнения","ОК")</f>
        <v>ОК</v>
      </c>
      <c r="H648" s="1" t="str">
        <f aca="false">IF(AND('План Факт 2025'!C648="ФОТ",'План Факт 2025'!J648=""),"Требует заполнения","ОК")</f>
        <v>ОК</v>
      </c>
      <c r="J648" s="1" t="str">
        <f aca="false">IF(OR(AND('План Факт 2025'!D648="Программное_обеспечение_лицензии",'План Факт 2025'!L648=""),AND('План Факт 2025'!D648="Приобретение_ПО",'План Факт 2025'!L648=""),AND('План Факт 2025'!D648="ИТ_оборудование_и_комплектующие_ИП",'План Факт 2025'!L648=""),AND('План Факт 2025'!D648="ИТ_оборудование_и_комплектующие",'План Факт 2025'!L648="")),"Требует заполнения","ОК")</f>
        <v>ОК</v>
      </c>
      <c r="K648" s="1" t="str">
        <f aca="false">IF(OR(AND('План Факт 2025'!C648="Операционный_бюджет",'План Факт 2025'!D648="Программное_обеспечение_лицензии",'План Факт 2025'!M648=""),AND('План Факт 2025'!C648="Инвестиционный_проект",'План Факт 2025'!D648="Приобретение_ПО",'План Факт 2025'!M648=""),AND('План Факт 2025'!D648="ИТ_оборудование_и_комплектующие_ИП",'План Факт 2025'!M648=""),AND('План Факт 2025'!D648="ИТ_оборудование_и_комплектующие",'План Факт 2025'!M648="")),"Требует заполнения","ОК")</f>
        <v>ОК</v>
      </c>
      <c r="L648" s="1" t="str">
        <f aca="false">IF(OR(AND('План Факт 2025'!D648="Программное_обеспечение_лицензии",'План Факт 2025'!N648="",'План Факт 2025'!M648=""),AND('План Факт 2025'!D648="Приобретение_ПО",'План Факт 2025'!M648="",'План Факт 2025'!N648="",'План Факт 2025'!M648=""),AND('План Факт 2025'!C648&lt;&gt;"",'План Факт 2025'!N648="",'План Факт 2025'!M648="")),"Требует заполнения","ОК")</f>
        <v>ОК</v>
      </c>
      <c r="N648" s="1" t="str">
        <f aca="false">IF(OR('План Факт 2025'!C648="ФОТ",SUM('План Факт 2025'!Q648,'План Факт 2025'!R648,'План Факт 2025'!Z648,'План Факт 2025'!AA648)&gt;0),"ОК",IF('План Факт 2025'!C648="","ОК","Требует заполнения"))</f>
        <v>ОК</v>
      </c>
      <c r="T648" s="1" t="str">
        <f aca="false">IF(AND('План Факт 2025'!R648&gt;0,'План Факт 2025'!X648=""),"Требует заполнения","ОК")</f>
        <v>ОК</v>
      </c>
      <c r="U648" s="1" t="str">
        <f aca="false">IF(AND('План Факт 2025'!R648&gt;0,'План Факт 2025'!Y648=""),"Требует заполнения","ОК")</f>
        <v>ОК</v>
      </c>
    </row>
    <row r="649" customFormat="false" ht="15" hidden="false" customHeight="false" outlineLevel="0" collapsed="false">
      <c r="A649" s="1" t="str">
        <f aca="false">IF(AND('План Факт 2025'!B649&lt;&gt;"",'План Факт 2025'!A649=""),"Требует заполнения","ОК")</f>
        <v>ОК</v>
      </c>
      <c r="C649" s="1" t="str">
        <f aca="false">IF(AND('План Факт 2025'!C649="",SUM('План Факт 2025'!Q649,'План Факт 2025'!R649,'План Факт 2025'!Z649,'План Факт 2025'!AA649)&gt;0),"Требует заполнения","ОК")</f>
        <v>ОК</v>
      </c>
      <c r="D649" s="357" t="str">
        <f aca="false">IF(OR(AND('План Факт 2025'!D649="",'План Факт 2025'!C649="Инвестиционный_проект"),AND('План Факт 2025'!D649="",'План Факт 2025'!C649="Операционный_бюджет")),"Требует заполнения", IF('План Факт 2025'!D649="","ОК",IFERROR(VLOOKUP('План Факт 2025'!C649&amp;'План Факт 2025'!D649,статьи,1,FALSE()),"Требует исправления")))</f>
        <v>ОК</v>
      </c>
      <c r="E649" s="1" t="str">
        <f aca="false">IF(AND('План Факт 2025'!C649="Инвестиционный_проект",'План Факт 2025'!G649=""),"Требует заполнения",IF(AND('План Факт 2025'!C649&lt;&gt;"Инвестиционный_проект",'План Факт 2025'!G649&lt;&gt;""),"Требует изменения","ОК"))</f>
        <v>ОК</v>
      </c>
      <c r="G649" s="1" t="str">
        <f aca="false">IF(AND('План Факт 2025'!C649="Инвестиционный_проект",'План Факт 2025'!I649=""),"Требует заполнения","ОК")</f>
        <v>ОК</v>
      </c>
      <c r="H649" s="1" t="str">
        <f aca="false">IF(AND('План Факт 2025'!C649="ФОТ",'План Факт 2025'!J649=""),"Требует заполнения","ОК")</f>
        <v>ОК</v>
      </c>
      <c r="J649" s="1" t="str">
        <f aca="false">IF(OR(AND('План Факт 2025'!D649="Программное_обеспечение_лицензии",'План Факт 2025'!L649=""),AND('План Факт 2025'!D649="Приобретение_ПО",'План Факт 2025'!L649=""),AND('План Факт 2025'!D649="ИТ_оборудование_и_комплектующие_ИП",'План Факт 2025'!L649=""),AND('План Факт 2025'!D649="ИТ_оборудование_и_комплектующие",'План Факт 2025'!L649="")),"Требует заполнения","ОК")</f>
        <v>ОК</v>
      </c>
      <c r="K649" s="1" t="str">
        <f aca="false">IF(OR(AND('План Факт 2025'!C649="Операционный_бюджет",'План Факт 2025'!D649="Программное_обеспечение_лицензии",'План Факт 2025'!M649=""),AND('План Факт 2025'!C649="Инвестиционный_проект",'План Факт 2025'!D649="Приобретение_ПО",'План Факт 2025'!M649=""),AND('План Факт 2025'!D649="ИТ_оборудование_и_комплектующие_ИП",'План Факт 2025'!M649=""),AND('План Факт 2025'!D649="ИТ_оборудование_и_комплектующие",'План Факт 2025'!M649="")),"Требует заполнения","ОК")</f>
        <v>ОК</v>
      </c>
      <c r="L649" s="1" t="str">
        <f aca="false">IF(OR(AND('План Факт 2025'!D649="Программное_обеспечение_лицензии",'План Факт 2025'!N649="",'План Факт 2025'!M649=""),AND('План Факт 2025'!D649="Приобретение_ПО",'План Факт 2025'!M649="",'План Факт 2025'!N649="",'План Факт 2025'!M649=""),AND('План Факт 2025'!C649&lt;&gt;"",'План Факт 2025'!N649="",'План Факт 2025'!M649="")),"Требует заполнения","ОК")</f>
        <v>ОК</v>
      </c>
      <c r="N649" s="1" t="str">
        <f aca="false">IF(OR('План Факт 2025'!C649="ФОТ",SUM('План Факт 2025'!Q649,'План Факт 2025'!R649,'План Факт 2025'!Z649,'План Факт 2025'!AA649)&gt;0),"ОК",IF('План Факт 2025'!C649="","ОК","Требует заполнения"))</f>
        <v>ОК</v>
      </c>
      <c r="T649" s="1" t="str">
        <f aca="false">IF(AND('План Факт 2025'!R649&gt;0,'План Факт 2025'!X649=""),"Требует заполнения","ОК")</f>
        <v>ОК</v>
      </c>
      <c r="U649" s="1" t="str">
        <f aca="false">IF(AND('План Факт 2025'!R649&gt;0,'План Факт 2025'!Y649=""),"Требует заполнения","ОК")</f>
        <v>ОК</v>
      </c>
    </row>
    <row r="650" customFormat="false" ht="15" hidden="false" customHeight="false" outlineLevel="0" collapsed="false">
      <c r="A650" s="1" t="str">
        <f aca="false">IF(AND('План Факт 2025'!B650&lt;&gt;"",'План Факт 2025'!A650=""),"Требует заполнения","ОК")</f>
        <v>ОК</v>
      </c>
      <c r="C650" s="1" t="str">
        <f aca="false">IF(AND('План Факт 2025'!C650="",SUM('План Факт 2025'!Q650,'План Факт 2025'!R650,'План Факт 2025'!Z650,'План Факт 2025'!AA650)&gt;0),"Требует заполнения","ОК")</f>
        <v>ОК</v>
      </c>
      <c r="D650" s="357" t="str">
        <f aca="false">IF(OR(AND('План Факт 2025'!D650="",'План Факт 2025'!C650="Инвестиционный_проект"),AND('План Факт 2025'!D650="",'План Факт 2025'!C650="Операционный_бюджет")),"Требует заполнения", IF('План Факт 2025'!D650="","ОК",IFERROR(VLOOKUP('План Факт 2025'!C650&amp;'План Факт 2025'!D650,статьи,1,FALSE()),"Требует исправления")))</f>
        <v>ОК</v>
      </c>
      <c r="E650" s="1" t="str">
        <f aca="false">IF(AND('План Факт 2025'!C650="Инвестиционный_проект",'План Факт 2025'!G650=""),"Требует заполнения",IF(AND('План Факт 2025'!C650&lt;&gt;"Инвестиционный_проект",'План Факт 2025'!G650&lt;&gt;""),"Требует изменения","ОК"))</f>
        <v>ОК</v>
      </c>
      <c r="G650" s="1" t="str">
        <f aca="false">IF(AND('План Факт 2025'!C650="Инвестиционный_проект",'План Факт 2025'!I650=""),"Требует заполнения","ОК")</f>
        <v>ОК</v>
      </c>
      <c r="H650" s="1" t="str">
        <f aca="false">IF(AND('План Факт 2025'!C650="ФОТ",'План Факт 2025'!J650=""),"Требует заполнения","ОК")</f>
        <v>ОК</v>
      </c>
      <c r="J650" s="1" t="str">
        <f aca="false">IF(OR(AND('План Факт 2025'!D650="Программное_обеспечение_лицензии",'План Факт 2025'!L650=""),AND('План Факт 2025'!D650="Приобретение_ПО",'План Факт 2025'!L650=""),AND('План Факт 2025'!D650="ИТ_оборудование_и_комплектующие_ИП",'План Факт 2025'!L650=""),AND('План Факт 2025'!D650="ИТ_оборудование_и_комплектующие",'План Факт 2025'!L650="")),"Требует заполнения","ОК")</f>
        <v>ОК</v>
      </c>
      <c r="K650" s="1" t="str">
        <f aca="false">IF(OR(AND('План Факт 2025'!C650="Операционный_бюджет",'План Факт 2025'!D650="Программное_обеспечение_лицензии",'План Факт 2025'!M650=""),AND('План Факт 2025'!C650="Инвестиционный_проект",'План Факт 2025'!D650="Приобретение_ПО",'План Факт 2025'!M650=""),AND('План Факт 2025'!D650="ИТ_оборудование_и_комплектующие_ИП",'План Факт 2025'!M650=""),AND('План Факт 2025'!D650="ИТ_оборудование_и_комплектующие",'План Факт 2025'!M650="")),"Требует заполнения","ОК")</f>
        <v>ОК</v>
      </c>
      <c r="L650" s="1" t="str">
        <f aca="false">IF(OR(AND('План Факт 2025'!D650="Программное_обеспечение_лицензии",'План Факт 2025'!N650="",'План Факт 2025'!M650=""),AND('План Факт 2025'!D650="Приобретение_ПО",'План Факт 2025'!M650="",'План Факт 2025'!N650="",'План Факт 2025'!M650=""),AND('План Факт 2025'!C650&lt;&gt;"",'План Факт 2025'!N650="",'План Факт 2025'!M650="")),"Требует заполнения","ОК")</f>
        <v>ОК</v>
      </c>
      <c r="N650" s="1" t="str">
        <f aca="false">IF(OR('План Факт 2025'!C650="ФОТ",SUM('План Факт 2025'!Q650,'План Факт 2025'!R650,'План Факт 2025'!Z650,'План Факт 2025'!AA650)&gt;0),"ОК",IF('План Факт 2025'!C650="","ОК","Требует заполнения"))</f>
        <v>ОК</v>
      </c>
      <c r="T650" s="1" t="str">
        <f aca="false">IF(AND('План Факт 2025'!R650&gt;0,'План Факт 2025'!X650=""),"Требует заполнения","ОК")</f>
        <v>ОК</v>
      </c>
      <c r="U650" s="1" t="str">
        <f aca="false">IF(AND('План Факт 2025'!R650&gt;0,'План Факт 2025'!Y650=""),"Требует заполнения","ОК")</f>
        <v>ОК</v>
      </c>
    </row>
    <row r="651" customFormat="false" ht="15" hidden="false" customHeight="false" outlineLevel="0" collapsed="false">
      <c r="A651" s="1" t="str">
        <f aca="false">IF(AND('План Факт 2025'!B651&lt;&gt;"",'План Факт 2025'!A651=""),"Требует заполнения","ОК")</f>
        <v>ОК</v>
      </c>
      <c r="C651" s="1" t="str">
        <f aca="false">IF(AND('План Факт 2025'!C651="",SUM('План Факт 2025'!Q651,'План Факт 2025'!R651,'План Факт 2025'!Z651,'План Факт 2025'!AA651)&gt;0),"Требует заполнения","ОК")</f>
        <v>ОК</v>
      </c>
      <c r="D651" s="357" t="str">
        <f aca="false">IF(OR(AND('План Факт 2025'!D651="",'План Факт 2025'!C651="Инвестиционный_проект"),AND('План Факт 2025'!D651="",'План Факт 2025'!C651="Операционный_бюджет")),"Требует заполнения", IF('План Факт 2025'!D651="","ОК",IFERROR(VLOOKUP('План Факт 2025'!C651&amp;'План Факт 2025'!D651,статьи,1,FALSE()),"Требует исправления")))</f>
        <v>ОК</v>
      </c>
      <c r="E651" s="1" t="str">
        <f aca="false">IF(AND('План Факт 2025'!C651="Инвестиционный_проект",'План Факт 2025'!G651=""),"Требует заполнения",IF(AND('План Факт 2025'!C651&lt;&gt;"Инвестиционный_проект",'План Факт 2025'!G651&lt;&gt;""),"Требует изменения","ОК"))</f>
        <v>ОК</v>
      </c>
      <c r="G651" s="1" t="str">
        <f aca="false">IF(AND('План Факт 2025'!C651="Инвестиционный_проект",'План Факт 2025'!I651=""),"Требует заполнения","ОК")</f>
        <v>ОК</v>
      </c>
      <c r="H651" s="1" t="str">
        <f aca="false">IF(AND('План Факт 2025'!C651="ФОТ",'План Факт 2025'!J651=""),"Требует заполнения","ОК")</f>
        <v>ОК</v>
      </c>
      <c r="J651" s="1" t="str">
        <f aca="false">IF(OR(AND('План Факт 2025'!D651="Программное_обеспечение_лицензии",'План Факт 2025'!L651=""),AND('План Факт 2025'!D651="Приобретение_ПО",'План Факт 2025'!L651=""),AND('План Факт 2025'!D651="ИТ_оборудование_и_комплектующие_ИП",'План Факт 2025'!L651=""),AND('План Факт 2025'!D651="ИТ_оборудование_и_комплектующие",'План Факт 2025'!L651="")),"Требует заполнения","ОК")</f>
        <v>ОК</v>
      </c>
      <c r="K651" s="1" t="str">
        <f aca="false">IF(OR(AND('План Факт 2025'!C651="Операционный_бюджет",'План Факт 2025'!D651="Программное_обеспечение_лицензии",'План Факт 2025'!M651=""),AND('План Факт 2025'!C651="Инвестиционный_проект",'План Факт 2025'!D651="Приобретение_ПО",'План Факт 2025'!M651=""),AND('План Факт 2025'!D651="ИТ_оборудование_и_комплектующие_ИП",'План Факт 2025'!M651=""),AND('План Факт 2025'!D651="ИТ_оборудование_и_комплектующие",'План Факт 2025'!M651="")),"Требует заполнения","ОК")</f>
        <v>ОК</v>
      </c>
      <c r="L651" s="1" t="str">
        <f aca="false">IF(OR(AND('План Факт 2025'!D651="Программное_обеспечение_лицензии",'План Факт 2025'!N651="",'План Факт 2025'!M651=""),AND('План Факт 2025'!D651="Приобретение_ПО",'План Факт 2025'!M651="",'План Факт 2025'!N651="",'План Факт 2025'!M651=""),AND('План Факт 2025'!C651&lt;&gt;"",'План Факт 2025'!N651="",'План Факт 2025'!M651="")),"Требует заполнения","ОК")</f>
        <v>ОК</v>
      </c>
      <c r="N651" s="1" t="str">
        <f aca="false">IF(OR('План Факт 2025'!C651="ФОТ",SUM('План Факт 2025'!Q651,'План Факт 2025'!R651,'План Факт 2025'!Z651,'План Факт 2025'!AA651)&gt;0),"ОК",IF('План Факт 2025'!C651="","ОК","Требует заполнения"))</f>
        <v>ОК</v>
      </c>
      <c r="T651" s="1" t="str">
        <f aca="false">IF(AND('План Факт 2025'!R651&gt;0,'План Факт 2025'!X651=""),"Требует заполнения","ОК")</f>
        <v>ОК</v>
      </c>
      <c r="U651" s="1" t="str">
        <f aca="false">IF(AND('План Факт 2025'!R651&gt;0,'План Факт 2025'!Y651=""),"Требует заполнения","ОК")</f>
        <v>ОК</v>
      </c>
    </row>
    <row r="652" customFormat="false" ht="15" hidden="false" customHeight="false" outlineLevel="0" collapsed="false">
      <c r="A652" s="1" t="str">
        <f aca="false">IF(AND('План Факт 2025'!B652&lt;&gt;"",'План Факт 2025'!A652=""),"Требует заполнения","ОК")</f>
        <v>ОК</v>
      </c>
      <c r="C652" s="1" t="str">
        <f aca="false">IF(AND('План Факт 2025'!C652="",SUM('План Факт 2025'!Q652,'План Факт 2025'!R652,'План Факт 2025'!Z652,'План Факт 2025'!AA652)&gt;0),"Требует заполнения","ОК")</f>
        <v>ОК</v>
      </c>
      <c r="D652" s="357" t="str">
        <f aca="false">IF(OR(AND('План Факт 2025'!D652="",'План Факт 2025'!C652="Инвестиционный_проект"),AND('План Факт 2025'!D652="",'План Факт 2025'!C652="Операционный_бюджет")),"Требует заполнения", IF('План Факт 2025'!D652="","ОК",IFERROR(VLOOKUP('План Факт 2025'!C652&amp;'План Факт 2025'!D652,статьи,1,FALSE()),"Требует исправления")))</f>
        <v>ОК</v>
      </c>
      <c r="E652" s="1" t="str">
        <f aca="false">IF(AND('План Факт 2025'!C652="Инвестиционный_проект",'План Факт 2025'!G652=""),"Требует заполнения",IF(AND('План Факт 2025'!C652&lt;&gt;"Инвестиционный_проект",'План Факт 2025'!G652&lt;&gt;""),"Требует изменения","ОК"))</f>
        <v>ОК</v>
      </c>
      <c r="G652" s="1" t="str">
        <f aca="false">IF(AND('План Факт 2025'!C652="Инвестиционный_проект",'План Факт 2025'!I652=""),"Требует заполнения","ОК")</f>
        <v>ОК</v>
      </c>
      <c r="H652" s="1" t="str">
        <f aca="false">IF(AND('План Факт 2025'!C652="ФОТ",'План Факт 2025'!J652=""),"Требует заполнения","ОК")</f>
        <v>ОК</v>
      </c>
      <c r="J652" s="1" t="str">
        <f aca="false">IF(OR(AND('План Факт 2025'!D652="Программное_обеспечение_лицензии",'План Факт 2025'!L652=""),AND('План Факт 2025'!D652="Приобретение_ПО",'План Факт 2025'!L652=""),AND('План Факт 2025'!D652="ИТ_оборудование_и_комплектующие_ИП",'План Факт 2025'!L652=""),AND('План Факт 2025'!D652="ИТ_оборудование_и_комплектующие",'План Факт 2025'!L652="")),"Требует заполнения","ОК")</f>
        <v>ОК</v>
      </c>
      <c r="K652" s="1" t="str">
        <f aca="false">IF(OR(AND('План Факт 2025'!C652="Операционный_бюджет",'План Факт 2025'!D652="Программное_обеспечение_лицензии",'План Факт 2025'!M652=""),AND('План Факт 2025'!C652="Инвестиционный_проект",'План Факт 2025'!D652="Приобретение_ПО",'План Факт 2025'!M652=""),AND('План Факт 2025'!D652="ИТ_оборудование_и_комплектующие_ИП",'План Факт 2025'!M652=""),AND('План Факт 2025'!D652="ИТ_оборудование_и_комплектующие",'План Факт 2025'!M652="")),"Требует заполнения","ОК")</f>
        <v>ОК</v>
      </c>
      <c r="L652" s="1" t="str">
        <f aca="false">IF(OR(AND('План Факт 2025'!D652="Программное_обеспечение_лицензии",'План Факт 2025'!N652="",'План Факт 2025'!M652=""),AND('План Факт 2025'!D652="Приобретение_ПО",'План Факт 2025'!M652="",'План Факт 2025'!N652="",'План Факт 2025'!M652=""),AND('План Факт 2025'!C652&lt;&gt;"",'План Факт 2025'!N652="",'План Факт 2025'!M652="")),"Требует заполнения","ОК")</f>
        <v>ОК</v>
      </c>
      <c r="N652" s="1" t="str">
        <f aca="false">IF(OR('План Факт 2025'!C652="ФОТ",SUM('План Факт 2025'!Q652,'План Факт 2025'!R652,'План Факт 2025'!Z652,'План Факт 2025'!AA652)&gt;0),"ОК",IF('План Факт 2025'!C652="","ОК","Требует заполнения"))</f>
        <v>ОК</v>
      </c>
      <c r="T652" s="1" t="str">
        <f aca="false">IF(AND('План Факт 2025'!R652&gt;0,'План Факт 2025'!X652=""),"Требует заполнения","ОК")</f>
        <v>ОК</v>
      </c>
      <c r="U652" s="1" t="str">
        <f aca="false">IF(AND('План Факт 2025'!R652&gt;0,'План Факт 2025'!Y652=""),"Требует заполнения","ОК")</f>
        <v>ОК</v>
      </c>
    </row>
    <row r="653" customFormat="false" ht="15" hidden="false" customHeight="false" outlineLevel="0" collapsed="false">
      <c r="A653" s="1" t="str">
        <f aca="false">IF(AND('План Факт 2025'!B653&lt;&gt;"",'План Факт 2025'!A653=""),"Требует заполнения","ОК")</f>
        <v>ОК</v>
      </c>
      <c r="C653" s="1" t="str">
        <f aca="false">IF(AND('План Факт 2025'!C653="",SUM('План Факт 2025'!Q653,'План Факт 2025'!R653,'План Факт 2025'!Z653,'План Факт 2025'!AA653)&gt;0),"Требует заполнения","ОК")</f>
        <v>ОК</v>
      </c>
      <c r="D653" s="357" t="str">
        <f aca="false">IF(OR(AND('План Факт 2025'!D653="",'План Факт 2025'!C653="Инвестиционный_проект"),AND('План Факт 2025'!D653="",'План Факт 2025'!C653="Операционный_бюджет")),"Требует заполнения", IF('План Факт 2025'!D653="","ОК",IFERROR(VLOOKUP('План Факт 2025'!C653&amp;'План Факт 2025'!D653,статьи,1,FALSE()),"Требует исправления")))</f>
        <v>ОК</v>
      </c>
      <c r="E653" s="1" t="str">
        <f aca="false">IF(AND('План Факт 2025'!C653="Инвестиционный_проект",'План Факт 2025'!G653=""),"Требует заполнения",IF(AND('План Факт 2025'!C653&lt;&gt;"Инвестиционный_проект",'План Факт 2025'!G653&lt;&gt;""),"Требует изменения","ОК"))</f>
        <v>ОК</v>
      </c>
      <c r="G653" s="1" t="str">
        <f aca="false">IF(AND('План Факт 2025'!C653="Инвестиционный_проект",'План Факт 2025'!I653=""),"Требует заполнения","ОК")</f>
        <v>ОК</v>
      </c>
      <c r="H653" s="1" t="str">
        <f aca="false">IF(AND('План Факт 2025'!C653="ФОТ",'План Факт 2025'!J653=""),"Требует заполнения","ОК")</f>
        <v>ОК</v>
      </c>
      <c r="J653" s="1" t="str">
        <f aca="false">IF(OR(AND('План Факт 2025'!D653="Программное_обеспечение_лицензии",'План Факт 2025'!L653=""),AND('План Факт 2025'!D653="Приобретение_ПО",'План Факт 2025'!L653=""),AND('План Факт 2025'!D653="ИТ_оборудование_и_комплектующие_ИП",'План Факт 2025'!L653=""),AND('План Факт 2025'!D653="ИТ_оборудование_и_комплектующие",'План Факт 2025'!L653="")),"Требует заполнения","ОК")</f>
        <v>ОК</v>
      </c>
      <c r="K653" s="1" t="str">
        <f aca="false">IF(OR(AND('План Факт 2025'!C653="Операционный_бюджет",'План Факт 2025'!D653="Программное_обеспечение_лицензии",'План Факт 2025'!M653=""),AND('План Факт 2025'!C653="Инвестиционный_проект",'План Факт 2025'!D653="Приобретение_ПО",'План Факт 2025'!M653=""),AND('План Факт 2025'!D653="ИТ_оборудование_и_комплектующие_ИП",'План Факт 2025'!M653=""),AND('План Факт 2025'!D653="ИТ_оборудование_и_комплектующие",'План Факт 2025'!M653="")),"Требует заполнения","ОК")</f>
        <v>ОК</v>
      </c>
      <c r="L653" s="1" t="str">
        <f aca="false">IF(OR(AND('План Факт 2025'!D653="Программное_обеспечение_лицензии",'План Факт 2025'!N653="",'План Факт 2025'!M653=""),AND('План Факт 2025'!D653="Приобретение_ПО",'План Факт 2025'!M653="",'План Факт 2025'!N653="",'План Факт 2025'!M653=""),AND('План Факт 2025'!C653&lt;&gt;"",'План Факт 2025'!N653="",'План Факт 2025'!M653="")),"Требует заполнения","ОК")</f>
        <v>ОК</v>
      </c>
      <c r="N653" s="1" t="str">
        <f aca="false">IF(OR('План Факт 2025'!C653="ФОТ",SUM('План Факт 2025'!Q653,'План Факт 2025'!R653,'План Факт 2025'!Z653,'План Факт 2025'!AA653)&gt;0),"ОК",IF('План Факт 2025'!C653="","ОК","Требует заполнения"))</f>
        <v>ОК</v>
      </c>
      <c r="T653" s="1" t="str">
        <f aca="false">IF(AND('План Факт 2025'!R653&gt;0,'План Факт 2025'!X653=""),"Требует заполнения","ОК")</f>
        <v>ОК</v>
      </c>
      <c r="U653" s="1" t="str">
        <f aca="false">IF(AND('План Факт 2025'!R653&gt;0,'План Факт 2025'!Y653=""),"Требует заполнения","ОК")</f>
        <v>ОК</v>
      </c>
    </row>
    <row r="654" customFormat="false" ht="15" hidden="false" customHeight="false" outlineLevel="0" collapsed="false">
      <c r="A654" s="1" t="str">
        <f aca="false">IF(AND('План Факт 2025'!B654&lt;&gt;"",'План Факт 2025'!A654=""),"Требует заполнения","ОК")</f>
        <v>ОК</v>
      </c>
      <c r="C654" s="1" t="str">
        <f aca="false">IF(AND('План Факт 2025'!C654="",SUM('План Факт 2025'!Q654,'План Факт 2025'!R654,'План Факт 2025'!Z654,'План Факт 2025'!AA654)&gt;0),"Требует заполнения","ОК")</f>
        <v>ОК</v>
      </c>
      <c r="D654" s="357" t="str">
        <f aca="false">IF(OR(AND('План Факт 2025'!D654="",'План Факт 2025'!C654="Инвестиционный_проект"),AND('План Факт 2025'!D654="",'План Факт 2025'!C654="Операционный_бюджет")),"Требует заполнения", IF('План Факт 2025'!D654="","ОК",IFERROR(VLOOKUP('План Факт 2025'!C654&amp;'План Факт 2025'!D654,статьи,1,FALSE()),"Требует исправления")))</f>
        <v>ОК</v>
      </c>
      <c r="E654" s="1" t="str">
        <f aca="false">IF(AND('План Факт 2025'!C654="Инвестиционный_проект",'План Факт 2025'!G654=""),"Требует заполнения",IF(AND('План Факт 2025'!C654&lt;&gt;"Инвестиционный_проект",'План Факт 2025'!G654&lt;&gt;""),"Требует изменения","ОК"))</f>
        <v>ОК</v>
      </c>
      <c r="G654" s="1" t="str">
        <f aca="false">IF(AND('План Факт 2025'!C654="Инвестиционный_проект",'План Факт 2025'!I654=""),"Требует заполнения","ОК")</f>
        <v>ОК</v>
      </c>
      <c r="H654" s="1" t="str">
        <f aca="false">IF(AND('План Факт 2025'!C654="ФОТ",'План Факт 2025'!J654=""),"Требует заполнения","ОК")</f>
        <v>ОК</v>
      </c>
      <c r="J654" s="1" t="str">
        <f aca="false">IF(OR(AND('План Факт 2025'!D654="Программное_обеспечение_лицензии",'План Факт 2025'!L654=""),AND('План Факт 2025'!D654="Приобретение_ПО",'План Факт 2025'!L654=""),AND('План Факт 2025'!D654="ИТ_оборудование_и_комплектующие_ИП",'План Факт 2025'!L654=""),AND('План Факт 2025'!D654="ИТ_оборудование_и_комплектующие",'План Факт 2025'!L654="")),"Требует заполнения","ОК")</f>
        <v>ОК</v>
      </c>
      <c r="K654" s="1" t="str">
        <f aca="false">IF(OR(AND('План Факт 2025'!C654="Операционный_бюджет",'План Факт 2025'!D654="Программное_обеспечение_лицензии",'План Факт 2025'!M654=""),AND('План Факт 2025'!C654="Инвестиционный_проект",'План Факт 2025'!D654="Приобретение_ПО",'План Факт 2025'!M654=""),AND('План Факт 2025'!D654="ИТ_оборудование_и_комплектующие_ИП",'План Факт 2025'!M654=""),AND('План Факт 2025'!D654="ИТ_оборудование_и_комплектующие",'План Факт 2025'!M654="")),"Требует заполнения","ОК")</f>
        <v>ОК</v>
      </c>
      <c r="L654" s="1" t="str">
        <f aca="false">IF(OR(AND('План Факт 2025'!D654="Программное_обеспечение_лицензии",'План Факт 2025'!N654="",'План Факт 2025'!M654=""),AND('План Факт 2025'!D654="Приобретение_ПО",'План Факт 2025'!M654="",'План Факт 2025'!N654="",'План Факт 2025'!M654=""),AND('План Факт 2025'!C654&lt;&gt;"",'План Факт 2025'!N654="",'План Факт 2025'!M654="")),"Требует заполнения","ОК")</f>
        <v>ОК</v>
      </c>
      <c r="N654" s="1" t="str">
        <f aca="false">IF(OR('План Факт 2025'!C654="ФОТ",SUM('План Факт 2025'!Q654,'План Факт 2025'!R654,'План Факт 2025'!Z654,'План Факт 2025'!AA654)&gt;0),"ОК",IF('План Факт 2025'!C654="","ОК","Требует заполнения"))</f>
        <v>ОК</v>
      </c>
      <c r="T654" s="1" t="str">
        <f aca="false">IF(AND('План Факт 2025'!R654&gt;0,'План Факт 2025'!X654=""),"Требует заполнения","ОК")</f>
        <v>ОК</v>
      </c>
      <c r="U654" s="1" t="str">
        <f aca="false">IF(AND('План Факт 2025'!R654&gt;0,'План Факт 2025'!Y654=""),"Требует заполнения","ОК")</f>
        <v>ОК</v>
      </c>
    </row>
    <row r="655" customFormat="false" ht="15" hidden="false" customHeight="false" outlineLevel="0" collapsed="false">
      <c r="A655" s="1" t="str">
        <f aca="false">IF(AND('План Факт 2025'!B655&lt;&gt;"",'План Факт 2025'!A655=""),"Требует заполнения","ОК")</f>
        <v>ОК</v>
      </c>
      <c r="C655" s="1" t="str">
        <f aca="false">IF(AND('План Факт 2025'!C655="",SUM('План Факт 2025'!Q655,'План Факт 2025'!R655,'План Факт 2025'!Z655,'План Факт 2025'!AA655)&gt;0),"Требует заполнения","ОК")</f>
        <v>ОК</v>
      </c>
      <c r="D655" s="357" t="str">
        <f aca="false">IF(OR(AND('План Факт 2025'!D655="",'План Факт 2025'!C655="Инвестиционный_проект"),AND('План Факт 2025'!D655="",'План Факт 2025'!C655="Операционный_бюджет")),"Требует заполнения", IF('План Факт 2025'!D655="","ОК",IFERROR(VLOOKUP('План Факт 2025'!C655&amp;'План Факт 2025'!D655,статьи,1,FALSE()),"Требует исправления")))</f>
        <v>ОК</v>
      </c>
      <c r="E655" s="1" t="str">
        <f aca="false">IF(AND('План Факт 2025'!C655="Инвестиционный_проект",'План Факт 2025'!G655=""),"Требует заполнения",IF(AND('План Факт 2025'!C655&lt;&gt;"Инвестиционный_проект",'План Факт 2025'!G655&lt;&gt;""),"Требует изменения","ОК"))</f>
        <v>ОК</v>
      </c>
      <c r="G655" s="1" t="str">
        <f aca="false">IF(AND('План Факт 2025'!C655="Инвестиционный_проект",'План Факт 2025'!I655=""),"Требует заполнения","ОК")</f>
        <v>ОК</v>
      </c>
      <c r="H655" s="1" t="str">
        <f aca="false">IF(AND('План Факт 2025'!C655="ФОТ",'План Факт 2025'!J655=""),"Требует заполнения","ОК")</f>
        <v>ОК</v>
      </c>
      <c r="J655" s="1" t="str">
        <f aca="false">IF(OR(AND('План Факт 2025'!D655="Программное_обеспечение_лицензии",'План Факт 2025'!L655=""),AND('План Факт 2025'!D655="Приобретение_ПО",'План Факт 2025'!L655=""),AND('План Факт 2025'!D655="ИТ_оборудование_и_комплектующие_ИП",'План Факт 2025'!L655=""),AND('План Факт 2025'!D655="ИТ_оборудование_и_комплектующие",'План Факт 2025'!L655="")),"Требует заполнения","ОК")</f>
        <v>ОК</v>
      </c>
      <c r="K655" s="1" t="str">
        <f aca="false">IF(OR(AND('План Факт 2025'!C655="Операционный_бюджет",'План Факт 2025'!D655="Программное_обеспечение_лицензии",'План Факт 2025'!M655=""),AND('План Факт 2025'!C655="Инвестиционный_проект",'План Факт 2025'!D655="Приобретение_ПО",'План Факт 2025'!M655=""),AND('План Факт 2025'!D655="ИТ_оборудование_и_комплектующие_ИП",'План Факт 2025'!M655=""),AND('План Факт 2025'!D655="ИТ_оборудование_и_комплектующие",'План Факт 2025'!M655="")),"Требует заполнения","ОК")</f>
        <v>ОК</v>
      </c>
      <c r="L655" s="1" t="str">
        <f aca="false">IF(OR(AND('План Факт 2025'!D655="Программное_обеспечение_лицензии",'План Факт 2025'!N655="",'План Факт 2025'!M655=""),AND('План Факт 2025'!D655="Приобретение_ПО",'План Факт 2025'!M655="",'План Факт 2025'!N655="",'План Факт 2025'!M655=""),AND('План Факт 2025'!C655&lt;&gt;"",'План Факт 2025'!N655="",'План Факт 2025'!M655="")),"Требует заполнения","ОК")</f>
        <v>ОК</v>
      </c>
      <c r="N655" s="1" t="str">
        <f aca="false">IF(OR('План Факт 2025'!C655="ФОТ",SUM('План Факт 2025'!Q655,'План Факт 2025'!R655,'План Факт 2025'!Z655,'План Факт 2025'!AA655)&gt;0),"ОК",IF('План Факт 2025'!C655="","ОК","Требует заполнения"))</f>
        <v>ОК</v>
      </c>
      <c r="T655" s="1" t="str">
        <f aca="false">IF(AND('План Факт 2025'!R655&gt;0,'План Факт 2025'!X655=""),"Требует заполнения","ОК")</f>
        <v>ОК</v>
      </c>
      <c r="U655" s="1" t="str">
        <f aca="false">IF(AND('План Факт 2025'!R655&gt;0,'План Факт 2025'!Y655=""),"Требует заполнения","ОК")</f>
        <v>ОК</v>
      </c>
    </row>
    <row r="656" customFormat="false" ht="15" hidden="false" customHeight="false" outlineLevel="0" collapsed="false">
      <c r="A656" s="1" t="str">
        <f aca="false">IF(AND('План Факт 2025'!B656&lt;&gt;"",'План Факт 2025'!A656=""),"Требует заполнения","ОК")</f>
        <v>ОК</v>
      </c>
      <c r="C656" s="1" t="str">
        <f aca="false">IF(AND('План Факт 2025'!C656="",SUM('План Факт 2025'!Q656,'План Факт 2025'!R656,'План Факт 2025'!Z656,'План Факт 2025'!AA656)&gt;0),"Требует заполнения","ОК")</f>
        <v>ОК</v>
      </c>
      <c r="D656" s="357" t="str">
        <f aca="false">IF(OR(AND('План Факт 2025'!D656="",'План Факт 2025'!C656="Инвестиционный_проект"),AND('План Факт 2025'!D656="",'План Факт 2025'!C656="Операционный_бюджет")),"Требует заполнения", IF('План Факт 2025'!D656="","ОК",IFERROR(VLOOKUP('План Факт 2025'!C656&amp;'План Факт 2025'!D656,статьи,1,FALSE()),"Требует исправления")))</f>
        <v>ОК</v>
      </c>
      <c r="E656" s="1" t="str">
        <f aca="false">IF(AND('План Факт 2025'!C656="Инвестиционный_проект",'План Факт 2025'!G656=""),"Требует заполнения",IF(AND('План Факт 2025'!C656&lt;&gt;"Инвестиционный_проект",'План Факт 2025'!G656&lt;&gt;""),"Требует изменения","ОК"))</f>
        <v>ОК</v>
      </c>
      <c r="G656" s="1" t="str">
        <f aca="false">IF(AND('План Факт 2025'!C656="Инвестиционный_проект",'План Факт 2025'!I656=""),"Требует заполнения","ОК")</f>
        <v>ОК</v>
      </c>
      <c r="H656" s="1" t="str">
        <f aca="false">IF(AND('План Факт 2025'!C656="ФОТ",'План Факт 2025'!J656=""),"Требует заполнения","ОК")</f>
        <v>ОК</v>
      </c>
      <c r="J656" s="1" t="str">
        <f aca="false">IF(OR(AND('План Факт 2025'!D656="Программное_обеспечение_лицензии",'План Факт 2025'!L656=""),AND('План Факт 2025'!D656="Приобретение_ПО",'План Факт 2025'!L656=""),AND('План Факт 2025'!D656="ИТ_оборудование_и_комплектующие_ИП",'План Факт 2025'!L656=""),AND('План Факт 2025'!D656="ИТ_оборудование_и_комплектующие",'План Факт 2025'!L656="")),"Требует заполнения","ОК")</f>
        <v>ОК</v>
      </c>
      <c r="K656" s="1" t="str">
        <f aca="false">IF(OR(AND('План Факт 2025'!C656="Операционный_бюджет",'План Факт 2025'!D656="Программное_обеспечение_лицензии",'План Факт 2025'!M656=""),AND('План Факт 2025'!C656="Инвестиционный_проект",'План Факт 2025'!D656="Приобретение_ПО",'План Факт 2025'!M656=""),AND('План Факт 2025'!D656="ИТ_оборудование_и_комплектующие_ИП",'План Факт 2025'!M656=""),AND('План Факт 2025'!D656="ИТ_оборудование_и_комплектующие",'План Факт 2025'!M656="")),"Требует заполнения","ОК")</f>
        <v>ОК</v>
      </c>
      <c r="L656" s="1" t="str">
        <f aca="false">IF(OR(AND('План Факт 2025'!D656="Программное_обеспечение_лицензии",'План Факт 2025'!N656="",'План Факт 2025'!M656=""),AND('План Факт 2025'!D656="Приобретение_ПО",'План Факт 2025'!M656="",'План Факт 2025'!N656="",'План Факт 2025'!M656=""),AND('План Факт 2025'!C656&lt;&gt;"",'План Факт 2025'!N656="",'План Факт 2025'!M656="")),"Требует заполнения","ОК")</f>
        <v>ОК</v>
      </c>
      <c r="N656" s="1" t="str">
        <f aca="false">IF(OR('План Факт 2025'!C656="ФОТ",SUM('План Факт 2025'!Q656,'План Факт 2025'!R656,'План Факт 2025'!Z656,'План Факт 2025'!AA656)&gt;0),"ОК",IF('План Факт 2025'!C656="","ОК","Требует заполнения"))</f>
        <v>ОК</v>
      </c>
      <c r="T656" s="1" t="str">
        <f aca="false">IF(AND('План Факт 2025'!R656&gt;0,'План Факт 2025'!X656=""),"Требует заполнения","ОК")</f>
        <v>ОК</v>
      </c>
      <c r="U656" s="1" t="str">
        <f aca="false">IF(AND('План Факт 2025'!R656&gt;0,'План Факт 2025'!Y656=""),"Требует заполнения","ОК")</f>
        <v>ОК</v>
      </c>
    </row>
    <row r="657" customFormat="false" ht="15" hidden="false" customHeight="false" outlineLevel="0" collapsed="false">
      <c r="A657" s="1" t="str">
        <f aca="false">IF(AND('План Факт 2025'!B657&lt;&gt;"",'План Факт 2025'!A657=""),"Требует заполнения","ОК")</f>
        <v>ОК</v>
      </c>
      <c r="C657" s="1" t="str">
        <f aca="false">IF(AND('План Факт 2025'!C657="",SUM('План Факт 2025'!Q657,'План Факт 2025'!R657,'План Факт 2025'!Z657,'План Факт 2025'!AA657)&gt;0),"Требует заполнения","ОК")</f>
        <v>ОК</v>
      </c>
      <c r="D657" s="357" t="str">
        <f aca="false">IF(OR(AND('План Факт 2025'!D657="",'План Факт 2025'!C657="Инвестиционный_проект"),AND('План Факт 2025'!D657="",'План Факт 2025'!C657="Операционный_бюджет")),"Требует заполнения", IF('План Факт 2025'!D657="","ОК",IFERROR(VLOOKUP('План Факт 2025'!C657&amp;'План Факт 2025'!D657,статьи,1,FALSE()),"Требует исправления")))</f>
        <v>ОК</v>
      </c>
      <c r="E657" s="1" t="str">
        <f aca="false">IF(AND('План Факт 2025'!C657="Инвестиционный_проект",'План Факт 2025'!G657=""),"Требует заполнения",IF(AND('План Факт 2025'!C657&lt;&gt;"Инвестиционный_проект",'План Факт 2025'!G657&lt;&gt;""),"Требует изменения","ОК"))</f>
        <v>ОК</v>
      </c>
      <c r="G657" s="1" t="str">
        <f aca="false">IF(AND('План Факт 2025'!C657="Инвестиционный_проект",'План Факт 2025'!I657=""),"Требует заполнения","ОК")</f>
        <v>ОК</v>
      </c>
      <c r="H657" s="1" t="str">
        <f aca="false">IF(AND('План Факт 2025'!C657="ФОТ",'План Факт 2025'!J657=""),"Требует заполнения","ОК")</f>
        <v>ОК</v>
      </c>
      <c r="J657" s="1" t="str">
        <f aca="false">IF(OR(AND('План Факт 2025'!D657="Программное_обеспечение_лицензии",'План Факт 2025'!L657=""),AND('План Факт 2025'!D657="Приобретение_ПО",'План Факт 2025'!L657=""),AND('План Факт 2025'!D657="ИТ_оборудование_и_комплектующие_ИП",'План Факт 2025'!L657=""),AND('План Факт 2025'!D657="ИТ_оборудование_и_комплектующие",'План Факт 2025'!L657="")),"Требует заполнения","ОК")</f>
        <v>ОК</v>
      </c>
      <c r="K657" s="1" t="str">
        <f aca="false">IF(OR(AND('План Факт 2025'!C657="Операционный_бюджет",'План Факт 2025'!D657="Программное_обеспечение_лицензии",'План Факт 2025'!M657=""),AND('План Факт 2025'!C657="Инвестиционный_проект",'План Факт 2025'!D657="Приобретение_ПО",'План Факт 2025'!M657=""),AND('План Факт 2025'!D657="ИТ_оборудование_и_комплектующие_ИП",'План Факт 2025'!M657=""),AND('План Факт 2025'!D657="ИТ_оборудование_и_комплектующие",'План Факт 2025'!M657="")),"Требует заполнения","ОК")</f>
        <v>ОК</v>
      </c>
      <c r="L657" s="1" t="str">
        <f aca="false">IF(OR(AND('План Факт 2025'!D657="Программное_обеспечение_лицензии",'План Факт 2025'!N657="",'План Факт 2025'!M657=""),AND('План Факт 2025'!D657="Приобретение_ПО",'План Факт 2025'!M657="",'План Факт 2025'!N657="",'План Факт 2025'!M657=""),AND('План Факт 2025'!C657&lt;&gt;"",'План Факт 2025'!N657="",'План Факт 2025'!M657="")),"Требует заполнения","ОК")</f>
        <v>ОК</v>
      </c>
      <c r="N657" s="1" t="str">
        <f aca="false">IF(OR('План Факт 2025'!C657="ФОТ",SUM('План Факт 2025'!Q657,'План Факт 2025'!R657,'План Факт 2025'!Z657,'План Факт 2025'!AA657)&gt;0),"ОК",IF('План Факт 2025'!C657="","ОК","Требует заполнения"))</f>
        <v>ОК</v>
      </c>
      <c r="T657" s="1" t="str">
        <f aca="false">IF(AND('План Факт 2025'!R657&gt;0,'План Факт 2025'!X657=""),"Требует заполнения","ОК")</f>
        <v>ОК</v>
      </c>
      <c r="U657" s="1" t="str">
        <f aca="false">IF(AND('План Факт 2025'!R657&gt;0,'План Факт 2025'!Y657=""),"Требует заполнения","ОК")</f>
        <v>ОК</v>
      </c>
    </row>
    <row r="658" customFormat="false" ht="15" hidden="false" customHeight="false" outlineLevel="0" collapsed="false">
      <c r="A658" s="1" t="str">
        <f aca="false">IF(AND('План Факт 2025'!B658&lt;&gt;"",'План Факт 2025'!A658=""),"Требует заполнения","ОК")</f>
        <v>ОК</v>
      </c>
      <c r="C658" s="1" t="str">
        <f aca="false">IF(AND('План Факт 2025'!C658="",SUM('План Факт 2025'!Q658,'План Факт 2025'!R658,'План Факт 2025'!Z658,'План Факт 2025'!AA658)&gt;0),"Требует заполнения","ОК")</f>
        <v>ОК</v>
      </c>
      <c r="D658" s="357" t="str">
        <f aca="false">IF(OR(AND('План Факт 2025'!D658="",'План Факт 2025'!C658="Инвестиционный_проект"),AND('План Факт 2025'!D658="",'План Факт 2025'!C658="Операционный_бюджет")),"Требует заполнения", IF('План Факт 2025'!D658="","ОК",IFERROR(VLOOKUP('План Факт 2025'!C658&amp;'План Факт 2025'!D658,статьи,1,FALSE()),"Требует исправления")))</f>
        <v>ОК</v>
      </c>
      <c r="E658" s="1" t="str">
        <f aca="false">IF(AND('План Факт 2025'!C658="Инвестиционный_проект",'План Факт 2025'!G658=""),"Требует заполнения",IF(AND('План Факт 2025'!C658&lt;&gt;"Инвестиционный_проект",'План Факт 2025'!G658&lt;&gt;""),"Требует изменения","ОК"))</f>
        <v>ОК</v>
      </c>
      <c r="G658" s="1" t="str">
        <f aca="false">IF(AND('План Факт 2025'!C658="Инвестиционный_проект",'План Факт 2025'!I658=""),"Требует заполнения","ОК")</f>
        <v>ОК</v>
      </c>
      <c r="H658" s="1" t="str">
        <f aca="false">IF(AND('План Факт 2025'!C658="ФОТ",'План Факт 2025'!J658=""),"Требует заполнения","ОК")</f>
        <v>ОК</v>
      </c>
      <c r="J658" s="1" t="str">
        <f aca="false">IF(OR(AND('План Факт 2025'!D658="Программное_обеспечение_лицензии",'План Факт 2025'!L658=""),AND('План Факт 2025'!D658="Приобретение_ПО",'План Факт 2025'!L658=""),AND('План Факт 2025'!D658="ИТ_оборудование_и_комплектующие_ИП",'План Факт 2025'!L658=""),AND('План Факт 2025'!D658="ИТ_оборудование_и_комплектующие",'План Факт 2025'!L658="")),"Требует заполнения","ОК")</f>
        <v>ОК</v>
      </c>
      <c r="K658" s="1" t="str">
        <f aca="false">IF(OR(AND('План Факт 2025'!C658="Операционный_бюджет",'План Факт 2025'!D658="Программное_обеспечение_лицензии",'План Факт 2025'!M658=""),AND('План Факт 2025'!C658="Инвестиционный_проект",'План Факт 2025'!D658="Приобретение_ПО",'План Факт 2025'!M658=""),AND('План Факт 2025'!D658="ИТ_оборудование_и_комплектующие_ИП",'План Факт 2025'!M658=""),AND('План Факт 2025'!D658="ИТ_оборудование_и_комплектующие",'План Факт 2025'!M658="")),"Требует заполнения","ОК")</f>
        <v>ОК</v>
      </c>
      <c r="L658" s="1" t="str">
        <f aca="false">IF(OR(AND('План Факт 2025'!D658="Программное_обеспечение_лицензии",'План Факт 2025'!N658="",'План Факт 2025'!M658=""),AND('План Факт 2025'!D658="Приобретение_ПО",'План Факт 2025'!M658="",'План Факт 2025'!N658="",'План Факт 2025'!M658=""),AND('План Факт 2025'!C658&lt;&gt;"",'План Факт 2025'!N658="",'План Факт 2025'!M658="")),"Требует заполнения","ОК")</f>
        <v>ОК</v>
      </c>
      <c r="N658" s="1" t="str">
        <f aca="false">IF(OR('План Факт 2025'!C658="ФОТ",SUM('План Факт 2025'!Q658,'План Факт 2025'!R658,'План Факт 2025'!Z658,'План Факт 2025'!AA658)&gt;0),"ОК",IF('План Факт 2025'!C658="","ОК","Требует заполнения"))</f>
        <v>ОК</v>
      </c>
      <c r="T658" s="1" t="str">
        <f aca="false">IF(AND('План Факт 2025'!R658&gt;0,'План Факт 2025'!X658=""),"Требует заполнения","ОК")</f>
        <v>ОК</v>
      </c>
      <c r="U658" s="1" t="str">
        <f aca="false">IF(AND('План Факт 2025'!R658&gt;0,'План Факт 2025'!Y658=""),"Требует заполнения","ОК")</f>
        <v>ОК</v>
      </c>
    </row>
    <row r="659" customFormat="false" ht="15" hidden="false" customHeight="false" outlineLevel="0" collapsed="false">
      <c r="A659" s="1" t="str">
        <f aca="false">IF(AND('План Факт 2025'!B659&lt;&gt;"",'План Факт 2025'!A659=""),"Требует заполнения","ОК")</f>
        <v>ОК</v>
      </c>
      <c r="C659" s="1" t="str">
        <f aca="false">IF(AND('План Факт 2025'!C659="",SUM('План Факт 2025'!Q659,'План Факт 2025'!R659,'План Факт 2025'!Z659,'План Факт 2025'!AA659)&gt;0),"Требует заполнения","ОК")</f>
        <v>ОК</v>
      </c>
      <c r="D659" s="357" t="str">
        <f aca="false">IF(OR(AND('План Факт 2025'!D659="",'План Факт 2025'!C659="Инвестиционный_проект"),AND('План Факт 2025'!D659="",'План Факт 2025'!C659="Операционный_бюджет")),"Требует заполнения", IF('План Факт 2025'!D659="","ОК",IFERROR(VLOOKUP('План Факт 2025'!C659&amp;'План Факт 2025'!D659,статьи,1,FALSE()),"Требует исправления")))</f>
        <v>ОК</v>
      </c>
      <c r="E659" s="1" t="str">
        <f aca="false">IF(AND('План Факт 2025'!C659="Инвестиционный_проект",'План Факт 2025'!G659=""),"Требует заполнения",IF(AND('План Факт 2025'!C659&lt;&gt;"Инвестиционный_проект",'План Факт 2025'!G659&lt;&gt;""),"Требует изменения","ОК"))</f>
        <v>ОК</v>
      </c>
      <c r="G659" s="1" t="str">
        <f aca="false">IF(AND('План Факт 2025'!C659="Инвестиционный_проект",'План Факт 2025'!I659=""),"Требует заполнения","ОК")</f>
        <v>ОК</v>
      </c>
      <c r="H659" s="1" t="str">
        <f aca="false">IF(AND('План Факт 2025'!C659="ФОТ",'План Факт 2025'!J659=""),"Требует заполнения","ОК")</f>
        <v>ОК</v>
      </c>
      <c r="J659" s="1" t="str">
        <f aca="false">IF(OR(AND('План Факт 2025'!D659="Программное_обеспечение_лицензии",'План Факт 2025'!L659=""),AND('План Факт 2025'!D659="Приобретение_ПО",'План Факт 2025'!L659=""),AND('План Факт 2025'!D659="ИТ_оборудование_и_комплектующие_ИП",'План Факт 2025'!L659=""),AND('План Факт 2025'!D659="ИТ_оборудование_и_комплектующие",'План Факт 2025'!L659="")),"Требует заполнения","ОК")</f>
        <v>ОК</v>
      </c>
      <c r="K659" s="1" t="str">
        <f aca="false">IF(OR(AND('План Факт 2025'!C659="Операционный_бюджет",'План Факт 2025'!D659="Программное_обеспечение_лицензии",'План Факт 2025'!M659=""),AND('План Факт 2025'!C659="Инвестиционный_проект",'План Факт 2025'!D659="Приобретение_ПО",'План Факт 2025'!M659=""),AND('План Факт 2025'!D659="ИТ_оборудование_и_комплектующие_ИП",'План Факт 2025'!M659=""),AND('План Факт 2025'!D659="ИТ_оборудование_и_комплектующие",'План Факт 2025'!M659="")),"Требует заполнения","ОК")</f>
        <v>ОК</v>
      </c>
      <c r="L659" s="1" t="str">
        <f aca="false">IF(OR(AND('План Факт 2025'!D659="Программное_обеспечение_лицензии",'План Факт 2025'!N659="",'План Факт 2025'!M659=""),AND('План Факт 2025'!D659="Приобретение_ПО",'План Факт 2025'!M659="",'План Факт 2025'!N659="",'План Факт 2025'!M659=""),AND('План Факт 2025'!C659&lt;&gt;"",'План Факт 2025'!N659="",'План Факт 2025'!M659="")),"Требует заполнения","ОК")</f>
        <v>ОК</v>
      </c>
      <c r="N659" s="1" t="str">
        <f aca="false">IF(OR('План Факт 2025'!C659="ФОТ",SUM('План Факт 2025'!Q659,'План Факт 2025'!R659,'План Факт 2025'!Z659,'План Факт 2025'!AA659)&gt;0),"ОК",IF('План Факт 2025'!C659="","ОК","Требует заполнения"))</f>
        <v>ОК</v>
      </c>
      <c r="T659" s="1" t="str">
        <f aca="false">IF(AND('План Факт 2025'!R659&gt;0,'План Факт 2025'!X659=""),"Требует заполнения","ОК")</f>
        <v>ОК</v>
      </c>
      <c r="U659" s="1" t="str">
        <f aca="false">IF(AND('План Факт 2025'!R659&gt;0,'План Факт 2025'!Y659=""),"Требует заполнения","ОК")</f>
        <v>ОК</v>
      </c>
    </row>
    <row r="660" customFormat="false" ht="15" hidden="false" customHeight="false" outlineLevel="0" collapsed="false">
      <c r="A660" s="1" t="str">
        <f aca="false">IF(AND('План Факт 2025'!B660&lt;&gt;"",'План Факт 2025'!A660=""),"Требует заполнения","ОК")</f>
        <v>ОК</v>
      </c>
      <c r="C660" s="1" t="str">
        <f aca="false">IF(AND('План Факт 2025'!C660="",SUM('План Факт 2025'!Q660,'План Факт 2025'!R660,'План Факт 2025'!Z660,'План Факт 2025'!AA660)&gt;0),"Требует заполнения","ОК")</f>
        <v>ОК</v>
      </c>
      <c r="D660" s="357" t="str">
        <f aca="false">IF(OR(AND('План Факт 2025'!D660="",'План Факт 2025'!C660="Инвестиционный_проект"),AND('План Факт 2025'!D660="",'План Факт 2025'!C660="Операционный_бюджет")),"Требует заполнения", IF('План Факт 2025'!D660="","ОК",IFERROR(VLOOKUP('План Факт 2025'!C660&amp;'План Факт 2025'!D660,статьи,1,FALSE()),"Требует исправления")))</f>
        <v>ОК</v>
      </c>
      <c r="E660" s="1" t="str">
        <f aca="false">IF(AND('План Факт 2025'!C660="Инвестиционный_проект",'План Факт 2025'!G660=""),"Требует заполнения",IF(AND('План Факт 2025'!C660&lt;&gt;"Инвестиционный_проект",'План Факт 2025'!G660&lt;&gt;""),"Требует изменения","ОК"))</f>
        <v>ОК</v>
      </c>
      <c r="G660" s="1" t="str">
        <f aca="false">IF(AND('План Факт 2025'!C660="Инвестиционный_проект",'План Факт 2025'!I660=""),"Требует заполнения","ОК")</f>
        <v>ОК</v>
      </c>
      <c r="H660" s="1" t="str">
        <f aca="false">IF(AND('План Факт 2025'!C660="ФОТ",'План Факт 2025'!J660=""),"Требует заполнения","ОК")</f>
        <v>ОК</v>
      </c>
      <c r="J660" s="1" t="str">
        <f aca="false">IF(OR(AND('План Факт 2025'!D660="Программное_обеспечение_лицензии",'План Факт 2025'!L660=""),AND('План Факт 2025'!D660="Приобретение_ПО",'План Факт 2025'!L660=""),AND('План Факт 2025'!D660="ИТ_оборудование_и_комплектующие_ИП",'План Факт 2025'!L660=""),AND('План Факт 2025'!D660="ИТ_оборудование_и_комплектующие",'План Факт 2025'!L660="")),"Требует заполнения","ОК")</f>
        <v>ОК</v>
      </c>
      <c r="K660" s="1" t="str">
        <f aca="false">IF(OR(AND('План Факт 2025'!C660="Операционный_бюджет",'План Факт 2025'!D660="Программное_обеспечение_лицензии",'План Факт 2025'!M660=""),AND('План Факт 2025'!C660="Инвестиционный_проект",'План Факт 2025'!D660="Приобретение_ПО",'План Факт 2025'!M660=""),AND('План Факт 2025'!D660="ИТ_оборудование_и_комплектующие_ИП",'План Факт 2025'!M660=""),AND('План Факт 2025'!D660="ИТ_оборудование_и_комплектующие",'План Факт 2025'!M660="")),"Требует заполнения","ОК")</f>
        <v>ОК</v>
      </c>
      <c r="L660" s="1" t="str">
        <f aca="false">IF(OR(AND('План Факт 2025'!D660="Программное_обеспечение_лицензии",'План Факт 2025'!N660="",'План Факт 2025'!M660=""),AND('План Факт 2025'!D660="Приобретение_ПО",'План Факт 2025'!M660="",'План Факт 2025'!N660="",'План Факт 2025'!M660=""),AND('План Факт 2025'!C660&lt;&gt;"",'План Факт 2025'!N660="",'План Факт 2025'!M660="")),"Требует заполнения","ОК")</f>
        <v>ОК</v>
      </c>
      <c r="N660" s="1" t="str">
        <f aca="false">IF(OR('План Факт 2025'!C660="ФОТ",SUM('План Факт 2025'!Q660,'План Факт 2025'!R660,'План Факт 2025'!Z660,'План Факт 2025'!AA660)&gt;0),"ОК",IF('План Факт 2025'!C660="","ОК","Требует заполнения"))</f>
        <v>ОК</v>
      </c>
      <c r="T660" s="1" t="str">
        <f aca="false">IF(AND('План Факт 2025'!R660&gt;0,'План Факт 2025'!X660=""),"Требует заполнения","ОК")</f>
        <v>ОК</v>
      </c>
      <c r="U660" s="1" t="str">
        <f aca="false">IF(AND('План Факт 2025'!R660&gt;0,'План Факт 2025'!Y660=""),"Требует заполнения","ОК")</f>
        <v>ОК</v>
      </c>
    </row>
    <row r="661" customFormat="false" ht="15" hidden="false" customHeight="false" outlineLevel="0" collapsed="false">
      <c r="A661" s="1" t="str">
        <f aca="false">IF(AND('План Факт 2025'!B661&lt;&gt;"",'План Факт 2025'!A661=""),"Требует заполнения","ОК")</f>
        <v>ОК</v>
      </c>
      <c r="C661" s="1" t="str">
        <f aca="false">IF(AND('План Факт 2025'!C661="",SUM('План Факт 2025'!Q661,'План Факт 2025'!R661,'План Факт 2025'!Z661,'План Факт 2025'!AA661)&gt;0),"Требует заполнения","ОК")</f>
        <v>ОК</v>
      </c>
      <c r="D661" s="357" t="str">
        <f aca="false">IF(OR(AND('План Факт 2025'!D661="",'План Факт 2025'!C661="Инвестиционный_проект"),AND('План Факт 2025'!D661="",'План Факт 2025'!C661="Операционный_бюджет")),"Требует заполнения", IF('План Факт 2025'!D661="","ОК",IFERROR(VLOOKUP('План Факт 2025'!C661&amp;'План Факт 2025'!D661,статьи,1,FALSE()),"Требует исправления")))</f>
        <v>ОК</v>
      </c>
      <c r="E661" s="1" t="str">
        <f aca="false">IF(AND('План Факт 2025'!C661="Инвестиционный_проект",'План Факт 2025'!G661=""),"Требует заполнения",IF(AND('План Факт 2025'!C661&lt;&gt;"Инвестиционный_проект",'План Факт 2025'!G661&lt;&gt;""),"Требует изменения","ОК"))</f>
        <v>ОК</v>
      </c>
      <c r="G661" s="1" t="str">
        <f aca="false">IF(AND('План Факт 2025'!C661="Инвестиционный_проект",'План Факт 2025'!I661=""),"Требует заполнения","ОК")</f>
        <v>ОК</v>
      </c>
      <c r="H661" s="1" t="str">
        <f aca="false">IF(AND('План Факт 2025'!C661="ФОТ",'План Факт 2025'!J661=""),"Требует заполнения","ОК")</f>
        <v>ОК</v>
      </c>
      <c r="J661" s="1" t="str">
        <f aca="false">IF(OR(AND('План Факт 2025'!D661="Программное_обеспечение_лицензии",'План Факт 2025'!L661=""),AND('План Факт 2025'!D661="Приобретение_ПО",'План Факт 2025'!L661=""),AND('План Факт 2025'!D661="ИТ_оборудование_и_комплектующие_ИП",'План Факт 2025'!L661=""),AND('План Факт 2025'!D661="ИТ_оборудование_и_комплектующие",'План Факт 2025'!L661="")),"Требует заполнения","ОК")</f>
        <v>ОК</v>
      </c>
      <c r="K661" s="1" t="str">
        <f aca="false">IF(OR(AND('План Факт 2025'!C661="Операционный_бюджет",'План Факт 2025'!D661="Программное_обеспечение_лицензии",'План Факт 2025'!M661=""),AND('План Факт 2025'!C661="Инвестиционный_проект",'План Факт 2025'!D661="Приобретение_ПО",'План Факт 2025'!M661=""),AND('План Факт 2025'!D661="ИТ_оборудование_и_комплектующие_ИП",'План Факт 2025'!M661=""),AND('План Факт 2025'!D661="ИТ_оборудование_и_комплектующие",'План Факт 2025'!M661="")),"Требует заполнения","ОК")</f>
        <v>ОК</v>
      </c>
      <c r="L661" s="1" t="str">
        <f aca="false">IF(OR(AND('План Факт 2025'!D661="Программное_обеспечение_лицензии",'План Факт 2025'!N661="",'План Факт 2025'!M661=""),AND('План Факт 2025'!D661="Приобретение_ПО",'План Факт 2025'!M661="",'План Факт 2025'!N661="",'План Факт 2025'!M661=""),AND('План Факт 2025'!C661&lt;&gt;"",'План Факт 2025'!N661="",'План Факт 2025'!M661="")),"Требует заполнения","ОК")</f>
        <v>ОК</v>
      </c>
      <c r="N661" s="1" t="str">
        <f aca="false">IF(OR('План Факт 2025'!C661="ФОТ",SUM('План Факт 2025'!Q661,'План Факт 2025'!R661,'План Факт 2025'!Z661,'План Факт 2025'!AA661)&gt;0),"ОК",IF('План Факт 2025'!C661="","ОК","Требует заполнения"))</f>
        <v>ОК</v>
      </c>
      <c r="T661" s="1" t="str">
        <f aca="false">IF(AND('План Факт 2025'!R661&gt;0,'План Факт 2025'!X661=""),"Требует заполнения","ОК")</f>
        <v>ОК</v>
      </c>
      <c r="U661" s="1" t="str">
        <f aca="false">IF(AND('План Факт 2025'!R661&gt;0,'План Факт 2025'!Y661=""),"Требует заполнения","ОК")</f>
        <v>ОК</v>
      </c>
    </row>
    <row r="662" customFormat="false" ht="15" hidden="false" customHeight="false" outlineLevel="0" collapsed="false">
      <c r="A662" s="1" t="str">
        <f aca="false">IF(AND('План Факт 2025'!B662&lt;&gt;"",'План Факт 2025'!A662=""),"Требует заполнения","ОК")</f>
        <v>ОК</v>
      </c>
      <c r="C662" s="1" t="str">
        <f aca="false">IF(AND('План Факт 2025'!C662="",SUM('План Факт 2025'!Q662,'План Факт 2025'!R662,'План Факт 2025'!Z662,'План Факт 2025'!AA662)&gt;0),"Требует заполнения","ОК")</f>
        <v>ОК</v>
      </c>
      <c r="D662" s="357" t="str">
        <f aca="false">IF(OR(AND('План Факт 2025'!D662="",'План Факт 2025'!C662="Инвестиционный_проект"),AND('План Факт 2025'!D662="",'План Факт 2025'!C662="Операционный_бюджет")),"Требует заполнения", IF('План Факт 2025'!D662="","ОК",IFERROR(VLOOKUP('План Факт 2025'!C662&amp;'План Факт 2025'!D662,статьи,1,FALSE()),"Требует исправления")))</f>
        <v>ОК</v>
      </c>
      <c r="E662" s="1" t="str">
        <f aca="false">IF(AND('План Факт 2025'!C662="Инвестиционный_проект",'План Факт 2025'!G662=""),"Требует заполнения",IF(AND('План Факт 2025'!C662&lt;&gt;"Инвестиционный_проект",'План Факт 2025'!G662&lt;&gt;""),"Требует изменения","ОК"))</f>
        <v>ОК</v>
      </c>
      <c r="G662" s="1" t="str">
        <f aca="false">IF(AND('План Факт 2025'!C662="Инвестиционный_проект",'План Факт 2025'!I662=""),"Требует заполнения","ОК")</f>
        <v>ОК</v>
      </c>
      <c r="H662" s="1" t="str">
        <f aca="false">IF(AND('План Факт 2025'!C662="ФОТ",'План Факт 2025'!J662=""),"Требует заполнения","ОК")</f>
        <v>ОК</v>
      </c>
      <c r="J662" s="1" t="str">
        <f aca="false">IF(OR(AND('План Факт 2025'!D662="Программное_обеспечение_лицензии",'План Факт 2025'!L662=""),AND('План Факт 2025'!D662="Приобретение_ПО",'План Факт 2025'!L662=""),AND('План Факт 2025'!D662="ИТ_оборудование_и_комплектующие_ИП",'План Факт 2025'!L662=""),AND('План Факт 2025'!D662="ИТ_оборудование_и_комплектующие",'План Факт 2025'!L662="")),"Требует заполнения","ОК")</f>
        <v>ОК</v>
      </c>
      <c r="K662" s="1" t="str">
        <f aca="false">IF(OR(AND('План Факт 2025'!C662="Операционный_бюджет",'План Факт 2025'!D662="Программное_обеспечение_лицензии",'План Факт 2025'!M662=""),AND('План Факт 2025'!C662="Инвестиционный_проект",'План Факт 2025'!D662="Приобретение_ПО",'План Факт 2025'!M662=""),AND('План Факт 2025'!D662="ИТ_оборудование_и_комплектующие_ИП",'План Факт 2025'!M662=""),AND('План Факт 2025'!D662="ИТ_оборудование_и_комплектующие",'План Факт 2025'!M662="")),"Требует заполнения","ОК")</f>
        <v>ОК</v>
      </c>
      <c r="L662" s="1" t="str">
        <f aca="false">IF(OR(AND('План Факт 2025'!D662="Программное_обеспечение_лицензии",'План Факт 2025'!N662="",'План Факт 2025'!M662=""),AND('План Факт 2025'!D662="Приобретение_ПО",'План Факт 2025'!M662="",'План Факт 2025'!N662="",'План Факт 2025'!M662=""),AND('План Факт 2025'!C662&lt;&gt;"",'План Факт 2025'!N662="",'План Факт 2025'!M662="")),"Требует заполнения","ОК")</f>
        <v>ОК</v>
      </c>
      <c r="N662" s="1" t="str">
        <f aca="false">IF(OR('План Факт 2025'!C662="ФОТ",SUM('План Факт 2025'!Q662,'План Факт 2025'!R662,'План Факт 2025'!Z662,'План Факт 2025'!AA662)&gt;0),"ОК",IF('План Факт 2025'!C662="","ОК","Требует заполнения"))</f>
        <v>ОК</v>
      </c>
      <c r="T662" s="1" t="str">
        <f aca="false">IF(AND('План Факт 2025'!R662&gt;0,'План Факт 2025'!X662=""),"Требует заполнения","ОК")</f>
        <v>ОК</v>
      </c>
      <c r="U662" s="1" t="str">
        <f aca="false">IF(AND('План Факт 2025'!R662&gt;0,'План Факт 2025'!Y662=""),"Требует заполнения","ОК")</f>
        <v>ОК</v>
      </c>
    </row>
    <row r="663" customFormat="false" ht="15" hidden="false" customHeight="false" outlineLevel="0" collapsed="false">
      <c r="A663" s="1" t="str">
        <f aca="false">IF(AND('План Факт 2025'!B663&lt;&gt;"",'План Факт 2025'!A663=""),"Требует заполнения","ОК")</f>
        <v>ОК</v>
      </c>
      <c r="C663" s="1" t="str">
        <f aca="false">IF(AND('План Факт 2025'!C663="",SUM('План Факт 2025'!Q663,'План Факт 2025'!R663,'План Факт 2025'!Z663,'План Факт 2025'!AA663)&gt;0),"Требует заполнения","ОК")</f>
        <v>ОК</v>
      </c>
      <c r="D663" s="357" t="str">
        <f aca="false">IF(OR(AND('План Факт 2025'!D663="",'План Факт 2025'!C663="Инвестиционный_проект"),AND('План Факт 2025'!D663="",'План Факт 2025'!C663="Операционный_бюджет")),"Требует заполнения", IF('План Факт 2025'!D663="","ОК",IFERROR(VLOOKUP('План Факт 2025'!C663&amp;'План Факт 2025'!D663,статьи,1,FALSE()),"Требует исправления")))</f>
        <v>ОК</v>
      </c>
      <c r="E663" s="1" t="str">
        <f aca="false">IF(AND('План Факт 2025'!C663="Инвестиционный_проект",'План Факт 2025'!G663=""),"Требует заполнения",IF(AND('План Факт 2025'!C663&lt;&gt;"Инвестиционный_проект",'План Факт 2025'!G663&lt;&gt;""),"Требует изменения","ОК"))</f>
        <v>ОК</v>
      </c>
      <c r="G663" s="1" t="str">
        <f aca="false">IF(AND('План Факт 2025'!C663="Инвестиционный_проект",'План Факт 2025'!I663=""),"Требует заполнения","ОК")</f>
        <v>ОК</v>
      </c>
      <c r="H663" s="1" t="str">
        <f aca="false">IF(AND('План Факт 2025'!C663="ФОТ",'План Факт 2025'!J663=""),"Требует заполнения","ОК")</f>
        <v>ОК</v>
      </c>
      <c r="J663" s="1" t="str">
        <f aca="false">IF(OR(AND('План Факт 2025'!D663="Программное_обеспечение_лицензии",'План Факт 2025'!L663=""),AND('План Факт 2025'!D663="Приобретение_ПО",'План Факт 2025'!L663=""),AND('План Факт 2025'!D663="ИТ_оборудование_и_комплектующие_ИП",'План Факт 2025'!L663=""),AND('План Факт 2025'!D663="ИТ_оборудование_и_комплектующие",'План Факт 2025'!L663="")),"Требует заполнения","ОК")</f>
        <v>ОК</v>
      </c>
      <c r="K663" s="1" t="str">
        <f aca="false">IF(OR(AND('План Факт 2025'!C663="Операционный_бюджет",'План Факт 2025'!D663="Программное_обеспечение_лицензии",'План Факт 2025'!M663=""),AND('План Факт 2025'!C663="Инвестиционный_проект",'План Факт 2025'!D663="Приобретение_ПО",'План Факт 2025'!M663=""),AND('План Факт 2025'!D663="ИТ_оборудование_и_комплектующие_ИП",'План Факт 2025'!M663=""),AND('План Факт 2025'!D663="ИТ_оборудование_и_комплектующие",'План Факт 2025'!M663="")),"Требует заполнения","ОК")</f>
        <v>ОК</v>
      </c>
      <c r="L663" s="1" t="str">
        <f aca="false">IF(OR(AND('План Факт 2025'!D663="Программное_обеспечение_лицензии",'План Факт 2025'!N663="",'План Факт 2025'!M663=""),AND('План Факт 2025'!D663="Приобретение_ПО",'План Факт 2025'!M663="",'План Факт 2025'!N663="",'План Факт 2025'!M663=""),AND('План Факт 2025'!C663&lt;&gt;"",'План Факт 2025'!N663="",'План Факт 2025'!M663="")),"Требует заполнения","ОК")</f>
        <v>ОК</v>
      </c>
      <c r="N663" s="1" t="str">
        <f aca="false">IF(OR('План Факт 2025'!C663="ФОТ",SUM('План Факт 2025'!Q663,'План Факт 2025'!R663,'План Факт 2025'!Z663,'План Факт 2025'!AA663)&gt;0),"ОК",IF('План Факт 2025'!C663="","ОК","Требует заполнения"))</f>
        <v>ОК</v>
      </c>
      <c r="T663" s="1" t="str">
        <f aca="false">IF(AND('План Факт 2025'!R663&gt;0,'План Факт 2025'!X663=""),"Требует заполнения","ОК")</f>
        <v>ОК</v>
      </c>
      <c r="U663" s="1" t="str">
        <f aca="false">IF(AND('План Факт 2025'!R663&gt;0,'План Факт 2025'!Y663=""),"Требует заполнения","ОК")</f>
        <v>ОК</v>
      </c>
    </row>
    <row r="664" customFormat="false" ht="15" hidden="false" customHeight="false" outlineLevel="0" collapsed="false">
      <c r="A664" s="1" t="str">
        <f aca="false">IF(AND('План Факт 2025'!B664&lt;&gt;"",'План Факт 2025'!A664=""),"Требует заполнения","ОК")</f>
        <v>ОК</v>
      </c>
      <c r="C664" s="1" t="str">
        <f aca="false">IF(AND('План Факт 2025'!C664="",SUM('План Факт 2025'!Q664,'План Факт 2025'!R664,'План Факт 2025'!Z664,'План Факт 2025'!AA664)&gt;0),"Требует заполнения","ОК")</f>
        <v>ОК</v>
      </c>
      <c r="D664" s="357" t="str">
        <f aca="false">IF(OR(AND('План Факт 2025'!D664="",'План Факт 2025'!C664="Инвестиционный_проект"),AND('План Факт 2025'!D664="",'План Факт 2025'!C664="Операционный_бюджет")),"Требует заполнения", IF('План Факт 2025'!D664="","ОК",IFERROR(VLOOKUP('План Факт 2025'!C664&amp;'План Факт 2025'!D664,статьи,1,FALSE()),"Требует исправления")))</f>
        <v>ОК</v>
      </c>
      <c r="E664" s="1" t="str">
        <f aca="false">IF(AND('План Факт 2025'!C664="Инвестиционный_проект",'План Факт 2025'!G664=""),"Требует заполнения",IF(AND('План Факт 2025'!C664&lt;&gt;"Инвестиционный_проект",'План Факт 2025'!G664&lt;&gt;""),"Требует изменения","ОК"))</f>
        <v>ОК</v>
      </c>
      <c r="G664" s="1" t="str">
        <f aca="false">IF(AND('План Факт 2025'!C664="Инвестиционный_проект",'План Факт 2025'!I664=""),"Требует заполнения","ОК")</f>
        <v>ОК</v>
      </c>
      <c r="H664" s="1" t="str">
        <f aca="false">IF(AND('План Факт 2025'!C664="ФОТ",'План Факт 2025'!J664=""),"Требует заполнения","ОК")</f>
        <v>ОК</v>
      </c>
      <c r="J664" s="1" t="str">
        <f aca="false">IF(OR(AND('План Факт 2025'!D664="Программное_обеспечение_лицензии",'План Факт 2025'!L664=""),AND('План Факт 2025'!D664="Приобретение_ПО",'План Факт 2025'!L664=""),AND('План Факт 2025'!D664="ИТ_оборудование_и_комплектующие_ИП",'План Факт 2025'!L664=""),AND('План Факт 2025'!D664="ИТ_оборудование_и_комплектующие",'План Факт 2025'!L664="")),"Требует заполнения","ОК")</f>
        <v>ОК</v>
      </c>
      <c r="K664" s="1" t="str">
        <f aca="false">IF(OR(AND('План Факт 2025'!C664="Операционный_бюджет",'План Факт 2025'!D664="Программное_обеспечение_лицензии",'План Факт 2025'!M664=""),AND('План Факт 2025'!C664="Инвестиционный_проект",'План Факт 2025'!D664="Приобретение_ПО",'План Факт 2025'!M664=""),AND('План Факт 2025'!D664="ИТ_оборудование_и_комплектующие_ИП",'План Факт 2025'!M664=""),AND('План Факт 2025'!D664="ИТ_оборудование_и_комплектующие",'План Факт 2025'!M664="")),"Требует заполнения","ОК")</f>
        <v>ОК</v>
      </c>
      <c r="L664" s="1" t="str">
        <f aca="false">IF(OR(AND('План Факт 2025'!D664="Программное_обеспечение_лицензии",'План Факт 2025'!N664="",'План Факт 2025'!M664=""),AND('План Факт 2025'!D664="Приобретение_ПО",'План Факт 2025'!M664="",'План Факт 2025'!N664="",'План Факт 2025'!M664=""),AND('План Факт 2025'!C664&lt;&gt;"",'План Факт 2025'!N664="",'План Факт 2025'!M664="")),"Требует заполнения","ОК")</f>
        <v>ОК</v>
      </c>
      <c r="N664" s="1" t="str">
        <f aca="false">IF(OR('План Факт 2025'!C664="ФОТ",SUM('План Факт 2025'!Q664,'План Факт 2025'!R664,'План Факт 2025'!Z664,'План Факт 2025'!AA664)&gt;0),"ОК",IF('План Факт 2025'!C664="","ОК","Требует заполнения"))</f>
        <v>ОК</v>
      </c>
      <c r="T664" s="1" t="str">
        <f aca="false">IF(AND('План Факт 2025'!R664&gt;0,'План Факт 2025'!X664=""),"Требует заполнения","ОК")</f>
        <v>ОК</v>
      </c>
      <c r="U664" s="1" t="str">
        <f aca="false">IF(AND('План Факт 2025'!R664&gt;0,'План Факт 2025'!Y664=""),"Требует заполнения","ОК")</f>
        <v>ОК</v>
      </c>
    </row>
    <row r="665" customFormat="false" ht="15" hidden="false" customHeight="false" outlineLevel="0" collapsed="false">
      <c r="A665" s="1" t="str">
        <f aca="false">IF(AND('План Факт 2025'!B665&lt;&gt;"",'План Факт 2025'!A665=""),"Требует заполнения","ОК")</f>
        <v>ОК</v>
      </c>
      <c r="C665" s="1" t="str">
        <f aca="false">IF(AND('План Факт 2025'!C665="",SUM('План Факт 2025'!Q665,'План Факт 2025'!R665,'План Факт 2025'!Z665,'План Факт 2025'!AA665)&gt;0),"Требует заполнения","ОК")</f>
        <v>ОК</v>
      </c>
      <c r="D665" s="357" t="str">
        <f aca="false">IF(OR(AND('План Факт 2025'!D665="",'План Факт 2025'!C665="Инвестиционный_проект"),AND('План Факт 2025'!D665="",'План Факт 2025'!C665="Операционный_бюджет")),"Требует заполнения", IF('План Факт 2025'!D665="","ОК",IFERROR(VLOOKUP('План Факт 2025'!C665&amp;'План Факт 2025'!D665,статьи,1,FALSE()),"Требует исправления")))</f>
        <v>ОК</v>
      </c>
      <c r="E665" s="1" t="str">
        <f aca="false">IF(AND('План Факт 2025'!C665="Инвестиционный_проект",'План Факт 2025'!G665=""),"Требует заполнения",IF(AND('План Факт 2025'!C665&lt;&gt;"Инвестиционный_проект",'План Факт 2025'!G665&lt;&gt;""),"Требует изменения","ОК"))</f>
        <v>ОК</v>
      </c>
      <c r="G665" s="1" t="str">
        <f aca="false">IF(AND('План Факт 2025'!C665="Инвестиционный_проект",'План Факт 2025'!I665=""),"Требует заполнения","ОК")</f>
        <v>ОК</v>
      </c>
      <c r="H665" s="1" t="str">
        <f aca="false">IF(AND('План Факт 2025'!C665="ФОТ",'План Факт 2025'!J665=""),"Требует заполнения","ОК")</f>
        <v>ОК</v>
      </c>
      <c r="J665" s="1" t="str">
        <f aca="false">IF(OR(AND('План Факт 2025'!D665="Программное_обеспечение_лицензии",'План Факт 2025'!L665=""),AND('План Факт 2025'!D665="Приобретение_ПО",'План Факт 2025'!L665=""),AND('План Факт 2025'!D665="ИТ_оборудование_и_комплектующие_ИП",'План Факт 2025'!L665=""),AND('План Факт 2025'!D665="ИТ_оборудование_и_комплектующие",'План Факт 2025'!L665="")),"Требует заполнения","ОК")</f>
        <v>ОК</v>
      </c>
      <c r="K665" s="1" t="str">
        <f aca="false">IF(OR(AND('План Факт 2025'!C665="Операционный_бюджет",'План Факт 2025'!D665="Программное_обеспечение_лицензии",'План Факт 2025'!M665=""),AND('План Факт 2025'!C665="Инвестиционный_проект",'План Факт 2025'!D665="Приобретение_ПО",'План Факт 2025'!M665=""),AND('План Факт 2025'!D665="ИТ_оборудование_и_комплектующие_ИП",'План Факт 2025'!M665=""),AND('План Факт 2025'!D665="ИТ_оборудование_и_комплектующие",'План Факт 2025'!M665="")),"Требует заполнения","ОК")</f>
        <v>ОК</v>
      </c>
      <c r="L665" s="1" t="str">
        <f aca="false">IF(OR(AND('План Факт 2025'!D665="Программное_обеспечение_лицензии",'План Факт 2025'!N665="",'План Факт 2025'!M665=""),AND('План Факт 2025'!D665="Приобретение_ПО",'План Факт 2025'!M665="",'План Факт 2025'!N665="",'План Факт 2025'!M665=""),AND('План Факт 2025'!C665&lt;&gt;"",'План Факт 2025'!N665="",'План Факт 2025'!M665="")),"Требует заполнения","ОК")</f>
        <v>ОК</v>
      </c>
      <c r="N665" s="1" t="str">
        <f aca="false">IF(OR('План Факт 2025'!C665="ФОТ",SUM('План Факт 2025'!Q665,'План Факт 2025'!R665,'План Факт 2025'!Z665,'План Факт 2025'!AA665)&gt;0),"ОК",IF('План Факт 2025'!C665="","ОК","Требует заполнения"))</f>
        <v>ОК</v>
      </c>
      <c r="T665" s="1" t="str">
        <f aca="false">IF(AND('План Факт 2025'!R665&gt;0,'План Факт 2025'!X665=""),"Требует заполнения","ОК")</f>
        <v>ОК</v>
      </c>
      <c r="U665" s="1" t="str">
        <f aca="false">IF(AND('План Факт 2025'!R665&gt;0,'План Факт 2025'!Y665=""),"Требует заполнения","ОК")</f>
        <v>ОК</v>
      </c>
    </row>
    <row r="666" customFormat="false" ht="15" hidden="false" customHeight="false" outlineLevel="0" collapsed="false">
      <c r="A666" s="1" t="str">
        <f aca="false">IF(AND('План Факт 2025'!B666&lt;&gt;"",'План Факт 2025'!A666=""),"Требует заполнения","ОК")</f>
        <v>ОК</v>
      </c>
      <c r="C666" s="1" t="str">
        <f aca="false">IF(AND('План Факт 2025'!C666="",SUM('План Факт 2025'!Q666,'План Факт 2025'!R666,'План Факт 2025'!Z666,'План Факт 2025'!AA666)&gt;0),"Требует заполнения","ОК")</f>
        <v>ОК</v>
      </c>
      <c r="D666" s="357" t="str">
        <f aca="false">IF(OR(AND('План Факт 2025'!D666="",'План Факт 2025'!C666="Инвестиционный_проект"),AND('План Факт 2025'!D666="",'План Факт 2025'!C666="Операционный_бюджет")),"Требует заполнения", IF('План Факт 2025'!D666="","ОК",IFERROR(VLOOKUP('План Факт 2025'!C666&amp;'План Факт 2025'!D666,статьи,1,FALSE()),"Требует исправления")))</f>
        <v>ОК</v>
      </c>
      <c r="E666" s="1" t="str">
        <f aca="false">IF(AND('План Факт 2025'!C666="Инвестиционный_проект",'План Факт 2025'!G666=""),"Требует заполнения",IF(AND('План Факт 2025'!C666&lt;&gt;"Инвестиционный_проект",'План Факт 2025'!G666&lt;&gt;""),"Требует изменения","ОК"))</f>
        <v>ОК</v>
      </c>
      <c r="G666" s="1" t="str">
        <f aca="false">IF(AND('План Факт 2025'!C666="Инвестиционный_проект",'План Факт 2025'!I666=""),"Требует заполнения","ОК")</f>
        <v>ОК</v>
      </c>
      <c r="H666" s="1" t="str">
        <f aca="false">IF(AND('План Факт 2025'!C666="ФОТ",'План Факт 2025'!J666=""),"Требует заполнения","ОК")</f>
        <v>ОК</v>
      </c>
      <c r="J666" s="1" t="str">
        <f aca="false">IF(OR(AND('План Факт 2025'!D666="Программное_обеспечение_лицензии",'План Факт 2025'!L666=""),AND('План Факт 2025'!D666="Приобретение_ПО",'План Факт 2025'!L666=""),AND('План Факт 2025'!D666="ИТ_оборудование_и_комплектующие_ИП",'План Факт 2025'!L666=""),AND('План Факт 2025'!D666="ИТ_оборудование_и_комплектующие",'План Факт 2025'!L666="")),"Требует заполнения","ОК")</f>
        <v>ОК</v>
      </c>
      <c r="K666" s="1" t="str">
        <f aca="false">IF(OR(AND('План Факт 2025'!C666="Операционный_бюджет",'План Факт 2025'!D666="Программное_обеспечение_лицензии",'План Факт 2025'!M666=""),AND('План Факт 2025'!C666="Инвестиционный_проект",'План Факт 2025'!D666="Приобретение_ПО",'План Факт 2025'!M666=""),AND('План Факт 2025'!D666="ИТ_оборудование_и_комплектующие_ИП",'План Факт 2025'!M666=""),AND('План Факт 2025'!D666="ИТ_оборудование_и_комплектующие",'План Факт 2025'!M666="")),"Требует заполнения","ОК")</f>
        <v>ОК</v>
      </c>
      <c r="L666" s="1" t="str">
        <f aca="false">IF(OR(AND('План Факт 2025'!D666="Программное_обеспечение_лицензии",'План Факт 2025'!N666="",'План Факт 2025'!M666=""),AND('План Факт 2025'!D666="Приобретение_ПО",'План Факт 2025'!M666="",'План Факт 2025'!N666="",'План Факт 2025'!M666=""),AND('План Факт 2025'!C666&lt;&gt;"",'План Факт 2025'!N666="",'План Факт 2025'!M666="")),"Требует заполнения","ОК")</f>
        <v>ОК</v>
      </c>
      <c r="N666" s="1" t="str">
        <f aca="false">IF(OR('План Факт 2025'!C666="ФОТ",SUM('План Факт 2025'!Q666,'План Факт 2025'!R666,'План Факт 2025'!Z666,'План Факт 2025'!AA666)&gt;0),"ОК",IF('План Факт 2025'!C666="","ОК","Требует заполнения"))</f>
        <v>ОК</v>
      </c>
      <c r="T666" s="1" t="str">
        <f aca="false">IF(AND('План Факт 2025'!R666&gt;0,'План Факт 2025'!X666=""),"Требует заполнения","ОК")</f>
        <v>ОК</v>
      </c>
      <c r="U666" s="1" t="str">
        <f aca="false">IF(AND('План Факт 2025'!R666&gt;0,'План Факт 2025'!Y666=""),"Требует заполнения","ОК")</f>
        <v>ОК</v>
      </c>
    </row>
    <row r="667" customFormat="false" ht="15" hidden="false" customHeight="false" outlineLevel="0" collapsed="false">
      <c r="A667" s="1" t="str">
        <f aca="false">IF(AND('План Факт 2025'!B667&lt;&gt;"",'План Факт 2025'!A667=""),"Требует заполнения","ОК")</f>
        <v>ОК</v>
      </c>
      <c r="C667" s="1" t="str">
        <f aca="false">IF(AND('План Факт 2025'!C667="",SUM('План Факт 2025'!Q667,'План Факт 2025'!R667,'План Факт 2025'!Z667,'План Факт 2025'!AA667)&gt;0),"Требует заполнения","ОК")</f>
        <v>ОК</v>
      </c>
      <c r="D667" s="357" t="str">
        <f aca="false">IF(OR(AND('План Факт 2025'!D667="",'План Факт 2025'!C667="Инвестиционный_проект"),AND('План Факт 2025'!D667="",'План Факт 2025'!C667="Операционный_бюджет")),"Требует заполнения", IF('План Факт 2025'!D667="","ОК",IFERROR(VLOOKUP('План Факт 2025'!C667&amp;'План Факт 2025'!D667,статьи,1,FALSE()),"Требует исправления")))</f>
        <v>ОК</v>
      </c>
      <c r="E667" s="1" t="str">
        <f aca="false">IF(AND('План Факт 2025'!C667="Инвестиционный_проект",'План Факт 2025'!G667=""),"Требует заполнения",IF(AND('План Факт 2025'!C667&lt;&gt;"Инвестиционный_проект",'План Факт 2025'!G667&lt;&gt;""),"Требует изменения","ОК"))</f>
        <v>ОК</v>
      </c>
      <c r="G667" s="1" t="str">
        <f aca="false">IF(AND('План Факт 2025'!C667="Инвестиционный_проект",'План Факт 2025'!I667=""),"Требует заполнения","ОК")</f>
        <v>ОК</v>
      </c>
      <c r="H667" s="1" t="str">
        <f aca="false">IF(AND('План Факт 2025'!C667="ФОТ",'План Факт 2025'!J667=""),"Требует заполнения","ОК")</f>
        <v>ОК</v>
      </c>
      <c r="J667" s="1" t="str">
        <f aca="false">IF(OR(AND('План Факт 2025'!D667="Программное_обеспечение_лицензии",'План Факт 2025'!L667=""),AND('План Факт 2025'!D667="Приобретение_ПО",'План Факт 2025'!L667=""),AND('План Факт 2025'!D667="ИТ_оборудование_и_комплектующие_ИП",'План Факт 2025'!L667=""),AND('План Факт 2025'!D667="ИТ_оборудование_и_комплектующие",'План Факт 2025'!L667="")),"Требует заполнения","ОК")</f>
        <v>ОК</v>
      </c>
      <c r="K667" s="1" t="str">
        <f aca="false">IF(OR(AND('План Факт 2025'!C667="Операционный_бюджет",'План Факт 2025'!D667="Программное_обеспечение_лицензии",'План Факт 2025'!M667=""),AND('План Факт 2025'!C667="Инвестиционный_проект",'План Факт 2025'!D667="Приобретение_ПО",'План Факт 2025'!M667=""),AND('План Факт 2025'!D667="ИТ_оборудование_и_комплектующие_ИП",'План Факт 2025'!M667=""),AND('План Факт 2025'!D667="ИТ_оборудование_и_комплектующие",'План Факт 2025'!M667="")),"Требует заполнения","ОК")</f>
        <v>ОК</v>
      </c>
      <c r="L667" s="1" t="str">
        <f aca="false">IF(OR(AND('План Факт 2025'!D667="Программное_обеспечение_лицензии",'План Факт 2025'!N667="",'План Факт 2025'!M667=""),AND('План Факт 2025'!D667="Приобретение_ПО",'План Факт 2025'!M667="",'План Факт 2025'!N667="",'План Факт 2025'!M667=""),AND('План Факт 2025'!C667&lt;&gt;"",'План Факт 2025'!N667="",'План Факт 2025'!M667="")),"Требует заполнения","ОК")</f>
        <v>ОК</v>
      </c>
      <c r="N667" s="1" t="str">
        <f aca="false">IF(OR('План Факт 2025'!C667="ФОТ",SUM('План Факт 2025'!Q667,'План Факт 2025'!R667,'План Факт 2025'!Z667,'План Факт 2025'!AA667)&gt;0),"ОК",IF('План Факт 2025'!C667="","ОК","Требует заполнения"))</f>
        <v>ОК</v>
      </c>
      <c r="T667" s="1" t="str">
        <f aca="false">IF(AND('План Факт 2025'!R667&gt;0,'План Факт 2025'!X667=""),"Требует заполнения","ОК")</f>
        <v>ОК</v>
      </c>
      <c r="U667" s="1" t="str">
        <f aca="false">IF(AND('План Факт 2025'!R667&gt;0,'План Факт 2025'!Y667=""),"Требует заполнения","ОК")</f>
        <v>ОК</v>
      </c>
    </row>
    <row r="668" customFormat="false" ht="15" hidden="false" customHeight="false" outlineLevel="0" collapsed="false">
      <c r="A668" s="1" t="str">
        <f aca="false">IF(AND('План Факт 2025'!B668&lt;&gt;"",'План Факт 2025'!A668=""),"Требует заполнения","ОК")</f>
        <v>ОК</v>
      </c>
      <c r="C668" s="1" t="str">
        <f aca="false">IF(AND('План Факт 2025'!C668="",SUM('План Факт 2025'!Q668,'План Факт 2025'!R668,'План Факт 2025'!Z668,'План Факт 2025'!AA668)&gt;0),"Требует заполнения","ОК")</f>
        <v>ОК</v>
      </c>
      <c r="D668" s="357" t="str">
        <f aca="false">IF(OR(AND('План Факт 2025'!D668="",'План Факт 2025'!C668="Инвестиционный_проект"),AND('План Факт 2025'!D668="",'План Факт 2025'!C668="Операционный_бюджет")),"Требует заполнения", IF('План Факт 2025'!D668="","ОК",IFERROR(VLOOKUP('План Факт 2025'!C668&amp;'План Факт 2025'!D668,статьи,1,FALSE()),"Требует исправления")))</f>
        <v>ОК</v>
      </c>
      <c r="E668" s="1" t="str">
        <f aca="false">IF(AND('План Факт 2025'!C668="Инвестиционный_проект",'План Факт 2025'!G668=""),"Требует заполнения",IF(AND('План Факт 2025'!C668&lt;&gt;"Инвестиционный_проект",'План Факт 2025'!G668&lt;&gt;""),"Требует изменения","ОК"))</f>
        <v>ОК</v>
      </c>
      <c r="G668" s="1" t="str">
        <f aca="false">IF(AND('План Факт 2025'!C668="Инвестиционный_проект",'План Факт 2025'!I668=""),"Требует заполнения","ОК")</f>
        <v>ОК</v>
      </c>
      <c r="H668" s="1" t="str">
        <f aca="false">IF(AND('План Факт 2025'!C668="ФОТ",'План Факт 2025'!J668=""),"Требует заполнения","ОК")</f>
        <v>ОК</v>
      </c>
      <c r="J668" s="1" t="str">
        <f aca="false">IF(OR(AND('План Факт 2025'!D668="Программное_обеспечение_лицензии",'План Факт 2025'!L668=""),AND('План Факт 2025'!D668="Приобретение_ПО",'План Факт 2025'!L668=""),AND('План Факт 2025'!D668="ИТ_оборудование_и_комплектующие_ИП",'План Факт 2025'!L668=""),AND('План Факт 2025'!D668="ИТ_оборудование_и_комплектующие",'План Факт 2025'!L668="")),"Требует заполнения","ОК")</f>
        <v>ОК</v>
      </c>
      <c r="K668" s="1" t="str">
        <f aca="false">IF(OR(AND('План Факт 2025'!C668="Операционный_бюджет",'План Факт 2025'!D668="Программное_обеспечение_лицензии",'План Факт 2025'!M668=""),AND('План Факт 2025'!C668="Инвестиционный_проект",'План Факт 2025'!D668="Приобретение_ПО",'План Факт 2025'!M668=""),AND('План Факт 2025'!D668="ИТ_оборудование_и_комплектующие_ИП",'План Факт 2025'!M668=""),AND('План Факт 2025'!D668="ИТ_оборудование_и_комплектующие",'План Факт 2025'!M668="")),"Требует заполнения","ОК")</f>
        <v>ОК</v>
      </c>
      <c r="L668" s="1" t="str">
        <f aca="false">IF(OR(AND('План Факт 2025'!D668="Программное_обеспечение_лицензии",'План Факт 2025'!N668="",'План Факт 2025'!M668=""),AND('План Факт 2025'!D668="Приобретение_ПО",'План Факт 2025'!M668="",'План Факт 2025'!N668="",'План Факт 2025'!M668=""),AND('План Факт 2025'!C668&lt;&gt;"",'План Факт 2025'!N668="",'План Факт 2025'!M668="")),"Требует заполнения","ОК")</f>
        <v>ОК</v>
      </c>
      <c r="N668" s="1" t="str">
        <f aca="false">IF(OR('План Факт 2025'!C668="ФОТ",SUM('План Факт 2025'!Q668,'План Факт 2025'!R668,'План Факт 2025'!Z668,'План Факт 2025'!AA668)&gt;0),"ОК",IF('План Факт 2025'!C668="","ОК","Требует заполнения"))</f>
        <v>ОК</v>
      </c>
      <c r="T668" s="1" t="str">
        <f aca="false">IF(AND('План Факт 2025'!R668&gt;0,'План Факт 2025'!X668=""),"Требует заполнения","ОК")</f>
        <v>ОК</v>
      </c>
      <c r="U668" s="1" t="str">
        <f aca="false">IF(AND('План Факт 2025'!R668&gt;0,'План Факт 2025'!Y668=""),"Требует заполнения","ОК")</f>
        <v>ОК</v>
      </c>
    </row>
    <row r="669" customFormat="false" ht="15" hidden="false" customHeight="false" outlineLevel="0" collapsed="false">
      <c r="A669" s="1" t="str">
        <f aca="false">IF(AND('План Факт 2025'!B669&lt;&gt;"",'План Факт 2025'!A669=""),"Требует заполнения","ОК")</f>
        <v>ОК</v>
      </c>
      <c r="C669" s="1" t="str">
        <f aca="false">IF(AND('План Факт 2025'!C669="",SUM('План Факт 2025'!Q669,'План Факт 2025'!R669,'План Факт 2025'!Z669,'План Факт 2025'!AA669)&gt;0),"Требует заполнения","ОК")</f>
        <v>ОК</v>
      </c>
      <c r="D669" s="357" t="str">
        <f aca="false">IF(OR(AND('План Факт 2025'!D669="",'План Факт 2025'!C669="Инвестиционный_проект"),AND('План Факт 2025'!D669="",'План Факт 2025'!C669="Операционный_бюджет")),"Требует заполнения", IF('План Факт 2025'!D669="","ОК",IFERROR(VLOOKUP('План Факт 2025'!C669&amp;'План Факт 2025'!D669,статьи,1,FALSE()),"Требует исправления")))</f>
        <v>ОК</v>
      </c>
      <c r="E669" s="1" t="str">
        <f aca="false">IF(AND('План Факт 2025'!C669="Инвестиционный_проект",'План Факт 2025'!G669=""),"Требует заполнения",IF(AND('План Факт 2025'!C669&lt;&gt;"Инвестиционный_проект",'План Факт 2025'!G669&lt;&gt;""),"Требует изменения","ОК"))</f>
        <v>ОК</v>
      </c>
      <c r="G669" s="1" t="str">
        <f aca="false">IF(AND('План Факт 2025'!C669="Инвестиционный_проект",'План Факт 2025'!I669=""),"Требует заполнения","ОК")</f>
        <v>ОК</v>
      </c>
      <c r="H669" s="1" t="str">
        <f aca="false">IF(AND('План Факт 2025'!C669="ФОТ",'План Факт 2025'!J669=""),"Требует заполнения","ОК")</f>
        <v>ОК</v>
      </c>
      <c r="J669" s="1" t="str">
        <f aca="false">IF(OR(AND('План Факт 2025'!D669="Программное_обеспечение_лицензии",'План Факт 2025'!L669=""),AND('План Факт 2025'!D669="Приобретение_ПО",'План Факт 2025'!L669=""),AND('План Факт 2025'!D669="ИТ_оборудование_и_комплектующие_ИП",'План Факт 2025'!L669=""),AND('План Факт 2025'!D669="ИТ_оборудование_и_комплектующие",'План Факт 2025'!L669="")),"Требует заполнения","ОК")</f>
        <v>ОК</v>
      </c>
      <c r="K669" s="1" t="str">
        <f aca="false">IF(OR(AND('План Факт 2025'!C669="Операционный_бюджет",'План Факт 2025'!D669="Программное_обеспечение_лицензии",'План Факт 2025'!M669=""),AND('План Факт 2025'!C669="Инвестиционный_проект",'План Факт 2025'!D669="Приобретение_ПО",'План Факт 2025'!M669=""),AND('План Факт 2025'!D669="ИТ_оборудование_и_комплектующие_ИП",'План Факт 2025'!M669=""),AND('План Факт 2025'!D669="ИТ_оборудование_и_комплектующие",'План Факт 2025'!M669="")),"Требует заполнения","ОК")</f>
        <v>ОК</v>
      </c>
      <c r="L669" s="1" t="str">
        <f aca="false">IF(OR(AND('План Факт 2025'!D669="Программное_обеспечение_лицензии",'План Факт 2025'!N669="",'План Факт 2025'!M669=""),AND('План Факт 2025'!D669="Приобретение_ПО",'План Факт 2025'!M669="",'План Факт 2025'!N669="",'План Факт 2025'!M669=""),AND('План Факт 2025'!C669&lt;&gt;"",'План Факт 2025'!N669="",'План Факт 2025'!M669="")),"Требует заполнения","ОК")</f>
        <v>ОК</v>
      </c>
      <c r="N669" s="1" t="str">
        <f aca="false">IF(OR('План Факт 2025'!C669="ФОТ",SUM('План Факт 2025'!Q669,'План Факт 2025'!R669,'План Факт 2025'!Z669,'План Факт 2025'!AA669)&gt;0),"ОК",IF('План Факт 2025'!C669="","ОК","Требует заполнения"))</f>
        <v>ОК</v>
      </c>
      <c r="T669" s="1" t="str">
        <f aca="false">IF(AND('План Факт 2025'!R669&gt;0,'План Факт 2025'!X669=""),"Требует заполнения","ОК")</f>
        <v>ОК</v>
      </c>
      <c r="U669" s="1" t="str">
        <f aca="false">IF(AND('План Факт 2025'!R669&gt;0,'План Факт 2025'!Y669=""),"Требует заполнения","ОК")</f>
        <v>ОК</v>
      </c>
    </row>
    <row r="670" customFormat="false" ht="15" hidden="false" customHeight="false" outlineLevel="0" collapsed="false">
      <c r="A670" s="1" t="str">
        <f aca="false">IF(AND('План Факт 2025'!B670&lt;&gt;"",'План Факт 2025'!A670=""),"Требует заполнения","ОК")</f>
        <v>ОК</v>
      </c>
      <c r="C670" s="1" t="str">
        <f aca="false">IF(AND('План Факт 2025'!C670="",SUM('План Факт 2025'!Q670,'План Факт 2025'!R670,'План Факт 2025'!Z670,'План Факт 2025'!AA670)&gt;0),"Требует заполнения","ОК")</f>
        <v>ОК</v>
      </c>
      <c r="D670" s="357" t="str">
        <f aca="false">IF(OR(AND('План Факт 2025'!D670="",'План Факт 2025'!C670="Инвестиционный_проект"),AND('План Факт 2025'!D670="",'План Факт 2025'!C670="Операционный_бюджет")),"Требует заполнения", IF('План Факт 2025'!D670="","ОК",IFERROR(VLOOKUP('План Факт 2025'!C670&amp;'План Факт 2025'!D670,статьи,1,FALSE()),"Требует исправления")))</f>
        <v>ОК</v>
      </c>
      <c r="E670" s="1" t="str">
        <f aca="false">IF(AND('План Факт 2025'!C670="Инвестиционный_проект",'План Факт 2025'!G670=""),"Требует заполнения",IF(AND('План Факт 2025'!C670&lt;&gt;"Инвестиционный_проект",'План Факт 2025'!G670&lt;&gt;""),"Требует изменения","ОК"))</f>
        <v>ОК</v>
      </c>
      <c r="G670" s="1" t="str">
        <f aca="false">IF(AND('План Факт 2025'!C670="Инвестиционный_проект",'План Факт 2025'!I670=""),"Требует заполнения","ОК")</f>
        <v>ОК</v>
      </c>
      <c r="H670" s="1" t="str">
        <f aca="false">IF(AND('План Факт 2025'!C670="ФОТ",'План Факт 2025'!J670=""),"Требует заполнения","ОК")</f>
        <v>ОК</v>
      </c>
      <c r="J670" s="1" t="str">
        <f aca="false">IF(OR(AND('План Факт 2025'!D670="Программное_обеспечение_лицензии",'План Факт 2025'!L670=""),AND('План Факт 2025'!D670="Приобретение_ПО",'План Факт 2025'!L670=""),AND('План Факт 2025'!D670="ИТ_оборудование_и_комплектующие_ИП",'План Факт 2025'!L670=""),AND('План Факт 2025'!D670="ИТ_оборудование_и_комплектующие",'План Факт 2025'!L670="")),"Требует заполнения","ОК")</f>
        <v>ОК</v>
      </c>
      <c r="K670" s="1" t="str">
        <f aca="false">IF(OR(AND('План Факт 2025'!C670="Операционный_бюджет",'План Факт 2025'!D670="Программное_обеспечение_лицензии",'План Факт 2025'!M670=""),AND('План Факт 2025'!C670="Инвестиционный_проект",'План Факт 2025'!D670="Приобретение_ПО",'План Факт 2025'!M670=""),AND('План Факт 2025'!D670="ИТ_оборудование_и_комплектующие_ИП",'План Факт 2025'!M670=""),AND('План Факт 2025'!D670="ИТ_оборудование_и_комплектующие",'План Факт 2025'!M670="")),"Требует заполнения","ОК")</f>
        <v>ОК</v>
      </c>
      <c r="L670" s="1" t="str">
        <f aca="false">IF(OR(AND('План Факт 2025'!D670="Программное_обеспечение_лицензии",'План Факт 2025'!N670="",'План Факт 2025'!M670=""),AND('План Факт 2025'!D670="Приобретение_ПО",'План Факт 2025'!M670="",'План Факт 2025'!N670="",'План Факт 2025'!M670=""),AND('План Факт 2025'!C670&lt;&gt;"",'План Факт 2025'!N670="",'План Факт 2025'!M670="")),"Требует заполнения","ОК")</f>
        <v>ОК</v>
      </c>
      <c r="N670" s="1" t="str">
        <f aca="false">IF(OR('План Факт 2025'!C670="ФОТ",SUM('План Факт 2025'!Q670,'План Факт 2025'!R670,'План Факт 2025'!Z670,'План Факт 2025'!AA670)&gt;0),"ОК",IF('План Факт 2025'!C670="","ОК","Требует заполнения"))</f>
        <v>ОК</v>
      </c>
      <c r="T670" s="1" t="str">
        <f aca="false">IF(AND('План Факт 2025'!R670&gt;0,'План Факт 2025'!X670=""),"Требует заполнения","ОК")</f>
        <v>ОК</v>
      </c>
      <c r="U670" s="1" t="str">
        <f aca="false">IF(AND('План Факт 2025'!R670&gt;0,'План Факт 2025'!Y670=""),"Требует заполнения","ОК")</f>
        <v>ОК</v>
      </c>
    </row>
    <row r="671" customFormat="false" ht="15" hidden="false" customHeight="false" outlineLevel="0" collapsed="false">
      <c r="A671" s="1" t="str">
        <f aca="false">IF(AND('План Факт 2025'!B671&lt;&gt;"",'План Факт 2025'!A671=""),"Требует заполнения","ОК")</f>
        <v>ОК</v>
      </c>
      <c r="C671" s="1" t="str">
        <f aca="false">IF(AND('План Факт 2025'!C671="",SUM('План Факт 2025'!Q671,'План Факт 2025'!R671,'План Факт 2025'!Z671,'План Факт 2025'!AA671)&gt;0),"Требует заполнения","ОК")</f>
        <v>ОК</v>
      </c>
      <c r="D671" s="357" t="str">
        <f aca="false">IF(OR(AND('План Факт 2025'!D671="",'План Факт 2025'!C671="Инвестиционный_проект"),AND('План Факт 2025'!D671="",'План Факт 2025'!C671="Операционный_бюджет")),"Требует заполнения", IF('План Факт 2025'!D671="","ОК",IFERROR(VLOOKUP('План Факт 2025'!C671&amp;'План Факт 2025'!D671,статьи,1,FALSE()),"Требует исправления")))</f>
        <v>ОК</v>
      </c>
      <c r="E671" s="1" t="str">
        <f aca="false">IF(AND('План Факт 2025'!C671="Инвестиционный_проект",'План Факт 2025'!G671=""),"Требует заполнения",IF(AND('План Факт 2025'!C671&lt;&gt;"Инвестиционный_проект",'План Факт 2025'!G671&lt;&gt;""),"Требует изменения","ОК"))</f>
        <v>ОК</v>
      </c>
      <c r="G671" s="1" t="str">
        <f aca="false">IF(AND('План Факт 2025'!C671="Инвестиционный_проект",'План Факт 2025'!I671=""),"Требует заполнения","ОК")</f>
        <v>ОК</v>
      </c>
      <c r="H671" s="1" t="str">
        <f aca="false">IF(AND('План Факт 2025'!C671="ФОТ",'План Факт 2025'!J671=""),"Требует заполнения","ОК")</f>
        <v>ОК</v>
      </c>
      <c r="J671" s="1" t="str">
        <f aca="false">IF(OR(AND('План Факт 2025'!D671="Программное_обеспечение_лицензии",'План Факт 2025'!L671=""),AND('План Факт 2025'!D671="Приобретение_ПО",'План Факт 2025'!L671=""),AND('План Факт 2025'!D671="ИТ_оборудование_и_комплектующие_ИП",'План Факт 2025'!L671=""),AND('План Факт 2025'!D671="ИТ_оборудование_и_комплектующие",'План Факт 2025'!L671="")),"Требует заполнения","ОК")</f>
        <v>ОК</v>
      </c>
      <c r="K671" s="1" t="str">
        <f aca="false">IF(OR(AND('План Факт 2025'!C671="Операционный_бюджет",'План Факт 2025'!D671="Программное_обеспечение_лицензии",'План Факт 2025'!M671=""),AND('План Факт 2025'!C671="Инвестиционный_проект",'План Факт 2025'!D671="Приобретение_ПО",'План Факт 2025'!M671=""),AND('План Факт 2025'!D671="ИТ_оборудование_и_комплектующие_ИП",'План Факт 2025'!M671=""),AND('План Факт 2025'!D671="ИТ_оборудование_и_комплектующие",'План Факт 2025'!M671="")),"Требует заполнения","ОК")</f>
        <v>ОК</v>
      </c>
      <c r="L671" s="1" t="str">
        <f aca="false">IF(OR(AND('План Факт 2025'!D671="Программное_обеспечение_лицензии",'План Факт 2025'!N671="",'План Факт 2025'!M671=""),AND('План Факт 2025'!D671="Приобретение_ПО",'План Факт 2025'!M671="",'План Факт 2025'!N671="",'План Факт 2025'!M671=""),AND('План Факт 2025'!C671&lt;&gt;"",'План Факт 2025'!N671="",'План Факт 2025'!M671="")),"Требует заполнения","ОК")</f>
        <v>ОК</v>
      </c>
      <c r="N671" s="1" t="str">
        <f aca="false">IF(OR('План Факт 2025'!C671="ФОТ",SUM('План Факт 2025'!Q671,'План Факт 2025'!R671,'План Факт 2025'!Z671,'План Факт 2025'!AA671)&gt;0),"ОК",IF('План Факт 2025'!C671="","ОК","Требует заполнения"))</f>
        <v>ОК</v>
      </c>
      <c r="T671" s="1" t="str">
        <f aca="false">IF(AND('План Факт 2025'!R671&gt;0,'План Факт 2025'!X671=""),"Требует заполнения","ОК")</f>
        <v>ОК</v>
      </c>
      <c r="U671" s="1" t="str">
        <f aca="false">IF(AND('План Факт 2025'!R671&gt;0,'План Факт 2025'!Y671=""),"Требует заполнения","ОК")</f>
        <v>ОК</v>
      </c>
    </row>
    <row r="672" customFormat="false" ht="15" hidden="false" customHeight="false" outlineLevel="0" collapsed="false">
      <c r="A672" s="1" t="str">
        <f aca="false">IF(AND('План Факт 2025'!B672&lt;&gt;"",'План Факт 2025'!A672=""),"Требует заполнения","ОК")</f>
        <v>ОК</v>
      </c>
      <c r="C672" s="1" t="str">
        <f aca="false">IF(AND('План Факт 2025'!C672="",SUM('План Факт 2025'!Q672,'План Факт 2025'!R672,'План Факт 2025'!Z672,'План Факт 2025'!AA672)&gt;0),"Требует заполнения","ОК")</f>
        <v>ОК</v>
      </c>
      <c r="D672" s="357" t="str">
        <f aca="false">IF(OR(AND('План Факт 2025'!D672="",'План Факт 2025'!C672="Инвестиционный_проект"),AND('План Факт 2025'!D672="",'План Факт 2025'!C672="Операционный_бюджет")),"Требует заполнения", IF('План Факт 2025'!D672="","ОК",IFERROR(VLOOKUP('План Факт 2025'!C672&amp;'План Факт 2025'!D672,статьи,1,FALSE()),"Требует исправления")))</f>
        <v>ОК</v>
      </c>
      <c r="E672" s="1" t="str">
        <f aca="false">IF(AND('План Факт 2025'!C672="Инвестиционный_проект",'План Факт 2025'!G672=""),"Требует заполнения",IF(AND('План Факт 2025'!C672&lt;&gt;"Инвестиционный_проект",'План Факт 2025'!G672&lt;&gt;""),"Требует изменения","ОК"))</f>
        <v>ОК</v>
      </c>
      <c r="G672" s="1" t="str">
        <f aca="false">IF(AND('План Факт 2025'!C672="Инвестиционный_проект",'План Факт 2025'!I672=""),"Требует заполнения","ОК")</f>
        <v>ОК</v>
      </c>
      <c r="H672" s="1" t="str">
        <f aca="false">IF(AND('План Факт 2025'!C672="ФОТ",'План Факт 2025'!J672=""),"Требует заполнения","ОК")</f>
        <v>ОК</v>
      </c>
      <c r="J672" s="1" t="str">
        <f aca="false">IF(OR(AND('План Факт 2025'!D672="Программное_обеспечение_лицензии",'План Факт 2025'!L672=""),AND('План Факт 2025'!D672="Приобретение_ПО",'План Факт 2025'!L672=""),AND('План Факт 2025'!D672="ИТ_оборудование_и_комплектующие_ИП",'План Факт 2025'!L672=""),AND('План Факт 2025'!D672="ИТ_оборудование_и_комплектующие",'План Факт 2025'!L672="")),"Требует заполнения","ОК")</f>
        <v>ОК</v>
      </c>
      <c r="K672" s="1" t="str">
        <f aca="false">IF(OR(AND('План Факт 2025'!C672="Операционный_бюджет",'План Факт 2025'!D672="Программное_обеспечение_лицензии",'План Факт 2025'!M672=""),AND('План Факт 2025'!C672="Инвестиционный_проект",'План Факт 2025'!D672="Приобретение_ПО",'План Факт 2025'!M672=""),AND('План Факт 2025'!D672="ИТ_оборудование_и_комплектующие_ИП",'План Факт 2025'!M672=""),AND('План Факт 2025'!D672="ИТ_оборудование_и_комплектующие",'План Факт 2025'!M672="")),"Требует заполнения","ОК")</f>
        <v>ОК</v>
      </c>
      <c r="L672" s="1" t="str">
        <f aca="false">IF(OR(AND('План Факт 2025'!D672="Программное_обеспечение_лицензии",'План Факт 2025'!N672="",'План Факт 2025'!M672=""),AND('План Факт 2025'!D672="Приобретение_ПО",'План Факт 2025'!M672="",'План Факт 2025'!N672="",'План Факт 2025'!M672=""),AND('План Факт 2025'!C672&lt;&gt;"",'План Факт 2025'!N672="",'План Факт 2025'!M672="")),"Требует заполнения","ОК")</f>
        <v>ОК</v>
      </c>
      <c r="N672" s="1" t="str">
        <f aca="false">IF(OR('План Факт 2025'!C672="ФОТ",SUM('План Факт 2025'!Q672,'План Факт 2025'!R672,'План Факт 2025'!Z672,'План Факт 2025'!AA672)&gt;0),"ОК",IF('План Факт 2025'!C672="","ОК","Требует заполнения"))</f>
        <v>ОК</v>
      </c>
      <c r="T672" s="1" t="str">
        <f aca="false">IF(AND('План Факт 2025'!R672&gt;0,'План Факт 2025'!X672=""),"Требует заполнения","ОК")</f>
        <v>ОК</v>
      </c>
      <c r="U672" s="1" t="str">
        <f aca="false">IF(AND('План Факт 2025'!R672&gt;0,'План Факт 2025'!Y672=""),"Требует заполнения","ОК")</f>
        <v>ОК</v>
      </c>
    </row>
    <row r="673" customFormat="false" ht="15" hidden="false" customHeight="false" outlineLevel="0" collapsed="false">
      <c r="A673" s="1" t="str">
        <f aca="false">IF(AND('План Факт 2025'!B673&lt;&gt;"",'План Факт 2025'!A673=""),"Требует заполнения","ОК")</f>
        <v>ОК</v>
      </c>
      <c r="C673" s="1" t="str">
        <f aca="false">IF(AND('План Факт 2025'!C673="",SUM('План Факт 2025'!Q673,'План Факт 2025'!R673,'План Факт 2025'!Z673,'План Факт 2025'!AA673)&gt;0),"Требует заполнения","ОК")</f>
        <v>ОК</v>
      </c>
      <c r="D673" s="357" t="str">
        <f aca="false">IF(OR(AND('План Факт 2025'!D673="",'План Факт 2025'!C673="Инвестиционный_проект"),AND('План Факт 2025'!D673="",'План Факт 2025'!C673="Операционный_бюджет")),"Требует заполнения", IF('План Факт 2025'!D673="","ОК",IFERROR(VLOOKUP('План Факт 2025'!C673&amp;'План Факт 2025'!D673,статьи,1,FALSE()),"Требует исправления")))</f>
        <v>ОК</v>
      </c>
      <c r="E673" s="1" t="str">
        <f aca="false">IF(AND('План Факт 2025'!C673="Инвестиционный_проект",'План Факт 2025'!G673=""),"Требует заполнения",IF(AND('План Факт 2025'!C673&lt;&gt;"Инвестиционный_проект",'План Факт 2025'!G673&lt;&gt;""),"Требует изменения","ОК"))</f>
        <v>ОК</v>
      </c>
      <c r="G673" s="1" t="str">
        <f aca="false">IF(AND('План Факт 2025'!C673="Инвестиционный_проект",'План Факт 2025'!I673=""),"Требует заполнения","ОК")</f>
        <v>ОК</v>
      </c>
      <c r="H673" s="1" t="str">
        <f aca="false">IF(AND('План Факт 2025'!C673="ФОТ",'План Факт 2025'!J673=""),"Требует заполнения","ОК")</f>
        <v>ОК</v>
      </c>
      <c r="J673" s="1" t="str">
        <f aca="false">IF(OR(AND('План Факт 2025'!D673="Программное_обеспечение_лицензии",'План Факт 2025'!L673=""),AND('План Факт 2025'!D673="Приобретение_ПО",'План Факт 2025'!L673=""),AND('План Факт 2025'!D673="ИТ_оборудование_и_комплектующие_ИП",'План Факт 2025'!L673=""),AND('План Факт 2025'!D673="ИТ_оборудование_и_комплектующие",'План Факт 2025'!L673="")),"Требует заполнения","ОК")</f>
        <v>ОК</v>
      </c>
      <c r="K673" s="1" t="str">
        <f aca="false">IF(OR(AND('План Факт 2025'!C673="Операционный_бюджет",'План Факт 2025'!D673="Программное_обеспечение_лицензии",'План Факт 2025'!M673=""),AND('План Факт 2025'!C673="Инвестиционный_проект",'План Факт 2025'!D673="Приобретение_ПО",'План Факт 2025'!M673=""),AND('План Факт 2025'!D673="ИТ_оборудование_и_комплектующие_ИП",'План Факт 2025'!M673=""),AND('План Факт 2025'!D673="ИТ_оборудование_и_комплектующие",'План Факт 2025'!M673="")),"Требует заполнения","ОК")</f>
        <v>ОК</v>
      </c>
      <c r="L673" s="1" t="str">
        <f aca="false">IF(OR(AND('План Факт 2025'!D673="Программное_обеспечение_лицензии",'План Факт 2025'!N673="",'План Факт 2025'!M673=""),AND('План Факт 2025'!D673="Приобретение_ПО",'План Факт 2025'!M673="",'План Факт 2025'!N673="",'План Факт 2025'!M673=""),AND('План Факт 2025'!C673&lt;&gt;"",'План Факт 2025'!N673="",'План Факт 2025'!M673="")),"Требует заполнения","ОК")</f>
        <v>ОК</v>
      </c>
      <c r="N673" s="1" t="str">
        <f aca="false">IF(OR('План Факт 2025'!C673="ФОТ",SUM('План Факт 2025'!Q673,'План Факт 2025'!R673,'План Факт 2025'!Z673,'План Факт 2025'!AA673)&gt;0),"ОК",IF('План Факт 2025'!C673="","ОК","Требует заполнения"))</f>
        <v>ОК</v>
      </c>
      <c r="T673" s="1" t="str">
        <f aca="false">IF(AND('План Факт 2025'!R673&gt;0,'План Факт 2025'!X673=""),"Требует заполнения","ОК")</f>
        <v>ОК</v>
      </c>
      <c r="U673" s="1" t="str">
        <f aca="false">IF(AND('План Факт 2025'!R673&gt;0,'План Факт 2025'!Y673=""),"Требует заполнения","ОК")</f>
        <v>ОК</v>
      </c>
    </row>
    <row r="674" customFormat="false" ht="15" hidden="false" customHeight="false" outlineLevel="0" collapsed="false">
      <c r="A674" s="1" t="str">
        <f aca="false">IF(AND('План Факт 2025'!B674&lt;&gt;"",'План Факт 2025'!A674=""),"Требует заполнения","ОК")</f>
        <v>ОК</v>
      </c>
      <c r="C674" s="1" t="str">
        <f aca="false">IF(AND('План Факт 2025'!C674="",SUM('План Факт 2025'!Q674,'План Факт 2025'!R674,'План Факт 2025'!Z674,'План Факт 2025'!AA674)&gt;0),"Требует заполнения","ОК")</f>
        <v>ОК</v>
      </c>
      <c r="D674" s="357" t="str">
        <f aca="false">IF(OR(AND('План Факт 2025'!D674="",'План Факт 2025'!C674="Инвестиционный_проект"),AND('План Факт 2025'!D674="",'План Факт 2025'!C674="Операционный_бюджет")),"Требует заполнения", IF('План Факт 2025'!D674="","ОК",IFERROR(VLOOKUP('План Факт 2025'!C674&amp;'План Факт 2025'!D674,статьи,1,FALSE()),"Требует исправления")))</f>
        <v>ОК</v>
      </c>
      <c r="E674" s="1" t="str">
        <f aca="false">IF(AND('План Факт 2025'!C674="Инвестиционный_проект",'План Факт 2025'!G674=""),"Требует заполнения",IF(AND('План Факт 2025'!C674&lt;&gt;"Инвестиционный_проект",'План Факт 2025'!G674&lt;&gt;""),"Требует изменения","ОК"))</f>
        <v>ОК</v>
      </c>
      <c r="G674" s="1" t="str">
        <f aca="false">IF(AND('План Факт 2025'!C674="Инвестиционный_проект",'План Факт 2025'!I674=""),"Требует заполнения","ОК")</f>
        <v>ОК</v>
      </c>
      <c r="H674" s="1" t="str">
        <f aca="false">IF(AND('План Факт 2025'!C674="ФОТ",'План Факт 2025'!J674=""),"Требует заполнения","ОК")</f>
        <v>ОК</v>
      </c>
      <c r="J674" s="1" t="str">
        <f aca="false">IF(OR(AND('План Факт 2025'!D674="Программное_обеспечение_лицензии",'План Факт 2025'!L674=""),AND('План Факт 2025'!D674="Приобретение_ПО",'План Факт 2025'!L674=""),AND('План Факт 2025'!D674="ИТ_оборудование_и_комплектующие_ИП",'План Факт 2025'!L674=""),AND('План Факт 2025'!D674="ИТ_оборудование_и_комплектующие",'План Факт 2025'!L674="")),"Требует заполнения","ОК")</f>
        <v>ОК</v>
      </c>
      <c r="K674" s="1" t="str">
        <f aca="false">IF(OR(AND('План Факт 2025'!C674="Операционный_бюджет",'План Факт 2025'!D674="Программное_обеспечение_лицензии",'План Факт 2025'!M674=""),AND('План Факт 2025'!C674="Инвестиционный_проект",'План Факт 2025'!D674="Приобретение_ПО",'План Факт 2025'!M674=""),AND('План Факт 2025'!D674="ИТ_оборудование_и_комплектующие_ИП",'План Факт 2025'!M674=""),AND('План Факт 2025'!D674="ИТ_оборудование_и_комплектующие",'План Факт 2025'!M674="")),"Требует заполнения","ОК")</f>
        <v>ОК</v>
      </c>
      <c r="L674" s="1" t="str">
        <f aca="false">IF(OR(AND('План Факт 2025'!D674="Программное_обеспечение_лицензии",'План Факт 2025'!N674="",'План Факт 2025'!M674=""),AND('План Факт 2025'!D674="Приобретение_ПО",'План Факт 2025'!M674="",'План Факт 2025'!N674="",'План Факт 2025'!M674=""),AND('План Факт 2025'!C674&lt;&gt;"",'План Факт 2025'!N674="",'План Факт 2025'!M674="")),"Требует заполнения","ОК")</f>
        <v>ОК</v>
      </c>
      <c r="N674" s="1" t="str">
        <f aca="false">IF(OR('План Факт 2025'!C674="ФОТ",SUM('План Факт 2025'!Q674,'План Факт 2025'!R674,'План Факт 2025'!Z674,'План Факт 2025'!AA674)&gt;0),"ОК",IF('План Факт 2025'!C674="","ОК","Требует заполнения"))</f>
        <v>ОК</v>
      </c>
      <c r="T674" s="1" t="str">
        <f aca="false">IF(AND('План Факт 2025'!R674&gt;0,'План Факт 2025'!X674=""),"Требует заполнения","ОК")</f>
        <v>ОК</v>
      </c>
      <c r="U674" s="1" t="str">
        <f aca="false">IF(AND('План Факт 2025'!R674&gt;0,'План Факт 2025'!Y674=""),"Требует заполнения","ОК")</f>
        <v>ОК</v>
      </c>
    </row>
    <row r="675" customFormat="false" ht="15" hidden="false" customHeight="false" outlineLevel="0" collapsed="false">
      <c r="A675" s="1" t="str">
        <f aca="false">IF(AND('План Факт 2025'!B675&lt;&gt;"",'План Факт 2025'!A675=""),"Требует заполнения","ОК")</f>
        <v>ОК</v>
      </c>
      <c r="C675" s="1" t="str">
        <f aca="false">IF(AND('План Факт 2025'!C675="",SUM('План Факт 2025'!Q675,'План Факт 2025'!R675,'План Факт 2025'!Z675,'План Факт 2025'!AA675)&gt;0),"Требует заполнения","ОК")</f>
        <v>ОК</v>
      </c>
      <c r="D675" s="357" t="str">
        <f aca="false">IF(OR(AND('План Факт 2025'!D675="",'План Факт 2025'!C675="Инвестиционный_проект"),AND('План Факт 2025'!D675="",'План Факт 2025'!C675="Операционный_бюджет")),"Требует заполнения", IF('План Факт 2025'!D675="","ОК",IFERROR(VLOOKUP('План Факт 2025'!C675&amp;'План Факт 2025'!D675,статьи,1,FALSE()),"Требует исправления")))</f>
        <v>ОК</v>
      </c>
      <c r="E675" s="1" t="str">
        <f aca="false">IF(AND('План Факт 2025'!C675="Инвестиционный_проект",'План Факт 2025'!G675=""),"Требует заполнения",IF(AND('План Факт 2025'!C675&lt;&gt;"Инвестиционный_проект",'План Факт 2025'!G675&lt;&gt;""),"Требует изменения","ОК"))</f>
        <v>ОК</v>
      </c>
      <c r="G675" s="1" t="str">
        <f aca="false">IF(AND('План Факт 2025'!C675="Инвестиционный_проект",'План Факт 2025'!I675=""),"Требует заполнения","ОК")</f>
        <v>ОК</v>
      </c>
      <c r="H675" s="1" t="str">
        <f aca="false">IF(AND('План Факт 2025'!C675="ФОТ",'План Факт 2025'!J675=""),"Требует заполнения","ОК")</f>
        <v>ОК</v>
      </c>
      <c r="J675" s="1" t="str">
        <f aca="false">IF(OR(AND('План Факт 2025'!D675="Программное_обеспечение_лицензии",'План Факт 2025'!L675=""),AND('План Факт 2025'!D675="Приобретение_ПО",'План Факт 2025'!L675=""),AND('План Факт 2025'!D675="ИТ_оборудование_и_комплектующие_ИП",'План Факт 2025'!L675=""),AND('План Факт 2025'!D675="ИТ_оборудование_и_комплектующие",'План Факт 2025'!L675="")),"Требует заполнения","ОК")</f>
        <v>ОК</v>
      </c>
      <c r="K675" s="1" t="str">
        <f aca="false">IF(OR(AND('План Факт 2025'!C675="Операционный_бюджет",'План Факт 2025'!D675="Программное_обеспечение_лицензии",'План Факт 2025'!M675=""),AND('План Факт 2025'!C675="Инвестиционный_проект",'План Факт 2025'!D675="Приобретение_ПО",'План Факт 2025'!M675=""),AND('План Факт 2025'!D675="ИТ_оборудование_и_комплектующие_ИП",'План Факт 2025'!M675=""),AND('План Факт 2025'!D675="ИТ_оборудование_и_комплектующие",'План Факт 2025'!M675="")),"Требует заполнения","ОК")</f>
        <v>ОК</v>
      </c>
      <c r="L675" s="1" t="str">
        <f aca="false">IF(OR(AND('План Факт 2025'!D675="Программное_обеспечение_лицензии",'План Факт 2025'!N675="",'План Факт 2025'!M675=""),AND('План Факт 2025'!D675="Приобретение_ПО",'План Факт 2025'!M675="",'План Факт 2025'!N675="",'План Факт 2025'!M675=""),AND('План Факт 2025'!C675&lt;&gt;"",'План Факт 2025'!N675="",'План Факт 2025'!M675="")),"Требует заполнения","ОК")</f>
        <v>ОК</v>
      </c>
      <c r="N675" s="1" t="str">
        <f aca="false">IF(OR('План Факт 2025'!C675="ФОТ",SUM('План Факт 2025'!Q675,'План Факт 2025'!R675,'План Факт 2025'!Z675,'План Факт 2025'!AA675)&gt;0),"ОК",IF('План Факт 2025'!C675="","ОК","Требует заполнения"))</f>
        <v>ОК</v>
      </c>
      <c r="T675" s="1" t="str">
        <f aca="false">IF(AND('План Факт 2025'!R675&gt;0,'План Факт 2025'!X675=""),"Требует заполнения","ОК")</f>
        <v>ОК</v>
      </c>
      <c r="U675" s="1" t="str">
        <f aca="false">IF(AND('План Факт 2025'!R675&gt;0,'План Факт 2025'!Y675=""),"Требует заполнения","ОК")</f>
        <v>ОК</v>
      </c>
    </row>
    <row r="676" customFormat="false" ht="15" hidden="false" customHeight="false" outlineLevel="0" collapsed="false">
      <c r="A676" s="1" t="str">
        <f aca="false">IF(AND('План Факт 2025'!B676&lt;&gt;"",'План Факт 2025'!A676=""),"Требует заполнения","ОК")</f>
        <v>ОК</v>
      </c>
      <c r="C676" s="1" t="str">
        <f aca="false">IF(AND('План Факт 2025'!C676="",SUM('План Факт 2025'!Q676,'План Факт 2025'!R676,'План Факт 2025'!Z676,'План Факт 2025'!AA676)&gt;0),"Требует заполнения","ОК")</f>
        <v>ОК</v>
      </c>
      <c r="D676" s="357" t="str">
        <f aca="false">IF(OR(AND('План Факт 2025'!D676="",'План Факт 2025'!C676="Инвестиционный_проект"),AND('План Факт 2025'!D676="",'План Факт 2025'!C676="Операционный_бюджет")),"Требует заполнения", IF('План Факт 2025'!D676="","ОК",IFERROR(VLOOKUP('План Факт 2025'!C676&amp;'План Факт 2025'!D676,статьи,1,FALSE()),"Требует исправления")))</f>
        <v>ОК</v>
      </c>
      <c r="E676" s="1" t="str">
        <f aca="false">IF(AND('План Факт 2025'!C676="Инвестиционный_проект",'План Факт 2025'!G676=""),"Требует заполнения",IF(AND('План Факт 2025'!C676&lt;&gt;"Инвестиционный_проект",'План Факт 2025'!G676&lt;&gt;""),"Требует изменения","ОК"))</f>
        <v>ОК</v>
      </c>
      <c r="G676" s="1" t="str">
        <f aca="false">IF(AND('План Факт 2025'!C676="Инвестиционный_проект",'План Факт 2025'!I676=""),"Требует заполнения","ОК")</f>
        <v>ОК</v>
      </c>
      <c r="H676" s="1" t="str">
        <f aca="false">IF(AND('План Факт 2025'!C676="ФОТ",'План Факт 2025'!J676=""),"Требует заполнения","ОК")</f>
        <v>ОК</v>
      </c>
      <c r="J676" s="1" t="str">
        <f aca="false">IF(OR(AND('План Факт 2025'!D676="Программное_обеспечение_лицензии",'План Факт 2025'!L676=""),AND('План Факт 2025'!D676="Приобретение_ПО",'План Факт 2025'!L676=""),AND('План Факт 2025'!D676="ИТ_оборудование_и_комплектующие_ИП",'План Факт 2025'!L676=""),AND('План Факт 2025'!D676="ИТ_оборудование_и_комплектующие",'План Факт 2025'!L676="")),"Требует заполнения","ОК")</f>
        <v>ОК</v>
      </c>
      <c r="K676" s="1" t="str">
        <f aca="false">IF(OR(AND('План Факт 2025'!C676="Операционный_бюджет",'План Факт 2025'!D676="Программное_обеспечение_лицензии",'План Факт 2025'!M676=""),AND('План Факт 2025'!C676="Инвестиционный_проект",'План Факт 2025'!D676="Приобретение_ПО",'План Факт 2025'!M676=""),AND('План Факт 2025'!D676="ИТ_оборудование_и_комплектующие_ИП",'План Факт 2025'!M676=""),AND('План Факт 2025'!D676="ИТ_оборудование_и_комплектующие",'План Факт 2025'!M676="")),"Требует заполнения","ОК")</f>
        <v>ОК</v>
      </c>
      <c r="L676" s="1" t="str">
        <f aca="false">IF(OR(AND('План Факт 2025'!D676="Программное_обеспечение_лицензии",'План Факт 2025'!N676="",'План Факт 2025'!M676=""),AND('План Факт 2025'!D676="Приобретение_ПО",'План Факт 2025'!M676="",'План Факт 2025'!N676="",'План Факт 2025'!M676=""),AND('План Факт 2025'!C676&lt;&gt;"",'План Факт 2025'!N676="",'План Факт 2025'!M676="")),"Требует заполнения","ОК")</f>
        <v>ОК</v>
      </c>
      <c r="N676" s="1" t="str">
        <f aca="false">IF(OR('План Факт 2025'!C676="ФОТ",SUM('План Факт 2025'!Q676,'План Факт 2025'!R676,'План Факт 2025'!Z676,'План Факт 2025'!AA676)&gt;0),"ОК",IF('План Факт 2025'!C676="","ОК","Требует заполнения"))</f>
        <v>ОК</v>
      </c>
      <c r="T676" s="1" t="str">
        <f aca="false">IF(AND('План Факт 2025'!R676&gt;0,'План Факт 2025'!X676=""),"Требует заполнения","ОК")</f>
        <v>ОК</v>
      </c>
      <c r="U676" s="1" t="str">
        <f aca="false">IF(AND('План Факт 2025'!R676&gt;0,'План Факт 2025'!Y676=""),"Требует заполнения","ОК")</f>
        <v>ОК</v>
      </c>
    </row>
    <row r="677" customFormat="false" ht="15" hidden="false" customHeight="false" outlineLevel="0" collapsed="false">
      <c r="A677" s="1" t="str">
        <f aca="false">IF(AND('План Факт 2025'!B677&lt;&gt;"",'План Факт 2025'!A677=""),"Требует заполнения","ОК")</f>
        <v>ОК</v>
      </c>
      <c r="C677" s="1" t="str">
        <f aca="false">IF(AND('План Факт 2025'!C677="",SUM('План Факт 2025'!Q677,'План Факт 2025'!R677,'План Факт 2025'!Z677,'План Факт 2025'!AA677)&gt;0),"Требует заполнения","ОК")</f>
        <v>ОК</v>
      </c>
      <c r="D677" s="357" t="str">
        <f aca="false">IF(OR(AND('План Факт 2025'!D677="",'План Факт 2025'!C677="Инвестиционный_проект"),AND('План Факт 2025'!D677="",'План Факт 2025'!C677="Операционный_бюджет")),"Требует заполнения", IF('План Факт 2025'!D677="","ОК",IFERROR(VLOOKUP('План Факт 2025'!C677&amp;'План Факт 2025'!D677,статьи,1,FALSE()),"Требует исправления")))</f>
        <v>ОК</v>
      </c>
      <c r="E677" s="1" t="str">
        <f aca="false">IF(AND('План Факт 2025'!C677="Инвестиционный_проект",'План Факт 2025'!G677=""),"Требует заполнения",IF(AND('План Факт 2025'!C677&lt;&gt;"Инвестиционный_проект",'План Факт 2025'!G677&lt;&gt;""),"Требует изменения","ОК"))</f>
        <v>ОК</v>
      </c>
      <c r="G677" s="1" t="str">
        <f aca="false">IF(AND('План Факт 2025'!C677="Инвестиционный_проект",'План Факт 2025'!I677=""),"Требует заполнения","ОК")</f>
        <v>ОК</v>
      </c>
      <c r="H677" s="1" t="str">
        <f aca="false">IF(AND('План Факт 2025'!C677="ФОТ",'План Факт 2025'!J677=""),"Требует заполнения","ОК")</f>
        <v>ОК</v>
      </c>
      <c r="J677" s="1" t="str">
        <f aca="false">IF(OR(AND('План Факт 2025'!D677="Программное_обеспечение_лицензии",'План Факт 2025'!L677=""),AND('План Факт 2025'!D677="Приобретение_ПО",'План Факт 2025'!L677=""),AND('План Факт 2025'!D677="ИТ_оборудование_и_комплектующие_ИП",'План Факт 2025'!L677=""),AND('План Факт 2025'!D677="ИТ_оборудование_и_комплектующие",'План Факт 2025'!L677="")),"Требует заполнения","ОК")</f>
        <v>ОК</v>
      </c>
      <c r="K677" s="1" t="str">
        <f aca="false">IF(OR(AND('План Факт 2025'!C677="Операционный_бюджет",'План Факт 2025'!D677="Программное_обеспечение_лицензии",'План Факт 2025'!M677=""),AND('План Факт 2025'!C677="Инвестиционный_проект",'План Факт 2025'!D677="Приобретение_ПО",'План Факт 2025'!M677=""),AND('План Факт 2025'!D677="ИТ_оборудование_и_комплектующие_ИП",'План Факт 2025'!M677=""),AND('План Факт 2025'!D677="ИТ_оборудование_и_комплектующие",'План Факт 2025'!M677="")),"Требует заполнения","ОК")</f>
        <v>ОК</v>
      </c>
      <c r="L677" s="1" t="str">
        <f aca="false">IF(OR(AND('План Факт 2025'!D677="Программное_обеспечение_лицензии",'План Факт 2025'!N677="",'План Факт 2025'!M677=""),AND('План Факт 2025'!D677="Приобретение_ПО",'План Факт 2025'!M677="",'План Факт 2025'!N677="",'План Факт 2025'!M677=""),AND('План Факт 2025'!C677&lt;&gt;"",'План Факт 2025'!N677="",'План Факт 2025'!M677="")),"Требует заполнения","ОК")</f>
        <v>ОК</v>
      </c>
      <c r="N677" s="1" t="str">
        <f aca="false">IF(OR('План Факт 2025'!C677="ФОТ",SUM('План Факт 2025'!Q677,'План Факт 2025'!R677,'План Факт 2025'!Z677,'План Факт 2025'!AA677)&gt;0),"ОК",IF('План Факт 2025'!C677="","ОК","Требует заполнения"))</f>
        <v>ОК</v>
      </c>
      <c r="T677" s="1" t="str">
        <f aca="false">IF(AND('План Факт 2025'!R677&gt;0,'План Факт 2025'!X677=""),"Требует заполнения","ОК")</f>
        <v>ОК</v>
      </c>
      <c r="U677" s="1" t="str">
        <f aca="false">IF(AND('План Факт 2025'!R677&gt;0,'План Факт 2025'!Y677=""),"Требует заполнения","ОК")</f>
        <v>ОК</v>
      </c>
    </row>
    <row r="678" customFormat="false" ht="15" hidden="false" customHeight="false" outlineLevel="0" collapsed="false">
      <c r="A678" s="1" t="str">
        <f aca="false">IF(AND('План Факт 2025'!B678&lt;&gt;"",'План Факт 2025'!A678=""),"Требует заполнения","ОК")</f>
        <v>ОК</v>
      </c>
      <c r="C678" s="1" t="str">
        <f aca="false">IF(AND('План Факт 2025'!C678="",SUM('План Факт 2025'!Q678,'План Факт 2025'!R678,'План Факт 2025'!Z678,'План Факт 2025'!AA678)&gt;0),"Требует заполнения","ОК")</f>
        <v>ОК</v>
      </c>
      <c r="D678" s="357" t="str">
        <f aca="false">IF(OR(AND('План Факт 2025'!D678="",'План Факт 2025'!C678="Инвестиционный_проект"),AND('План Факт 2025'!D678="",'План Факт 2025'!C678="Операционный_бюджет")),"Требует заполнения", IF('План Факт 2025'!D678="","ОК",IFERROR(VLOOKUP('План Факт 2025'!C678&amp;'План Факт 2025'!D678,статьи,1,FALSE()),"Требует исправления")))</f>
        <v>ОК</v>
      </c>
      <c r="E678" s="1" t="str">
        <f aca="false">IF(AND('План Факт 2025'!C678="Инвестиционный_проект",'План Факт 2025'!G678=""),"Требует заполнения",IF(AND('План Факт 2025'!C678&lt;&gt;"Инвестиционный_проект",'План Факт 2025'!G678&lt;&gt;""),"Требует изменения","ОК"))</f>
        <v>ОК</v>
      </c>
      <c r="G678" s="1" t="str">
        <f aca="false">IF(AND('План Факт 2025'!C678="Инвестиционный_проект",'План Факт 2025'!I678=""),"Требует заполнения","ОК")</f>
        <v>ОК</v>
      </c>
      <c r="H678" s="1" t="str">
        <f aca="false">IF(AND('План Факт 2025'!C678="ФОТ",'План Факт 2025'!J678=""),"Требует заполнения","ОК")</f>
        <v>ОК</v>
      </c>
      <c r="J678" s="1" t="str">
        <f aca="false">IF(OR(AND('План Факт 2025'!D678="Программное_обеспечение_лицензии",'План Факт 2025'!L678=""),AND('План Факт 2025'!D678="Приобретение_ПО",'План Факт 2025'!L678=""),AND('План Факт 2025'!D678="ИТ_оборудование_и_комплектующие_ИП",'План Факт 2025'!L678=""),AND('План Факт 2025'!D678="ИТ_оборудование_и_комплектующие",'План Факт 2025'!L678="")),"Требует заполнения","ОК")</f>
        <v>ОК</v>
      </c>
      <c r="K678" s="1" t="str">
        <f aca="false">IF(OR(AND('План Факт 2025'!C678="Операционный_бюджет",'План Факт 2025'!D678="Программное_обеспечение_лицензии",'План Факт 2025'!M678=""),AND('План Факт 2025'!C678="Инвестиционный_проект",'План Факт 2025'!D678="Приобретение_ПО",'План Факт 2025'!M678=""),AND('План Факт 2025'!D678="ИТ_оборудование_и_комплектующие_ИП",'План Факт 2025'!M678=""),AND('План Факт 2025'!D678="ИТ_оборудование_и_комплектующие",'План Факт 2025'!M678="")),"Требует заполнения","ОК")</f>
        <v>ОК</v>
      </c>
      <c r="L678" s="1" t="str">
        <f aca="false">IF(OR(AND('План Факт 2025'!D678="Программное_обеспечение_лицензии",'План Факт 2025'!N678="",'План Факт 2025'!M678=""),AND('План Факт 2025'!D678="Приобретение_ПО",'План Факт 2025'!M678="",'План Факт 2025'!N678="",'План Факт 2025'!M678=""),AND('План Факт 2025'!C678&lt;&gt;"",'План Факт 2025'!N678="",'План Факт 2025'!M678="")),"Требует заполнения","ОК")</f>
        <v>ОК</v>
      </c>
      <c r="N678" s="1" t="str">
        <f aca="false">IF(OR('План Факт 2025'!C678="ФОТ",SUM('План Факт 2025'!Q678,'План Факт 2025'!R678,'План Факт 2025'!Z678,'План Факт 2025'!AA678)&gt;0),"ОК",IF('План Факт 2025'!C678="","ОК","Требует заполнения"))</f>
        <v>ОК</v>
      </c>
      <c r="T678" s="1" t="str">
        <f aca="false">IF(AND('План Факт 2025'!R678&gt;0,'План Факт 2025'!X678=""),"Требует заполнения","ОК")</f>
        <v>ОК</v>
      </c>
      <c r="U678" s="1" t="str">
        <f aca="false">IF(AND('План Факт 2025'!R678&gt;0,'План Факт 2025'!Y678=""),"Требует заполнения","ОК")</f>
        <v>ОК</v>
      </c>
    </row>
    <row r="679" customFormat="false" ht="15" hidden="false" customHeight="false" outlineLevel="0" collapsed="false">
      <c r="A679" s="1" t="str">
        <f aca="false">IF(AND('План Факт 2025'!B679&lt;&gt;"",'План Факт 2025'!A679=""),"Требует заполнения","ОК")</f>
        <v>ОК</v>
      </c>
      <c r="C679" s="1" t="str">
        <f aca="false">IF(AND('План Факт 2025'!C679="",SUM('План Факт 2025'!Q679,'План Факт 2025'!R679,'План Факт 2025'!Z679,'План Факт 2025'!AA679)&gt;0),"Требует заполнения","ОК")</f>
        <v>ОК</v>
      </c>
      <c r="D679" s="357" t="str">
        <f aca="false">IF(OR(AND('План Факт 2025'!D679="",'План Факт 2025'!C679="Инвестиционный_проект"),AND('План Факт 2025'!D679="",'План Факт 2025'!C679="Операционный_бюджет")),"Требует заполнения", IF('План Факт 2025'!D679="","ОК",IFERROR(VLOOKUP('План Факт 2025'!C679&amp;'План Факт 2025'!D679,статьи,1,FALSE()),"Требует исправления")))</f>
        <v>ОК</v>
      </c>
      <c r="E679" s="1" t="str">
        <f aca="false">IF(AND('План Факт 2025'!C679="Инвестиционный_проект",'План Факт 2025'!G679=""),"Требует заполнения",IF(AND('План Факт 2025'!C679&lt;&gt;"Инвестиционный_проект",'План Факт 2025'!G679&lt;&gt;""),"Требует изменения","ОК"))</f>
        <v>ОК</v>
      </c>
      <c r="G679" s="1" t="str">
        <f aca="false">IF(AND('План Факт 2025'!C679="Инвестиционный_проект",'План Факт 2025'!I679=""),"Требует заполнения","ОК")</f>
        <v>ОК</v>
      </c>
      <c r="H679" s="1" t="str">
        <f aca="false">IF(AND('План Факт 2025'!C679="ФОТ",'План Факт 2025'!J679=""),"Требует заполнения","ОК")</f>
        <v>ОК</v>
      </c>
      <c r="J679" s="1" t="str">
        <f aca="false">IF(OR(AND('План Факт 2025'!D679="Программное_обеспечение_лицензии",'План Факт 2025'!L679=""),AND('План Факт 2025'!D679="Приобретение_ПО",'План Факт 2025'!L679=""),AND('План Факт 2025'!D679="ИТ_оборудование_и_комплектующие_ИП",'План Факт 2025'!L679=""),AND('План Факт 2025'!D679="ИТ_оборудование_и_комплектующие",'План Факт 2025'!L679="")),"Требует заполнения","ОК")</f>
        <v>ОК</v>
      </c>
      <c r="K679" s="1" t="str">
        <f aca="false">IF(OR(AND('План Факт 2025'!C679="Операционный_бюджет",'План Факт 2025'!D679="Программное_обеспечение_лицензии",'План Факт 2025'!M679=""),AND('План Факт 2025'!C679="Инвестиционный_проект",'План Факт 2025'!D679="Приобретение_ПО",'План Факт 2025'!M679=""),AND('План Факт 2025'!D679="ИТ_оборудование_и_комплектующие_ИП",'План Факт 2025'!M679=""),AND('План Факт 2025'!D679="ИТ_оборудование_и_комплектующие",'План Факт 2025'!M679="")),"Требует заполнения","ОК")</f>
        <v>ОК</v>
      </c>
      <c r="L679" s="1" t="str">
        <f aca="false">IF(OR(AND('План Факт 2025'!D679="Программное_обеспечение_лицензии",'План Факт 2025'!N679="",'План Факт 2025'!M679=""),AND('План Факт 2025'!D679="Приобретение_ПО",'План Факт 2025'!M679="",'План Факт 2025'!N679="",'План Факт 2025'!M679=""),AND('План Факт 2025'!C679&lt;&gt;"",'План Факт 2025'!N679="",'План Факт 2025'!M679="")),"Требует заполнения","ОК")</f>
        <v>ОК</v>
      </c>
      <c r="N679" s="1" t="str">
        <f aca="false">IF(OR('План Факт 2025'!C679="ФОТ",SUM('План Факт 2025'!Q679,'План Факт 2025'!R679,'План Факт 2025'!Z679,'План Факт 2025'!AA679)&gt;0),"ОК",IF('План Факт 2025'!C679="","ОК","Требует заполнения"))</f>
        <v>ОК</v>
      </c>
      <c r="T679" s="1" t="str">
        <f aca="false">IF(AND('План Факт 2025'!R679&gt;0,'План Факт 2025'!X679=""),"Требует заполнения","ОК")</f>
        <v>ОК</v>
      </c>
      <c r="U679" s="1" t="str">
        <f aca="false">IF(AND('План Факт 2025'!R679&gt;0,'План Факт 2025'!Y679=""),"Требует заполнения","ОК")</f>
        <v>ОК</v>
      </c>
    </row>
    <row r="680" customFormat="false" ht="15" hidden="false" customHeight="false" outlineLevel="0" collapsed="false">
      <c r="A680" s="1" t="str">
        <f aca="false">IF(AND('План Факт 2025'!B680&lt;&gt;"",'План Факт 2025'!A680=""),"Требует заполнения","ОК")</f>
        <v>ОК</v>
      </c>
      <c r="C680" s="1" t="str">
        <f aca="false">IF(AND('План Факт 2025'!C680="",SUM('План Факт 2025'!Q680,'План Факт 2025'!R680,'План Факт 2025'!Z680,'План Факт 2025'!AA680)&gt;0),"Требует заполнения","ОК")</f>
        <v>ОК</v>
      </c>
      <c r="D680" s="357" t="str">
        <f aca="false">IF(OR(AND('План Факт 2025'!D680="",'План Факт 2025'!C680="Инвестиционный_проект"),AND('План Факт 2025'!D680="",'План Факт 2025'!C680="Операционный_бюджет")),"Требует заполнения", IF('План Факт 2025'!D680="","ОК",IFERROR(VLOOKUP('План Факт 2025'!C680&amp;'План Факт 2025'!D680,статьи,1,FALSE()),"Требует исправления")))</f>
        <v>ОК</v>
      </c>
      <c r="E680" s="1" t="str">
        <f aca="false">IF(AND('План Факт 2025'!C680="Инвестиционный_проект",'План Факт 2025'!G680=""),"Требует заполнения",IF(AND('План Факт 2025'!C680&lt;&gt;"Инвестиционный_проект",'План Факт 2025'!G680&lt;&gt;""),"Требует изменения","ОК"))</f>
        <v>ОК</v>
      </c>
      <c r="G680" s="1" t="str">
        <f aca="false">IF(AND('План Факт 2025'!C680="Инвестиционный_проект",'План Факт 2025'!I680=""),"Требует заполнения","ОК")</f>
        <v>ОК</v>
      </c>
      <c r="H680" s="1" t="str">
        <f aca="false">IF(AND('План Факт 2025'!C680="ФОТ",'План Факт 2025'!J680=""),"Требует заполнения","ОК")</f>
        <v>ОК</v>
      </c>
      <c r="J680" s="1" t="str">
        <f aca="false">IF(OR(AND('План Факт 2025'!D680="Программное_обеспечение_лицензии",'План Факт 2025'!L680=""),AND('План Факт 2025'!D680="Приобретение_ПО",'План Факт 2025'!L680=""),AND('План Факт 2025'!D680="ИТ_оборудование_и_комплектующие_ИП",'План Факт 2025'!L680=""),AND('План Факт 2025'!D680="ИТ_оборудование_и_комплектующие",'План Факт 2025'!L680="")),"Требует заполнения","ОК")</f>
        <v>ОК</v>
      </c>
      <c r="K680" s="1" t="str">
        <f aca="false">IF(OR(AND('План Факт 2025'!C680="Операционный_бюджет",'План Факт 2025'!D680="Программное_обеспечение_лицензии",'План Факт 2025'!M680=""),AND('План Факт 2025'!C680="Инвестиционный_проект",'План Факт 2025'!D680="Приобретение_ПО",'План Факт 2025'!M680=""),AND('План Факт 2025'!D680="ИТ_оборудование_и_комплектующие_ИП",'План Факт 2025'!M680=""),AND('План Факт 2025'!D680="ИТ_оборудование_и_комплектующие",'План Факт 2025'!M680="")),"Требует заполнения","ОК")</f>
        <v>ОК</v>
      </c>
      <c r="L680" s="1" t="str">
        <f aca="false">IF(OR(AND('План Факт 2025'!D680="Программное_обеспечение_лицензии",'План Факт 2025'!N680="",'План Факт 2025'!M680=""),AND('План Факт 2025'!D680="Приобретение_ПО",'План Факт 2025'!M680="",'План Факт 2025'!N680="",'План Факт 2025'!M680=""),AND('План Факт 2025'!C680&lt;&gt;"",'План Факт 2025'!N680="",'План Факт 2025'!M680="")),"Требует заполнения","ОК")</f>
        <v>ОК</v>
      </c>
      <c r="N680" s="1" t="str">
        <f aca="false">IF(OR('План Факт 2025'!C680="ФОТ",SUM('План Факт 2025'!Q680,'План Факт 2025'!R680,'План Факт 2025'!Z680,'План Факт 2025'!AA680)&gt;0),"ОК",IF('План Факт 2025'!C680="","ОК","Требует заполнения"))</f>
        <v>ОК</v>
      </c>
      <c r="T680" s="1" t="str">
        <f aca="false">IF(AND('План Факт 2025'!R680&gt;0,'План Факт 2025'!X680=""),"Требует заполнения","ОК")</f>
        <v>ОК</v>
      </c>
      <c r="U680" s="1" t="str">
        <f aca="false">IF(AND('План Факт 2025'!R680&gt;0,'План Факт 2025'!Y680=""),"Требует заполнения","ОК")</f>
        <v>ОК</v>
      </c>
    </row>
    <row r="681" customFormat="false" ht="15" hidden="false" customHeight="false" outlineLevel="0" collapsed="false">
      <c r="A681" s="1" t="str">
        <f aca="false">IF(AND('План Факт 2025'!B681&lt;&gt;"",'План Факт 2025'!A681=""),"Требует заполнения","ОК")</f>
        <v>ОК</v>
      </c>
      <c r="C681" s="1" t="str">
        <f aca="false">IF(AND('План Факт 2025'!C681="",SUM('План Факт 2025'!Q681,'План Факт 2025'!R681,'План Факт 2025'!Z681,'План Факт 2025'!AA681)&gt;0),"Требует заполнения","ОК")</f>
        <v>ОК</v>
      </c>
      <c r="D681" s="357" t="str">
        <f aca="false">IF(OR(AND('План Факт 2025'!D681="",'План Факт 2025'!C681="Инвестиционный_проект"),AND('План Факт 2025'!D681="",'План Факт 2025'!C681="Операционный_бюджет")),"Требует заполнения", IF('План Факт 2025'!D681="","ОК",IFERROR(VLOOKUP('План Факт 2025'!C681&amp;'План Факт 2025'!D681,статьи,1,FALSE()),"Требует исправления")))</f>
        <v>ОК</v>
      </c>
      <c r="E681" s="1" t="str">
        <f aca="false">IF(AND('План Факт 2025'!C681="Инвестиционный_проект",'План Факт 2025'!G681=""),"Требует заполнения",IF(AND('План Факт 2025'!C681&lt;&gt;"Инвестиционный_проект",'План Факт 2025'!G681&lt;&gt;""),"Требует изменения","ОК"))</f>
        <v>ОК</v>
      </c>
      <c r="G681" s="1" t="str">
        <f aca="false">IF(AND('План Факт 2025'!C681="Инвестиционный_проект",'План Факт 2025'!I681=""),"Требует заполнения","ОК")</f>
        <v>ОК</v>
      </c>
      <c r="H681" s="1" t="str">
        <f aca="false">IF(AND('План Факт 2025'!C681="ФОТ",'План Факт 2025'!J681=""),"Требует заполнения","ОК")</f>
        <v>ОК</v>
      </c>
      <c r="J681" s="1" t="str">
        <f aca="false">IF(OR(AND('План Факт 2025'!D681="Программное_обеспечение_лицензии",'План Факт 2025'!L681=""),AND('План Факт 2025'!D681="Приобретение_ПО",'План Факт 2025'!L681=""),AND('План Факт 2025'!D681="ИТ_оборудование_и_комплектующие_ИП",'План Факт 2025'!L681=""),AND('План Факт 2025'!D681="ИТ_оборудование_и_комплектующие",'План Факт 2025'!L681="")),"Требует заполнения","ОК")</f>
        <v>ОК</v>
      </c>
      <c r="K681" s="1" t="str">
        <f aca="false">IF(OR(AND('План Факт 2025'!C681="Операционный_бюджет",'План Факт 2025'!D681="Программное_обеспечение_лицензии",'План Факт 2025'!M681=""),AND('План Факт 2025'!C681="Инвестиционный_проект",'План Факт 2025'!D681="Приобретение_ПО",'План Факт 2025'!M681=""),AND('План Факт 2025'!D681="ИТ_оборудование_и_комплектующие_ИП",'План Факт 2025'!M681=""),AND('План Факт 2025'!D681="ИТ_оборудование_и_комплектующие",'План Факт 2025'!M681="")),"Требует заполнения","ОК")</f>
        <v>ОК</v>
      </c>
      <c r="L681" s="1" t="str">
        <f aca="false">IF(OR(AND('План Факт 2025'!D681="Программное_обеспечение_лицензии",'План Факт 2025'!N681="",'План Факт 2025'!M681=""),AND('План Факт 2025'!D681="Приобретение_ПО",'План Факт 2025'!M681="",'План Факт 2025'!N681="",'План Факт 2025'!M681=""),AND('План Факт 2025'!C681&lt;&gt;"",'План Факт 2025'!N681="",'План Факт 2025'!M681="")),"Требует заполнения","ОК")</f>
        <v>ОК</v>
      </c>
      <c r="N681" s="1" t="str">
        <f aca="false">IF(OR('План Факт 2025'!C681="ФОТ",SUM('План Факт 2025'!Q681,'План Факт 2025'!R681,'План Факт 2025'!Z681,'План Факт 2025'!AA681)&gt;0),"ОК",IF('План Факт 2025'!C681="","ОК","Требует заполнения"))</f>
        <v>ОК</v>
      </c>
      <c r="T681" s="1" t="str">
        <f aca="false">IF(AND('План Факт 2025'!R681&gt;0,'План Факт 2025'!X681=""),"Требует заполнения","ОК")</f>
        <v>ОК</v>
      </c>
      <c r="U681" s="1" t="str">
        <f aca="false">IF(AND('План Факт 2025'!R681&gt;0,'План Факт 2025'!Y681=""),"Требует заполнения","ОК")</f>
        <v>ОК</v>
      </c>
    </row>
    <row r="682" customFormat="false" ht="15" hidden="false" customHeight="false" outlineLevel="0" collapsed="false">
      <c r="A682" s="1" t="str">
        <f aca="false">IF(AND('План Факт 2025'!B682&lt;&gt;"",'План Факт 2025'!A682=""),"Требует заполнения","ОК")</f>
        <v>ОК</v>
      </c>
      <c r="C682" s="1" t="str">
        <f aca="false">IF(AND('План Факт 2025'!C682="",SUM('План Факт 2025'!Q682,'План Факт 2025'!R682,'План Факт 2025'!Z682,'План Факт 2025'!AA682)&gt;0),"Требует заполнения","ОК")</f>
        <v>ОК</v>
      </c>
      <c r="D682" s="357" t="str">
        <f aca="false">IF(OR(AND('План Факт 2025'!D682="",'План Факт 2025'!C682="Инвестиционный_проект"),AND('План Факт 2025'!D682="",'План Факт 2025'!C682="Операционный_бюджет")),"Требует заполнения", IF('План Факт 2025'!D682="","ОК",IFERROR(VLOOKUP('План Факт 2025'!C682&amp;'План Факт 2025'!D682,статьи,1,FALSE()),"Требует исправления")))</f>
        <v>ОК</v>
      </c>
      <c r="E682" s="1" t="str">
        <f aca="false">IF(AND('План Факт 2025'!C682="Инвестиционный_проект",'План Факт 2025'!G682=""),"Требует заполнения",IF(AND('План Факт 2025'!C682&lt;&gt;"Инвестиционный_проект",'План Факт 2025'!G682&lt;&gt;""),"Требует изменения","ОК"))</f>
        <v>ОК</v>
      </c>
      <c r="G682" s="1" t="str">
        <f aca="false">IF(AND('План Факт 2025'!C682="Инвестиционный_проект",'План Факт 2025'!I682=""),"Требует заполнения","ОК")</f>
        <v>ОК</v>
      </c>
      <c r="H682" s="1" t="str">
        <f aca="false">IF(AND('План Факт 2025'!C682="ФОТ",'План Факт 2025'!J682=""),"Требует заполнения","ОК")</f>
        <v>ОК</v>
      </c>
      <c r="J682" s="1" t="str">
        <f aca="false">IF(OR(AND('План Факт 2025'!D682="Программное_обеспечение_лицензии",'План Факт 2025'!L682=""),AND('План Факт 2025'!D682="Приобретение_ПО",'План Факт 2025'!L682=""),AND('План Факт 2025'!D682="ИТ_оборудование_и_комплектующие_ИП",'План Факт 2025'!L682=""),AND('План Факт 2025'!D682="ИТ_оборудование_и_комплектующие",'План Факт 2025'!L682="")),"Требует заполнения","ОК")</f>
        <v>ОК</v>
      </c>
      <c r="K682" s="1" t="str">
        <f aca="false">IF(OR(AND('План Факт 2025'!C682="Операционный_бюджет",'План Факт 2025'!D682="Программное_обеспечение_лицензии",'План Факт 2025'!M682=""),AND('План Факт 2025'!C682="Инвестиционный_проект",'План Факт 2025'!D682="Приобретение_ПО",'План Факт 2025'!M682=""),AND('План Факт 2025'!D682="ИТ_оборудование_и_комплектующие_ИП",'План Факт 2025'!M682=""),AND('План Факт 2025'!D682="ИТ_оборудование_и_комплектующие",'План Факт 2025'!M682="")),"Требует заполнения","ОК")</f>
        <v>ОК</v>
      </c>
      <c r="L682" s="1" t="str">
        <f aca="false">IF(OR(AND('План Факт 2025'!D682="Программное_обеспечение_лицензии",'План Факт 2025'!N682="",'План Факт 2025'!M682=""),AND('План Факт 2025'!D682="Приобретение_ПО",'План Факт 2025'!M682="",'План Факт 2025'!N682="",'План Факт 2025'!M682=""),AND('План Факт 2025'!C682&lt;&gt;"",'План Факт 2025'!N682="",'План Факт 2025'!M682="")),"Требует заполнения","ОК")</f>
        <v>ОК</v>
      </c>
      <c r="N682" s="1" t="str">
        <f aca="false">IF(OR('План Факт 2025'!C682="ФОТ",SUM('План Факт 2025'!Q682,'План Факт 2025'!R682,'План Факт 2025'!Z682,'План Факт 2025'!AA682)&gt;0),"ОК",IF('План Факт 2025'!C682="","ОК","Требует заполнения"))</f>
        <v>ОК</v>
      </c>
      <c r="T682" s="1" t="str">
        <f aca="false">IF(AND('План Факт 2025'!R682&gt;0,'План Факт 2025'!X682=""),"Требует заполнения","ОК")</f>
        <v>ОК</v>
      </c>
      <c r="U682" s="1" t="str">
        <f aca="false">IF(AND('План Факт 2025'!R682&gt;0,'План Факт 2025'!Y682=""),"Требует заполнения","ОК")</f>
        <v>ОК</v>
      </c>
    </row>
    <row r="683" customFormat="false" ht="15" hidden="false" customHeight="false" outlineLevel="0" collapsed="false">
      <c r="A683" s="1" t="str">
        <f aca="false">IF(AND('План Факт 2025'!B683&lt;&gt;"",'План Факт 2025'!A683=""),"Требует заполнения","ОК")</f>
        <v>ОК</v>
      </c>
      <c r="C683" s="1" t="str">
        <f aca="false">IF(AND('План Факт 2025'!C683="",SUM('План Факт 2025'!Q683,'План Факт 2025'!R683,'План Факт 2025'!Z683,'План Факт 2025'!AA683)&gt;0),"Требует заполнения","ОК")</f>
        <v>ОК</v>
      </c>
      <c r="D683" s="357" t="str">
        <f aca="false">IF(OR(AND('План Факт 2025'!D683="",'План Факт 2025'!C683="Инвестиционный_проект"),AND('План Факт 2025'!D683="",'План Факт 2025'!C683="Операционный_бюджет")),"Требует заполнения", IF('План Факт 2025'!D683="","ОК",IFERROR(VLOOKUP('План Факт 2025'!C683&amp;'План Факт 2025'!D683,статьи,1,FALSE()),"Требует исправления")))</f>
        <v>ОК</v>
      </c>
      <c r="E683" s="1" t="str">
        <f aca="false">IF(AND('План Факт 2025'!C683="Инвестиционный_проект",'План Факт 2025'!G683=""),"Требует заполнения",IF(AND('План Факт 2025'!C683&lt;&gt;"Инвестиционный_проект",'План Факт 2025'!G683&lt;&gt;""),"Требует изменения","ОК"))</f>
        <v>ОК</v>
      </c>
      <c r="G683" s="1" t="str">
        <f aca="false">IF(AND('План Факт 2025'!C683="Инвестиционный_проект",'План Факт 2025'!I683=""),"Требует заполнения","ОК")</f>
        <v>ОК</v>
      </c>
      <c r="H683" s="1" t="str">
        <f aca="false">IF(AND('План Факт 2025'!C683="ФОТ",'План Факт 2025'!J683=""),"Требует заполнения","ОК")</f>
        <v>ОК</v>
      </c>
      <c r="J683" s="1" t="str">
        <f aca="false">IF(OR(AND('План Факт 2025'!D683="Программное_обеспечение_лицензии",'План Факт 2025'!L683=""),AND('План Факт 2025'!D683="Приобретение_ПО",'План Факт 2025'!L683=""),AND('План Факт 2025'!D683="ИТ_оборудование_и_комплектующие_ИП",'План Факт 2025'!L683=""),AND('План Факт 2025'!D683="ИТ_оборудование_и_комплектующие",'План Факт 2025'!L683="")),"Требует заполнения","ОК")</f>
        <v>ОК</v>
      </c>
      <c r="K683" s="1" t="str">
        <f aca="false">IF(OR(AND('План Факт 2025'!C683="Операционный_бюджет",'План Факт 2025'!D683="Программное_обеспечение_лицензии",'План Факт 2025'!M683=""),AND('План Факт 2025'!C683="Инвестиционный_проект",'План Факт 2025'!D683="Приобретение_ПО",'План Факт 2025'!M683=""),AND('План Факт 2025'!D683="ИТ_оборудование_и_комплектующие_ИП",'План Факт 2025'!M683=""),AND('План Факт 2025'!D683="ИТ_оборудование_и_комплектующие",'План Факт 2025'!M683="")),"Требует заполнения","ОК")</f>
        <v>ОК</v>
      </c>
      <c r="L683" s="1" t="str">
        <f aca="false">IF(OR(AND('План Факт 2025'!D683="Программное_обеспечение_лицензии",'План Факт 2025'!N683="",'План Факт 2025'!M683=""),AND('План Факт 2025'!D683="Приобретение_ПО",'План Факт 2025'!M683="",'План Факт 2025'!N683="",'План Факт 2025'!M683=""),AND('План Факт 2025'!C683&lt;&gt;"",'План Факт 2025'!N683="",'План Факт 2025'!M683="")),"Требует заполнения","ОК")</f>
        <v>ОК</v>
      </c>
      <c r="N683" s="1" t="str">
        <f aca="false">IF(OR('План Факт 2025'!C683="ФОТ",SUM('План Факт 2025'!Q683,'План Факт 2025'!R683,'План Факт 2025'!Z683,'План Факт 2025'!AA683)&gt;0),"ОК",IF('План Факт 2025'!C683="","ОК","Требует заполнения"))</f>
        <v>ОК</v>
      </c>
      <c r="T683" s="1" t="str">
        <f aca="false">IF(AND('План Факт 2025'!R683&gt;0,'План Факт 2025'!X683=""),"Требует заполнения","ОК")</f>
        <v>ОК</v>
      </c>
      <c r="U683" s="1" t="str">
        <f aca="false">IF(AND('План Факт 2025'!R683&gt;0,'План Факт 2025'!Y683=""),"Требует заполнения","ОК")</f>
        <v>ОК</v>
      </c>
    </row>
    <row r="684" customFormat="false" ht="15" hidden="false" customHeight="false" outlineLevel="0" collapsed="false">
      <c r="A684" s="1" t="str">
        <f aca="false">IF(AND('План Факт 2025'!B684&lt;&gt;"",'План Факт 2025'!A684=""),"Требует заполнения","ОК")</f>
        <v>ОК</v>
      </c>
      <c r="C684" s="1" t="str">
        <f aca="false">IF(AND('План Факт 2025'!C684="",SUM('План Факт 2025'!Q684,'План Факт 2025'!R684,'План Факт 2025'!Z684,'План Факт 2025'!AA684)&gt;0),"Требует заполнения","ОК")</f>
        <v>ОК</v>
      </c>
      <c r="D684" s="357" t="str">
        <f aca="false">IF(OR(AND('План Факт 2025'!D684="",'План Факт 2025'!C684="Инвестиционный_проект"),AND('План Факт 2025'!D684="",'План Факт 2025'!C684="Операционный_бюджет")),"Требует заполнения", IF('План Факт 2025'!D684="","ОК",IFERROR(VLOOKUP('План Факт 2025'!C684&amp;'План Факт 2025'!D684,статьи,1,FALSE()),"Требует исправления")))</f>
        <v>ОК</v>
      </c>
      <c r="E684" s="1" t="str">
        <f aca="false">IF(AND('План Факт 2025'!C684="Инвестиционный_проект",'План Факт 2025'!G684=""),"Требует заполнения",IF(AND('План Факт 2025'!C684&lt;&gt;"Инвестиционный_проект",'План Факт 2025'!G684&lt;&gt;""),"Требует изменения","ОК"))</f>
        <v>ОК</v>
      </c>
      <c r="G684" s="1" t="str">
        <f aca="false">IF(AND('План Факт 2025'!C684="Инвестиционный_проект",'План Факт 2025'!I684=""),"Требует заполнения","ОК")</f>
        <v>ОК</v>
      </c>
      <c r="H684" s="1" t="str">
        <f aca="false">IF(AND('План Факт 2025'!C684="ФОТ",'План Факт 2025'!J684=""),"Требует заполнения","ОК")</f>
        <v>ОК</v>
      </c>
      <c r="J684" s="1" t="str">
        <f aca="false">IF(OR(AND('План Факт 2025'!D684="Программное_обеспечение_лицензии",'План Факт 2025'!L684=""),AND('План Факт 2025'!D684="Приобретение_ПО",'План Факт 2025'!L684=""),AND('План Факт 2025'!D684="ИТ_оборудование_и_комплектующие_ИП",'План Факт 2025'!L684=""),AND('План Факт 2025'!D684="ИТ_оборудование_и_комплектующие",'План Факт 2025'!L684="")),"Требует заполнения","ОК")</f>
        <v>ОК</v>
      </c>
      <c r="K684" s="1" t="str">
        <f aca="false">IF(OR(AND('План Факт 2025'!C684="Операционный_бюджет",'План Факт 2025'!D684="Программное_обеспечение_лицензии",'План Факт 2025'!M684=""),AND('План Факт 2025'!C684="Инвестиционный_проект",'План Факт 2025'!D684="Приобретение_ПО",'План Факт 2025'!M684=""),AND('План Факт 2025'!D684="ИТ_оборудование_и_комплектующие_ИП",'План Факт 2025'!M684=""),AND('План Факт 2025'!D684="ИТ_оборудование_и_комплектующие",'План Факт 2025'!M684="")),"Требует заполнения","ОК")</f>
        <v>ОК</v>
      </c>
      <c r="L684" s="1" t="str">
        <f aca="false">IF(OR(AND('План Факт 2025'!D684="Программное_обеспечение_лицензии",'План Факт 2025'!N684="",'План Факт 2025'!M684=""),AND('План Факт 2025'!D684="Приобретение_ПО",'План Факт 2025'!M684="",'План Факт 2025'!N684="",'План Факт 2025'!M684=""),AND('План Факт 2025'!C684&lt;&gt;"",'План Факт 2025'!N684="",'План Факт 2025'!M684="")),"Требует заполнения","ОК")</f>
        <v>ОК</v>
      </c>
      <c r="N684" s="1" t="str">
        <f aca="false">IF(OR('План Факт 2025'!C684="ФОТ",SUM('План Факт 2025'!Q684,'План Факт 2025'!R684,'План Факт 2025'!Z684,'План Факт 2025'!AA684)&gt;0),"ОК",IF('План Факт 2025'!C684="","ОК","Требует заполнения"))</f>
        <v>ОК</v>
      </c>
      <c r="T684" s="1" t="str">
        <f aca="false">IF(AND('План Факт 2025'!R684&gt;0,'План Факт 2025'!X684=""),"Требует заполнения","ОК")</f>
        <v>ОК</v>
      </c>
      <c r="U684" s="1" t="str">
        <f aca="false">IF(AND('План Факт 2025'!R684&gt;0,'План Факт 2025'!Y684=""),"Требует заполнения","ОК")</f>
        <v>ОК</v>
      </c>
    </row>
    <row r="685" customFormat="false" ht="15" hidden="false" customHeight="false" outlineLevel="0" collapsed="false">
      <c r="A685" s="1" t="str">
        <f aca="false">IF(AND('План Факт 2025'!B685&lt;&gt;"",'План Факт 2025'!A685=""),"Требует заполнения","ОК")</f>
        <v>ОК</v>
      </c>
      <c r="C685" s="1" t="str">
        <f aca="false">IF(AND('План Факт 2025'!C685="",SUM('План Факт 2025'!Q685,'План Факт 2025'!R685,'План Факт 2025'!Z685,'План Факт 2025'!AA685)&gt;0),"Требует заполнения","ОК")</f>
        <v>ОК</v>
      </c>
      <c r="D685" s="357" t="str">
        <f aca="false">IF(OR(AND('План Факт 2025'!D685="",'План Факт 2025'!C685="Инвестиционный_проект"),AND('План Факт 2025'!D685="",'План Факт 2025'!C685="Операционный_бюджет")),"Требует заполнения", IF('План Факт 2025'!D685="","ОК",IFERROR(VLOOKUP('План Факт 2025'!C685&amp;'План Факт 2025'!D685,статьи,1,FALSE()),"Требует исправления")))</f>
        <v>ОК</v>
      </c>
      <c r="E685" s="1" t="str">
        <f aca="false">IF(AND('План Факт 2025'!C685="Инвестиционный_проект",'План Факт 2025'!G685=""),"Требует заполнения",IF(AND('План Факт 2025'!C685&lt;&gt;"Инвестиционный_проект",'План Факт 2025'!G685&lt;&gt;""),"Требует изменения","ОК"))</f>
        <v>ОК</v>
      </c>
      <c r="G685" s="1" t="str">
        <f aca="false">IF(AND('План Факт 2025'!C685="Инвестиционный_проект",'План Факт 2025'!I685=""),"Требует заполнения","ОК")</f>
        <v>ОК</v>
      </c>
      <c r="H685" s="1" t="str">
        <f aca="false">IF(AND('План Факт 2025'!C685="ФОТ",'План Факт 2025'!J685=""),"Требует заполнения","ОК")</f>
        <v>ОК</v>
      </c>
      <c r="J685" s="1" t="str">
        <f aca="false">IF(OR(AND('План Факт 2025'!D685="Программное_обеспечение_лицензии",'План Факт 2025'!L685=""),AND('План Факт 2025'!D685="Приобретение_ПО",'План Факт 2025'!L685=""),AND('План Факт 2025'!D685="ИТ_оборудование_и_комплектующие_ИП",'План Факт 2025'!L685=""),AND('План Факт 2025'!D685="ИТ_оборудование_и_комплектующие",'План Факт 2025'!L685="")),"Требует заполнения","ОК")</f>
        <v>ОК</v>
      </c>
      <c r="K685" s="1" t="str">
        <f aca="false">IF(OR(AND('План Факт 2025'!C685="Операционный_бюджет",'План Факт 2025'!D685="Программное_обеспечение_лицензии",'План Факт 2025'!M685=""),AND('План Факт 2025'!C685="Инвестиционный_проект",'План Факт 2025'!D685="Приобретение_ПО",'План Факт 2025'!M685=""),AND('План Факт 2025'!D685="ИТ_оборудование_и_комплектующие_ИП",'План Факт 2025'!M685=""),AND('План Факт 2025'!D685="ИТ_оборудование_и_комплектующие",'План Факт 2025'!M685="")),"Требует заполнения","ОК")</f>
        <v>ОК</v>
      </c>
      <c r="L685" s="1" t="str">
        <f aca="false">IF(OR(AND('План Факт 2025'!D685="Программное_обеспечение_лицензии",'План Факт 2025'!N685="",'План Факт 2025'!M685=""),AND('План Факт 2025'!D685="Приобретение_ПО",'План Факт 2025'!M685="",'План Факт 2025'!N685="",'План Факт 2025'!M685=""),AND('План Факт 2025'!C685&lt;&gt;"",'План Факт 2025'!N685="",'План Факт 2025'!M685="")),"Требует заполнения","ОК")</f>
        <v>ОК</v>
      </c>
      <c r="N685" s="1" t="str">
        <f aca="false">IF(OR('План Факт 2025'!C685="ФОТ",SUM('План Факт 2025'!Q685,'План Факт 2025'!R685,'План Факт 2025'!Z685,'План Факт 2025'!AA685)&gt;0),"ОК",IF('План Факт 2025'!C685="","ОК","Требует заполнения"))</f>
        <v>ОК</v>
      </c>
      <c r="T685" s="1" t="str">
        <f aca="false">IF(AND('План Факт 2025'!R685&gt;0,'План Факт 2025'!X685=""),"Требует заполнения","ОК")</f>
        <v>ОК</v>
      </c>
      <c r="U685" s="1" t="str">
        <f aca="false">IF(AND('План Факт 2025'!R685&gt;0,'План Факт 2025'!Y685=""),"Требует заполнения","ОК")</f>
        <v>ОК</v>
      </c>
    </row>
    <row r="686" customFormat="false" ht="15" hidden="false" customHeight="false" outlineLevel="0" collapsed="false">
      <c r="A686" s="1" t="str">
        <f aca="false">IF(AND('План Факт 2025'!B686&lt;&gt;"",'План Факт 2025'!A686=""),"Требует заполнения","ОК")</f>
        <v>ОК</v>
      </c>
      <c r="C686" s="1" t="str">
        <f aca="false">IF(AND('План Факт 2025'!C686="",SUM('План Факт 2025'!Q686,'План Факт 2025'!R686,'План Факт 2025'!Z686,'План Факт 2025'!AA686)&gt;0),"Требует заполнения","ОК")</f>
        <v>ОК</v>
      </c>
      <c r="D686" s="357" t="str">
        <f aca="false">IF(OR(AND('План Факт 2025'!D686="",'План Факт 2025'!C686="Инвестиционный_проект"),AND('План Факт 2025'!D686="",'План Факт 2025'!C686="Операционный_бюджет")),"Требует заполнения", IF('План Факт 2025'!D686="","ОК",IFERROR(VLOOKUP('План Факт 2025'!C686&amp;'План Факт 2025'!D686,статьи,1,FALSE()),"Требует исправления")))</f>
        <v>ОК</v>
      </c>
      <c r="E686" s="1" t="str">
        <f aca="false">IF(AND('План Факт 2025'!C686="Инвестиционный_проект",'План Факт 2025'!G686=""),"Требует заполнения",IF(AND('План Факт 2025'!C686&lt;&gt;"Инвестиционный_проект",'План Факт 2025'!G686&lt;&gt;""),"Требует изменения","ОК"))</f>
        <v>ОК</v>
      </c>
      <c r="G686" s="1" t="str">
        <f aca="false">IF(AND('План Факт 2025'!C686="Инвестиционный_проект",'План Факт 2025'!I686=""),"Требует заполнения","ОК")</f>
        <v>ОК</v>
      </c>
      <c r="H686" s="1" t="str">
        <f aca="false">IF(AND('План Факт 2025'!C686="ФОТ",'План Факт 2025'!J686=""),"Требует заполнения","ОК")</f>
        <v>ОК</v>
      </c>
      <c r="J686" s="1" t="str">
        <f aca="false">IF(OR(AND('План Факт 2025'!D686="Программное_обеспечение_лицензии",'План Факт 2025'!L686=""),AND('План Факт 2025'!D686="Приобретение_ПО",'План Факт 2025'!L686=""),AND('План Факт 2025'!D686="ИТ_оборудование_и_комплектующие_ИП",'План Факт 2025'!L686=""),AND('План Факт 2025'!D686="ИТ_оборудование_и_комплектующие",'План Факт 2025'!L686="")),"Требует заполнения","ОК")</f>
        <v>ОК</v>
      </c>
      <c r="K686" s="1" t="str">
        <f aca="false">IF(OR(AND('План Факт 2025'!C686="Операционный_бюджет",'План Факт 2025'!D686="Программное_обеспечение_лицензии",'План Факт 2025'!M686=""),AND('План Факт 2025'!C686="Инвестиционный_проект",'План Факт 2025'!D686="Приобретение_ПО",'План Факт 2025'!M686=""),AND('План Факт 2025'!D686="ИТ_оборудование_и_комплектующие_ИП",'План Факт 2025'!M686=""),AND('План Факт 2025'!D686="ИТ_оборудование_и_комплектующие",'План Факт 2025'!M686="")),"Требует заполнения","ОК")</f>
        <v>ОК</v>
      </c>
      <c r="L686" s="1" t="str">
        <f aca="false">IF(OR(AND('План Факт 2025'!D686="Программное_обеспечение_лицензии",'План Факт 2025'!N686="",'План Факт 2025'!M686=""),AND('План Факт 2025'!D686="Приобретение_ПО",'План Факт 2025'!M686="",'План Факт 2025'!N686="",'План Факт 2025'!M686=""),AND('План Факт 2025'!C686&lt;&gt;"",'План Факт 2025'!N686="",'План Факт 2025'!M686="")),"Требует заполнения","ОК")</f>
        <v>ОК</v>
      </c>
      <c r="N686" s="1" t="str">
        <f aca="false">IF(OR('План Факт 2025'!C686="ФОТ",SUM('План Факт 2025'!Q686,'План Факт 2025'!R686,'План Факт 2025'!Z686,'План Факт 2025'!AA686)&gt;0),"ОК",IF('План Факт 2025'!C686="","ОК","Требует заполнения"))</f>
        <v>ОК</v>
      </c>
      <c r="T686" s="1" t="str">
        <f aca="false">IF(AND('План Факт 2025'!R686&gt;0,'План Факт 2025'!X686=""),"Требует заполнения","ОК")</f>
        <v>ОК</v>
      </c>
      <c r="U686" s="1" t="str">
        <f aca="false">IF(AND('План Факт 2025'!R686&gt;0,'План Факт 2025'!Y686=""),"Требует заполнения","ОК")</f>
        <v>ОК</v>
      </c>
    </row>
    <row r="687" customFormat="false" ht="15" hidden="false" customHeight="false" outlineLevel="0" collapsed="false">
      <c r="A687" s="1" t="str">
        <f aca="false">IF(AND('План Факт 2025'!B687&lt;&gt;"",'План Факт 2025'!A687=""),"Требует заполнения","ОК")</f>
        <v>ОК</v>
      </c>
      <c r="C687" s="1" t="str">
        <f aca="false">IF(AND('План Факт 2025'!C687="",SUM('План Факт 2025'!Q687,'План Факт 2025'!R687,'План Факт 2025'!Z687,'План Факт 2025'!AA687)&gt;0),"Требует заполнения","ОК")</f>
        <v>ОК</v>
      </c>
      <c r="D687" s="357" t="str">
        <f aca="false">IF(OR(AND('План Факт 2025'!D687="",'План Факт 2025'!C687="Инвестиционный_проект"),AND('План Факт 2025'!D687="",'План Факт 2025'!C687="Операционный_бюджет")),"Требует заполнения", IF('План Факт 2025'!D687="","ОК",IFERROR(VLOOKUP('План Факт 2025'!C687&amp;'План Факт 2025'!D687,статьи,1,FALSE()),"Требует исправления")))</f>
        <v>ОК</v>
      </c>
      <c r="E687" s="1" t="str">
        <f aca="false">IF(AND('План Факт 2025'!C687="Инвестиционный_проект",'План Факт 2025'!G687=""),"Требует заполнения",IF(AND('План Факт 2025'!C687&lt;&gt;"Инвестиционный_проект",'План Факт 2025'!G687&lt;&gt;""),"Требует изменения","ОК"))</f>
        <v>ОК</v>
      </c>
      <c r="G687" s="1" t="str">
        <f aca="false">IF(AND('План Факт 2025'!C687="Инвестиционный_проект",'План Факт 2025'!I687=""),"Требует заполнения","ОК")</f>
        <v>ОК</v>
      </c>
      <c r="H687" s="1" t="str">
        <f aca="false">IF(AND('План Факт 2025'!C687="ФОТ",'План Факт 2025'!J687=""),"Требует заполнения","ОК")</f>
        <v>ОК</v>
      </c>
      <c r="J687" s="1" t="str">
        <f aca="false">IF(OR(AND('План Факт 2025'!D687="Программное_обеспечение_лицензии",'План Факт 2025'!L687=""),AND('План Факт 2025'!D687="Приобретение_ПО",'План Факт 2025'!L687=""),AND('План Факт 2025'!D687="ИТ_оборудование_и_комплектующие_ИП",'План Факт 2025'!L687=""),AND('План Факт 2025'!D687="ИТ_оборудование_и_комплектующие",'План Факт 2025'!L687="")),"Требует заполнения","ОК")</f>
        <v>ОК</v>
      </c>
      <c r="K687" s="1" t="str">
        <f aca="false">IF(OR(AND('План Факт 2025'!C687="Операционный_бюджет",'План Факт 2025'!D687="Программное_обеспечение_лицензии",'План Факт 2025'!M687=""),AND('План Факт 2025'!C687="Инвестиционный_проект",'План Факт 2025'!D687="Приобретение_ПО",'План Факт 2025'!M687=""),AND('План Факт 2025'!D687="ИТ_оборудование_и_комплектующие_ИП",'План Факт 2025'!M687=""),AND('План Факт 2025'!D687="ИТ_оборудование_и_комплектующие",'План Факт 2025'!M687="")),"Требует заполнения","ОК")</f>
        <v>ОК</v>
      </c>
      <c r="L687" s="1" t="str">
        <f aca="false">IF(OR(AND('План Факт 2025'!D687="Программное_обеспечение_лицензии",'План Факт 2025'!N687="",'План Факт 2025'!M687=""),AND('План Факт 2025'!D687="Приобретение_ПО",'План Факт 2025'!M687="",'План Факт 2025'!N687="",'План Факт 2025'!M687=""),AND('План Факт 2025'!C687&lt;&gt;"",'План Факт 2025'!N687="",'План Факт 2025'!M687="")),"Требует заполнения","ОК")</f>
        <v>ОК</v>
      </c>
      <c r="N687" s="1" t="str">
        <f aca="false">IF(OR('План Факт 2025'!C687="ФОТ",SUM('План Факт 2025'!Q687,'План Факт 2025'!R687,'План Факт 2025'!Z687,'План Факт 2025'!AA687)&gt;0),"ОК",IF('План Факт 2025'!C687="","ОК","Требует заполнения"))</f>
        <v>ОК</v>
      </c>
      <c r="T687" s="1" t="str">
        <f aca="false">IF(AND('План Факт 2025'!R687&gt;0,'План Факт 2025'!X687=""),"Требует заполнения","ОК")</f>
        <v>ОК</v>
      </c>
      <c r="U687" s="1" t="str">
        <f aca="false">IF(AND('План Факт 2025'!R687&gt;0,'План Факт 2025'!Y687=""),"Требует заполнения","ОК")</f>
        <v>ОК</v>
      </c>
    </row>
    <row r="688" customFormat="false" ht="15" hidden="false" customHeight="false" outlineLevel="0" collapsed="false">
      <c r="A688" s="1" t="str">
        <f aca="false">IF(AND('План Факт 2025'!B688&lt;&gt;"",'План Факт 2025'!A688=""),"Требует заполнения","ОК")</f>
        <v>ОК</v>
      </c>
      <c r="C688" s="1" t="str">
        <f aca="false">IF(AND('План Факт 2025'!C688="",SUM('План Факт 2025'!Q688,'План Факт 2025'!R688,'План Факт 2025'!Z688,'План Факт 2025'!AA688)&gt;0),"Требует заполнения","ОК")</f>
        <v>ОК</v>
      </c>
      <c r="D688" s="357" t="str">
        <f aca="false">IF(OR(AND('План Факт 2025'!D688="",'План Факт 2025'!C688="Инвестиционный_проект"),AND('План Факт 2025'!D688="",'План Факт 2025'!C688="Операционный_бюджет")),"Требует заполнения", IF('План Факт 2025'!D688="","ОК",IFERROR(VLOOKUP('План Факт 2025'!C688&amp;'План Факт 2025'!D688,статьи,1,FALSE()),"Требует исправления")))</f>
        <v>ОК</v>
      </c>
      <c r="E688" s="1" t="str">
        <f aca="false">IF(AND('План Факт 2025'!C688="Инвестиционный_проект",'План Факт 2025'!G688=""),"Требует заполнения",IF(AND('План Факт 2025'!C688&lt;&gt;"Инвестиционный_проект",'План Факт 2025'!G688&lt;&gt;""),"Требует изменения","ОК"))</f>
        <v>ОК</v>
      </c>
      <c r="G688" s="1" t="str">
        <f aca="false">IF(AND('План Факт 2025'!C688="Инвестиционный_проект",'План Факт 2025'!I688=""),"Требует заполнения","ОК")</f>
        <v>ОК</v>
      </c>
      <c r="H688" s="1" t="str">
        <f aca="false">IF(AND('План Факт 2025'!C688="ФОТ",'План Факт 2025'!J688=""),"Требует заполнения","ОК")</f>
        <v>ОК</v>
      </c>
      <c r="J688" s="1" t="str">
        <f aca="false">IF(OR(AND('План Факт 2025'!D688="Программное_обеспечение_лицензии",'План Факт 2025'!L688=""),AND('План Факт 2025'!D688="Приобретение_ПО",'План Факт 2025'!L688=""),AND('План Факт 2025'!D688="ИТ_оборудование_и_комплектующие_ИП",'План Факт 2025'!L688=""),AND('План Факт 2025'!D688="ИТ_оборудование_и_комплектующие",'План Факт 2025'!L688="")),"Требует заполнения","ОК")</f>
        <v>ОК</v>
      </c>
      <c r="K688" s="1" t="str">
        <f aca="false">IF(OR(AND('План Факт 2025'!C688="Операционный_бюджет",'План Факт 2025'!D688="Программное_обеспечение_лицензии",'План Факт 2025'!M688=""),AND('План Факт 2025'!C688="Инвестиционный_проект",'План Факт 2025'!D688="Приобретение_ПО",'План Факт 2025'!M688=""),AND('План Факт 2025'!D688="ИТ_оборудование_и_комплектующие_ИП",'План Факт 2025'!M688=""),AND('План Факт 2025'!D688="ИТ_оборудование_и_комплектующие",'План Факт 2025'!M688="")),"Требует заполнения","ОК")</f>
        <v>ОК</v>
      </c>
      <c r="L688" s="1" t="str">
        <f aca="false">IF(OR(AND('План Факт 2025'!D688="Программное_обеспечение_лицензии",'План Факт 2025'!N688="",'План Факт 2025'!M688=""),AND('План Факт 2025'!D688="Приобретение_ПО",'План Факт 2025'!M688="",'План Факт 2025'!N688="",'План Факт 2025'!M688=""),AND('План Факт 2025'!C688&lt;&gt;"",'План Факт 2025'!N688="",'План Факт 2025'!M688="")),"Требует заполнения","ОК")</f>
        <v>ОК</v>
      </c>
      <c r="N688" s="1" t="str">
        <f aca="false">IF(OR('План Факт 2025'!C688="ФОТ",SUM('План Факт 2025'!Q688,'План Факт 2025'!R688,'План Факт 2025'!Z688,'План Факт 2025'!AA688)&gt;0),"ОК",IF('План Факт 2025'!C688="","ОК","Требует заполнения"))</f>
        <v>ОК</v>
      </c>
      <c r="T688" s="1" t="str">
        <f aca="false">IF(AND('План Факт 2025'!R688&gt;0,'План Факт 2025'!X688=""),"Требует заполнения","ОК")</f>
        <v>ОК</v>
      </c>
      <c r="U688" s="1" t="str">
        <f aca="false">IF(AND('План Факт 2025'!R688&gt;0,'План Факт 2025'!Y688=""),"Требует заполнения","ОК")</f>
        <v>ОК</v>
      </c>
    </row>
    <row r="689" customFormat="false" ht="15" hidden="false" customHeight="false" outlineLevel="0" collapsed="false">
      <c r="A689" s="1" t="str">
        <f aca="false">IF(AND('План Факт 2025'!B689&lt;&gt;"",'План Факт 2025'!A689=""),"Требует заполнения","ОК")</f>
        <v>ОК</v>
      </c>
      <c r="C689" s="1" t="str">
        <f aca="false">IF(AND('План Факт 2025'!C689="",SUM('План Факт 2025'!Q689,'План Факт 2025'!R689,'План Факт 2025'!Z689,'План Факт 2025'!AA689)&gt;0),"Требует заполнения","ОК")</f>
        <v>ОК</v>
      </c>
      <c r="D689" s="357" t="str">
        <f aca="false">IF(OR(AND('План Факт 2025'!D689="",'План Факт 2025'!C689="Инвестиционный_проект"),AND('План Факт 2025'!D689="",'План Факт 2025'!C689="Операционный_бюджет")),"Требует заполнения", IF('План Факт 2025'!D689="","ОК",IFERROR(VLOOKUP('План Факт 2025'!C689&amp;'План Факт 2025'!D689,статьи,1,FALSE()),"Требует исправления")))</f>
        <v>ОК</v>
      </c>
      <c r="E689" s="1" t="str">
        <f aca="false">IF(AND('План Факт 2025'!C689="Инвестиционный_проект",'План Факт 2025'!G689=""),"Требует заполнения",IF(AND('План Факт 2025'!C689&lt;&gt;"Инвестиционный_проект",'План Факт 2025'!G689&lt;&gt;""),"Требует изменения","ОК"))</f>
        <v>ОК</v>
      </c>
      <c r="G689" s="1" t="str">
        <f aca="false">IF(AND('План Факт 2025'!C689="Инвестиционный_проект",'План Факт 2025'!I689=""),"Требует заполнения","ОК")</f>
        <v>ОК</v>
      </c>
      <c r="H689" s="1" t="str">
        <f aca="false">IF(AND('План Факт 2025'!C689="ФОТ",'План Факт 2025'!J689=""),"Требует заполнения","ОК")</f>
        <v>ОК</v>
      </c>
      <c r="J689" s="1" t="str">
        <f aca="false">IF(OR(AND('План Факт 2025'!D689="Программное_обеспечение_лицензии",'План Факт 2025'!L689=""),AND('План Факт 2025'!D689="Приобретение_ПО",'План Факт 2025'!L689=""),AND('План Факт 2025'!D689="ИТ_оборудование_и_комплектующие_ИП",'План Факт 2025'!L689=""),AND('План Факт 2025'!D689="ИТ_оборудование_и_комплектующие",'План Факт 2025'!L689="")),"Требует заполнения","ОК")</f>
        <v>ОК</v>
      </c>
      <c r="K689" s="1" t="str">
        <f aca="false">IF(OR(AND('План Факт 2025'!C689="Операционный_бюджет",'План Факт 2025'!D689="Программное_обеспечение_лицензии",'План Факт 2025'!M689=""),AND('План Факт 2025'!C689="Инвестиционный_проект",'План Факт 2025'!D689="Приобретение_ПО",'План Факт 2025'!M689=""),AND('План Факт 2025'!D689="ИТ_оборудование_и_комплектующие_ИП",'План Факт 2025'!M689=""),AND('План Факт 2025'!D689="ИТ_оборудование_и_комплектующие",'План Факт 2025'!M689="")),"Требует заполнения","ОК")</f>
        <v>ОК</v>
      </c>
      <c r="L689" s="1" t="str">
        <f aca="false">IF(OR(AND('План Факт 2025'!D689="Программное_обеспечение_лицензии",'План Факт 2025'!N689="",'План Факт 2025'!M689=""),AND('План Факт 2025'!D689="Приобретение_ПО",'План Факт 2025'!M689="",'План Факт 2025'!N689="",'План Факт 2025'!M689=""),AND('План Факт 2025'!C689&lt;&gt;"",'План Факт 2025'!N689="",'План Факт 2025'!M689="")),"Требует заполнения","ОК")</f>
        <v>ОК</v>
      </c>
      <c r="N689" s="1" t="str">
        <f aca="false">IF(OR('План Факт 2025'!C689="ФОТ",SUM('План Факт 2025'!Q689,'План Факт 2025'!R689,'План Факт 2025'!Z689,'План Факт 2025'!AA689)&gt;0),"ОК",IF('План Факт 2025'!C689="","ОК","Требует заполнения"))</f>
        <v>ОК</v>
      </c>
      <c r="T689" s="1" t="str">
        <f aca="false">IF(AND('План Факт 2025'!R689&gt;0,'План Факт 2025'!X689=""),"Требует заполнения","ОК")</f>
        <v>ОК</v>
      </c>
      <c r="U689" s="1" t="str">
        <f aca="false">IF(AND('План Факт 2025'!R689&gt;0,'План Факт 2025'!Y689=""),"Требует заполнения","ОК")</f>
        <v>ОК</v>
      </c>
    </row>
    <row r="690" customFormat="false" ht="15" hidden="false" customHeight="false" outlineLevel="0" collapsed="false">
      <c r="A690" s="1" t="str">
        <f aca="false">IF(AND('План Факт 2025'!B690&lt;&gt;"",'План Факт 2025'!A690=""),"Требует заполнения","ОК")</f>
        <v>ОК</v>
      </c>
      <c r="C690" s="1" t="str">
        <f aca="false">IF(AND('План Факт 2025'!C690="",SUM('План Факт 2025'!Q690,'План Факт 2025'!R690,'План Факт 2025'!Z690,'План Факт 2025'!AA690)&gt;0),"Требует заполнения","ОК")</f>
        <v>ОК</v>
      </c>
      <c r="D690" s="357" t="str">
        <f aca="false">IF(OR(AND('План Факт 2025'!D690="",'План Факт 2025'!C690="Инвестиционный_проект"),AND('План Факт 2025'!D690="",'План Факт 2025'!C690="Операционный_бюджет")),"Требует заполнения", IF('План Факт 2025'!D690="","ОК",IFERROR(VLOOKUP('План Факт 2025'!C690&amp;'План Факт 2025'!D690,статьи,1,FALSE()),"Требует исправления")))</f>
        <v>ОК</v>
      </c>
      <c r="E690" s="1" t="str">
        <f aca="false">IF(AND('План Факт 2025'!C690="Инвестиционный_проект",'План Факт 2025'!G690=""),"Требует заполнения",IF(AND('План Факт 2025'!C690&lt;&gt;"Инвестиционный_проект",'План Факт 2025'!G690&lt;&gt;""),"Требует изменения","ОК"))</f>
        <v>ОК</v>
      </c>
      <c r="G690" s="1" t="str">
        <f aca="false">IF(AND('План Факт 2025'!C690="Инвестиционный_проект",'План Факт 2025'!I690=""),"Требует заполнения","ОК")</f>
        <v>ОК</v>
      </c>
      <c r="H690" s="1" t="str">
        <f aca="false">IF(AND('План Факт 2025'!C690="ФОТ",'План Факт 2025'!J690=""),"Требует заполнения","ОК")</f>
        <v>ОК</v>
      </c>
      <c r="J690" s="1" t="str">
        <f aca="false">IF(OR(AND('План Факт 2025'!D690="Программное_обеспечение_лицензии",'План Факт 2025'!L690=""),AND('План Факт 2025'!D690="Приобретение_ПО",'План Факт 2025'!L690=""),AND('План Факт 2025'!D690="ИТ_оборудование_и_комплектующие_ИП",'План Факт 2025'!L690=""),AND('План Факт 2025'!D690="ИТ_оборудование_и_комплектующие",'План Факт 2025'!L690="")),"Требует заполнения","ОК")</f>
        <v>ОК</v>
      </c>
      <c r="K690" s="1" t="str">
        <f aca="false">IF(OR(AND('План Факт 2025'!C690="Операционный_бюджет",'План Факт 2025'!D690="Программное_обеспечение_лицензии",'План Факт 2025'!M690=""),AND('План Факт 2025'!C690="Инвестиционный_проект",'План Факт 2025'!D690="Приобретение_ПО",'План Факт 2025'!M690=""),AND('План Факт 2025'!D690="ИТ_оборудование_и_комплектующие_ИП",'План Факт 2025'!M690=""),AND('План Факт 2025'!D690="ИТ_оборудование_и_комплектующие",'План Факт 2025'!M690="")),"Требует заполнения","ОК")</f>
        <v>ОК</v>
      </c>
      <c r="L690" s="1" t="str">
        <f aca="false">IF(OR(AND('План Факт 2025'!D690="Программное_обеспечение_лицензии",'План Факт 2025'!N690="",'План Факт 2025'!M690=""),AND('План Факт 2025'!D690="Приобретение_ПО",'План Факт 2025'!M690="",'План Факт 2025'!N690="",'План Факт 2025'!M690=""),AND('План Факт 2025'!C690&lt;&gt;"",'План Факт 2025'!N690="",'План Факт 2025'!M690="")),"Требует заполнения","ОК")</f>
        <v>ОК</v>
      </c>
      <c r="N690" s="1" t="str">
        <f aca="false">IF(OR('План Факт 2025'!C690="ФОТ",SUM('План Факт 2025'!Q690,'План Факт 2025'!R690,'План Факт 2025'!Z690,'План Факт 2025'!AA690)&gt;0),"ОК",IF('План Факт 2025'!C690="","ОК","Требует заполнения"))</f>
        <v>ОК</v>
      </c>
      <c r="T690" s="1" t="str">
        <f aca="false">IF(AND('План Факт 2025'!R690&gt;0,'План Факт 2025'!X690=""),"Требует заполнения","ОК")</f>
        <v>ОК</v>
      </c>
      <c r="U690" s="1" t="str">
        <f aca="false">IF(AND('План Факт 2025'!R690&gt;0,'План Факт 2025'!Y690=""),"Требует заполнения","ОК")</f>
        <v>ОК</v>
      </c>
    </row>
    <row r="691" customFormat="false" ht="15" hidden="false" customHeight="false" outlineLevel="0" collapsed="false">
      <c r="A691" s="1" t="str">
        <f aca="false">IF(AND('План Факт 2025'!B691&lt;&gt;"",'План Факт 2025'!A691=""),"Требует заполнения","ОК")</f>
        <v>ОК</v>
      </c>
      <c r="C691" s="1" t="str">
        <f aca="false">IF(AND('План Факт 2025'!C691="",SUM('План Факт 2025'!Q691,'План Факт 2025'!R691,'План Факт 2025'!Z691,'План Факт 2025'!AA691)&gt;0),"Требует заполнения","ОК")</f>
        <v>ОК</v>
      </c>
      <c r="D691" s="357" t="str">
        <f aca="false">IF(OR(AND('План Факт 2025'!D691="",'План Факт 2025'!C691="Инвестиционный_проект"),AND('План Факт 2025'!D691="",'План Факт 2025'!C691="Операционный_бюджет")),"Требует заполнения", IF('План Факт 2025'!D691="","ОК",IFERROR(VLOOKUP('План Факт 2025'!C691&amp;'План Факт 2025'!D691,статьи,1,FALSE()),"Требует исправления")))</f>
        <v>ОК</v>
      </c>
      <c r="E691" s="1" t="str">
        <f aca="false">IF(AND('План Факт 2025'!C691="Инвестиционный_проект",'План Факт 2025'!G691=""),"Требует заполнения",IF(AND('План Факт 2025'!C691&lt;&gt;"Инвестиционный_проект",'План Факт 2025'!G691&lt;&gt;""),"Требует изменения","ОК"))</f>
        <v>ОК</v>
      </c>
      <c r="G691" s="1" t="str">
        <f aca="false">IF(AND('План Факт 2025'!C691="Инвестиционный_проект",'План Факт 2025'!I691=""),"Требует заполнения","ОК")</f>
        <v>ОК</v>
      </c>
      <c r="H691" s="1" t="str">
        <f aca="false">IF(AND('План Факт 2025'!C691="ФОТ",'План Факт 2025'!J691=""),"Требует заполнения","ОК")</f>
        <v>ОК</v>
      </c>
      <c r="J691" s="1" t="str">
        <f aca="false">IF(OR(AND('План Факт 2025'!D691="Программное_обеспечение_лицензии",'План Факт 2025'!L691=""),AND('План Факт 2025'!D691="Приобретение_ПО",'План Факт 2025'!L691=""),AND('План Факт 2025'!D691="ИТ_оборудование_и_комплектующие_ИП",'План Факт 2025'!L691=""),AND('План Факт 2025'!D691="ИТ_оборудование_и_комплектующие",'План Факт 2025'!L691="")),"Требует заполнения","ОК")</f>
        <v>ОК</v>
      </c>
      <c r="K691" s="1" t="str">
        <f aca="false">IF(OR(AND('План Факт 2025'!C691="Операционный_бюджет",'План Факт 2025'!D691="Программное_обеспечение_лицензии",'План Факт 2025'!M691=""),AND('План Факт 2025'!C691="Инвестиционный_проект",'План Факт 2025'!D691="Приобретение_ПО",'План Факт 2025'!M691=""),AND('План Факт 2025'!D691="ИТ_оборудование_и_комплектующие_ИП",'План Факт 2025'!M691=""),AND('План Факт 2025'!D691="ИТ_оборудование_и_комплектующие",'План Факт 2025'!M691="")),"Требует заполнения","ОК")</f>
        <v>ОК</v>
      </c>
      <c r="L691" s="1" t="str">
        <f aca="false">IF(OR(AND('План Факт 2025'!D691="Программное_обеспечение_лицензии",'План Факт 2025'!N691="",'План Факт 2025'!M691=""),AND('План Факт 2025'!D691="Приобретение_ПО",'План Факт 2025'!M691="",'План Факт 2025'!N691="",'План Факт 2025'!M691=""),AND('План Факт 2025'!C691&lt;&gt;"",'План Факт 2025'!N691="",'План Факт 2025'!M691="")),"Требует заполнения","ОК")</f>
        <v>ОК</v>
      </c>
      <c r="N691" s="1" t="str">
        <f aca="false">IF(OR('План Факт 2025'!C691="ФОТ",SUM('План Факт 2025'!Q691,'План Факт 2025'!R691,'План Факт 2025'!Z691,'План Факт 2025'!AA691)&gt;0),"ОК",IF('План Факт 2025'!C691="","ОК","Требует заполнения"))</f>
        <v>ОК</v>
      </c>
      <c r="T691" s="1" t="str">
        <f aca="false">IF(AND('План Факт 2025'!R691&gt;0,'План Факт 2025'!X691=""),"Требует заполнения","ОК")</f>
        <v>ОК</v>
      </c>
      <c r="U691" s="1" t="str">
        <f aca="false">IF(AND('План Факт 2025'!R691&gt;0,'План Факт 2025'!Y691=""),"Требует заполнения","ОК")</f>
        <v>ОК</v>
      </c>
    </row>
    <row r="692" customFormat="false" ht="15" hidden="false" customHeight="false" outlineLevel="0" collapsed="false">
      <c r="A692" s="1" t="str">
        <f aca="false">IF(AND('План Факт 2025'!B692&lt;&gt;"",'План Факт 2025'!A692=""),"Требует заполнения","ОК")</f>
        <v>ОК</v>
      </c>
      <c r="C692" s="1" t="str">
        <f aca="false">IF(AND('План Факт 2025'!C692="",SUM('План Факт 2025'!Q692,'План Факт 2025'!R692,'План Факт 2025'!Z692,'План Факт 2025'!AA692)&gt;0),"Требует заполнения","ОК")</f>
        <v>ОК</v>
      </c>
      <c r="D692" s="357" t="str">
        <f aca="false">IF(OR(AND('План Факт 2025'!D692="",'План Факт 2025'!C692="Инвестиционный_проект"),AND('План Факт 2025'!D692="",'План Факт 2025'!C692="Операционный_бюджет")),"Требует заполнения", IF('План Факт 2025'!D692="","ОК",IFERROR(VLOOKUP('План Факт 2025'!C692&amp;'План Факт 2025'!D692,статьи,1,FALSE()),"Требует исправления")))</f>
        <v>ОК</v>
      </c>
      <c r="E692" s="1" t="str">
        <f aca="false">IF(AND('План Факт 2025'!C692="Инвестиционный_проект",'План Факт 2025'!G692=""),"Требует заполнения",IF(AND('План Факт 2025'!C692&lt;&gt;"Инвестиционный_проект",'План Факт 2025'!G692&lt;&gt;""),"Требует изменения","ОК"))</f>
        <v>ОК</v>
      </c>
      <c r="G692" s="1" t="str">
        <f aca="false">IF(AND('План Факт 2025'!C692="Инвестиционный_проект",'План Факт 2025'!I692=""),"Требует заполнения","ОК")</f>
        <v>ОК</v>
      </c>
      <c r="H692" s="1" t="str">
        <f aca="false">IF(AND('План Факт 2025'!C692="ФОТ",'План Факт 2025'!J692=""),"Требует заполнения","ОК")</f>
        <v>ОК</v>
      </c>
      <c r="J692" s="1" t="str">
        <f aca="false">IF(OR(AND('План Факт 2025'!D692="Программное_обеспечение_лицензии",'План Факт 2025'!L692=""),AND('План Факт 2025'!D692="Приобретение_ПО",'План Факт 2025'!L692=""),AND('План Факт 2025'!D692="ИТ_оборудование_и_комплектующие_ИП",'План Факт 2025'!L692=""),AND('План Факт 2025'!D692="ИТ_оборудование_и_комплектующие",'План Факт 2025'!L692="")),"Требует заполнения","ОК")</f>
        <v>ОК</v>
      </c>
      <c r="K692" s="1" t="str">
        <f aca="false">IF(OR(AND('План Факт 2025'!C692="Операционный_бюджет",'План Факт 2025'!D692="Программное_обеспечение_лицензии",'План Факт 2025'!M692=""),AND('План Факт 2025'!C692="Инвестиционный_проект",'План Факт 2025'!D692="Приобретение_ПО",'План Факт 2025'!M692=""),AND('План Факт 2025'!D692="ИТ_оборудование_и_комплектующие_ИП",'План Факт 2025'!M692=""),AND('План Факт 2025'!D692="ИТ_оборудование_и_комплектующие",'План Факт 2025'!M692="")),"Требует заполнения","ОК")</f>
        <v>ОК</v>
      </c>
      <c r="L692" s="1" t="str">
        <f aca="false">IF(OR(AND('План Факт 2025'!D692="Программное_обеспечение_лицензии",'План Факт 2025'!N692="",'План Факт 2025'!M692=""),AND('План Факт 2025'!D692="Приобретение_ПО",'План Факт 2025'!M692="",'План Факт 2025'!N692="",'План Факт 2025'!M692=""),AND('План Факт 2025'!C692&lt;&gt;"",'План Факт 2025'!N692="",'План Факт 2025'!M692="")),"Требует заполнения","ОК")</f>
        <v>ОК</v>
      </c>
      <c r="N692" s="1" t="str">
        <f aca="false">IF(OR('План Факт 2025'!C692="ФОТ",SUM('План Факт 2025'!Q692,'План Факт 2025'!R692,'План Факт 2025'!Z692,'План Факт 2025'!AA692)&gt;0),"ОК",IF('План Факт 2025'!C692="","ОК","Требует заполнения"))</f>
        <v>ОК</v>
      </c>
      <c r="T692" s="1" t="str">
        <f aca="false">IF(AND('План Факт 2025'!R692&gt;0,'План Факт 2025'!X692=""),"Требует заполнения","ОК")</f>
        <v>ОК</v>
      </c>
      <c r="U692" s="1" t="str">
        <f aca="false">IF(AND('План Факт 2025'!R692&gt;0,'План Факт 2025'!Y692=""),"Требует заполнения","ОК")</f>
        <v>ОК</v>
      </c>
    </row>
    <row r="693" customFormat="false" ht="15" hidden="false" customHeight="false" outlineLevel="0" collapsed="false">
      <c r="A693" s="1" t="str">
        <f aca="false">IF(AND('План Факт 2025'!B693&lt;&gt;"",'План Факт 2025'!A693=""),"Требует заполнения","ОК")</f>
        <v>ОК</v>
      </c>
      <c r="C693" s="1" t="str">
        <f aca="false">IF(AND('План Факт 2025'!C693="",SUM('План Факт 2025'!Q693,'План Факт 2025'!R693,'План Факт 2025'!Z693,'План Факт 2025'!AA693)&gt;0),"Требует заполнения","ОК")</f>
        <v>ОК</v>
      </c>
      <c r="D693" s="357" t="str">
        <f aca="false">IF(OR(AND('План Факт 2025'!D693="",'План Факт 2025'!C693="Инвестиционный_проект"),AND('План Факт 2025'!D693="",'План Факт 2025'!C693="Операционный_бюджет")),"Требует заполнения", IF('План Факт 2025'!D693="","ОК",IFERROR(VLOOKUP('План Факт 2025'!C693&amp;'План Факт 2025'!D693,статьи,1,FALSE()),"Требует исправления")))</f>
        <v>ОК</v>
      </c>
      <c r="E693" s="1" t="str">
        <f aca="false">IF(AND('План Факт 2025'!C693="Инвестиционный_проект",'План Факт 2025'!G693=""),"Требует заполнения",IF(AND('План Факт 2025'!C693&lt;&gt;"Инвестиционный_проект",'План Факт 2025'!G693&lt;&gt;""),"Требует изменения","ОК"))</f>
        <v>ОК</v>
      </c>
      <c r="G693" s="1" t="str">
        <f aca="false">IF(AND('План Факт 2025'!C693="Инвестиционный_проект",'План Факт 2025'!I693=""),"Требует заполнения","ОК")</f>
        <v>ОК</v>
      </c>
      <c r="H693" s="1" t="str">
        <f aca="false">IF(AND('План Факт 2025'!C693="ФОТ",'План Факт 2025'!J693=""),"Требует заполнения","ОК")</f>
        <v>ОК</v>
      </c>
      <c r="J693" s="1" t="str">
        <f aca="false">IF(OR(AND('План Факт 2025'!D693="Программное_обеспечение_лицензии",'План Факт 2025'!L693=""),AND('План Факт 2025'!D693="Приобретение_ПО",'План Факт 2025'!L693=""),AND('План Факт 2025'!D693="ИТ_оборудование_и_комплектующие_ИП",'План Факт 2025'!L693=""),AND('План Факт 2025'!D693="ИТ_оборудование_и_комплектующие",'План Факт 2025'!L693="")),"Требует заполнения","ОК")</f>
        <v>ОК</v>
      </c>
      <c r="K693" s="1" t="str">
        <f aca="false">IF(OR(AND('План Факт 2025'!C693="Операционный_бюджет",'План Факт 2025'!D693="Программное_обеспечение_лицензии",'План Факт 2025'!M693=""),AND('План Факт 2025'!C693="Инвестиционный_проект",'План Факт 2025'!D693="Приобретение_ПО",'План Факт 2025'!M693=""),AND('План Факт 2025'!D693="ИТ_оборудование_и_комплектующие_ИП",'План Факт 2025'!M693=""),AND('План Факт 2025'!D693="ИТ_оборудование_и_комплектующие",'План Факт 2025'!M693="")),"Требует заполнения","ОК")</f>
        <v>ОК</v>
      </c>
      <c r="L693" s="1" t="str">
        <f aca="false">IF(OR(AND('План Факт 2025'!D693="Программное_обеспечение_лицензии",'План Факт 2025'!N693="",'План Факт 2025'!M693=""),AND('План Факт 2025'!D693="Приобретение_ПО",'План Факт 2025'!M693="",'План Факт 2025'!N693="",'План Факт 2025'!M693=""),AND('План Факт 2025'!C693&lt;&gt;"",'План Факт 2025'!N693="",'План Факт 2025'!M693="")),"Требует заполнения","ОК")</f>
        <v>ОК</v>
      </c>
      <c r="N693" s="1" t="str">
        <f aca="false">IF(OR('План Факт 2025'!C693="ФОТ",SUM('План Факт 2025'!Q693,'План Факт 2025'!R693,'План Факт 2025'!Z693,'План Факт 2025'!AA693)&gt;0),"ОК",IF('План Факт 2025'!C693="","ОК","Требует заполнения"))</f>
        <v>ОК</v>
      </c>
      <c r="T693" s="1" t="str">
        <f aca="false">IF(AND('План Факт 2025'!R693&gt;0,'План Факт 2025'!X693=""),"Требует заполнения","ОК")</f>
        <v>ОК</v>
      </c>
      <c r="U693" s="1" t="str">
        <f aca="false">IF(AND('План Факт 2025'!R693&gt;0,'План Факт 2025'!Y693=""),"Требует заполнения","ОК")</f>
        <v>ОК</v>
      </c>
    </row>
    <row r="694" customFormat="false" ht="15" hidden="false" customHeight="false" outlineLevel="0" collapsed="false">
      <c r="A694" s="1" t="str">
        <f aca="false">IF(AND('План Факт 2025'!B694&lt;&gt;"",'План Факт 2025'!A694=""),"Требует заполнения","ОК")</f>
        <v>ОК</v>
      </c>
      <c r="C694" s="1" t="str">
        <f aca="false">IF(AND('План Факт 2025'!C694="",SUM('План Факт 2025'!Q694,'План Факт 2025'!R694,'План Факт 2025'!Z694,'План Факт 2025'!AA694)&gt;0),"Требует заполнения","ОК")</f>
        <v>ОК</v>
      </c>
      <c r="D694" s="357" t="str">
        <f aca="false">IF(OR(AND('План Факт 2025'!D694="",'План Факт 2025'!C694="Инвестиционный_проект"),AND('План Факт 2025'!D694="",'План Факт 2025'!C694="Операционный_бюджет")),"Требует заполнения", IF('План Факт 2025'!D694="","ОК",IFERROR(VLOOKUP('План Факт 2025'!C694&amp;'План Факт 2025'!D694,статьи,1,FALSE()),"Требует исправления")))</f>
        <v>ОК</v>
      </c>
      <c r="E694" s="1" t="str">
        <f aca="false">IF(AND('План Факт 2025'!C694="Инвестиционный_проект",'План Факт 2025'!G694=""),"Требует заполнения",IF(AND('План Факт 2025'!C694&lt;&gt;"Инвестиционный_проект",'План Факт 2025'!G694&lt;&gt;""),"Требует изменения","ОК"))</f>
        <v>ОК</v>
      </c>
      <c r="G694" s="1" t="str">
        <f aca="false">IF(AND('План Факт 2025'!C694="Инвестиционный_проект",'План Факт 2025'!I694=""),"Требует заполнения","ОК")</f>
        <v>ОК</v>
      </c>
      <c r="H694" s="1" t="str">
        <f aca="false">IF(AND('План Факт 2025'!C694="ФОТ",'План Факт 2025'!J694=""),"Требует заполнения","ОК")</f>
        <v>ОК</v>
      </c>
      <c r="J694" s="1" t="str">
        <f aca="false">IF(OR(AND('План Факт 2025'!D694="Программное_обеспечение_лицензии",'План Факт 2025'!L694=""),AND('План Факт 2025'!D694="Приобретение_ПО",'План Факт 2025'!L694=""),AND('План Факт 2025'!D694="ИТ_оборудование_и_комплектующие_ИП",'План Факт 2025'!L694=""),AND('План Факт 2025'!D694="ИТ_оборудование_и_комплектующие",'План Факт 2025'!L694="")),"Требует заполнения","ОК")</f>
        <v>ОК</v>
      </c>
      <c r="K694" s="1" t="str">
        <f aca="false">IF(OR(AND('План Факт 2025'!C694="Операционный_бюджет",'План Факт 2025'!D694="Программное_обеспечение_лицензии",'План Факт 2025'!M694=""),AND('План Факт 2025'!C694="Инвестиционный_проект",'План Факт 2025'!D694="Приобретение_ПО",'План Факт 2025'!M694=""),AND('План Факт 2025'!D694="ИТ_оборудование_и_комплектующие_ИП",'План Факт 2025'!M694=""),AND('План Факт 2025'!D694="ИТ_оборудование_и_комплектующие",'План Факт 2025'!M694="")),"Требует заполнения","ОК")</f>
        <v>ОК</v>
      </c>
      <c r="L694" s="1" t="str">
        <f aca="false">IF(OR(AND('План Факт 2025'!D694="Программное_обеспечение_лицензии",'План Факт 2025'!N694="",'План Факт 2025'!M694=""),AND('План Факт 2025'!D694="Приобретение_ПО",'План Факт 2025'!M694="",'План Факт 2025'!N694="",'План Факт 2025'!M694=""),AND('План Факт 2025'!C694&lt;&gt;"",'План Факт 2025'!N694="",'План Факт 2025'!M694="")),"Требует заполнения","ОК")</f>
        <v>ОК</v>
      </c>
      <c r="N694" s="1" t="str">
        <f aca="false">IF(OR('План Факт 2025'!C694="ФОТ",SUM('План Факт 2025'!Q694,'План Факт 2025'!R694,'План Факт 2025'!Z694,'План Факт 2025'!AA694)&gt;0),"ОК",IF('План Факт 2025'!C694="","ОК","Требует заполнения"))</f>
        <v>ОК</v>
      </c>
      <c r="T694" s="1" t="str">
        <f aca="false">IF(AND('План Факт 2025'!R694&gt;0,'План Факт 2025'!X694=""),"Требует заполнения","ОК")</f>
        <v>ОК</v>
      </c>
      <c r="U694" s="1" t="str">
        <f aca="false">IF(AND('План Факт 2025'!R694&gt;0,'План Факт 2025'!Y694=""),"Требует заполнения","ОК")</f>
        <v>ОК</v>
      </c>
    </row>
    <row r="695" customFormat="false" ht="15" hidden="false" customHeight="false" outlineLevel="0" collapsed="false">
      <c r="A695" s="1" t="str">
        <f aca="false">IF(AND('План Факт 2025'!B695&lt;&gt;"",'План Факт 2025'!A695=""),"Требует заполнения","ОК")</f>
        <v>ОК</v>
      </c>
      <c r="C695" s="1" t="str">
        <f aca="false">IF(AND('План Факт 2025'!C695="",SUM('План Факт 2025'!Q695,'План Факт 2025'!R695,'План Факт 2025'!Z695,'План Факт 2025'!AA695)&gt;0),"Требует заполнения","ОК")</f>
        <v>ОК</v>
      </c>
      <c r="D695" s="357" t="str">
        <f aca="false">IF(OR(AND('План Факт 2025'!D695="",'План Факт 2025'!C695="Инвестиционный_проект"),AND('План Факт 2025'!D695="",'План Факт 2025'!C695="Операционный_бюджет")),"Требует заполнения", IF('План Факт 2025'!D695="","ОК",IFERROR(VLOOKUP('План Факт 2025'!C695&amp;'План Факт 2025'!D695,статьи,1,FALSE()),"Требует исправления")))</f>
        <v>ОК</v>
      </c>
      <c r="E695" s="1" t="str">
        <f aca="false">IF(AND('План Факт 2025'!C695="Инвестиционный_проект",'План Факт 2025'!G695=""),"Требует заполнения",IF(AND('План Факт 2025'!C695&lt;&gt;"Инвестиционный_проект",'План Факт 2025'!G695&lt;&gt;""),"Требует изменения","ОК"))</f>
        <v>ОК</v>
      </c>
      <c r="G695" s="1" t="str">
        <f aca="false">IF(AND('План Факт 2025'!C695="Инвестиционный_проект",'План Факт 2025'!I695=""),"Требует заполнения","ОК")</f>
        <v>ОК</v>
      </c>
      <c r="H695" s="1" t="str">
        <f aca="false">IF(AND('План Факт 2025'!C695="ФОТ",'План Факт 2025'!J695=""),"Требует заполнения","ОК")</f>
        <v>ОК</v>
      </c>
      <c r="J695" s="1" t="str">
        <f aca="false">IF(OR(AND('План Факт 2025'!D695="Программное_обеспечение_лицензии",'План Факт 2025'!L695=""),AND('План Факт 2025'!D695="Приобретение_ПО",'План Факт 2025'!L695=""),AND('План Факт 2025'!D695="ИТ_оборудование_и_комплектующие_ИП",'План Факт 2025'!L695=""),AND('План Факт 2025'!D695="ИТ_оборудование_и_комплектующие",'План Факт 2025'!L695="")),"Требует заполнения","ОК")</f>
        <v>ОК</v>
      </c>
      <c r="K695" s="1" t="str">
        <f aca="false">IF(OR(AND('План Факт 2025'!C695="Операционный_бюджет",'План Факт 2025'!D695="Программное_обеспечение_лицензии",'План Факт 2025'!M695=""),AND('План Факт 2025'!C695="Инвестиционный_проект",'План Факт 2025'!D695="Приобретение_ПО",'План Факт 2025'!M695=""),AND('План Факт 2025'!D695="ИТ_оборудование_и_комплектующие_ИП",'План Факт 2025'!M695=""),AND('План Факт 2025'!D695="ИТ_оборудование_и_комплектующие",'План Факт 2025'!M695="")),"Требует заполнения","ОК")</f>
        <v>ОК</v>
      </c>
      <c r="L695" s="1" t="str">
        <f aca="false">IF(OR(AND('План Факт 2025'!D695="Программное_обеспечение_лицензии",'План Факт 2025'!N695="",'План Факт 2025'!M695=""),AND('План Факт 2025'!D695="Приобретение_ПО",'План Факт 2025'!M695="",'План Факт 2025'!N695="",'План Факт 2025'!M695=""),AND('План Факт 2025'!C695&lt;&gt;"",'План Факт 2025'!N695="",'План Факт 2025'!M695="")),"Требует заполнения","ОК")</f>
        <v>ОК</v>
      </c>
      <c r="N695" s="1" t="str">
        <f aca="false">IF(OR('План Факт 2025'!C695="ФОТ",SUM('План Факт 2025'!Q695,'План Факт 2025'!R695,'План Факт 2025'!Z695,'План Факт 2025'!AA695)&gt;0),"ОК",IF('План Факт 2025'!C695="","ОК","Требует заполнения"))</f>
        <v>ОК</v>
      </c>
      <c r="T695" s="1" t="str">
        <f aca="false">IF(AND('План Факт 2025'!R695&gt;0,'План Факт 2025'!X695=""),"Требует заполнения","ОК")</f>
        <v>ОК</v>
      </c>
      <c r="U695" s="1" t="str">
        <f aca="false">IF(AND('План Факт 2025'!R695&gt;0,'План Факт 2025'!Y695=""),"Требует заполнения","ОК")</f>
        <v>ОК</v>
      </c>
    </row>
    <row r="696" customFormat="false" ht="15" hidden="false" customHeight="false" outlineLevel="0" collapsed="false">
      <c r="A696" s="1" t="str">
        <f aca="false">IF(AND('План Факт 2025'!B696&lt;&gt;"",'План Факт 2025'!A696=""),"Требует заполнения","ОК")</f>
        <v>ОК</v>
      </c>
      <c r="C696" s="1" t="str">
        <f aca="false">IF(AND('План Факт 2025'!C696="",SUM('План Факт 2025'!Q696,'План Факт 2025'!R696,'План Факт 2025'!Z696,'План Факт 2025'!AA696)&gt;0),"Требует заполнения","ОК")</f>
        <v>ОК</v>
      </c>
      <c r="D696" s="357" t="str">
        <f aca="false">IF(OR(AND('План Факт 2025'!D696="",'План Факт 2025'!C696="Инвестиционный_проект"),AND('План Факт 2025'!D696="",'План Факт 2025'!C696="Операционный_бюджет")),"Требует заполнения", IF('План Факт 2025'!D696="","ОК",IFERROR(VLOOKUP('План Факт 2025'!C696&amp;'План Факт 2025'!D696,статьи,1,FALSE()),"Требует исправления")))</f>
        <v>ОК</v>
      </c>
      <c r="E696" s="1" t="str">
        <f aca="false">IF(AND('План Факт 2025'!C696="Инвестиционный_проект",'План Факт 2025'!G696=""),"Требует заполнения",IF(AND('План Факт 2025'!C696&lt;&gt;"Инвестиционный_проект",'План Факт 2025'!G696&lt;&gt;""),"Требует изменения","ОК"))</f>
        <v>ОК</v>
      </c>
      <c r="G696" s="1" t="str">
        <f aca="false">IF(AND('План Факт 2025'!C696="Инвестиционный_проект",'План Факт 2025'!I696=""),"Требует заполнения","ОК")</f>
        <v>ОК</v>
      </c>
      <c r="H696" s="1" t="str">
        <f aca="false">IF(AND('План Факт 2025'!C696="ФОТ",'План Факт 2025'!J696=""),"Требует заполнения","ОК")</f>
        <v>ОК</v>
      </c>
      <c r="J696" s="1" t="str">
        <f aca="false">IF(OR(AND('План Факт 2025'!D696="Программное_обеспечение_лицензии",'План Факт 2025'!L696=""),AND('План Факт 2025'!D696="Приобретение_ПО",'План Факт 2025'!L696=""),AND('План Факт 2025'!D696="ИТ_оборудование_и_комплектующие_ИП",'План Факт 2025'!L696=""),AND('План Факт 2025'!D696="ИТ_оборудование_и_комплектующие",'План Факт 2025'!L696="")),"Требует заполнения","ОК")</f>
        <v>ОК</v>
      </c>
      <c r="K696" s="1" t="str">
        <f aca="false">IF(OR(AND('План Факт 2025'!C696="Операционный_бюджет",'План Факт 2025'!D696="Программное_обеспечение_лицензии",'План Факт 2025'!M696=""),AND('План Факт 2025'!C696="Инвестиционный_проект",'План Факт 2025'!D696="Приобретение_ПО",'План Факт 2025'!M696=""),AND('План Факт 2025'!D696="ИТ_оборудование_и_комплектующие_ИП",'План Факт 2025'!M696=""),AND('План Факт 2025'!D696="ИТ_оборудование_и_комплектующие",'План Факт 2025'!M696="")),"Требует заполнения","ОК")</f>
        <v>ОК</v>
      </c>
      <c r="L696" s="1" t="str">
        <f aca="false">IF(OR(AND('План Факт 2025'!D696="Программное_обеспечение_лицензии",'План Факт 2025'!N696="",'План Факт 2025'!M696=""),AND('План Факт 2025'!D696="Приобретение_ПО",'План Факт 2025'!M696="",'План Факт 2025'!N696="",'План Факт 2025'!M696=""),AND('План Факт 2025'!C696&lt;&gt;"",'План Факт 2025'!N696="",'План Факт 2025'!M696="")),"Требует заполнения","ОК")</f>
        <v>ОК</v>
      </c>
      <c r="N696" s="1" t="str">
        <f aca="false">IF(OR('План Факт 2025'!C696="ФОТ",SUM('План Факт 2025'!Q696,'План Факт 2025'!R696,'План Факт 2025'!Z696,'План Факт 2025'!AA696)&gt;0),"ОК",IF('План Факт 2025'!C696="","ОК","Требует заполнения"))</f>
        <v>ОК</v>
      </c>
      <c r="T696" s="1" t="str">
        <f aca="false">IF(AND('План Факт 2025'!R696&gt;0,'План Факт 2025'!X696=""),"Требует заполнения","ОК")</f>
        <v>ОК</v>
      </c>
      <c r="U696" s="1" t="str">
        <f aca="false">IF(AND('План Факт 2025'!R696&gt;0,'План Факт 2025'!Y696=""),"Требует заполнения","ОК")</f>
        <v>ОК</v>
      </c>
    </row>
    <row r="697" customFormat="false" ht="15" hidden="false" customHeight="false" outlineLevel="0" collapsed="false">
      <c r="A697" s="1" t="str">
        <f aca="false">IF(AND('План Факт 2025'!B697&lt;&gt;"",'План Факт 2025'!A697=""),"Требует заполнения","ОК")</f>
        <v>ОК</v>
      </c>
      <c r="C697" s="1" t="str">
        <f aca="false">IF(AND('План Факт 2025'!C697="",SUM('План Факт 2025'!Q697,'План Факт 2025'!R697,'План Факт 2025'!Z697,'План Факт 2025'!AA697)&gt;0),"Требует заполнения","ОК")</f>
        <v>ОК</v>
      </c>
      <c r="D697" s="357" t="str">
        <f aca="false">IF(OR(AND('План Факт 2025'!D697="",'План Факт 2025'!C697="Инвестиционный_проект"),AND('План Факт 2025'!D697="",'План Факт 2025'!C697="Операционный_бюджет")),"Требует заполнения", IF('План Факт 2025'!D697="","ОК",IFERROR(VLOOKUP('План Факт 2025'!C697&amp;'План Факт 2025'!D697,статьи,1,FALSE()),"Требует исправления")))</f>
        <v>ОК</v>
      </c>
      <c r="E697" s="1" t="str">
        <f aca="false">IF(AND('План Факт 2025'!C697="Инвестиционный_проект",'План Факт 2025'!G697=""),"Требует заполнения",IF(AND('План Факт 2025'!C697&lt;&gt;"Инвестиционный_проект",'План Факт 2025'!G697&lt;&gt;""),"Требует изменения","ОК"))</f>
        <v>ОК</v>
      </c>
      <c r="G697" s="1" t="str">
        <f aca="false">IF(AND('План Факт 2025'!C697="Инвестиционный_проект",'План Факт 2025'!I697=""),"Требует заполнения","ОК")</f>
        <v>ОК</v>
      </c>
      <c r="H697" s="1" t="str">
        <f aca="false">IF(AND('План Факт 2025'!C697="ФОТ",'План Факт 2025'!J697=""),"Требует заполнения","ОК")</f>
        <v>ОК</v>
      </c>
      <c r="J697" s="1" t="str">
        <f aca="false">IF(OR(AND('План Факт 2025'!D697="Программное_обеспечение_лицензии",'План Факт 2025'!L697=""),AND('План Факт 2025'!D697="Приобретение_ПО",'План Факт 2025'!L697=""),AND('План Факт 2025'!D697="ИТ_оборудование_и_комплектующие_ИП",'План Факт 2025'!L697=""),AND('План Факт 2025'!D697="ИТ_оборудование_и_комплектующие",'План Факт 2025'!L697="")),"Требует заполнения","ОК")</f>
        <v>ОК</v>
      </c>
      <c r="K697" s="1" t="str">
        <f aca="false">IF(OR(AND('План Факт 2025'!C697="Операционный_бюджет",'План Факт 2025'!D697="Программное_обеспечение_лицензии",'План Факт 2025'!M697=""),AND('План Факт 2025'!C697="Инвестиционный_проект",'План Факт 2025'!D697="Приобретение_ПО",'План Факт 2025'!M697=""),AND('План Факт 2025'!D697="ИТ_оборудование_и_комплектующие_ИП",'План Факт 2025'!M697=""),AND('План Факт 2025'!D697="ИТ_оборудование_и_комплектующие",'План Факт 2025'!M697="")),"Требует заполнения","ОК")</f>
        <v>ОК</v>
      </c>
      <c r="L697" s="1" t="str">
        <f aca="false">IF(OR(AND('План Факт 2025'!D697="Программное_обеспечение_лицензии",'План Факт 2025'!N697="",'План Факт 2025'!M697=""),AND('План Факт 2025'!D697="Приобретение_ПО",'План Факт 2025'!M697="",'План Факт 2025'!N697="",'План Факт 2025'!M697=""),AND('План Факт 2025'!C697&lt;&gt;"",'План Факт 2025'!N697="",'План Факт 2025'!M697="")),"Требует заполнения","ОК")</f>
        <v>ОК</v>
      </c>
      <c r="N697" s="1" t="str">
        <f aca="false">IF(OR('План Факт 2025'!C697="ФОТ",SUM('План Факт 2025'!Q697,'План Факт 2025'!R697,'План Факт 2025'!Z697,'План Факт 2025'!AA697)&gt;0),"ОК",IF('План Факт 2025'!C697="","ОК","Требует заполнения"))</f>
        <v>ОК</v>
      </c>
      <c r="T697" s="1" t="str">
        <f aca="false">IF(AND('План Факт 2025'!R697&gt;0,'План Факт 2025'!X697=""),"Требует заполнения","ОК")</f>
        <v>ОК</v>
      </c>
      <c r="U697" s="1" t="str">
        <f aca="false">IF(AND('План Факт 2025'!R697&gt;0,'План Факт 2025'!Y697=""),"Требует заполнения","ОК")</f>
        <v>ОК</v>
      </c>
    </row>
    <row r="698" customFormat="false" ht="15" hidden="false" customHeight="false" outlineLevel="0" collapsed="false">
      <c r="A698" s="1" t="str">
        <f aca="false">IF(AND('План Факт 2025'!B698&lt;&gt;"",'План Факт 2025'!A698=""),"Требует заполнения","ОК")</f>
        <v>ОК</v>
      </c>
      <c r="C698" s="1" t="str">
        <f aca="false">IF(AND('План Факт 2025'!C698="",SUM('План Факт 2025'!Q698,'План Факт 2025'!R698,'План Факт 2025'!Z698,'План Факт 2025'!AA698)&gt;0),"Требует заполнения","ОК")</f>
        <v>ОК</v>
      </c>
      <c r="D698" s="357" t="str">
        <f aca="false">IF(OR(AND('План Факт 2025'!D698="",'План Факт 2025'!C698="Инвестиционный_проект"),AND('План Факт 2025'!D698="",'План Факт 2025'!C698="Операционный_бюджет")),"Требует заполнения", IF('План Факт 2025'!D698="","ОК",IFERROR(VLOOKUP('План Факт 2025'!C698&amp;'План Факт 2025'!D698,статьи,1,FALSE()),"Требует исправления")))</f>
        <v>ОК</v>
      </c>
      <c r="E698" s="1" t="str">
        <f aca="false">IF(AND('План Факт 2025'!C698="Инвестиционный_проект",'План Факт 2025'!G698=""),"Требует заполнения",IF(AND('План Факт 2025'!C698&lt;&gt;"Инвестиционный_проект",'План Факт 2025'!G698&lt;&gt;""),"Требует изменения","ОК"))</f>
        <v>ОК</v>
      </c>
      <c r="G698" s="1" t="str">
        <f aca="false">IF(AND('План Факт 2025'!C698="Инвестиционный_проект",'План Факт 2025'!I698=""),"Требует заполнения","ОК")</f>
        <v>ОК</v>
      </c>
      <c r="H698" s="1" t="str">
        <f aca="false">IF(AND('План Факт 2025'!C698="ФОТ",'План Факт 2025'!J698=""),"Требует заполнения","ОК")</f>
        <v>ОК</v>
      </c>
      <c r="J698" s="1" t="str">
        <f aca="false">IF(OR(AND('План Факт 2025'!D698="Программное_обеспечение_лицензии",'План Факт 2025'!L698=""),AND('План Факт 2025'!D698="Приобретение_ПО",'План Факт 2025'!L698=""),AND('План Факт 2025'!D698="ИТ_оборудование_и_комплектующие_ИП",'План Факт 2025'!L698=""),AND('План Факт 2025'!D698="ИТ_оборудование_и_комплектующие",'План Факт 2025'!L698="")),"Требует заполнения","ОК")</f>
        <v>ОК</v>
      </c>
      <c r="K698" s="1" t="str">
        <f aca="false">IF(OR(AND('План Факт 2025'!C698="Операционный_бюджет",'План Факт 2025'!D698="Программное_обеспечение_лицензии",'План Факт 2025'!M698=""),AND('План Факт 2025'!C698="Инвестиционный_проект",'План Факт 2025'!D698="Приобретение_ПО",'План Факт 2025'!M698=""),AND('План Факт 2025'!D698="ИТ_оборудование_и_комплектующие_ИП",'План Факт 2025'!M698=""),AND('План Факт 2025'!D698="ИТ_оборудование_и_комплектующие",'План Факт 2025'!M698="")),"Требует заполнения","ОК")</f>
        <v>ОК</v>
      </c>
      <c r="L698" s="1" t="str">
        <f aca="false">IF(OR(AND('План Факт 2025'!D698="Программное_обеспечение_лицензии",'План Факт 2025'!N698="",'План Факт 2025'!M698=""),AND('План Факт 2025'!D698="Приобретение_ПО",'План Факт 2025'!M698="",'План Факт 2025'!N698="",'План Факт 2025'!M698=""),AND('План Факт 2025'!C698&lt;&gt;"",'План Факт 2025'!N698="",'План Факт 2025'!M698="")),"Требует заполнения","ОК")</f>
        <v>ОК</v>
      </c>
      <c r="N698" s="1" t="str">
        <f aca="false">IF(OR('План Факт 2025'!C698="ФОТ",SUM('План Факт 2025'!Q698,'План Факт 2025'!R698,'План Факт 2025'!Z698,'План Факт 2025'!AA698)&gt;0),"ОК",IF('План Факт 2025'!C698="","ОК","Требует заполнения"))</f>
        <v>ОК</v>
      </c>
      <c r="T698" s="1" t="str">
        <f aca="false">IF(AND('План Факт 2025'!R698&gt;0,'План Факт 2025'!X698=""),"Требует заполнения","ОК")</f>
        <v>ОК</v>
      </c>
      <c r="U698" s="1" t="str">
        <f aca="false">IF(AND('План Факт 2025'!R698&gt;0,'План Факт 2025'!Y698=""),"Требует заполнения","ОК")</f>
        <v>ОК</v>
      </c>
    </row>
    <row r="699" customFormat="false" ht="15" hidden="false" customHeight="false" outlineLevel="0" collapsed="false">
      <c r="A699" s="1" t="str">
        <f aca="false">IF(AND('План Факт 2025'!B699&lt;&gt;"",'План Факт 2025'!A699=""),"Требует заполнения","ОК")</f>
        <v>ОК</v>
      </c>
      <c r="C699" s="1" t="str">
        <f aca="false">IF(AND('План Факт 2025'!C699="",SUM('План Факт 2025'!Q699,'План Факт 2025'!R699,'План Факт 2025'!Z699,'План Факт 2025'!AA699)&gt;0),"Требует заполнения","ОК")</f>
        <v>ОК</v>
      </c>
      <c r="D699" s="357" t="str">
        <f aca="false">IF(OR(AND('План Факт 2025'!D699="",'План Факт 2025'!C699="Инвестиционный_проект"),AND('План Факт 2025'!D699="",'План Факт 2025'!C699="Операционный_бюджет")),"Требует заполнения", IF('План Факт 2025'!D699="","ОК",IFERROR(VLOOKUP('План Факт 2025'!C699&amp;'План Факт 2025'!D699,статьи,1,FALSE()),"Требует исправления")))</f>
        <v>ОК</v>
      </c>
      <c r="E699" s="1" t="str">
        <f aca="false">IF(AND('План Факт 2025'!C699="Инвестиционный_проект",'План Факт 2025'!G699=""),"Требует заполнения",IF(AND('План Факт 2025'!C699&lt;&gt;"Инвестиционный_проект",'План Факт 2025'!G699&lt;&gt;""),"Требует изменения","ОК"))</f>
        <v>ОК</v>
      </c>
      <c r="G699" s="1" t="str">
        <f aca="false">IF(AND('План Факт 2025'!C699="Инвестиционный_проект",'План Факт 2025'!I699=""),"Требует заполнения","ОК")</f>
        <v>ОК</v>
      </c>
      <c r="H699" s="1" t="str">
        <f aca="false">IF(AND('План Факт 2025'!C699="ФОТ",'План Факт 2025'!J699=""),"Требует заполнения","ОК")</f>
        <v>ОК</v>
      </c>
      <c r="J699" s="1" t="str">
        <f aca="false">IF(OR(AND('План Факт 2025'!D699="Программное_обеспечение_лицензии",'План Факт 2025'!L699=""),AND('План Факт 2025'!D699="Приобретение_ПО",'План Факт 2025'!L699=""),AND('План Факт 2025'!D699="ИТ_оборудование_и_комплектующие_ИП",'План Факт 2025'!L699=""),AND('План Факт 2025'!D699="ИТ_оборудование_и_комплектующие",'План Факт 2025'!L699="")),"Требует заполнения","ОК")</f>
        <v>ОК</v>
      </c>
      <c r="K699" s="1" t="str">
        <f aca="false">IF(OR(AND('План Факт 2025'!C699="Операционный_бюджет",'План Факт 2025'!D699="Программное_обеспечение_лицензии",'План Факт 2025'!M699=""),AND('План Факт 2025'!C699="Инвестиционный_проект",'План Факт 2025'!D699="Приобретение_ПО",'План Факт 2025'!M699=""),AND('План Факт 2025'!D699="ИТ_оборудование_и_комплектующие_ИП",'План Факт 2025'!M699=""),AND('План Факт 2025'!D699="ИТ_оборудование_и_комплектующие",'План Факт 2025'!M699="")),"Требует заполнения","ОК")</f>
        <v>ОК</v>
      </c>
      <c r="L699" s="1" t="str">
        <f aca="false">IF(OR(AND('План Факт 2025'!D699="Программное_обеспечение_лицензии",'План Факт 2025'!N699="",'План Факт 2025'!M699=""),AND('План Факт 2025'!D699="Приобретение_ПО",'План Факт 2025'!M699="",'План Факт 2025'!N699="",'План Факт 2025'!M699=""),AND('План Факт 2025'!C699&lt;&gt;"",'План Факт 2025'!N699="",'План Факт 2025'!M699="")),"Требует заполнения","ОК")</f>
        <v>ОК</v>
      </c>
      <c r="N699" s="1" t="str">
        <f aca="false">IF(OR('План Факт 2025'!C699="ФОТ",SUM('План Факт 2025'!Q699,'План Факт 2025'!R699,'План Факт 2025'!Z699,'План Факт 2025'!AA699)&gt;0),"ОК",IF('План Факт 2025'!C699="","ОК","Требует заполнения"))</f>
        <v>ОК</v>
      </c>
      <c r="T699" s="1" t="str">
        <f aca="false">IF(AND('План Факт 2025'!R699&gt;0,'План Факт 2025'!X699=""),"Требует заполнения","ОК")</f>
        <v>ОК</v>
      </c>
      <c r="U699" s="1" t="str">
        <f aca="false">IF(AND('План Факт 2025'!R699&gt;0,'План Факт 2025'!Y699=""),"Требует заполнения","ОК")</f>
        <v>ОК</v>
      </c>
    </row>
    <row r="700" customFormat="false" ht="15" hidden="false" customHeight="false" outlineLevel="0" collapsed="false">
      <c r="A700" s="1" t="str">
        <f aca="false">IF(AND('План Факт 2025'!B700&lt;&gt;"",'План Факт 2025'!A700=""),"Требует заполнения","ОК")</f>
        <v>ОК</v>
      </c>
      <c r="C700" s="1" t="str">
        <f aca="false">IF(AND('План Факт 2025'!C700="",SUM('План Факт 2025'!Q700,'План Факт 2025'!R700,'План Факт 2025'!Z700,'План Факт 2025'!AA700)&gt;0),"Требует заполнения","ОК")</f>
        <v>ОК</v>
      </c>
      <c r="D700" s="357" t="str">
        <f aca="false">IF(OR(AND('План Факт 2025'!D700="",'План Факт 2025'!C700="Инвестиционный_проект"),AND('План Факт 2025'!D700="",'План Факт 2025'!C700="Операционный_бюджет")),"Требует заполнения", IF('План Факт 2025'!D700="","ОК",IFERROR(VLOOKUP('План Факт 2025'!C700&amp;'План Факт 2025'!D700,статьи,1,FALSE()),"Требует исправления")))</f>
        <v>ОК</v>
      </c>
      <c r="E700" s="1" t="str">
        <f aca="false">IF(AND('План Факт 2025'!C700="Инвестиционный_проект",'План Факт 2025'!G700=""),"Требует заполнения",IF(AND('План Факт 2025'!C700&lt;&gt;"Инвестиционный_проект",'План Факт 2025'!G700&lt;&gt;""),"Требует изменения","ОК"))</f>
        <v>ОК</v>
      </c>
      <c r="G700" s="1" t="str">
        <f aca="false">IF(AND('План Факт 2025'!C700="Инвестиционный_проект",'План Факт 2025'!I700=""),"Требует заполнения","ОК")</f>
        <v>ОК</v>
      </c>
      <c r="H700" s="1" t="str">
        <f aca="false">IF(AND('План Факт 2025'!C700="ФОТ",'План Факт 2025'!J700=""),"Требует заполнения","ОК")</f>
        <v>ОК</v>
      </c>
      <c r="J700" s="1" t="str">
        <f aca="false">IF(OR(AND('План Факт 2025'!D700="Программное_обеспечение_лицензии",'План Факт 2025'!L700=""),AND('План Факт 2025'!D700="Приобретение_ПО",'План Факт 2025'!L700=""),AND('План Факт 2025'!D700="ИТ_оборудование_и_комплектующие_ИП",'План Факт 2025'!L700=""),AND('План Факт 2025'!D700="ИТ_оборудование_и_комплектующие",'План Факт 2025'!L700="")),"Требует заполнения","ОК")</f>
        <v>ОК</v>
      </c>
      <c r="K700" s="1" t="str">
        <f aca="false">IF(OR(AND('План Факт 2025'!C700="Операционный_бюджет",'План Факт 2025'!D700="Программное_обеспечение_лицензии",'План Факт 2025'!M700=""),AND('План Факт 2025'!C700="Инвестиционный_проект",'План Факт 2025'!D700="Приобретение_ПО",'План Факт 2025'!M700=""),AND('План Факт 2025'!D700="ИТ_оборудование_и_комплектующие_ИП",'План Факт 2025'!M700=""),AND('План Факт 2025'!D700="ИТ_оборудование_и_комплектующие",'План Факт 2025'!M700="")),"Требует заполнения","ОК")</f>
        <v>ОК</v>
      </c>
      <c r="L700" s="1" t="str">
        <f aca="false">IF(OR(AND('План Факт 2025'!D700="Программное_обеспечение_лицензии",'План Факт 2025'!N700="",'План Факт 2025'!M700=""),AND('План Факт 2025'!D700="Приобретение_ПО",'План Факт 2025'!M700="",'План Факт 2025'!N700="",'План Факт 2025'!M700=""),AND('План Факт 2025'!C700&lt;&gt;"",'План Факт 2025'!N700="",'План Факт 2025'!M700="")),"Требует заполнения","ОК")</f>
        <v>ОК</v>
      </c>
      <c r="N700" s="1" t="str">
        <f aca="false">IF(OR('План Факт 2025'!C700="ФОТ",SUM('План Факт 2025'!Q700,'План Факт 2025'!R700,'План Факт 2025'!Z700,'План Факт 2025'!AA700)&gt;0),"ОК",IF('План Факт 2025'!C700="","ОК","Требует заполнения"))</f>
        <v>ОК</v>
      </c>
      <c r="T700" s="1" t="str">
        <f aca="false">IF(AND('План Факт 2025'!R700&gt;0,'План Факт 2025'!X700=""),"Требует заполнения","ОК")</f>
        <v>ОК</v>
      </c>
      <c r="U700" s="1" t="str">
        <f aca="false">IF(AND('План Факт 2025'!R700&gt;0,'План Факт 2025'!Y700=""),"Требует заполнения","ОК")</f>
        <v>ОК</v>
      </c>
    </row>
    <row r="701" customFormat="false" ht="15" hidden="false" customHeight="false" outlineLevel="0" collapsed="false">
      <c r="A701" s="1" t="str">
        <f aca="false">IF(AND('План Факт 2025'!B701&lt;&gt;"",'План Факт 2025'!A701=""),"Требует заполнения","ОК")</f>
        <v>ОК</v>
      </c>
      <c r="C701" s="1" t="str">
        <f aca="false">IF(AND('План Факт 2025'!C701="",SUM('План Факт 2025'!Q701,'План Факт 2025'!R701,'План Факт 2025'!Z701,'План Факт 2025'!AA701)&gt;0),"Требует заполнения","ОК")</f>
        <v>ОК</v>
      </c>
      <c r="D701" s="357" t="str">
        <f aca="false">IF(OR(AND('План Факт 2025'!D701="",'План Факт 2025'!C701="Инвестиционный_проект"),AND('План Факт 2025'!D701="",'План Факт 2025'!C701="Операционный_бюджет")),"Требует заполнения", IF('План Факт 2025'!D701="","ОК",IFERROR(VLOOKUP('План Факт 2025'!C701&amp;'План Факт 2025'!D701,статьи,1,FALSE()),"Требует исправления")))</f>
        <v>ОК</v>
      </c>
      <c r="E701" s="1" t="str">
        <f aca="false">IF(AND('План Факт 2025'!C701="Инвестиционный_проект",'План Факт 2025'!G701=""),"Требует заполнения",IF(AND('План Факт 2025'!C701&lt;&gt;"Инвестиционный_проект",'План Факт 2025'!G701&lt;&gt;""),"Требует изменения","ОК"))</f>
        <v>ОК</v>
      </c>
      <c r="G701" s="1" t="str">
        <f aca="false">IF(AND('План Факт 2025'!C701="Инвестиционный_проект",'План Факт 2025'!I701=""),"Требует заполнения","ОК")</f>
        <v>ОК</v>
      </c>
      <c r="H701" s="1" t="str">
        <f aca="false">IF(AND('План Факт 2025'!C701="ФОТ",'План Факт 2025'!J701=""),"Требует заполнения","ОК")</f>
        <v>ОК</v>
      </c>
      <c r="J701" s="1" t="str">
        <f aca="false">IF(OR(AND('План Факт 2025'!D701="Программное_обеспечение_лицензии",'План Факт 2025'!L701=""),AND('План Факт 2025'!D701="Приобретение_ПО",'План Факт 2025'!L701=""),AND('План Факт 2025'!D701="ИТ_оборудование_и_комплектующие_ИП",'План Факт 2025'!L701=""),AND('План Факт 2025'!D701="ИТ_оборудование_и_комплектующие",'План Факт 2025'!L701="")),"Требует заполнения","ОК")</f>
        <v>ОК</v>
      </c>
      <c r="K701" s="1" t="str">
        <f aca="false">IF(OR(AND('План Факт 2025'!C701="Операционный_бюджет",'План Факт 2025'!D701="Программное_обеспечение_лицензии",'План Факт 2025'!M701=""),AND('План Факт 2025'!C701="Инвестиционный_проект",'План Факт 2025'!D701="Приобретение_ПО",'План Факт 2025'!M701=""),AND('План Факт 2025'!D701="ИТ_оборудование_и_комплектующие_ИП",'План Факт 2025'!M701=""),AND('План Факт 2025'!D701="ИТ_оборудование_и_комплектующие",'План Факт 2025'!M701="")),"Требует заполнения","ОК")</f>
        <v>ОК</v>
      </c>
      <c r="L701" s="1" t="str">
        <f aca="false">IF(OR(AND('План Факт 2025'!D701="Программное_обеспечение_лицензии",'План Факт 2025'!N701="",'План Факт 2025'!M701=""),AND('План Факт 2025'!D701="Приобретение_ПО",'План Факт 2025'!M701="",'План Факт 2025'!N701="",'План Факт 2025'!M701=""),AND('План Факт 2025'!C701&lt;&gt;"",'План Факт 2025'!N701="",'План Факт 2025'!M701="")),"Требует заполнения","ОК")</f>
        <v>ОК</v>
      </c>
      <c r="N701" s="1" t="str">
        <f aca="false">IF(OR('План Факт 2025'!C701="ФОТ",SUM('План Факт 2025'!Q701,'План Факт 2025'!R701,'План Факт 2025'!Z701,'План Факт 2025'!AA701)&gt;0),"ОК",IF('План Факт 2025'!C701="","ОК","Требует заполнения"))</f>
        <v>ОК</v>
      </c>
      <c r="T701" s="1" t="str">
        <f aca="false">IF(AND('План Факт 2025'!R701&gt;0,'План Факт 2025'!X701=""),"Требует заполнения","ОК")</f>
        <v>ОК</v>
      </c>
      <c r="U701" s="1" t="str">
        <f aca="false">IF(AND('План Факт 2025'!R701&gt;0,'План Факт 2025'!Y701=""),"Требует заполнения","ОК")</f>
        <v>ОК</v>
      </c>
    </row>
    <row r="702" customFormat="false" ht="15" hidden="false" customHeight="false" outlineLevel="0" collapsed="false">
      <c r="A702" s="1" t="str">
        <f aca="false">IF(AND('План Факт 2025'!B702&lt;&gt;"",'План Факт 2025'!A702=""),"Требует заполнения","ОК")</f>
        <v>ОК</v>
      </c>
      <c r="C702" s="1" t="str">
        <f aca="false">IF(AND('План Факт 2025'!C702="",SUM('План Факт 2025'!Q702,'План Факт 2025'!R702,'План Факт 2025'!Z702,'План Факт 2025'!AA702)&gt;0),"Требует заполнения","ОК")</f>
        <v>ОК</v>
      </c>
      <c r="D702" s="357" t="str">
        <f aca="false">IF(OR(AND('План Факт 2025'!D702="",'План Факт 2025'!C702="Инвестиционный_проект"),AND('План Факт 2025'!D702="",'План Факт 2025'!C702="Операционный_бюджет")),"Требует заполнения", IF('План Факт 2025'!D702="","ОК",IFERROR(VLOOKUP('План Факт 2025'!C702&amp;'План Факт 2025'!D702,статьи,1,FALSE()),"Требует исправления")))</f>
        <v>ОК</v>
      </c>
      <c r="E702" s="1" t="str">
        <f aca="false">IF(AND('План Факт 2025'!C702="Инвестиционный_проект",'План Факт 2025'!G702=""),"Требует заполнения",IF(AND('План Факт 2025'!C702&lt;&gt;"Инвестиционный_проект",'План Факт 2025'!G702&lt;&gt;""),"Требует изменения","ОК"))</f>
        <v>ОК</v>
      </c>
      <c r="G702" s="1" t="str">
        <f aca="false">IF(AND('План Факт 2025'!C702="Инвестиционный_проект",'План Факт 2025'!I702=""),"Требует заполнения","ОК")</f>
        <v>ОК</v>
      </c>
      <c r="H702" s="1" t="str">
        <f aca="false">IF(AND('План Факт 2025'!C702="ФОТ",'План Факт 2025'!J702=""),"Требует заполнения","ОК")</f>
        <v>ОК</v>
      </c>
      <c r="J702" s="1" t="str">
        <f aca="false">IF(OR(AND('План Факт 2025'!D702="Программное_обеспечение_лицензии",'План Факт 2025'!L702=""),AND('План Факт 2025'!D702="Приобретение_ПО",'План Факт 2025'!L702=""),AND('План Факт 2025'!D702="ИТ_оборудование_и_комплектующие_ИП",'План Факт 2025'!L702=""),AND('План Факт 2025'!D702="ИТ_оборудование_и_комплектующие",'План Факт 2025'!L702="")),"Требует заполнения","ОК")</f>
        <v>ОК</v>
      </c>
      <c r="K702" s="1" t="str">
        <f aca="false">IF(OR(AND('План Факт 2025'!C702="Операционный_бюджет",'План Факт 2025'!D702="Программное_обеспечение_лицензии",'План Факт 2025'!M702=""),AND('План Факт 2025'!C702="Инвестиционный_проект",'План Факт 2025'!D702="Приобретение_ПО",'План Факт 2025'!M702=""),AND('План Факт 2025'!D702="ИТ_оборудование_и_комплектующие_ИП",'План Факт 2025'!M702=""),AND('План Факт 2025'!D702="ИТ_оборудование_и_комплектующие",'План Факт 2025'!M702="")),"Требует заполнения","ОК")</f>
        <v>ОК</v>
      </c>
      <c r="L702" s="1" t="str">
        <f aca="false">IF(OR(AND('План Факт 2025'!D702="Программное_обеспечение_лицензии",'План Факт 2025'!N702="",'План Факт 2025'!M702=""),AND('План Факт 2025'!D702="Приобретение_ПО",'План Факт 2025'!M702="",'План Факт 2025'!N702="",'План Факт 2025'!M702=""),AND('План Факт 2025'!C702&lt;&gt;"",'План Факт 2025'!N702="",'План Факт 2025'!M702="")),"Требует заполнения","ОК")</f>
        <v>ОК</v>
      </c>
      <c r="N702" s="1" t="str">
        <f aca="false">IF(OR('План Факт 2025'!C702="ФОТ",SUM('План Факт 2025'!Q702,'План Факт 2025'!R702,'План Факт 2025'!Z702,'План Факт 2025'!AA702)&gt;0),"ОК",IF('План Факт 2025'!C702="","ОК","Требует заполнения"))</f>
        <v>ОК</v>
      </c>
      <c r="T702" s="1" t="str">
        <f aca="false">IF(AND('План Факт 2025'!R702&gt;0,'План Факт 2025'!X702=""),"Требует заполнения","ОК")</f>
        <v>ОК</v>
      </c>
      <c r="U702" s="1" t="str">
        <f aca="false">IF(AND('План Факт 2025'!R702&gt;0,'План Факт 2025'!Y702=""),"Требует заполнения","ОК")</f>
        <v>ОК</v>
      </c>
    </row>
    <row r="703" customFormat="false" ht="15" hidden="false" customHeight="false" outlineLevel="0" collapsed="false">
      <c r="A703" s="1" t="str">
        <f aca="false">IF(AND('План Факт 2025'!B703&lt;&gt;"",'План Факт 2025'!A703=""),"Требует заполнения","ОК")</f>
        <v>ОК</v>
      </c>
      <c r="C703" s="1" t="str">
        <f aca="false">IF(AND('План Факт 2025'!C703="",SUM('План Факт 2025'!Q703,'План Факт 2025'!R703,'План Факт 2025'!Z703,'План Факт 2025'!AA703)&gt;0),"Требует заполнения","ОК")</f>
        <v>ОК</v>
      </c>
      <c r="D703" s="357" t="str">
        <f aca="false">IF(OR(AND('План Факт 2025'!D703="",'План Факт 2025'!C703="Инвестиционный_проект"),AND('План Факт 2025'!D703="",'План Факт 2025'!C703="Операционный_бюджет")),"Требует заполнения", IF('План Факт 2025'!D703="","ОК",IFERROR(VLOOKUP('План Факт 2025'!C703&amp;'План Факт 2025'!D703,статьи,1,FALSE()),"Требует исправления")))</f>
        <v>ОК</v>
      </c>
      <c r="E703" s="1" t="str">
        <f aca="false">IF(AND('План Факт 2025'!C703="Инвестиционный_проект",'План Факт 2025'!G703=""),"Требует заполнения",IF(AND('План Факт 2025'!C703&lt;&gt;"Инвестиционный_проект",'План Факт 2025'!G703&lt;&gt;""),"Требует изменения","ОК"))</f>
        <v>ОК</v>
      </c>
      <c r="G703" s="1" t="str">
        <f aca="false">IF(AND('План Факт 2025'!C703="Инвестиционный_проект",'План Факт 2025'!I703=""),"Требует заполнения","ОК")</f>
        <v>ОК</v>
      </c>
      <c r="H703" s="1" t="str">
        <f aca="false">IF(AND('План Факт 2025'!C703="ФОТ",'План Факт 2025'!J703=""),"Требует заполнения","ОК")</f>
        <v>ОК</v>
      </c>
      <c r="J703" s="1" t="str">
        <f aca="false">IF(OR(AND('План Факт 2025'!D703="Программное_обеспечение_лицензии",'План Факт 2025'!L703=""),AND('План Факт 2025'!D703="Приобретение_ПО",'План Факт 2025'!L703=""),AND('План Факт 2025'!D703="ИТ_оборудование_и_комплектующие_ИП",'План Факт 2025'!L703=""),AND('План Факт 2025'!D703="ИТ_оборудование_и_комплектующие",'План Факт 2025'!L703="")),"Требует заполнения","ОК")</f>
        <v>ОК</v>
      </c>
      <c r="K703" s="1" t="str">
        <f aca="false">IF(OR(AND('План Факт 2025'!C703="Операционный_бюджет",'План Факт 2025'!D703="Программное_обеспечение_лицензии",'План Факт 2025'!M703=""),AND('План Факт 2025'!C703="Инвестиционный_проект",'План Факт 2025'!D703="Приобретение_ПО",'План Факт 2025'!M703=""),AND('План Факт 2025'!D703="ИТ_оборудование_и_комплектующие_ИП",'План Факт 2025'!M703=""),AND('План Факт 2025'!D703="ИТ_оборудование_и_комплектующие",'План Факт 2025'!M703="")),"Требует заполнения","ОК")</f>
        <v>ОК</v>
      </c>
      <c r="L703" s="1" t="str">
        <f aca="false">IF(OR(AND('План Факт 2025'!D703="Программное_обеспечение_лицензии",'План Факт 2025'!N703="",'План Факт 2025'!M703=""),AND('План Факт 2025'!D703="Приобретение_ПО",'План Факт 2025'!M703="",'План Факт 2025'!N703="",'План Факт 2025'!M703=""),AND('План Факт 2025'!C703&lt;&gt;"",'План Факт 2025'!N703="",'План Факт 2025'!M703="")),"Требует заполнения","ОК")</f>
        <v>ОК</v>
      </c>
      <c r="N703" s="1" t="str">
        <f aca="false">IF(OR('План Факт 2025'!C703="ФОТ",SUM('План Факт 2025'!Q703,'План Факт 2025'!R703,'План Факт 2025'!Z703,'План Факт 2025'!AA703)&gt;0),"ОК",IF('План Факт 2025'!C703="","ОК","Требует заполнения"))</f>
        <v>ОК</v>
      </c>
      <c r="T703" s="1" t="str">
        <f aca="false">IF(AND('План Факт 2025'!R703&gt;0,'План Факт 2025'!X703=""),"Требует заполнения","ОК")</f>
        <v>ОК</v>
      </c>
      <c r="U703" s="1" t="str">
        <f aca="false">IF(AND('План Факт 2025'!R703&gt;0,'План Факт 2025'!Y703=""),"Требует заполнения","ОК")</f>
        <v>ОК</v>
      </c>
    </row>
    <row r="704" customFormat="false" ht="15" hidden="false" customHeight="false" outlineLevel="0" collapsed="false">
      <c r="A704" s="1" t="str">
        <f aca="false">IF(AND('План Факт 2025'!B704&lt;&gt;"",'План Факт 2025'!A704=""),"Требует заполнения","ОК")</f>
        <v>ОК</v>
      </c>
      <c r="C704" s="1" t="str">
        <f aca="false">IF(AND('План Факт 2025'!C704="",SUM('План Факт 2025'!Q704,'План Факт 2025'!R704,'План Факт 2025'!Z704,'План Факт 2025'!AA704)&gt;0),"Требует заполнения","ОК")</f>
        <v>ОК</v>
      </c>
      <c r="D704" s="357" t="str">
        <f aca="false">IF(OR(AND('План Факт 2025'!D704="",'План Факт 2025'!C704="Инвестиционный_проект"),AND('План Факт 2025'!D704="",'План Факт 2025'!C704="Операционный_бюджет")),"Требует заполнения", IF('План Факт 2025'!D704="","ОК",IFERROR(VLOOKUP('План Факт 2025'!C704&amp;'План Факт 2025'!D704,статьи,1,FALSE()),"Требует исправления")))</f>
        <v>ОК</v>
      </c>
      <c r="E704" s="1" t="str">
        <f aca="false">IF(AND('План Факт 2025'!C704="Инвестиционный_проект",'План Факт 2025'!G704=""),"Требует заполнения",IF(AND('План Факт 2025'!C704&lt;&gt;"Инвестиционный_проект",'План Факт 2025'!G704&lt;&gt;""),"Требует изменения","ОК"))</f>
        <v>ОК</v>
      </c>
      <c r="G704" s="1" t="str">
        <f aca="false">IF(AND('План Факт 2025'!C704="Инвестиционный_проект",'План Факт 2025'!I704=""),"Требует заполнения","ОК")</f>
        <v>ОК</v>
      </c>
      <c r="H704" s="1" t="str">
        <f aca="false">IF(AND('План Факт 2025'!C704="ФОТ",'План Факт 2025'!J704=""),"Требует заполнения","ОК")</f>
        <v>ОК</v>
      </c>
      <c r="J704" s="1" t="str">
        <f aca="false">IF(OR(AND('План Факт 2025'!D704="Программное_обеспечение_лицензии",'План Факт 2025'!L704=""),AND('План Факт 2025'!D704="Приобретение_ПО",'План Факт 2025'!L704=""),AND('План Факт 2025'!D704="ИТ_оборудование_и_комплектующие_ИП",'План Факт 2025'!L704=""),AND('План Факт 2025'!D704="ИТ_оборудование_и_комплектующие",'План Факт 2025'!L704="")),"Требует заполнения","ОК")</f>
        <v>ОК</v>
      </c>
      <c r="K704" s="1" t="str">
        <f aca="false">IF(OR(AND('План Факт 2025'!C704="Операционный_бюджет",'План Факт 2025'!D704="Программное_обеспечение_лицензии",'План Факт 2025'!M704=""),AND('План Факт 2025'!C704="Инвестиционный_проект",'План Факт 2025'!D704="Приобретение_ПО",'План Факт 2025'!M704=""),AND('План Факт 2025'!D704="ИТ_оборудование_и_комплектующие_ИП",'План Факт 2025'!M704=""),AND('План Факт 2025'!D704="ИТ_оборудование_и_комплектующие",'План Факт 2025'!M704="")),"Требует заполнения","ОК")</f>
        <v>ОК</v>
      </c>
      <c r="L704" s="1" t="str">
        <f aca="false">IF(OR(AND('План Факт 2025'!D704="Программное_обеспечение_лицензии",'План Факт 2025'!N704="",'План Факт 2025'!M704=""),AND('План Факт 2025'!D704="Приобретение_ПО",'План Факт 2025'!M704="",'План Факт 2025'!N704="",'План Факт 2025'!M704=""),AND('План Факт 2025'!C704&lt;&gt;"",'План Факт 2025'!N704="",'План Факт 2025'!M704="")),"Требует заполнения","ОК")</f>
        <v>ОК</v>
      </c>
      <c r="N704" s="1" t="str">
        <f aca="false">IF(OR('План Факт 2025'!C704="ФОТ",SUM('План Факт 2025'!Q704,'План Факт 2025'!R704,'План Факт 2025'!Z704,'План Факт 2025'!AA704)&gt;0),"ОК",IF('План Факт 2025'!C704="","ОК","Требует заполнения"))</f>
        <v>ОК</v>
      </c>
      <c r="T704" s="1" t="str">
        <f aca="false">IF(AND('План Факт 2025'!R704&gt;0,'План Факт 2025'!X704=""),"Требует заполнения","ОК")</f>
        <v>ОК</v>
      </c>
      <c r="U704" s="1" t="str">
        <f aca="false">IF(AND('План Факт 2025'!R704&gt;0,'План Факт 2025'!Y704=""),"Требует заполнения","ОК")</f>
        <v>ОК</v>
      </c>
    </row>
    <row r="705" customFormat="false" ht="15" hidden="false" customHeight="false" outlineLevel="0" collapsed="false">
      <c r="A705" s="1" t="str">
        <f aca="false">IF(AND('План Факт 2025'!B705&lt;&gt;"",'План Факт 2025'!A705=""),"Требует заполнения","ОК")</f>
        <v>ОК</v>
      </c>
      <c r="C705" s="1" t="str">
        <f aca="false">IF(AND('План Факт 2025'!C705="",SUM('План Факт 2025'!Q705,'План Факт 2025'!R705,'План Факт 2025'!Z705,'План Факт 2025'!AA705)&gt;0),"Требует заполнения","ОК")</f>
        <v>ОК</v>
      </c>
      <c r="D705" s="357" t="str">
        <f aca="false">IF(OR(AND('План Факт 2025'!D705="",'План Факт 2025'!C705="Инвестиционный_проект"),AND('План Факт 2025'!D705="",'План Факт 2025'!C705="Операционный_бюджет")),"Требует заполнения", IF('План Факт 2025'!D705="","ОК",IFERROR(VLOOKUP('План Факт 2025'!C705&amp;'План Факт 2025'!D705,статьи,1,FALSE()),"Требует исправления")))</f>
        <v>ОК</v>
      </c>
      <c r="E705" s="1" t="str">
        <f aca="false">IF(AND('План Факт 2025'!C705="Инвестиционный_проект",'План Факт 2025'!G705=""),"Требует заполнения",IF(AND('План Факт 2025'!C705&lt;&gt;"Инвестиционный_проект",'План Факт 2025'!G705&lt;&gt;""),"Требует изменения","ОК"))</f>
        <v>ОК</v>
      </c>
      <c r="G705" s="1" t="str">
        <f aca="false">IF(AND('План Факт 2025'!C705="Инвестиционный_проект",'План Факт 2025'!I705=""),"Требует заполнения","ОК")</f>
        <v>ОК</v>
      </c>
      <c r="H705" s="1" t="str">
        <f aca="false">IF(AND('План Факт 2025'!C705="ФОТ",'План Факт 2025'!J705=""),"Требует заполнения","ОК")</f>
        <v>ОК</v>
      </c>
      <c r="J705" s="1" t="str">
        <f aca="false">IF(OR(AND('План Факт 2025'!D705="Программное_обеспечение_лицензии",'План Факт 2025'!L705=""),AND('План Факт 2025'!D705="Приобретение_ПО",'План Факт 2025'!L705=""),AND('План Факт 2025'!D705="ИТ_оборудование_и_комплектующие_ИП",'План Факт 2025'!L705=""),AND('План Факт 2025'!D705="ИТ_оборудование_и_комплектующие",'План Факт 2025'!L705="")),"Требует заполнения","ОК")</f>
        <v>ОК</v>
      </c>
      <c r="K705" s="1" t="str">
        <f aca="false">IF(OR(AND('План Факт 2025'!C705="Операционный_бюджет",'План Факт 2025'!D705="Программное_обеспечение_лицензии",'План Факт 2025'!M705=""),AND('План Факт 2025'!C705="Инвестиционный_проект",'План Факт 2025'!D705="Приобретение_ПО",'План Факт 2025'!M705=""),AND('План Факт 2025'!D705="ИТ_оборудование_и_комплектующие_ИП",'План Факт 2025'!M705=""),AND('План Факт 2025'!D705="ИТ_оборудование_и_комплектующие",'План Факт 2025'!M705="")),"Требует заполнения","ОК")</f>
        <v>ОК</v>
      </c>
      <c r="L705" s="1" t="str">
        <f aca="false">IF(OR(AND('План Факт 2025'!D705="Программное_обеспечение_лицензии",'План Факт 2025'!N705="",'План Факт 2025'!M705=""),AND('План Факт 2025'!D705="Приобретение_ПО",'План Факт 2025'!M705="",'План Факт 2025'!N705="",'План Факт 2025'!M705=""),AND('План Факт 2025'!C705&lt;&gt;"",'План Факт 2025'!N705="",'План Факт 2025'!M705="")),"Требует заполнения","ОК")</f>
        <v>ОК</v>
      </c>
      <c r="N705" s="1" t="str">
        <f aca="false">IF(OR('План Факт 2025'!C705="ФОТ",SUM('План Факт 2025'!Q705,'План Факт 2025'!R705,'План Факт 2025'!Z705,'План Факт 2025'!AA705)&gt;0),"ОК",IF('План Факт 2025'!C705="","ОК","Требует заполнения"))</f>
        <v>ОК</v>
      </c>
      <c r="T705" s="1" t="str">
        <f aca="false">IF(AND('План Факт 2025'!R705&gt;0,'План Факт 2025'!X705=""),"Требует заполнения","ОК")</f>
        <v>ОК</v>
      </c>
      <c r="U705" s="1" t="str">
        <f aca="false">IF(AND('План Факт 2025'!R705&gt;0,'План Факт 2025'!Y705=""),"Требует заполнения","ОК")</f>
        <v>ОК</v>
      </c>
    </row>
    <row r="706" customFormat="false" ht="15" hidden="false" customHeight="false" outlineLevel="0" collapsed="false">
      <c r="A706" s="1" t="str">
        <f aca="false">IF(AND('План Факт 2025'!B706&lt;&gt;"",'План Факт 2025'!A706=""),"Требует заполнения","ОК")</f>
        <v>ОК</v>
      </c>
      <c r="C706" s="1" t="str">
        <f aca="false">IF(AND('План Факт 2025'!C706="",SUM('План Факт 2025'!Q706,'План Факт 2025'!R706,'План Факт 2025'!Z706,'План Факт 2025'!AA706)&gt;0),"Требует заполнения","ОК")</f>
        <v>ОК</v>
      </c>
      <c r="D706" s="357" t="str">
        <f aca="false">IF(OR(AND('План Факт 2025'!D706="",'План Факт 2025'!C706="Инвестиционный_проект"),AND('План Факт 2025'!D706="",'План Факт 2025'!C706="Операционный_бюджет")),"Требует заполнения", IF('План Факт 2025'!D706="","ОК",IFERROR(VLOOKUP('План Факт 2025'!C706&amp;'План Факт 2025'!D706,статьи,1,FALSE()),"Требует исправления")))</f>
        <v>ОК</v>
      </c>
      <c r="E706" s="1" t="str">
        <f aca="false">IF(AND('План Факт 2025'!C706="Инвестиционный_проект",'План Факт 2025'!G706=""),"Требует заполнения",IF(AND('План Факт 2025'!C706&lt;&gt;"Инвестиционный_проект",'План Факт 2025'!G706&lt;&gt;""),"Требует изменения","ОК"))</f>
        <v>ОК</v>
      </c>
      <c r="G706" s="1" t="str">
        <f aca="false">IF(AND('План Факт 2025'!C706="Инвестиционный_проект",'План Факт 2025'!I706=""),"Требует заполнения","ОК")</f>
        <v>ОК</v>
      </c>
      <c r="H706" s="1" t="str">
        <f aca="false">IF(AND('План Факт 2025'!C706="ФОТ",'План Факт 2025'!J706=""),"Требует заполнения","ОК")</f>
        <v>ОК</v>
      </c>
      <c r="J706" s="1" t="str">
        <f aca="false">IF(OR(AND('План Факт 2025'!D706="Программное_обеспечение_лицензии",'План Факт 2025'!L706=""),AND('План Факт 2025'!D706="Приобретение_ПО",'План Факт 2025'!L706=""),AND('План Факт 2025'!D706="ИТ_оборудование_и_комплектующие_ИП",'План Факт 2025'!L706=""),AND('План Факт 2025'!D706="ИТ_оборудование_и_комплектующие",'План Факт 2025'!L706="")),"Требует заполнения","ОК")</f>
        <v>ОК</v>
      </c>
      <c r="K706" s="1" t="str">
        <f aca="false">IF(OR(AND('План Факт 2025'!C706="Операционный_бюджет",'План Факт 2025'!D706="Программное_обеспечение_лицензии",'План Факт 2025'!M706=""),AND('План Факт 2025'!C706="Инвестиционный_проект",'План Факт 2025'!D706="Приобретение_ПО",'План Факт 2025'!M706=""),AND('План Факт 2025'!D706="ИТ_оборудование_и_комплектующие_ИП",'План Факт 2025'!M706=""),AND('План Факт 2025'!D706="ИТ_оборудование_и_комплектующие",'План Факт 2025'!M706="")),"Требует заполнения","ОК")</f>
        <v>ОК</v>
      </c>
      <c r="L706" s="1" t="str">
        <f aca="false">IF(OR(AND('План Факт 2025'!D706="Программное_обеспечение_лицензии",'План Факт 2025'!N706="",'План Факт 2025'!M706=""),AND('План Факт 2025'!D706="Приобретение_ПО",'План Факт 2025'!M706="",'План Факт 2025'!N706="",'План Факт 2025'!M706=""),AND('План Факт 2025'!C706&lt;&gt;"",'План Факт 2025'!N706="",'План Факт 2025'!M706="")),"Требует заполнения","ОК")</f>
        <v>ОК</v>
      </c>
      <c r="N706" s="1" t="str">
        <f aca="false">IF(OR('План Факт 2025'!C706="ФОТ",SUM('План Факт 2025'!Q706,'План Факт 2025'!R706,'План Факт 2025'!Z706,'План Факт 2025'!AA706)&gt;0),"ОК",IF('План Факт 2025'!C706="","ОК","Требует заполнения"))</f>
        <v>ОК</v>
      </c>
      <c r="T706" s="1" t="str">
        <f aca="false">IF(AND('План Факт 2025'!R706&gt;0,'План Факт 2025'!X706=""),"Требует заполнения","ОК")</f>
        <v>ОК</v>
      </c>
      <c r="U706" s="1" t="str">
        <f aca="false">IF(AND('План Факт 2025'!R706&gt;0,'План Факт 2025'!Y706=""),"Требует заполнения","ОК")</f>
        <v>ОК</v>
      </c>
    </row>
    <row r="707" customFormat="false" ht="15" hidden="false" customHeight="false" outlineLevel="0" collapsed="false">
      <c r="A707" s="1" t="str">
        <f aca="false">IF(AND('План Факт 2025'!B707&lt;&gt;"",'План Факт 2025'!A707=""),"Требует заполнения","ОК")</f>
        <v>ОК</v>
      </c>
      <c r="C707" s="1" t="str">
        <f aca="false">IF(AND('План Факт 2025'!C707="",SUM('План Факт 2025'!Q707,'План Факт 2025'!R707,'План Факт 2025'!Z707,'План Факт 2025'!AA707)&gt;0),"Требует заполнения","ОК")</f>
        <v>ОК</v>
      </c>
      <c r="D707" s="357" t="str">
        <f aca="false">IF(OR(AND('План Факт 2025'!D707="",'План Факт 2025'!C707="Инвестиционный_проект"),AND('План Факт 2025'!D707="",'План Факт 2025'!C707="Операционный_бюджет")),"Требует заполнения", IF('План Факт 2025'!D707="","ОК",IFERROR(VLOOKUP('План Факт 2025'!C707&amp;'План Факт 2025'!D707,статьи,1,FALSE()),"Требует исправления")))</f>
        <v>ОК</v>
      </c>
      <c r="E707" s="1" t="str">
        <f aca="false">IF(AND('План Факт 2025'!C707="Инвестиционный_проект",'План Факт 2025'!G707=""),"Требует заполнения",IF(AND('План Факт 2025'!C707&lt;&gt;"Инвестиционный_проект",'План Факт 2025'!G707&lt;&gt;""),"Требует изменения","ОК"))</f>
        <v>ОК</v>
      </c>
      <c r="G707" s="1" t="str">
        <f aca="false">IF(AND('План Факт 2025'!C707="Инвестиционный_проект",'План Факт 2025'!I707=""),"Требует заполнения","ОК")</f>
        <v>ОК</v>
      </c>
      <c r="H707" s="1" t="str">
        <f aca="false">IF(AND('План Факт 2025'!C707="ФОТ",'План Факт 2025'!J707=""),"Требует заполнения","ОК")</f>
        <v>ОК</v>
      </c>
      <c r="J707" s="1" t="str">
        <f aca="false">IF(OR(AND('План Факт 2025'!D707="Программное_обеспечение_лицензии",'План Факт 2025'!L707=""),AND('План Факт 2025'!D707="Приобретение_ПО",'План Факт 2025'!L707=""),AND('План Факт 2025'!D707="ИТ_оборудование_и_комплектующие_ИП",'План Факт 2025'!L707=""),AND('План Факт 2025'!D707="ИТ_оборудование_и_комплектующие",'План Факт 2025'!L707="")),"Требует заполнения","ОК")</f>
        <v>ОК</v>
      </c>
      <c r="K707" s="1" t="str">
        <f aca="false">IF(OR(AND('План Факт 2025'!C707="Операционный_бюджет",'План Факт 2025'!D707="Программное_обеспечение_лицензии",'План Факт 2025'!M707=""),AND('План Факт 2025'!C707="Инвестиционный_проект",'План Факт 2025'!D707="Приобретение_ПО",'План Факт 2025'!M707=""),AND('План Факт 2025'!D707="ИТ_оборудование_и_комплектующие_ИП",'План Факт 2025'!M707=""),AND('План Факт 2025'!D707="ИТ_оборудование_и_комплектующие",'План Факт 2025'!M707="")),"Требует заполнения","ОК")</f>
        <v>ОК</v>
      </c>
      <c r="L707" s="1" t="str">
        <f aca="false">IF(OR(AND('План Факт 2025'!D707="Программное_обеспечение_лицензии",'План Факт 2025'!N707="",'План Факт 2025'!M707=""),AND('План Факт 2025'!D707="Приобретение_ПО",'План Факт 2025'!M707="",'План Факт 2025'!N707="",'План Факт 2025'!M707=""),AND('План Факт 2025'!C707&lt;&gt;"",'План Факт 2025'!N707="",'План Факт 2025'!M707="")),"Требует заполнения","ОК")</f>
        <v>ОК</v>
      </c>
      <c r="N707" s="1" t="str">
        <f aca="false">IF(OR('План Факт 2025'!C707="ФОТ",SUM('План Факт 2025'!Q707,'План Факт 2025'!R707,'План Факт 2025'!Z707,'План Факт 2025'!AA707)&gt;0),"ОК",IF('План Факт 2025'!C707="","ОК","Требует заполнения"))</f>
        <v>ОК</v>
      </c>
      <c r="T707" s="1" t="str">
        <f aca="false">IF(AND('План Факт 2025'!R707&gt;0,'План Факт 2025'!X707=""),"Требует заполнения","ОК")</f>
        <v>ОК</v>
      </c>
      <c r="U707" s="1" t="str">
        <f aca="false">IF(AND('План Факт 2025'!R707&gt;0,'План Факт 2025'!Y707=""),"Требует заполнения","ОК")</f>
        <v>ОК</v>
      </c>
    </row>
    <row r="708" customFormat="false" ht="15" hidden="false" customHeight="false" outlineLevel="0" collapsed="false">
      <c r="A708" s="1" t="str">
        <f aca="false">IF(AND('План Факт 2025'!B708&lt;&gt;"",'План Факт 2025'!A708=""),"Требует заполнения","ОК")</f>
        <v>ОК</v>
      </c>
      <c r="C708" s="1" t="str">
        <f aca="false">IF(AND('План Факт 2025'!C708="",SUM('План Факт 2025'!Q708,'План Факт 2025'!R708,'План Факт 2025'!Z708,'План Факт 2025'!AA708)&gt;0),"Требует заполнения","ОК")</f>
        <v>ОК</v>
      </c>
      <c r="D708" s="357" t="str">
        <f aca="false">IF(OR(AND('План Факт 2025'!D708="",'План Факт 2025'!C708="Инвестиционный_проект"),AND('План Факт 2025'!D708="",'План Факт 2025'!C708="Операционный_бюджет")),"Требует заполнения", IF('План Факт 2025'!D708="","ОК",IFERROR(VLOOKUP('План Факт 2025'!C708&amp;'План Факт 2025'!D708,статьи,1,FALSE()),"Требует исправления")))</f>
        <v>ОК</v>
      </c>
      <c r="E708" s="1" t="str">
        <f aca="false">IF(AND('План Факт 2025'!C708="Инвестиционный_проект",'План Факт 2025'!G708=""),"Требует заполнения",IF(AND('План Факт 2025'!C708&lt;&gt;"Инвестиционный_проект",'План Факт 2025'!G708&lt;&gt;""),"Требует изменения","ОК"))</f>
        <v>ОК</v>
      </c>
      <c r="G708" s="1" t="str">
        <f aca="false">IF(AND('План Факт 2025'!C708="Инвестиционный_проект",'План Факт 2025'!I708=""),"Требует заполнения","ОК")</f>
        <v>ОК</v>
      </c>
      <c r="H708" s="1" t="str">
        <f aca="false">IF(AND('План Факт 2025'!C708="ФОТ",'План Факт 2025'!J708=""),"Требует заполнения","ОК")</f>
        <v>ОК</v>
      </c>
      <c r="J708" s="1" t="str">
        <f aca="false">IF(OR(AND('План Факт 2025'!D708="Программное_обеспечение_лицензии",'План Факт 2025'!L708=""),AND('План Факт 2025'!D708="Приобретение_ПО",'План Факт 2025'!L708=""),AND('План Факт 2025'!D708="ИТ_оборудование_и_комплектующие_ИП",'План Факт 2025'!L708=""),AND('План Факт 2025'!D708="ИТ_оборудование_и_комплектующие",'План Факт 2025'!L708="")),"Требует заполнения","ОК")</f>
        <v>ОК</v>
      </c>
      <c r="K708" s="1" t="str">
        <f aca="false">IF(OR(AND('План Факт 2025'!C708="Операционный_бюджет",'План Факт 2025'!D708="Программное_обеспечение_лицензии",'План Факт 2025'!M708=""),AND('План Факт 2025'!C708="Инвестиционный_проект",'План Факт 2025'!D708="Приобретение_ПО",'План Факт 2025'!M708=""),AND('План Факт 2025'!D708="ИТ_оборудование_и_комплектующие_ИП",'План Факт 2025'!M708=""),AND('План Факт 2025'!D708="ИТ_оборудование_и_комплектующие",'План Факт 2025'!M708="")),"Требует заполнения","ОК")</f>
        <v>ОК</v>
      </c>
      <c r="L708" s="1" t="str">
        <f aca="false">IF(OR(AND('План Факт 2025'!D708="Программное_обеспечение_лицензии",'План Факт 2025'!N708="",'План Факт 2025'!M708=""),AND('План Факт 2025'!D708="Приобретение_ПО",'План Факт 2025'!M708="",'План Факт 2025'!N708="",'План Факт 2025'!M708=""),AND('План Факт 2025'!C708&lt;&gt;"",'План Факт 2025'!N708="",'План Факт 2025'!M708="")),"Требует заполнения","ОК")</f>
        <v>ОК</v>
      </c>
      <c r="N708" s="1" t="str">
        <f aca="false">IF(OR('План Факт 2025'!C708="ФОТ",SUM('План Факт 2025'!Q708,'План Факт 2025'!R708,'План Факт 2025'!Z708,'План Факт 2025'!AA708)&gt;0),"ОК",IF('План Факт 2025'!C708="","ОК","Требует заполнения"))</f>
        <v>ОК</v>
      </c>
      <c r="T708" s="1" t="str">
        <f aca="false">IF(AND('План Факт 2025'!R708&gt;0,'План Факт 2025'!X708=""),"Требует заполнения","ОК")</f>
        <v>ОК</v>
      </c>
      <c r="U708" s="1" t="str">
        <f aca="false">IF(AND('План Факт 2025'!R708&gt;0,'План Факт 2025'!Y708=""),"Требует заполнения","ОК")</f>
        <v>ОК</v>
      </c>
    </row>
    <row r="709" customFormat="false" ht="15" hidden="false" customHeight="false" outlineLevel="0" collapsed="false">
      <c r="A709" s="1" t="str">
        <f aca="false">IF(AND('План Факт 2025'!B709&lt;&gt;"",'План Факт 2025'!A709=""),"Требует заполнения","ОК")</f>
        <v>ОК</v>
      </c>
      <c r="C709" s="1" t="str">
        <f aca="false">IF(AND('План Факт 2025'!C709="",SUM('План Факт 2025'!Q709,'План Факт 2025'!R709,'План Факт 2025'!Z709,'План Факт 2025'!AA709)&gt;0),"Требует заполнения","ОК")</f>
        <v>ОК</v>
      </c>
      <c r="D709" s="357" t="str">
        <f aca="false">IF(OR(AND('План Факт 2025'!D709="",'План Факт 2025'!C709="Инвестиционный_проект"),AND('План Факт 2025'!D709="",'План Факт 2025'!C709="Операционный_бюджет")),"Требует заполнения", IF('План Факт 2025'!D709="","ОК",IFERROR(VLOOKUP('План Факт 2025'!C709&amp;'План Факт 2025'!D709,статьи,1,FALSE()),"Требует исправления")))</f>
        <v>ОК</v>
      </c>
      <c r="E709" s="1" t="str">
        <f aca="false">IF(AND('План Факт 2025'!C709="Инвестиционный_проект",'План Факт 2025'!G709=""),"Требует заполнения",IF(AND('План Факт 2025'!C709&lt;&gt;"Инвестиционный_проект",'План Факт 2025'!G709&lt;&gt;""),"Требует изменения","ОК"))</f>
        <v>ОК</v>
      </c>
      <c r="G709" s="1" t="str">
        <f aca="false">IF(AND('План Факт 2025'!C709="Инвестиционный_проект",'План Факт 2025'!I709=""),"Требует заполнения","ОК")</f>
        <v>ОК</v>
      </c>
      <c r="H709" s="1" t="str">
        <f aca="false">IF(AND('План Факт 2025'!C709="ФОТ",'План Факт 2025'!J709=""),"Требует заполнения","ОК")</f>
        <v>ОК</v>
      </c>
      <c r="J709" s="1" t="str">
        <f aca="false">IF(OR(AND('План Факт 2025'!D709="Программное_обеспечение_лицензии",'План Факт 2025'!L709=""),AND('План Факт 2025'!D709="Приобретение_ПО",'План Факт 2025'!L709=""),AND('План Факт 2025'!D709="ИТ_оборудование_и_комплектующие_ИП",'План Факт 2025'!L709=""),AND('План Факт 2025'!D709="ИТ_оборудование_и_комплектующие",'План Факт 2025'!L709="")),"Требует заполнения","ОК")</f>
        <v>ОК</v>
      </c>
      <c r="K709" s="1" t="str">
        <f aca="false">IF(OR(AND('План Факт 2025'!C709="Операционный_бюджет",'План Факт 2025'!D709="Программное_обеспечение_лицензии",'План Факт 2025'!M709=""),AND('План Факт 2025'!C709="Инвестиционный_проект",'План Факт 2025'!D709="Приобретение_ПО",'План Факт 2025'!M709=""),AND('План Факт 2025'!D709="ИТ_оборудование_и_комплектующие_ИП",'План Факт 2025'!M709=""),AND('План Факт 2025'!D709="ИТ_оборудование_и_комплектующие",'План Факт 2025'!M709="")),"Требует заполнения","ОК")</f>
        <v>ОК</v>
      </c>
      <c r="L709" s="1" t="str">
        <f aca="false">IF(OR(AND('План Факт 2025'!D709="Программное_обеспечение_лицензии",'План Факт 2025'!N709="",'План Факт 2025'!M709=""),AND('План Факт 2025'!D709="Приобретение_ПО",'План Факт 2025'!M709="",'План Факт 2025'!N709="",'План Факт 2025'!M709=""),AND('План Факт 2025'!C709&lt;&gt;"",'План Факт 2025'!N709="",'План Факт 2025'!M709="")),"Требует заполнения","ОК")</f>
        <v>ОК</v>
      </c>
      <c r="N709" s="1" t="str">
        <f aca="false">IF(OR('План Факт 2025'!C709="ФОТ",SUM('План Факт 2025'!Q709,'План Факт 2025'!R709,'План Факт 2025'!Z709,'План Факт 2025'!AA709)&gt;0),"ОК",IF('План Факт 2025'!C709="","ОК","Требует заполнения"))</f>
        <v>ОК</v>
      </c>
      <c r="T709" s="1" t="str">
        <f aca="false">IF(AND('План Факт 2025'!R709&gt;0,'План Факт 2025'!X709=""),"Требует заполнения","ОК")</f>
        <v>ОК</v>
      </c>
      <c r="U709" s="1" t="str">
        <f aca="false">IF(AND('План Факт 2025'!R709&gt;0,'План Факт 2025'!Y709=""),"Требует заполнения","ОК")</f>
        <v>ОК</v>
      </c>
    </row>
    <row r="710" customFormat="false" ht="15" hidden="false" customHeight="false" outlineLevel="0" collapsed="false">
      <c r="A710" s="1" t="str">
        <f aca="false">IF(AND('План Факт 2025'!B710&lt;&gt;"",'План Факт 2025'!A710=""),"Требует заполнения","ОК")</f>
        <v>ОК</v>
      </c>
      <c r="C710" s="1" t="str">
        <f aca="false">IF(AND('План Факт 2025'!C710="",SUM('План Факт 2025'!Q710,'План Факт 2025'!R710,'План Факт 2025'!Z710,'План Факт 2025'!AA710)&gt;0),"Требует заполнения","ОК")</f>
        <v>ОК</v>
      </c>
      <c r="D710" s="357" t="str">
        <f aca="false">IF(OR(AND('План Факт 2025'!D710="",'План Факт 2025'!C710="Инвестиционный_проект"),AND('План Факт 2025'!D710="",'План Факт 2025'!C710="Операционный_бюджет")),"Требует заполнения", IF('План Факт 2025'!D710="","ОК",IFERROR(VLOOKUP('План Факт 2025'!C710&amp;'План Факт 2025'!D710,статьи,1,FALSE()),"Требует исправления")))</f>
        <v>ОК</v>
      </c>
      <c r="E710" s="1" t="str">
        <f aca="false">IF(AND('План Факт 2025'!C710="Инвестиционный_проект",'План Факт 2025'!G710=""),"Требует заполнения",IF(AND('План Факт 2025'!C710&lt;&gt;"Инвестиционный_проект",'План Факт 2025'!G710&lt;&gt;""),"Требует изменения","ОК"))</f>
        <v>ОК</v>
      </c>
      <c r="G710" s="1" t="str">
        <f aca="false">IF(AND('План Факт 2025'!C710="Инвестиционный_проект",'План Факт 2025'!I710=""),"Требует заполнения","ОК")</f>
        <v>ОК</v>
      </c>
      <c r="H710" s="1" t="str">
        <f aca="false">IF(AND('План Факт 2025'!C710="ФОТ",'План Факт 2025'!J710=""),"Требует заполнения","ОК")</f>
        <v>ОК</v>
      </c>
      <c r="J710" s="1" t="str">
        <f aca="false">IF(OR(AND('План Факт 2025'!D710="Программное_обеспечение_лицензии",'План Факт 2025'!L710=""),AND('План Факт 2025'!D710="Приобретение_ПО",'План Факт 2025'!L710=""),AND('План Факт 2025'!D710="ИТ_оборудование_и_комплектующие_ИП",'План Факт 2025'!L710=""),AND('План Факт 2025'!D710="ИТ_оборудование_и_комплектующие",'План Факт 2025'!L710="")),"Требует заполнения","ОК")</f>
        <v>ОК</v>
      </c>
      <c r="K710" s="1" t="str">
        <f aca="false">IF(OR(AND('План Факт 2025'!C710="Операционный_бюджет",'План Факт 2025'!D710="Программное_обеспечение_лицензии",'План Факт 2025'!M710=""),AND('План Факт 2025'!C710="Инвестиционный_проект",'План Факт 2025'!D710="Приобретение_ПО",'План Факт 2025'!M710=""),AND('План Факт 2025'!D710="ИТ_оборудование_и_комплектующие_ИП",'План Факт 2025'!M710=""),AND('План Факт 2025'!D710="ИТ_оборудование_и_комплектующие",'План Факт 2025'!M710="")),"Требует заполнения","ОК")</f>
        <v>ОК</v>
      </c>
      <c r="L710" s="1" t="str">
        <f aca="false">IF(OR(AND('План Факт 2025'!D710="Программное_обеспечение_лицензии",'План Факт 2025'!N710="",'План Факт 2025'!M710=""),AND('План Факт 2025'!D710="Приобретение_ПО",'План Факт 2025'!M710="",'План Факт 2025'!N710="",'План Факт 2025'!M710=""),AND('План Факт 2025'!C710&lt;&gt;"",'План Факт 2025'!N710="",'План Факт 2025'!M710="")),"Требует заполнения","ОК")</f>
        <v>ОК</v>
      </c>
      <c r="N710" s="1" t="str">
        <f aca="false">IF(OR('План Факт 2025'!C710="ФОТ",SUM('План Факт 2025'!Q710,'План Факт 2025'!R710,'План Факт 2025'!Z710,'План Факт 2025'!AA710)&gt;0),"ОК",IF('План Факт 2025'!C710="","ОК","Требует заполнения"))</f>
        <v>ОК</v>
      </c>
      <c r="T710" s="1" t="str">
        <f aca="false">IF(AND('План Факт 2025'!R710&gt;0,'План Факт 2025'!X710=""),"Требует заполнения","ОК")</f>
        <v>ОК</v>
      </c>
      <c r="U710" s="1" t="str">
        <f aca="false">IF(AND('План Факт 2025'!R710&gt;0,'План Факт 2025'!Y710=""),"Требует заполнения","ОК")</f>
        <v>ОК</v>
      </c>
    </row>
    <row r="711" customFormat="false" ht="15" hidden="false" customHeight="false" outlineLevel="0" collapsed="false">
      <c r="A711" s="1" t="str">
        <f aca="false">IF(AND('План Факт 2025'!B711&lt;&gt;"",'План Факт 2025'!A711=""),"Требует заполнения","ОК")</f>
        <v>ОК</v>
      </c>
      <c r="C711" s="1" t="str">
        <f aca="false">IF(AND('План Факт 2025'!C711="",SUM('План Факт 2025'!Q711,'План Факт 2025'!R711,'План Факт 2025'!Z711,'План Факт 2025'!AA711)&gt;0),"Требует заполнения","ОК")</f>
        <v>ОК</v>
      </c>
      <c r="D711" s="357" t="str">
        <f aca="false">IF(OR(AND('План Факт 2025'!D711="",'План Факт 2025'!C711="Инвестиционный_проект"),AND('План Факт 2025'!D711="",'План Факт 2025'!C711="Операционный_бюджет")),"Требует заполнения", IF('План Факт 2025'!D711="","ОК",IFERROR(VLOOKUP('План Факт 2025'!C711&amp;'План Факт 2025'!D711,статьи,1,FALSE()),"Требует исправления")))</f>
        <v>ОК</v>
      </c>
      <c r="E711" s="1" t="str">
        <f aca="false">IF(AND('План Факт 2025'!C711="Инвестиционный_проект",'План Факт 2025'!G711=""),"Требует заполнения",IF(AND('План Факт 2025'!C711&lt;&gt;"Инвестиционный_проект",'План Факт 2025'!G711&lt;&gt;""),"Требует изменения","ОК"))</f>
        <v>ОК</v>
      </c>
      <c r="G711" s="1" t="str">
        <f aca="false">IF(AND('План Факт 2025'!C711="Инвестиционный_проект",'План Факт 2025'!I711=""),"Требует заполнения","ОК")</f>
        <v>ОК</v>
      </c>
      <c r="H711" s="1" t="str">
        <f aca="false">IF(AND('План Факт 2025'!C711="ФОТ",'План Факт 2025'!J711=""),"Требует заполнения","ОК")</f>
        <v>ОК</v>
      </c>
      <c r="J711" s="1" t="str">
        <f aca="false">IF(OR(AND('План Факт 2025'!D711="Программное_обеспечение_лицензии",'План Факт 2025'!L711=""),AND('План Факт 2025'!D711="Приобретение_ПО",'План Факт 2025'!L711=""),AND('План Факт 2025'!D711="ИТ_оборудование_и_комплектующие_ИП",'План Факт 2025'!L711=""),AND('План Факт 2025'!D711="ИТ_оборудование_и_комплектующие",'План Факт 2025'!L711="")),"Требует заполнения","ОК")</f>
        <v>ОК</v>
      </c>
      <c r="K711" s="1" t="str">
        <f aca="false">IF(OR(AND('План Факт 2025'!C711="Операционный_бюджет",'План Факт 2025'!D711="Программное_обеспечение_лицензии",'План Факт 2025'!M711=""),AND('План Факт 2025'!C711="Инвестиционный_проект",'План Факт 2025'!D711="Приобретение_ПО",'План Факт 2025'!M711=""),AND('План Факт 2025'!D711="ИТ_оборудование_и_комплектующие_ИП",'План Факт 2025'!M711=""),AND('План Факт 2025'!D711="ИТ_оборудование_и_комплектующие",'План Факт 2025'!M711="")),"Требует заполнения","ОК")</f>
        <v>ОК</v>
      </c>
      <c r="L711" s="1" t="str">
        <f aca="false">IF(OR(AND('План Факт 2025'!D711="Программное_обеспечение_лицензии",'План Факт 2025'!N711="",'План Факт 2025'!M711=""),AND('План Факт 2025'!D711="Приобретение_ПО",'План Факт 2025'!M711="",'План Факт 2025'!N711="",'План Факт 2025'!M711=""),AND('План Факт 2025'!C711&lt;&gt;"",'План Факт 2025'!N711="",'План Факт 2025'!M711="")),"Требует заполнения","ОК")</f>
        <v>ОК</v>
      </c>
      <c r="N711" s="1" t="str">
        <f aca="false">IF(OR('План Факт 2025'!C711="ФОТ",SUM('План Факт 2025'!Q711,'План Факт 2025'!R711,'План Факт 2025'!Z711,'План Факт 2025'!AA711)&gt;0),"ОК",IF('План Факт 2025'!C711="","ОК","Требует заполнения"))</f>
        <v>ОК</v>
      </c>
      <c r="T711" s="1" t="str">
        <f aca="false">IF(AND('План Факт 2025'!R711&gt;0,'План Факт 2025'!X711=""),"Требует заполнения","ОК")</f>
        <v>ОК</v>
      </c>
      <c r="U711" s="1" t="str">
        <f aca="false">IF(AND('План Факт 2025'!R711&gt;0,'План Факт 2025'!Y711=""),"Требует заполнения","ОК")</f>
        <v>ОК</v>
      </c>
    </row>
    <row r="712" customFormat="false" ht="15" hidden="false" customHeight="false" outlineLevel="0" collapsed="false">
      <c r="A712" s="1" t="str">
        <f aca="false">IF(AND('План Факт 2025'!B712&lt;&gt;"",'План Факт 2025'!A712=""),"Требует заполнения","ОК")</f>
        <v>ОК</v>
      </c>
      <c r="C712" s="1" t="str">
        <f aca="false">IF(AND('План Факт 2025'!C712="",SUM('План Факт 2025'!Q712,'План Факт 2025'!R712,'План Факт 2025'!Z712,'План Факт 2025'!AA712)&gt;0),"Требует заполнения","ОК")</f>
        <v>ОК</v>
      </c>
      <c r="D712" s="357" t="str">
        <f aca="false">IF(OR(AND('План Факт 2025'!D712="",'План Факт 2025'!C712="Инвестиционный_проект"),AND('План Факт 2025'!D712="",'План Факт 2025'!C712="Операционный_бюджет")),"Требует заполнения", IF('План Факт 2025'!D712="","ОК",IFERROR(VLOOKUP('План Факт 2025'!C712&amp;'План Факт 2025'!D712,статьи,1,FALSE()),"Требует исправления")))</f>
        <v>ОК</v>
      </c>
      <c r="E712" s="1" t="str">
        <f aca="false">IF(AND('План Факт 2025'!C712="Инвестиционный_проект",'План Факт 2025'!G712=""),"Требует заполнения",IF(AND('План Факт 2025'!C712&lt;&gt;"Инвестиционный_проект",'План Факт 2025'!G712&lt;&gt;""),"Требует изменения","ОК"))</f>
        <v>ОК</v>
      </c>
      <c r="G712" s="1" t="str">
        <f aca="false">IF(AND('План Факт 2025'!C712="Инвестиционный_проект",'План Факт 2025'!I712=""),"Требует заполнения","ОК")</f>
        <v>ОК</v>
      </c>
      <c r="H712" s="1" t="str">
        <f aca="false">IF(AND('План Факт 2025'!C712="ФОТ",'План Факт 2025'!J712=""),"Требует заполнения","ОК")</f>
        <v>ОК</v>
      </c>
      <c r="J712" s="1" t="str">
        <f aca="false">IF(OR(AND('План Факт 2025'!D712="Программное_обеспечение_лицензии",'План Факт 2025'!L712=""),AND('План Факт 2025'!D712="Приобретение_ПО",'План Факт 2025'!L712=""),AND('План Факт 2025'!D712="ИТ_оборудование_и_комплектующие_ИП",'План Факт 2025'!L712=""),AND('План Факт 2025'!D712="ИТ_оборудование_и_комплектующие",'План Факт 2025'!L712="")),"Требует заполнения","ОК")</f>
        <v>ОК</v>
      </c>
      <c r="K712" s="1" t="str">
        <f aca="false">IF(OR(AND('План Факт 2025'!C712="Операционный_бюджет",'План Факт 2025'!D712="Программное_обеспечение_лицензии",'План Факт 2025'!M712=""),AND('План Факт 2025'!C712="Инвестиционный_проект",'План Факт 2025'!D712="Приобретение_ПО",'План Факт 2025'!M712=""),AND('План Факт 2025'!D712="ИТ_оборудование_и_комплектующие_ИП",'План Факт 2025'!M712=""),AND('План Факт 2025'!D712="ИТ_оборудование_и_комплектующие",'План Факт 2025'!M712="")),"Требует заполнения","ОК")</f>
        <v>ОК</v>
      </c>
      <c r="L712" s="1" t="str">
        <f aca="false">IF(OR(AND('План Факт 2025'!D712="Программное_обеспечение_лицензии",'План Факт 2025'!N712="",'План Факт 2025'!M712=""),AND('План Факт 2025'!D712="Приобретение_ПО",'План Факт 2025'!M712="",'План Факт 2025'!N712="",'План Факт 2025'!M712=""),AND('План Факт 2025'!C712&lt;&gt;"",'План Факт 2025'!N712="",'План Факт 2025'!M712="")),"Требует заполнения","ОК")</f>
        <v>ОК</v>
      </c>
      <c r="N712" s="1" t="str">
        <f aca="false">IF(OR('План Факт 2025'!C712="ФОТ",SUM('План Факт 2025'!Q712,'План Факт 2025'!R712,'План Факт 2025'!Z712,'План Факт 2025'!AA712)&gt;0),"ОК",IF('План Факт 2025'!C712="","ОК","Требует заполнения"))</f>
        <v>ОК</v>
      </c>
      <c r="T712" s="1" t="str">
        <f aca="false">IF(AND('План Факт 2025'!R712&gt;0,'План Факт 2025'!X712=""),"Требует заполнения","ОК")</f>
        <v>ОК</v>
      </c>
      <c r="U712" s="1" t="str">
        <f aca="false">IF(AND('План Факт 2025'!R712&gt;0,'План Факт 2025'!Y712=""),"Требует заполнения","ОК")</f>
        <v>ОК</v>
      </c>
    </row>
    <row r="713" customFormat="false" ht="15" hidden="false" customHeight="false" outlineLevel="0" collapsed="false">
      <c r="A713" s="1" t="str">
        <f aca="false">IF(AND('План Факт 2025'!B713&lt;&gt;"",'План Факт 2025'!A713=""),"Требует заполнения","ОК")</f>
        <v>ОК</v>
      </c>
      <c r="C713" s="1" t="str">
        <f aca="false">IF(AND('План Факт 2025'!C713="",SUM('План Факт 2025'!Q713,'План Факт 2025'!R713,'План Факт 2025'!Z713,'План Факт 2025'!AA713)&gt;0),"Требует заполнения","ОК")</f>
        <v>ОК</v>
      </c>
      <c r="D713" s="357" t="str">
        <f aca="false">IF(OR(AND('План Факт 2025'!D713="",'План Факт 2025'!C713="Инвестиционный_проект"),AND('План Факт 2025'!D713="",'План Факт 2025'!C713="Операционный_бюджет")),"Требует заполнения", IF('План Факт 2025'!D713="","ОК",IFERROR(VLOOKUP('План Факт 2025'!C713&amp;'План Факт 2025'!D713,статьи,1,FALSE()),"Требует исправления")))</f>
        <v>ОК</v>
      </c>
      <c r="E713" s="1" t="str">
        <f aca="false">IF(AND('План Факт 2025'!C713="Инвестиционный_проект",'План Факт 2025'!G713=""),"Требует заполнения",IF(AND('План Факт 2025'!C713&lt;&gt;"Инвестиционный_проект",'План Факт 2025'!G713&lt;&gt;""),"Требует изменения","ОК"))</f>
        <v>ОК</v>
      </c>
      <c r="G713" s="1" t="str">
        <f aca="false">IF(AND('План Факт 2025'!C713="Инвестиционный_проект",'План Факт 2025'!I713=""),"Требует заполнения","ОК")</f>
        <v>ОК</v>
      </c>
      <c r="H713" s="1" t="str">
        <f aca="false">IF(AND('План Факт 2025'!C713="ФОТ",'План Факт 2025'!J713=""),"Требует заполнения","ОК")</f>
        <v>ОК</v>
      </c>
      <c r="J713" s="1" t="str">
        <f aca="false">IF(OR(AND('План Факт 2025'!D713="Программное_обеспечение_лицензии",'План Факт 2025'!L713=""),AND('План Факт 2025'!D713="Приобретение_ПО",'План Факт 2025'!L713=""),AND('План Факт 2025'!D713="ИТ_оборудование_и_комплектующие_ИП",'План Факт 2025'!L713=""),AND('План Факт 2025'!D713="ИТ_оборудование_и_комплектующие",'План Факт 2025'!L713="")),"Требует заполнения","ОК")</f>
        <v>ОК</v>
      </c>
      <c r="K713" s="1" t="str">
        <f aca="false">IF(OR(AND('План Факт 2025'!C713="Операционный_бюджет",'План Факт 2025'!D713="Программное_обеспечение_лицензии",'План Факт 2025'!M713=""),AND('План Факт 2025'!C713="Инвестиционный_проект",'План Факт 2025'!D713="Приобретение_ПО",'План Факт 2025'!M713=""),AND('План Факт 2025'!D713="ИТ_оборудование_и_комплектующие_ИП",'План Факт 2025'!M713=""),AND('План Факт 2025'!D713="ИТ_оборудование_и_комплектующие",'План Факт 2025'!M713="")),"Требует заполнения","ОК")</f>
        <v>ОК</v>
      </c>
      <c r="L713" s="1" t="str">
        <f aca="false">IF(OR(AND('План Факт 2025'!D713="Программное_обеспечение_лицензии",'План Факт 2025'!N713="",'План Факт 2025'!M713=""),AND('План Факт 2025'!D713="Приобретение_ПО",'План Факт 2025'!M713="",'План Факт 2025'!N713="",'План Факт 2025'!M713=""),AND('План Факт 2025'!C713&lt;&gt;"",'План Факт 2025'!N713="",'План Факт 2025'!M713="")),"Требует заполнения","ОК")</f>
        <v>ОК</v>
      </c>
      <c r="N713" s="1" t="str">
        <f aca="false">IF(OR('План Факт 2025'!C713="ФОТ",SUM('План Факт 2025'!Q713,'План Факт 2025'!R713,'План Факт 2025'!Z713,'План Факт 2025'!AA713)&gt;0),"ОК",IF('План Факт 2025'!C713="","ОК","Требует заполнения"))</f>
        <v>ОК</v>
      </c>
      <c r="T713" s="1" t="str">
        <f aca="false">IF(AND('План Факт 2025'!R713&gt;0,'План Факт 2025'!X713=""),"Требует заполнения","ОК")</f>
        <v>ОК</v>
      </c>
      <c r="U713" s="1" t="str">
        <f aca="false">IF(AND('План Факт 2025'!R713&gt;0,'План Факт 2025'!Y713=""),"Требует заполнения","ОК")</f>
        <v>ОК</v>
      </c>
    </row>
    <row r="714" customFormat="false" ht="15" hidden="false" customHeight="false" outlineLevel="0" collapsed="false">
      <c r="A714" s="1" t="str">
        <f aca="false">IF(AND('План Факт 2025'!B714&lt;&gt;"",'План Факт 2025'!A714=""),"Требует заполнения","ОК")</f>
        <v>ОК</v>
      </c>
      <c r="C714" s="1" t="str">
        <f aca="false">IF(AND('План Факт 2025'!C714="",SUM('План Факт 2025'!Q714,'План Факт 2025'!R714,'План Факт 2025'!Z714,'План Факт 2025'!AA714)&gt;0),"Требует заполнения","ОК")</f>
        <v>ОК</v>
      </c>
      <c r="D714" s="357" t="str">
        <f aca="false">IF(OR(AND('План Факт 2025'!D714="",'План Факт 2025'!C714="Инвестиционный_проект"),AND('План Факт 2025'!D714="",'План Факт 2025'!C714="Операционный_бюджет")),"Требует заполнения", IF('План Факт 2025'!D714="","ОК",IFERROR(VLOOKUP('План Факт 2025'!C714&amp;'План Факт 2025'!D714,статьи,1,FALSE()),"Требует исправления")))</f>
        <v>ОК</v>
      </c>
      <c r="E714" s="1" t="str">
        <f aca="false">IF(AND('План Факт 2025'!C714="Инвестиционный_проект",'План Факт 2025'!G714=""),"Требует заполнения",IF(AND('План Факт 2025'!C714&lt;&gt;"Инвестиционный_проект",'План Факт 2025'!G714&lt;&gt;""),"Требует изменения","ОК"))</f>
        <v>ОК</v>
      </c>
      <c r="G714" s="1" t="str">
        <f aca="false">IF(AND('План Факт 2025'!C714="Инвестиционный_проект",'План Факт 2025'!I714=""),"Требует заполнения","ОК")</f>
        <v>ОК</v>
      </c>
      <c r="H714" s="1" t="str">
        <f aca="false">IF(AND('План Факт 2025'!C714="ФОТ",'План Факт 2025'!J714=""),"Требует заполнения","ОК")</f>
        <v>ОК</v>
      </c>
      <c r="J714" s="1" t="str">
        <f aca="false">IF(OR(AND('План Факт 2025'!D714="Программное_обеспечение_лицензии",'План Факт 2025'!L714=""),AND('План Факт 2025'!D714="Приобретение_ПО",'План Факт 2025'!L714=""),AND('План Факт 2025'!D714="ИТ_оборудование_и_комплектующие_ИП",'План Факт 2025'!L714=""),AND('План Факт 2025'!D714="ИТ_оборудование_и_комплектующие",'План Факт 2025'!L714="")),"Требует заполнения","ОК")</f>
        <v>ОК</v>
      </c>
      <c r="K714" s="1" t="str">
        <f aca="false">IF(OR(AND('План Факт 2025'!C714="Операционный_бюджет",'План Факт 2025'!D714="Программное_обеспечение_лицензии",'План Факт 2025'!M714=""),AND('План Факт 2025'!C714="Инвестиционный_проект",'План Факт 2025'!D714="Приобретение_ПО",'План Факт 2025'!M714=""),AND('План Факт 2025'!D714="ИТ_оборудование_и_комплектующие_ИП",'План Факт 2025'!M714=""),AND('План Факт 2025'!D714="ИТ_оборудование_и_комплектующие",'План Факт 2025'!M714="")),"Требует заполнения","ОК")</f>
        <v>ОК</v>
      </c>
      <c r="L714" s="1" t="str">
        <f aca="false">IF(OR(AND('План Факт 2025'!D714="Программное_обеспечение_лицензии",'План Факт 2025'!N714="",'План Факт 2025'!M714=""),AND('План Факт 2025'!D714="Приобретение_ПО",'План Факт 2025'!M714="",'План Факт 2025'!N714="",'План Факт 2025'!M714=""),AND('План Факт 2025'!C714&lt;&gt;"",'План Факт 2025'!N714="",'План Факт 2025'!M714="")),"Требует заполнения","ОК")</f>
        <v>ОК</v>
      </c>
      <c r="N714" s="1" t="str">
        <f aca="false">IF(OR('План Факт 2025'!C714="ФОТ",SUM('План Факт 2025'!Q714,'План Факт 2025'!R714,'План Факт 2025'!Z714,'План Факт 2025'!AA714)&gt;0),"ОК",IF('План Факт 2025'!C714="","ОК","Требует заполнения"))</f>
        <v>ОК</v>
      </c>
      <c r="T714" s="1" t="str">
        <f aca="false">IF(AND('План Факт 2025'!R714&gt;0,'План Факт 2025'!X714=""),"Требует заполнения","ОК")</f>
        <v>ОК</v>
      </c>
      <c r="U714" s="1" t="str">
        <f aca="false">IF(AND('План Факт 2025'!R714&gt;0,'План Факт 2025'!Y714=""),"Требует заполнения","ОК")</f>
        <v>ОК</v>
      </c>
    </row>
    <row r="715" customFormat="false" ht="15" hidden="false" customHeight="false" outlineLevel="0" collapsed="false">
      <c r="A715" s="1" t="str">
        <f aca="false">IF(AND('План Факт 2025'!B715&lt;&gt;"",'План Факт 2025'!A715=""),"Требует заполнения","ОК")</f>
        <v>ОК</v>
      </c>
      <c r="C715" s="1" t="str">
        <f aca="false">IF(AND('План Факт 2025'!C715="",SUM('План Факт 2025'!Q715,'План Факт 2025'!R715,'План Факт 2025'!Z715,'План Факт 2025'!AA715)&gt;0),"Требует заполнения","ОК")</f>
        <v>ОК</v>
      </c>
      <c r="D715" s="357" t="str">
        <f aca="false">IF(OR(AND('План Факт 2025'!D715="",'План Факт 2025'!C715="Инвестиционный_проект"),AND('План Факт 2025'!D715="",'План Факт 2025'!C715="Операционный_бюджет")),"Требует заполнения", IF('План Факт 2025'!D715="","ОК",IFERROR(VLOOKUP('План Факт 2025'!C715&amp;'План Факт 2025'!D715,статьи,1,FALSE()),"Требует исправления")))</f>
        <v>ОК</v>
      </c>
      <c r="E715" s="1" t="str">
        <f aca="false">IF(AND('План Факт 2025'!C715="Инвестиционный_проект",'План Факт 2025'!G715=""),"Требует заполнения",IF(AND('План Факт 2025'!C715&lt;&gt;"Инвестиционный_проект",'План Факт 2025'!G715&lt;&gt;""),"Требует изменения","ОК"))</f>
        <v>ОК</v>
      </c>
      <c r="G715" s="1" t="str">
        <f aca="false">IF(AND('План Факт 2025'!C715="Инвестиционный_проект",'План Факт 2025'!I715=""),"Требует заполнения","ОК")</f>
        <v>ОК</v>
      </c>
      <c r="H715" s="1" t="str">
        <f aca="false">IF(AND('План Факт 2025'!C715="ФОТ",'План Факт 2025'!J715=""),"Требует заполнения","ОК")</f>
        <v>ОК</v>
      </c>
      <c r="J715" s="1" t="str">
        <f aca="false">IF(OR(AND('План Факт 2025'!D715="Программное_обеспечение_лицензии",'План Факт 2025'!L715=""),AND('План Факт 2025'!D715="Приобретение_ПО",'План Факт 2025'!L715=""),AND('План Факт 2025'!D715="ИТ_оборудование_и_комплектующие_ИП",'План Факт 2025'!L715=""),AND('План Факт 2025'!D715="ИТ_оборудование_и_комплектующие",'План Факт 2025'!L715="")),"Требует заполнения","ОК")</f>
        <v>ОК</v>
      </c>
      <c r="K715" s="1" t="str">
        <f aca="false">IF(OR(AND('План Факт 2025'!C715="Операционный_бюджет",'План Факт 2025'!D715="Программное_обеспечение_лицензии",'План Факт 2025'!M715=""),AND('План Факт 2025'!C715="Инвестиционный_проект",'План Факт 2025'!D715="Приобретение_ПО",'План Факт 2025'!M715=""),AND('План Факт 2025'!D715="ИТ_оборудование_и_комплектующие_ИП",'План Факт 2025'!M715=""),AND('План Факт 2025'!D715="ИТ_оборудование_и_комплектующие",'План Факт 2025'!M715="")),"Требует заполнения","ОК")</f>
        <v>ОК</v>
      </c>
      <c r="L715" s="1" t="str">
        <f aca="false">IF(OR(AND('План Факт 2025'!D715="Программное_обеспечение_лицензии",'План Факт 2025'!N715="",'План Факт 2025'!M715=""),AND('План Факт 2025'!D715="Приобретение_ПО",'План Факт 2025'!M715="",'План Факт 2025'!N715="",'План Факт 2025'!M715=""),AND('План Факт 2025'!C715&lt;&gt;"",'План Факт 2025'!N715="",'План Факт 2025'!M715="")),"Требует заполнения","ОК")</f>
        <v>ОК</v>
      </c>
      <c r="N715" s="1" t="str">
        <f aca="false">IF(OR('План Факт 2025'!C715="ФОТ",SUM('План Факт 2025'!Q715,'План Факт 2025'!R715,'План Факт 2025'!Z715,'План Факт 2025'!AA715)&gt;0),"ОК",IF('План Факт 2025'!C715="","ОК","Требует заполнения"))</f>
        <v>ОК</v>
      </c>
      <c r="T715" s="1" t="str">
        <f aca="false">IF(AND('План Факт 2025'!R715&gt;0,'План Факт 2025'!X715=""),"Требует заполнения","ОК")</f>
        <v>ОК</v>
      </c>
      <c r="U715" s="1" t="str">
        <f aca="false">IF(AND('План Факт 2025'!R715&gt;0,'План Факт 2025'!Y715=""),"Требует заполнения","ОК")</f>
        <v>ОК</v>
      </c>
    </row>
    <row r="716" customFormat="false" ht="15" hidden="false" customHeight="false" outlineLevel="0" collapsed="false">
      <c r="A716" s="1" t="str">
        <f aca="false">IF(AND('План Факт 2025'!B716&lt;&gt;"",'План Факт 2025'!A716=""),"Требует заполнения","ОК")</f>
        <v>ОК</v>
      </c>
      <c r="C716" s="1" t="str">
        <f aca="false">IF(AND('План Факт 2025'!C716="",SUM('План Факт 2025'!Q716,'План Факт 2025'!R716,'План Факт 2025'!Z716,'План Факт 2025'!AA716)&gt;0),"Требует заполнения","ОК")</f>
        <v>ОК</v>
      </c>
      <c r="D716" s="357" t="str">
        <f aca="false">IF(OR(AND('План Факт 2025'!D716="",'План Факт 2025'!C716="Инвестиционный_проект"),AND('План Факт 2025'!D716="",'План Факт 2025'!C716="Операционный_бюджет")),"Требует заполнения", IF('План Факт 2025'!D716="","ОК",IFERROR(VLOOKUP('План Факт 2025'!C716&amp;'План Факт 2025'!D716,статьи,1,FALSE()),"Требует исправления")))</f>
        <v>ОК</v>
      </c>
      <c r="E716" s="1" t="str">
        <f aca="false">IF(AND('План Факт 2025'!C716="Инвестиционный_проект",'План Факт 2025'!G716=""),"Требует заполнения",IF(AND('План Факт 2025'!C716&lt;&gt;"Инвестиционный_проект",'План Факт 2025'!G716&lt;&gt;""),"Требует изменения","ОК"))</f>
        <v>ОК</v>
      </c>
      <c r="G716" s="1" t="str">
        <f aca="false">IF(AND('План Факт 2025'!C716="Инвестиционный_проект",'План Факт 2025'!I716=""),"Требует заполнения","ОК")</f>
        <v>ОК</v>
      </c>
      <c r="H716" s="1" t="str">
        <f aca="false">IF(AND('План Факт 2025'!C716="ФОТ",'План Факт 2025'!J716=""),"Требует заполнения","ОК")</f>
        <v>ОК</v>
      </c>
      <c r="J716" s="1" t="str">
        <f aca="false">IF(OR(AND('План Факт 2025'!D716="Программное_обеспечение_лицензии",'План Факт 2025'!L716=""),AND('План Факт 2025'!D716="Приобретение_ПО",'План Факт 2025'!L716=""),AND('План Факт 2025'!D716="ИТ_оборудование_и_комплектующие_ИП",'План Факт 2025'!L716=""),AND('План Факт 2025'!D716="ИТ_оборудование_и_комплектующие",'План Факт 2025'!L716="")),"Требует заполнения","ОК")</f>
        <v>ОК</v>
      </c>
      <c r="K716" s="1" t="str">
        <f aca="false">IF(OR(AND('План Факт 2025'!C716="Операционный_бюджет",'План Факт 2025'!D716="Программное_обеспечение_лицензии",'План Факт 2025'!M716=""),AND('План Факт 2025'!C716="Инвестиционный_проект",'План Факт 2025'!D716="Приобретение_ПО",'План Факт 2025'!M716=""),AND('План Факт 2025'!D716="ИТ_оборудование_и_комплектующие_ИП",'План Факт 2025'!M716=""),AND('План Факт 2025'!D716="ИТ_оборудование_и_комплектующие",'План Факт 2025'!M716="")),"Требует заполнения","ОК")</f>
        <v>ОК</v>
      </c>
      <c r="L716" s="1" t="str">
        <f aca="false">IF(OR(AND('План Факт 2025'!D716="Программное_обеспечение_лицензии",'План Факт 2025'!N716="",'План Факт 2025'!M716=""),AND('План Факт 2025'!D716="Приобретение_ПО",'План Факт 2025'!M716="",'План Факт 2025'!N716="",'План Факт 2025'!M716=""),AND('План Факт 2025'!C716&lt;&gt;"",'План Факт 2025'!N716="",'План Факт 2025'!M716="")),"Требует заполнения","ОК")</f>
        <v>ОК</v>
      </c>
      <c r="N716" s="1" t="str">
        <f aca="false">IF(OR('План Факт 2025'!C716="ФОТ",SUM('План Факт 2025'!Q716,'План Факт 2025'!R716,'План Факт 2025'!Z716,'План Факт 2025'!AA716)&gt;0),"ОК",IF('План Факт 2025'!C716="","ОК","Требует заполнения"))</f>
        <v>ОК</v>
      </c>
      <c r="T716" s="1" t="str">
        <f aca="false">IF(AND('План Факт 2025'!R716&gt;0,'План Факт 2025'!X716=""),"Требует заполнения","ОК")</f>
        <v>ОК</v>
      </c>
      <c r="U716" s="1" t="str">
        <f aca="false">IF(AND('План Факт 2025'!R716&gt;0,'План Факт 2025'!Y716=""),"Требует заполнения","ОК")</f>
        <v>ОК</v>
      </c>
    </row>
    <row r="717" customFormat="false" ht="15" hidden="false" customHeight="false" outlineLevel="0" collapsed="false">
      <c r="A717" s="1" t="str">
        <f aca="false">IF(AND('План Факт 2025'!B717&lt;&gt;"",'План Факт 2025'!A717=""),"Требует заполнения","ОК")</f>
        <v>ОК</v>
      </c>
      <c r="C717" s="1" t="str">
        <f aca="false">IF(AND('План Факт 2025'!C717="",SUM('План Факт 2025'!Q717,'План Факт 2025'!R717,'План Факт 2025'!Z717,'План Факт 2025'!AA717)&gt;0),"Требует заполнения","ОК")</f>
        <v>ОК</v>
      </c>
      <c r="D717" s="357" t="str">
        <f aca="false">IF(OR(AND('План Факт 2025'!D717="",'План Факт 2025'!C717="Инвестиционный_проект"),AND('План Факт 2025'!D717="",'План Факт 2025'!C717="Операционный_бюджет")),"Требует заполнения", IF('План Факт 2025'!D717="","ОК",IFERROR(VLOOKUP('План Факт 2025'!C717&amp;'План Факт 2025'!D717,статьи,1,FALSE()),"Требует исправления")))</f>
        <v>ОК</v>
      </c>
      <c r="E717" s="1" t="str">
        <f aca="false">IF(AND('План Факт 2025'!C717="Инвестиционный_проект",'План Факт 2025'!G717=""),"Требует заполнения",IF(AND('План Факт 2025'!C717&lt;&gt;"Инвестиционный_проект",'План Факт 2025'!G717&lt;&gt;""),"Требует изменения","ОК"))</f>
        <v>ОК</v>
      </c>
      <c r="G717" s="1" t="str">
        <f aca="false">IF(AND('План Факт 2025'!C717="Инвестиционный_проект",'План Факт 2025'!I717=""),"Требует заполнения","ОК")</f>
        <v>ОК</v>
      </c>
      <c r="H717" s="1" t="str">
        <f aca="false">IF(AND('План Факт 2025'!C717="ФОТ",'План Факт 2025'!J717=""),"Требует заполнения","ОК")</f>
        <v>ОК</v>
      </c>
      <c r="J717" s="1" t="str">
        <f aca="false">IF(OR(AND('План Факт 2025'!D717="Программное_обеспечение_лицензии",'План Факт 2025'!L717=""),AND('План Факт 2025'!D717="Приобретение_ПО",'План Факт 2025'!L717=""),AND('План Факт 2025'!D717="ИТ_оборудование_и_комплектующие_ИП",'План Факт 2025'!L717=""),AND('План Факт 2025'!D717="ИТ_оборудование_и_комплектующие",'План Факт 2025'!L717="")),"Требует заполнения","ОК")</f>
        <v>ОК</v>
      </c>
      <c r="K717" s="1" t="str">
        <f aca="false">IF(OR(AND('План Факт 2025'!C717="Операционный_бюджет",'План Факт 2025'!D717="Программное_обеспечение_лицензии",'План Факт 2025'!M717=""),AND('План Факт 2025'!C717="Инвестиционный_проект",'План Факт 2025'!D717="Приобретение_ПО",'План Факт 2025'!M717=""),AND('План Факт 2025'!D717="ИТ_оборудование_и_комплектующие_ИП",'План Факт 2025'!M717=""),AND('План Факт 2025'!D717="ИТ_оборудование_и_комплектующие",'План Факт 2025'!M717="")),"Требует заполнения","ОК")</f>
        <v>ОК</v>
      </c>
      <c r="L717" s="1" t="str">
        <f aca="false">IF(OR(AND('План Факт 2025'!D717="Программное_обеспечение_лицензии",'План Факт 2025'!N717="",'План Факт 2025'!M717=""),AND('План Факт 2025'!D717="Приобретение_ПО",'План Факт 2025'!M717="",'План Факт 2025'!N717="",'План Факт 2025'!M717=""),AND('План Факт 2025'!C717&lt;&gt;"",'План Факт 2025'!N717="",'План Факт 2025'!M717="")),"Требует заполнения","ОК")</f>
        <v>ОК</v>
      </c>
      <c r="N717" s="1" t="str">
        <f aca="false">IF(OR('План Факт 2025'!C717="ФОТ",SUM('План Факт 2025'!Q717,'План Факт 2025'!R717,'План Факт 2025'!Z717,'План Факт 2025'!AA717)&gt;0),"ОК",IF('План Факт 2025'!C717="","ОК","Требует заполнения"))</f>
        <v>ОК</v>
      </c>
      <c r="T717" s="1" t="str">
        <f aca="false">IF(AND('План Факт 2025'!R717&gt;0,'План Факт 2025'!X717=""),"Требует заполнения","ОК")</f>
        <v>ОК</v>
      </c>
      <c r="U717" s="1" t="str">
        <f aca="false">IF(AND('План Факт 2025'!R717&gt;0,'План Факт 2025'!Y717=""),"Требует заполнения","ОК")</f>
        <v>ОК</v>
      </c>
    </row>
    <row r="718" customFormat="false" ht="15" hidden="false" customHeight="false" outlineLevel="0" collapsed="false">
      <c r="A718" s="1" t="str">
        <f aca="false">IF(AND('План Факт 2025'!B718&lt;&gt;"",'План Факт 2025'!A718=""),"Требует заполнения","ОК")</f>
        <v>ОК</v>
      </c>
      <c r="C718" s="1" t="str">
        <f aca="false">IF(AND('План Факт 2025'!C718="",SUM('План Факт 2025'!Q718,'План Факт 2025'!R718,'План Факт 2025'!Z718,'План Факт 2025'!AA718)&gt;0),"Требует заполнения","ОК")</f>
        <v>ОК</v>
      </c>
      <c r="D718" s="357" t="str">
        <f aca="false">IF(OR(AND('План Факт 2025'!D718="",'План Факт 2025'!C718="Инвестиционный_проект"),AND('План Факт 2025'!D718="",'План Факт 2025'!C718="Операционный_бюджет")),"Требует заполнения", IF('План Факт 2025'!D718="","ОК",IFERROR(VLOOKUP('План Факт 2025'!C718&amp;'План Факт 2025'!D718,статьи,1,FALSE()),"Требует исправления")))</f>
        <v>ОК</v>
      </c>
      <c r="E718" s="1" t="str">
        <f aca="false">IF(AND('План Факт 2025'!C718="Инвестиционный_проект",'План Факт 2025'!G718=""),"Требует заполнения",IF(AND('План Факт 2025'!C718&lt;&gt;"Инвестиционный_проект",'План Факт 2025'!G718&lt;&gt;""),"Требует изменения","ОК"))</f>
        <v>ОК</v>
      </c>
      <c r="G718" s="1" t="str">
        <f aca="false">IF(AND('План Факт 2025'!C718="Инвестиционный_проект",'План Факт 2025'!I718=""),"Требует заполнения","ОК")</f>
        <v>ОК</v>
      </c>
      <c r="H718" s="1" t="str">
        <f aca="false">IF(AND('План Факт 2025'!C718="ФОТ",'План Факт 2025'!J718=""),"Требует заполнения","ОК")</f>
        <v>ОК</v>
      </c>
      <c r="J718" s="1" t="str">
        <f aca="false">IF(OR(AND('План Факт 2025'!D718="Программное_обеспечение_лицензии",'План Факт 2025'!L718=""),AND('План Факт 2025'!D718="Приобретение_ПО",'План Факт 2025'!L718=""),AND('План Факт 2025'!D718="ИТ_оборудование_и_комплектующие_ИП",'План Факт 2025'!L718=""),AND('План Факт 2025'!D718="ИТ_оборудование_и_комплектующие",'План Факт 2025'!L718="")),"Требует заполнения","ОК")</f>
        <v>ОК</v>
      </c>
      <c r="K718" s="1" t="str">
        <f aca="false">IF(OR(AND('План Факт 2025'!C718="Операционный_бюджет",'План Факт 2025'!D718="Программное_обеспечение_лицензии",'План Факт 2025'!M718=""),AND('План Факт 2025'!C718="Инвестиционный_проект",'План Факт 2025'!D718="Приобретение_ПО",'План Факт 2025'!M718=""),AND('План Факт 2025'!D718="ИТ_оборудование_и_комплектующие_ИП",'План Факт 2025'!M718=""),AND('План Факт 2025'!D718="ИТ_оборудование_и_комплектующие",'План Факт 2025'!M718="")),"Требует заполнения","ОК")</f>
        <v>ОК</v>
      </c>
      <c r="L718" s="1" t="str">
        <f aca="false">IF(OR(AND('План Факт 2025'!D718="Программное_обеспечение_лицензии",'План Факт 2025'!N718="",'План Факт 2025'!M718=""),AND('План Факт 2025'!D718="Приобретение_ПО",'План Факт 2025'!M718="",'План Факт 2025'!N718="",'План Факт 2025'!M718=""),AND('План Факт 2025'!C718&lt;&gt;"",'План Факт 2025'!N718="",'План Факт 2025'!M718="")),"Требует заполнения","ОК")</f>
        <v>ОК</v>
      </c>
      <c r="N718" s="1" t="str">
        <f aca="false">IF(OR('План Факт 2025'!C718="ФОТ",SUM('План Факт 2025'!Q718,'План Факт 2025'!R718,'План Факт 2025'!Z718,'План Факт 2025'!AA718)&gt;0),"ОК",IF('План Факт 2025'!C718="","ОК","Требует заполнения"))</f>
        <v>ОК</v>
      </c>
      <c r="T718" s="1" t="str">
        <f aca="false">IF(AND('План Факт 2025'!R718&gt;0,'План Факт 2025'!X718=""),"Требует заполнения","ОК")</f>
        <v>ОК</v>
      </c>
      <c r="U718" s="1" t="str">
        <f aca="false">IF(AND('План Факт 2025'!R718&gt;0,'План Факт 2025'!Y718=""),"Требует заполнения","ОК")</f>
        <v>ОК</v>
      </c>
    </row>
    <row r="719" customFormat="false" ht="15" hidden="false" customHeight="false" outlineLevel="0" collapsed="false">
      <c r="A719" s="1" t="str">
        <f aca="false">IF(AND('План Факт 2025'!B719&lt;&gt;"",'План Факт 2025'!A719=""),"Требует заполнения","ОК")</f>
        <v>ОК</v>
      </c>
      <c r="C719" s="1" t="str">
        <f aca="false">IF(AND('План Факт 2025'!C719="",SUM('План Факт 2025'!Q719,'План Факт 2025'!R719,'План Факт 2025'!Z719,'План Факт 2025'!AA719)&gt;0),"Требует заполнения","ОК")</f>
        <v>ОК</v>
      </c>
      <c r="D719" s="357" t="str">
        <f aca="false">IF(OR(AND('План Факт 2025'!D719="",'План Факт 2025'!C719="Инвестиционный_проект"),AND('План Факт 2025'!D719="",'План Факт 2025'!C719="Операционный_бюджет")),"Требует заполнения", IF('План Факт 2025'!D719="","ОК",IFERROR(VLOOKUP('План Факт 2025'!C719&amp;'План Факт 2025'!D719,статьи,1,FALSE()),"Требует исправления")))</f>
        <v>ОК</v>
      </c>
      <c r="E719" s="1" t="str">
        <f aca="false">IF(AND('План Факт 2025'!C719="Инвестиционный_проект",'План Факт 2025'!G719=""),"Требует заполнения",IF(AND('План Факт 2025'!C719&lt;&gt;"Инвестиционный_проект",'План Факт 2025'!G719&lt;&gt;""),"Требует изменения","ОК"))</f>
        <v>ОК</v>
      </c>
      <c r="G719" s="1" t="str">
        <f aca="false">IF(AND('План Факт 2025'!C719="Инвестиционный_проект",'План Факт 2025'!I719=""),"Требует заполнения","ОК")</f>
        <v>ОК</v>
      </c>
      <c r="H719" s="1" t="str">
        <f aca="false">IF(AND('План Факт 2025'!C719="ФОТ",'План Факт 2025'!J719=""),"Требует заполнения","ОК")</f>
        <v>ОК</v>
      </c>
      <c r="J719" s="1" t="str">
        <f aca="false">IF(OR(AND('План Факт 2025'!D719="Программное_обеспечение_лицензии",'План Факт 2025'!L719=""),AND('План Факт 2025'!D719="Приобретение_ПО",'План Факт 2025'!L719=""),AND('План Факт 2025'!D719="ИТ_оборудование_и_комплектующие_ИП",'План Факт 2025'!L719=""),AND('План Факт 2025'!D719="ИТ_оборудование_и_комплектующие",'План Факт 2025'!L719="")),"Требует заполнения","ОК")</f>
        <v>ОК</v>
      </c>
      <c r="K719" s="1" t="str">
        <f aca="false">IF(OR(AND('План Факт 2025'!C719="Операционный_бюджет",'План Факт 2025'!D719="Программное_обеспечение_лицензии",'План Факт 2025'!M719=""),AND('План Факт 2025'!C719="Инвестиционный_проект",'План Факт 2025'!D719="Приобретение_ПО",'План Факт 2025'!M719=""),AND('План Факт 2025'!D719="ИТ_оборудование_и_комплектующие_ИП",'План Факт 2025'!M719=""),AND('План Факт 2025'!D719="ИТ_оборудование_и_комплектующие",'План Факт 2025'!M719="")),"Требует заполнения","ОК")</f>
        <v>ОК</v>
      </c>
      <c r="L719" s="1" t="str">
        <f aca="false">IF(OR(AND('План Факт 2025'!D719="Программное_обеспечение_лицензии",'План Факт 2025'!N719="",'План Факт 2025'!M719=""),AND('План Факт 2025'!D719="Приобретение_ПО",'План Факт 2025'!M719="",'План Факт 2025'!N719="",'План Факт 2025'!M719=""),AND('План Факт 2025'!C719&lt;&gt;"",'План Факт 2025'!N719="",'План Факт 2025'!M719="")),"Требует заполнения","ОК")</f>
        <v>ОК</v>
      </c>
      <c r="N719" s="1" t="str">
        <f aca="false">IF(OR('План Факт 2025'!C719="ФОТ",SUM('План Факт 2025'!Q719,'План Факт 2025'!R719,'План Факт 2025'!Z719,'План Факт 2025'!AA719)&gt;0),"ОК",IF('План Факт 2025'!C719="","ОК","Требует заполнения"))</f>
        <v>ОК</v>
      </c>
      <c r="T719" s="1" t="str">
        <f aca="false">IF(AND('План Факт 2025'!R719&gt;0,'План Факт 2025'!X719=""),"Требует заполнения","ОК")</f>
        <v>ОК</v>
      </c>
      <c r="U719" s="1" t="str">
        <f aca="false">IF(AND('План Факт 2025'!R719&gt;0,'План Факт 2025'!Y719=""),"Требует заполнения","ОК")</f>
        <v>ОК</v>
      </c>
    </row>
    <row r="720" customFormat="false" ht="15" hidden="false" customHeight="false" outlineLevel="0" collapsed="false">
      <c r="A720" s="1" t="str">
        <f aca="false">IF(AND('План Факт 2025'!B720&lt;&gt;"",'План Факт 2025'!A720=""),"Требует заполнения","ОК")</f>
        <v>ОК</v>
      </c>
      <c r="C720" s="1" t="str">
        <f aca="false">IF(AND('План Факт 2025'!C720="",SUM('План Факт 2025'!Q720,'План Факт 2025'!R720,'План Факт 2025'!Z720,'План Факт 2025'!AA720)&gt;0),"Требует заполнения","ОК")</f>
        <v>ОК</v>
      </c>
      <c r="D720" s="357" t="str">
        <f aca="false">IF(OR(AND('План Факт 2025'!D720="",'План Факт 2025'!C720="Инвестиционный_проект"),AND('План Факт 2025'!D720="",'План Факт 2025'!C720="Операционный_бюджет")),"Требует заполнения", IF('План Факт 2025'!D720="","ОК",IFERROR(VLOOKUP('План Факт 2025'!C720&amp;'План Факт 2025'!D720,статьи,1,FALSE()),"Требует исправления")))</f>
        <v>ОК</v>
      </c>
      <c r="E720" s="1" t="str">
        <f aca="false">IF(AND('План Факт 2025'!C720="Инвестиционный_проект",'План Факт 2025'!G720=""),"Требует заполнения",IF(AND('План Факт 2025'!C720&lt;&gt;"Инвестиционный_проект",'План Факт 2025'!G720&lt;&gt;""),"Требует изменения","ОК"))</f>
        <v>ОК</v>
      </c>
      <c r="G720" s="1" t="str">
        <f aca="false">IF(AND('План Факт 2025'!C720="Инвестиционный_проект",'План Факт 2025'!I720=""),"Требует заполнения","ОК")</f>
        <v>ОК</v>
      </c>
      <c r="H720" s="1" t="str">
        <f aca="false">IF(AND('План Факт 2025'!C720="ФОТ",'План Факт 2025'!J720=""),"Требует заполнения","ОК")</f>
        <v>ОК</v>
      </c>
      <c r="J720" s="1" t="str">
        <f aca="false">IF(OR(AND('План Факт 2025'!D720="Программное_обеспечение_лицензии",'План Факт 2025'!L720=""),AND('План Факт 2025'!D720="Приобретение_ПО",'План Факт 2025'!L720=""),AND('План Факт 2025'!D720="ИТ_оборудование_и_комплектующие_ИП",'План Факт 2025'!L720=""),AND('План Факт 2025'!D720="ИТ_оборудование_и_комплектующие",'План Факт 2025'!L720="")),"Требует заполнения","ОК")</f>
        <v>ОК</v>
      </c>
      <c r="K720" s="1" t="str">
        <f aca="false">IF(OR(AND('План Факт 2025'!C720="Операционный_бюджет",'План Факт 2025'!D720="Программное_обеспечение_лицензии",'План Факт 2025'!M720=""),AND('План Факт 2025'!C720="Инвестиционный_проект",'План Факт 2025'!D720="Приобретение_ПО",'План Факт 2025'!M720=""),AND('План Факт 2025'!D720="ИТ_оборудование_и_комплектующие_ИП",'План Факт 2025'!M720=""),AND('План Факт 2025'!D720="ИТ_оборудование_и_комплектующие",'План Факт 2025'!M720="")),"Требует заполнения","ОК")</f>
        <v>ОК</v>
      </c>
      <c r="L720" s="1" t="str">
        <f aca="false">IF(OR(AND('План Факт 2025'!D720="Программное_обеспечение_лицензии",'План Факт 2025'!N720="",'План Факт 2025'!M720=""),AND('План Факт 2025'!D720="Приобретение_ПО",'План Факт 2025'!M720="",'План Факт 2025'!N720="",'План Факт 2025'!M720=""),AND('План Факт 2025'!C720&lt;&gt;"",'План Факт 2025'!N720="",'План Факт 2025'!M720="")),"Требует заполнения","ОК")</f>
        <v>ОК</v>
      </c>
      <c r="N720" s="1" t="str">
        <f aca="false">IF(OR('План Факт 2025'!C720="ФОТ",SUM('План Факт 2025'!Q720,'План Факт 2025'!R720,'План Факт 2025'!Z720,'План Факт 2025'!AA720)&gt;0),"ОК",IF('План Факт 2025'!C720="","ОК","Требует заполнения"))</f>
        <v>ОК</v>
      </c>
      <c r="T720" s="1" t="str">
        <f aca="false">IF(AND('План Факт 2025'!R720&gt;0,'План Факт 2025'!X720=""),"Требует заполнения","ОК")</f>
        <v>ОК</v>
      </c>
      <c r="U720" s="1" t="str">
        <f aca="false">IF(AND('План Факт 2025'!R720&gt;0,'План Факт 2025'!Y720=""),"Требует заполнения","ОК")</f>
        <v>ОК</v>
      </c>
    </row>
    <row r="721" customFormat="false" ht="15" hidden="false" customHeight="false" outlineLevel="0" collapsed="false">
      <c r="A721" s="1" t="str">
        <f aca="false">IF(AND('План Факт 2025'!B721&lt;&gt;"",'План Факт 2025'!A721=""),"Требует заполнения","ОК")</f>
        <v>ОК</v>
      </c>
      <c r="C721" s="1" t="str">
        <f aca="false">IF(AND('План Факт 2025'!C721="",SUM('План Факт 2025'!Q721,'План Факт 2025'!R721,'План Факт 2025'!Z721,'План Факт 2025'!AA721)&gt;0),"Требует заполнения","ОК")</f>
        <v>ОК</v>
      </c>
      <c r="D721" s="357" t="str">
        <f aca="false">IF(OR(AND('План Факт 2025'!D721="",'План Факт 2025'!C721="Инвестиционный_проект"),AND('План Факт 2025'!D721="",'План Факт 2025'!C721="Операционный_бюджет")),"Требует заполнения", IF('План Факт 2025'!D721="","ОК",IFERROR(VLOOKUP('План Факт 2025'!C721&amp;'План Факт 2025'!D721,статьи,1,FALSE()),"Требует исправления")))</f>
        <v>ОК</v>
      </c>
      <c r="E721" s="1" t="str">
        <f aca="false">IF(AND('План Факт 2025'!C721="Инвестиционный_проект",'План Факт 2025'!G721=""),"Требует заполнения",IF(AND('План Факт 2025'!C721&lt;&gt;"Инвестиционный_проект",'План Факт 2025'!G721&lt;&gt;""),"Требует изменения","ОК"))</f>
        <v>ОК</v>
      </c>
      <c r="G721" s="1" t="str">
        <f aca="false">IF(AND('План Факт 2025'!C721="Инвестиционный_проект",'План Факт 2025'!I721=""),"Требует заполнения","ОК")</f>
        <v>ОК</v>
      </c>
      <c r="H721" s="1" t="str">
        <f aca="false">IF(AND('План Факт 2025'!C721="ФОТ",'План Факт 2025'!J721=""),"Требует заполнения","ОК")</f>
        <v>ОК</v>
      </c>
      <c r="J721" s="1" t="str">
        <f aca="false">IF(OR(AND('План Факт 2025'!D721="Программное_обеспечение_лицензии",'План Факт 2025'!L721=""),AND('План Факт 2025'!D721="Приобретение_ПО",'План Факт 2025'!L721=""),AND('План Факт 2025'!D721="ИТ_оборудование_и_комплектующие_ИП",'План Факт 2025'!L721=""),AND('План Факт 2025'!D721="ИТ_оборудование_и_комплектующие",'План Факт 2025'!L721="")),"Требует заполнения","ОК")</f>
        <v>ОК</v>
      </c>
      <c r="K721" s="1" t="str">
        <f aca="false">IF(OR(AND('План Факт 2025'!C721="Операционный_бюджет",'План Факт 2025'!D721="Программное_обеспечение_лицензии",'План Факт 2025'!M721=""),AND('План Факт 2025'!C721="Инвестиционный_проект",'План Факт 2025'!D721="Приобретение_ПО",'План Факт 2025'!M721=""),AND('План Факт 2025'!D721="ИТ_оборудование_и_комплектующие_ИП",'План Факт 2025'!M721=""),AND('План Факт 2025'!D721="ИТ_оборудование_и_комплектующие",'План Факт 2025'!M721="")),"Требует заполнения","ОК")</f>
        <v>ОК</v>
      </c>
      <c r="L721" s="1" t="str">
        <f aca="false">IF(OR(AND('План Факт 2025'!D721="Программное_обеспечение_лицензии",'План Факт 2025'!N721="",'План Факт 2025'!M721=""),AND('План Факт 2025'!D721="Приобретение_ПО",'План Факт 2025'!M721="",'План Факт 2025'!N721="",'План Факт 2025'!M721=""),AND('План Факт 2025'!C721&lt;&gt;"",'План Факт 2025'!N721="",'План Факт 2025'!M721="")),"Требует заполнения","ОК")</f>
        <v>ОК</v>
      </c>
      <c r="N721" s="1" t="str">
        <f aca="false">IF(OR('План Факт 2025'!C721="ФОТ",SUM('План Факт 2025'!Q721,'План Факт 2025'!R721,'План Факт 2025'!Z721,'План Факт 2025'!AA721)&gt;0),"ОК",IF('План Факт 2025'!C721="","ОК","Требует заполнения"))</f>
        <v>ОК</v>
      </c>
      <c r="T721" s="1" t="str">
        <f aca="false">IF(AND('План Факт 2025'!R721&gt;0,'План Факт 2025'!X721=""),"Требует заполнения","ОК")</f>
        <v>ОК</v>
      </c>
      <c r="U721" s="1" t="str">
        <f aca="false">IF(AND('План Факт 2025'!R721&gt;0,'План Факт 2025'!Y721=""),"Требует заполнения","ОК")</f>
        <v>ОК</v>
      </c>
    </row>
    <row r="722" customFormat="false" ht="15" hidden="false" customHeight="false" outlineLevel="0" collapsed="false">
      <c r="A722" s="1" t="str">
        <f aca="false">IF(AND('План Факт 2025'!B722&lt;&gt;"",'План Факт 2025'!A722=""),"Требует заполнения","ОК")</f>
        <v>ОК</v>
      </c>
      <c r="C722" s="1" t="str">
        <f aca="false">IF(AND('План Факт 2025'!C722="",SUM('План Факт 2025'!Q722,'План Факт 2025'!R722,'План Факт 2025'!Z722,'План Факт 2025'!AA722)&gt;0),"Требует заполнения","ОК")</f>
        <v>ОК</v>
      </c>
      <c r="D722" s="357" t="str">
        <f aca="false">IF(OR(AND('План Факт 2025'!D722="",'План Факт 2025'!C722="Инвестиционный_проект"),AND('План Факт 2025'!D722="",'План Факт 2025'!C722="Операционный_бюджет")),"Требует заполнения", IF('План Факт 2025'!D722="","ОК",IFERROR(VLOOKUP('План Факт 2025'!C722&amp;'План Факт 2025'!D722,статьи,1,FALSE()),"Требует исправления")))</f>
        <v>ОК</v>
      </c>
      <c r="E722" s="1" t="str">
        <f aca="false">IF(AND('План Факт 2025'!C722="Инвестиционный_проект",'План Факт 2025'!G722=""),"Требует заполнения",IF(AND('План Факт 2025'!C722&lt;&gt;"Инвестиционный_проект",'План Факт 2025'!G722&lt;&gt;""),"Требует изменения","ОК"))</f>
        <v>ОК</v>
      </c>
      <c r="G722" s="1" t="str">
        <f aca="false">IF(AND('План Факт 2025'!C722="Инвестиционный_проект",'План Факт 2025'!I722=""),"Требует заполнения","ОК")</f>
        <v>ОК</v>
      </c>
      <c r="H722" s="1" t="str">
        <f aca="false">IF(AND('План Факт 2025'!C722="ФОТ",'План Факт 2025'!J722=""),"Требует заполнения","ОК")</f>
        <v>ОК</v>
      </c>
      <c r="J722" s="1" t="str">
        <f aca="false">IF(OR(AND('План Факт 2025'!D722="Программное_обеспечение_лицензии",'План Факт 2025'!L722=""),AND('План Факт 2025'!D722="Приобретение_ПО",'План Факт 2025'!L722=""),AND('План Факт 2025'!D722="ИТ_оборудование_и_комплектующие_ИП",'План Факт 2025'!L722=""),AND('План Факт 2025'!D722="ИТ_оборудование_и_комплектующие",'План Факт 2025'!L722="")),"Требует заполнения","ОК")</f>
        <v>ОК</v>
      </c>
      <c r="K722" s="1" t="str">
        <f aca="false">IF(OR(AND('План Факт 2025'!C722="Операционный_бюджет",'План Факт 2025'!D722="Программное_обеспечение_лицензии",'План Факт 2025'!M722=""),AND('План Факт 2025'!C722="Инвестиционный_проект",'План Факт 2025'!D722="Приобретение_ПО",'План Факт 2025'!M722=""),AND('План Факт 2025'!D722="ИТ_оборудование_и_комплектующие_ИП",'План Факт 2025'!M722=""),AND('План Факт 2025'!D722="ИТ_оборудование_и_комплектующие",'План Факт 2025'!M722="")),"Требует заполнения","ОК")</f>
        <v>ОК</v>
      </c>
      <c r="L722" s="1" t="str">
        <f aca="false">IF(OR(AND('План Факт 2025'!D722="Программное_обеспечение_лицензии",'План Факт 2025'!N722="",'План Факт 2025'!M722=""),AND('План Факт 2025'!D722="Приобретение_ПО",'План Факт 2025'!M722="",'План Факт 2025'!N722="",'План Факт 2025'!M722=""),AND('План Факт 2025'!C722&lt;&gt;"",'План Факт 2025'!N722="",'План Факт 2025'!M722="")),"Требует заполнения","ОК")</f>
        <v>ОК</v>
      </c>
      <c r="N722" s="1" t="str">
        <f aca="false">IF(OR('План Факт 2025'!C722="ФОТ",SUM('План Факт 2025'!Q722,'План Факт 2025'!R722,'План Факт 2025'!Z722,'План Факт 2025'!AA722)&gt;0),"ОК",IF('План Факт 2025'!C722="","ОК","Требует заполнения"))</f>
        <v>ОК</v>
      </c>
      <c r="T722" s="1" t="str">
        <f aca="false">IF(AND('План Факт 2025'!R722&gt;0,'План Факт 2025'!X722=""),"Требует заполнения","ОК")</f>
        <v>ОК</v>
      </c>
      <c r="U722" s="1" t="str">
        <f aca="false">IF(AND('План Факт 2025'!R722&gt;0,'План Факт 2025'!Y722=""),"Требует заполнения","ОК")</f>
        <v>ОК</v>
      </c>
    </row>
    <row r="723" customFormat="false" ht="15" hidden="false" customHeight="false" outlineLevel="0" collapsed="false">
      <c r="A723" s="1" t="str">
        <f aca="false">IF(AND('План Факт 2025'!B723&lt;&gt;"",'План Факт 2025'!A723=""),"Требует заполнения","ОК")</f>
        <v>ОК</v>
      </c>
      <c r="C723" s="1" t="str">
        <f aca="false">IF(AND('План Факт 2025'!C723="",SUM('План Факт 2025'!Q723,'План Факт 2025'!R723,'План Факт 2025'!Z723,'План Факт 2025'!AA723)&gt;0),"Требует заполнения","ОК")</f>
        <v>ОК</v>
      </c>
      <c r="D723" s="357" t="str">
        <f aca="false">IF(OR(AND('План Факт 2025'!D723="",'План Факт 2025'!C723="Инвестиционный_проект"),AND('План Факт 2025'!D723="",'План Факт 2025'!C723="Операционный_бюджет")),"Требует заполнения", IF('План Факт 2025'!D723="","ОК",IFERROR(VLOOKUP('План Факт 2025'!C723&amp;'План Факт 2025'!D723,статьи,1,FALSE()),"Требует исправления")))</f>
        <v>ОК</v>
      </c>
      <c r="E723" s="1" t="str">
        <f aca="false">IF(AND('План Факт 2025'!C723="Инвестиционный_проект",'План Факт 2025'!G723=""),"Требует заполнения",IF(AND('План Факт 2025'!C723&lt;&gt;"Инвестиционный_проект",'План Факт 2025'!G723&lt;&gt;""),"Требует изменения","ОК"))</f>
        <v>ОК</v>
      </c>
      <c r="G723" s="1" t="str">
        <f aca="false">IF(AND('План Факт 2025'!C723="Инвестиционный_проект",'План Факт 2025'!I723=""),"Требует заполнения","ОК")</f>
        <v>ОК</v>
      </c>
      <c r="H723" s="1" t="str">
        <f aca="false">IF(AND('План Факт 2025'!C723="ФОТ",'План Факт 2025'!J723=""),"Требует заполнения","ОК")</f>
        <v>ОК</v>
      </c>
      <c r="J723" s="1" t="str">
        <f aca="false">IF(OR(AND('План Факт 2025'!D723="Программное_обеспечение_лицензии",'План Факт 2025'!L723=""),AND('План Факт 2025'!D723="Приобретение_ПО",'План Факт 2025'!L723=""),AND('План Факт 2025'!D723="ИТ_оборудование_и_комплектующие_ИП",'План Факт 2025'!L723=""),AND('План Факт 2025'!D723="ИТ_оборудование_и_комплектующие",'План Факт 2025'!L723="")),"Требует заполнения","ОК")</f>
        <v>ОК</v>
      </c>
      <c r="K723" s="1" t="str">
        <f aca="false">IF(OR(AND('План Факт 2025'!C723="Операционный_бюджет",'План Факт 2025'!D723="Программное_обеспечение_лицензии",'План Факт 2025'!M723=""),AND('План Факт 2025'!C723="Инвестиционный_проект",'План Факт 2025'!D723="Приобретение_ПО",'План Факт 2025'!M723=""),AND('План Факт 2025'!D723="ИТ_оборудование_и_комплектующие_ИП",'План Факт 2025'!M723=""),AND('План Факт 2025'!D723="ИТ_оборудование_и_комплектующие",'План Факт 2025'!M723="")),"Требует заполнения","ОК")</f>
        <v>ОК</v>
      </c>
      <c r="L723" s="1" t="str">
        <f aca="false">IF(OR(AND('План Факт 2025'!D723="Программное_обеспечение_лицензии",'План Факт 2025'!N723="",'План Факт 2025'!M723=""),AND('План Факт 2025'!D723="Приобретение_ПО",'План Факт 2025'!M723="",'План Факт 2025'!N723="",'План Факт 2025'!M723=""),AND('План Факт 2025'!C723&lt;&gt;"",'План Факт 2025'!N723="",'План Факт 2025'!M723="")),"Требует заполнения","ОК")</f>
        <v>ОК</v>
      </c>
      <c r="N723" s="1" t="str">
        <f aca="false">IF(OR('План Факт 2025'!C723="ФОТ",SUM('План Факт 2025'!Q723,'План Факт 2025'!R723,'План Факт 2025'!Z723,'План Факт 2025'!AA723)&gt;0),"ОК",IF('План Факт 2025'!C723="","ОК","Требует заполнения"))</f>
        <v>ОК</v>
      </c>
      <c r="T723" s="1" t="str">
        <f aca="false">IF(AND('План Факт 2025'!R723&gt;0,'План Факт 2025'!X723=""),"Требует заполнения","ОК")</f>
        <v>ОК</v>
      </c>
      <c r="U723" s="1" t="str">
        <f aca="false">IF(AND('План Факт 2025'!R723&gt;0,'План Факт 2025'!Y723=""),"Требует заполнения","ОК")</f>
        <v>ОК</v>
      </c>
    </row>
    <row r="724" customFormat="false" ht="15" hidden="false" customHeight="false" outlineLevel="0" collapsed="false">
      <c r="A724" s="1" t="str">
        <f aca="false">IF(AND('План Факт 2025'!B724&lt;&gt;"",'План Факт 2025'!A724=""),"Требует заполнения","ОК")</f>
        <v>ОК</v>
      </c>
      <c r="C724" s="1" t="str">
        <f aca="false">IF(AND('План Факт 2025'!C724="",SUM('План Факт 2025'!Q724,'План Факт 2025'!R724,'План Факт 2025'!Z724,'План Факт 2025'!AA724)&gt;0),"Требует заполнения","ОК")</f>
        <v>ОК</v>
      </c>
      <c r="D724" s="357" t="str">
        <f aca="false">IF(OR(AND('План Факт 2025'!D724="",'План Факт 2025'!C724="Инвестиционный_проект"),AND('План Факт 2025'!D724="",'План Факт 2025'!C724="Операционный_бюджет")),"Требует заполнения", IF('План Факт 2025'!D724="","ОК",IFERROR(VLOOKUP('План Факт 2025'!C724&amp;'План Факт 2025'!D724,статьи,1,FALSE()),"Требует исправления")))</f>
        <v>ОК</v>
      </c>
      <c r="E724" s="1" t="str">
        <f aca="false">IF(AND('План Факт 2025'!C724="Инвестиционный_проект",'План Факт 2025'!G724=""),"Требует заполнения",IF(AND('План Факт 2025'!C724&lt;&gt;"Инвестиционный_проект",'План Факт 2025'!G724&lt;&gt;""),"Требует изменения","ОК"))</f>
        <v>ОК</v>
      </c>
      <c r="G724" s="1" t="str">
        <f aca="false">IF(AND('План Факт 2025'!C724="Инвестиционный_проект",'План Факт 2025'!I724=""),"Требует заполнения","ОК")</f>
        <v>ОК</v>
      </c>
      <c r="H724" s="1" t="str">
        <f aca="false">IF(AND('План Факт 2025'!C724="ФОТ",'План Факт 2025'!J724=""),"Требует заполнения","ОК")</f>
        <v>ОК</v>
      </c>
      <c r="J724" s="1" t="str">
        <f aca="false">IF(OR(AND('План Факт 2025'!D724="Программное_обеспечение_лицензии",'План Факт 2025'!L724=""),AND('План Факт 2025'!D724="Приобретение_ПО",'План Факт 2025'!L724=""),AND('План Факт 2025'!D724="ИТ_оборудование_и_комплектующие_ИП",'План Факт 2025'!L724=""),AND('План Факт 2025'!D724="ИТ_оборудование_и_комплектующие",'План Факт 2025'!L724="")),"Требует заполнения","ОК")</f>
        <v>ОК</v>
      </c>
      <c r="K724" s="1" t="str">
        <f aca="false">IF(OR(AND('План Факт 2025'!C724="Операционный_бюджет",'План Факт 2025'!D724="Программное_обеспечение_лицензии",'План Факт 2025'!M724=""),AND('План Факт 2025'!C724="Инвестиционный_проект",'План Факт 2025'!D724="Приобретение_ПО",'План Факт 2025'!M724=""),AND('План Факт 2025'!D724="ИТ_оборудование_и_комплектующие_ИП",'План Факт 2025'!M724=""),AND('План Факт 2025'!D724="ИТ_оборудование_и_комплектующие",'План Факт 2025'!M724="")),"Требует заполнения","ОК")</f>
        <v>ОК</v>
      </c>
      <c r="L724" s="1" t="str">
        <f aca="false">IF(OR(AND('План Факт 2025'!D724="Программное_обеспечение_лицензии",'План Факт 2025'!N724="",'План Факт 2025'!M724=""),AND('План Факт 2025'!D724="Приобретение_ПО",'План Факт 2025'!M724="",'План Факт 2025'!N724="",'План Факт 2025'!M724=""),AND('План Факт 2025'!C724&lt;&gt;"",'План Факт 2025'!N724="",'План Факт 2025'!M724="")),"Требует заполнения","ОК")</f>
        <v>ОК</v>
      </c>
      <c r="N724" s="1" t="str">
        <f aca="false">IF(OR('План Факт 2025'!C724="ФОТ",SUM('План Факт 2025'!Q724,'План Факт 2025'!R724,'План Факт 2025'!Z724,'План Факт 2025'!AA724)&gt;0),"ОК",IF('План Факт 2025'!C724="","ОК","Требует заполнения"))</f>
        <v>ОК</v>
      </c>
      <c r="T724" s="1" t="str">
        <f aca="false">IF(AND('План Факт 2025'!R724&gt;0,'План Факт 2025'!X724=""),"Требует заполнения","ОК")</f>
        <v>ОК</v>
      </c>
      <c r="U724" s="1" t="str">
        <f aca="false">IF(AND('План Факт 2025'!R724&gt;0,'План Факт 2025'!Y724=""),"Требует заполнения","ОК")</f>
        <v>ОК</v>
      </c>
    </row>
    <row r="725" customFormat="false" ht="15" hidden="false" customHeight="false" outlineLevel="0" collapsed="false">
      <c r="A725" s="1" t="str">
        <f aca="false">IF(AND('План Факт 2025'!B725&lt;&gt;"",'План Факт 2025'!A725=""),"Требует заполнения","ОК")</f>
        <v>ОК</v>
      </c>
      <c r="C725" s="1" t="str">
        <f aca="false">IF(AND('План Факт 2025'!C725="",SUM('План Факт 2025'!Q725,'План Факт 2025'!R725,'План Факт 2025'!Z725,'План Факт 2025'!AA725)&gt;0),"Требует заполнения","ОК")</f>
        <v>ОК</v>
      </c>
      <c r="D725" s="357" t="str">
        <f aca="false">IF(OR(AND('План Факт 2025'!D725="",'План Факт 2025'!C725="Инвестиционный_проект"),AND('План Факт 2025'!D725="",'План Факт 2025'!C725="Операционный_бюджет")),"Требует заполнения", IF('План Факт 2025'!D725="","ОК",IFERROR(VLOOKUP('План Факт 2025'!C725&amp;'План Факт 2025'!D725,статьи,1,FALSE()),"Требует исправления")))</f>
        <v>ОК</v>
      </c>
      <c r="E725" s="1" t="str">
        <f aca="false">IF(AND('План Факт 2025'!C725="Инвестиционный_проект",'План Факт 2025'!G725=""),"Требует заполнения",IF(AND('План Факт 2025'!C725&lt;&gt;"Инвестиционный_проект",'План Факт 2025'!G725&lt;&gt;""),"Требует изменения","ОК"))</f>
        <v>ОК</v>
      </c>
      <c r="G725" s="1" t="str">
        <f aca="false">IF(AND('План Факт 2025'!C725="Инвестиционный_проект",'План Факт 2025'!I725=""),"Требует заполнения","ОК")</f>
        <v>ОК</v>
      </c>
      <c r="H725" s="1" t="str">
        <f aca="false">IF(AND('План Факт 2025'!C725="ФОТ",'План Факт 2025'!J725=""),"Требует заполнения","ОК")</f>
        <v>ОК</v>
      </c>
      <c r="J725" s="1" t="str">
        <f aca="false">IF(OR(AND('План Факт 2025'!D725="Программное_обеспечение_лицензии",'План Факт 2025'!L725=""),AND('План Факт 2025'!D725="Приобретение_ПО",'План Факт 2025'!L725=""),AND('План Факт 2025'!D725="ИТ_оборудование_и_комплектующие_ИП",'План Факт 2025'!L725=""),AND('План Факт 2025'!D725="ИТ_оборудование_и_комплектующие",'План Факт 2025'!L725="")),"Требует заполнения","ОК")</f>
        <v>ОК</v>
      </c>
      <c r="K725" s="1" t="str">
        <f aca="false">IF(OR(AND('План Факт 2025'!C725="Операционный_бюджет",'План Факт 2025'!D725="Программное_обеспечение_лицензии",'План Факт 2025'!M725=""),AND('План Факт 2025'!C725="Инвестиционный_проект",'План Факт 2025'!D725="Приобретение_ПО",'План Факт 2025'!M725=""),AND('План Факт 2025'!D725="ИТ_оборудование_и_комплектующие_ИП",'План Факт 2025'!M725=""),AND('План Факт 2025'!D725="ИТ_оборудование_и_комплектующие",'План Факт 2025'!M725="")),"Требует заполнения","ОК")</f>
        <v>ОК</v>
      </c>
      <c r="L725" s="1" t="str">
        <f aca="false">IF(OR(AND('План Факт 2025'!D725="Программное_обеспечение_лицензии",'План Факт 2025'!N725="",'План Факт 2025'!M725=""),AND('План Факт 2025'!D725="Приобретение_ПО",'План Факт 2025'!M725="",'План Факт 2025'!N725="",'План Факт 2025'!M725=""),AND('План Факт 2025'!C725&lt;&gt;"",'План Факт 2025'!N725="",'План Факт 2025'!M725="")),"Требует заполнения","ОК")</f>
        <v>ОК</v>
      </c>
      <c r="N725" s="1" t="str">
        <f aca="false">IF(OR('План Факт 2025'!C725="ФОТ",SUM('План Факт 2025'!Q725,'План Факт 2025'!R725,'План Факт 2025'!Z725,'План Факт 2025'!AA725)&gt;0),"ОК",IF('План Факт 2025'!C725="","ОК","Требует заполнения"))</f>
        <v>ОК</v>
      </c>
      <c r="T725" s="1" t="str">
        <f aca="false">IF(AND('План Факт 2025'!R725&gt;0,'План Факт 2025'!X725=""),"Требует заполнения","ОК")</f>
        <v>ОК</v>
      </c>
      <c r="U725" s="1" t="str">
        <f aca="false">IF(AND('План Факт 2025'!R725&gt;0,'План Факт 2025'!Y725=""),"Требует заполнения","ОК")</f>
        <v>ОК</v>
      </c>
    </row>
    <row r="726" customFormat="false" ht="15" hidden="false" customHeight="false" outlineLevel="0" collapsed="false">
      <c r="A726" s="1" t="str">
        <f aca="false">IF(AND('План Факт 2025'!B726&lt;&gt;"",'План Факт 2025'!A726=""),"Требует заполнения","ОК")</f>
        <v>ОК</v>
      </c>
      <c r="C726" s="1" t="str">
        <f aca="false">IF(AND('План Факт 2025'!C726="",SUM('План Факт 2025'!Q726,'План Факт 2025'!R726,'План Факт 2025'!Z726,'План Факт 2025'!AA726)&gt;0),"Требует заполнения","ОК")</f>
        <v>ОК</v>
      </c>
      <c r="D726" s="357" t="str">
        <f aca="false">IF(OR(AND('План Факт 2025'!D726="",'План Факт 2025'!C726="Инвестиционный_проект"),AND('План Факт 2025'!D726="",'План Факт 2025'!C726="Операционный_бюджет")),"Требует заполнения", IF('План Факт 2025'!D726="","ОК",IFERROR(VLOOKUP('План Факт 2025'!C726&amp;'План Факт 2025'!D726,статьи,1,FALSE()),"Требует исправления")))</f>
        <v>ОК</v>
      </c>
      <c r="E726" s="1" t="str">
        <f aca="false">IF(AND('План Факт 2025'!C726="Инвестиционный_проект",'План Факт 2025'!G726=""),"Требует заполнения",IF(AND('План Факт 2025'!C726&lt;&gt;"Инвестиционный_проект",'План Факт 2025'!G726&lt;&gt;""),"Требует изменения","ОК"))</f>
        <v>ОК</v>
      </c>
      <c r="G726" s="1" t="str">
        <f aca="false">IF(AND('План Факт 2025'!C726="Инвестиционный_проект",'План Факт 2025'!I726=""),"Требует заполнения","ОК")</f>
        <v>ОК</v>
      </c>
      <c r="H726" s="1" t="str">
        <f aca="false">IF(AND('План Факт 2025'!C726="ФОТ",'План Факт 2025'!J726=""),"Требует заполнения","ОК")</f>
        <v>ОК</v>
      </c>
      <c r="J726" s="1" t="str">
        <f aca="false">IF(OR(AND('План Факт 2025'!D726="Программное_обеспечение_лицензии",'План Факт 2025'!L726=""),AND('План Факт 2025'!D726="Приобретение_ПО",'План Факт 2025'!L726=""),AND('План Факт 2025'!D726="ИТ_оборудование_и_комплектующие_ИП",'План Факт 2025'!L726=""),AND('План Факт 2025'!D726="ИТ_оборудование_и_комплектующие",'План Факт 2025'!L726="")),"Требует заполнения","ОК")</f>
        <v>ОК</v>
      </c>
      <c r="K726" s="1" t="str">
        <f aca="false">IF(OR(AND('План Факт 2025'!C726="Операционный_бюджет",'План Факт 2025'!D726="Программное_обеспечение_лицензии",'План Факт 2025'!M726=""),AND('План Факт 2025'!C726="Инвестиционный_проект",'План Факт 2025'!D726="Приобретение_ПО",'План Факт 2025'!M726=""),AND('План Факт 2025'!D726="ИТ_оборудование_и_комплектующие_ИП",'План Факт 2025'!M726=""),AND('План Факт 2025'!D726="ИТ_оборудование_и_комплектующие",'План Факт 2025'!M726="")),"Требует заполнения","ОК")</f>
        <v>ОК</v>
      </c>
      <c r="L726" s="1" t="str">
        <f aca="false">IF(OR(AND('План Факт 2025'!D726="Программное_обеспечение_лицензии",'План Факт 2025'!N726="",'План Факт 2025'!M726=""),AND('План Факт 2025'!D726="Приобретение_ПО",'План Факт 2025'!M726="",'План Факт 2025'!N726="",'План Факт 2025'!M726=""),AND('План Факт 2025'!C726&lt;&gt;"",'План Факт 2025'!N726="",'План Факт 2025'!M726="")),"Требует заполнения","ОК")</f>
        <v>ОК</v>
      </c>
      <c r="N726" s="1" t="str">
        <f aca="false">IF(OR('План Факт 2025'!C726="ФОТ",SUM('План Факт 2025'!Q726,'План Факт 2025'!R726,'План Факт 2025'!Z726,'План Факт 2025'!AA726)&gt;0),"ОК",IF('План Факт 2025'!C726="","ОК","Требует заполнения"))</f>
        <v>ОК</v>
      </c>
      <c r="T726" s="1" t="str">
        <f aca="false">IF(AND('План Факт 2025'!R726&gt;0,'План Факт 2025'!X726=""),"Требует заполнения","ОК")</f>
        <v>ОК</v>
      </c>
      <c r="U726" s="1" t="str">
        <f aca="false">IF(AND('План Факт 2025'!R726&gt;0,'План Факт 2025'!Y726=""),"Требует заполнения","ОК")</f>
        <v>ОК</v>
      </c>
    </row>
    <row r="727" customFormat="false" ht="15" hidden="false" customHeight="false" outlineLevel="0" collapsed="false">
      <c r="A727" s="1" t="str">
        <f aca="false">IF(AND('План Факт 2025'!B727&lt;&gt;"",'План Факт 2025'!A727=""),"Требует заполнения","ОК")</f>
        <v>ОК</v>
      </c>
      <c r="C727" s="1" t="str">
        <f aca="false">IF(AND('План Факт 2025'!C727="",SUM('План Факт 2025'!Q727,'План Факт 2025'!R727,'План Факт 2025'!Z727,'План Факт 2025'!AA727)&gt;0),"Требует заполнения","ОК")</f>
        <v>ОК</v>
      </c>
      <c r="D727" s="357" t="str">
        <f aca="false">IF(OR(AND('План Факт 2025'!D727="",'План Факт 2025'!C727="Инвестиционный_проект"),AND('План Факт 2025'!D727="",'План Факт 2025'!C727="Операционный_бюджет")),"Требует заполнения", IF('План Факт 2025'!D727="","ОК",IFERROR(VLOOKUP('План Факт 2025'!C727&amp;'План Факт 2025'!D727,статьи,1,FALSE()),"Требует исправления")))</f>
        <v>ОК</v>
      </c>
      <c r="E727" s="1" t="str">
        <f aca="false">IF(AND('План Факт 2025'!C727="Инвестиционный_проект",'План Факт 2025'!G727=""),"Требует заполнения",IF(AND('План Факт 2025'!C727&lt;&gt;"Инвестиционный_проект",'План Факт 2025'!G727&lt;&gt;""),"Требует изменения","ОК"))</f>
        <v>ОК</v>
      </c>
      <c r="G727" s="1" t="str">
        <f aca="false">IF(AND('План Факт 2025'!C727="Инвестиционный_проект",'План Факт 2025'!I727=""),"Требует заполнения","ОК")</f>
        <v>ОК</v>
      </c>
      <c r="H727" s="1" t="str">
        <f aca="false">IF(AND('План Факт 2025'!C727="ФОТ",'План Факт 2025'!J727=""),"Требует заполнения","ОК")</f>
        <v>ОК</v>
      </c>
      <c r="J727" s="1" t="str">
        <f aca="false">IF(OR(AND('План Факт 2025'!D727="Программное_обеспечение_лицензии",'План Факт 2025'!L727=""),AND('План Факт 2025'!D727="Приобретение_ПО",'План Факт 2025'!L727=""),AND('План Факт 2025'!D727="ИТ_оборудование_и_комплектующие_ИП",'План Факт 2025'!L727=""),AND('План Факт 2025'!D727="ИТ_оборудование_и_комплектующие",'План Факт 2025'!L727="")),"Требует заполнения","ОК")</f>
        <v>ОК</v>
      </c>
      <c r="K727" s="1" t="str">
        <f aca="false">IF(OR(AND('План Факт 2025'!C727="Операционный_бюджет",'План Факт 2025'!D727="Программное_обеспечение_лицензии",'План Факт 2025'!M727=""),AND('План Факт 2025'!C727="Инвестиционный_проект",'План Факт 2025'!D727="Приобретение_ПО",'План Факт 2025'!M727=""),AND('План Факт 2025'!D727="ИТ_оборудование_и_комплектующие_ИП",'План Факт 2025'!M727=""),AND('План Факт 2025'!D727="ИТ_оборудование_и_комплектующие",'План Факт 2025'!M727="")),"Требует заполнения","ОК")</f>
        <v>ОК</v>
      </c>
      <c r="L727" s="1" t="str">
        <f aca="false">IF(OR(AND('План Факт 2025'!D727="Программное_обеспечение_лицензии",'План Факт 2025'!N727="",'План Факт 2025'!M727=""),AND('План Факт 2025'!D727="Приобретение_ПО",'План Факт 2025'!M727="",'План Факт 2025'!N727="",'План Факт 2025'!M727=""),AND('План Факт 2025'!C727&lt;&gt;"",'План Факт 2025'!N727="",'План Факт 2025'!M727="")),"Требует заполнения","ОК")</f>
        <v>ОК</v>
      </c>
      <c r="N727" s="1" t="str">
        <f aca="false">IF(OR('План Факт 2025'!C727="ФОТ",SUM('План Факт 2025'!Q727,'План Факт 2025'!R727,'План Факт 2025'!Z727,'План Факт 2025'!AA727)&gt;0),"ОК",IF('План Факт 2025'!C727="","ОК","Требует заполнения"))</f>
        <v>ОК</v>
      </c>
      <c r="T727" s="1" t="str">
        <f aca="false">IF(AND('План Факт 2025'!R727&gt;0,'План Факт 2025'!X727=""),"Требует заполнения","ОК")</f>
        <v>ОК</v>
      </c>
      <c r="U727" s="1" t="str">
        <f aca="false">IF(AND('План Факт 2025'!R727&gt;0,'План Факт 2025'!Y727=""),"Требует заполнения","ОК")</f>
        <v>ОК</v>
      </c>
    </row>
    <row r="728" customFormat="false" ht="15" hidden="false" customHeight="false" outlineLevel="0" collapsed="false">
      <c r="A728" s="1" t="str">
        <f aca="false">IF(AND('План Факт 2025'!B728&lt;&gt;"",'План Факт 2025'!A728=""),"Требует заполнения","ОК")</f>
        <v>ОК</v>
      </c>
      <c r="C728" s="1" t="str">
        <f aca="false">IF(AND('План Факт 2025'!C728="",SUM('План Факт 2025'!Q728,'План Факт 2025'!R728,'План Факт 2025'!Z728,'План Факт 2025'!AA728)&gt;0),"Требует заполнения","ОК")</f>
        <v>ОК</v>
      </c>
      <c r="D728" s="357" t="str">
        <f aca="false">IF(OR(AND('План Факт 2025'!D728="",'План Факт 2025'!C728="Инвестиционный_проект"),AND('План Факт 2025'!D728="",'План Факт 2025'!C728="Операционный_бюджет")),"Требует заполнения", IF('План Факт 2025'!D728="","ОК",IFERROR(VLOOKUP('План Факт 2025'!C728&amp;'План Факт 2025'!D728,статьи,1,FALSE()),"Требует исправления")))</f>
        <v>ОК</v>
      </c>
      <c r="E728" s="1" t="str">
        <f aca="false">IF(AND('План Факт 2025'!C728="Инвестиционный_проект",'План Факт 2025'!G728=""),"Требует заполнения",IF(AND('План Факт 2025'!C728&lt;&gt;"Инвестиционный_проект",'План Факт 2025'!G728&lt;&gt;""),"Требует изменения","ОК"))</f>
        <v>ОК</v>
      </c>
      <c r="G728" s="1" t="str">
        <f aca="false">IF(AND('План Факт 2025'!C728="Инвестиционный_проект",'План Факт 2025'!I728=""),"Требует заполнения","ОК")</f>
        <v>ОК</v>
      </c>
      <c r="H728" s="1" t="str">
        <f aca="false">IF(AND('План Факт 2025'!C728="ФОТ",'План Факт 2025'!J728=""),"Требует заполнения","ОК")</f>
        <v>ОК</v>
      </c>
      <c r="J728" s="1" t="str">
        <f aca="false">IF(OR(AND('План Факт 2025'!D728="Программное_обеспечение_лицензии",'План Факт 2025'!L728=""),AND('План Факт 2025'!D728="Приобретение_ПО",'План Факт 2025'!L728=""),AND('План Факт 2025'!D728="ИТ_оборудование_и_комплектующие_ИП",'План Факт 2025'!L728=""),AND('План Факт 2025'!D728="ИТ_оборудование_и_комплектующие",'План Факт 2025'!L728="")),"Требует заполнения","ОК")</f>
        <v>ОК</v>
      </c>
      <c r="K728" s="1" t="str">
        <f aca="false">IF(OR(AND('План Факт 2025'!C728="Операционный_бюджет",'План Факт 2025'!D728="Программное_обеспечение_лицензии",'План Факт 2025'!M728=""),AND('План Факт 2025'!C728="Инвестиционный_проект",'План Факт 2025'!D728="Приобретение_ПО",'План Факт 2025'!M728=""),AND('План Факт 2025'!D728="ИТ_оборудование_и_комплектующие_ИП",'План Факт 2025'!M728=""),AND('План Факт 2025'!D728="ИТ_оборудование_и_комплектующие",'План Факт 2025'!M728="")),"Требует заполнения","ОК")</f>
        <v>ОК</v>
      </c>
      <c r="L728" s="1" t="str">
        <f aca="false">IF(OR(AND('План Факт 2025'!D728="Программное_обеспечение_лицензии",'План Факт 2025'!N728="",'План Факт 2025'!M728=""),AND('План Факт 2025'!D728="Приобретение_ПО",'План Факт 2025'!M728="",'План Факт 2025'!N728="",'План Факт 2025'!M728=""),AND('План Факт 2025'!C728&lt;&gt;"",'План Факт 2025'!N728="",'План Факт 2025'!M728="")),"Требует заполнения","ОК")</f>
        <v>ОК</v>
      </c>
      <c r="N728" s="1" t="str">
        <f aca="false">IF(OR('План Факт 2025'!C728="ФОТ",SUM('План Факт 2025'!Q728,'План Факт 2025'!R728,'План Факт 2025'!Z728,'План Факт 2025'!AA728)&gt;0),"ОК",IF('План Факт 2025'!C728="","ОК","Требует заполнения"))</f>
        <v>ОК</v>
      </c>
      <c r="T728" s="1" t="str">
        <f aca="false">IF(AND('План Факт 2025'!R728&gt;0,'План Факт 2025'!X728=""),"Требует заполнения","ОК")</f>
        <v>ОК</v>
      </c>
      <c r="U728" s="1" t="str">
        <f aca="false">IF(AND('План Факт 2025'!R728&gt;0,'План Факт 2025'!Y728=""),"Требует заполнения","ОК")</f>
        <v>ОК</v>
      </c>
    </row>
    <row r="729" customFormat="false" ht="15" hidden="false" customHeight="false" outlineLevel="0" collapsed="false">
      <c r="A729" s="1" t="str">
        <f aca="false">IF(AND('План Факт 2025'!B729&lt;&gt;"",'План Факт 2025'!A729=""),"Требует заполнения","ОК")</f>
        <v>ОК</v>
      </c>
      <c r="C729" s="1" t="str">
        <f aca="false">IF(AND('План Факт 2025'!C729="",SUM('План Факт 2025'!Q729,'План Факт 2025'!R729,'План Факт 2025'!Z729,'План Факт 2025'!AA729)&gt;0),"Требует заполнения","ОК")</f>
        <v>ОК</v>
      </c>
      <c r="D729" s="357" t="str">
        <f aca="false">IF(OR(AND('План Факт 2025'!D729="",'План Факт 2025'!C729="Инвестиционный_проект"),AND('План Факт 2025'!D729="",'План Факт 2025'!C729="Операционный_бюджет")),"Требует заполнения", IF('План Факт 2025'!D729="","ОК",IFERROR(VLOOKUP('План Факт 2025'!C729&amp;'План Факт 2025'!D729,статьи,1,FALSE()),"Требует исправления")))</f>
        <v>ОК</v>
      </c>
      <c r="E729" s="1" t="str">
        <f aca="false">IF(AND('План Факт 2025'!C729="Инвестиционный_проект",'План Факт 2025'!G729=""),"Требует заполнения",IF(AND('План Факт 2025'!C729&lt;&gt;"Инвестиционный_проект",'План Факт 2025'!G729&lt;&gt;""),"Требует изменения","ОК"))</f>
        <v>ОК</v>
      </c>
      <c r="G729" s="1" t="str">
        <f aca="false">IF(AND('План Факт 2025'!C729="Инвестиционный_проект",'План Факт 2025'!I729=""),"Требует заполнения","ОК")</f>
        <v>ОК</v>
      </c>
      <c r="H729" s="1" t="str">
        <f aca="false">IF(AND('План Факт 2025'!C729="ФОТ",'План Факт 2025'!J729=""),"Требует заполнения","ОК")</f>
        <v>ОК</v>
      </c>
      <c r="J729" s="1" t="str">
        <f aca="false">IF(OR(AND('План Факт 2025'!D729="Программное_обеспечение_лицензии",'План Факт 2025'!L729=""),AND('План Факт 2025'!D729="Приобретение_ПО",'План Факт 2025'!L729=""),AND('План Факт 2025'!D729="ИТ_оборудование_и_комплектующие_ИП",'План Факт 2025'!L729=""),AND('План Факт 2025'!D729="ИТ_оборудование_и_комплектующие",'План Факт 2025'!L729="")),"Требует заполнения","ОК")</f>
        <v>ОК</v>
      </c>
      <c r="K729" s="1" t="str">
        <f aca="false">IF(OR(AND('План Факт 2025'!C729="Операционный_бюджет",'План Факт 2025'!D729="Программное_обеспечение_лицензии",'План Факт 2025'!M729=""),AND('План Факт 2025'!C729="Инвестиционный_проект",'План Факт 2025'!D729="Приобретение_ПО",'План Факт 2025'!M729=""),AND('План Факт 2025'!D729="ИТ_оборудование_и_комплектующие_ИП",'План Факт 2025'!M729=""),AND('План Факт 2025'!D729="ИТ_оборудование_и_комплектующие",'План Факт 2025'!M729="")),"Требует заполнения","ОК")</f>
        <v>ОК</v>
      </c>
      <c r="L729" s="1" t="str">
        <f aca="false">IF(OR(AND('План Факт 2025'!D729="Программное_обеспечение_лицензии",'План Факт 2025'!N729="",'План Факт 2025'!M729=""),AND('План Факт 2025'!D729="Приобретение_ПО",'План Факт 2025'!M729="",'План Факт 2025'!N729="",'План Факт 2025'!M729=""),AND('План Факт 2025'!C729&lt;&gt;"",'План Факт 2025'!N729="",'План Факт 2025'!M729="")),"Требует заполнения","ОК")</f>
        <v>ОК</v>
      </c>
      <c r="N729" s="1" t="str">
        <f aca="false">IF(OR('План Факт 2025'!C729="ФОТ",SUM('План Факт 2025'!Q729,'План Факт 2025'!R729,'План Факт 2025'!Z729,'План Факт 2025'!AA729)&gt;0),"ОК",IF('План Факт 2025'!C729="","ОК","Требует заполнения"))</f>
        <v>ОК</v>
      </c>
      <c r="T729" s="1" t="str">
        <f aca="false">IF(AND('План Факт 2025'!R729&gt;0,'План Факт 2025'!X729=""),"Требует заполнения","ОК")</f>
        <v>ОК</v>
      </c>
      <c r="U729" s="1" t="str">
        <f aca="false">IF(AND('План Факт 2025'!R729&gt;0,'План Факт 2025'!Y729=""),"Требует заполнения","ОК")</f>
        <v>ОК</v>
      </c>
    </row>
    <row r="730" customFormat="false" ht="15" hidden="false" customHeight="false" outlineLevel="0" collapsed="false">
      <c r="A730" s="1" t="str">
        <f aca="false">IF(AND('План Факт 2025'!B730&lt;&gt;"",'План Факт 2025'!A730=""),"Требует заполнения","ОК")</f>
        <v>ОК</v>
      </c>
      <c r="C730" s="1" t="str">
        <f aca="false">IF(AND('План Факт 2025'!C730="",SUM('План Факт 2025'!Q730,'План Факт 2025'!R730,'План Факт 2025'!Z730,'План Факт 2025'!AA730)&gt;0),"Требует заполнения","ОК")</f>
        <v>ОК</v>
      </c>
      <c r="D730" s="357" t="str">
        <f aca="false">IF(OR(AND('План Факт 2025'!D730="",'План Факт 2025'!C730="Инвестиционный_проект"),AND('План Факт 2025'!D730="",'План Факт 2025'!C730="Операционный_бюджет")),"Требует заполнения", IF('План Факт 2025'!D730="","ОК",IFERROR(VLOOKUP('План Факт 2025'!C730&amp;'План Факт 2025'!D730,статьи,1,FALSE()),"Требует исправления")))</f>
        <v>ОК</v>
      </c>
      <c r="E730" s="1" t="str">
        <f aca="false">IF(AND('План Факт 2025'!C730="Инвестиционный_проект",'План Факт 2025'!G730=""),"Требует заполнения",IF(AND('План Факт 2025'!C730&lt;&gt;"Инвестиционный_проект",'План Факт 2025'!G730&lt;&gt;""),"Требует изменения","ОК"))</f>
        <v>ОК</v>
      </c>
      <c r="G730" s="1" t="str">
        <f aca="false">IF(AND('План Факт 2025'!C730="Инвестиционный_проект",'План Факт 2025'!I730=""),"Требует заполнения","ОК")</f>
        <v>ОК</v>
      </c>
      <c r="H730" s="1" t="str">
        <f aca="false">IF(AND('План Факт 2025'!C730="ФОТ",'План Факт 2025'!J730=""),"Требует заполнения","ОК")</f>
        <v>ОК</v>
      </c>
      <c r="J730" s="1" t="str">
        <f aca="false">IF(OR(AND('План Факт 2025'!D730="Программное_обеспечение_лицензии",'План Факт 2025'!L730=""),AND('План Факт 2025'!D730="Приобретение_ПО",'План Факт 2025'!L730=""),AND('План Факт 2025'!D730="ИТ_оборудование_и_комплектующие_ИП",'План Факт 2025'!L730=""),AND('План Факт 2025'!D730="ИТ_оборудование_и_комплектующие",'План Факт 2025'!L730="")),"Требует заполнения","ОК")</f>
        <v>ОК</v>
      </c>
      <c r="K730" s="1" t="str">
        <f aca="false">IF(OR(AND('План Факт 2025'!C730="Операционный_бюджет",'План Факт 2025'!D730="Программное_обеспечение_лицензии",'План Факт 2025'!M730=""),AND('План Факт 2025'!C730="Инвестиционный_проект",'План Факт 2025'!D730="Приобретение_ПО",'План Факт 2025'!M730=""),AND('План Факт 2025'!D730="ИТ_оборудование_и_комплектующие_ИП",'План Факт 2025'!M730=""),AND('План Факт 2025'!D730="ИТ_оборудование_и_комплектующие",'План Факт 2025'!M730="")),"Требует заполнения","ОК")</f>
        <v>ОК</v>
      </c>
      <c r="L730" s="1" t="str">
        <f aca="false">IF(OR(AND('План Факт 2025'!D730="Программное_обеспечение_лицензии",'План Факт 2025'!N730="",'План Факт 2025'!M730=""),AND('План Факт 2025'!D730="Приобретение_ПО",'План Факт 2025'!M730="",'План Факт 2025'!N730="",'План Факт 2025'!M730=""),AND('План Факт 2025'!C730&lt;&gt;"",'План Факт 2025'!N730="",'План Факт 2025'!M730="")),"Требует заполнения","ОК")</f>
        <v>ОК</v>
      </c>
      <c r="N730" s="1" t="str">
        <f aca="false">IF(OR('План Факт 2025'!C730="ФОТ",SUM('План Факт 2025'!Q730,'План Факт 2025'!R730,'План Факт 2025'!Z730,'План Факт 2025'!AA730)&gt;0),"ОК",IF('План Факт 2025'!C730="","ОК","Требует заполнения"))</f>
        <v>ОК</v>
      </c>
      <c r="T730" s="1" t="str">
        <f aca="false">IF(AND('План Факт 2025'!R730&gt;0,'План Факт 2025'!X730=""),"Требует заполнения","ОК")</f>
        <v>ОК</v>
      </c>
      <c r="U730" s="1" t="str">
        <f aca="false">IF(AND('План Факт 2025'!R730&gt;0,'План Факт 2025'!Y730=""),"Требует заполнения","ОК")</f>
        <v>ОК</v>
      </c>
    </row>
    <row r="731" customFormat="false" ht="15" hidden="false" customHeight="false" outlineLevel="0" collapsed="false">
      <c r="A731" s="1" t="str">
        <f aca="false">IF(AND('План Факт 2025'!B731&lt;&gt;"",'План Факт 2025'!A731=""),"Требует заполнения","ОК")</f>
        <v>ОК</v>
      </c>
      <c r="C731" s="1" t="str">
        <f aca="false">IF(AND('План Факт 2025'!C731="",SUM('План Факт 2025'!Q731,'План Факт 2025'!R731,'План Факт 2025'!Z731,'План Факт 2025'!AA731)&gt;0),"Требует заполнения","ОК")</f>
        <v>ОК</v>
      </c>
      <c r="D731" s="357" t="str">
        <f aca="false">IF(OR(AND('План Факт 2025'!D731="",'План Факт 2025'!C731="Инвестиционный_проект"),AND('План Факт 2025'!D731="",'План Факт 2025'!C731="Операционный_бюджет")),"Требует заполнения", IF('План Факт 2025'!D731="","ОК",IFERROR(VLOOKUP('План Факт 2025'!C731&amp;'План Факт 2025'!D731,статьи,1,FALSE()),"Требует исправления")))</f>
        <v>ОК</v>
      </c>
      <c r="E731" s="1" t="str">
        <f aca="false">IF(AND('План Факт 2025'!C731="Инвестиционный_проект",'План Факт 2025'!G731=""),"Требует заполнения",IF(AND('План Факт 2025'!C731&lt;&gt;"Инвестиционный_проект",'План Факт 2025'!G731&lt;&gt;""),"Требует изменения","ОК"))</f>
        <v>ОК</v>
      </c>
      <c r="G731" s="1" t="str">
        <f aca="false">IF(AND('План Факт 2025'!C731="Инвестиционный_проект",'План Факт 2025'!I731=""),"Требует заполнения","ОК")</f>
        <v>ОК</v>
      </c>
      <c r="H731" s="1" t="str">
        <f aca="false">IF(AND('План Факт 2025'!C731="ФОТ",'План Факт 2025'!J731=""),"Требует заполнения","ОК")</f>
        <v>ОК</v>
      </c>
      <c r="J731" s="1" t="str">
        <f aca="false">IF(OR(AND('План Факт 2025'!D731="Программное_обеспечение_лицензии",'План Факт 2025'!L731=""),AND('План Факт 2025'!D731="Приобретение_ПО",'План Факт 2025'!L731=""),AND('План Факт 2025'!D731="ИТ_оборудование_и_комплектующие_ИП",'План Факт 2025'!L731=""),AND('План Факт 2025'!D731="ИТ_оборудование_и_комплектующие",'План Факт 2025'!L731="")),"Требует заполнения","ОК")</f>
        <v>ОК</v>
      </c>
      <c r="K731" s="1" t="str">
        <f aca="false">IF(OR(AND('План Факт 2025'!C731="Операционный_бюджет",'План Факт 2025'!D731="Программное_обеспечение_лицензии",'План Факт 2025'!M731=""),AND('План Факт 2025'!C731="Инвестиционный_проект",'План Факт 2025'!D731="Приобретение_ПО",'План Факт 2025'!M731=""),AND('План Факт 2025'!D731="ИТ_оборудование_и_комплектующие_ИП",'План Факт 2025'!M731=""),AND('План Факт 2025'!D731="ИТ_оборудование_и_комплектующие",'План Факт 2025'!M731="")),"Требует заполнения","ОК")</f>
        <v>ОК</v>
      </c>
      <c r="L731" s="1" t="str">
        <f aca="false">IF(OR(AND('План Факт 2025'!D731="Программное_обеспечение_лицензии",'План Факт 2025'!N731="",'План Факт 2025'!M731=""),AND('План Факт 2025'!D731="Приобретение_ПО",'План Факт 2025'!M731="",'План Факт 2025'!N731="",'План Факт 2025'!M731=""),AND('План Факт 2025'!C731&lt;&gt;"",'План Факт 2025'!N731="",'План Факт 2025'!M731="")),"Требует заполнения","ОК")</f>
        <v>ОК</v>
      </c>
      <c r="N731" s="1" t="str">
        <f aca="false">IF(OR('План Факт 2025'!C731="ФОТ",SUM('План Факт 2025'!Q731,'План Факт 2025'!R731,'План Факт 2025'!Z731,'План Факт 2025'!AA731)&gt;0),"ОК",IF('План Факт 2025'!C731="","ОК","Требует заполнения"))</f>
        <v>ОК</v>
      </c>
      <c r="T731" s="1" t="str">
        <f aca="false">IF(AND('План Факт 2025'!R731&gt;0,'План Факт 2025'!X731=""),"Требует заполнения","ОК")</f>
        <v>ОК</v>
      </c>
      <c r="U731" s="1" t="str">
        <f aca="false">IF(AND('План Факт 2025'!R731&gt;0,'План Факт 2025'!Y731=""),"Требует заполнения","ОК")</f>
        <v>ОК</v>
      </c>
    </row>
    <row r="732" customFormat="false" ht="15" hidden="false" customHeight="false" outlineLevel="0" collapsed="false">
      <c r="A732" s="1" t="str">
        <f aca="false">IF(AND('План Факт 2025'!B732&lt;&gt;"",'План Факт 2025'!A732=""),"Требует заполнения","ОК")</f>
        <v>ОК</v>
      </c>
      <c r="C732" s="1" t="str">
        <f aca="false">IF(AND('План Факт 2025'!C732="",SUM('План Факт 2025'!Q732,'План Факт 2025'!R732,'План Факт 2025'!Z732,'План Факт 2025'!AA732)&gt;0),"Требует заполнения","ОК")</f>
        <v>ОК</v>
      </c>
      <c r="D732" s="357" t="str">
        <f aca="false">IF(OR(AND('План Факт 2025'!D732="",'План Факт 2025'!C732="Инвестиционный_проект"),AND('План Факт 2025'!D732="",'План Факт 2025'!C732="Операционный_бюджет")),"Требует заполнения", IF('План Факт 2025'!D732="","ОК",IFERROR(VLOOKUP('План Факт 2025'!C732&amp;'План Факт 2025'!D732,статьи,1,FALSE()),"Требует исправления")))</f>
        <v>ОК</v>
      </c>
      <c r="E732" s="1" t="str">
        <f aca="false">IF(AND('План Факт 2025'!C732="Инвестиционный_проект",'План Факт 2025'!G732=""),"Требует заполнения",IF(AND('План Факт 2025'!C732&lt;&gt;"Инвестиционный_проект",'План Факт 2025'!G732&lt;&gt;""),"Требует изменения","ОК"))</f>
        <v>ОК</v>
      </c>
      <c r="G732" s="1" t="str">
        <f aca="false">IF(AND('План Факт 2025'!C732="Инвестиционный_проект",'План Факт 2025'!I732=""),"Требует заполнения","ОК")</f>
        <v>ОК</v>
      </c>
      <c r="H732" s="1" t="str">
        <f aca="false">IF(AND('План Факт 2025'!C732="ФОТ",'План Факт 2025'!J732=""),"Требует заполнения","ОК")</f>
        <v>ОК</v>
      </c>
      <c r="J732" s="1" t="str">
        <f aca="false">IF(OR(AND('План Факт 2025'!D732="Программное_обеспечение_лицензии",'План Факт 2025'!L732=""),AND('План Факт 2025'!D732="Приобретение_ПО",'План Факт 2025'!L732=""),AND('План Факт 2025'!D732="ИТ_оборудование_и_комплектующие_ИП",'План Факт 2025'!L732=""),AND('План Факт 2025'!D732="ИТ_оборудование_и_комплектующие",'План Факт 2025'!L732="")),"Требует заполнения","ОК")</f>
        <v>ОК</v>
      </c>
      <c r="K732" s="1" t="str">
        <f aca="false">IF(OR(AND('План Факт 2025'!C732="Операционный_бюджет",'План Факт 2025'!D732="Программное_обеспечение_лицензии",'План Факт 2025'!M732=""),AND('План Факт 2025'!C732="Инвестиционный_проект",'План Факт 2025'!D732="Приобретение_ПО",'План Факт 2025'!M732=""),AND('План Факт 2025'!D732="ИТ_оборудование_и_комплектующие_ИП",'План Факт 2025'!M732=""),AND('План Факт 2025'!D732="ИТ_оборудование_и_комплектующие",'План Факт 2025'!M732="")),"Требует заполнения","ОК")</f>
        <v>ОК</v>
      </c>
      <c r="L732" s="1" t="str">
        <f aca="false">IF(OR(AND('План Факт 2025'!D732="Программное_обеспечение_лицензии",'План Факт 2025'!N732="",'План Факт 2025'!M732=""),AND('План Факт 2025'!D732="Приобретение_ПО",'План Факт 2025'!M732="",'План Факт 2025'!N732="",'План Факт 2025'!M732=""),AND('План Факт 2025'!C732&lt;&gt;"",'План Факт 2025'!N732="",'План Факт 2025'!M732="")),"Требует заполнения","ОК")</f>
        <v>ОК</v>
      </c>
      <c r="N732" s="1" t="str">
        <f aca="false">IF(OR('План Факт 2025'!C732="ФОТ",SUM('План Факт 2025'!Q732,'План Факт 2025'!R732,'План Факт 2025'!Z732,'План Факт 2025'!AA732)&gt;0),"ОК",IF('План Факт 2025'!C732="","ОК","Требует заполнения"))</f>
        <v>ОК</v>
      </c>
      <c r="T732" s="1" t="str">
        <f aca="false">IF(AND('План Факт 2025'!R732&gt;0,'План Факт 2025'!X732=""),"Требует заполнения","ОК")</f>
        <v>ОК</v>
      </c>
      <c r="U732" s="1" t="str">
        <f aca="false">IF(AND('План Факт 2025'!R732&gt;0,'План Факт 2025'!Y732=""),"Требует заполнения","ОК")</f>
        <v>ОК</v>
      </c>
    </row>
    <row r="733" customFormat="false" ht="15" hidden="false" customHeight="false" outlineLevel="0" collapsed="false">
      <c r="A733" s="1" t="str">
        <f aca="false">IF(AND('План Факт 2025'!B733&lt;&gt;"",'План Факт 2025'!A733=""),"Требует заполнения","ОК")</f>
        <v>ОК</v>
      </c>
      <c r="C733" s="1" t="str">
        <f aca="false">IF(AND('План Факт 2025'!C733="",SUM('План Факт 2025'!Q733,'План Факт 2025'!R733,'План Факт 2025'!Z733,'План Факт 2025'!AA733)&gt;0),"Требует заполнения","ОК")</f>
        <v>ОК</v>
      </c>
      <c r="D733" s="357" t="str">
        <f aca="false">IF(OR(AND('План Факт 2025'!D733="",'План Факт 2025'!C733="Инвестиционный_проект"),AND('План Факт 2025'!D733="",'План Факт 2025'!C733="Операционный_бюджет")),"Требует заполнения", IF('План Факт 2025'!D733="","ОК",IFERROR(VLOOKUP('План Факт 2025'!C733&amp;'План Факт 2025'!D733,статьи,1,FALSE()),"Требует исправления")))</f>
        <v>ОК</v>
      </c>
      <c r="E733" s="1" t="str">
        <f aca="false">IF(AND('План Факт 2025'!C733="Инвестиционный_проект",'План Факт 2025'!G733=""),"Требует заполнения",IF(AND('План Факт 2025'!C733&lt;&gt;"Инвестиционный_проект",'План Факт 2025'!G733&lt;&gt;""),"Требует изменения","ОК"))</f>
        <v>ОК</v>
      </c>
      <c r="G733" s="1" t="str">
        <f aca="false">IF(AND('План Факт 2025'!C733="Инвестиционный_проект",'План Факт 2025'!I733=""),"Требует заполнения","ОК")</f>
        <v>ОК</v>
      </c>
      <c r="H733" s="1" t="str">
        <f aca="false">IF(AND('План Факт 2025'!C733="ФОТ",'План Факт 2025'!J733=""),"Требует заполнения","ОК")</f>
        <v>ОК</v>
      </c>
      <c r="J733" s="1" t="str">
        <f aca="false">IF(OR(AND('План Факт 2025'!D733="Программное_обеспечение_лицензии",'План Факт 2025'!L733=""),AND('План Факт 2025'!D733="Приобретение_ПО",'План Факт 2025'!L733=""),AND('План Факт 2025'!D733="ИТ_оборудование_и_комплектующие_ИП",'План Факт 2025'!L733=""),AND('План Факт 2025'!D733="ИТ_оборудование_и_комплектующие",'План Факт 2025'!L733="")),"Требует заполнения","ОК")</f>
        <v>ОК</v>
      </c>
      <c r="K733" s="1" t="str">
        <f aca="false">IF(OR(AND('План Факт 2025'!C733="Операционный_бюджет",'План Факт 2025'!D733="Программное_обеспечение_лицензии",'План Факт 2025'!M733=""),AND('План Факт 2025'!C733="Инвестиционный_проект",'План Факт 2025'!D733="Приобретение_ПО",'План Факт 2025'!M733=""),AND('План Факт 2025'!D733="ИТ_оборудование_и_комплектующие_ИП",'План Факт 2025'!M733=""),AND('План Факт 2025'!D733="ИТ_оборудование_и_комплектующие",'План Факт 2025'!M733="")),"Требует заполнения","ОК")</f>
        <v>ОК</v>
      </c>
      <c r="L733" s="1" t="str">
        <f aca="false">IF(OR(AND('План Факт 2025'!D733="Программное_обеспечение_лицензии",'План Факт 2025'!N733="",'План Факт 2025'!M733=""),AND('План Факт 2025'!D733="Приобретение_ПО",'План Факт 2025'!M733="",'План Факт 2025'!N733="",'План Факт 2025'!M733=""),AND('План Факт 2025'!C733&lt;&gt;"",'План Факт 2025'!N733="",'План Факт 2025'!M733="")),"Требует заполнения","ОК")</f>
        <v>ОК</v>
      </c>
      <c r="N733" s="1" t="str">
        <f aca="false">IF(OR('План Факт 2025'!C733="ФОТ",SUM('План Факт 2025'!Q733,'План Факт 2025'!R733,'План Факт 2025'!Z733,'План Факт 2025'!AA733)&gt;0),"ОК",IF('План Факт 2025'!C733="","ОК","Требует заполнения"))</f>
        <v>ОК</v>
      </c>
      <c r="T733" s="1" t="str">
        <f aca="false">IF(AND('План Факт 2025'!R733&gt;0,'План Факт 2025'!X733=""),"Требует заполнения","ОК")</f>
        <v>ОК</v>
      </c>
      <c r="U733" s="1" t="str">
        <f aca="false">IF(AND('План Факт 2025'!R733&gt;0,'План Факт 2025'!Y733=""),"Требует заполнения","ОК")</f>
        <v>ОК</v>
      </c>
    </row>
    <row r="734" customFormat="false" ht="15" hidden="false" customHeight="false" outlineLevel="0" collapsed="false">
      <c r="A734" s="1" t="str">
        <f aca="false">IF(AND('План Факт 2025'!B734&lt;&gt;"",'План Факт 2025'!A734=""),"Требует заполнения","ОК")</f>
        <v>ОК</v>
      </c>
      <c r="C734" s="1" t="str">
        <f aca="false">IF(AND('План Факт 2025'!C734="",SUM('План Факт 2025'!Q734,'План Факт 2025'!R734,'План Факт 2025'!Z734,'План Факт 2025'!AA734)&gt;0),"Требует заполнения","ОК")</f>
        <v>ОК</v>
      </c>
      <c r="D734" s="357" t="str">
        <f aca="false">IF(OR(AND('План Факт 2025'!D734="",'План Факт 2025'!C734="Инвестиционный_проект"),AND('План Факт 2025'!D734="",'План Факт 2025'!C734="Операционный_бюджет")),"Требует заполнения", IF('План Факт 2025'!D734="","ОК",IFERROR(VLOOKUP('План Факт 2025'!C734&amp;'План Факт 2025'!D734,статьи,1,FALSE()),"Требует исправления")))</f>
        <v>ОК</v>
      </c>
      <c r="E734" s="1" t="str">
        <f aca="false">IF(AND('План Факт 2025'!C734="Инвестиционный_проект",'План Факт 2025'!G734=""),"Требует заполнения",IF(AND('План Факт 2025'!C734&lt;&gt;"Инвестиционный_проект",'План Факт 2025'!G734&lt;&gt;""),"Требует изменения","ОК"))</f>
        <v>ОК</v>
      </c>
      <c r="G734" s="1" t="str">
        <f aca="false">IF(AND('План Факт 2025'!C734="Инвестиционный_проект",'План Факт 2025'!I734=""),"Требует заполнения","ОК")</f>
        <v>ОК</v>
      </c>
      <c r="H734" s="1" t="str">
        <f aca="false">IF(AND('План Факт 2025'!C734="ФОТ",'План Факт 2025'!J734=""),"Требует заполнения","ОК")</f>
        <v>ОК</v>
      </c>
      <c r="J734" s="1" t="str">
        <f aca="false">IF(OR(AND('План Факт 2025'!D734="Программное_обеспечение_лицензии",'План Факт 2025'!L734=""),AND('План Факт 2025'!D734="Приобретение_ПО",'План Факт 2025'!L734=""),AND('План Факт 2025'!D734="ИТ_оборудование_и_комплектующие_ИП",'План Факт 2025'!L734=""),AND('План Факт 2025'!D734="ИТ_оборудование_и_комплектующие",'План Факт 2025'!L734="")),"Требует заполнения","ОК")</f>
        <v>ОК</v>
      </c>
      <c r="K734" s="1" t="str">
        <f aca="false">IF(OR(AND('План Факт 2025'!C734="Операционный_бюджет",'План Факт 2025'!D734="Программное_обеспечение_лицензии",'План Факт 2025'!M734=""),AND('План Факт 2025'!C734="Инвестиционный_проект",'План Факт 2025'!D734="Приобретение_ПО",'План Факт 2025'!M734=""),AND('План Факт 2025'!D734="ИТ_оборудование_и_комплектующие_ИП",'План Факт 2025'!M734=""),AND('План Факт 2025'!D734="ИТ_оборудование_и_комплектующие",'План Факт 2025'!M734="")),"Требует заполнения","ОК")</f>
        <v>ОК</v>
      </c>
      <c r="L734" s="1" t="str">
        <f aca="false">IF(OR(AND('План Факт 2025'!D734="Программное_обеспечение_лицензии",'План Факт 2025'!N734="",'План Факт 2025'!M734=""),AND('План Факт 2025'!D734="Приобретение_ПО",'План Факт 2025'!M734="",'План Факт 2025'!N734="",'План Факт 2025'!M734=""),AND('План Факт 2025'!C734&lt;&gt;"",'План Факт 2025'!N734="",'План Факт 2025'!M734="")),"Требует заполнения","ОК")</f>
        <v>ОК</v>
      </c>
      <c r="N734" s="1" t="str">
        <f aca="false">IF(OR('План Факт 2025'!C734="ФОТ",SUM('План Факт 2025'!Q734,'План Факт 2025'!R734,'План Факт 2025'!Z734,'План Факт 2025'!AA734)&gt;0),"ОК",IF('План Факт 2025'!C734="","ОК","Требует заполнения"))</f>
        <v>ОК</v>
      </c>
      <c r="T734" s="1" t="str">
        <f aca="false">IF(AND('План Факт 2025'!R734&gt;0,'План Факт 2025'!X734=""),"Требует заполнения","ОК")</f>
        <v>ОК</v>
      </c>
      <c r="U734" s="1" t="str">
        <f aca="false">IF(AND('План Факт 2025'!R734&gt;0,'План Факт 2025'!Y734=""),"Требует заполнения","ОК")</f>
        <v>ОК</v>
      </c>
    </row>
    <row r="735" customFormat="false" ht="15" hidden="false" customHeight="false" outlineLevel="0" collapsed="false">
      <c r="A735" s="1" t="str">
        <f aca="false">IF(AND('План Факт 2025'!B735&lt;&gt;"",'План Факт 2025'!A735=""),"Требует заполнения","ОК")</f>
        <v>ОК</v>
      </c>
      <c r="C735" s="1" t="str">
        <f aca="false">IF(AND('План Факт 2025'!C735="",SUM('План Факт 2025'!Q735,'План Факт 2025'!R735,'План Факт 2025'!Z735,'План Факт 2025'!AA735)&gt;0),"Требует заполнения","ОК")</f>
        <v>ОК</v>
      </c>
      <c r="D735" s="357" t="str">
        <f aca="false">IF(OR(AND('План Факт 2025'!D735="",'План Факт 2025'!C735="Инвестиционный_проект"),AND('План Факт 2025'!D735="",'План Факт 2025'!C735="Операционный_бюджет")),"Требует заполнения", IF('План Факт 2025'!D735="","ОК",IFERROR(VLOOKUP('План Факт 2025'!C735&amp;'План Факт 2025'!D735,статьи,1,FALSE()),"Требует исправления")))</f>
        <v>ОК</v>
      </c>
      <c r="E735" s="1" t="str">
        <f aca="false">IF(AND('План Факт 2025'!C735="Инвестиционный_проект",'План Факт 2025'!G735=""),"Требует заполнения",IF(AND('План Факт 2025'!C735&lt;&gt;"Инвестиционный_проект",'План Факт 2025'!G735&lt;&gt;""),"Требует изменения","ОК"))</f>
        <v>ОК</v>
      </c>
      <c r="G735" s="1" t="str">
        <f aca="false">IF(AND('План Факт 2025'!C735="Инвестиционный_проект",'План Факт 2025'!I735=""),"Требует заполнения","ОК")</f>
        <v>ОК</v>
      </c>
      <c r="H735" s="1" t="str">
        <f aca="false">IF(AND('План Факт 2025'!C735="ФОТ",'План Факт 2025'!J735=""),"Требует заполнения","ОК")</f>
        <v>ОК</v>
      </c>
      <c r="J735" s="1" t="str">
        <f aca="false">IF(OR(AND('План Факт 2025'!D735="Программное_обеспечение_лицензии",'План Факт 2025'!L735=""),AND('План Факт 2025'!D735="Приобретение_ПО",'План Факт 2025'!L735=""),AND('План Факт 2025'!D735="ИТ_оборудование_и_комплектующие_ИП",'План Факт 2025'!L735=""),AND('План Факт 2025'!D735="ИТ_оборудование_и_комплектующие",'План Факт 2025'!L735="")),"Требует заполнения","ОК")</f>
        <v>ОК</v>
      </c>
      <c r="K735" s="1" t="str">
        <f aca="false">IF(OR(AND('План Факт 2025'!C735="Операционный_бюджет",'План Факт 2025'!D735="Программное_обеспечение_лицензии",'План Факт 2025'!M735=""),AND('План Факт 2025'!C735="Инвестиционный_проект",'План Факт 2025'!D735="Приобретение_ПО",'План Факт 2025'!M735=""),AND('План Факт 2025'!D735="ИТ_оборудование_и_комплектующие_ИП",'План Факт 2025'!M735=""),AND('План Факт 2025'!D735="ИТ_оборудование_и_комплектующие",'План Факт 2025'!M735="")),"Требует заполнения","ОК")</f>
        <v>ОК</v>
      </c>
      <c r="L735" s="1" t="str">
        <f aca="false">IF(OR(AND('План Факт 2025'!D735="Программное_обеспечение_лицензии",'План Факт 2025'!N735="",'План Факт 2025'!M735=""),AND('План Факт 2025'!D735="Приобретение_ПО",'План Факт 2025'!M735="",'План Факт 2025'!N735="",'План Факт 2025'!M735=""),AND('План Факт 2025'!C735&lt;&gt;"",'План Факт 2025'!N735="",'План Факт 2025'!M735="")),"Требует заполнения","ОК")</f>
        <v>ОК</v>
      </c>
      <c r="N735" s="1" t="str">
        <f aca="false">IF(OR('План Факт 2025'!C735="ФОТ",SUM('План Факт 2025'!Q735,'План Факт 2025'!R735,'План Факт 2025'!Z735,'План Факт 2025'!AA735)&gt;0),"ОК",IF('План Факт 2025'!C735="","ОК","Требует заполнения"))</f>
        <v>ОК</v>
      </c>
      <c r="T735" s="1" t="str">
        <f aca="false">IF(AND('План Факт 2025'!R735&gt;0,'План Факт 2025'!X735=""),"Требует заполнения","ОК")</f>
        <v>ОК</v>
      </c>
      <c r="U735" s="1" t="str">
        <f aca="false">IF(AND('План Факт 2025'!R735&gt;0,'План Факт 2025'!Y735=""),"Требует заполнения","ОК")</f>
        <v>ОК</v>
      </c>
    </row>
    <row r="736" customFormat="false" ht="15" hidden="false" customHeight="false" outlineLevel="0" collapsed="false">
      <c r="A736" s="1" t="str">
        <f aca="false">IF(AND('План Факт 2025'!B736&lt;&gt;"",'План Факт 2025'!A736=""),"Требует заполнения","ОК")</f>
        <v>ОК</v>
      </c>
      <c r="C736" s="1" t="str">
        <f aca="false">IF(AND('План Факт 2025'!C736="",SUM('План Факт 2025'!Q736,'План Факт 2025'!R736,'План Факт 2025'!Z736,'План Факт 2025'!AA736)&gt;0),"Требует заполнения","ОК")</f>
        <v>ОК</v>
      </c>
      <c r="D736" s="357" t="str">
        <f aca="false">IF(OR(AND('План Факт 2025'!D736="",'План Факт 2025'!C736="Инвестиционный_проект"),AND('План Факт 2025'!D736="",'План Факт 2025'!C736="Операционный_бюджет")),"Требует заполнения", IF('План Факт 2025'!D736="","ОК",IFERROR(VLOOKUP('План Факт 2025'!C736&amp;'План Факт 2025'!D736,статьи,1,FALSE()),"Требует исправления")))</f>
        <v>ОК</v>
      </c>
      <c r="E736" s="1" t="str">
        <f aca="false">IF(AND('План Факт 2025'!C736="Инвестиционный_проект",'План Факт 2025'!G736=""),"Требует заполнения",IF(AND('План Факт 2025'!C736&lt;&gt;"Инвестиционный_проект",'План Факт 2025'!G736&lt;&gt;""),"Требует изменения","ОК"))</f>
        <v>ОК</v>
      </c>
      <c r="G736" s="1" t="str">
        <f aca="false">IF(AND('План Факт 2025'!C736="Инвестиционный_проект",'План Факт 2025'!I736=""),"Требует заполнения","ОК")</f>
        <v>ОК</v>
      </c>
      <c r="H736" s="1" t="str">
        <f aca="false">IF(AND('План Факт 2025'!C736="ФОТ",'План Факт 2025'!J736=""),"Требует заполнения","ОК")</f>
        <v>ОК</v>
      </c>
      <c r="J736" s="1" t="str">
        <f aca="false">IF(OR(AND('План Факт 2025'!D736="Программное_обеспечение_лицензии",'План Факт 2025'!L736=""),AND('План Факт 2025'!D736="Приобретение_ПО",'План Факт 2025'!L736=""),AND('План Факт 2025'!D736="ИТ_оборудование_и_комплектующие_ИП",'План Факт 2025'!L736=""),AND('План Факт 2025'!D736="ИТ_оборудование_и_комплектующие",'План Факт 2025'!L736="")),"Требует заполнения","ОК")</f>
        <v>ОК</v>
      </c>
      <c r="K736" s="1" t="str">
        <f aca="false">IF(OR(AND('План Факт 2025'!C736="Операционный_бюджет",'План Факт 2025'!D736="Программное_обеспечение_лицензии",'План Факт 2025'!M736=""),AND('План Факт 2025'!C736="Инвестиционный_проект",'План Факт 2025'!D736="Приобретение_ПО",'План Факт 2025'!M736=""),AND('План Факт 2025'!D736="ИТ_оборудование_и_комплектующие_ИП",'План Факт 2025'!M736=""),AND('План Факт 2025'!D736="ИТ_оборудование_и_комплектующие",'План Факт 2025'!M736="")),"Требует заполнения","ОК")</f>
        <v>ОК</v>
      </c>
      <c r="L736" s="1" t="str">
        <f aca="false">IF(OR(AND('План Факт 2025'!D736="Программное_обеспечение_лицензии",'План Факт 2025'!N736="",'План Факт 2025'!M736=""),AND('План Факт 2025'!D736="Приобретение_ПО",'План Факт 2025'!M736="",'План Факт 2025'!N736="",'План Факт 2025'!M736=""),AND('План Факт 2025'!C736&lt;&gt;"",'План Факт 2025'!N736="",'План Факт 2025'!M736="")),"Требует заполнения","ОК")</f>
        <v>ОК</v>
      </c>
      <c r="N736" s="1" t="str">
        <f aca="false">IF(OR('План Факт 2025'!C736="ФОТ",SUM('План Факт 2025'!Q736,'План Факт 2025'!R736,'План Факт 2025'!Z736,'План Факт 2025'!AA736)&gt;0),"ОК",IF('План Факт 2025'!C736="","ОК","Требует заполнения"))</f>
        <v>ОК</v>
      </c>
      <c r="T736" s="1" t="str">
        <f aca="false">IF(AND('План Факт 2025'!R736&gt;0,'План Факт 2025'!X736=""),"Требует заполнения","ОК")</f>
        <v>ОК</v>
      </c>
      <c r="U736" s="1" t="str">
        <f aca="false">IF(AND('План Факт 2025'!R736&gt;0,'План Факт 2025'!Y736=""),"Требует заполнения","ОК")</f>
        <v>ОК</v>
      </c>
    </row>
    <row r="737" customFormat="false" ht="15" hidden="false" customHeight="false" outlineLevel="0" collapsed="false">
      <c r="A737" s="1" t="str">
        <f aca="false">IF(AND('План Факт 2025'!B737&lt;&gt;"",'План Факт 2025'!A737=""),"Требует заполнения","ОК")</f>
        <v>ОК</v>
      </c>
      <c r="C737" s="1" t="str">
        <f aca="false">IF(AND('План Факт 2025'!C737="",SUM('План Факт 2025'!Q737,'План Факт 2025'!R737,'План Факт 2025'!Z737,'План Факт 2025'!AA737)&gt;0),"Требует заполнения","ОК")</f>
        <v>ОК</v>
      </c>
      <c r="D737" s="357" t="str">
        <f aca="false">IF(OR(AND('План Факт 2025'!D737="",'План Факт 2025'!C737="Инвестиционный_проект"),AND('План Факт 2025'!D737="",'План Факт 2025'!C737="Операционный_бюджет")),"Требует заполнения", IF('План Факт 2025'!D737="","ОК",IFERROR(VLOOKUP('План Факт 2025'!C737&amp;'План Факт 2025'!D737,статьи,1,FALSE()),"Требует исправления")))</f>
        <v>ОК</v>
      </c>
      <c r="E737" s="1" t="str">
        <f aca="false">IF(AND('План Факт 2025'!C737="Инвестиционный_проект",'План Факт 2025'!G737=""),"Требует заполнения",IF(AND('План Факт 2025'!C737&lt;&gt;"Инвестиционный_проект",'План Факт 2025'!G737&lt;&gt;""),"Требует изменения","ОК"))</f>
        <v>ОК</v>
      </c>
      <c r="G737" s="1" t="str">
        <f aca="false">IF(AND('План Факт 2025'!C737="Инвестиционный_проект",'План Факт 2025'!I737=""),"Требует заполнения","ОК")</f>
        <v>ОК</v>
      </c>
      <c r="H737" s="1" t="str">
        <f aca="false">IF(AND('План Факт 2025'!C737="ФОТ",'План Факт 2025'!J737=""),"Требует заполнения","ОК")</f>
        <v>ОК</v>
      </c>
      <c r="J737" s="1" t="str">
        <f aca="false">IF(OR(AND('План Факт 2025'!D737="Программное_обеспечение_лицензии",'План Факт 2025'!L737=""),AND('План Факт 2025'!D737="Приобретение_ПО",'План Факт 2025'!L737=""),AND('План Факт 2025'!D737="ИТ_оборудование_и_комплектующие_ИП",'План Факт 2025'!L737=""),AND('План Факт 2025'!D737="ИТ_оборудование_и_комплектующие",'План Факт 2025'!L737="")),"Требует заполнения","ОК")</f>
        <v>ОК</v>
      </c>
      <c r="K737" s="1" t="str">
        <f aca="false">IF(OR(AND('План Факт 2025'!C737="Операционный_бюджет",'План Факт 2025'!D737="Программное_обеспечение_лицензии",'План Факт 2025'!M737=""),AND('План Факт 2025'!C737="Инвестиционный_проект",'План Факт 2025'!D737="Приобретение_ПО",'План Факт 2025'!M737=""),AND('План Факт 2025'!D737="ИТ_оборудование_и_комплектующие_ИП",'План Факт 2025'!M737=""),AND('План Факт 2025'!D737="ИТ_оборудование_и_комплектующие",'План Факт 2025'!M737="")),"Требует заполнения","ОК")</f>
        <v>ОК</v>
      </c>
      <c r="L737" s="1" t="str">
        <f aca="false">IF(OR(AND('План Факт 2025'!D737="Программное_обеспечение_лицензии",'План Факт 2025'!N737="",'План Факт 2025'!M737=""),AND('План Факт 2025'!D737="Приобретение_ПО",'План Факт 2025'!M737="",'План Факт 2025'!N737="",'План Факт 2025'!M737=""),AND('План Факт 2025'!C737&lt;&gt;"",'План Факт 2025'!N737="",'План Факт 2025'!M737="")),"Требует заполнения","ОК")</f>
        <v>ОК</v>
      </c>
      <c r="N737" s="1" t="str">
        <f aca="false">IF(OR('План Факт 2025'!C737="ФОТ",SUM('План Факт 2025'!Q737,'План Факт 2025'!R737,'План Факт 2025'!Z737,'План Факт 2025'!AA737)&gt;0),"ОК",IF('План Факт 2025'!C737="","ОК","Требует заполнения"))</f>
        <v>ОК</v>
      </c>
      <c r="T737" s="1" t="str">
        <f aca="false">IF(AND('План Факт 2025'!R737&gt;0,'План Факт 2025'!X737=""),"Требует заполнения","ОК")</f>
        <v>ОК</v>
      </c>
      <c r="U737" s="1" t="str">
        <f aca="false">IF(AND('План Факт 2025'!R737&gt;0,'План Факт 2025'!Y737=""),"Требует заполнения","ОК")</f>
        <v>ОК</v>
      </c>
    </row>
    <row r="738" customFormat="false" ht="15" hidden="false" customHeight="false" outlineLevel="0" collapsed="false">
      <c r="A738" s="1" t="str">
        <f aca="false">IF(AND('План Факт 2025'!B738&lt;&gt;"",'План Факт 2025'!A738=""),"Требует заполнения","ОК")</f>
        <v>ОК</v>
      </c>
      <c r="C738" s="1" t="str">
        <f aca="false">IF(AND('План Факт 2025'!C738="",SUM('План Факт 2025'!Q738,'План Факт 2025'!R738,'План Факт 2025'!Z738,'План Факт 2025'!AA738)&gt;0),"Требует заполнения","ОК")</f>
        <v>ОК</v>
      </c>
      <c r="D738" s="357" t="str">
        <f aca="false">IF(OR(AND('План Факт 2025'!D738="",'План Факт 2025'!C738="Инвестиционный_проект"),AND('План Факт 2025'!D738="",'План Факт 2025'!C738="Операционный_бюджет")),"Требует заполнения", IF('План Факт 2025'!D738="","ОК",IFERROR(VLOOKUP('План Факт 2025'!C738&amp;'План Факт 2025'!D738,статьи,1,FALSE()),"Требует исправления")))</f>
        <v>ОК</v>
      </c>
      <c r="E738" s="1" t="str">
        <f aca="false">IF(AND('План Факт 2025'!C738="Инвестиционный_проект",'План Факт 2025'!G738=""),"Требует заполнения",IF(AND('План Факт 2025'!C738&lt;&gt;"Инвестиционный_проект",'План Факт 2025'!G738&lt;&gt;""),"Требует изменения","ОК"))</f>
        <v>ОК</v>
      </c>
      <c r="G738" s="1" t="str">
        <f aca="false">IF(AND('План Факт 2025'!C738="Инвестиционный_проект",'План Факт 2025'!I738=""),"Требует заполнения","ОК")</f>
        <v>ОК</v>
      </c>
      <c r="H738" s="1" t="str">
        <f aca="false">IF(AND('План Факт 2025'!C738="ФОТ",'План Факт 2025'!J738=""),"Требует заполнения","ОК")</f>
        <v>ОК</v>
      </c>
      <c r="J738" s="1" t="str">
        <f aca="false">IF(OR(AND('План Факт 2025'!D738="Программное_обеспечение_лицензии",'План Факт 2025'!L738=""),AND('План Факт 2025'!D738="Приобретение_ПО",'План Факт 2025'!L738=""),AND('План Факт 2025'!D738="ИТ_оборудование_и_комплектующие_ИП",'План Факт 2025'!L738=""),AND('План Факт 2025'!D738="ИТ_оборудование_и_комплектующие",'План Факт 2025'!L738="")),"Требует заполнения","ОК")</f>
        <v>ОК</v>
      </c>
      <c r="K738" s="1" t="str">
        <f aca="false">IF(OR(AND('План Факт 2025'!C738="Операционный_бюджет",'План Факт 2025'!D738="Программное_обеспечение_лицензии",'План Факт 2025'!M738=""),AND('План Факт 2025'!C738="Инвестиционный_проект",'План Факт 2025'!D738="Приобретение_ПО",'План Факт 2025'!M738=""),AND('План Факт 2025'!D738="ИТ_оборудование_и_комплектующие_ИП",'План Факт 2025'!M738=""),AND('План Факт 2025'!D738="ИТ_оборудование_и_комплектующие",'План Факт 2025'!M738="")),"Требует заполнения","ОК")</f>
        <v>ОК</v>
      </c>
      <c r="L738" s="1" t="str">
        <f aca="false">IF(OR(AND('План Факт 2025'!D738="Программное_обеспечение_лицензии",'План Факт 2025'!N738="",'План Факт 2025'!M738=""),AND('План Факт 2025'!D738="Приобретение_ПО",'План Факт 2025'!M738="",'План Факт 2025'!N738="",'План Факт 2025'!M738=""),AND('План Факт 2025'!C738&lt;&gt;"",'План Факт 2025'!N738="",'План Факт 2025'!M738="")),"Требует заполнения","ОК")</f>
        <v>ОК</v>
      </c>
      <c r="N738" s="1" t="str">
        <f aca="false">IF(OR('План Факт 2025'!C738="ФОТ",SUM('План Факт 2025'!Q738,'План Факт 2025'!R738,'План Факт 2025'!Z738,'План Факт 2025'!AA738)&gt;0),"ОК",IF('План Факт 2025'!C738="","ОК","Требует заполнения"))</f>
        <v>ОК</v>
      </c>
      <c r="T738" s="1" t="str">
        <f aca="false">IF(AND('План Факт 2025'!R738&gt;0,'План Факт 2025'!X738=""),"Требует заполнения","ОК")</f>
        <v>ОК</v>
      </c>
      <c r="U738" s="1" t="str">
        <f aca="false">IF(AND('План Факт 2025'!R738&gt;0,'План Факт 2025'!Y738=""),"Требует заполнения","ОК")</f>
        <v>ОК</v>
      </c>
    </row>
    <row r="739" customFormat="false" ht="15" hidden="false" customHeight="false" outlineLevel="0" collapsed="false">
      <c r="A739" s="1" t="str">
        <f aca="false">IF(AND('План Факт 2025'!B739&lt;&gt;"",'План Факт 2025'!A739=""),"Требует заполнения","ОК")</f>
        <v>ОК</v>
      </c>
      <c r="C739" s="1" t="str">
        <f aca="false">IF(AND('План Факт 2025'!C739="",SUM('План Факт 2025'!Q739,'План Факт 2025'!R739,'План Факт 2025'!Z739,'План Факт 2025'!AA739)&gt;0),"Требует заполнения","ОК")</f>
        <v>ОК</v>
      </c>
      <c r="D739" s="357" t="str">
        <f aca="false">IF(OR(AND('План Факт 2025'!D739="",'План Факт 2025'!C739="Инвестиционный_проект"),AND('План Факт 2025'!D739="",'План Факт 2025'!C739="Операционный_бюджет")),"Требует заполнения", IF('План Факт 2025'!D739="","ОК",IFERROR(VLOOKUP('План Факт 2025'!C739&amp;'План Факт 2025'!D739,статьи,1,FALSE()),"Требует исправления")))</f>
        <v>ОК</v>
      </c>
      <c r="E739" s="1" t="str">
        <f aca="false">IF(AND('План Факт 2025'!C739="Инвестиционный_проект",'План Факт 2025'!G739=""),"Требует заполнения",IF(AND('План Факт 2025'!C739&lt;&gt;"Инвестиционный_проект",'План Факт 2025'!G739&lt;&gt;""),"Требует изменения","ОК"))</f>
        <v>ОК</v>
      </c>
      <c r="G739" s="1" t="str">
        <f aca="false">IF(AND('План Факт 2025'!C739="Инвестиционный_проект",'План Факт 2025'!I739=""),"Требует заполнения","ОК")</f>
        <v>ОК</v>
      </c>
      <c r="H739" s="1" t="str">
        <f aca="false">IF(AND('План Факт 2025'!C739="ФОТ",'План Факт 2025'!J739=""),"Требует заполнения","ОК")</f>
        <v>ОК</v>
      </c>
      <c r="J739" s="1" t="str">
        <f aca="false">IF(OR(AND('План Факт 2025'!D739="Программное_обеспечение_лицензии",'План Факт 2025'!L739=""),AND('План Факт 2025'!D739="Приобретение_ПО",'План Факт 2025'!L739=""),AND('План Факт 2025'!D739="ИТ_оборудование_и_комплектующие_ИП",'План Факт 2025'!L739=""),AND('План Факт 2025'!D739="ИТ_оборудование_и_комплектующие",'План Факт 2025'!L739="")),"Требует заполнения","ОК")</f>
        <v>ОК</v>
      </c>
      <c r="K739" s="1" t="str">
        <f aca="false">IF(OR(AND('План Факт 2025'!C739="Операционный_бюджет",'План Факт 2025'!D739="Программное_обеспечение_лицензии",'План Факт 2025'!M739=""),AND('План Факт 2025'!C739="Инвестиционный_проект",'План Факт 2025'!D739="Приобретение_ПО",'План Факт 2025'!M739=""),AND('План Факт 2025'!D739="ИТ_оборудование_и_комплектующие_ИП",'План Факт 2025'!M739=""),AND('План Факт 2025'!D739="ИТ_оборудование_и_комплектующие",'План Факт 2025'!M739="")),"Требует заполнения","ОК")</f>
        <v>ОК</v>
      </c>
      <c r="L739" s="1" t="str">
        <f aca="false">IF(OR(AND('План Факт 2025'!D739="Программное_обеспечение_лицензии",'План Факт 2025'!N739="",'План Факт 2025'!M739=""),AND('План Факт 2025'!D739="Приобретение_ПО",'План Факт 2025'!M739="",'План Факт 2025'!N739="",'План Факт 2025'!M739=""),AND('План Факт 2025'!C739&lt;&gt;"",'План Факт 2025'!N739="",'План Факт 2025'!M739="")),"Требует заполнения","ОК")</f>
        <v>ОК</v>
      </c>
      <c r="N739" s="1" t="str">
        <f aca="false">IF(OR('План Факт 2025'!C739="ФОТ",SUM('План Факт 2025'!Q739,'План Факт 2025'!R739,'План Факт 2025'!Z739,'План Факт 2025'!AA739)&gt;0),"ОК",IF('План Факт 2025'!C739="","ОК","Требует заполнения"))</f>
        <v>ОК</v>
      </c>
      <c r="T739" s="1" t="str">
        <f aca="false">IF(AND('План Факт 2025'!R739&gt;0,'План Факт 2025'!X739=""),"Требует заполнения","ОК")</f>
        <v>ОК</v>
      </c>
      <c r="U739" s="1" t="str">
        <f aca="false">IF(AND('План Факт 2025'!R739&gt;0,'План Факт 2025'!Y739=""),"Требует заполнения","ОК")</f>
        <v>ОК</v>
      </c>
    </row>
    <row r="740" customFormat="false" ht="15" hidden="false" customHeight="false" outlineLevel="0" collapsed="false">
      <c r="A740" s="1" t="str">
        <f aca="false">IF(AND('План Факт 2025'!B740&lt;&gt;"",'План Факт 2025'!A740=""),"Требует заполнения","ОК")</f>
        <v>ОК</v>
      </c>
      <c r="C740" s="1" t="str">
        <f aca="false">IF(AND('План Факт 2025'!C740="",SUM('План Факт 2025'!Q740,'План Факт 2025'!R740,'План Факт 2025'!Z740,'План Факт 2025'!AA740)&gt;0),"Требует заполнения","ОК")</f>
        <v>ОК</v>
      </c>
      <c r="D740" s="357" t="str">
        <f aca="false">IF(OR(AND('План Факт 2025'!D740="",'План Факт 2025'!C740="Инвестиционный_проект"),AND('План Факт 2025'!D740="",'План Факт 2025'!C740="Операционный_бюджет")),"Требует заполнения", IF('План Факт 2025'!D740="","ОК",IFERROR(VLOOKUP('План Факт 2025'!C740&amp;'План Факт 2025'!D740,статьи,1,FALSE()),"Требует исправления")))</f>
        <v>ОК</v>
      </c>
      <c r="E740" s="1" t="str">
        <f aca="false">IF(AND('План Факт 2025'!C740="Инвестиционный_проект",'План Факт 2025'!G740=""),"Требует заполнения",IF(AND('План Факт 2025'!C740&lt;&gt;"Инвестиционный_проект",'План Факт 2025'!G740&lt;&gt;""),"Требует изменения","ОК"))</f>
        <v>ОК</v>
      </c>
      <c r="G740" s="1" t="str">
        <f aca="false">IF(AND('План Факт 2025'!C740="Инвестиционный_проект",'План Факт 2025'!I740=""),"Требует заполнения","ОК")</f>
        <v>ОК</v>
      </c>
      <c r="H740" s="1" t="str">
        <f aca="false">IF(AND('План Факт 2025'!C740="ФОТ",'План Факт 2025'!J740=""),"Требует заполнения","ОК")</f>
        <v>ОК</v>
      </c>
      <c r="J740" s="1" t="str">
        <f aca="false">IF(OR(AND('План Факт 2025'!D740="Программное_обеспечение_лицензии",'План Факт 2025'!L740=""),AND('План Факт 2025'!D740="Приобретение_ПО",'План Факт 2025'!L740=""),AND('План Факт 2025'!D740="ИТ_оборудование_и_комплектующие_ИП",'План Факт 2025'!L740=""),AND('План Факт 2025'!D740="ИТ_оборудование_и_комплектующие",'План Факт 2025'!L740="")),"Требует заполнения","ОК")</f>
        <v>ОК</v>
      </c>
      <c r="K740" s="1" t="str">
        <f aca="false">IF(OR(AND('План Факт 2025'!C740="Операционный_бюджет",'План Факт 2025'!D740="Программное_обеспечение_лицензии",'План Факт 2025'!M740=""),AND('План Факт 2025'!C740="Инвестиционный_проект",'План Факт 2025'!D740="Приобретение_ПО",'План Факт 2025'!M740=""),AND('План Факт 2025'!D740="ИТ_оборудование_и_комплектующие_ИП",'План Факт 2025'!M740=""),AND('План Факт 2025'!D740="ИТ_оборудование_и_комплектующие",'План Факт 2025'!M740="")),"Требует заполнения","ОК")</f>
        <v>ОК</v>
      </c>
      <c r="L740" s="1" t="str">
        <f aca="false">IF(OR(AND('План Факт 2025'!D740="Программное_обеспечение_лицензии",'План Факт 2025'!N740="",'План Факт 2025'!M740=""),AND('План Факт 2025'!D740="Приобретение_ПО",'План Факт 2025'!M740="",'План Факт 2025'!N740="",'План Факт 2025'!M740=""),AND('План Факт 2025'!C740&lt;&gt;"",'План Факт 2025'!N740="",'План Факт 2025'!M740="")),"Требует заполнения","ОК")</f>
        <v>ОК</v>
      </c>
      <c r="N740" s="1" t="str">
        <f aca="false">IF(OR('План Факт 2025'!C740="ФОТ",SUM('План Факт 2025'!Q740,'План Факт 2025'!R740,'План Факт 2025'!Z740,'План Факт 2025'!AA740)&gt;0),"ОК",IF('План Факт 2025'!C740="","ОК","Требует заполнения"))</f>
        <v>ОК</v>
      </c>
      <c r="T740" s="1" t="str">
        <f aca="false">IF(AND('План Факт 2025'!R740&gt;0,'План Факт 2025'!X740=""),"Требует заполнения","ОК")</f>
        <v>ОК</v>
      </c>
      <c r="U740" s="1" t="str">
        <f aca="false">IF(AND('План Факт 2025'!R740&gt;0,'План Факт 2025'!Y740=""),"Требует заполнения","ОК")</f>
        <v>ОК</v>
      </c>
    </row>
    <row r="741" customFormat="false" ht="15" hidden="false" customHeight="false" outlineLevel="0" collapsed="false">
      <c r="A741" s="1" t="str">
        <f aca="false">IF(AND('План Факт 2025'!B741&lt;&gt;"",'План Факт 2025'!A741=""),"Требует заполнения","ОК")</f>
        <v>ОК</v>
      </c>
      <c r="C741" s="1" t="str">
        <f aca="false">IF(AND('План Факт 2025'!C741="",SUM('План Факт 2025'!Q741,'План Факт 2025'!R741,'План Факт 2025'!Z741,'План Факт 2025'!AA741)&gt;0),"Требует заполнения","ОК")</f>
        <v>ОК</v>
      </c>
      <c r="D741" s="357" t="str">
        <f aca="false">IF(OR(AND('План Факт 2025'!D741="",'План Факт 2025'!C741="Инвестиционный_проект"),AND('План Факт 2025'!D741="",'План Факт 2025'!C741="Операционный_бюджет")),"Требует заполнения", IF('План Факт 2025'!D741="","ОК",IFERROR(VLOOKUP('План Факт 2025'!C741&amp;'План Факт 2025'!D741,статьи,1,FALSE()),"Требует исправления")))</f>
        <v>ОК</v>
      </c>
      <c r="E741" s="1" t="str">
        <f aca="false">IF(AND('План Факт 2025'!C741="Инвестиционный_проект",'План Факт 2025'!G741=""),"Требует заполнения",IF(AND('План Факт 2025'!C741&lt;&gt;"Инвестиционный_проект",'План Факт 2025'!G741&lt;&gt;""),"Требует изменения","ОК"))</f>
        <v>ОК</v>
      </c>
      <c r="G741" s="1" t="str">
        <f aca="false">IF(AND('План Факт 2025'!C741="Инвестиционный_проект",'План Факт 2025'!I741=""),"Требует заполнения","ОК")</f>
        <v>ОК</v>
      </c>
      <c r="H741" s="1" t="str">
        <f aca="false">IF(AND('План Факт 2025'!C741="ФОТ",'План Факт 2025'!J741=""),"Требует заполнения","ОК")</f>
        <v>ОК</v>
      </c>
      <c r="J741" s="1" t="str">
        <f aca="false">IF(OR(AND('План Факт 2025'!D741="Программное_обеспечение_лицензии",'План Факт 2025'!L741=""),AND('План Факт 2025'!D741="Приобретение_ПО",'План Факт 2025'!L741=""),AND('План Факт 2025'!D741="ИТ_оборудование_и_комплектующие_ИП",'План Факт 2025'!L741=""),AND('План Факт 2025'!D741="ИТ_оборудование_и_комплектующие",'План Факт 2025'!L741="")),"Требует заполнения","ОК")</f>
        <v>ОК</v>
      </c>
      <c r="K741" s="1" t="str">
        <f aca="false">IF(OR(AND('План Факт 2025'!C741="Операционный_бюджет",'План Факт 2025'!D741="Программное_обеспечение_лицензии",'План Факт 2025'!M741=""),AND('План Факт 2025'!C741="Инвестиционный_проект",'План Факт 2025'!D741="Приобретение_ПО",'План Факт 2025'!M741=""),AND('План Факт 2025'!D741="ИТ_оборудование_и_комплектующие_ИП",'План Факт 2025'!M741=""),AND('План Факт 2025'!D741="ИТ_оборудование_и_комплектующие",'План Факт 2025'!M741="")),"Требует заполнения","ОК")</f>
        <v>ОК</v>
      </c>
      <c r="L741" s="1" t="str">
        <f aca="false">IF(OR(AND('План Факт 2025'!D741="Программное_обеспечение_лицензии",'План Факт 2025'!N741="",'План Факт 2025'!M741=""),AND('План Факт 2025'!D741="Приобретение_ПО",'План Факт 2025'!M741="",'План Факт 2025'!N741="",'План Факт 2025'!M741=""),AND('План Факт 2025'!C741&lt;&gt;"",'План Факт 2025'!N741="",'План Факт 2025'!M741="")),"Требует заполнения","ОК")</f>
        <v>ОК</v>
      </c>
      <c r="N741" s="1" t="str">
        <f aca="false">IF(OR('План Факт 2025'!C741="ФОТ",SUM('План Факт 2025'!Q741,'План Факт 2025'!R741,'План Факт 2025'!Z741,'План Факт 2025'!AA741)&gt;0),"ОК",IF('План Факт 2025'!C741="","ОК","Требует заполнения"))</f>
        <v>ОК</v>
      </c>
      <c r="T741" s="1" t="str">
        <f aca="false">IF(AND('План Факт 2025'!R741&gt;0,'План Факт 2025'!X741=""),"Требует заполнения","ОК")</f>
        <v>ОК</v>
      </c>
      <c r="U741" s="1" t="str">
        <f aca="false">IF(AND('План Факт 2025'!R741&gt;0,'План Факт 2025'!Y741=""),"Требует заполнения","ОК")</f>
        <v>ОК</v>
      </c>
    </row>
    <row r="742" customFormat="false" ht="15" hidden="false" customHeight="false" outlineLevel="0" collapsed="false">
      <c r="A742" s="1" t="str">
        <f aca="false">IF(AND('План Факт 2025'!B742&lt;&gt;"",'План Факт 2025'!A742=""),"Требует заполнения","ОК")</f>
        <v>ОК</v>
      </c>
      <c r="C742" s="1" t="str">
        <f aca="false">IF(AND('План Факт 2025'!C742="",SUM('План Факт 2025'!Q742,'План Факт 2025'!R742,'План Факт 2025'!Z742,'План Факт 2025'!AA742)&gt;0),"Требует заполнения","ОК")</f>
        <v>ОК</v>
      </c>
      <c r="D742" s="357" t="str">
        <f aca="false">IF(OR(AND('План Факт 2025'!D742="",'План Факт 2025'!C742="Инвестиционный_проект"),AND('План Факт 2025'!D742="",'План Факт 2025'!C742="Операционный_бюджет")),"Требует заполнения", IF('План Факт 2025'!D742="","ОК",IFERROR(VLOOKUP('План Факт 2025'!C742&amp;'План Факт 2025'!D742,статьи,1,FALSE()),"Требует исправления")))</f>
        <v>ОК</v>
      </c>
      <c r="E742" s="1" t="str">
        <f aca="false">IF(AND('План Факт 2025'!C742="Инвестиционный_проект",'План Факт 2025'!G742=""),"Требует заполнения",IF(AND('План Факт 2025'!C742&lt;&gt;"Инвестиционный_проект",'План Факт 2025'!G742&lt;&gt;""),"Требует изменения","ОК"))</f>
        <v>ОК</v>
      </c>
      <c r="G742" s="1" t="str">
        <f aca="false">IF(AND('План Факт 2025'!C742="Инвестиционный_проект",'План Факт 2025'!I742=""),"Требует заполнения","ОК")</f>
        <v>ОК</v>
      </c>
      <c r="H742" s="1" t="str">
        <f aca="false">IF(AND('План Факт 2025'!C742="ФОТ",'План Факт 2025'!J742=""),"Требует заполнения","ОК")</f>
        <v>ОК</v>
      </c>
      <c r="J742" s="1" t="str">
        <f aca="false">IF(OR(AND('План Факт 2025'!D742="Программное_обеспечение_лицензии",'План Факт 2025'!L742=""),AND('План Факт 2025'!D742="Приобретение_ПО",'План Факт 2025'!L742=""),AND('План Факт 2025'!D742="ИТ_оборудование_и_комплектующие_ИП",'План Факт 2025'!L742=""),AND('План Факт 2025'!D742="ИТ_оборудование_и_комплектующие",'План Факт 2025'!L742="")),"Требует заполнения","ОК")</f>
        <v>ОК</v>
      </c>
      <c r="K742" s="1" t="str">
        <f aca="false">IF(OR(AND('План Факт 2025'!C742="Операционный_бюджет",'План Факт 2025'!D742="Программное_обеспечение_лицензии",'План Факт 2025'!M742=""),AND('План Факт 2025'!C742="Инвестиционный_проект",'План Факт 2025'!D742="Приобретение_ПО",'План Факт 2025'!M742=""),AND('План Факт 2025'!D742="ИТ_оборудование_и_комплектующие_ИП",'План Факт 2025'!M742=""),AND('План Факт 2025'!D742="ИТ_оборудование_и_комплектующие",'План Факт 2025'!M742="")),"Требует заполнения","ОК")</f>
        <v>ОК</v>
      </c>
      <c r="L742" s="1" t="str">
        <f aca="false">IF(OR(AND('План Факт 2025'!D742="Программное_обеспечение_лицензии",'План Факт 2025'!N742="",'План Факт 2025'!M742=""),AND('План Факт 2025'!D742="Приобретение_ПО",'План Факт 2025'!M742="",'План Факт 2025'!N742="",'План Факт 2025'!M742=""),AND('План Факт 2025'!C742&lt;&gt;"",'План Факт 2025'!N742="",'План Факт 2025'!M742="")),"Требует заполнения","ОК")</f>
        <v>ОК</v>
      </c>
      <c r="N742" s="1" t="str">
        <f aca="false">IF(OR('План Факт 2025'!C742="ФОТ",SUM('План Факт 2025'!Q742,'План Факт 2025'!R742,'План Факт 2025'!Z742,'План Факт 2025'!AA742)&gt;0),"ОК",IF('План Факт 2025'!C742="","ОК","Требует заполнения"))</f>
        <v>ОК</v>
      </c>
      <c r="T742" s="1" t="str">
        <f aca="false">IF(AND('План Факт 2025'!R742&gt;0,'План Факт 2025'!X742=""),"Требует заполнения","ОК")</f>
        <v>ОК</v>
      </c>
      <c r="U742" s="1" t="str">
        <f aca="false">IF(AND('План Факт 2025'!R742&gt;0,'План Факт 2025'!Y742=""),"Требует заполнения","ОК")</f>
        <v>ОК</v>
      </c>
    </row>
    <row r="743" customFormat="false" ht="15" hidden="false" customHeight="false" outlineLevel="0" collapsed="false">
      <c r="A743" s="1" t="str">
        <f aca="false">IF(AND('План Факт 2025'!B743&lt;&gt;"",'План Факт 2025'!A743=""),"Требует заполнения","ОК")</f>
        <v>ОК</v>
      </c>
      <c r="C743" s="1" t="str">
        <f aca="false">IF(AND('План Факт 2025'!C743="",SUM('План Факт 2025'!Q743,'План Факт 2025'!R743,'План Факт 2025'!Z743,'План Факт 2025'!AA743)&gt;0),"Требует заполнения","ОК")</f>
        <v>ОК</v>
      </c>
      <c r="D743" s="357" t="str">
        <f aca="false">IF(OR(AND('План Факт 2025'!D743="",'План Факт 2025'!C743="Инвестиционный_проект"),AND('План Факт 2025'!D743="",'План Факт 2025'!C743="Операционный_бюджет")),"Требует заполнения", IF('План Факт 2025'!D743="","ОК",IFERROR(VLOOKUP('План Факт 2025'!C743&amp;'План Факт 2025'!D743,статьи,1,FALSE()),"Требует исправления")))</f>
        <v>ОК</v>
      </c>
      <c r="E743" s="1" t="str">
        <f aca="false">IF(AND('План Факт 2025'!C743="Инвестиционный_проект",'План Факт 2025'!G743=""),"Требует заполнения",IF(AND('План Факт 2025'!C743&lt;&gt;"Инвестиционный_проект",'План Факт 2025'!G743&lt;&gt;""),"Требует изменения","ОК"))</f>
        <v>ОК</v>
      </c>
      <c r="G743" s="1" t="str">
        <f aca="false">IF(AND('План Факт 2025'!C743="Инвестиционный_проект",'План Факт 2025'!I743=""),"Требует заполнения","ОК")</f>
        <v>ОК</v>
      </c>
      <c r="H743" s="1" t="str">
        <f aca="false">IF(AND('План Факт 2025'!C743="ФОТ",'План Факт 2025'!J743=""),"Требует заполнения","ОК")</f>
        <v>ОК</v>
      </c>
      <c r="J743" s="1" t="str">
        <f aca="false">IF(OR(AND('План Факт 2025'!D743="Программное_обеспечение_лицензии",'План Факт 2025'!L743=""),AND('План Факт 2025'!D743="Приобретение_ПО",'План Факт 2025'!L743=""),AND('План Факт 2025'!D743="ИТ_оборудование_и_комплектующие_ИП",'План Факт 2025'!L743=""),AND('План Факт 2025'!D743="ИТ_оборудование_и_комплектующие",'План Факт 2025'!L743="")),"Требует заполнения","ОК")</f>
        <v>ОК</v>
      </c>
      <c r="K743" s="1" t="str">
        <f aca="false">IF(OR(AND('План Факт 2025'!C743="Операционный_бюджет",'План Факт 2025'!D743="Программное_обеспечение_лицензии",'План Факт 2025'!M743=""),AND('План Факт 2025'!C743="Инвестиционный_проект",'План Факт 2025'!D743="Приобретение_ПО",'План Факт 2025'!M743=""),AND('План Факт 2025'!D743="ИТ_оборудование_и_комплектующие_ИП",'План Факт 2025'!M743=""),AND('План Факт 2025'!D743="ИТ_оборудование_и_комплектующие",'План Факт 2025'!M743="")),"Требует заполнения","ОК")</f>
        <v>ОК</v>
      </c>
      <c r="L743" s="1" t="str">
        <f aca="false">IF(OR(AND('План Факт 2025'!D743="Программное_обеспечение_лицензии",'План Факт 2025'!N743="",'План Факт 2025'!M743=""),AND('План Факт 2025'!D743="Приобретение_ПО",'План Факт 2025'!M743="",'План Факт 2025'!N743="",'План Факт 2025'!M743=""),AND('План Факт 2025'!C743&lt;&gt;"",'План Факт 2025'!N743="",'План Факт 2025'!M743="")),"Требует заполнения","ОК")</f>
        <v>ОК</v>
      </c>
      <c r="N743" s="1" t="str">
        <f aca="false">IF(OR('План Факт 2025'!C743="ФОТ",SUM('План Факт 2025'!Q743,'План Факт 2025'!R743,'План Факт 2025'!Z743,'План Факт 2025'!AA743)&gt;0),"ОК",IF('План Факт 2025'!C743="","ОК","Требует заполнения"))</f>
        <v>ОК</v>
      </c>
      <c r="T743" s="1" t="str">
        <f aca="false">IF(AND('План Факт 2025'!R743&gt;0,'План Факт 2025'!X743=""),"Требует заполнения","ОК")</f>
        <v>ОК</v>
      </c>
      <c r="U743" s="1" t="str">
        <f aca="false">IF(AND('План Факт 2025'!R743&gt;0,'План Факт 2025'!Y743=""),"Требует заполнения","ОК")</f>
        <v>ОК</v>
      </c>
    </row>
    <row r="744" customFormat="false" ht="15" hidden="false" customHeight="false" outlineLevel="0" collapsed="false">
      <c r="A744" s="1" t="str">
        <f aca="false">IF(AND('План Факт 2025'!B744&lt;&gt;"",'План Факт 2025'!A744=""),"Требует заполнения","ОК")</f>
        <v>ОК</v>
      </c>
      <c r="C744" s="1" t="str">
        <f aca="false">IF(AND('План Факт 2025'!C744="",SUM('План Факт 2025'!Q744,'План Факт 2025'!R744,'План Факт 2025'!Z744,'План Факт 2025'!AA744)&gt;0),"Требует заполнения","ОК")</f>
        <v>ОК</v>
      </c>
      <c r="D744" s="357" t="str">
        <f aca="false">IF(OR(AND('План Факт 2025'!D744="",'План Факт 2025'!C744="Инвестиционный_проект"),AND('План Факт 2025'!D744="",'План Факт 2025'!C744="Операционный_бюджет")),"Требует заполнения", IF('План Факт 2025'!D744="","ОК",IFERROR(VLOOKUP('План Факт 2025'!C744&amp;'План Факт 2025'!D744,статьи,1,FALSE()),"Требует исправления")))</f>
        <v>ОК</v>
      </c>
      <c r="E744" s="1" t="str">
        <f aca="false">IF(AND('План Факт 2025'!C744="Инвестиционный_проект",'План Факт 2025'!G744=""),"Требует заполнения",IF(AND('План Факт 2025'!C744&lt;&gt;"Инвестиционный_проект",'План Факт 2025'!G744&lt;&gt;""),"Требует изменения","ОК"))</f>
        <v>ОК</v>
      </c>
      <c r="G744" s="1" t="str">
        <f aca="false">IF(AND('План Факт 2025'!C744="Инвестиционный_проект",'План Факт 2025'!I744=""),"Требует заполнения","ОК")</f>
        <v>ОК</v>
      </c>
      <c r="H744" s="1" t="str">
        <f aca="false">IF(AND('План Факт 2025'!C744="ФОТ",'План Факт 2025'!J744=""),"Требует заполнения","ОК")</f>
        <v>ОК</v>
      </c>
      <c r="J744" s="1" t="str">
        <f aca="false">IF(OR(AND('План Факт 2025'!D744="Программное_обеспечение_лицензии",'План Факт 2025'!L744=""),AND('План Факт 2025'!D744="Приобретение_ПО",'План Факт 2025'!L744=""),AND('План Факт 2025'!D744="ИТ_оборудование_и_комплектующие_ИП",'План Факт 2025'!L744=""),AND('План Факт 2025'!D744="ИТ_оборудование_и_комплектующие",'План Факт 2025'!L744="")),"Требует заполнения","ОК")</f>
        <v>ОК</v>
      </c>
      <c r="K744" s="1" t="str">
        <f aca="false">IF(OR(AND('План Факт 2025'!C744="Операционный_бюджет",'План Факт 2025'!D744="Программное_обеспечение_лицензии",'План Факт 2025'!M744=""),AND('План Факт 2025'!C744="Инвестиционный_проект",'План Факт 2025'!D744="Приобретение_ПО",'План Факт 2025'!M744=""),AND('План Факт 2025'!D744="ИТ_оборудование_и_комплектующие_ИП",'План Факт 2025'!M744=""),AND('План Факт 2025'!D744="ИТ_оборудование_и_комплектующие",'План Факт 2025'!M744="")),"Требует заполнения","ОК")</f>
        <v>ОК</v>
      </c>
      <c r="L744" s="1" t="str">
        <f aca="false">IF(OR(AND('План Факт 2025'!D744="Программное_обеспечение_лицензии",'План Факт 2025'!N744="",'План Факт 2025'!M744=""),AND('План Факт 2025'!D744="Приобретение_ПО",'План Факт 2025'!M744="",'План Факт 2025'!N744="",'План Факт 2025'!M744=""),AND('План Факт 2025'!C744&lt;&gt;"",'План Факт 2025'!N744="",'План Факт 2025'!M744="")),"Требует заполнения","ОК")</f>
        <v>ОК</v>
      </c>
      <c r="N744" s="1" t="str">
        <f aca="false">IF(OR('План Факт 2025'!C744="ФОТ",SUM('План Факт 2025'!Q744,'План Факт 2025'!R744,'План Факт 2025'!Z744,'План Факт 2025'!AA744)&gt;0),"ОК",IF('План Факт 2025'!C744="","ОК","Требует заполнения"))</f>
        <v>ОК</v>
      </c>
      <c r="T744" s="1" t="str">
        <f aca="false">IF(AND('План Факт 2025'!R744&gt;0,'План Факт 2025'!X744=""),"Требует заполнения","ОК")</f>
        <v>ОК</v>
      </c>
      <c r="U744" s="1" t="str">
        <f aca="false">IF(AND('План Факт 2025'!R744&gt;0,'План Факт 2025'!Y744=""),"Требует заполнения","ОК")</f>
        <v>ОК</v>
      </c>
    </row>
    <row r="745" customFormat="false" ht="15" hidden="false" customHeight="false" outlineLevel="0" collapsed="false">
      <c r="A745" s="1" t="str">
        <f aca="false">IF(AND('План Факт 2025'!B745&lt;&gt;"",'План Факт 2025'!A745=""),"Требует заполнения","ОК")</f>
        <v>ОК</v>
      </c>
      <c r="C745" s="1" t="str">
        <f aca="false">IF(AND('План Факт 2025'!C745="",SUM('План Факт 2025'!Q745,'План Факт 2025'!R745,'План Факт 2025'!Z745,'План Факт 2025'!AA745)&gt;0),"Требует заполнения","ОК")</f>
        <v>ОК</v>
      </c>
      <c r="D745" s="357" t="str">
        <f aca="false">IF(OR(AND('План Факт 2025'!D745="",'План Факт 2025'!C745="Инвестиционный_проект"),AND('План Факт 2025'!D745="",'План Факт 2025'!C745="Операционный_бюджет")),"Требует заполнения", IF('План Факт 2025'!D745="","ОК",IFERROR(VLOOKUP('План Факт 2025'!C745&amp;'План Факт 2025'!D745,статьи,1,FALSE()),"Требует исправления")))</f>
        <v>ОК</v>
      </c>
      <c r="E745" s="1" t="str">
        <f aca="false">IF(AND('План Факт 2025'!C745="Инвестиционный_проект",'План Факт 2025'!G745=""),"Требует заполнения",IF(AND('План Факт 2025'!C745&lt;&gt;"Инвестиционный_проект",'План Факт 2025'!G745&lt;&gt;""),"Требует изменения","ОК"))</f>
        <v>ОК</v>
      </c>
      <c r="G745" s="1" t="str">
        <f aca="false">IF(AND('План Факт 2025'!C745="Инвестиционный_проект",'План Факт 2025'!I745=""),"Требует заполнения","ОК")</f>
        <v>ОК</v>
      </c>
      <c r="H745" s="1" t="str">
        <f aca="false">IF(AND('План Факт 2025'!C745="ФОТ",'План Факт 2025'!J745=""),"Требует заполнения","ОК")</f>
        <v>ОК</v>
      </c>
      <c r="J745" s="1" t="str">
        <f aca="false">IF(OR(AND('План Факт 2025'!D745="Программное_обеспечение_лицензии",'План Факт 2025'!L745=""),AND('План Факт 2025'!D745="Приобретение_ПО",'План Факт 2025'!L745=""),AND('План Факт 2025'!D745="ИТ_оборудование_и_комплектующие_ИП",'План Факт 2025'!L745=""),AND('План Факт 2025'!D745="ИТ_оборудование_и_комплектующие",'План Факт 2025'!L745="")),"Требует заполнения","ОК")</f>
        <v>ОК</v>
      </c>
      <c r="K745" s="1" t="str">
        <f aca="false">IF(OR(AND('План Факт 2025'!C745="Операционный_бюджет",'План Факт 2025'!D745="Программное_обеспечение_лицензии",'План Факт 2025'!M745=""),AND('План Факт 2025'!C745="Инвестиционный_проект",'План Факт 2025'!D745="Приобретение_ПО",'План Факт 2025'!M745=""),AND('План Факт 2025'!D745="ИТ_оборудование_и_комплектующие_ИП",'План Факт 2025'!M745=""),AND('План Факт 2025'!D745="ИТ_оборудование_и_комплектующие",'План Факт 2025'!M745="")),"Требует заполнения","ОК")</f>
        <v>ОК</v>
      </c>
      <c r="L745" s="1" t="str">
        <f aca="false">IF(OR(AND('План Факт 2025'!D745="Программное_обеспечение_лицензии",'План Факт 2025'!N745="",'План Факт 2025'!M745=""),AND('План Факт 2025'!D745="Приобретение_ПО",'План Факт 2025'!M745="",'План Факт 2025'!N745="",'План Факт 2025'!M745=""),AND('План Факт 2025'!C745&lt;&gt;"",'План Факт 2025'!N745="",'План Факт 2025'!M745="")),"Требует заполнения","ОК")</f>
        <v>ОК</v>
      </c>
      <c r="N745" s="1" t="str">
        <f aca="false">IF(OR('План Факт 2025'!C745="ФОТ",SUM('План Факт 2025'!Q745,'План Факт 2025'!R745,'План Факт 2025'!Z745,'План Факт 2025'!AA745)&gt;0),"ОК",IF('План Факт 2025'!C745="","ОК","Требует заполнения"))</f>
        <v>ОК</v>
      </c>
      <c r="T745" s="1" t="str">
        <f aca="false">IF(AND('План Факт 2025'!R745&gt;0,'План Факт 2025'!X745=""),"Требует заполнения","ОК")</f>
        <v>ОК</v>
      </c>
      <c r="U745" s="1" t="str">
        <f aca="false">IF(AND('План Факт 2025'!R745&gt;0,'План Факт 2025'!Y745=""),"Требует заполнения","ОК")</f>
        <v>ОК</v>
      </c>
    </row>
    <row r="746" customFormat="false" ht="15" hidden="false" customHeight="false" outlineLevel="0" collapsed="false">
      <c r="A746" s="1" t="str">
        <f aca="false">IF(AND('План Факт 2025'!B746&lt;&gt;"",'План Факт 2025'!A746=""),"Требует заполнения","ОК")</f>
        <v>ОК</v>
      </c>
      <c r="C746" s="1" t="str">
        <f aca="false">IF(AND('План Факт 2025'!C746="",SUM('План Факт 2025'!Q746,'План Факт 2025'!R746,'План Факт 2025'!Z746,'План Факт 2025'!AA746)&gt;0),"Требует заполнения","ОК")</f>
        <v>ОК</v>
      </c>
      <c r="D746" s="357" t="str">
        <f aca="false">IF(OR(AND('План Факт 2025'!D746="",'План Факт 2025'!C746="Инвестиционный_проект"),AND('План Факт 2025'!D746="",'План Факт 2025'!C746="Операционный_бюджет")),"Требует заполнения", IF('План Факт 2025'!D746="","ОК",IFERROR(VLOOKUP('План Факт 2025'!C746&amp;'План Факт 2025'!D746,статьи,1,FALSE()),"Требует исправления")))</f>
        <v>ОК</v>
      </c>
      <c r="E746" s="1" t="str">
        <f aca="false">IF(AND('План Факт 2025'!C746="Инвестиционный_проект",'План Факт 2025'!G746=""),"Требует заполнения",IF(AND('План Факт 2025'!C746&lt;&gt;"Инвестиционный_проект",'План Факт 2025'!G746&lt;&gt;""),"Требует изменения","ОК"))</f>
        <v>ОК</v>
      </c>
      <c r="G746" s="1" t="str">
        <f aca="false">IF(AND('План Факт 2025'!C746="Инвестиционный_проект",'План Факт 2025'!I746=""),"Требует заполнения","ОК")</f>
        <v>ОК</v>
      </c>
      <c r="H746" s="1" t="str">
        <f aca="false">IF(AND('План Факт 2025'!C746="ФОТ",'План Факт 2025'!J746=""),"Требует заполнения","ОК")</f>
        <v>ОК</v>
      </c>
      <c r="J746" s="1" t="str">
        <f aca="false">IF(OR(AND('План Факт 2025'!D746="Программное_обеспечение_лицензии",'План Факт 2025'!L746=""),AND('План Факт 2025'!D746="Приобретение_ПО",'План Факт 2025'!L746=""),AND('План Факт 2025'!D746="ИТ_оборудование_и_комплектующие_ИП",'План Факт 2025'!L746=""),AND('План Факт 2025'!D746="ИТ_оборудование_и_комплектующие",'План Факт 2025'!L746="")),"Требует заполнения","ОК")</f>
        <v>ОК</v>
      </c>
      <c r="K746" s="1" t="str">
        <f aca="false">IF(OR(AND('План Факт 2025'!C746="Операционный_бюджет",'План Факт 2025'!D746="Программное_обеспечение_лицензии",'План Факт 2025'!M746=""),AND('План Факт 2025'!C746="Инвестиционный_проект",'План Факт 2025'!D746="Приобретение_ПО",'План Факт 2025'!M746=""),AND('План Факт 2025'!D746="ИТ_оборудование_и_комплектующие_ИП",'План Факт 2025'!M746=""),AND('План Факт 2025'!D746="ИТ_оборудование_и_комплектующие",'План Факт 2025'!M746="")),"Требует заполнения","ОК")</f>
        <v>ОК</v>
      </c>
      <c r="L746" s="1" t="str">
        <f aca="false">IF(OR(AND('План Факт 2025'!D746="Программное_обеспечение_лицензии",'План Факт 2025'!N746="",'План Факт 2025'!M746=""),AND('План Факт 2025'!D746="Приобретение_ПО",'План Факт 2025'!M746="",'План Факт 2025'!N746="",'План Факт 2025'!M746=""),AND('План Факт 2025'!C746&lt;&gt;"",'План Факт 2025'!N746="",'План Факт 2025'!M746="")),"Требует заполнения","ОК")</f>
        <v>ОК</v>
      </c>
      <c r="N746" s="1" t="str">
        <f aca="false">IF(OR('План Факт 2025'!C746="ФОТ",SUM('План Факт 2025'!Q746,'План Факт 2025'!R746,'План Факт 2025'!Z746,'План Факт 2025'!AA746)&gt;0),"ОК",IF('План Факт 2025'!C746="","ОК","Требует заполнения"))</f>
        <v>ОК</v>
      </c>
      <c r="T746" s="1" t="str">
        <f aca="false">IF(AND('План Факт 2025'!R746&gt;0,'План Факт 2025'!X746=""),"Требует заполнения","ОК")</f>
        <v>ОК</v>
      </c>
      <c r="U746" s="1" t="str">
        <f aca="false">IF(AND('План Факт 2025'!R746&gt;0,'План Факт 2025'!Y746=""),"Требует заполнения","ОК")</f>
        <v>ОК</v>
      </c>
    </row>
    <row r="747" customFormat="false" ht="15" hidden="false" customHeight="false" outlineLevel="0" collapsed="false">
      <c r="A747" s="1" t="str">
        <f aca="false">IF(AND('План Факт 2025'!B747&lt;&gt;"",'План Факт 2025'!A747=""),"Требует заполнения","ОК")</f>
        <v>ОК</v>
      </c>
      <c r="C747" s="1" t="str">
        <f aca="false">IF(AND('План Факт 2025'!C747="",SUM('План Факт 2025'!Q747,'План Факт 2025'!R747,'План Факт 2025'!Z747,'План Факт 2025'!AA747)&gt;0),"Требует заполнения","ОК")</f>
        <v>ОК</v>
      </c>
      <c r="D747" s="357" t="str">
        <f aca="false">IF(OR(AND('План Факт 2025'!D747="",'План Факт 2025'!C747="Инвестиционный_проект"),AND('План Факт 2025'!D747="",'План Факт 2025'!C747="Операционный_бюджет")),"Требует заполнения", IF('План Факт 2025'!D747="","ОК",IFERROR(VLOOKUP('План Факт 2025'!C747&amp;'План Факт 2025'!D747,статьи,1,FALSE()),"Требует исправления")))</f>
        <v>ОК</v>
      </c>
      <c r="E747" s="1" t="str">
        <f aca="false">IF(AND('План Факт 2025'!C747="Инвестиционный_проект",'План Факт 2025'!G747=""),"Требует заполнения",IF(AND('План Факт 2025'!C747&lt;&gt;"Инвестиционный_проект",'План Факт 2025'!G747&lt;&gt;""),"Требует изменения","ОК"))</f>
        <v>ОК</v>
      </c>
      <c r="G747" s="1" t="str">
        <f aca="false">IF(AND('План Факт 2025'!C747="Инвестиционный_проект",'План Факт 2025'!I747=""),"Требует заполнения","ОК")</f>
        <v>ОК</v>
      </c>
      <c r="H747" s="1" t="str">
        <f aca="false">IF(AND('План Факт 2025'!C747="ФОТ",'План Факт 2025'!J747=""),"Требует заполнения","ОК")</f>
        <v>ОК</v>
      </c>
      <c r="J747" s="1" t="str">
        <f aca="false">IF(OR(AND('План Факт 2025'!D747="Программное_обеспечение_лицензии",'План Факт 2025'!L747=""),AND('План Факт 2025'!D747="Приобретение_ПО",'План Факт 2025'!L747=""),AND('План Факт 2025'!D747="ИТ_оборудование_и_комплектующие_ИП",'План Факт 2025'!L747=""),AND('План Факт 2025'!D747="ИТ_оборудование_и_комплектующие",'План Факт 2025'!L747="")),"Требует заполнения","ОК")</f>
        <v>ОК</v>
      </c>
      <c r="K747" s="1" t="str">
        <f aca="false">IF(OR(AND('План Факт 2025'!C747="Операционный_бюджет",'План Факт 2025'!D747="Программное_обеспечение_лицензии",'План Факт 2025'!M747=""),AND('План Факт 2025'!C747="Инвестиционный_проект",'План Факт 2025'!D747="Приобретение_ПО",'План Факт 2025'!M747=""),AND('План Факт 2025'!D747="ИТ_оборудование_и_комплектующие_ИП",'План Факт 2025'!M747=""),AND('План Факт 2025'!D747="ИТ_оборудование_и_комплектующие",'План Факт 2025'!M747="")),"Требует заполнения","ОК")</f>
        <v>ОК</v>
      </c>
      <c r="L747" s="1" t="str">
        <f aca="false">IF(OR(AND('План Факт 2025'!D747="Программное_обеспечение_лицензии",'План Факт 2025'!N747="",'План Факт 2025'!M747=""),AND('План Факт 2025'!D747="Приобретение_ПО",'План Факт 2025'!M747="",'План Факт 2025'!N747="",'План Факт 2025'!M747=""),AND('План Факт 2025'!C747&lt;&gt;"",'План Факт 2025'!N747="",'План Факт 2025'!M747="")),"Требует заполнения","ОК")</f>
        <v>ОК</v>
      </c>
      <c r="N747" s="1" t="str">
        <f aca="false">IF(OR('План Факт 2025'!C747="ФОТ",SUM('План Факт 2025'!Q747,'План Факт 2025'!R747,'План Факт 2025'!Z747,'План Факт 2025'!AA747)&gt;0),"ОК",IF('План Факт 2025'!C747="","ОК","Требует заполнения"))</f>
        <v>ОК</v>
      </c>
      <c r="T747" s="1" t="str">
        <f aca="false">IF(AND('План Факт 2025'!R747&gt;0,'План Факт 2025'!X747=""),"Требует заполнения","ОК")</f>
        <v>ОК</v>
      </c>
      <c r="U747" s="1" t="str">
        <f aca="false">IF(AND('План Факт 2025'!R747&gt;0,'План Факт 2025'!Y747=""),"Требует заполнения","ОК")</f>
        <v>ОК</v>
      </c>
    </row>
    <row r="748" customFormat="false" ht="15" hidden="false" customHeight="false" outlineLevel="0" collapsed="false">
      <c r="A748" s="1" t="str">
        <f aca="false">IF(AND('План Факт 2025'!B748&lt;&gt;"",'План Факт 2025'!A748=""),"Требует заполнения","ОК")</f>
        <v>ОК</v>
      </c>
      <c r="C748" s="1" t="str">
        <f aca="false">IF(AND('План Факт 2025'!C748="",SUM('План Факт 2025'!Q748,'План Факт 2025'!R748,'План Факт 2025'!Z748,'План Факт 2025'!AA748)&gt;0),"Требует заполнения","ОК")</f>
        <v>ОК</v>
      </c>
      <c r="D748" s="357" t="str">
        <f aca="false">IF(OR(AND('План Факт 2025'!D748="",'План Факт 2025'!C748="Инвестиционный_проект"),AND('План Факт 2025'!D748="",'План Факт 2025'!C748="Операционный_бюджет")),"Требует заполнения", IF('План Факт 2025'!D748="","ОК",IFERROR(VLOOKUP('План Факт 2025'!C748&amp;'План Факт 2025'!D748,статьи,1,FALSE()),"Требует исправления")))</f>
        <v>ОК</v>
      </c>
      <c r="E748" s="1" t="str">
        <f aca="false">IF(AND('План Факт 2025'!C748="Инвестиционный_проект",'План Факт 2025'!G748=""),"Требует заполнения",IF(AND('План Факт 2025'!C748&lt;&gt;"Инвестиционный_проект",'План Факт 2025'!G748&lt;&gt;""),"Требует изменения","ОК"))</f>
        <v>ОК</v>
      </c>
      <c r="G748" s="1" t="str">
        <f aca="false">IF(AND('План Факт 2025'!C748="Инвестиционный_проект",'План Факт 2025'!I748=""),"Требует заполнения","ОК")</f>
        <v>ОК</v>
      </c>
      <c r="H748" s="1" t="str">
        <f aca="false">IF(AND('План Факт 2025'!C748="ФОТ",'План Факт 2025'!J748=""),"Требует заполнения","ОК")</f>
        <v>ОК</v>
      </c>
      <c r="J748" s="1" t="str">
        <f aca="false">IF(OR(AND('План Факт 2025'!D748="Программное_обеспечение_лицензии",'План Факт 2025'!L748=""),AND('План Факт 2025'!D748="Приобретение_ПО",'План Факт 2025'!L748=""),AND('План Факт 2025'!D748="ИТ_оборудование_и_комплектующие_ИП",'План Факт 2025'!L748=""),AND('План Факт 2025'!D748="ИТ_оборудование_и_комплектующие",'План Факт 2025'!L748="")),"Требует заполнения","ОК")</f>
        <v>ОК</v>
      </c>
      <c r="K748" s="1" t="str">
        <f aca="false">IF(OR(AND('План Факт 2025'!C748="Операционный_бюджет",'План Факт 2025'!D748="Программное_обеспечение_лицензии",'План Факт 2025'!M748=""),AND('План Факт 2025'!C748="Инвестиционный_проект",'План Факт 2025'!D748="Приобретение_ПО",'План Факт 2025'!M748=""),AND('План Факт 2025'!D748="ИТ_оборудование_и_комплектующие_ИП",'План Факт 2025'!M748=""),AND('План Факт 2025'!D748="ИТ_оборудование_и_комплектующие",'План Факт 2025'!M748="")),"Требует заполнения","ОК")</f>
        <v>ОК</v>
      </c>
      <c r="L748" s="1" t="str">
        <f aca="false">IF(OR(AND('План Факт 2025'!D748="Программное_обеспечение_лицензии",'План Факт 2025'!N748="",'План Факт 2025'!M748=""),AND('План Факт 2025'!D748="Приобретение_ПО",'План Факт 2025'!M748="",'План Факт 2025'!N748="",'План Факт 2025'!M748=""),AND('План Факт 2025'!C748&lt;&gt;"",'План Факт 2025'!N748="",'План Факт 2025'!M748="")),"Требует заполнения","ОК")</f>
        <v>ОК</v>
      </c>
      <c r="N748" s="1" t="str">
        <f aca="false">IF(OR('План Факт 2025'!C748="ФОТ",SUM('План Факт 2025'!Q748,'План Факт 2025'!R748,'План Факт 2025'!Z748,'План Факт 2025'!AA748)&gt;0),"ОК",IF('План Факт 2025'!C748="","ОК","Требует заполнения"))</f>
        <v>ОК</v>
      </c>
      <c r="T748" s="1" t="str">
        <f aca="false">IF(AND('План Факт 2025'!R748&gt;0,'План Факт 2025'!X748=""),"Требует заполнения","ОК")</f>
        <v>ОК</v>
      </c>
      <c r="U748" s="1" t="str">
        <f aca="false">IF(AND('План Факт 2025'!R748&gt;0,'План Факт 2025'!Y748=""),"Требует заполнения","ОК")</f>
        <v>ОК</v>
      </c>
    </row>
    <row r="749" customFormat="false" ht="15" hidden="false" customHeight="false" outlineLevel="0" collapsed="false">
      <c r="A749" s="1" t="str">
        <f aca="false">IF(AND('План Факт 2025'!B749&lt;&gt;"",'План Факт 2025'!A749=""),"Требует заполнения","ОК")</f>
        <v>ОК</v>
      </c>
      <c r="C749" s="1" t="str">
        <f aca="false">IF(AND('План Факт 2025'!C749="",SUM('План Факт 2025'!Q749,'План Факт 2025'!R749,'План Факт 2025'!Z749,'План Факт 2025'!AA749)&gt;0),"Требует заполнения","ОК")</f>
        <v>ОК</v>
      </c>
      <c r="D749" s="357" t="str">
        <f aca="false">IF(OR(AND('План Факт 2025'!D749="",'План Факт 2025'!C749="Инвестиционный_проект"),AND('План Факт 2025'!D749="",'План Факт 2025'!C749="Операционный_бюджет")),"Требует заполнения", IF('План Факт 2025'!D749="","ОК",IFERROR(VLOOKUP('План Факт 2025'!C749&amp;'План Факт 2025'!D749,статьи,1,FALSE()),"Требует исправления")))</f>
        <v>ОК</v>
      </c>
      <c r="E749" s="1" t="str">
        <f aca="false">IF(AND('План Факт 2025'!C749="Инвестиционный_проект",'План Факт 2025'!G749=""),"Требует заполнения",IF(AND('План Факт 2025'!C749&lt;&gt;"Инвестиционный_проект",'План Факт 2025'!G749&lt;&gt;""),"Требует изменения","ОК"))</f>
        <v>ОК</v>
      </c>
      <c r="G749" s="1" t="str">
        <f aca="false">IF(AND('План Факт 2025'!C749="Инвестиционный_проект",'План Факт 2025'!I749=""),"Требует заполнения","ОК")</f>
        <v>ОК</v>
      </c>
      <c r="H749" s="1" t="str">
        <f aca="false">IF(AND('План Факт 2025'!C749="ФОТ",'План Факт 2025'!J749=""),"Требует заполнения","ОК")</f>
        <v>ОК</v>
      </c>
      <c r="J749" s="1" t="str">
        <f aca="false">IF(OR(AND('План Факт 2025'!D749="Программное_обеспечение_лицензии",'План Факт 2025'!L749=""),AND('План Факт 2025'!D749="Приобретение_ПО",'План Факт 2025'!L749=""),AND('План Факт 2025'!D749="ИТ_оборудование_и_комплектующие_ИП",'План Факт 2025'!L749=""),AND('План Факт 2025'!D749="ИТ_оборудование_и_комплектующие",'План Факт 2025'!L749="")),"Требует заполнения","ОК")</f>
        <v>ОК</v>
      </c>
      <c r="K749" s="1" t="str">
        <f aca="false">IF(OR(AND('План Факт 2025'!C749="Операционный_бюджет",'План Факт 2025'!D749="Программное_обеспечение_лицензии",'План Факт 2025'!M749=""),AND('План Факт 2025'!C749="Инвестиционный_проект",'План Факт 2025'!D749="Приобретение_ПО",'План Факт 2025'!M749=""),AND('План Факт 2025'!D749="ИТ_оборудование_и_комплектующие_ИП",'План Факт 2025'!M749=""),AND('План Факт 2025'!D749="ИТ_оборудование_и_комплектующие",'План Факт 2025'!M749="")),"Требует заполнения","ОК")</f>
        <v>ОК</v>
      </c>
      <c r="L749" s="1" t="str">
        <f aca="false">IF(OR(AND('План Факт 2025'!D749="Программное_обеспечение_лицензии",'План Факт 2025'!N749="",'План Факт 2025'!M749=""),AND('План Факт 2025'!D749="Приобретение_ПО",'План Факт 2025'!M749="",'План Факт 2025'!N749="",'План Факт 2025'!M749=""),AND('План Факт 2025'!C749&lt;&gt;"",'План Факт 2025'!N749="",'План Факт 2025'!M749="")),"Требует заполнения","ОК")</f>
        <v>ОК</v>
      </c>
      <c r="N749" s="1" t="str">
        <f aca="false">IF(OR('План Факт 2025'!C749="ФОТ",SUM('План Факт 2025'!Q749,'План Факт 2025'!R749,'План Факт 2025'!Z749,'План Факт 2025'!AA749)&gt;0),"ОК",IF('План Факт 2025'!C749="","ОК","Требует заполнения"))</f>
        <v>ОК</v>
      </c>
      <c r="T749" s="1" t="str">
        <f aca="false">IF(AND('План Факт 2025'!R749&gt;0,'План Факт 2025'!X749=""),"Требует заполнения","ОК")</f>
        <v>ОК</v>
      </c>
      <c r="U749" s="1" t="str">
        <f aca="false">IF(AND('План Факт 2025'!R749&gt;0,'План Факт 2025'!Y749=""),"Требует заполнения","ОК")</f>
        <v>ОК</v>
      </c>
    </row>
    <row r="750" customFormat="false" ht="15" hidden="false" customHeight="false" outlineLevel="0" collapsed="false">
      <c r="A750" s="1" t="str">
        <f aca="false">IF(AND('План Факт 2025'!B750&lt;&gt;"",'План Факт 2025'!A750=""),"Требует заполнения","ОК")</f>
        <v>ОК</v>
      </c>
      <c r="C750" s="1" t="str">
        <f aca="false">IF(AND('План Факт 2025'!C750="",SUM('План Факт 2025'!Q750,'План Факт 2025'!R750,'План Факт 2025'!Z750,'План Факт 2025'!AA750)&gt;0),"Требует заполнения","ОК")</f>
        <v>ОК</v>
      </c>
      <c r="D750" s="357" t="str">
        <f aca="false">IF(OR(AND('План Факт 2025'!D750="",'План Факт 2025'!C750="Инвестиционный_проект"),AND('План Факт 2025'!D750="",'План Факт 2025'!C750="Операционный_бюджет")),"Требует заполнения", IF('План Факт 2025'!D750="","ОК",IFERROR(VLOOKUP('План Факт 2025'!C750&amp;'План Факт 2025'!D750,статьи,1,FALSE()),"Требует исправления")))</f>
        <v>ОК</v>
      </c>
      <c r="E750" s="1" t="str">
        <f aca="false">IF(AND('План Факт 2025'!C750="Инвестиционный_проект",'План Факт 2025'!G750=""),"Требует заполнения",IF(AND('План Факт 2025'!C750&lt;&gt;"Инвестиционный_проект",'План Факт 2025'!G750&lt;&gt;""),"Требует изменения","ОК"))</f>
        <v>ОК</v>
      </c>
      <c r="G750" s="1" t="str">
        <f aca="false">IF(AND('План Факт 2025'!C750="Инвестиционный_проект",'План Факт 2025'!I750=""),"Требует заполнения","ОК")</f>
        <v>ОК</v>
      </c>
      <c r="H750" s="1" t="str">
        <f aca="false">IF(AND('План Факт 2025'!C750="ФОТ",'План Факт 2025'!J750=""),"Требует заполнения","ОК")</f>
        <v>ОК</v>
      </c>
      <c r="J750" s="1" t="str">
        <f aca="false">IF(OR(AND('План Факт 2025'!D750="Программное_обеспечение_лицензии",'План Факт 2025'!L750=""),AND('План Факт 2025'!D750="Приобретение_ПО",'План Факт 2025'!L750=""),AND('План Факт 2025'!D750="ИТ_оборудование_и_комплектующие_ИП",'План Факт 2025'!L750=""),AND('План Факт 2025'!D750="ИТ_оборудование_и_комплектующие",'План Факт 2025'!L750="")),"Требует заполнения","ОК")</f>
        <v>ОК</v>
      </c>
      <c r="K750" s="1" t="str">
        <f aca="false">IF(OR(AND('План Факт 2025'!C750="Операционный_бюджет",'План Факт 2025'!D750="Программное_обеспечение_лицензии",'План Факт 2025'!M750=""),AND('План Факт 2025'!C750="Инвестиционный_проект",'План Факт 2025'!D750="Приобретение_ПО",'План Факт 2025'!M750=""),AND('План Факт 2025'!D750="ИТ_оборудование_и_комплектующие_ИП",'План Факт 2025'!M750=""),AND('План Факт 2025'!D750="ИТ_оборудование_и_комплектующие",'План Факт 2025'!M750="")),"Требует заполнения","ОК")</f>
        <v>ОК</v>
      </c>
      <c r="L750" s="1" t="str">
        <f aca="false">IF(OR(AND('План Факт 2025'!D750="Программное_обеспечение_лицензии",'План Факт 2025'!N750="",'План Факт 2025'!M750=""),AND('План Факт 2025'!D750="Приобретение_ПО",'План Факт 2025'!M750="",'План Факт 2025'!N750="",'План Факт 2025'!M750=""),AND('План Факт 2025'!C750&lt;&gt;"",'План Факт 2025'!N750="",'План Факт 2025'!M750="")),"Требует заполнения","ОК")</f>
        <v>ОК</v>
      </c>
      <c r="N750" s="1" t="str">
        <f aca="false">IF(OR('План Факт 2025'!C750="ФОТ",SUM('План Факт 2025'!Q750,'План Факт 2025'!R750,'План Факт 2025'!Z750,'План Факт 2025'!AA750)&gt;0),"ОК",IF('План Факт 2025'!C750="","ОК","Требует заполнения"))</f>
        <v>ОК</v>
      </c>
      <c r="T750" s="1" t="str">
        <f aca="false">IF(AND('План Факт 2025'!R750&gt;0,'План Факт 2025'!X750=""),"Требует заполнения","ОК")</f>
        <v>ОК</v>
      </c>
      <c r="U750" s="1" t="str">
        <f aca="false">IF(AND('План Факт 2025'!R750&gt;0,'План Факт 2025'!Y750=""),"Требует заполнения","ОК")</f>
        <v>ОК</v>
      </c>
    </row>
    <row r="751" customFormat="false" ht="15" hidden="false" customHeight="false" outlineLevel="0" collapsed="false">
      <c r="A751" s="1" t="str">
        <f aca="false">IF(AND('План Факт 2025'!B751&lt;&gt;"",'План Факт 2025'!A751=""),"Требует заполнения","ОК")</f>
        <v>ОК</v>
      </c>
      <c r="C751" s="1" t="str">
        <f aca="false">IF(AND('План Факт 2025'!C751="",SUM('План Факт 2025'!Q751,'План Факт 2025'!R751,'План Факт 2025'!Z751,'План Факт 2025'!AA751)&gt;0),"Требует заполнения","ОК")</f>
        <v>ОК</v>
      </c>
      <c r="D751" s="357" t="str">
        <f aca="false">IF(OR(AND('План Факт 2025'!D751="",'План Факт 2025'!C751="Инвестиционный_проект"),AND('План Факт 2025'!D751="",'План Факт 2025'!C751="Операционный_бюджет")),"Требует заполнения", IF('План Факт 2025'!D751="","ОК",IFERROR(VLOOKUP('План Факт 2025'!C751&amp;'План Факт 2025'!D751,статьи,1,FALSE()),"Требует исправления")))</f>
        <v>ОК</v>
      </c>
      <c r="E751" s="1" t="str">
        <f aca="false">IF(AND('План Факт 2025'!C751="Инвестиционный_проект",'План Факт 2025'!G751=""),"Требует заполнения",IF(AND('План Факт 2025'!C751&lt;&gt;"Инвестиционный_проект",'План Факт 2025'!G751&lt;&gt;""),"Требует изменения","ОК"))</f>
        <v>ОК</v>
      </c>
      <c r="G751" s="1" t="str">
        <f aca="false">IF(AND('План Факт 2025'!C751="Инвестиционный_проект",'План Факт 2025'!I751=""),"Требует заполнения","ОК")</f>
        <v>ОК</v>
      </c>
      <c r="H751" s="1" t="str">
        <f aca="false">IF(AND('План Факт 2025'!C751="ФОТ",'План Факт 2025'!J751=""),"Требует заполнения","ОК")</f>
        <v>ОК</v>
      </c>
      <c r="J751" s="1" t="str">
        <f aca="false">IF(OR(AND('План Факт 2025'!D751="Программное_обеспечение_лицензии",'План Факт 2025'!L751=""),AND('План Факт 2025'!D751="Приобретение_ПО",'План Факт 2025'!L751=""),AND('План Факт 2025'!D751="ИТ_оборудование_и_комплектующие_ИП",'План Факт 2025'!L751=""),AND('План Факт 2025'!D751="ИТ_оборудование_и_комплектующие",'План Факт 2025'!L751="")),"Требует заполнения","ОК")</f>
        <v>ОК</v>
      </c>
      <c r="K751" s="1" t="str">
        <f aca="false">IF(OR(AND('План Факт 2025'!C751="Операционный_бюджет",'План Факт 2025'!D751="Программное_обеспечение_лицензии",'План Факт 2025'!M751=""),AND('План Факт 2025'!C751="Инвестиционный_проект",'План Факт 2025'!D751="Приобретение_ПО",'План Факт 2025'!M751=""),AND('План Факт 2025'!D751="ИТ_оборудование_и_комплектующие_ИП",'План Факт 2025'!M751=""),AND('План Факт 2025'!D751="ИТ_оборудование_и_комплектующие",'План Факт 2025'!M751="")),"Требует заполнения","ОК")</f>
        <v>ОК</v>
      </c>
      <c r="L751" s="1" t="str">
        <f aca="false">IF(OR(AND('План Факт 2025'!D751="Программное_обеспечение_лицензии",'План Факт 2025'!N751="",'План Факт 2025'!M751=""),AND('План Факт 2025'!D751="Приобретение_ПО",'План Факт 2025'!M751="",'План Факт 2025'!N751="",'План Факт 2025'!M751=""),AND('План Факт 2025'!C751&lt;&gt;"",'План Факт 2025'!N751="",'План Факт 2025'!M751="")),"Требует заполнения","ОК")</f>
        <v>ОК</v>
      </c>
      <c r="N751" s="1" t="str">
        <f aca="false">IF(OR('План Факт 2025'!C751="ФОТ",SUM('План Факт 2025'!Q751,'План Факт 2025'!R751,'План Факт 2025'!Z751,'План Факт 2025'!AA751)&gt;0),"ОК",IF('План Факт 2025'!C751="","ОК","Требует заполнения"))</f>
        <v>ОК</v>
      </c>
      <c r="T751" s="1" t="str">
        <f aca="false">IF(AND('План Факт 2025'!R751&gt;0,'План Факт 2025'!X751=""),"Требует заполнения","ОК")</f>
        <v>ОК</v>
      </c>
      <c r="U751" s="1" t="str">
        <f aca="false">IF(AND('План Факт 2025'!R751&gt;0,'План Факт 2025'!Y751=""),"Требует заполнения","ОК")</f>
        <v>ОК</v>
      </c>
    </row>
    <row r="752" customFormat="false" ht="15" hidden="false" customHeight="false" outlineLevel="0" collapsed="false">
      <c r="A752" s="1" t="str">
        <f aca="false">IF(AND('План Факт 2025'!B752&lt;&gt;"",'План Факт 2025'!A752=""),"Требует заполнения","ОК")</f>
        <v>ОК</v>
      </c>
      <c r="C752" s="1" t="str">
        <f aca="false">IF(AND('План Факт 2025'!C752="",SUM('План Факт 2025'!Q752,'План Факт 2025'!R752,'План Факт 2025'!Z752,'План Факт 2025'!AA752)&gt;0),"Требует заполнения","ОК")</f>
        <v>ОК</v>
      </c>
      <c r="D752" s="357" t="str">
        <f aca="false">IF(OR(AND('План Факт 2025'!D752="",'План Факт 2025'!C752="Инвестиционный_проект"),AND('План Факт 2025'!D752="",'План Факт 2025'!C752="Операционный_бюджет")),"Требует заполнения", IF('План Факт 2025'!D752="","ОК",IFERROR(VLOOKUP('План Факт 2025'!C752&amp;'План Факт 2025'!D752,статьи,1,FALSE()),"Требует исправления")))</f>
        <v>ОК</v>
      </c>
      <c r="E752" s="1" t="str">
        <f aca="false">IF(AND('План Факт 2025'!C752="Инвестиционный_проект",'План Факт 2025'!G752=""),"Требует заполнения",IF(AND('План Факт 2025'!C752&lt;&gt;"Инвестиционный_проект",'План Факт 2025'!G752&lt;&gt;""),"Требует изменения","ОК"))</f>
        <v>ОК</v>
      </c>
      <c r="G752" s="1" t="str">
        <f aca="false">IF(AND('План Факт 2025'!C752="Инвестиционный_проект",'План Факт 2025'!I752=""),"Требует заполнения","ОК")</f>
        <v>ОК</v>
      </c>
      <c r="H752" s="1" t="str">
        <f aca="false">IF(AND('План Факт 2025'!C752="ФОТ",'План Факт 2025'!J752=""),"Требует заполнения","ОК")</f>
        <v>ОК</v>
      </c>
      <c r="J752" s="1" t="str">
        <f aca="false">IF(OR(AND('План Факт 2025'!D752="Программное_обеспечение_лицензии",'План Факт 2025'!L752=""),AND('План Факт 2025'!D752="Приобретение_ПО",'План Факт 2025'!L752=""),AND('План Факт 2025'!D752="ИТ_оборудование_и_комплектующие_ИП",'План Факт 2025'!L752=""),AND('План Факт 2025'!D752="ИТ_оборудование_и_комплектующие",'План Факт 2025'!L752="")),"Требует заполнения","ОК")</f>
        <v>ОК</v>
      </c>
      <c r="K752" s="1" t="str">
        <f aca="false">IF(OR(AND('План Факт 2025'!C752="Операционный_бюджет",'План Факт 2025'!D752="Программное_обеспечение_лицензии",'План Факт 2025'!M752=""),AND('План Факт 2025'!C752="Инвестиционный_проект",'План Факт 2025'!D752="Приобретение_ПО",'План Факт 2025'!M752=""),AND('План Факт 2025'!D752="ИТ_оборудование_и_комплектующие_ИП",'План Факт 2025'!M752=""),AND('План Факт 2025'!D752="ИТ_оборудование_и_комплектующие",'План Факт 2025'!M752="")),"Требует заполнения","ОК")</f>
        <v>ОК</v>
      </c>
      <c r="L752" s="1" t="str">
        <f aca="false">IF(OR(AND('План Факт 2025'!D752="Программное_обеспечение_лицензии",'План Факт 2025'!N752="",'План Факт 2025'!M752=""),AND('План Факт 2025'!D752="Приобретение_ПО",'План Факт 2025'!M752="",'План Факт 2025'!N752="",'План Факт 2025'!M752=""),AND('План Факт 2025'!C752&lt;&gt;"",'План Факт 2025'!N752="",'План Факт 2025'!M752="")),"Требует заполнения","ОК")</f>
        <v>ОК</v>
      </c>
      <c r="N752" s="1" t="str">
        <f aca="false">IF(OR('План Факт 2025'!C752="ФОТ",SUM('План Факт 2025'!Q752,'План Факт 2025'!R752,'План Факт 2025'!Z752,'План Факт 2025'!AA752)&gt;0),"ОК",IF('План Факт 2025'!C752="","ОК","Требует заполнения"))</f>
        <v>ОК</v>
      </c>
      <c r="T752" s="1" t="str">
        <f aca="false">IF(AND('План Факт 2025'!R752&gt;0,'План Факт 2025'!X752=""),"Требует заполнения","ОК")</f>
        <v>ОК</v>
      </c>
      <c r="U752" s="1" t="str">
        <f aca="false">IF(AND('План Факт 2025'!R752&gt;0,'План Факт 2025'!Y752=""),"Требует заполнения","ОК")</f>
        <v>ОК</v>
      </c>
    </row>
    <row r="753" customFormat="false" ht="15" hidden="false" customHeight="false" outlineLevel="0" collapsed="false">
      <c r="A753" s="1" t="str">
        <f aca="false">IF(AND('План Факт 2025'!B753&lt;&gt;"",'План Факт 2025'!A753=""),"Требует заполнения","ОК")</f>
        <v>ОК</v>
      </c>
      <c r="C753" s="1" t="str">
        <f aca="false">IF(AND('План Факт 2025'!C753="",SUM('План Факт 2025'!Q753,'План Факт 2025'!R753,'План Факт 2025'!Z753,'План Факт 2025'!AA753)&gt;0),"Требует заполнения","ОК")</f>
        <v>ОК</v>
      </c>
      <c r="D753" s="357" t="str">
        <f aca="false">IF(OR(AND('План Факт 2025'!D753="",'План Факт 2025'!C753="Инвестиционный_проект"),AND('План Факт 2025'!D753="",'План Факт 2025'!C753="Операционный_бюджет")),"Требует заполнения", IF('План Факт 2025'!D753="","ОК",IFERROR(VLOOKUP('План Факт 2025'!C753&amp;'План Факт 2025'!D753,статьи,1,FALSE()),"Требует исправления")))</f>
        <v>ОК</v>
      </c>
      <c r="E753" s="1" t="str">
        <f aca="false">IF(AND('План Факт 2025'!C753="Инвестиционный_проект",'План Факт 2025'!G753=""),"Требует заполнения",IF(AND('План Факт 2025'!C753&lt;&gt;"Инвестиционный_проект",'План Факт 2025'!G753&lt;&gt;""),"Требует изменения","ОК"))</f>
        <v>ОК</v>
      </c>
      <c r="G753" s="1" t="str">
        <f aca="false">IF(AND('План Факт 2025'!C753="Инвестиционный_проект",'План Факт 2025'!I753=""),"Требует заполнения","ОК")</f>
        <v>ОК</v>
      </c>
      <c r="H753" s="1" t="str">
        <f aca="false">IF(AND('План Факт 2025'!C753="ФОТ",'План Факт 2025'!J753=""),"Требует заполнения","ОК")</f>
        <v>ОК</v>
      </c>
      <c r="J753" s="1" t="str">
        <f aca="false">IF(OR(AND('План Факт 2025'!D753="Программное_обеспечение_лицензии",'План Факт 2025'!L753=""),AND('План Факт 2025'!D753="Приобретение_ПО",'План Факт 2025'!L753=""),AND('План Факт 2025'!D753="ИТ_оборудование_и_комплектующие_ИП",'План Факт 2025'!L753=""),AND('План Факт 2025'!D753="ИТ_оборудование_и_комплектующие",'План Факт 2025'!L753="")),"Требует заполнения","ОК")</f>
        <v>ОК</v>
      </c>
      <c r="K753" s="1" t="str">
        <f aca="false">IF(OR(AND('План Факт 2025'!C753="Операционный_бюджет",'План Факт 2025'!D753="Программное_обеспечение_лицензии",'План Факт 2025'!M753=""),AND('План Факт 2025'!C753="Инвестиционный_проект",'План Факт 2025'!D753="Приобретение_ПО",'План Факт 2025'!M753=""),AND('План Факт 2025'!D753="ИТ_оборудование_и_комплектующие_ИП",'План Факт 2025'!M753=""),AND('План Факт 2025'!D753="ИТ_оборудование_и_комплектующие",'План Факт 2025'!M753="")),"Требует заполнения","ОК")</f>
        <v>ОК</v>
      </c>
      <c r="L753" s="1" t="str">
        <f aca="false">IF(OR(AND('План Факт 2025'!D753="Программное_обеспечение_лицензии",'План Факт 2025'!N753="",'План Факт 2025'!M753=""),AND('План Факт 2025'!D753="Приобретение_ПО",'План Факт 2025'!M753="",'План Факт 2025'!N753="",'План Факт 2025'!M753=""),AND('План Факт 2025'!C753&lt;&gt;"",'План Факт 2025'!N753="",'План Факт 2025'!M753="")),"Требует заполнения","ОК")</f>
        <v>ОК</v>
      </c>
      <c r="N753" s="1" t="str">
        <f aca="false">IF(OR('План Факт 2025'!C753="ФОТ",SUM('План Факт 2025'!Q753,'План Факт 2025'!R753,'План Факт 2025'!Z753,'План Факт 2025'!AA753)&gt;0),"ОК",IF('План Факт 2025'!C753="","ОК","Требует заполнения"))</f>
        <v>ОК</v>
      </c>
      <c r="T753" s="1" t="str">
        <f aca="false">IF(AND('План Факт 2025'!R753&gt;0,'План Факт 2025'!X753=""),"Требует заполнения","ОК")</f>
        <v>ОК</v>
      </c>
      <c r="U753" s="1" t="str">
        <f aca="false">IF(AND('План Факт 2025'!R753&gt;0,'План Факт 2025'!Y753=""),"Требует заполнения","ОК")</f>
        <v>ОК</v>
      </c>
    </row>
    <row r="754" customFormat="false" ht="15" hidden="false" customHeight="false" outlineLevel="0" collapsed="false">
      <c r="A754" s="1" t="str">
        <f aca="false">IF(AND('План Факт 2025'!B754&lt;&gt;"",'План Факт 2025'!A754=""),"Требует заполнения","ОК")</f>
        <v>ОК</v>
      </c>
      <c r="C754" s="1" t="str">
        <f aca="false">IF(AND('План Факт 2025'!C754="",SUM('План Факт 2025'!Q754,'План Факт 2025'!R754,'План Факт 2025'!Z754,'План Факт 2025'!AA754)&gt;0),"Требует заполнения","ОК")</f>
        <v>ОК</v>
      </c>
      <c r="D754" s="357" t="str">
        <f aca="false">IF(OR(AND('План Факт 2025'!D754="",'План Факт 2025'!C754="Инвестиционный_проект"),AND('План Факт 2025'!D754="",'План Факт 2025'!C754="Операционный_бюджет")),"Требует заполнения", IF('План Факт 2025'!D754="","ОК",IFERROR(VLOOKUP('План Факт 2025'!C754&amp;'План Факт 2025'!D754,статьи,1,FALSE()),"Требует исправления")))</f>
        <v>ОК</v>
      </c>
      <c r="E754" s="1" t="str">
        <f aca="false">IF(AND('План Факт 2025'!C754="Инвестиционный_проект",'План Факт 2025'!G754=""),"Требует заполнения",IF(AND('План Факт 2025'!C754&lt;&gt;"Инвестиционный_проект",'План Факт 2025'!G754&lt;&gt;""),"Требует изменения","ОК"))</f>
        <v>ОК</v>
      </c>
      <c r="G754" s="1" t="str">
        <f aca="false">IF(AND('План Факт 2025'!C754="Инвестиционный_проект",'План Факт 2025'!I754=""),"Требует заполнения","ОК")</f>
        <v>ОК</v>
      </c>
      <c r="H754" s="1" t="str">
        <f aca="false">IF(AND('План Факт 2025'!C754="ФОТ",'План Факт 2025'!J754=""),"Требует заполнения","ОК")</f>
        <v>ОК</v>
      </c>
      <c r="J754" s="1" t="str">
        <f aca="false">IF(OR(AND('План Факт 2025'!D754="Программное_обеспечение_лицензии",'План Факт 2025'!L754=""),AND('План Факт 2025'!D754="Приобретение_ПО",'План Факт 2025'!L754=""),AND('План Факт 2025'!D754="ИТ_оборудование_и_комплектующие_ИП",'План Факт 2025'!L754=""),AND('План Факт 2025'!D754="ИТ_оборудование_и_комплектующие",'План Факт 2025'!L754="")),"Требует заполнения","ОК")</f>
        <v>ОК</v>
      </c>
      <c r="K754" s="1" t="str">
        <f aca="false">IF(OR(AND('План Факт 2025'!C754="Операционный_бюджет",'План Факт 2025'!D754="Программное_обеспечение_лицензии",'План Факт 2025'!M754=""),AND('План Факт 2025'!C754="Инвестиционный_проект",'План Факт 2025'!D754="Приобретение_ПО",'План Факт 2025'!M754=""),AND('План Факт 2025'!D754="ИТ_оборудование_и_комплектующие_ИП",'План Факт 2025'!M754=""),AND('План Факт 2025'!D754="ИТ_оборудование_и_комплектующие",'План Факт 2025'!M754="")),"Требует заполнения","ОК")</f>
        <v>ОК</v>
      </c>
      <c r="L754" s="1" t="str">
        <f aca="false">IF(OR(AND('План Факт 2025'!D754="Программное_обеспечение_лицензии",'План Факт 2025'!N754="",'План Факт 2025'!M754=""),AND('План Факт 2025'!D754="Приобретение_ПО",'План Факт 2025'!M754="",'План Факт 2025'!N754="",'План Факт 2025'!M754=""),AND('План Факт 2025'!C754&lt;&gt;"",'План Факт 2025'!N754="",'План Факт 2025'!M754="")),"Требует заполнения","ОК")</f>
        <v>ОК</v>
      </c>
      <c r="N754" s="1" t="str">
        <f aca="false">IF(OR('План Факт 2025'!C754="ФОТ",SUM('План Факт 2025'!Q754,'План Факт 2025'!R754,'План Факт 2025'!Z754,'План Факт 2025'!AA754)&gt;0),"ОК",IF('План Факт 2025'!C754="","ОК","Требует заполнения"))</f>
        <v>ОК</v>
      </c>
      <c r="T754" s="1" t="str">
        <f aca="false">IF(AND('План Факт 2025'!R754&gt;0,'План Факт 2025'!X754=""),"Требует заполнения","ОК")</f>
        <v>ОК</v>
      </c>
      <c r="U754" s="1" t="str">
        <f aca="false">IF(AND('План Факт 2025'!R754&gt;0,'План Факт 2025'!Y754=""),"Требует заполнения","ОК")</f>
        <v>ОК</v>
      </c>
    </row>
    <row r="755" customFormat="false" ht="15" hidden="false" customHeight="false" outlineLevel="0" collapsed="false">
      <c r="A755" s="1" t="str">
        <f aca="false">IF(AND('План Факт 2025'!B755&lt;&gt;"",'План Факт 2025'!A755=""),"Требует заполнения","ОК")</f>
        <v>ОК</v>
      </c>
      <c r="C755" s="1" t="str">
        <f aca="false">IF(AND('План Факт 2025'!C755="",SUM('План Факт 2025'!Q755,'План Факт 2025'!R755,'План Факт 2025'!Z755,'План Факт 2025'!AA755)&gt;0),"Требует заполнения","ОК")</f>
        <v>ОК</v>
      </c>
      <c r="D755" s="357" t="str">
        <f aca="false">IF(OR(AND('План Факт 2025'!D755="",'План Факт 2025'!C755="Инвестиционный_проект"),AND('План Факт 2025'!D755="",'План Факт 2025'!C755="Операционный_бюджет")),"Требует заполнения", IF('План Факт 2025'!D755="","ОК",IFERROR(VLOOKUP('План Факт 2025'!C755&amp;'План Факт 2025'!D755,статьи,1,FALSE()),"Требует исправления")))</f>
        <v>ОК</v>
      </c>
      <c r="E755" s="1" t="str">
        <f aca="false">IF(AND('План Факт 2025'!C755="Инвестиционный_проект",'План Факт 2025'!G755=""),"Требует заполнения",IF(AND('План Факт 2025'!C755&lt;&gt;"Инвестиционный_проект",'План Факт 2025'!G755&lt;&gt;""),"Требует изменения","ОК"))</f>
        <v>ОК</v>
      </c>
      <c r="G755" s="1" t="str">
        <f aca="false">IF(AND('План Факт 2025'!C755="Инвестиционный_проект",'План Факт 2025'!I755=""),"Требует заполнения","ОК")</f>
        <v>ОК</v>
      </c>
      <c r="H755" s="1" t="str">
        <f aca="false">IF(AND('План Факт 2025'!C755="ФОТ",'План Факт 2025'!J755=""),"Требует заполнения","ОК")</f>
        <v>ОК</v>
      </c>
      <c r="J755" s="1" t="str">
        <f aca="false">IF(OR(AND('План Факт 2025'!D755="Программное_обеспечение_лицензии",'План Факт 2025'!L755=""),AND('План Факт 2025'!D755="Приобретение_ПО",'План Факт 2025'!L755=""),AND('План Факт 2025'!D755="ИТ_оборудование_и_комплектующие_ИП",'План Факт 2025'!L755=""),AND('План Факт 2025'!D755="ИТ_оборудование_и_комплектующие",'План Факт 2025'!L755="")),"Требует заполнения","ОК")</f>
        <v>ОК</v>
      </c>
      <c r="K755" s="1" t="str">
        <f aca="false">IF(OR(AND('План Факт 2025'!C755="Операционный_бюджет",'План Факт 2025'!D755="Программное_обеспечение_лицензии",'План Факт 2025'!M755=""),AND('План Факт 2025'!C755="Инвестиционный_проект",'План Факт 2025'!D755="Приобретение_ПО",'План Факт 2025'!M755=""),AND('План Факт 2025'!D755="ИТ_оборудование_и_комплектующие_ИП",'План Факт 2025'!M755=""),AND('План Факт 2025'!D755="ИТ_оборудование_и_комплектующие",'План Факт 2025'!M755="")),"Требует заполнения","ОК")</f>
        <v>ОК</v>
      </c>
      <c r="L755" s="1" t="str">
        <f aca="false">IF(OR(AND('План Факт 2025'!D755="Программное_обеспечение_лицензии",'План Факт 2025'!N755="",'План Факт 2025'!M755=""),AND('План Факт 2025'!D755="Приобретение_ПО",'План Факт 2025'!M755="",'План Факт 2025'!N755="",'План Факт 2025'!M755=""),AND('План Факт 2025'!C755&lt;&gt;"",'План Факт 2025'!N755="",'План Факт 2025'!M755="")),"Требует заполнения","ОК")</f>
        <v>ОК</v>
      </c>
      <c r="N755" s="1" t="str">
        <f aca="false">IF(OR('План Факт 2025'!C755="ФОТ",SUM('План Факт 2025'!Q755,'План Факт 2025'!R755,'План Факт 2025'!Z755,'План Факт 2025'!AA755)&gt;0),"ОК",IF('План Факт 2025'!C755="","ОК","Требует заполнения"))</f>
        <v>ОК</v>
      </c>
      <c r="T755" s="1" t="str">
        <f aca="false">IF(AND('План Факт 2025'!R755&gt;0,'План Факт 2025'!X755=""),"Требует заполнения","ОК")</f>
        <v>ОК</v>
      </c>
      <c r="U755" s="1" t="str">
        <f aca="false">IF(AND('План Факт 2025'!R755&gt;0,'План Факт 2025'!Y755=""),"Требует заполнения","ОК")</f>
        <v>ОК</v>
      </c>
    </row>
    <row r="756" customFormat="false" ht="15" hidden="false" customHeight="false" outlineLevel="0" collapsed="false">
      <c r="A756" s="1" t="str">
        <f aca="false">IF(AND('План Факт 2025'!B756&lt;&gt;"",'План Факт 2025'!A756=""),"Требует заполнения","ОК")</f>
        <v>ОК</v>
      </c>
      <c r="C756" s="1" t="str">
        <f aca="false">IF(AND('План Факт 2025'!C756="",SUM('План Факт 2025'!Q756,'План Факт 2025'!R756,'План Факт 2025'!Z756,'План Факт 2025'!AA756)&gt;0),"Требует заполнения","ОК")</f>
        <v>ОК</v>
      </c>
      <c r="D756" s="357" t="str">
        <f aca="false">IF(OR(AND('План Факт 2025'!D756="",'План Факт 2025'!C756="Инвестиционный_проект"),AND('План Факт 2025'!D756="",'План Факт 2025'!C756="Операционный_бюджет")),"Требует заполнения", IF('План Факт 2025'!D756="","ОК",IFERROR(VLOOKUP('План Факт 2025'!C756&amp;'План Факт 2025'!D756,статьи,1,FALSE()),"Требует исправления")))</f>
        <v>ОК</v>
      </c>
      <c r="E756" s="1" t="str">
        <f aca="false">IF(AND('План Факт 2025'!C756="Инвестиционный_проект",'План Факт 2025'!G756=""),"Требует заполнения",IF(AND('План Факт 2025'!C756&lt;&gt;"Инвестиционный_проект",'План Факт 2025'!G756&lt;&gt;""),"Требует изменения","ОК"))</f>
        <v>ОК</v>
      </c>
      <c r="G756" s="1" t="str">
        <f aca="false">IF(AND('План Факт 2025'!C756="Инвестиционный_проект",'План Факт 2025'!I756=""),"Требует заполнения","ОК")</f>
        <v>ОК</v>
      </c>
      <c r="H756" s="1" t="str">
        <f aca="false">IF(AND('План Факт 2025'!C756="ФОТ",'План Факт 2025'!J756=""),"Требует заполнения","ОК")</f>
        <v>ОК</v>
      </c>
      <c r="J756" s="1" t="str">
        <f aca="false">IF(OR(AND('План Факт 2025'!D756="Программное_обеспечение_лицензии",'План Факт 2025'!L756=""),AND('План Факт 2025'!D756="Приобретение_ПО",'План Факт 2025'!L756=""),AND('План Факт 2025'!D756="ИТ_оборудование_и_комплектующие_ИП",'План Факт 2025'!L756=""),AND('План Факт 2025'!D756="ИТ_оборудование_и_комплектующие",'План Факт 2025'!L756="")),"Требует заполнения","ОК")</f>
        <v>ОК</v>
      </c>
      <c r="K756" s="1" t="str">
        <f aca="false">IF(OR(AND('План Факт 2025'!C756="Операционный_бюджет",'План Факт 2025'!D756="Программное_обеспечение_лицензии",'План Факт 2025'!M756=""),AND('План Факт 2025'!C756="Инвестиционный_проект",'План Факт 2025'!D756="Приобретение_ПО",'План Факт 2025'!M756=""),AND('План Факт 2025'!D756="ИТ_оборудование_и_комплектующие_ИП",'План Факт 2025'!M756=""),AND('План Факт 2025'!D756="ИТ_оборудование_и_комплектующие",'План Факт 2025'!M756="")),"Требует заполнения","ОК")</f>
        <v>ОК</v>
      </c>
      <c r="L756" s="1" t="str">
        <f aca="false">IF(OR(AND('План Факт 2025'!D756="Программное_обеспечение_лицензии",'План Факт 2025'!N756="",'План Факт 2025'!M756=""),AND('План Факт 2025'!D756="Приобретение_ПО",'План Факт 2025'!M756="",'План Факт 2025'!N756="",'План Факт 2025'!M756=""),AND('План Факт 2025'!C756&lt;&gt;"",'План Факт 2025'!N756="",'План Факт 2025'!M756="")),"Требует заполнения","ОК")</f>
        <v>ОК</v>
      </c>
      <c r="N756" s="1" t="str">
        <f aca="false">IF(OR('План Факт 2025'!C756="ФОТ",SUM('План Факт 2025'!Q756,'План Факт 2025'!R756,'План Факт 2025'!Z756,'План Факт 2025'!AA756)&gt;0),"ОК",IF('План Факт 2025'!C756="","ОК","Требует заполнения"))</f>
        <v>ОК</v>
      </c>
      <c r="T756" s="1" t="str">
        <f aca="false">IF(AND('План Факт 2025'!R756&gt;0,'План Факт 2025'!X756=""),"Требует заполнения","ОК")</f>
        <v>ОК</v>
      </c>
      <c r="U756" s="1" t="str">
        <f aca="false">IF(AND('План Факт 2025'!R756&gt;0,'План Факт 2025'!Y756=""),"Требует заполнения","ОК")</f>
        <v>ОК</v>
      </c>
    </row>
    <row r="757" customFormat="false" ht="15" hidden="false" customHeight="false" outlineLevel="0" collapsed="false">
      <c r="A757" s="1" t="str">
        <f aca="false">IF(AND('План Факт 2025'!B757&lt;&gt;"",'План Факт 2025'!A757=""),"Требует заполнения","ОК")</f>
        <v>ОК</v>
      </c>
      <c r="C757" s="1" t="str">
        <f aca="false">IF(AND('План Факт 2025'!C757="",SUM('План Факт 2025'!Q757,'План Факт 2025'!R757,'План Факт 2025'!Z757,'План Факт 2025'!AA757)&gt;0),"Требует заполнения","ОК")</f>
        <v>ОК</v>
      </c>
      <c r="D757" s="357" t="str">
        <f aca="false">IF(OR(AND('План Факт 2025'!D757="",'План Факт 2025'!C757="Инвестиционный_проект"),AND('План Факт 2025'!D757="",'План Факт 2025'!C757="Операционный_бюджет")),"Требует заполнения", IF('План Факт 2025'!D757="","ОК",IFERROR(VLOOKUP('План Факт 2025'!C757&amp;'План Факт 2025'!D757,статьи,1,FALSE()),"Требует исправления")))</f>
        <v>ОК</v>
      </c>
      <c r="E757" s="1" t="str">
        <f aca="false">IF(AND('План Факт 2025'!C757="Инвестиционный_проект",'План Факт 2025'!G757=""),"Требует заполнения",IF(AND('План Факт 2025'!C757&lt;&gt;"Инвестиционный_проект",'План Факт 2025'!G757&lt;&gt;""),"Требует изменения","ОК"))</f>
        <v>ОК</v>
      </c>
      <c r="G757" s="1" t="str">
        <f aca="false">IF(AND('План Факт 2025'!C757="Инвестиционный_проект",'План Факт 2025'!I757=""),"Требует заполнения","ОК")</f>
        <v>ОК</v>
      </c>
      <c r="H757" s="1" t="str">
        <f aca="false">IF(AND('План Факт 2025'!C757="ФОТ",'План Факт 2025'!J757=""),"Требует заполнения","ОК")</f>
        <v>ОК</v>
      </c>
      <c r="J757" s="1" t="str">
        <f aca="false">IF(OR(AND('План Факт 2025'!D757="Программное_обеспечение_лицензии",'План Факт 2025'!L757=""),AND('План Факт 2025'!D757="Приобретение_ПО",'План Факт 2025'!L757=""),AND('План Факт 2025'!D757="ИТ_оборудование_и_комплектующие_ИП",'План Факт 2025'!L757=""),AND('План Факт 2025'!D757="ИТ_оборудование_и_комплектующие",'План Факт 2025'!L757="")),"Требует заполнения","ОК")</f>
        <v>ОК</v>
      </c>
      <c r="K757" s="1" t="str">
        <f aca="false">IF(OR(AND('План Факт 2025'!C757="Операционный_бюджет",'План Факт 2025'!D757="Программное_обеспечение_лицензии",'План Факт 2025'!M757=""),AND('План Факт 2025'!C757="Инвестиционный_проект",'План Факт 2025'!D757="Приобретение_ПО",'План Факт 2025'!M757=""),AND('План Факт 2025'!D757="ИТ_оборудование_и_комплектующие_ИП",'План Факт 2025'!M757=""),AND('План Факт 2025'!D757="ИТ_оборудование_и_комплектующие",'План Факт 2025'!M757="")),"Требует заполнения","ОК")</f>
        <v>ОК</v>
      </c>
      <c r="L757" s="1" t="str">
        <f aca="false">IF(OR(AND('План Факт 2025'!D757="Программное_обеспечение_лицензии",'План Факт 2025'!N757="",'План Факт 2025'!M757=""),AND('План Факт 2025'!D757="Приобретение_ПО",'План Факт 2025'!M757="",'План Факт 2025'!N757="",'План Факт 2025'!M757=""),AND('План Факт 2025'!C757&lt;&gt;"",'План Факт 2025'!N757="",'План Факт 2025'!M757="")),"Требует заполнения","ОК")</f>
        <v>ОК</v>
      </c>
      <c r="N757" s="1" t="str">
        <f aca="false">IF(OR('План Факт 2025'!C757="ФОТ",SUM('План Факт 2025'!Q757,'План Факт 2025'!R757,'План Факт 2025'!Z757,'План Факт 2025'!AA757)&gt;0),"ОК",IF('План Факт 2025'!C757="","ОК","Требует заполнения"))</f>
        <v>ОК</v>
      </c>
      <c r="T757" s="1" t="str">
        <f aca="false">IF(AND('План Факт 2025'!R757&gt;0,'План Факт 2025'!X757=""),"Требует заполнения","ОК")</f>
        <v>ОК</v>
      </c>
      <c r="U757" s="1" t="str">
        <f aca="false">IF(AND('План Факт 2025'!R757&gt;0,'План Факт 2025'!Y757=""),"Требует заполнения","ОК")</f>
        <v>ОК</v>
      </c>
    </row>
    <row r="758" customFormat="false" ht="15" hidden="false" customHeight="false" outlineLevel="0" collapsed="false">
      <c r="A758" s="1" t="str">
        <f aca="false">IF(AND('План Факт 2025'!B758&lt;&gt;"",'План Факт 2025'!A758=""),"Требует заполнения","ОК")</f>
        <v>ОК</v>
      </c>
      <c r="C758" s="1" t="str">
        <f aca="false">IF(AND('План Факт 2025'!C758="",SUM('План Факт 2025'!Q758,'План Факт 2025'!R758,'План Факт 2025'!Z758,'План Факт 2025'!AA758)&gt;0),"Требует заполнения","ОК")</f>
        <v>ОК</v>
      </c>
      <c r="D758" s="357" t="str">
        <f aca="false">IF(OR(AND('План Факт 2025'!D758="",'План Факт 2025'!C758="Инвестиционный_проект"),AND('План Факт 2025'!D758="",'План Факт 2025'!C758="Операционный_бюджет")),"Требует заполнения", IF('План Факт 2025'!D758="","ОК",IFERROR(VLOOKUP('План Факт 2025'!C758&amp;'План Факт 2025'!D758,статьи,1,FALSE()),"Требует исправления")))</f>
        <v>ОК</v>
      </c>
      <c r="E758" s="1" t="str">
        <f aca="false">IF(AND('План Факт 2025'!C758="Инвестиционный_проект",'План Факт 2025'!G758=""),"Требует заполнения",IF(AND('План Факт 2025'!C758&lt;&gt;"Инвестиционный_проект",'План Факт 2025'!G758&lt;&gt;""),"Требует изменения","ОК"))</f>
        <v>ОК</v>
      </c>
      <c r="G758" s="1" t="str">
        <f aca="false">IF(AND('План Факт 2025'!C758="Инвестиционный_проект",'План Факт 2025'!I758=""),"Требует заполнения","ОК")</f>
        <v>ОК</v>
      </c>
      <c r="H758" s="1" t="str">
        <f aca="false">IF(AND('План Факт 2025'!C758="ФОТ",'План Факт 2025'!J758=""),"Требует заполнения","ОК")</f>
        <v>ОК</v>
      </c>
      <c r="J758" s="1" t="str">
        <f aca="false">IF(OR(AND('План Факт 2025'!D758="Программное_обеспечение_лицензии",'План Факт 2025'!L758=""),AND('План Факт 2025'!D758="Приобретение_ПО",'План Факт 2025'!L758=""),AND('План Факт 2025'!D758="ИТ_оборудование_и_комплектующие_ИП",'План Факт 2025'!L758=""),AND('План Факт 2025'!D758="ИТ_оборудование_и_комплектующие",'План Факт 2025'!L758="")),"Требует заполнения","ОК")</f>
        <v>ОК</v>
      </c>
      <c r="K758" s="1" t="str">
        <f aca="false">IF(OR(AND('План Факт 2025'!C758="Операционный_бюджет",'План Факт 2025'!D758="Программное_обеспечение_лицензии",'План Факт 2025'!M758=""),AND('План Факт 2025'!C758="Инвестиционный_проект",'План Факт 2025'!D758="Приобретение_ПО",'План Факт 2025'!M758=""),AND('План Факт 2025'!D758="ИТ_оборудование_и_комплектующие_ИП",'План Факт 2025'!M758=""),AND('План Факт 2025'!D758="ИТ_оборудование_и_комплектующие",'План Факт 2025'!M758="")),"Требует заполнения","ОК")</f>
        <v>ОК</v>
      </c>
      <c r="L758" s="1" t="str">
        <f aca="false">IF(OR(AND('План Факт 2025'!D758="Программное_обеспечение_лицензии",'План Факт 2025'!N758="",'План Факт 2025'!M758=""),AND('План Факт 2025'!D758="Приобретение_ПО",'План Факт 2025'!M758="",'План Факт 2025'!N758="",'План Факт 2025'!M758=""),AND('План Факт 2025'!C758&lt;&gt;"",'План Факт 2025'!N758="",'План Факт 2025'!M758="")),"Требует заполнения","ОК")</f>
        <v>ОК</v>
      </c>
      <c r="N758" s="1" t="str">
        <f aca="false">IF(OR('План Факт 2025'!C758="ФОТ",SUM('План Факт 2025'!Q758,'План Факт 2025'!R758,'План Факт 2025'!Z758,'План Факт 2025'!AA758)&gt;0),"ОК",IF('План Факт 2025'!C758="","ОК","Требует заполнения"))</f>
        <v>ОК</v>
      </c>
      <c r="T758" s="1" t="str">
        <f aca="false">IF(AND('План Факт 2025'!R758&gt;0,'План Факт 2025'!X758=""),"Требует заполнения","ОК")</f>
        <v>ОК</v>
      </c>
      <c r="U758" s="1" t="str">
        <f aca="false">IF(AND('План Факт 2025'!R758&gt;0,'План Факт 2025'!Y758=""),"Требует заполнения","ОК")</f>
        <v>ОК</v>
      </c>
    </row>
    <row r="759" customFormat="false" ht="15" hidden="false" customHeight="false" outlineLevel="0" collapsed="false">
      <c r="A759" s="1" t="str">
        <f aca="false">IF(AND('План Факт 2025'!B759&lt;&gt;"",'План Факт 2025'!A759=""),"Требует заполнения","ОК")</f>
        <v>ОК</v>
      </c>
      <c r="C759" s="1" t="str">
        <f aca="false">IF(AND('План Факт 2025'!C759="",SUM('План Факт 2025'!Q759,'План Факт 2025'!R759,'План Факт 2025'!Z759,'План Факт 2025'!AA759)&gt;0),"Требует заполнения","ОК")</f>
        <v>ОК</v>
      </c>
      <c r="D759" s="357" t="str">
        <f aca="false">IF(OR(AND('План Факт 2025'!D759="",'План Факт 2025'!C759="Инвестиционный_проект"),AND('План Факт 2025'!D759="",'План Факт 2025'!C759="Операционный_бюджет")),"Требует заполнения", IF('План Факт 2025'!D759="","ОК",IFERROR(VLOOKUP('План Факт 2025'!C759&amp;'План Факт 2025'!D759,статьи,1,FALSE()),"Требует исправления")))</f>
        <v>ОК</v>
      </c>
      <c r="E759" s="1" t="str">
        <f aca="false">IF(AND('План Факт 2025'!C759="Инвестиционный_проект",'План Факт 2025'!G759=""),"Требует заполнения",IF(AND('План Факт 2025'!C759&lt;&gt;"Инвестиционный_проект",'План Факт 2025'!G759&lt;&gt;""),"Требует изменения","ОК"))</f>
        <v>ОК</v>
      </c>
      <c r="G759" s="1" t="str">
        <f aca="false">IF(AND('План Факт 2025'!C759="Инвестиционный_проект",'План Факт 2025'!I759=""),"Требует заполнения","ОК")</f>
        <v>ОК</v>
      </c>
      <c r="H759" s="1" t="str">
        <f aca="false">IF(AND('План Факт 2025'!C759="ФОТ",'План Факт 2025'!J759=""),"Требует заполнения","ОК")</f>
        <v>ОК</v>
      </c>
      <c r="J759" s="1" t="str">
        <f aca="false">IF(OR(AND('План Факт 2025'!D759="Программное_обеспечение_лицензии",'План Факт 2025'!L759=""),AND('План Факт 2025'!D759="Приобретение_ПО",'План Факт 2025'!L759=""),AND('План Факт 2025'!D759="ИТ_оборудование_и_комплектующие_ИП",'План Факт 2025'!L759=""),AND('План Факт 2025'!D759="ИТ_оборудование_и_комплектующие",'План Факт 2025'!L759="")),"Требует заполнения","ОК")</f>
        <v>ОК</v>
      </c>
      <c r="K759" s="1" t="str">
        <f aca="false">IF(OR(AND('План Факт 2025'!C759="Операционный_бюджет",'План Факт 2025'!D759="Программное_обеспечение_лицензии",'План Факт 2025'!M759=""),AND('План Факт 2025'!C759="Инвестиционный_проект",'План Факт 2025'!D759="Приобретение_ПО",'План Факт 2025'!M759=""),AND('План Факт 2025'!D759="ИТ_оборудование_и_комплектующие_ИП",'План Факт 2025'!M759=""),AND('План Факт 2025'!D759="ИТ_оборудование_и_комплектующие",'План Факт 2025'!M759="")),"Требует заполнения","ОК")</f>
        <v>ОК</v>
      </c>
      <c r="L759" s="1" t="str">
        <f aca="false">IF(OR(AND('План Факт 2025'!D759="Программное_обеспечение_лицензии",'План Факт 2025'!N759="",'План Факт 2025'!M759=""),AND('План Факт 2025'!D759="Приобретение_ПО",'План Факт 2025'!M759="",'План Факт 2025'!N759="",'План Факт 2025'!M759=""),AND('План Факт 2025'!C759&lt;&gt;"",'План Факт 2025'!N759="",'План Факт 2025'!M759="")),"Требует заполнения","ОК")</f>
        <v>ОК</v>
      </c>
      <c r="N759" s="1" t="str">
        <f aca="false">IF(OR('План Факт 2025'!C759="ФОТ",SUM('План Факт 2025'!Q759,'План Факт 2025'!R759,'План Факт 2025'!Z759,'План Факт 2025'!AA759)&gt;0),"ОК",IF('План Факт 2025'!C759="","ОК","Требует заполнения"))</f>
        <v>ОК</v>
      </c>
      <c r="T759" s="1" t="str">
        <f aca="false">IF(AND('План Факт 2025'!R759&gt;0,'План Факт 2025'!X759=""),"Требует заполнения","ОК")</f>
        <v>ОК</v>
      </c>
      <c r="U759" s="1" t="str">
        <f aca="false">IF(AND('План Факт 2025'!R759&gt;0,'План Факт 2025'!Y759=""),"Требует заполнения","ОК")</f>
        <v>ОК</v>
      </c>
    </row>
    <row r="760" customFormat="false" ht="15" hidden="false" customHeight="false" outlineLevel="0" collapsed="false">
      <c r="A760" s="1" t="str">
        <f aca="false">IF(AND('План Факт 2025'!B760&lt;&gt;"",'План Факт 2025'!A760=""),"Требует заполнения","ОК")</f>
        <v>ОК</v>
      </c>
      <c r="C760" s="1" t="str">
        <f aca="false">IF(AND('План Факт 2025'!C760="",SUM('План Факт 2025'!Q760,'План Факт 2025'!R760,'План Факт 2025'!Z760,'План Факт 2025'!AA760)&gt;0),"Требует заполнения","ОК")</f>
        <v>ОК</v>
      </c>
      <c r="D760" s="357" t="str">
        <f aca="false">IF(OR(AND('План Факт 2025'!D760="",'План Факт 2025'!C760="Инвестиционный_проект"),AND('План Факт 2025'!D760="",'План Факт 2025'!C760="Операционный_бюджет")),"Требует заполнения", IF('План Факт 2025'!D760="","ОК",IFERROR(VLOOKUP('План Факт 2025'!C760&amp;'План Факт 2025'!D760,статьи,1,FALSE()),"Требует исправления")))</f>
        <v>ОК</v>
      </c>
      <c r="E760" s="1" t="str">
        <f aca="false">IF(AND('План Факт 2025'!C760="Инвестиционный_проект",'План Факт 2025'!G760=""),"Требует заполнения",IF(AND('План Факт 2025'!C760&lt;&gt;"Инвестиционный_проект",'План Факт 2025'!G760&lt;&gt;""),"Требует изменения","ОК"))</f>
        <v>ОК</v>
      </c>
      <c r="G760" s="1" t="str">
        <f aca="false">IF(AND('План Факт 2025'!C760="Инвестиционный_проект",'План Факт 2025'!I760=""),"Требует заполнения","ОК")</f>
        <v>ОК</v>
      </c>
      <c r="H760" s="1" t="str">
        <f aca="false">IF(AND('План Факт 2025'!C760="ФОТ",'План Факт 2025'!J760=""),"Требует заполнения","ОК")</f>
        <v>ОК</v>
      </c>
      <c r="J760" s="1" t="str">
        <f aca="false">IF(OR(AND('План Факт 2025'!D760="Программное_обеспечение_лицензии",'План Факт 2025'!L760=""),AND('План Факт 2025'!D760="Приобретение_ПО",'План Факт 2025'!L760=""),AND('План Факт 2025'!D760="ИТ_оборудование_и_комплектующие_ИП",'План Факт 2025'!L760=""),AND('План Факт 2025'!D760="ИТ_оборудование_и_комплектующие",'План Факт 2025'!L760="")),"Требует заполнения","ОК")</f>
        <v>ОК</v>
      </c>
      <c r="K760" s="1" t="str">
        <f aca="false">IF(OR(AND('План Факт 2025'!C760="Операционный_бюджет",'План Факт 2025'!D760="Программное_обеспечение_лицензии",'План Факт 2025'!M760=""),AND('План Факт 2025'!C760="Инвестиционный_проект",'План Факт 2025'!D760="Приобретение_ПО",'План Факт 2025'!M760=""),AND('План Факт 2025'!D760="ИТ_оборудование_и_комплектующие_ИП",'План Факт 2025'!M760=""),AND('План Факт 2025'!D760="ИТ_оборудование_и_комплектующие",'План Факт 2025'!M760="")),"Требует заполнения","ОК")</f>
        <v>ОК</v>
      </c>
      <c r="L760" s="1" t="str">
        <f aca="false">IF(OR(AND('План Факт 2025'!D760="Программное_обеспечение_лицензии",'План Факт 2025'!N760="",'План Факт 2025'!M760=""),AND('План Факт 2025'!D760="Приобретение_ПО",'План Факт 2025'!M760="",'План Факт 2025'!N760="",'План Факт 2025'!M760=""),AND('План Факт 2025'!C760&lt;&gt;"",'План Факт 2025'!N760="",'План Факт 2025'!M760="")),"Требует заполнения","ОК")</f>
        <v>ОК</v>
      </c>
      <c r="N760" s="1" t="str">
        <f aca="false">IF(OR('План Факт 2025'!C760="ФОТ",SUM('План Факт 2025'!Q760,'План Факт 2025'!R760,'План Факт 2025'!Z760,'План Факт 2025'!AA760)&gt;0),"ОК",IF('План Факт 2025'!C760="","ОК","Требует заполнения"))</f>
        <v>ОК</v>
      </c>
      <c r="T760" s="1" t="str">
        <f aca="false">IF(AND('План Факт 2025'!R760&gt;0,'План Факт 2025'!X760=""),"Требует заполнения","ОК")</f>
        <v>ОК</v>
      </c>
      <c r="U760" s="1" t="str">
        <f aca="false">IF(AND('План Факт 2025'!R760&gt;0,'План Факт 2025'!Y760=""),"Требует заполнения","ОК")</f>
        <v>ОК</v>
      </c>
    </row>
    <row r="761" customFormat="false" ht="15" hidden="false" customHeight="false" outlineLevel="0" collapsed="false">
      <c r="A761" s="1" t="str">
        <f aca="false">IF(AND('План Факт 2025'!B761&lt;&gt;"",'План Факт 2025'!A761=""),"Требует заполнения","ОК")</f>
        <v>ОК</v>
      </c>
      <c r="C761" s="1" t="str">
        <f aca="false">IF(AND('План Факт 2025'!C761="",SUM('План Факт 2025'!Q761,'План Факт 2025'!R761,'План Факт 2025'!Z761,'План Факт 2025'!AA761)&gt;0),"Требует заполнения","ОК")</f>
        <v>ОК</v>
      </c>
      <c r="D761" s="357" t="str">
        <f aca="false">IF(OR(AND('План Факт 2025'!D761="",'План Факт 2025'!C761="Инвестиционный_проект"),AND('План Факт 2025'!D761="",'План Факт 2025'!C761="Операционный_бюджет")),"Требует заполнения", IF('План Факт 2025'!D761="","ОК",IFERROR(VLOOKUP('План Факт 2025'!C761&amp;'План Факт 2025'!D761,статьи,1,FALSE()),"Требует исправления")))</f>
        <v>ОК</v>
      </c>
      <c r="E761" s="1" t="str">
        <f aca="false">IF(AND('План Факт 2025'!C761="Инвестиционный_проект",'План Факт 2025'!G761=""),"Требует заполнения",IF(AND('План Факт 2025'!C761&lt;&gt;"Инвестиционный_проект",'План Факт 2025'!G761&lt;&gt;""),"Требует изменения","ОК"))</f>
        <v>ОК</v>
      </c>
      <c r="G761" s="1" t="str">
        <f aca="false">IF(AND('План Факт 2025'!C761="Инвестиционный_проект",'План Факт 2025'!I761=""),"Требует заполнения","ОК")</f>
        <v>ОК</v>
      </c>
      <c r="H761" s="1" t="str">
        <f aca="false">IF(AND('План Факт 2025'!C761="ФОТ",'План Факт 2025'!J761=""),"Требует заполнения","ОК")</f>
        <v>ОК</v>
      </c>
      <c r="J761" s="1" t="str">
        <f aca="false">IF(OR(AND('План Факт 2025'!D761="Программное_обеспечение_лицензии",'План Факт 2025'!L761=""),AND('План Факт 2025'!D761="Приобретение_ПО",'План Факт 2025'!L761=""),AND('План Факт 2025'!D761="ИТ_оборудование_и_комплектующие_ИП",'План Факт 2025'!L761=""),AND('План Факт 2025'!D761="ИТ_оборудование_и_комплектующие",'План Факт 2025'!L761="")),"Требует заполнения","ОК")</f>
        <v>ОК</v>
      </c>
      <c r="K761" s="1" t="str">
        <f aca="false">IF(OR(AND('План Факт 2025'!C761="Операционный_бюджет",'План Факт 2025'!D761="Программное_обеспечение_лицензии",'План Факт 2025'!M761=""),AND('План Факт 2025'!C761="Инвестиционный_проект",'План Факт 2025'!D761="Приобретение_ПО",'План Факт 2025'!M761=""),AND('План Факт 2025'!D761="ИТ_оборудование_и_комплектующие_ИП",'План Факт 2025'!M761=""),AND('План Факт 2025'!D761="ИТ_оборудование_и_комплектующие",'План Факт 2025'!M761="")),"Требует заполнения","ОК")</f>
        <v>ОК</v>
      </c>
      <c r="L761" s="1" t="str">
        <f aca="false">IF(OR(AND('План Факт 2025'!D761="Программное_обеспечение_лицензии",'План Факт 2025'!N761="",'План Факт 2025'!M761=""),AND('План Факт 2025'!D761="Приобретение_ПО",'План Факт 2025'!M761="",'План Факт 2025'!N761="",'План Факт 2025'!M761=""),AND('План Факт 2025'!C761&lt;&gt;"",'План Факт 2025'!N761="",'План Факт 2025'!M761="")),"Требует заполнения","ОК")</f>
        <v>ОК</v>
      </c>
      <c r="N761" s="1" t="str">
        <f aca="false">IF(OR('План Факт 2025'!C761="ФОТ",SUM('План Факт 2025'!Q761,'План Факт 2025'!R761,'План Факт 2025'!Z761,'План Факт 2025'!AA761)&gt;0),"ОК",IF('План Факт 2025'!C761="","ОК","Требует заполнения"))</f>
        <v>ОК</v>
      </c>
      <c r="T761" s="1" t="str">
        <f aca="false">IF(AND('План Факт 2025'!R761&gt;0,'План Факт 2025'!X761=""),"Требует заполнения","ОК")</f>
        <v>ОК</v>
      </c>
      <c r="U761" s="1" t="str">
        <f aca="false">IF(AND('План Факт 2025'!R761&gt;0,'План Факт 2025'!Y761=""),"Требует заполнения","ОК")</f>
        <v>ОК</v>
      </c>
    </row>
    <row r="762" customFormat="false" ht="15" hidden="false" customHeight="false" outlineLevel="0" collapsed="false">
      <c r="A762" s="1" t="str">
        <f aca="false">IF(AND('План Факт 2025'!B762&lt;&gt;"",'План Факт 2025'!A762=""),"Требует заполнения","ОК")</f>
        <v>ОК</v>
      </c>
      <c r="C762" s="1" t="str">
        <f aca="false">IF(AND('План Факт 2025'!C762="",SUM('План Факт 2025'!Q762,'План Факт 2025'!R762,'План Факт 2025'!Z762,'План Факт 2025'!AA762)&gt;0),"Требует заполнения","ОК")</f>
        <v>ОК</v>
      </c>
      <c r="D762" s="357" t="str">
        <f aca="false">IF(OR(AND('План Факт 2025'!D762="",'План Факт 2025'!C762="Инвестиционный_проект"),AND('План Факт 2025'!D762="",'План Факт 2025'!C762="Операционный_бюджет")),"Требует заполнения", IF('План Факт 2025'!D762="","ОК",IFERROR(VLOOKUP('План Факт 2025'!C762&amp;'План Факт 2025'!D762,статьи,1,FALSE()),"Требует исправления")))</f>
        <v>ОК</v>
      </c>
      <c r="E762" s="1" t="str">
        <f aca="false">IF(AND('План Факт 2025'!C762="Инвестиционный_проект",'План Факт 2025'!G762=""),"Требует заполнения",IF(AND('План Факт 2025'!C762&lt;&gt;"Инвестиционный_проект",'План Факт 2025'!G762&lt;&gt;""),"Требует изменения","ОК"))</f>
        <v>ОК</v>
      </c>
      <c r="G762" s="1" t="str">
        <f aca="false">IF(AND('План Факт 2025'!C762="Инвестиционный_проект",'План Факт 2025'!I762=""),"Требует заполнения","ОК")</f>
        <v>ОК</v>
      </c>
      <c r="H762" s="1" t="str">
        <f aca="false">IF(AND('План Факт 2025'!C762="ФОТ",'План Факт 2025'!J762=""),"Требует заполнения","ОК")</f>
        <v>ОК</v>
      </c>
      <c r="J762" s="1" t="str">
        <f aca="false">IF(OR(AND('План Факт 2025'!D762="Программное_обеспечение_лицензии",'План Факт 2025'!L762=""),AND('План Факт 2025'!D762="Приобретение_ПО",'План Факт 2025'!L762=""),AND('План Факт 2025'!D762="ИТ_оборудование_и_комплектующие_ИП",'План Факт 2025'!L762=""),AND('План Факт 2025'!D762="ИТ_оборудование_и_комплектующие",'План Факт 2025'!L762="")),"Требует заполнения","ОК")</f>
        <v>ОК</v>
      </c>
      <c r="K762" s="1" t="str">
        <f aca="false">IF(OR(AND('План Факт 2025'!C762="Операционный_бюджет",'План Факт 2025'!D762="Программное_обеспечение_лицензии",'План Факт 2025'!M762=""),AND('План Факт 2025'!C762="Инвестиционный_проект",'План Факт 2025'!D762="Приобретение_ПО",'План Факт 2025'!M762=""),AND('План Факт 2025'!D762="ИТ_оборудование_и_комплектующие_ИП",'План Факт 2025'!M762=""),AND('План Факт 2025'!D762="ИТ_оборудование_и_комплектующие",'План Факт 2025'!M762="")),"Требует заполнения","ОК")</f>
        <v>ОК</v>
      </c>
      <c r="L762" s="1" t="str">
        <f aca="false">IF(OR(AND('План Факт 2025'!D762="Программное_обеспечение_лицензии",'План Факт 2025'!N762="",'План Факт 2025'!M762=""),AND('План Факт 2025'!D762="Приобретение_ПО",'План Факт 2025'!M762="",'План Факт 2025'!N762="",'План Факт 2025'!M762=""),AND('План Факт 2025'!C762&lt;&gt;"",'План Факт 2025'!N762="",'План Факт 2025'!M762="")),"Требует заполнения","ОК")</f>
        <v>ОК</v>
      </c>
      <c r="N762" s="1" t="str">
        <f aca="false">IF(OR('План Факт 2025'!C762="ФОТ",SUM('План Факт 2025'!Q762,'План Факт 2025'!R762,'План Факт 2025'!Z762,'План Факт 2025'!AA762)&gt;0),"ОК",IF('План Факт 2025'!C762="","ОК","Требует заполнения"))</f>
        <v>ОК</v>
      </c>
      <c r="T762" s="1" t="str">
        <f aca="false">IF(AND('План Факт 2025'!R762&gt;0,'План Факт 2025'!X762=""),"Требует заполнения","ОК")</f>
        <v>ОК</v>
      </c>
      <c r="U762" s="1" t="str">
        <f aca="false">IF(AND('План Факт 2025'!R762&gt;0,'План Факт 2025'!Y762=""),"Требует заполнения","ОК")</f>
        <v>ОК</v>
      </c>
    </row>
    <row r="763" customFormat="false" ht="15" hidden="false" customHeight="false" outlineLevel="0" collapsed="false">
      <c r="A763" s="1" t="str">
        <f aca="false">IF(AND('План Факт 2025'!B763&lt;&gt;"",'План Факт 2025'!A763=""),"Требует заполнения","ОК")</f>
        <v>ОК</v>
      </c>
      <c r="C763" s="1" t="str">
        <f aca="false">IF(AND('План Факт 2025'!C763="",SUM('План Факт 2025'!Q763,'План Факт 2025'!R763,'План Факт 2025'!Z763,'План Факт 2025'!AA763)&gt;0),"Требует заполнения","ОК")</f>
        <v>ОК</v>
      </c>
      <c r="D763" s="357" t="str">
        <f aca="false">IF(OR(AND('План Факт 2025'!D763="",'План Факт 2025'!C763="Инвестиционный_проект"),AND('План Факт 2025'!D763="",'План Факт 2025'!C763="Операционный_бюджет")),"Требует заполнения", IF('План Факт 2025'!D763="","ОК",IFERROR(VLOOKUP('План Факт 2025'!C763&amp;'План Факт 2025'!D763,статьи,1,FALSE()),"Требует исправления")))</f>
        <v>ОК</v>
      </c>
      <c r="E763" s="1" t="str">
        <f aca="false">IF(AND('План Факт 2025'!C763="Инвестиционный_проект",'План Факт 2025'!G763=""),"Требует заполнения",IF(AND('План Факт 2025'!C763&lt;&gt;"Инвестиционный_проект",'План Факт 2025'!G763&lt;&gt;""),"Требует изменения","ОК"))</f>
        <v>ОК</v>
      </c>
      <c r="G763" s="1" t="str">
        <f aca="false">IF(AND('План Факт 2025'!C763="Инвестиционный_проект",'План Факт 2025'!I763=""),"Требует заполнения","ОК")</f>
        <v>ОК</v>
      </c>
      <c r="H763" s="1" t="str">
        <f aca="false">IF(AND('План Факт 2025'!C763="ФОТ",'План Факт 2025'!J763=""),"Требует заполнения","ОК")</f>
        <v>ОК</v>
      </c>
      <c r="J763" s="1" t="str">
        <f aca="false">IF(OR(AND('План Факт 2025'!D763="Программное_обеспечение_лицензии",'План Факт 2025'!L763=""),AND('План Факт 2025'!D763="Приобретение_ПО",'План Факт 2025'!L763=""),AND('План Факт 2025'!D763="ИТ_оборудование_и_комплектующие_ИП",'План Факт 2025'!L763=""),AND('План Факт 2025'!D763="ИТ_оборудование_и_комплектующие",'План Факт 2025'!L763="")),"Требует заполнения","ОК")</f>
        <v>ОК</v>
      </c>
      <c r="K763" s="1" t="str">
        <f aca="false">IF(OR(AND('План Факт 2025'!C763="Операционный_бюджет",'План Факт 2025'!D763="Программное_обеспечение_лицензии",'План Факт 2025'!M763=""),AND('План Факт 2025'!C763="Инвестиционный_проект",'План Факт 2025'!D763="Приобретение_ПО",'План Факт 2025'!M763=""),AND('План Факт 2025'!D763="ИТ_оборудование_и_комплектующие_ИП",'План Факт 2025'!M763=""),AND('План Факт 2025'!D763="ИТ_оборудование_и_комплектующие",'План Факт 2025'!M763="")),"Требует заполнения","ОК")</f>
        <v>ОК</v>
      </c>
      <c r="L763" s="1" t="str">
        <f aca="false">IF(OR(AND('План Факт 2025'!D763="Программное_обеспечение_лицензии",'План Факт 2025'!N763="",'План Факт 2025'!M763=""),AND('План Факт 2025'!D763="Приобретение_ПО",'План Факт 2025'!M763="",'План Факт 2025'!N763="",'План Факт 2025'!M763=""),AND('План Факт 2025'!C763&lt;&gt;"",'План Факт 2025'!N763="",'План Факт 2025'!M763="")),"Требует заполнения","ОК")</f>
        <v>ОК</v>
      </c>
      <c r="N763" s="1" t="str">
        <f aca="false">IF(OR('План Факт 2025'!C763="ФОТ",SUM('План Факт 2025'!Q763,'План Факт 2025'!R763,'План Факт 2025'!Z763,'План Факт 2025'!AA763)&gt;0),"ОК",IF('План Факт 2025'!C763="","ОК","Требует заполнения"))</f>
        <v>ОК</v>
      </c>
      <c r="T763" s="1" t="str">
        <f aca="false">IF(AND('План Факт 2025'!R763&gt;0,'План Факт 2025'!X763=""),"Требует заполнения","ОК")</f>
        <v>ОК</v>
      </c>
      <c r="U763" s="1" t="str">
        <f aca="false">IF(AND('План Факт 2025'!R763&gt;0,'План Факт 2025'!Y763=""),"Требует заполнения","ОК")</f>
        <v>ОК</v>
      </c>
    </row>
    <row r="764" customFormat="false" ht="15" hidden="false" customHeight="false" outlineLevel="0" collapsed="false">
      <c r="A764" s="1" t="str">
        <f aca="false">IF(AND('План Факт 2025'!B764&lt;&gt;"",'План Факт 2025'!A764=""),"Требует заполнения","ОК")</f>
        <v>ОК</v>
      </c>
      <c r="C764" s="1" t="str">
        <f aca="false">IF(AND('План Факт 2025'!C764="",SUM('План Факт 2025'!Q764,'План Факт 2025'!R764,'План Факт 2025'!Z764,'План Факт 2025'!AA764)&gt;0),"Требует заполнения","ОК")</f>
        <v>ОК</v>
      </c>
      <c r="D764" s="357" t="str">
        <f aca="false">IF(OR(AND('План Факт 2025'!D764="",'План Факт 2025'!C764="Инвестиционный_проект"),AND('План Факт 2025'!D764="",'План Факт 2025'!C764="Операционный_бюджет")),"Требует заполнения", IF('План Факт 2025'!D764="","ОК",IFERROR(VLOOKUP('План Факт 2025'!C764&amp;'План Факт 2025'!D764,статьи,1,FALSE()),"Требует исправления")))</f>
        <v>ОК</v>
      </c>
      <c r="E764" s="1" t="str">
        <f aca="false">IF(AND('План Факт 2025'!C764="Инвестиционный_проект",'План Факт 2025'!G764=""),"Требует заполнения",IF(AND('План Факт 2025'!C764&lt;&gt;"Инвестиционный_проект",'План Факт 2025'!G764&lt;&gt;""),"Требует изменения","ОК"))</f>
        <v>ОК</v>
      </c>
      <c r="G764" s="1" t="str">
        <f aca="false">IF(AND('План Факт 2025'!C764="Инвестиционный_проект",'План Факт 2025'!I764=""),"Требует заполнения","ОК")</f>
        <v>ОК</v>
      </c>
      <c r="H764" s="1" t="str">
        <f aca="false">IF(AND('План Факт 2025'!C764="ФОТ",'План Факт 2025'!J764=""),"Требует заполнения","ОК")</f>
        <v>ОК</v>
      </c>
      <c r="J764" s="1" t="str">
        <f aca="false">IF(OR(AND('План Факт 2025'!D764="Программное_обеспечение_лицензии",'План Факт 2025'!L764=""),AND('План Факт 2025'!D764="Приобретение_ПО",'План Факт 2025'!L764=""),AND('План Факт 2025'!D764="ИТ_оборудование_и_комплектующие_ИП",'План Факт 2025'!L764=""),AND('План Факт 2025'!D764="ИТ_оборудование_и_комплектующие",'План Факт 2025'!L764="")),"Требует заполнения","ОК")</f>
        <v>ОК</v>
      </c>
      <c r="K764" s="1" t="str">
        <f aca="false">IF(OR(AND('План Факт 2025'!C764="Операционный_бюджет",'План Факт 2025'!D764="Программное_обеспечение_лицензии",'План Факт 2025'!M764=""),AND('План Факт 2025'!C764="Инвестиционный_проект",'План Факт 2025'!D764="Приобретение_ПО",'План Факт 2025'!M764=""),AND('План Факт 2025'!D764="ИТ_оборудование_и_комплектующие_ИП",'План Факт 2025'!M764=""),AND('План Факт 2025'!D764="ИТ_оборудование_и_комплектующие",'План Факт 2025'!M764="")),"Требует заполнения","ОК")</f>
        <v>ОК</v>
      </c>
      <c r="L764" s="1" t="str">
        <f aca="false">IF(OR(AND('План Факт 2025'!D764="Программное_обеспечение_лицензии",'План Факт 2025'!N764="",'План Факт 2025'!M764=""),AND('План Факт 2025'!D764="Приобретение_ПО",'План Факт 2025'!M764="",'План Факт 2025'!N764="",'План Факт 2025'!M764=""),AND('План Факт 2025'!C764&lt;&gt;"",'План Факт 2025'!N764="",'План Факт 2025'!M764="")),"Требует заполнения","ОК")</f>
        <v>ОК</v>
      </c>
      <c r="N764" s="1" t="str">
        <f aca="false">IF(OR('План Факт 2025'!C764="ФОТ",SUM('План Факт 2025'!Q764,'План Факт 2025'!R764,'План Факт 2025'!Z764,'План Факт 2025'!AA764)&gt;0),"ОК",IF('План Факт 2025'!C764="","ОК","Требует заполнения"))</f>
        <v>ОК</v>
      </c>
      <c r="T764" s="1" t="str">
        <f aca="false">IF(AND('План Факт 2025'!R764&gt;0,'План Факт 2025'!X764=""),"Требует заполнения","ОК")</f>
        <v>ОК</v>
      </c>
      <c r="U764" s="1" t="str">
        <f aca="false">IF(AND('План Факт 2025'!R764&gt;0,'План Факт 2025'!Y764=""),"Требует заполнения","ОК")</f>
        <v>ОК</v>
      </c>
    </row>
    <row r="765" customFormat="false" ht="15" hidden="false" customHeight="false" outlineLevel="0" collapsed="false">
      <c r="A765" s="1" t="str">
        <f aca="false">IF(AND('План Факт 2025'!B765&lt;&gt;"",'План Факт 2025'!A765=""),"Требует заполнения","ОК")</f>
        <v>ОК</v>
      </c>
      <c r="C765" s="1" t="str">
        <f aca="false">IF(AND('План Факт 2025'!C765="",SUM('План Факт 2025'!Q765,'План Факт 2025'!R765,'План Факт 2025'!Z765,'План Факт 2025'!AA765)&gt;0),"Требует заполнения","ОК")</f>
        <v>ОК</v>
      </c>
      <c r="D765" s="357" t="str">
        <f aca="false">IF(OR(AND('План Факт 2025'!D765="",'План Факт 2025'!C765="Инвестиционный_проект"),AND('План Факт 2025'!D765="",'План Факт 2025'!C765="Операционный_бюджет")),"Требует заполнения", IF('План Факт 2025'!D765="","ОК",IFERROR(VLOOKUP('План Факт 2025'!C765&amp;'План Факт 2025'!D765,статьи,1,FALSE()),"Требует исправления")))</f>
        <v>ОК</v>
      </c>
      <c r="E765" s="1" t="str">
        <f aca="false">IF(AND('План Факт 2025'!C765="Инвестиционный_проект",'План Факт 2025'!G765=""),"Требует заполнения",IF(AND('План Факт 2025'!C765&lt;&gt;"Инвестиционный_проект",'План Факт 2025'!G765&lt;&gt;""),"Требует изменения","ОК"))</f>
        <v>ОК</v>
      </c>
      <c r="G765" s="1" t="str">
        <f aca="false">IF(AND('План Факт 2025'!C765="Инвестиционный_проект",'План Факт 2025'!I765=""),"Требует заполнения","ОК")</f>
        <v>ОК</v>
      </c>
      <c r="H765" s="1" t="str">
        <f aca="false">IF(AND('План Факт 2025'!C765="ФОТ",'План Факт 2025'!J765=""),"Требует заполнения","ОК")</f>
        <v>ОК</v>
      </c>
      <c r="J765" s="1" t="str">
        <f aca="false">IF(OR(AND('План Факт 2025'!D765="Программное_обеспечение_лицензии",'План Факт 2025'!L765=""),AND('План Факт 2025'!D765="Приобретение_ПО",'План Факт 2025'!L765=""),AND('План Факт 2025'!D765="ИТ_оборудование_и_комплектующие_ИП",'План Факт 2025'!L765=""),AND('План Факт 2025'!D765="ИТ_оборудование_и_комплектующие",'План Факт 2025'!L765="")),"Требует заполнения","ОК")</f>
        <v>ОК</v>
      </c>
      <c r="K765" s="1" t="str">
        <f aca="false">IF(OR(AND('План Факт 2025'!C765="Операционный_бюджет",'План Факт 2025'!D765="Программное_обеспечение_лицензии",'План Факт 2025'!M765=""),AND('План Факт 2025'!C765="Инвестиционный_проект",'План Факт 2025'!D765="Приобретение_ПО",'План Факт 2025'!M765=""),AND('План Факт 2025'!D765="ИТ_оборудование_и_комплектующие_ИП",'План Факт 2025'!M765=""),AND('План Факт 2025'!D765="ИТ_оборудование_и_комплектующие",'План Факт 2025'!M765="")),"Требует заполнения","ОК")</f>
        <v>ОК</v>
      </c>
      <c r="L765" s="1" t="str">
        <f aca="false">IF(OR(AND('План Факт 2025'!D765="Программное_обеспечение_лицензии",'План Факт 2025'!N765="",'План Факт 2025'!M765=""),AND('План Факт 2025'!D765="Приобретение_ПО",'План Факт 2025'!M765="",'План Факт 2025'!N765="",'План Факт 2025'!M765=""),AND('План Факт 2025'!C765&lt;&gt;"",'План Факт 2025'!N765="",'План Факт 2025'!M765="")),"Требует заполнения","ОК")</f>
        <v>ОК</v>
      </c>
      <c r="N765" s="1" t="str">
        <f aca="false">IF(OR('План Факт 2025'!C765="ФОТ",SUM('План Факт 2025'!Q765,'План Факт 2025'!R765,'План Факт 2025'!Z765,'План Факт 2025'!AA765)&gt;0),"ОК",IF('План Факт 2025'!C765="","ОК","Требует заполнения"))</f>
        <v>ОК</v>
      </c>
      <c r="T765" s="1" t="str">
        <f aca="false">IF(AND('План Факт 2025'!R765&gt;0,'План Факт 2025'!X765=""),"Требует заполнения","ОК")</f>
        <v>ОК</v>
      </c>
      <c r="U765" s="1" t="str">
        <f aca="false">IF(AND('План Факт 2025'!R765&gt;0,'План Факт 2025'!Y765=""),"Требует заполнения","ОК")</f>
        <v>ОК</v>
      </c>
    </row>
    <row r="766" customFormat="false" ht="15" hidden="false" customHeight="false" outlineLevel="0" collapsed="false">
      <c r="A766" s="1" t="str">
        <f aca="false">IF(AND('План Факт 2025'!B766&lt;&gt;"",'План Факт 2025'!A766=""),"Требует заполнения","ОК")</f>
        <v>ОК</v>
      </c>
      <c r="C766" s="1" t="str">
        <f aca="false">IF(AND('План Факт 2025'!C766="",SUM('План Факт 2025'!Q766,'План Факт 2025'!R766,'План Факт 2025'!Z766,'План Факт 2025'!AA766)&gt;0),"Требует заполнения","ОК")</f>
        <v>ОК</v>
      </c>
      <c r="D766" s="357" t="str">
        <f aca="false">IF(OR(AND('План Факт 2025'!D766="",'План Факт 2025'!C766="Инвестиционный_проект"),AND('План Факт 2025'!D766="",'План Факт 2025'!C766="Операционный_бюджет")),"Требует заполнения", IF('План Факт 2025'!D766="","ОК",IFERROR(VLOOKUP('План Факт 2025'!C766&amp;'План Факт 2025'!D766,статьи,1,FALSE()),"Требует исправления")))</f>
        <v>ОК</v>
      </c>
      <c r="E766" s="1" t="str">
        <f aca="false">IF(AND('План Факт 2025'!C766="Инвестиционный_проект",'План Факт 2025'!G766=""),"Требует заполнения",IF(AND('План Факт 2025'!C766&lt;&gt;"Инвестиционный_проект",'План Факт 2025'!G766&lt;&gt;""),"Требует изменения","ОК"))</f>
        <v>ОК</v>
      </c>
      <c r="G766" s="1" t="str">
        <f aca="false">IF(AND('План Факт 2025'!C766="Инвестиционный_проект",'План Факт 2025'!I766=""),"Требует заполнения","ОК")</f>
        <v>ОК</v>
      </c>
      <c r="H766" s="1" t="str">
        <f aca="false">IF(AND('План Факт 2025'!C766="ФОТ",'План Факт 2025'!J766=""),"Требует заполнения","ОК")</f>
        <v>ОК</v>
      </c>
      <c r="J766" s="1" t="str">
        <f aca="false">IF(OR(AND('План Факт 2025'!D766="Программное_обеспечение_лицензии",'План Факт 2025'!L766=""),AND('План Факт 2025'!D766="Приобретение_ПО",'План Факт 2025'!L766=""),AND('План Факт 2025'!D766="ИТ_оборудование_и_комплектующие_ИП",'План Факт 2025'!L766=""),AND('План Факт 2025'!D766="ИТ_оборудование_и_комплектующие",'План Факт 2025'!L766="")),"Требует заполнения","ОК")</f>
        <v>ОК</v>
      </c>
      <c r="K766" s="1" t="str">
        <f aca="false">IF(OR(AND('План Факт 2025'!C766="Операционный_бюджет",'План Факт 2025'!D766="Программное_обеспечение_лицензии",'План Факт 2025'!M766=""),AND('План Факт 2025'!C766="Инвестиционный_проект",'План Факт 2025'!D766="Приобретение_ПО",'План Факт 2025'!M766=""),AND('План Факт 2025'!D766="ИТ_оборудование_и_комплектующие_ИП",'План Факт 2025'!M766=""),AND('План Факт 2025'!D766="ИТ_оборудование_и_комплектующие",'План Факт 2025'!M766="")),"Требует заполнения","ОК")</f>
        <v>ОК</v>
      </c>
      <c r="L766" s="1" t="str">
        <f aca="false">IF(OR(AND('План Факт 2025'!D766="Программное_обеспечение_лицензии",'План Факт 2025'!N766="",'План Факт 2025'!M766=""),AND('План Факт 2025'!D766="Приобретение_ПО",'План Факт 2025'!M766="",'План Факт 2025'!N766="",'План Факт 2025'!M766=""),AND('План Факт 2025'!C766&lt;&gt;"",'План Факт 2025'!N766="",'План Факт 2025'!M766="")),"Требует заполнения","ОК")</f>
        <v>ОК</v>
      </c>
      <c r="N766" s="1" t="str">
        <f aca="false">IF(OR('План Факт 2025'!C766="ФОТ",SUM('План Факт 2025'!Q766,'План Факт 2025'!R766,'План Факт 2025'!Z766,'План Факт 2025'!AA766)&gt;0),"ОК",IF('План Факт 2025'!C766="","ОК","Требует заполнения"))</f>
        <v>ОК</v>
      </c>
      <c r="T766" s="1" t="str">
        <f aca="false">IF(AND('План Факт 2025'!R766&gt;0,'План Факт 2025'!X766=""),"Требует заполнения","ОК")</f>
        <v>ОК</v>
      </c>
      <c r="U766" s="1" t="str">
        <f aca="false">IF(AND('План Факт 2025'!R766&gt;0,'План Факт 2025'!Y766=""),"Требует заполнения","ОК")</f>
        <v>ОК</v>
      </c>
    </row>
    <row r="767" customFormat="false" ht="15" hidden="false" customHeight="false" outlineLevel="0" collapsed="false">
      <c r="A767" s="1" t="str">
        <f aca="false">IF(AND('План Факт 2025'!B767&lt;&gt;"",'План Факт 2025'!A767=""),"Требует заполнения","ОК")</f>
        <v>ОК</v>
      </c>
      <c r="C767" s="1" t="str">
        <f aca="false">IF(AND('План Факт 2025'!C767="",SUM('План Факт 2025'!Q767,'План Факт 2025'!R767,'План Факт 2025'!Z767,'План Факт 2025'!AA767)&gt;0),"Требует заполнения","ОК")</f>
        <v>ОК</v>
      </c>
      <c r="D767" s="357" t="str">
        <f aca="false">IF(OR(AND('План Факт 2025'!D767="",'План Факт 2025'!C767="Инвестиционный_проект"),AND('План Факт 2025'!D767="",'План Факт 2025'!C767="Операционный_бюджет")),"Требует заполнения", IF('План Факт 2025'!D767="","ОК",IFERROR(VLOOKUP('План Факт 2025'!C767&amp;'План Факт 2025'!D767,статьи,1,FALSE()),"Требует исправления")))</f>
        <v>ОК</v>
      </c>
      <c r="E767" s="1" t="str">
        <f aca="false">IF(AND('План Факт 2025'!C767="Инвестиционный_проект",'План Факт 2025'!G767=""),"Требует заполнения",IF(AND('План Факт 2025'!C767&lt;&gt;"Инвестиционный_проект",'План Факт 2025'!G767&lt;&gt;""),"Требует изменения","ОК"))</f>
        <v>ОК</v>
      </c>
      <c r="G767" s="1" t="str">
        <f aca="false">IF(AND('План Факт 2025'!C767="Инвестиционный_проект",'План Факт 2025'!I767=""),"Требует заполнения","ОК")</f>
        <v>ОК</v>
      </c>
      <c r="H767" s="1" t="str">
        <f aca="false">IF(AND('План Факт 2025'!C767="ФОТ",'План Факт 2025'!J767=""),"Требует заполнения","ОК")</f>
        <v>ОК</v>
      </c>
      <c r="J767" s="1" t="str">
        <f aca="false">IF(OR(AND('План Факт 2025'!D767="Программное_обеспечение_лицензии",'План Факт 2025'!L767=""),AND('План Факт 2025'!D767="Приобретение_ПО",'План Факт 2025'!L767=""),AND('План Факт 2025'!D767="ИТ_оборудование_и_комплектующие_ИП",'План Факт 2025'!L767=""),AND('План Факт 2025'!D767="ИТ_оборудование_и_комплектующие",'План Факт 2025'!L767="")),"Требует заполнения","ОК")</f>
        <v>ОК</v>
      </c>
      <c r="K767" s="1" t="str">
        <f aca="false">IF(OR(AND('План Факт 2025'!C767="Операционный_бюджет",'План Факт 2025'!D767="Программное_обеспечение_лицензии",'План Факт 2025'!M767=""),AND('План Факт 2025'!C767="Инвестиционный_проект",'План Факт 2025'!D767="Приобретение_ПО",'План Факт 2025'!M767=""),AND('План Факт 2025'!D767="ИТ_оборудование_и_комплектующие_ИП",'План Факт 2025'!M767=""),AND('План Факт 2025'!D767="ИТ_оборудование_и_комплектующие",'План Факт 2025'!M767="")),"Требует заполнения","ОК")</f>
        <v>ОК</v>
      </c>
      <c r="L767" s="1" t="str">
        <f aca="false">IF(OR(AND('План Факт 2025'!D767="Программное_обеспечение_лицензии",'План Факт 2025'!N767="",'План Факт 2025'!M767=""),AND('План Факт 2025'!D767="Приобретение_ПО",'План Факт 2025'!M767="",'План Факт 2025'!N767="",'План Факт 2025'!M767=""),AND('План Факт 2025'!C767&lt;&gt;"",'План Факт 2025'!N767="",'План Факт 2025'!M767="")),"Требует заполнения","ОК")</f>
        <v>ОК</v>
      </c>
      <c r="N767" s="1" t="str">
        <f aca="false">IF(OR('План Факт 2025'!C767="ФОТ",SUM('План Факт 2025'!Q767,'План Факт 2025'!R767,'План Факт 2025'!Z767,'План Факт 2025'!AA767)&gt;0),"ОК",IF('План Факт 2025'!C767="","ОК","Требует заполнения"))</f>
        <v>ОК</v>
      </c>
      <c r="T767" s="1" t="str">
        <f aca="false">IF(AND('План Факт 2025'!R767&gt;0,'План Факт 2025'!X767=""),"Требует заполнения","ОК")</f>
        <v>ОК</v>
      </c>
      <c r="U767" s="1" t="str">
        <f aca="false">IF(AND('План Факт 2025'!R767&gt;0,'План Факт 2025'!Y767=""),"Требует заполнения","ОК")</f>
        <v>ОК</v>
      </c>
    </row>
    <row r="768" customFormat="false" ht="15" hidden="false" customHeight="false" outlineLevel="0" collapsed="false">
      <c r="A768" s="1" t="str">
        <f aca="false">IF(AND('План Факт 2025'!B768&lt;&gt;"",'План Факт 2025'!A768=""),"Требует заполнения","ОК")</f>
        <v>ОК</v>
      </c>
      <c r="C768" s="1" t="str">
        <f aca="false">IF(AND('План Факт 2025'!C768="",SUM('План Факт 2025'!Q768,'План Факт 2025'!R768,'План Факт 2025'!Z768,'План Факт 2025'!AA768)&gt;0),"Требует заполнения","ОК")</f>
        <v>ОК</v>
      </c>
      <c r="D768" s="357" t="str">
        <f aca="false">IF(OR(AND('План Факт 2025'!D768="",'План Факт 2025'!C768="Инвестиционный_проект"),AND('План Факт 2025'!D768="",'План Факт 2025'!C768="Операционный_бюджет")),"Требует заполнения", IF('План Факт 2025'!D768="","ОК",IFERROR(VLOOKUP('План Факт 2025'!C768&amp;'План Факт 2025'!D768,статьи,1,FALSE()),"Требует исправления")))</f>
        <v>ОК</v>
      </c>
      <c r="E768" s="1" t="str">
        <f aca="false">IF(AND('План Факт 2025'!C768="Инвестиционный_проект",'План Факт 2025'!G768=""),"Требует заполнения",IF(AND('План Факт 2025'!C768&lt;&gt;"Инвестиционный_проект",'План Факт 2025'!G768&lt;&gt;""),"Требует изменения","ОК"))</f>
        <v>ОК</v>
      </c>
      <c r="G768" s="1" t="str">
        <f aca="false">IF(AND('План Факт 2025'!C768="Инвестиционный_проект",'План Факт 2025'!I768=""),"Требует заполнения","ОК")</f>
        <v>ОК</v>
      </c>
      <c r="H768" s="1" t="str">
        <f aca="false">IF(AND('План Факт 2025'!C768="ФОТ",'План Факт 2025'!J768=""),"Требует заполнения","ОК")</f>
        <v>ОК</v>
      </c>
      <c r="J768" s="1" t="str">
        <f aca="false">IF(OR(AND('План Факт 2025'!D768="Программное_обеспечение_лицензии",'План Факт 2025'!L768=""),AND('План Факт 2025'!D768="Приобретение_ПО",'План Факт 2025'!L768=""),AND('План Факт 2025'!D768="ИТ_оборудование_и_комплектующие_ИП",'План Факт 2025'!L768=""),AND('План Факт 2025'!D768="ИТ_оборудование_и_комплектующие",'План Факт 2025'!L768="")),"Требует заполнения","ОК")</f>
        <v>ОК</v>
      </c>
      <c r="K768" s="1" t="str">
        <f aca="false">IF(OR(AND('План Факт 2025'!C768="Операционный_бюджет",'План Факт 2025'!D768="Программное_обеспечение_лицензии",'План Факт 2025'!M768=""),AND('План Факт 2025'!C768="Инвестиционный_проект",'План Факт 2025'!D768="Приобретение_ПО",'План Факт 2025'!M768=""),AND('План Факт 2025'!D768="ИТ_оборудование_и_комплектующие_ИП",'План Факт 2025'!M768=""),AND('План Факт 2025'!D768="ИТ_оборудование_и_комплектующие",'План Факт 2025'!M768="")),"Требует заполнения","ОК")</f>
        <v>ОК</v>
      </c>
      <c r="L768" s="1" t="str">
        <f aca="false">IF(OR(AND('План Факт 2025'!D768="Программное_обеспечение_лицензии",'План Факт 2025'!N768="",'План Факт 2025'!M768=""),AND('План Факт 2025'!D768="Приобретение_ПО",'План Факт 2025'!M768="",'План Факт 2025'!N768="",'План Факт 2025'!M768=""),AND('План Факт 2025'!C768&lt;&gt;"",'План Факт 2025'!N768="",'План Факт 2025'!M768="")),"Требует заполнения","ОК")</f>
        <v>ОК</v>
      </c>
      <c r="N768" s="1" t="str">
        <f aca="false">IF(OR('План Факт 2025'!C768="ФОТ",SUM('План Факт 2025'!Q768,'План Факт 2025'!R768,'План Факт 2025'!Z768,'План Факт 2025'!AA768)&gt;0),"ОК",IF('План Факт 2025'!C768="","ОК","Требует заполнения"))</f>
        <v>ОК</v>
      </c>
      <c r="T768" s="1" t="str">
        <f aca="false">IF(AND('План Факт 2025'!R768&gt;0,'План Факт 2025'!X768=""),"Требует заполнения","ОК")</f>
        <v>ОК</v>
      </c>
      <c r="U768" s="1" t="str">
        <f aca="false">IF(AND('План Факт 2025'!R768&gt;0,'План Факт 2025'!Y768=""),"Требует заполнения","ОК")</f>
        <v>ОК</v>
      </c>
    </row>
    <row r="769" customFormat="false" ht="15" hidden="false" customHeight="false" outlineLevel="0" collapsed="false">
      <c r="A769" s="1" t="str">
        <f aca="false">IF(AND('План Факт 2025'!B769&lt;&gt;"",'План Факт 2025'!A769=""),"Требует заполнения","ОК")</f>
        <v>ОК</v>
      </c>
      <c r="C769" s="1" t="str">
        <f aca="false">IF(AND('План Факт 2025'!C769="",SUM('План Факт 2025'!Q769,'План Факт 2025'!R769,'План Факт 2025'!Z769,'План Факт 2025'!AA769)&gt;0),"Требует заполнения","ОК")</f>
        <v>ОК</v>
      </c>
      <c r="D769" s="357" t="str">
        <f aca="false">IF(OR(AND('План Факт 2025'!D769="",'План Факт 2025'!C769="Инвестиционный_проект"),AND('План Факт 2025'!D769="",'План Факт 2025'!C769="Операционный_бюджет")),"Требует заполнения", IF('План Факт 2025'!D769="","ОК",IFERROR(VLOOKUP('План Факт 2025'!C769&amp;'План Факт 2025'!D769,статьи,1,FALSE()),"Требует исправления")))</f>
        <v>ОК</v>
      </c>
      <c r="E769" s="1" t="str">
        <f aca="false">IF(AND('План Факт 2025'!C769="Инвестиционный_проект",'План Факт 2025'!G769=""),"Требует заполнения",IF(AND('План Факт 2025'!C769&lt;&gt;"Инвестиционный_проект",'План Факт 2025'!G769&lt;&gt;""),"Требует изменения","ОК"))</f>
        <v>ОК</v>
      </c>
      <c r="G769" s="1" t="str">
        <f aca="false">IF(AND('План Факт 2025'!C769="Инвестиционный_проект",'План Факт 2025'!I769=""),"Требует заполнения","ОК")</f>
        <v>ОК</v>
      </c>
      <c r="H769" s="1" t="str">
        <f aca="false">IF(AND('План Факт 2025'!C769="ФОТ",'План Факт 2025'!J769=""),"Требует заполнения","ОК")</f>
        <v>ОК</v>
      </c>
      <c r="J769" s="1" t="str">
        <f aca="false">IF(OR(AND('План Факт 2025'!D769="Программное_обеспечение_лицензии",'План Факт 2025'!L769=""),AND('План Факт 2025'!D769="Приобретение_ПО",'План Факт 2025'!L769=""),AND('План Факт 2025'!D769="ИТ_оборудование_и_комплектующие_ИП",'План Факт 2025'!L769=""),AND('План Факт 2025'!D769="ИТ_оборудование_и_комплектующие",'План Факт 2025'!L769="")),"Требует заполнения","ОК")</f>
        <v>ОК</v>
      </c>
      <c r="K769" s="1" t="str">
        <f aca="false">IF(OR(AND('План Факт 2025'!C769="Операционный_бюджет",'План Факт 2025'!D769="Программное_обеспечение_лицензии",'План Факт 2025'!M769=""),AND('План Факт 2025'!C769="Инвестиционный_проект",'План Факт 2025'!D769="Приобретение_ПО",'План Факт 2025'!M769=""),AND('План Факт 2025'!D769="ИТ_оборудование_и_комплектующие_ИП",'План Факт 2025'!M769=""),AND('План Факт 2025'!D769="ИТ_оборудование_и_комплектующие",'План Факт 2025'!M769="")),"Требует заполнения","ОК")</f>
        <v>ОК</v>
      </c>
      <c r="L769" s="1" t="str">
        <f aca="false">IF(OR(AND('План Факт 2025'!D769="Программное_обеспечение_лицензии",'План Факт 2025'!N769="",'План Факт 2025'!M769=""),AND('План Факт 2025'!D769="Приобретение_ПО",'План Факт 2025'!M769="",'План Факт 2025'!N769="",'План Факт 2025'!M769=""),AND('План Факт 2025'!C769&lt;&gt;"",'План Факт 2025'!N769="",'План Факт 2025'!M769="")),"Требует заполнения","ОК")</f>
        <v>ОК</v>
      </c>
      <c r="N769" s="1" t="str">
        <f aca="false">IF(OR('План Факт 2025'!C769="ФОТ",SUM('План Факт 2025'!Q769,'План Факт 2025'!R769,'План Факт 2025'!Z769,'План Факт 2025'!AA769)&gt;0),"ОК",IF('План Факт 2025'!C769="","ОК","Требует заполнения"))</f>
        <v>ОК</v>
      </c>
      <c r="T769" s="1" t="str">
        <f aca="false">IF(AND('План Факт 2025'!R769&gt;0,'План Факт 2025'!X769=""),"Требует заполнения","ОК")</f>
        <v>ОК</v>
      </c>
      <c r="U769" s="1" t="str">
        <f aca="false">IF(AND('План Факт 2025'!R769&gt;0,'План Факт 2025'!Y769=""),"Требует заполнения","ОК")</f>
        <v>ОК</v>
      </c>
    </row>
    <row r="770" customFormat="false" ht="15" hidden="false" customHeight="false" outlineLevel="0" collapsed="false">
      <c r="A770" s="1" t="str">
        <f aca="false">IF(AND('План Факт 2025'!B770&lt;&gt;"",'План Факт 2025'!A770=""),"Требует заполнения","ОК")</f>
        <v>ОК</v>
      </c>
      <c r="C770" s="1" t="str">
        <f aca="false">IF(AND('План Факт 2025'!C770="",SUM('План Факт 2025'!Q770,'План Факт 2025'!R770,'План Факт 2025'!Z770,'План Факт 2025'!AA770)&gt;0),"Требует заполнения","ОК")</f>
        <v>ОК</v>
      </c>
      <c r="D770" s="357" t="str">
        <f aca="false">IF(OR(AND('План Факт 2025'!D770="",'План Факт 2025'!C770="Инвестиционный_проект"),AND('План Факт 2025'!D770="",'План Факт 2025'!C770="Операционный_бюджет")),"Требует заполнения", IF('План Факт 2025'!D770="","ОК",IFERROR(VLOOKUP('План Факт 2025'!C770&amp;'План Факт 2025'!D770,статьи,1,FALSE()),"Требует исправления")))</f>
        <v>ОК</v>
      </c>
      <c r="E770" s="1" t="str">
        <f aca="false">IF(AND('План Факт 2025'!C770="Инвестиционный_проект",'План Факт 2025'!G770=""),"Требует заполнения",IF(AND('План Факт 2025'!C770&lt;&gt;"Инвестиционный_проект",'План Факт 2025'!G770&lt;&gt;""),"Требует изменения","ОК"))</f>
        <v>ОК</v>
      </c>
      <c r="G770" s="1" t="str">
        <f aca="false">IF(AND('План Факт 2025'!C770="Инвестиционный_проект",'План Факт 2025'!I770=""),"Требует заполнения","ОК")</f>
        <v>ОК</v>
      </c>
      <c r="H770" s="1" t="str">
        <f aca="false">IF(AND('План Факт 2025'!C770="ФОТ",'План Факт 2025'!J770=""),"Требует заполнения","ОК")</f>
        <v>ОК</v>
      </c>
      <c r="J770" s="1" t="str">
        <f aca="false">IF(OR(AND('План Факт 2025'!D770="Программное_обеспечение_лицензии",'План Факт 2025'!L770=""),AND('План Факт 2025'!D770="Приобретение_ПО",'План Факт 2025'!L770=""),AND('План Факт 2025'!D770="ИТ_оборудование_и_комплектующие_ИП",'План Факт 2025'!L770=""),AND('План Факт 2025'!D770="ИТ_оборудование_и_комплектующие",'План Факт 2025'!L770="")),"Требует заполнения","ОК")</f>
        <v>ОК</v>
      </c>
      <c r="K770" s="1" t="str">
        <f aca="false">IF(OR(AND('План Факт 2025'!C770="Операционный_бюджет",'План Факт 2025'!D770="Программное_обеспечение_лицензии",'План Факт 2025'!M770=""),AND('План Факт 2025'!C770="Инвестиционный_проект",'План Факт 2025'!D770="Приобретение_ПО",'План Факт 2025'!M770=""),AND('План Факт 2025'!D770="ИТ_оборудование_и_комплектующие_ИП",'План Факт 2025'!M770=""),AND('План Факт 2025'!D770="ИТ_оборудование_и_комплектующие",'План Факт 2025'!M770="")),"Требует заполнения","ОК")</f>
        <v>ОК</v>
      </c>
      <c r="L770" s="1" t="str">
        <f aca="false">IF(OR(AND('План Факт 2025'!D770="Программное_обеспечение_лицензии",'План Факт 2025'!N770="",'План Факт 2025'!M770=""),AND('План Факт 2025'!D770="Приобретение_ПО",'План Факт 2025'!M770="",'План Факт 2025'!N770="",'План Факт 2025'!M770=""),AND('План Факт 2025'!C770&lt;&gt;"",'План Факт 2025'!N770="",'План Факт 2025'!M770="")),"Требует заполнения","ОК")</f>
        <v>ОК</v>
      </c>
      <c r="N770" s="1" t="str">
        <f aca="false">IF(OR('План Факт 2025'!C770="ФОТ",SUM('План Факт 2025'!Q770,'План Факт 2025'!R770,'План Факт 2025'!Z770,'План Факт 2025'!AA770)&gt;0),"ОК",IF('План Факт 2025'!C770="","ОК","Требует заполнения"))</f>
        <v>ОК</v>
      </c>
      <c r="T770" s="1" t="str">
        <f aca="false">IF(AND('План Факт 2025'!R770&gt;0,'План Факт 2025'!X770=""),"Требует заполнения","ОК")</f>
        <v>ОК</v>
      </c>
      <c r="U770" s="1" t="str">
        <f aca="false">IF(AND('План Факт 2025'!R770&gt;0,'План Факт 2025'!Y770=""),"Требует заполнения","ОК")</f>
        <v>ОК</v>
      </c>
    </row>
    <row r="771" customFormat="false" ht="15" hidden="false" customHeight="false" outlineLevel="0" collapsed="false">
      <c r="A771" s="1" t="str">
        <f aca="false">IF(AND('План Факт 2025'!B771&lt;&gt;"",'План Факт 2025'!A771=""),"Требует заполнения","ОК")</f>
        <v>ОК</v>
      </c>
      <c r="C771" s="1" t="str">
        <f aca="false">IF(AND('План Факт 2025'!C771="",SUM('План Факт 2025'!Q771,'План Факт 2025'!R771,'План Факт 2025'!Z771,'План Факт 2025'!AA771)&gt;0),"Требует заполнения","ОК")</f>
        <v>ОК</v>
      </c>
      <c r="D771" s="357" t="str">
        <f aca="false">IF(OR(AND('План Факт 2025'!D771="",'План Факт 2025'!C771="Инвестиционный_проект"),AND('План Факт 2025'!D771="",'План Факт 2025'!C771="Операционный_бюджет")),"Требует заполнения", IF('План Факт 2025'!D771="","ОК",IFERROR(VLOOKUP('План Факт 2025'!C771&amp;'План Факт 2025'!D771,статьи,1,FALSE()),"Требует исправления")))</f>
        <v>ОК</v>
      </c>
      <c r="E771" s="1" t="str">
        <f aca="false">IF(AND('План Факт 2025'!C771="Инвестиционный_проект",'План Факт 2025'!G771=""),"Требует заполнения",IF(AND('План Факт 2025'!C771&lt;&gt;"Инвестиционный_проект",'План Факт 2025'!G771&lt;&gt;""),"Требует изменения","ОК"))</f>
        <v>ОК</v>
      </c>
      <c r="G771" s="1" t="str">
        <f aca="false">IF(AND('План Факт 2025'!C771="Инвестиционный_проект",'План Факт 2025'!I771=""),"Требует заполнения","ОК")</f>
        <v>ОК</v>
      </c>
      <c r="H771" s="1" t="str">
        <f aca="false">IF(AND('План Факт 2025'!C771="ФОТ",'План Факт 2025'!J771=""),"Требует заполнения","ОК")</f>
        <v>ОК</v>
      </c>
      <c r="J771" s="1" t="str">
        <f aca="false">IF(OR(AND('План Факт 2025'!D771="Программное_обеспечение_лицензии",'План Факт 2025'!L771=""),AND('План Факт 2025'!D771="Приобретение_ПО",'План Факт 2025'!L771=""),AND('План Факт 2025'!D771="ИТ_оборудование_и_комплектующие_ИП",'План Факт 2025'!L771=""),AND('План Факт 2025'!D771="ИТ_оборудование_и_комплектующие",'План Факт 2025'!L771="")),"Требует заполнения","ОК")</f>
        <v>ОК</v>
      </c>
      <c r="K771" s="1" t="str">
        <f aca="false">IF(OR(AND('План Факт 2025'!C771="Операционный_бюджет",'План Факт 2025'!D771="Программное_обеспечение_лицензии",'План Факт 2025'!M771=""),AND('План Факт 2025'!C771="Инвестиционный_проект",'План Факт 2025'!D771="Приобретение_ПО",'План Факт 2025'!M771=""),AND('План Факт 2025'!D771="ИТ_оборудование_и_комплектующие_ИП",'План Факт 2025'!M771=""),AND('План Факт 2025'!D771="ИТ_оборудование_и_комплектующие",'План Факт 2025'!M771="")),"Требует заполнения","ОК")</f>
        <v>ОК</v>
      </c>
      <c r="L771" s="1" t="str">
        <f aca="false">IF(OR(AND('План Факт 2025'!D771="Программное_обеспечение_лицензии",'План Факт 2025'!N771="",'План Факт 2025'!M771=""),AND('План Факт 2025'!D771="Приобретение_ПО",'План Факт 2025'!M771="",'План Факт 2025'!N771="",'План Факт 2025'!M771=""),AND('План Факт 2025'!C771&lt;&gt;"",'План Факт 2025'!N771="",'План Факт 2025'!M771="")),"Требует заполнения","ОК")</f>
        <v>ОК</v>
      </c>
      <c r="N771" s="1" t="str">
        <f aca="false">IF(OR('План Факт 2025'!C771="ФОТ",SUM('План Факт 2025'!Q771,'План Факт 2025'!R771,'План Факт 2025'!Z771,'План Факт 2025'!AA771)&gt;0),"ОК",IF('План Факт 2025'!C771="","ОК","Требует заполнения"))</f>
        <v>ОК</v>
      </c>
      <c r="T771" s="1" t="str">
        <f aca="false">IF(AND('План Факт 2025'!R771&gt;0,'План Факт 2025'!X771=""),"Требует заполнения","ОК")</f>
        <v>ОК</v>
      </c>
      <c r="U771" s="1" t="str">
        <f aca="false">IF(AND('План Факт 2025'!R771&gt;0,'План Факт 2025'!Y771=""),"Требует заполнения","ОК")</f>
        <v>ОК</v>
      </c>
    </row>
    <row r="772" customFormat="false" ht="15" hidden="false" customHeight="false" outlineLevel="0" collapsed="false">
      <c r="A772" s="1" t="str">
        <f aca="false">IF(AND('План Факт 2025'!B772&lt;&gt;"",'План Факт 2025'!A772=""),"Требует заполнения","ОК")</f>
        <v>ОК</v>
      </c>
      <c r="C772" s="1" t="str">
        <f aca="false">IF(AND('План Факт 2025'!C772="",SUM('План Факт 2025'!Q772,'План Факт 2025'!R772,'План Факт 2025'!Z772,'План Факт 2025'!AA772)&gt;0),"Требует заполнения","ОК")</f>
        <v>ОК</v>
      </c>
      <c r="D772" s="357" t="str">
        <f aca="false">IF(OR(AND('План Факт 2025'!D772="",'План Факт 2025'!C772="Инвестиционный_проект"),AND('План Факт 2025'!D772="",'План Факт 2025'!C772="Операционный_бюджет")),"Требует заполнения", IF('План Факт 2025'!D772="","ОК",IFERROR(VLOOKUP('План Факт 2025'!C772&amp;'План Факт 2025'!D772,статьи,1,FALSE()),"Требует исправления")))</f>
        <v>ОК</v>
      </c>
      <c r="E772" s="1" t="str">
        <f aca="false">IF(AND('План Факт 2025'!C772="Инвестиционный_проект",'План Факт 2025'!G772=""),"Требует заполнения",IF(AND('План Факт 2025'!C772&lt;&gt;"Инвестиционный_проект",'План Факт 2025'!G772&lt;&gt;""),"Требует изменения","ОК"))</f>
        <v>ОК</v>
      </c>
      <c r="G772" s="1" t="str">
        <f aca="false">IF(AND('План Факт 2025'!C772="Инвестиционный_проект",'План Факт 2025'!I772=""),"Требует заполнения","ОК")</f>
        <v>ОК</v>
      </c>
      <c r="H772" s="1" t="str">
        <f aca="false">IF(AND('План Факт 2025'!C772="ФОТ",'План Факт 2025'!J772=""),"Требует заполнения","ОК")</f>
        <v>ОК</v>
      </c>
      <c r="J772" s="1" t="str">
        <f aca="false">IF(OR(AND('План Факт 2025'!D772="Программное_обеспечение_лицензии",'План Факт 2025'!L772=""),AND('План Факт 2025'!D772="Приобретение_ПО",'План Факт 2025'!L772=""),AND('План Факт 2025'!D772="ИТ_оборудование_и_комплектующие_ИП",'План Факт 2025'!L772=""),AND('План Факт 2025'!D772="ИТ_оборудование_и_комплектующие",'План Факт 2025'!L772="")),"Требует заполнения","ОК")</f>
        <v>ОК</v>
      </c>
      <c r="K772" s="1" t="str">
        <f aca="false">IF(OR(AND('План Факт 2025'!C772="Операционный_бюджет",'План Факт 2025'!D772="Программное_обеспечение_лицензии",'План Факт 2025'!M772=""),AND('План Факт 2025'!C772="Инвестиционный_проект",'План Факт 2025'!D772="Приобретение_ПО",'План Факт 2025'!M772=""),AND('План Факт 2025'!D772="ИТ_оборудование_и_комплектующие_ИП",'План Факт 2025'!M772=""),AND('План Факт 2025'!D772="ИТ_оборудование_и_комплектующие",'План Факт 2025'!M772="")),"Требует заполнения","ОК")</f>
        <v>ОК</v>
      </c>
      <c r="L772" s="1" t="str">
        <f aca="false">IF(OR(AND('План Факт 2025'!D772="Программное_обеспечение_лицензии",'План Факт 2025'!N772="",'План Факт 2025'!M772=""),AND('План Факт 2025'!D772="Приобретение_ПО",'План Факт 2025'!M772="",'План Факт 2025'!N772="",'План Факт 2025'!M772=""),AND('План Факт 2025'!C772&lt;&gt;"",'План Факт 2025'!N772="",'План Факт 2025'!M772="")),"Требует заполнения","ОК")</f>
        <v>ОК</v>
      </c>
      <c r="N772" s="1" t="str">
        <f aca="false">IF(OR('План Факт 2025'!C772="ФОТ",SUM('План Факт 2025'!Q772,'План Факт 2025'!R772,'План Факт 2025'!Z772,'План Факт 2025'!AA772)&gt;0),"ОК",IF('План Факт 2025'!C772="","ОК","Требует заполнения"))</f>
        <v>ОК</v>
      </c>
      <c r="T772" s="1" t="str">
        <f aca="false">IF(AND('План Факт 2025'!R772&gt;0,'План Факт 2025'!X772=""),"Требует заполнения","ОК")</f>
        <v>ОК</v>
      </c>
      <c r="U772" s="1" t="str">
        <f aca="false">IF(AND('План Факт 2025'!R772&gt;0,'План Факт 2025'!Y772=""),"Требует заполнения","ОК")</f>
        <v>ОК</v>
      </c>
    </row>
    <row r="773" customFormat="false" ht="15" hidden="false" customHeight="false" outlineLevel="0" collapsed="false">
      <c r="A773" s="1" t="str">
        <f aca="false">IF(AND('План Факт 2025'!B773&lt;&gt;"",'План Факт 2025'!A773=""),"Требует заполнения","ОК")</f>
        <v>ОК</v>
      </c>
      <c r="C773" s="1" t="str">
        <f aca="false">IF(AND('План Факт 2025'!C773="",SUM('План Факт 2025'!Q773,'План Факт 2025'!R773,'План Факт 2025'!Z773,'План Факт 2025'!AA773)&gt;0),"Требует заполнения","ОК")</f>
        <v>ОК</v>
      </c>
      <c r="D773" s="357" t="str">
        <f aca="false">IF(OR(AND('План Факт 2025'!D773="",'План Факт 2025'!C773="Инвестиционный_проект"),AND('План Факт 2025'!D773="",'План Факт 2025'!C773="Операционный_бюджет")),"Требует заполнения", IF('План Факт 2025'!D773="","ОК",IFERROR(VLOOKUP('План Факт 2025'!C773&amp;'План Факт 2025'!D773,статьи,1,FALSE()),"Требует исправления")))</f>
        <v>ОК</v>
      </c>
      <c r="E773" s="1" t="str">
        <f aca="false">IF(AND('План Факт 2025'!C773="Инвестиционный_проект",'План Факт 2025'!G773=""),"Требует заполнения",IF(AND('План Факт 2025'!C773&lt;&gt;"Инвестиционный_проект",'План Факт 2025'!G773&lt;&gt;""),"Требует изменения","ОК"))</f>
        <v>ОК</v>
      </c>
      <c r="G773" s="1" t="str">
        <f aca="false">IF(AND('План Факт 2025'!C773="Инвестиционный_проект",'План Факт 2025'!I773=""),"Требует заполнения","ОК")</f>
        <v>ОК</v>
      </c>
      <c r="H773" s="1" t="str">
        <f aca="false">IF(AND('План Факт 2025'!C773="ФОТ",'План Факт 2025'!J773=""),"Требует заполнения","ОК")</f>
        <v>ОК</v>
      </c>
      <c r="J773" s="1" t="str">
        <f aca="false">IF(OR(AND('План Факт 2025'!D773="Программное_обеспечение_лицензии",'План Факт 2025'!L773=""),AND('План Факт 2025'!D773="Приобретение_ПО",'План Факт 2025'!L773=""),AND('План Факт 2025'!D773="ИТ_оборудование_и_комплектующие_ИП",'План Факт 2025'!L773=""),AND('План Факт 2025'!D773="ИТ_оборудование_и_комплектующие",'План Факт 2025'!L773="")),"Требует заполнения","ОК")</f>
        <v>ОК</v>
      </c>
      <c r="K773" s="1" t="str">
        <f aca="false">IF(OR(AND('План Факт 2025'!C773="Операционный_бюджет",'План Факт 2025'!D773="Программное_обеспечение_лицензии",'План Факт 2025'!M773=""),AND('План Факт 2025'!C773="Инвестиционный_проект",'План Факт 2025'!D773="Приобретение_ПО",'План Факт 2025'!M773=""),AND('План Факт 2025'!D773="ИТ_оборудование_и_комплектующие_ИП",'План Факт 2025'!M773=""),AND('План Факт 2025'!D773="ИТ_оборудование_и_комплектующие",'План Факт 2025'!M773="")),"Требует заполнения","ОК")</f>
        <v>ОК</v>
      </c>
      <c r="L773" s="1" t="str">
        <f aca="false">IF(OR(AND('План Факт 2025'!D773="Программное_обеспечение_лицензии",'План Факт 2025'!N773="",'План Факт 2025'!M773=""),AND('План Факт 2025'!D773="Приобретение_ПО",'План Факт 2025'!M773="",'План Факт 2025'!N773="",'План Факт 2025'!M773=""),AND('План Факт 2025'!C773&lt;&gt;"",'План Факт 2025'!N773="",'План Факт 2025'!M773="")),"Требует заполнения","ОК")</f>
        <v>ОК</v>
      </c>
      <c r="N773" s="1" t="str">
        <f aca="false">IF(OR('План Факт 2025'!C773="ФОТ",SUM('План Факт 2025'!Q773,'План Факт 2025'!R773,'План Факт 2025'!Z773,'План Факт 2025'!AA773)&gt;0),"ОК",IF('План Факт 2025'!C773="","ОК","Требует заполнения"))</f>
        <v>ОК</v>
      </c>
      <c r="T773" s="1" t="str">
        <f aca="false">IF(AND('План Факт 2025'!R773&gt;0,'План Факт 2025'!X773=""),"Требует заполнения","ОК")</f>
        <v>ОК</v>
      </c>
      <c r="U773" s="1" t="str">
        <f aca="false">IF(AND('План Факт 2025'!R773&gt;0,'План Факт 2025'!Y773=""),"Требует заполнения","ОК")</f>
        <v>ОК</v>
      </c>
    </row>
    <row r="774" customFormat="false" ht="15" hidden="false" customHeight="false" outlineLevel="0" collapsed="false">
      <c r="A774" s="1" t="str">
        <f aca="false">IF(AND('План Факт 2025'!B774&lt;&gt;"",'План Факт 2025'!A774=""),"Требует заполнения","ОК")</f>
        <v>ОК</v>
      </c>
      <c r="C774" s="1" t="str">
        <f aca="false">IF(AND('План Факт 2025'!C774="",SUM('План Факт 2025'!Q774,'План Факт 2025'!R774,'План Факт 2025'!Z774,'План Факт 2025'!AA774)&gt;0),"Требует заполнения","ОК")</f>
        <v>ОК</v>
      </c>
      <c r="D774" s="357" t="str">
        <f aca="false">IF(OR(AND('План Факт 2025'!D774="",'План Факт 2025'!C774="Инвестиционный_проект"),AND('План Факт 2025'!D774="",'План Факт 2025'!C774="Операционный_бюджет")),"Требует заполнения", IF('План Факт 2025'!D774="","ОК",IFERROR(VLOOKUP('План Факт 2025'!C774&amp;'План Факт 2025'!D774,статьи,1,FALSE()),"Требует исправления")))</f>
        <v>ОК</v>
      </c>
      <c r="E774" s="1" t="str">
        <f aca="false">IF(AND('План Факт 2025'!C774="Инвестиционный_проект",'План Факт 2025'!G774=""),"Требует заполнения",IF(AND('План Факт 2025'!C774&lt;&gt;"Инвестиционный_проект",'План Факт 2025'!G774&lt;&gt;""),"Требует изменения","ОК"))</f>
        <v>ОК</v>
      </c>
      <c r="G774" s="1" t="str">
        <f aca="false">IF(AND('План Факт 2025'!C774="Инвестиционный_проект",'План Факт 2025'!I774=""),"Требует заполнения","ОК")</f>
        <v>ОК</v>
      </c>
      <c r="H774" s="1" t="str">
        <f aca="false">IF(AND('План Факт 2025'!C774="ФОТ",'План Факт 2025'!J774=""),"Требует заполнения","ОК")</f>
        <v>ОК</v>
      </c>
      <c r="J774" s="1" t="str">
        <f aca="false">IF(OR(AND('План Факт 2025'!D774="Программное_обеспечение_лицензии",'План Факт 2025'!L774=""),AND('План Факт 2025'!D774="Приобретение_ПО",'План Факт 2025'!L774=""),AND('План Факт 2025'!D774="ИТ_оборудование_и_комплектующие_ИП",'План Факт 2025'!L774=""),AND('План Факт 2025'!D774="ИТ_оборудование_и_комплектующие",'План Факт 2025'!L774="")),"Требует заполнения","ОК")</f>
        <v>ОК</v>
      </c>
      <c r="K774" s="1" t="str">
        <f aca="false">IF(OR(AND('План Факт 2025'!C774="Операционный_бюджет",'План Факт 2025'!D774="Программное_обеспечение_лицензии",'План Факт 2025'!M774=""),AND('План Факт 2025'!C774="Инвестиционный_проект",'План Факт 2025'!D774="Приобретение_ПО",'План Факт 2025'!M774=""),AND('План Факт 2025'!D774="ИТ_оборудование_и_комплектующие_ИП",'План Факт 2025'!M774=""),AND('План Факт 2025'!D774="ИТ_оборудование_и_комплектующие",'План Факт 2025'!M774="")),"Требует заполнения","ОК")</f>
        <v>ОК</v>
      </c>
      <c r="L774" s="1" t="str">
        <f aca="false">IF(OR(AND('План Факт 2025'!D774="Программное_обеспечение_лицензии",'План Факт 2025'!N774="",'План Факт 2025'!M774=""),AND('План Факт 2025'!D774="Приобретение_ПО",'План Факт 2025'!M774="",'План Факт 2025'!N774="",'План Факт 2025'!M774=""),AND('План Факт 2025'!C774&lt;&gt;"",'План Факт 2025'!N774="",'План Факт 2025'!M774="")),"Требует заполнения","ОК")</f>
        <v>ОК</v>
      </c>
      <c r="N774" s="1" t="str">
        <f aca="false">IF(OR('План Факт 2025'!C774="ФОТ",SUM('План Факт 2025'!Q774,'План Факт 2025'!R774,'План Факт 2025'!Z774,'План Факт 2025'!AA774)&gt;0),"ОК",IF('План Факт 2025'!C774="","ОК","Требует заполнения"))</f>
        <v>ОК</v>
      </c>
      <c r="T774" s="1" t="str">
        <f aca="false">IF(AND('План Факт 2025'!R774&gt;0,'План Факт 2025'!X774=""),"Требует заполнения","ОК")</f>
        <v>ОК</v>
      </c>
      <c r="U774" s="1" t="str">
        <f aca="false">IF(AND('План Факт 2025'!R774&gt;0,'План Факт 2025'!Y774=""),"Требует заполнения","ОК")</f>
        <v>ОК</v>
      </c>
    </row>
    <row r="775" customFormat="false" ht="15" hidden="false" customHeight="false" outlineLevel="0" collapsed="false">
      <c r="A775" s="1" t="str">
        <f aca="false">IF(AND('План Факт 2025'!B775&lt;&gt;"",'План Факт 2025'!A775=""),"Требует заполнения","ОК")</f>
        <v>ОК</v>
      </c>
      <c r="C775" s="1" t="str">
        <f aca="false">IF(AND('План Факт 2025'!C775="",SUM('План Факт 2025'!Q775,'План Факт 2025'!R775,'План Факт 2025'!Z775,'План Факт 2025'!AA775)&gt;0),"Требует заполнения","ОК")</f>
        <v>ОК</v>
      </c>
      <c r="D775" s="357" t="str">
        <f aca="false">IF(OR(AND('План Факт 2025'!D775="",'План Факт 2025'!C775="Инвестиционный_проект"),AND('План Факт 2025'!D775="",'План Факт 2025'!C775="Операционный_бюджет")),"Требует заполнения", IF('План Факт 2025'!D775="","ОК",IFERROR(VLOOKUP('План Факт 2025'!C775&amp;'План Факт 2025'!D775,статьи,1,FALSE()),"Требует исправления")))</f>
        <v>ОК</v>
      </c>
      <c r="E775" s="1" t="str">
        <f aca="false">IF(AND('План Факт 2025'!C775="Инвестиционный_проект",'План Факт 2025'!G775=""),"Требует заполнения",IF(AND('План Факт 2025'!C775&lt;&gt;"Инвестиционный_проект",'План Факт 2025'!G775&lt;&gt;""),"Требует изменения","ОК"))</f>
        <v>ОК</v>
      </c>
      <c r="G775" s="1" t="str">
        <f aca="false">IF(AND('План Факт 2025'!C775="Инвестиционный_проект",'План Факт 2025'!I775=""),"Требует заполнения","ОК")</f>
        <v>ОК</v>
      </c>
      <c r="H775" s="1" t="str">
        <f aca="false">IF(AND('План Факт 2025'!C775="ФОТ",'План Факт 2025'!J775=""),"Требует заполнения","ОК")</f>
        <v>ОК</v>
      </c>
      <c r="J775" s="1" t="str">
        <f aca="false">IF(OR(AND('План Факт 2025'!D775="Программное_обеспечение_лицензии",'План Факт 2025'!L775=""),AND('План Факт 2025'!D775="Приобретение_ПО",'План Факт 2025'!L775=""),AND('План Факт 2025'!D775="ИТ_оборудование_и_комплектующие_ИП",'План Факт 2025'!L775=""),AND('План Факт 2025'!D775="ИТ_оборудование_и_комплектующие",'План Факт 2025'!L775="")),"Требует заполнения","ОК")</f>
        <v>ОК</v>
      </c>
      <c r="K775" s="1" t="str">
        <f aca="false">IF(OR(AND('План Факт 2025'!C775="Операционный_бюджет",'План Факт 2025'!D775="Программное_обеспечение_лицензии",'План Факт 2025'!M775=""),AND('План Факт 2025'!C775="Инвестиционный_проект",'План Факт 2025'!D775="Приобретение_ПО",'План Факт 2025'!M775=""),AND('План Факт 2025'!D775="ИТ_оборудование_и_комплектующие_ИП",'План Факт 2025'!M775=""),AND('План Факт 2025'!D775="ИТ_оборудование_и_комплектующие",'План Факт 2025'!M775="")),"Требует заполнения","ОК")</f>
        <v>ОК</v>
      </c>
      <c r="L775" s="1" t="str">
        <f aca="false">IF(OR(AND('План Факт 2025'!D775="Программное_обеспечение_лицензии",'План Факт 2025'!N775="",'План Факт 2025'!M775=""),AND('План Факт 2025'!D775="Приобретение_ПО",'План Факт 2025'!M775="",'План Факт 2025'!N775="",'План Факт 2025'!M775=""),AND('План Факт 2025'!C775&lt;&gt;"",'План Факт 2025'!N775="",'План Факт 2025'!M775="")),"Требует заполнения","ОК")</f>
        <v>ОК</v>
      </c>
      <c r="N775" s="1" t="str">
        <f aca="false">IF(OR('План Факт 2025'!C775="ФОТ",SUM('План Факт 2025'!Q775,'План Факт 2025'!R775,'План Факт 2025'!Z775,'План Факт 2025'!AA775)&gt;0),"ОК",IF('План Факт 2025'!C775="","ОК","Требует заполнения"))</f>
        <v>ОК</v>
      </c>
      <c r="T775" s="1" t="str">
        <f aca="false">IF(AND('План Факт 2025'!R775&gt;0,'План Факт 2025'!X775=""),"Требует заполнения","ОК")</f>
        <v>ОК</v>
      </c>
      <c r="U775" s="1" t="str">
        <f aca="false">IF(AND('План Факт 2025'!R775&gt;0,'План Факт 2025'!Y775=""),"Требует заполнения","ОК")</f>
        <v>ОК</v>
      </c>
    </row>
    <row r="776" customFormat="false" ht="15" hidden="false" customHeight="false" outlineLevel="0" collapsed="false">
      <c r="A776" s="1" t="str">
        <f aca="false">IF(AND('План Факт 2025'!B776&lt;&gt;"",'План Факт 2025'!A776=""),"Требует заполнения","ОК")</f>
        <v>ОК</v>
      </c>
      <c r="C776" s="1" t="str">
        <f aca="false">IF(AND('План Факт 2025'!C776="",SUM('План Факт 2025'!Q776,'План Факт 2025'!R776,'План Факт 2025'!Z776,'План Факт 2025'!AA776)&gt;0),"Требует заполнения","ОК")</f>
        <v>ОК</v>
      </c>
      <c r="D776" s="357" t="str">
        <f aca="false">IF(OR(AND('План Факт 2025'!D776="",'План Факт 2025'!C776="Инвестиционный_проект"),AND('План Факт 2025'!D776="",'План Факт 2025'!C776="Операционный_бюджет")),"Требует заполнения", IF('План Факт 2025'!D776="","ОК",IFERROR(VLOOKUP('План Факт 2025'!C776&amp;'План Факт 2025'!D776,статьи,1,FALSE()),"Требует исправления")))</f>
        <v>ОК</v>
      </c>
      <c r="E776" s="1" t="str">
        <f aca="false">IF(AND('План Факт 2025'!C776="Инвестиционный_проект",'План Факт 2025'!G776=""),"Требует заполнения",IF(AND('План Факт 2025'!C776&lt;&gt;"Инвестиционный_проект",'План Факт 2025'!G776&lt;&gt;""),"Требует изменения","ОК"))</f>
        <v>ОК</v>
      </c>
      <c r="G776" s="1" t="str">
        <f aca="false">IF(AND('План Факт 2025'!C776="Инвестиционный_проект",'План Факт 2025'!I776=""),"Требует заполнения","ОК")</f>
        <v>ОК</v>
      </c>
      <c r="H776" s="1" t="str">
        <f aca="false">IF(AND('План Факт 2025'!C776="ФОТ",'План Факт 2025'!J776=""),"Требует заполнения","ОК")</f>
        <v>ОК</v>
      </c>
      <c r="J776" s="1" t="str">
        <f aca="false">IF(OR(AND('План Факт 2025'!D776="Программное_обеспечение_лицензии",'План Факт 2025'!L776=""),AND('План Факт 2025'!D776="Приобретение_ПО",'План Факт 2025'!L776=""),AND('План Факт 2025'!D776="ИТ_оборудование_и_комплектующие_ИП",'План Факт 2025'!L776=""),AND('План Факт 2025'!D776="ИТ_оборудование_и_комплектующие",'План Факт 2025'!L776="")),"Требует заполнения","ОК")</f>
        <v>ОК</v>
      </c>
      <c r="K776" s="1" t="str">
        <f aca="false">IF(OR(AND('План Факт 2025'!C776="Операционный_бюджет",'План Факт 2025'!D776="Программное_обеспечение_лицензии",'План Факт 2025'!M776=""),AND('План Факт 2025'!C776="Инвестиционный_проект",'План Факт 2025'!D776="Приобретение_ПО",'План Факт 2025'!M776=""),AND('План Факт 2025'!D776="ИТ_оборудование_и_комплектующие_ИП",'План Факт 2025'!M776=""),AND('План Факт 2025'!D776="ИТ_оборудование_и_комплектующие",'План Факт 2025'!M776="")),"Требует заполнения","ОК")</f>
        <v>ОК</v>
      </c>
      <c r="L776" s="1" t="str">
        <f aca="false">IF(OR(AND('План Факт 2025'!D776="Программное_обеспечение_лицензии",'План Факт 2025'!N776="",'План Факт 2025'!M776=""),AND('План Факт 2025'!D776="Приобретение_ПО",'План Факт 2025'!M776="",'План Факт 2025'!N776="",'План Факт 2025'!M776=""),AND('План Факт 2025'!C776&lt;&gt;"",'План Факт 2025'!N776="",'План Факт 2025'!M776="")),"Требует заполнения","ОК")</f>
        <v>ОК</v>
      </c>
      <c r="N776" s="1" t="str">
        <f aca="false">IF(OR('План Факт 2025'!C776="ФОТ",SUM('План Факт 2025'!Q776,'План Факт 2025'!R776,'План Факт 2025'!Z776,'План Факт 2025'!AA776)&gt;0),"ОК",IF('План Факт 2025'!C776="","ОК","Требует заполнения"))</f>
        <v>ОК</v>
      </c>
      <c r="T776" s="1" t="str">
        <f aca="false">IF(AND('План Факт 2025'!R776&gt;0,'План Факт 2025'!X776=""),"Требует заполнения","ОК")</f>
        <v>ОК</v>
      </c>
      <c r="U776" s="1" t="str">
        <f aca="false">IF(AND('План Факт 2025'!R776&gt;0,'План Факт 2025'!Y776=""),"Требует заполнения","ОК")</f>
        <v>ОК</v>
      </c>
    </row>
    <row r="777" customFormat="false" ht="15" hidden="false" customHeight="false" outlineLevel="0" collapsed="false">
      <c r="A777" s="1" t="str">
        <f aca="false">IF(AND('План Факт 2025'!B777&lt;&gt;"",'План Факт 2025'!A777=""),"Требует заполнения","ОК")</f>
        <v>ОК</v>
      </c>
      <c r="C777" s="1" t="str">
        <f aca="false">IF(AND('План Факт 2025'!C777="",SUM('План Факт 2025'!Q777,'План Факт 2025'!R777,'План Факт 2025'!Z777,'План Факт 2025'!AA777)&gt;0),"Требует заполнения","ОК")</f>
        <v>ОК</v>
      </c>
      <c r="D777" s="357" t="str">
        <f aca="false">IF(OR(AND('План Факт 2025'!D777="",'План Факт 2025'!C777="Инвестиционный_проект"),AND('План Факт 2025'!D777="",'План Факт 2025'!C777="Операционный_бюджет")),"Требует заполнения", IF('План Факт 2025'!D777="","ОК",IFERROR(VLOOKUP('План Факт 2025'!C777&amp;'План Факт 2025'!D777,статьи,1,FALSE()),"Требует исправления")))</f>
        <v>ОК</v>
      </c>
      <c r="E777" s="1" t="str">
        <f aca="false">IF(AND('План Факт 2025'!C777="Инвестиционный_проект",'План Факт 2025'!G777=""),"Требует заполнения",IF(AND('План Факт 2025'!C777&lt;&gt;"Инвестиционный_проект",'План Факт 2025'!G777&lt;&gt;""),"Требует изменения","ОК"))</f>
        <v>ОК</v>
      </c>
      <c r="G777" s="1" t="str">
        <f aca="false">IF(AND('План Факт 2025'!C777="Инвестиционный_проект",'План Факт 2025'!I777=""),"Требует заполнения","ОК")</f>
        <v>ОК</v>
      </c>
      <c r="H777" s="1" t="str">
        <f aca="false">IF(AND('План Факт 2025'!C777="ФОТ",'План Факт 2025'!J777=""),"Требует заполнения","ОК")</f>
        <v>ОК</v>
      </c>
      <c r="J777" s="1" t="str">
        <f aca="false">IF(OR(AND('План Факт 2025'!D777="Программное_обеспечение_лицензии",'План Факт 2025'!L777=""),AND('План Факт 2025'!D777="Приобретение_ПО",'План Факт 2025'!L777=""),AND('План Факт 2025'!D777="ИТ_оборудование_и_комплектующие_ИП",'План Факт 2025'!L777=""),AND('План Факт 2025'!D777="ИТ_оборудование_и_комплектующие",'План Факт 2025'!L777="")),"Требует заполнения","ОК")</f>
        <v>ОК</v>
      </c>
      <c r="K777" s="1" t="str">
        <f aca="false">IF(OR(AND('План Факт 2025'!C777="Операционный_бюджет",'План Факт 2025'!D777="Программное_обеспечение_лицензии",'План Факт 2025'!M777=""),AND('План Факт 2025'!C777="Инвестиционный_проект",'План Факт 2025'!D777="Приобретение_ПО",'План Факт 2025'!M777=""),AND('План Факт 2025'!D777="ИТ_оборудование_и_комплектующие_ИП",'План Факт 2025'!M777=""),AND('План Факт 2025'!D777="ИТ_оборудование_и_комплектующие",'План Факт 2025'!M777="")),"Требует заполнения","ОК")</f>
        <v>ОК</v>
      </c>
      <c r="L777" s="1" t="str">
        <f aca="false">IF(OR(AND('План Факт 2025'!D777="Программное_обеспечение_лицензии",'План Факт 2025'!N777="",'План Факт 2025'!M777=""),AND('План Факт 2025'!D777="Приобретение_ПО",'План Факт 2025'!M777="",'План Факт 2025'!N777="",'План Факт 2025'!M777=""),AND('План Факт 2025'!C777&lt;&gt;"",'План Факт 2025'!N777="",'План Факт 2025'!M777="")),"Требует заполнения","ОК")</f>
        <v>ОК</v>
      </c>
      <c r="N777" s="1" t="str">
        <f aca="false">IF(OR('План Факт 2025'!C777="ФОТ",SUM('План Факт 2025'!Q777,'План Факт 2025'!R777,'План Факт 2025'!Z777,'План Факт 2025'!AA777)&gt;0),"ОК",IF('План Факт 2025'!C777="","ОК","Требует заполнения"))</f>
        <v>ОК</v>
      </c>
      <c r="T777" s="1" t="str">
        <f aca="false">IF(AND('План Факт 2025'!R777&gt;0,'План Факт 2025'!X777=""),"Требует заполнения","ОК")</f>
        <v>ОК</v>
      </c>
      <c r="U777" s="1" t="str">
        <f aca="false">IF(AND('План Факт 2025'!R777&gt;0,'План Факт 2025'!Y777=""),"Требует заполнения","ОК")</f>
        <v>ОК</v>
      </c>
    </row>
    <row r="778" customFormat="false" ht="15" hidden="false" customHeight="false" outlineLevel="0" collapsed="false">
      <c r="A778" s="1" t="str">
        <f aca="false">IF(AND('План Факт 2025'!B778&lt;&gt;"",'План Факт 2025'!A778=""),"Требует заполнения","ОК")</f>
        <v>ОК</v>
      </c>
      <c r="C778" s="1" t="str">
        <f aca="false">IF(AND('План Факт 2025'!C778="",SUM('План Факт 2025'!Q778,'План Факт 2025'!R778,'План Факт 2025'!Z778,'План Факт 2025'!AA778)&gt;0),"Требует заполнения","ОК")</f>
        <v>ОК</v>
      </c>
      <c r="D778" s="357" t="str">
        <f aca="false">IF(OR(AND('План Факт 2025'!D778="",'План Факт 2025'!C778="Инвестиционный_проект"),AND('План Факт 2025'!D778="",'План Факт 2025'!C778="Операционный_бюджет")),"Требует заполнения", IF('План Факт 2025'!D778="","ОК",IFERROR(VLOOKUP('План Факт 2025'!C778&amp;'План Факт 2025'!D778,статьи,1,FALSE()),"Требует исправления")))</f>
        <v>ОК</v>
      </c>
      <c r="E778" s="1" t="str">
        <f aca="false">IF(AND('План Факт 2025'!C778="Инвестиционный_проект",'План Факт 2025'!G778=""),"Требует заполнения",IF(AND('План Факт 2025'!C778&lt;&gt;"Инвестиционный_проект",'План Факт 2025'!G778&lt;&gt;""),"Требует изменения","ОК"))</f>
        <v>ОК</v>
      </c>
      <c r="G778" s="1" t="str">
        <f aca="false">IF(AND('План Факт 2025'!C778="Инвестиционный_проект",'План Факт 2025'!I778=""),"Требует заполнения","ОК")</f>
        <v>ОК</v>
      </c>
      <c r="H778" s="1" t="str">
        <f aca="false">IF(AND('План Факт 2025'!C778="ФОТ",'План Факт 2025'!J778=""),"Требует заполнения","ОК")</f>
        <v>ОК</v>
      </c>
      <c r="J778" s="1" t="str">
        <f aca="false">IF(OR(AND('План Факт 2025'!D778="Программное_обеспечение_лицензии",'План Факт 2025'!L778=""),AND('План Факт 2025'!D778="Приобретение_ПО",'План Факт 2025'!L778=""),AND('План Факт 2025'!D778="ИТ_оборудование_и_комплектующие_ИП",'План Факт 2025'!L778=""),AND('План Факт 2025'!D778="ИТ_оборудование_и_комплектующие",'План Факт 2025'!L778="")),"Требует заполнения","ОК")</f>
        <v>ОК</v>
      </c>
      <c r="K778" s="1" t="str">
        <f aca="false">IF(OR(AND('План Факт 2025'!C778="Операционный_бюджет",'План Факт 2025'!D778="Программное_обеспечение_лицензии",'План Факт 2025'!M778=""),AND('План Факт 2025'!C778="Инвестиционный_проект",'План Факт 2025'!D778="Приобретение_ПО",'План Факт 2025'!M778=""),AND('План Факт 2025'!D778="ИТ_оборудование_и_комплектующие_ИП",'План Факт 2025'!M778=""),AND('План Факт 2025'!D778="ИТ_оборудование_и_комплектующие",'План Факт 2025'!M778="")),"Требует заполнения","ОК")</f>
        <v>ОК</v>
      </c>
      <c r="L778" s="1" t="str">
        <f aca="false">IF(OR(AND('План Факт 2025'!D778="Программное_обеспечение_лицензии",'План Факт 2025'!N778="",'План Факт 2025'!M778=""),AND('План Факт 2025'!D778="Приобретение_ПО",'План Факт 2025'!M778="",'План Факт 2025'!N778="",'План Факт 2025'!M778=""),AND('План Факт 2025'!C778&lt;&gt;"",'План Факт 2025'!N778="",'План Факт 2025'!M778="")),"Требует заполнения","ОК")</f>
        <v>ОК</v>
      </c>
      <c r="N778" s="1" t="str">
        <f aca="false">IF(OR('План Факт 2025'!C778="ФОТ",SUM('План Факт 2025'!Q778,'План Факт 2025'!R778,'План Факт 2025'!Z778,'План Факт 2025'!AA778)&gt;0),"ОК",IF('План Факт 2025'!C778="","ОК","Требует заполнения"))</f>
        <v>ОК</v>
      </c>
      <c r="T778" s="1" t="str">
        <f aca="false">IF(AND('План Факт 2025'!R778&gt;0,'План Факт 2025'!X778=""),"Требует заполнения","ОК")</f>
        <v>ОК</v>
      </c>
      <c r="U778" s="1" t="str">
        <f aca="false">IF(AND('План Факт 2025'!R778&gt;0,'План Факт 2025'!Y778=""),"Требует заполнения","ОК")</f>
        <v>ОК</v>
      </c>
    </row>
    <row r="779" customFormat="false" ht="15" hidden="false" customHeight="false" outlineLevel="0" collapsed="false">
      <c r="A779" s="1" t="str">
        <f aca="false">IF(AND('План Факт 2025'!B779&lt;&gt;"",'План Факт 2025'!A779=""),"Требует заполнения","ОК")</f>
        <v>ОК</v>
      </c>
      <c r="C779" s="1" t="str">
        <f aca="false">IF(AND('План Факт 2025'!C779="",SUM('План Факт 2025'!Q779,'План Факт 2025'!R779,'План Факт 2025'!Z779,'План Факт 2025'!AA779)&gt;0),"Требует заполнения","ОК")</f>
        <v>ОК</v>
      </c>
      <c r="D779" s="357" t="str">
        <f aca="false">IF(OR(AND('План Факт 2025'!D779="",'План Факт 2025'!C779="Инвестиционный_проект"),AND('План Факт 2025'!D779="",'План Факт 2025'!C779="Операционный_бюджет")),"Требует заполнения", IF('План Факт 2025'!D779="","ОК",IFERROR(VLOOKUP('План Факт 2025'!C779&amp;'План Факт 2025'!D779,статьи,1,FALSE()),"Требует исправления")))</f>
        <v>ОК</v>
      </c>
      <c r="E779" s="1" t="str">
        <f aca="false">IF(AND('План Факт 2025'!C779="Инвестиционный_проект",'План Факт 2025'!G779=""),"Требует заполнения",IF(AND('План Факт 2025'!C779&lt;&gt;"Инвестиционный_проект",'План Факт 2025'!G779&lt;&gt;""),"Требует изменения","ОК"))</f>
        <v>ОК</v>
      </c>
      <c r="G779" s="1" t="str">
        <f aca="false">IF(AND('План Факт 2025'!C779="Инвестиционный_проект",'План Факт 2025'!I779=""),"Требует заполнения","ОК")</f>
        <v>ОК</v>
      </c>
      <c r="H779" s="1" t="str">
        <f aca="false">IF(AND('План Факт 2025'!C779="ФОТ",'План Факт 2025'!J779=""),"Требует заполнения","ОК")</f>
        <v>ОК</v>
      </c>
      <c r="J779" s="1" t="str">
        <f aca="false">IF(OR(AND('План Факт 2025'!D779="Программное_обеспечение_лицензии",'План Факт 2025'!L779=""),AND('План Факт 2025'!D779="Приобретение_ПО",'План Факт 2025'!L779=""),AND('План Факт 2025'!D779="ИТ_оборудование_и_комплектующие_ИП",'План Факт 2025'!L779=""),AND('План Факт 2025'!D779="ИТ_оборудование_и_комплектующие",'План Факт 2025'!L779="")),"Требует заполнения","ОК")</f>
        <v>ОК</v>
      </c>
      <c r="K779" s="1" t="str">
        <f aca="false">IF(OR(AND('План Факт 2025'!C779="Операционный_бюджет",'План Факт 2025'!D779="Программное_обеспечение_лицензии",'План Факт 2025'!M779=""),AND('План Факт 2025'!C779="Инвестиционный_проект",'План Факт 2025'!D779="Приобретение_ПО",'План Факт 2025'!M779=""),AND('План Факт 2025'!D779="ИТ_оборудование_и_комплектующие_ИП",'План Факт 2025'!M779=""),AND('План Факт 2025'!D779="ИТ_оборудование_и_комплектующие",'План Факт 2025'!M779="")),"Требует заполнения","ОК")</f>
        <v>ОК</v>
      </c>
      <c r="L779" s="1" t="str">
        <f aca="false">IF(OR(AND('План Факт 2025'!D779="Программное_обеспечение_лицензии",'План Факт 2025'!N779="",'План Факт 2025'!M779=""),AND('План Факт 2025'!D779="Приобретение_ПО",'План Факт 2025'!M779="",'План Факт 2025'!N779="",'План Факт 2025'!M779=""),AND('План Факт 2025'!C779&lt;&gt;"",'План Факт 2025'!N779="",'План Факт 2025'!M779="")),"Требует заполнения","ОК")</f>
        <v>ОК</v>
      </c>
      <c r="N779" s="1" t="str">
        <f aca="false">IF(OR('План Факт 2025'!C779="ФОТ",SUM('План Факт 2025'!Q779,'План Факт 2025'!R779,'План Факт 2025'!Z779,'План Факт 2025'!AA779)&gt;0),"ОК",IF('План Факт 2025'!C779="","ОК","Требует заполнения"))</f>
        <v>ОК</v>
      </c>
      <c r="T779" s="1" t="str">
        <f aca="false">IF(AND('План Факт 2025'!R779&gt;0,'План Факт 2025'!X779=""),"Требует заполнения","ОК")</f>
        <v>ОК</v>
      </c>
      <c r="U779" s="1" t="str">
        <f aca="false">IF(AND('План Факт 2025'!R779&gt;0,'План Факт 2025'!Y779=""),"Требует заполнения","ОК")</f>
        <v>ОК</v>
      </c>
    </row>
    <row r="780" customFormat="false" ht="15" hidden="false" customHeight="false" outlineLevel="0" collapsed="false">
      <c r="A780" s="1" t="str">
        <f aca="false">IF(AND('План Факт 2025'!B780&lt;&gt;"",'План Факт 2025'!A780=""),"Требует заполнения","ОК")</f>
        <v>ОК</v>
      </c>
      <c r="C780" s="1" t="str">
        <f aca="false">IF(AND('План Факт 2025'!C780="",SUM('План Факт 2025'!Q780,'План Факт 2025'!R780,'План Факт 2025'!Z780,'План Факт 2025'!AA780)&gt;0),"Требует заполнения","ОК")</f>
        <v>ОК</v>
      </c>
      <c r="D780" s="357" t="str">
        <f aca="false">IF(OR(AND('План Факт 2025'!D780="",'План Факт 2025'!C780="Инвестиционный_проект"),AND('План Факт 2025'!D780="",'План Факт 2025'!C780="Операционный_бюджет")),"Требует заполнения", IF('План Факт 2025'!D780="","ОК",IFERROR(VLOOKUP('План Факт 2025'!C780&amp;'План Факт 2025'!D780,статьи,1,FALSE()),"Требует исправления")))</f>
        <v>ОК</v>
      </c>
      <c r="E780" s="1" t="str">
        <f aca="false">IF(AND('План Факт 2025'!C780="Инвестиционный_проект",'План Факт 2025'!G780=""),"Требует заполнения",IF(AND('План Факт 2025'!C780&lt;&gt;"Инвестиционный_проект",'План Факт 2025'!G780&lt;&gt;""),"Требует изменения","ОК"))</f>
        <v>ОК</v>
      </c>
      <c r="G780" s="1" t="str">
        <f aca="false">IF(AND('План Факт 2025'!C780="Инвестиционный_проект",'План Факт 2025'!I780=""),"Требует заполнения","ОК")</f>
        <v>ОК</v>
      </c>
      <c r="H780" s="1" t="str">
        <f aca="false">IF(AND('План Факт 2025'!C780="ФОТ",'План Факт 2025'!J780=""),"Требует заполнения","ОК")</f>
        <v>ОК</v>
      </c>
      <c r="J780" s="1" t="str">
        <f aca="false">IF(OR(AND('План Факт 2025'!D780="Программное_обеспечение_лицензии",'План Факт 2025'!L780=""),AND('План Факт 2025'!D780="Приобретение_ПО",'План Факт 2025'!L780=""),AND('План Факт 2025'!D780="ИТ_оборудование_и_комплектующие_ИП",'План Факт 2025'!L780=""),AND('План Факт 2025'!D780="ИТ_оборудование_и_комплектующие",'План Факт 2025'!L780="")),"Требует заполнения","ОК")</f>
        <v>ОК</v>
      </c>
      <c r="K780" s="1" t="str">
        <f aca="false">IF(OR(AND('План Факт 2025'!C780="Операционный_бюджет",'План Факт 2025'!D780="Программное_обеспечение_лицензии",'План Факт 2025'!M780=""),AND('План Факт 2025'!C780="Инвестиционный_проект",'План Факт 2025'!D780="Приобретение_ПО",'План Факт 2025'!M780=""),AND('План Факт 2025'!D780="ИТ_оборудование_и_комплектующие_ИП",'План Факт 2025'!M780=""),AND('План Факт 2025'!D780="ИТ_оборудование_и_комплектующие",'План Факт 2025'!M780="")),"Требует заполнения","ОК")</f>
        <v>ОК</v>
      </c>
      <c r="L780" s="1" t="str">
        <f aca="false">IF(OR(AND('План Факт 2025'!D780="Программное_обеспечение_лицензии",'План Факт 2025'!N780="",'План Факт 2025'!M780=""),AND('План Факт 2025'!D780="Приобретение_ПО",'План Факт 2025'!M780="",'План Факт 2025'!N780="",'План Факт 2025'!M780=""),AND('План Факт 2025'!C780&lt;&gt;"",'План Факт 2025'!N780="",'План Факт 2025'!M780="")),"Требует заполнения","ОК")</f>
        <v>ОК</v>
      </c>
      <c r="N780" s="1" t="str">
        <f aca="false">IF(OR('План Факт 2025'!C780="ФОТ",SUM('План Факт 2025'!Q780,'План Факт 2025'!R780,'План Факт 2025'!Z780,'План Факт 2025'!AA780)&gt;0),"ОК",IF('План Факт 2025'!C780="","ОК","Требует заполнения"))</f>
        <v>ОК</v>
      </c>
      <c r="T780" s="1" t="str">
        <f aca="false">IF(AND('План Факт 2025'!R780&gt;0,'План Факт 2025'!X780=""),"Требует заполнения","ОК")</f>
        <v>ОК</v>
      </c>
      <c r="U780" s="1" t="str">
        <f aca="false">IF(AND('План Факт 2025'!R780&gt;0,'План Факт 2025'!Y780=""),"Требует заполнения","ОК")</f>
        <v>ОК</v>
      </c>
    </row>
    <row r="781" customFormat="false" ht="15" hidden="false" customHeight="false" outlineLevel="0" collapsed="false">
      <c r="A781" s="1" t="str">
        <f aca="false">IF(AND('План Факт 2025'!B781&lt;&gt;"",'План Факт 2025'!A781=""),"Требует заполнения","ОК")</f>
        <v>ОК</v>
      </c>
      <c r="C781" s="1" t="str">
        <f aca="false">IF(AND('План Факт 2025'!C781="",SUM('План Факт 2025'!Q781,'План Факт 2025'!R781,'План Факт 2025'!Z781,'План Факт 2025'!AA781)&gt;0),"Требует заполнения","ОК")</f>
        <v>ОК</v>
      </c>
      <c r="D781" s="357" t="str">
        <f aca="false">IF(OR(AND('План Факт 2025'!D781="",'План Факт 2025'!C781="Инвестиционный_проект"),AND('План Факт 2025'!D781="",'План Факт 2025'!C781="Операционный_бюджет")),"Требует заполнения", IF('План Факт 2025'!D781="","ОК",IFERROR(VLOOKUP('План Факт 2025'!C781&amp;'План Факт 2025'!D781,статьи,1,FALSE()),"Требует исправления")))</f>
        <v>ОК</v>
      </c>
      <c r="E781" s="1" t="str">
        <f aca="false">IF(AND('План Факт 2025'!C781="Инвестиционный_проект",'План Факт 2025'!G781=""),"Требует заполнения",IF(AND('План Факт 2025'!C781&lt;&gt;"Инвестиционный_проект",'План Факт 2025'!G781&lt;&gt;""),"Требует изменения","ОК"))</f>
        <v>ОК</v>
      </c>
      <c r="G781" s="1" t="str">
        <f aca="false">IF(AND('План Факт 2025'!C781="Инвестиционный_проект",'План Факт 2025'!I781=""),"Требует заполнения","ОК")</f>
        <v>ОК</v>
      </c>
      <c r="H781" s="1" t="str">
        <f aca="false">IF(AND('План Факт 2025'!C781="ФОТ",'План Факт 2025'!J781=""),"Требует заполнения","ОК")</f>
        <v>ОК</v>
      </c>
      <c r="J781" s="1" t="str">
        <f aca="false">IF(OR(AND('План Факт 2025'!D781="Программное_обеспечение_лицензии",'План Факт 2025'!L781=""),AND('План Факт 2025'!D781="Приобретение_ПО",'План Факт 2025'!L781=""),AND('План Факт 2025'!D781="ИТ_оборудование_и_комплектующие_ИП",'План Факт 2025'!L781=""),AND('План Факт 2025'!D781="ИТ_оборудование_и_комплектующие",'План Факт 2025'!L781="")),"Требует заполнения","ОК")</f>
        <v>ОК</v>
      </c>
      <c r="K781" s="1" t="str">
        <f aca="false">IF(OR(AND('План Факт 2025'!C781="Операционный_бюджет",'План Факт 2025'!D781="Программное_обеспечение_лицензии",'План Факт 2025'!M781=""),AND('План Факт 2025'!C781="Инвестиционный_проект",'План Факт 2025'!D781="Приобретение_ПО",'План Факт 2025'!M781=""),AND('План Факт 2025'!D781="ИТ_оборудование_и_комплектующие_ИП",'План Факт 2025'!M781=""),AND('План Факт 2025'!D781="ИТ_оборудование_и_комплектующие",'План Факт 2025'!M781="")),"Требует заполнения","ОК")</f>
        <v>ОК</v>
      </c>
      <c r="L781" s="1" t="str">
        <f aca="false">IF(OR(AND('План Факт 2025'!D781="Программное_обеспечение_лицензии",'План Факт 2025'!N781="",'План Факт 2025'!M781=""),AND('План Факт 2025'!D781="Приобретение_ПО",'План Факт 2025'!M781="",'План Факт 2025'!N781="",'План Факт 2025'!M781=""),AND('План Факт 2025'!C781&lt;&gt;"",'План Факт 2025'!N781="",'План Факт 2025'!M781="")),"Требует заполнения","ОК")</f>
        <v>ОК</v>
      </c>
      <c r="N781" s="1" t="str">
        <f aca="false">IF(OR('План Факт 2025'!C781="ФОТ",SUM('План Факт 2025'!Q781,'План Факт 2025'!R781,'План Факт 2025'!Z781,'План Факт 2025'!AA781)&gt;0),"ОК",IF('План Факт 2025'!C781="","ОК","Требует заполнения"))</f>
        <v>ОК</v>
      </c>
      <c r="T781" s="1" t="str">
        <f aca="false">IF(AND('План Факт 2025'!R781&gt;0,'План Факт 2025'!X781=""),"Требует заполнения","ОК")</f>
        <v>ОК</v>
      </c>
      <c r="U781" s="1" t="str">
        <f aca="false">IF(AND('План Факт 2025'!R781&gt;0,'План Факт 2025'!Y781=""),"Требует заполнения","ОК")</f>
        <v>ОК</v>
      </c>
    </row>
    <row r="782" customFormat="false" ht="15" hidden="false" customHeight="false" outlineLevel="0" collapsed="false">
      <c r="A782" s="1" t="str">
        <f aca="false">IF(AND('План Факт 2025'!B782&lt;&gt;"",'План Факт 2025'!A782=""),"Требует заполнения","ОК")</f>
        <v>ОК</v>
      </c>
      <c r="C782" s="1" t="str">
        <f aca="false">IF(AND('План Факт 2025'!C782="",SUM('План Факт 2025'!Q782,'План Факт 2025'!R782,'План Факт 2025'!Z782,'План Факт 2025'!AA782)&gt;0),"Требует заполнения","ОК")</f>
        <v>ОК</v>
      </c>
      <c r="D782" s="357" t="str">
        <f aca="false">IF(OR(AND('План Факт 2025'!D782="",'План Факт 2025'!C782="Инвестиционный_проект"),AND('План Факт 2025'!D782="",'План Факт 2025'!C782="Операционный_бюджет")),"Требует заполнения", IF('План Факт 2025'!D782="","ОК",IFERROR(VLOOKUP('План Факт 2025'!C782&amp;'План Факт 2025'!D782,статьи,1,FALSE()),"Требует исправления")))</f>
        <v>ОК</v>
      </c>
      <c r="E782" s="1" t="str">
        <f aca="false">IF(AND('План Факт 2025'!C782="Инвестиционный_проект",'План Факт 2025'!G782=""),"Требует заполнения",IF(AND('План Факт 2025'!C782&lt;&gt;"Инвестиционный_проект",'План Факт 2025'!G782&lt;&gt;""),"Требует изменения","ОК"))</f>
        <v>ОК</v>
      </c>
      <c r="G782" s="1" t="str">
        <f aca="false">IF(AND('План Факт 2025'!C782="Инвестиционный_проект",'План Факт 2025'!I782=""),"Требует заполнения","ОК")</f>
        <v>ОК</v>
      </c>
      <c r="H782" s="1" t="str">
        <f aca="false">IF(AND('План Факт 2025'!C782="ФОТ",'План Факт 2025'!J782=""),"Требует заполнения","ОК")</f>
        <v>ОК</v>
      </c>
      <c r="J782" s="1" t="str">
        <f aca="false">IF(OR(AND('План Факт 2025'!D782="Программное_обеспечение_лицензии",'План Факт 2025'!L782=""),AND('План Факт 2025'!D782="Приобретение_ПО",'План Факт 2025'!L782=""),AND('План Факт 2025'!D782="ИТ_оборудование_и_комплектующие_ИП",'План Факт 2025'!L782=""),AND('План Факт 2025'!D782="ИТ_оборудование_и_комплектующие",'План Факт 2025'!L782="")),"Требует заполнения","ОК")</f>
        <v>ОК</v>
      </c>
      <c r="K782" s="1" t="str">
        <f aca="false">IF(OR(AND('План Факт 2025'!C782="Операционный_бюджет",'План Факт 2025'!D782="Программное_обеспечение_лицензии",'План Факт 2025'!M782=""),AND('План Факт 2025'!C782="Инвестиционный_проект",'План Факт 2025'!D782="Приобретение_ПО",'План Факт 2025'!M782=""),AND('План Факт 2025'!D782="ИТ_оборудование_и_комплектующие_ИП",'План Факт 2025'!M782=""),AND('План Факт 2025'!D782="ИТ_оборудование_и_комплектующие",'План Факт 2025'!M782="")),"Требует заполнения","ОК")</f>
        <v>ОК</v>
      </c>
      <c r="L782" s="1" t="str">
        <f aca="false">IF(OR(AND('План Факт 2025'!D782="Программное_обеспечение_лицензии",'План Факт 2025'!N782="",'План Факт 2025'!M782=""),AND('План Факт 2025'!D782="Приобретение_ПО",'План Факт 2025'!M782="",'План Факт 2025'!N782="",'План Факт 2025'!M782=""),AND('План Факт 2025'!C782&lt;&gt;"",'План Факт 2025'!N782="",'План Факт 2025'!M782="")),"Требует заполнения","ОК")</f>
        <v>ОК</v>
      </c>
      <c r="N782" s="1" t="str">
        <f aca="false">IF(OR('План Факт 2025'!C782="ФОТ",SUM('План Факт 2025'!Q782,'План Факт 2025'!R782,'План Факт 2025'!Z782,'План Факт 2025'!AA782)&gt;0),"ОК",IF('План Факт 2025'!C782="","ОК","Требует заполнения"))</f>
        <v>ОК</v>
      </c>
      <c r="T782" s="1" t="str">
        <f aca="false">IF(AND('План Факт 2025'!R782&gt;0,'План Факт 2025'!X782=""),"Требует заполнения","ОК")</f>
        <v>ОК</v>
      </c>
      <c r="U782" s="1" t="str">
        <f aca="false">IF(AND('План Факт 2025'!R782&gt;0,'План Факт 2025'!Y782=""),"Требует заполнения","ОК")</f>
        <v>ОК</v>
      </c>
    </row>
    <row r="783" customFormat="false" ht="15" hidden="false" customHeight="false" outlineLevel="0" collapsed="false">
      <c r="A783" s="1" t="str">
        <f aca="false">IF(AND('План Факт 2025'!B783&lt;&gt;"",'План Факт 2025'!A783=""),"Требует заполнения","ОК")</f>
        <v>ОК</v>
      </c>
      <c r="C783" s="1" t="str">
        <f aca="false">IF(AND('План Факт 2025'!C783="",SUM('План Факт 2025'!Q783,'План Факт 2025'!R783,'План Факт 2025'!Z783,'План Факт 2025'!AA783)&gt;0),"Требует заполнения","ОК")</f>
        <v>ОК</v>
      </c>
      <c r="D783" s="357" t="str">
        <f aca="false">IF(OR(AND('План Факт 2025'!D783="",'План Факт 2025'!C783="Инвестиционный_проект"),AND('План Факт 2025'!D783="",'План Факт 2025'!C783="Операционный_бюджет")),"Требует заполнения", IF('План Факт 2025'!D783="","ОК",IFERROR(VLOOKUP('План Факт 2025'!C783&amp;'План Факт 2025'!D783,статьи,1,FALSE()),"Требует исправления")))</f>
        <v>ОК</v>
      </c>
      <c r="E783" s="1" t="str">
        <f aca="false">IF(AND('План Факт 2025'!C783="Инвестиционный_проект",'План Факт 2025'!G783=""),"Требует заполнения",IF(AND('План Факт 2025'!C783&lt;&gt;"Инвестиционный_проект",'План Факт 2025'!G783&lt;&gt;""),"Требует изменения","ОК"))</f>
        <v>ОК</v>
      </c>
      <c r="G783" s="1" t="str">
        <f aca="false">IF(AND('План Факт 2025'!C783="Инвестиционный_проект",'План Факт 2025'!I783=""),"Требует заполнения","ОК")</f>
        <v>ОК</v>
      </c>
      <c r="H783" s="1" t="str">
        <f aca="false">IF(AND('План Факт 2025'!C783="ФОТ",'План Факт 2025'!J783=""),"Требует заполнения","ОК")</f>
        <v>ОК</v>
      </c>
      <c r="J783" s="1" t="str">
        <f aca="false">IF(OR(AND('План Факт 2025'!D783="Программное_обеспечение_лицензии",'План Факт 2025'!L783=""),AND('План Факт 2025'!D783="Приобретение_ПО",'План Факт 2025'!L783=""),AND('План Факт 2025'!D783="ИТ_оборудование_и_комплектующие_ИП",'План Факт 2025'!L783=""),AND('План Факт 2025'!D783="ИТ_оборудование_и_комплектующие",'План Факт 2025'!L783="")),"Требует заполнения","ОК")</f>
        <v>ОК</v>
      </c>
      <c r="K783" s="1" t="str">
        <f aca="false">IF(OR(AND('План Факт 2025'!C783="Операционный_бюджет",'План Факт 2025'!D783="Программное_обеспечение_лицензии",'План Факт 2025'!M783=""),AND('План Факт 2025'!C783="Инвестиционный_проект",'План Факт 2025'!D783="Приобретение_ПО",'План Факт 2025'!M783=""),AND('План Факт 2025'!D783="ИТ_оборудование_и_комплектующие_ИП",'План Факт 2025'!M783=""),AND('План Факт 2025'!D783="ИТ_оборудование_и_комплектующие",'План Факт 2025'!M783="")),"Требует заполнения","ОК")</f>
        <v>ОК</v>
      </c>
      <c r="L783" s="1" t="str">
        <f aca="false">IF(OR(AND('План Факт 2025'!D783="Программное_обеспечение_лицензии",'План Факт 2025'!N783="",'План Факт 2025'!M783=""),AND('План Факт 2025'!D783="Приобретение_ПО",'План Факт 2025'!M783="",'План Факт 2025'!N783="",'План Факт 2025'!M783=""),AND('План Факт 2025'!C783&lt;&gt;"",'План Факт 2025'!N783="",'План Факт 2025'!M783="")),"Требует заполнения","ОК")</f>
        <v>ОК</v>
      </c>
      <c r="N783" s="1" t="str">
        <f aca="false">IF(OR('План Факт 2025'!C783="ФОТ",SUM('План Факт 2025'!Q783,'План Факт 2025'!R783,'План Факт 2025'!Z783,'План Факт 2025'!AA783)&gt;0),"ОК",IF('План Факт 2025'!C783="","ОК","Требует заполнения"))</f>
        <v>ОК</v>
      </c>
      <c r="T783" s="1" t="str">
        <f aca="false">IF(AND('План Факт 2025'!R783&gt;0,'План Факт 2025'!X783=""),"Требует заполнения","ОК")</f>
        <v>ОК</v>
      </c>
      <c r="U783" s="1" t="str">
        <f aca="false">IF(AND('План Факт 2025'!R783&gt;0,'План Факт 2025'!Y783=""),"Требует заполнения","ОК")</f>
        <v>ОК</v>
      </c>
    </row>
    <row r="784" customFormat="false" ht="15" hidden="false" customHeight="false" outlineLevel="0" collapsed="false">
      <c r="A784" s="1" t="str">
        <f aca="false">IF(AND('План Факт 2025'!B784&lt;&gt;"",'План Факт 2025'!A784=""),"Требует заполнения","ОК")</f>
        <v>ОК</v>
      </c>
      <c r="C784" s="1" t="str">
        <f aca="false">IF(AND('План Факт 2025'!C784="",SUM('План Факт 2025'!Q784,'План Факт 2025'!R784,'План Факт 2025'!Z784,'План Факт 2025'!AA784)&gt;0),"Требует заполнения","ОК")</f>
        <v>ОК</v>
      </c>
      <c r="D784" s="357" t="str">
        <f aca="false">IF(OR(AND('План Факт 2025'!D784="",'План Факт 2025'!C784="Инвестиционный_проект"),AND('План Факт 2025'!D784="",'План Факт 2025'!C784="Операционный_бюджет")),"Требует заполнения", IF('План Факт 2025'!D784="","ОК",IFERROR(VLOOKUP('План Факт 2025'!C784&amp;'План Факт 2025'!D784,статьи,1,FALSE()),"Требует исправления")))</f>
        <v>ОК</v>
      </c>
      <c r="E784" s="1" t="str">
        <f aca="false">IF(AND('План Факт 2025'!C784="Инвестиционный_проект",'План Факт 2025'!G784=""),"Требует заполнения",IF(AND('План Факт 2025'!C784&lt;&gt;"Инвестиционный_проект",'План Факт 2025'!G784&lt;&gt;""),"Требует изменения","ОК"))</f>
        <v>ОК</v>
      </c>
      <c r="G784" s="1" t="str">
        <f aca="false">IF(AND('План Факт 2025'!C784="Инвестиционный_проект",'План Факт 2025'!I784=""),"Требует заполнения","ОК")</f>
        <v>ОК</v>
      </c>
      <c r="H784" s="1" t="str">
        <f aca="false">IF(AND('План Факт 2025'!C784="ФОТ",'План Факт 2025'!J784=""),"Требует заполнения","ОК")</f>
        <v>ОК</v>
      </c>
      <c r="J784" s="1" t="str">
        <f aca="false">IF(OR(AND('План Факт 2025'!D784="Программное_обеспечение_лицензии",'План Факт 2025'!L784=""),AND('План Факт 2025'!D784="Приобретение_ПО",'План Факт 2025'!L784=""),AND('План Факт 2025'!D784="ИТ_оборудование_и_комплектующие_ИП",'План Факт 2025'!L784=""),AND('План Факт 2025'!D784="ИТ_оборудование_и_комплектующие",'План Факт 2025'!L784="")),"Требует заполнения","ОК")</f>
        <v>ОК</v>
      </c>
      <c r="K784" s="1" t="str">
        <f aca="false">IF(OR(AND('План Факт 2025'!C784="Операционный_бюджет",'План Факт 2025'!D784="Программное_обеспечение_лицензии",'План Факт 2025'!M784=""),AND('План Факт 2025'!C784="Инвестиционный_проект",'План Факт 2025'!D784="Приобретение_ПО",'План Факт 2025'!M784=""),AND('План Факт 2025'!D784="ИТ_оборудование_и_комплектующие_ИП",'План Факт 2025'!M784=""),AND('План Факт 2025'!D784="ИТ_оборудование_и_комплектующие",'План Факт 2025'!M784="")),"Требует заполнения","ОК")</f>
        <v>ОК</v>
      </c>
      <c r="L784" s="1" t="str">
        <f aca="false">IF(OR(AND('План Факт 2025'!D784="Программное_обеспечение_лицензии",'План Факт 2025'!N784="",'План Факт 2025'!M784=""),AND('План Факт 2025'!D784="Приобретение_ПО",'План Факт 2025'!M784="",'План Факт 2025'!N784="",'План Факт 2025'!M784=""),AND('План Факт 2025'!C784&lt;&gt;"",'План Факт 2025'!N784="",'План Факт 2025'!M784="")),"Требует заполнения","ОК")</f>
        <v>ОК</v>
      </c>
      <c r="N784" s="1" t="str">
        <f aca="false">IF(OR('План Факт 2025'!C784="ФОТ",SUM('План Факт 2025'!Q784,'План Факт 2025'!R784,'План Факт 2025'!Z784,'План Факт 2025'!AA784)&gt;0),"ОК",IF('План Факт 2025'!C784="","ОК","Требует заполнения"))</f>
        <v>ОК</v>
      </c>
      <c r="T784" s="1" t="str">
        <f aca="false">IF(AND('План Факт 2025'!R784&gt;0,'План Факт 2025'!X784=""),"Требует заполнения","ОК")</f>
        <v>ОК</v>
      </c>
      <c r="U784" s="1" t="str">
        <f aca="false">IF(AND('План Факт 2025'!R784&gt;0,'План Факт 2025'!Y784=""),"Требует заполнения","ОК")</f>
        <v>ОК</v>
      </c>
    </row>
    <row r="785" customFormat="false" ht="15" hidden="false" customHeight="false" outlineLevel="0" collapsed="false">
      <c r="A785" s="1" t="str">
        <f aca="false">IF(AND('План Факт 2025'!B785&lt;&gt;"",'План Факт 2025'!A785=""),"Требует заполнения","ОК")</f>
        <v>ОК</v>
      </c>
      <c r="C785" s="1" t="str">
        <f aca="false">IF(AND('План Факт 2025'!C785="",SUM('План Факт 2025'!Q785,'План Факт 2025'!R785,'План Факт 2025'!Z785,'План Факт 2025'!AA785)&gt;0),"Требует заполнения","ОК")</f>
        <v>ОК</v>
      </c>
      <c r="D785" s="357" t="str">
        <f aca="false">IF(OR(AND('План Факт 2025'!D785="",'План Факт 2025'!C785="Инвестиционный_проект"),AND('План Факт 2025'!D785="",'План Факт 2025'!C785="Операционный_бюджет")),"Требует заполнения", IF('План Факт 2025'!D785="","ОК",IFERROR(VLOOKUP('План Факт 2025'!C785&amp;'План Факт 2025'!D785,статьи,1,FALSE()),"Требует исправления")))</f>
        <v>ОК</v>
      </c>
      <c r="E785" s="1" t="str">
        <f aca="false">IF(AND('План Факт 2025'!C785="Инвестиционный_проект",'План Факт 2025'!G785=""),"Требует заполнения",IF(AND('План Факт 2025'!C785&lt;&gt;"Инвестиционный_проект",'План Факт 2025'!G785&lt;&gt;""),"Требует изменения","ОК"))</f>
        <v>ОК</v>
      </c>
      <c r="G785" s="1" t="str">
        <f aca="false">IF(AND('План Факт 2025'!C785="Инвестиционный_проект",'План Факт 2025'!I785=""),"Требует заполнения","ОК")</f>
        <v>ОК</v>
      </c>
      <c r="H785" s="1" t="str">
        <f aca="false">IF(AND('План Факт 2025'!C785="ФОТ",'План Факт 2025'!J785=""),"Требует заполнения","ОК")</f>
        <v>ОК</v>
      </c>
      <c r="J785" s="1" t="str">
        <f aca="false">IF(OR(AND('План Факт 2025'!D785="Программное_обеспечение_лицензии",'План Факт 2025'!L785=""),AND('План Факт 2025'!D785="Приобретение_ПО",'План Факт 2025'!L785=""),AND('План Факт 2025'!D785="ИТ_оборудование_и_комплектующие_ИП",'План Факт 2025'!L785=""),AND('План Факт 2025'!D785="ИТ_оборудование_и_комплектующие",'План Факт 2025'!L785="")),"Требует заполнения","ОК")</f>
        <v>ОК</v>
      </c>
      <c r="K785" s="1" t="str">
        <f aca="false">IF(OR(AND('План Факт 2025'!C785="Операционный_бюджет",'План Факт 2025'!D785="Программное_обеспечение_лицензии",'План Факт 2025'!M785=""),AND('План Факт 2025'!C785="Инвестиционный_проект",'План Факт 2025'!D785="Приобретение_ПО",'План Факт 2025'!M785=""),AND('План Факт 2025'!D785="ИТ_оборудование_и_комплектующие_ИП",'План Факт 2025'!M785=""),AND('План Факт 2025'!D785="ИТ_оборудование_и_комплектующие",'План Факт 2025'!M785="")),"Требует заполнения","ОК")</f>
        <v>ОК</v>
      </c>
      <c r="L785" s="1" t="str">
        <f aca="false">IF(OR(AND('План Факт 2025'!D785="Программное_обеспечение_лицензии",'План Факт 2025'!N785="",'План Факт 2025'!M785=""),AND('План Факт 2025'!D785="Приобретение_ПО",'План Факт 2025'!M785="",'План Факт 2025'!N785="",'План Факт 2025'!M785=""),AND('План Факт 2025'!C785&lt;&gt;"",'План Факт 2025'!N785="",'План Факт 2025'!M785="")),"Требует заполнения","ОК")</f>
        <v>ОК</v>
      </c>
      <c r="N785" s="1" t="str">
        <f aca="false">IF(OR('План Факт 2025'!C785="ФОТ",SUM('План Факт 2025'!Q785,'План Факт 2025'!R785,'План Факт 2025'!Z785,'План Факт 2025'!AA785)&gt;0),"ОК",IF('План Факт 2025'!C785="","ОК","Требует заполнения"))</f>
        <v>ОК</v>
      </c>
      <c r="T785" s="1" t="str">
        <f aca="false">IF(AND('План Факт 2025'!R785&gt;0,'План Факт 2025'!X785=""),"Требует заполнения","ОК")</f>
        <v>ОК</v>
      </c>
      <c r="U785" s="1" t="str">
        <f aca="false">IF(AND('План Факт 2025'!R785&gt;0,'План Факт 2025'!Y785=""),"Требует заполнения","ОК")</f>
        <v>ОК</v>
      </c>
    </row>
    <row r="786" customFormat="false" ht="15" hidden="false" customHeight="false" outlineLevel="0" collapsed="false">
      <c r="A786" s="1" t="str">
        <f aca="false">IF(AND('План Факт 2025'!B786&lt;&gt;"",'План Факт 2025'!A786=""),"Требует заполнения","ОК")</f>
        <v>ОК</v>
      </c>
      <c r="C786" s="1" t="str">
        <f aca="false">IF(AND('План Факт 2025'!C786="",SUM('План Факт 2025'!Q786,'План Факт 2025'!R786,'План Факт 2025'!Z786,'План Факт 2025'!AA786)&gt;0),"Требует заполнения","ОК")</f>
        <v>ОК</v>
      </c>
      <c r="D786" s="357" t="str">
        <f aca="false">IF(OR(AND('План Факт 2025'!D786="",'План Факт 2025'!C786="Инвестиционный_проект"),AND('План Факт 2025'!D786="",'План Факт 2025'!C786="Операционный_бюджет")),"Требует заполнения", IF('План Факт 2025'!D786="","ОК",IFERROR(VLOOKUP('План Факт 2025'!C786&amp;'План Факт 2025'!D786,статьи,1,FALSE()),"Требует исправления")))</f>
        <v>ОК</v>
      </c>
      <c r="E786" s="1" t="str">
        <f aca="false">IF(AND('План Факт 2025'!C786="Инвестиционный_проект",'План Факт 2025'!G786=""),"Требует заполнения",IF(AND('План Факт 2025'!C786&lt;&gt;"Инвестиционный_проект",'План Факт 2025'!G786&lt;&gt;""),"Требует изменения","ОК"))</f>
        <v>ОК</v>
      </c>
      <c r="G786" s="1" t="str">
        <f aca="false">IF(AND('План Факт 2025'!C786="Инвестиционный_проект",'План Факт 2025'!I786=""),"Требует заполнения","ОК")</f>
        <v>ОК</v>
      </c>
      <c r="H786" s="1" t="str">
        <f aca="false">IF(AND('План Факт 2025'!C786="ФОТ",'План Факт 2025'!J786=""),"Требует заполнения","ОК")</f>
        <v>ОК</v>
      </c>
      <c r="J786" s="1" t="str">
        <f aca="false">IF(OR(AND('План Факт 2025'!D786="Программное_обеспечение_лицензии",'План Факт 2025'!L786=""),AND('План Факт 2025'!D786="Приобретение_ПО",'План Факт 2025'!L786=""),AND('План Факт 2025'!D786="ИТ_оборудование_и_комплектующие_ИП",'План Факт 2025'!L786=""),AND('План Факт 2025'!D786="ИТ_оборудование_и_комплектующие",'План Факт 2025'!L786="")),"Требует заполнения","ОК")</f>
        <v>ОК</v>
      </c>
      <c r="K786" s="1" t="str">
        <f aca="false">IF(OR(AND('План Факт 2025'!C786="Операционный_бюджет",'План Факт 2025'!D786="Программное_обеспечение_лицензии",'План Факт 2025'!M786=""),AND('План Факт 2025'!C786="Инвестиционный_проект",'План Факт 2025'!D786="Приобретение_ПО",'План Факт 2025'!M786=""),AND('План Факт 2025'!D786="ИТ_оборудование_и_комплектующие_ИП",'План Факт 2025'!M786=""),AND('План Факт 2025'!D786="ИТ_оборудование_и_комплектующие",'План Факт 2025'!M786="")),"Требует заполнения","ОК")</f>
        <v>ОК</v>
      </c>
      <c r="L786" s="1" t="str">
        <f aca="false">IF(OR(AND('План Факт 2025'!D786="Программное_обеспечение_лицензии",'План Факт 2025'!N786="",'План Факт 2025'!M786=""),AND('План Факт 2025'!D786="Приобретение_ПО",'План Факт 2025'!M786="",'План Факт 2025'!N786="",'План Факт 2025'!M786=""),AND('План Факт 2025'!C786&lt;&gt;"",'План Факт 2025'!N786="",'План Факт 2025'!M786="")),"Требует заполнения","ОК")</f>
        <v>ОК</v>
      </c>
      <c r="N786" s="1" t="str">
        <f aca="false">IF(OR('План Факт 2025'!C786="ФОТ",SUM('План Факт 2025'!Q786,'План Факт 2025'!R786,'План Факт 2025'!Z786,'План Факт 2025'!AA786)&gt;0),"ОК",IF('План Факт 2025'!C786="","ОК","Требует заполнения"))</f>
        <v>ОК</v>
      </c>
      <c r="T786" s="1" t="str">
        <f aca="false">IF(AND('План Факт 2025'!R786&gt;0,'План Факт 2025'!X786=""),"Требует заполнения","ОК")</f>
        <v>ОК</v>
      </c>
      <c r="U786" s="1" t="str">
        <f aca="false">IF(AND('План Факт 2025'!R786&gt;0,'План Факт 2025'!Y786=""),"Требует заполнения","ОК")</f>
        <v>ОК</v>
      </c>
    </row>
    <row r="787" customFormat="false" ht="15" hidden="false" customHeight="false" outlineLevel="0" collapsed="false">
      <c r="A787" s="1" t="str">
        <f aca="false">IF(AND('План Факт 2025'!B787&lt;&gt;"",'План Факт 2025'!A787=""),"Требует заполнения","ОК")</f>
        <v>ОК</v>
      </c>
      <c r="C787" s="1" t="str">
        <f aca="false">IF(AND('План Факт 2025'!C787="",SUM('План Факт 2025'!Q787,'План Факт 2025'!R787,'План Факт 2025'!Z787,'План Факт 2025'!AA787)&gt;0),"Требует заполнения","ОК")</f>
        <v>ОК</v>
      </c>
      <c r="D787" s="357" t="str">
        <f aca="false">IF(OR(AND('План Факт 2025'!D787="",'План Факт 2025'!C787="Инвестиционный_проект"),AND('План Факт 2025'!D787="",'План Факт 2025'!C787="Операционный_бюджет")),"Требует заполнения", IF('План Факт 2025'!D787="","ОК",IFERROR(VLOOKUP('План Факт 2025'!C787&amp;'План Факт 2025'!D787,статьи,1,FALSE()),"Требует исправления")))</f>
        <v>ОК</v>
      </c>
      <c r="E787" s="1" t="str">
        <f aca="false">IF(AND('План Факт 2025'!C787="Инвестиционный_проект",'План Факт 2025'!G787=""),"Требует заполнения",IF(AND('План Факт 2025'!C787&lt;&gt;"Инвестиционный_проект",'План Факт 2025'!G787&lt;&gt;""),"Требует изменения","ОК"))</f>
        <v>ОК</v>
      </c>
      <c r="G787" s="1" t="str">
        <f aca="false">IF(AND('План Факт 2025'!C787="Инвестиционный_проект",'План Факт 2025'!I787=""),"Требует заполнения","ОК")</f>
        <v>ОК</v>
      </c>
      <c r="H787" s="1" t="str">
        <f aca="false">IF(AND('План Факт 2025'!C787="ФОТ",'План Факт 2025'!J787=""),"Требует заполнения","ОК")</f>
        <v>ОК</v>
      </c>
      <c r="J787" s="1" t="str">
        <f aca="false">IF(OR(AND('План Факт 2025'!D787="Программное_обеспечение_лицензии",'План Факт 2025'!L787=""),AND('План Факт 2025'!D787="Приобретение_ПО",'План Факт 2025'!L787=""),AND('План Факт 2025'!D787="ИТ_оборудование_и_комплектующие_ИП",'План Факт 2025'!L787=""),AND('План Факт 2025'!D787="ИТ_оборудование_и_комплектующие",'План Факт 2025'!L787="")),"Требует заполнения","ОК")</f>
        <v>ОК</v>
      </c>
      <c r="K787" s="1" t="str">
        <f aca="false">IF(OR(AND('План Факт 2025'!C787="Операционный_бюджет",'План Факт 2025'!D787="Программное_обеспечение_лицензии",'План Факт 2025'!M787=""),AND('План Факт 2025'!C787="Инвестиционный_проект",'План Факт 2025'!D787="Приобретение_ПО",'План Факт 2025'!M787=""),AND('План Факт 2025'!D787="ИТ_оборудование_и_комплектующие_ИП",'План Факт 2025'!M787=""),AND('План Факт 2025'!D787="ИТ_оборудование_и_комплектующие",'План Факт 2025'!M787="")),"Требует заполнения","ОК")</f>
        <v>ОК</v>
      </c>
      <c r="L787" s="1" t="str">
        <f aca="false">IF(OR(AND('План Факт 2025'!D787="Программное_обеспечение_лицензии",'План Факт 2025'!N787="",'План Факт 2025'!M787=""),AND('План Факт 2025'!D787="Приобретение_ПО",'План Факт 2025'!M787="",'План Факт 2025'!N787="",'План Факт 2025'!M787=""),AND('План Факт 2025'!C787&lt;&gt;"",'План Факт 2025'!N787="",'План Факт 2025'!M787="")),"Требует заполнения","ОК")</f>
        <v>ОК</v>
      </c>
      <c r="N787" s="1" t="str">
        <f aca="false">IF(OR('План Факт 2025'!C787="ФОТ",SUM('План Факт 2025'!Q787,'План Факт 2025'!R787,'План Факт 2025'!Z787,'План Факт 2025'!AA787)&gt;0),"ОК",IF('План Факт 2025'!C787="","ОК","Требует заполнения"))</f>
        <v>ОК</v>
      </c>
      <c r="T787" s="1" t="str">
        <f aca="false">IF(AND('План Факт 2025'!R787&gt;0,'План Факт 2025'!X787=""),"Требует заполнения","ОК")</f>
        <v>ОК</v>
      </c>
      <c r="U787" s="1" t="str">
        <f aca="false">IF(AND('План Факт 2025'!R787&gt;0,'План Факт 2025'!Y787=""),"Требует заполнения","ОК")</f>
        <v>ОК</v>
      </c>
    </row>
    <row r="788" customFormat="false" ht="15" hidden="false" customHeight="false" outlineLevel="0" collapsed="false">
      <c r="A788" s="1" t="str">
        <f aca="false">IF(AND('План Факт 2025'!B788&lt;&gt;"",'План Факт 2025'!A788=""),"Требует заполнения","ОК")</f>
        <v>ОК</v>
      </c>
      <c r="C788" s="1" t="str">
        <f aca="false">IF(AND('План Факт 2025'!C788="",SUM('План Факт 2025'!Q788,'План Факт 2025'!R788,'План Факт 2025'!Z788,'План Факт 2025'!AA788)&gt;0),"Требует заполнения","ОК")</f>
        <v>ОК</v>
      </c>
      <c r="D788" s="357" t="str">
        <f aca="false">IF(OR(AND('План Факт 2025'!D788="",'План Факт 2025'!C788="Инвестиционный_проект"),AND('План Факт 2025'!D788="",'План Факт 2025'!C788="Операционный_бюджет")),"Требует заполнения", IF('План Факт 2025'!D788="","ОК",IFERROR(VLOOKUP('План Факт 2025'!C788&amp;'План Факт 2025'!D788,статьи,1,FALSE()),"Требует исправления")))</f>
        <v>ОК</v>
      </c>
      <c r="E788" s="1" t="str">
        <f aca="false">IF(AND('План Факт 2025'!C788="Инвестиционный_проект",'План Факт 2025'!G788=""),"Требует заполнения",IF(AND('План Факт 2025'!C788&lt;&gt;"Инвестиционный_проект",'План Факт 2025'!G788&lt;&gt;""),"Требует изменения","ОК"))</f>
        <v>ОК</v>
      </c>
      <c r="G788" s="1" t="str">
        <f aca="false">IF(AND('План Факт 2025'!C788="Инвестиционный_проект",'План Факт 2025'!I788=""),"Требует заполнения","ОК")</f>
        <v>ОК</v>
      </c>
      <c r="H788" s="1" t="str">
        <f aca="false">IF(AND('План Факт 2025'!C788="ФОТ",'План Факт 2025'!J788=""),"Требует заполнения","ОК")</f>
        <v>ОК</v>
      </c>
      <c r="J788" s="1" t="str">
        <f aca="false">IF(OR(AND('План Факт 2025'!D788="Программное_обеспечение_лицензии",'План Факт 2025'!L788=""),AND('План Факт 2025'!D788="Приобретение_ПО",'План Факт 2025'!L788=""),AND('План Факт 2025'!D788="ИТ_оборудование_и_комплектующие_ИП",'План Факт 2025'!L788=""),AND('План Факт 2025'!D788="ИТ_оборудование_и_комплектующие",'План Факт 2025'!L788="")),"Требует заполнения","ОК")</f>
        <v>ОК</v>
      </c>
      <c r="K788" s="1" t="str">
        <f aca="false">IF(OR(AND('План Факт 2025'!C788="Операционный_бюджет",'План Факт 2025'!D788="Программное_обеспечение_лицензии",'План Факт 2025'!M788=""),AND('План Факт 2025'!C788="Инвестиционный_проект",'План Факт 2025'!D788="Приобретение_ПО",'План Факт 2025'!M788=""),AND('План Факт 2025'!D788="ИТ_оборудование_и_комплектующие_ИП",'План Факт 2025'!M788=""),AND('План Факт 2025'!D788="ИТ_оборудование_и_комплектующие",'План Факт 2025'!M788="")),"Требует заполнения","ОК")</f>
        <v>ОК</v>
      </c>
      <c r="L788" s="1" t="str">
        <f aca="false">IF(OR(AND('План Факт 2025'!D788="Программное_обеспечение_лицензии",'План Факт 2025'!N788="",'План Факт 2025'!M788=""),AND('План Факт 2025'!D788="Приобретение_ПО",'План Факт 2025'!M788="",'План Факт 2025'!N788="",'План Факт 2025'!M788=""),AND('План Факт 2025'!C788&lt;&gt;"",'План Факт 2025'!N788="",'План Факт 2025'!M788="")),"Требует заполнения","ОК")</f>
        <v>ОК</v>
      </c>
      <c r="N788" s="1" t="str">
        <f aca="false">IF(OR('План Факт 2025'!C788="ФОТ",SUM('План Факт 2025'!Q788,'План Факт 2025'!R788,'План Факт 2025'!Z788,'План Факт 2025'!AA788)&gt;0),"ОК",IF('План Факт 2025'!C788="","ОК","Требует заполнения"))</f>
        <v>ОК</v>
      </c>
      <c r="T788" s="1" t="str">
        <f aca="false">IF(AND('План Факт 2025'!R788&gt;0,'План Факт 2025'!X788=""),"Требует заполнения","ОК")</f>
        <v>ОК</v>
      </c>
      <c r="U788" s="1" t="str">
        <f aca="false">IF(AND('План Факт 2025'!R788&gt;0,'План Факт 2025'!Y788=""),"Требует заполнения","ОК")</f>
        <v>ОК</v>
      </c>
    </row>
    <row r="789" customFormat="false" ht="15" hidden="false" customHeight="false" outlineLevel="0" collapsed="false">
      <c r="A789" s="1" t="str">
        <f aca="false">IF(AND('План Факт 2025'!B789&lt;&gt;"",'План Факт 2025'!A789=""),"Требует заполнения","ОК")</f>
        <v>ОК</v>
      </c>
      <c r="C789" s="1" t="str">
        <f aca="false">IF(AND('План Факт 2025'!C789="",SUM('План Факт 2025'!Q789,'План Факт 2025'!R789,'План Факт 2025'!Z789,'План Факт 2025'!AA789)&gt;0),"Требует заполнения","ОК")</f>
        <v>ОК</v>
      </c>
      <c r="D789" s="357" t="str">
        <f aca="false">IF(OR(AND('План Факт 2025'!D789="",'План Факт 2025'!C789="Инвестиционный_проект"),AND('План Факт 2025'!D789="",'План Факт 2025'!C789="Операционный_бюджет")),"Требует заполнения", IF('План Факт 2025'!D789="","ОК",IFERROR(VLOOKUP('План Факт 2025'!C789&amp;'План Факт 2025'!D789,статьи,1,FALSE()),"Требует исправления")))</f>
        <v>ОК</v>
      </c>
      <c r="E789" s="1" t="str">
        <f aca="false">IF(AND('План Факт 2025'!C789="Инвестиционный_проект",'План Факт 2025'!G789=""),"Требует заполнения",IF(AND('План Факт 2025'!C789&lt;&gt;"Инвестиционный_проект",'План Факт 2025'!G789&lt;&gt;""),"Требует изменения","ОК"))</f>
        <v>ОК</v>
      </c>
      <c r="G789" s="1" t="str">
        <f aca="false">IF(AND('План Факт 2025'!C789="Инвестиционный_проект",'План Факт 2025'!I789=""),"Требует заполнения","ОК")</f>
        <v>ОК</v>
      </c>
      <c r="H789" s="1" t="str">
        <f aca="false">IF(AND('План Факт 2025'!C789="ФОТ",'План Факт 2025'!J789=""),"Требует заполнения","ОК")</f>
        <v>ОК</v>
      </c>
      <c r="J789" s="1" t="str">
        <f aca="false">IF(OR(AND('План Факт 2025'!D789="Программное_обеспечение_лицензии",'План Факт 2025'!L789=""),AND('План Факт 2025'!D789="Приобретение_ПО",'План Факт 2025'!L789=""),AND('План Факт 2025'!D789="ИТ_оборудование_и_комплектующие_ИП",'План Факт 2025'!L789=""),AND('План Факт 2025'!D789="ИТ_оборудование_и_комплектующие",'План Факт 2025'!L789="")),"Требует заполнения","ОК")</f>
        <v>ОК</v>
      </c>
      <c r="K789" s="1" t="str">
        <f aca="false">IF(OR(AND('План Факт 2025'!C789="Операционный_бюджет",'План Факт 2025'!D789="Программное_обеспечение_лицензии",'План Факт 2025'!M789=""),AND('План Факт 2025'!C789="Инвестиционный_проект",'План Факт 2025'!D789="Приобретение_ПО",'План Факт 2025'!M789=""),AND('План Факт 2025'!D789="ИТ_оборудование_и_комплектующие_ИП",'План Факт 2025'!M789=""),AND('План Факт 2025'!D789="ИТ_оборудование_и_комплектующие",'План Факт 2025'!M789="")),"Требует заполнения","ОК")</f>
        <v>ОК</v>
      </c>
      <c r="L789" s="1" t="str">
        <f aca="false">IF(OR(AND('План Факт 2025'!D789="Программное_обеспечение_лицензии",'План Факт 2025'!N789="",'План Факт 2025'!M789=""),AND('План Факт 2025'!D789="Приобретение_ПО",'План Факт 2025'!M789="",'План Факт 2025'!N789="",'План Факт 2025'!M789=""),AND('План Факт 2025'!C789&lt;&gt;"",'План Факт 2025'!N789="",'План Факт 2025'!M789="")),"Требует заполнения","ОК")</f>
        <v>ОК</v>
      </c>
      <c r="N789" s="1" t="str">
        <f aca="false">IF(OR('План Факт 2025'!C789="ФОТ",SUM('План Факт 2025'!Q789,'План Факт 2025'!R789,'План Факт 2025'!Z789,'План Факт 2025'!AA789)&gt;0),"ОК",IF('План Факт 2025'!C789="","ОК","Требует заполнения"))</f>
        <v>ОК</v>
      </c>
      <c r="T789" s="1" t="str">
        <f aca="false">IF(AND('План Факт 2025'!R789&gt;0,'План Факт 2025'!X789=""),"Требует заполнения","ОК")</f>
        <v>ОК</v>
      </c>
      <c r="U789" s="1" t="str">
        <f aca="false">IF(AND('План Факт 2025'!R789&gt;0,'План Факт 2025'!Y789=""),"Требует заполнения","ОК")</f>
        <v>ОК</v>
      </c>
    </row>
    <row r="790" customFormat="false" ht="15" hidden="false" customHeight="false" outlineLevel="0" collapsed="false">
      <c r="A790" s="1" t="str">
        <f aca="false">IF(AND('План Факт 2025'!B790&lt;&gt;"",'План Факт 2025'!A790=""),"Требует заполнения","ОК")</f>
        <v>ОК</v>
      </c>
      <c r="C790" s="1" t="str">
        <f aca="false">IF(AND('План Факт 2025'!C790="",SUM('План Факт 2025'!Q790,'План Факт 2025'!R790,'План Факт 2025'!Z790,'План Факт 2025'!AA790)&gt;0),"Требует заполнения","ОК")</f>
        <v>ОК</v>
      </c>
      <c r="D790" s="357" t="str">
        <f aca="false">IF(OR(AND('План Факт 2025'!D790="",'План Факт 2025'!C790="Инвестиционный_проект"),AND('План Факт 2025'!D790="",'План Факт 2025'!C790="Операционный_бюджет")),"Требует заполнения", IF('План Факт 2025'!D790="","ОК",IFERROR(VLOOKUP('План Факт 2025'!C790&amp;'План Факт 2025'!D790,статьи,1,FALSE()),"Требует исправления")))</f>
        <v>ОК</v>
      </c>
      <c r="E790" s="1" t="str">
        <f aca="false">IF(AND('План Факт 2025'!C790="Инвестиционный_проект",'План Факт 2025'!G790=""),"Требует заполнения",IF(AND('План Факт 2025'!C790&lt;&gt;"Инвестиционный_проект",'План Факт 2025'!G790&lt;&gt;""),"Требует изменения","ОК"))</f>
        <v>ОК</v>
      </c>
      <c r="G790" s="1" t="str">
        <f aca="false">IF(AND('План Факт 2025'!C790="Инвестиционный_проект",'План Факт 2025'!I790=""),"Требует заполнения","ОК")</f>
        <v>ОК</v>
      </c>
      <c r="H790" s="1" t="str">
        <f aca="false">IF(AND('План Факт 2025'!C790="ФОТ",'План Факт 2025'!J790=""),"Требует заполнения","ОК")</f>
        <v>ОК</v>
      </c>
      <c r="J790" s="1" t="str">
        <f aca="false">IF(OR(AND('План Факт 2025'!D790="Программное_обеспечение_лицензии",'План Факт 2025'!L790=""),AND('План Факт 2025'!D790="Приобретение_ПО",'План Факт 2025'!L790=""),AND('План Факт 2025'!D790="ИТ_оборудование_и_комплектующие_ИП",'План Факт 2025'!L790=""),AND('План Факт 2025'!D790="ИТ_оборудование_и_комплектующие",'План Факт 2025'!L790="")),"Требует заполнения","ОК")</f>
        <v>ОК</v>
      </c>
      <c r="K790" s="1" t="str">
        <f aca="false">IF(OR(AND('План Факт 2025'!C790="Операционный_бюджет",'План Факт 2025'!D790="Программное_обеспечение_лицензии",'План Факт 2025'!M790=""),AND('План Факт 2025'!C790="Инвестиционный_проект",'План Факт 2025'!D790="Приобретение_ПО",'План Факт 2025'!M790=""),AND('План Факт 2025'!D790="ИТ_оборудование_и_комплектующие_ИП",'План Факт 2025'!M790=""),AND('План Факт 2025'!D790="ИТ_оборудование_и_комплектующие",'План Факт 2025'!M790="")),"Требует заполнения","ОК")</f>
        <v>ОК</v>
      </c>
      <c r="L790" s="1" t="str">
        <f aca="false">IF(OR(AND('План Факт 2025'!D790="Программное_обеспечение_лицензии",'План Факт 2025'!N790="",'План Факт 2025'!M790=""),AND('План Факт 2025'!D790="Приобретение_ПО",'План Факт 2025'!M790="",'План Факт 2025'!N790="",'План Факт 2025'!M790=""),AND('План Факт 2025'!C790&lt;&gt;"",'План Факт 2025'!N790="",'План Факт 2025'!M790="")),"Требует заполнения","ОК")</f>
        <v>ОК</v>
      </c>
      <c r="N790" s="1" t="str">
        <f aca="false">IF(OR('План Факт 2025'!C790="ФОТ",SUM('План Факт 2025'!Q790,'План Факт 2025'!R790,'План Факт 2025'!Z790,'План Факт 2025'!AA790)&gt;0),"ОК",IF('План Факт 2025'!C790="","ОК","Требует заполнения"))</f>
        <v>ОК</v>
      </c>
      <c r="T790" s="1" t="str">
        <f aca="false">IF(AND('План Факт 2025'!R790&gt;0,'План Факт 2025'!X790=""),"Требует заполнения","ОК")</f>
        <v>ОК</v>
      </c>
      <c r="U790" s="1" t="str">
        <f aca="false">IF(AND('План Факт 2025'!R790&gt;0,'План Факт 2025'!Y790=""),"Требует заполнения","ОК")</f>
        <v>ОК</v>
      </c>
    </row>
    <row r="791" customFormat="false" ht="15" hidden="false" customHeight="false" outlineLevel="0" collapsed="false">
      <c r="A791" s="1" t="str">
        <f aca="false">IF(AND('План Факт 2025'!B791&lt;&gt;"",'План Факт 2025'!A791=""),"Требует заполнения","ОК")</f>
        <v>ОК</v>
      </c>
      <c r="C791" s="1" t="str">
        <f aca="false">IF(AND('План Факт 2025'!C791="",SUM('План Факт 2025'!Q791,'План Факт 2025'!R791,'План Факт 2025'!Z791,'План Факт 2025'!AA791)&gt;0),"Требует заполнения","ОК")</f>
        <v>ОК</v>
      </c>
      <c r="D791" s="357" t="str">
        <f aca="false">IF(OR(AND('План Факт 2025'!D791="",'План Факт 2025'!C791="Инвестиционный_проект"),AND('План Факт 2025'!D791="",'План Факт 2025'!C791="Операционный_бюджет")),"Требует заполнения", IF('План Факт 2025'!D791="","ОК",IFERROR(VLOOKUP('План Факт 2025'!C791&amp;'План Факт 2025'!D791,статьи,1,FALSE()),"Требует исправления")))</f>
        <v>ОК</v>
      </c>
      <c r="E791" s="1" t="str">
        <f aca="false">IF(AND('План Факт 2025'!C791="Инвестиционный_проект",'План Факт 2025'!G791=""),"Требует заполнения",IF(AND('План Факт 2025'!C791&lt;&gt;"Инвестиционный_проект",'План Факт 2025'!G791&lt;&gt;""),"Требует изменения","ОК"))</f>
        <v>ОК</v>
      </c>
      <c r="G791" s="1" t="str">
        <f aca="false">IF(AND('План Факт 2025'!C791="Инвестиционный_проект",'План Факт 2025'!I791=""),"Требует заполнения","ОК")</f>
        <v>ОК</v>
      </c>
      <c r="H791" s="1" t="str">
        <f aca="false">IF(AND('План Факт 2025'!C791="ФОТ",'План Факт 2025'!J791=""),"Требует заполнения","ОК")</f>
        <v>ОК</v>
      </c>
      <c r="J791" s="1" t="str">
        <f aca="false">IF(OR(AND('План Факт 2025'!D791="Программное_обеспечение_лицензии",'План Факт 2025'!L791=""),AND('План Факт 2025'!D791="Приобретение_ПО",'План Факт 2025'!L791=""),AND('План Факт 2025'!D791="ИТ_оборудование_и_комплектующие_ИП",'План Факт 2025'!L791=""),AND('План Факт 2025'!D791="ИТ_оборудование_и_комплектующие",'План Факт 2025'!L791="")),"Требует заполнения","ОК")</f>
        <v>ОК</v>
      </c>
      <c r="K791" s="1" t="str">
        <f aca="false">IF(OR(AND('План Факт 2025'!C791="Операционный_бюджет",'План Факт 2025'!D791="Программное_обеспечение_лицензии",'План Факт 2025'!M791=""),AND('План Факт 2025'!C791="Инвестиционный_проект",'План Факт 2025'!D791="Приобретение_ПО",'План Факт 2025'!M791=""),AND('План Факт 2025'!D791="ИТ_оборудование_и_комплектующие_ИП",'План Факт 2025'!M791=""),AND('План Факт 2025'!D791="ИТ_оборудование_и_комплектующие",'План Факт 2025'!M791="")),"Требует заполнения","ОК")</f>
        <v>ОК</v>
      </c>
      <c r="L791" s="1" t="str">
        <f aca="false">IF(OR(AND('План Факт 2025'!D791="Программное_обеспечение_лицензии",'План Факт 2025'!N791="",'План Факт 2025'!M791=""),AND('План Факт 2025'!D791="Приобретение_ПО",'План Факт 2025'!M791="",'План Факт 2025'!N791="",'План Факт 2025'!M791=""),AND('План Факт 2025'!C791&lt;&gt;"",'План Факт 2025'!N791="",'План Факт 2025'!M791="")),"Требует заполнения","ОК")</f>
        <v>ОК</v>
      </c>
      <c r="N791" s="1" t="str">
        <f aca="false">IF(OR('План Факт 2025'!C791="ФОТ",SUM('План Факт 2025'!Q791,'План Факт 2025'!R791,'План Факт 2025'!Z791,'План Факт 2025'!AA791)&gt;0),"ОК",IF('План Факт 2025'!C791="","ОК","Требует заполнения"))</f>
        <v>ОК</v>
      </c>
      <c r="T791" s="1" t="str">
        <f aca="false">IF(AND('План Факт 2025'!R791&gt;0,'План Факт 2025'!X791=""),"Требует заполнения","ОК")</f>
        <v>ОК</v>
      </c>
      <c r="U791" s="1" t="str">
        <f aca="false">IF(AND('План Факт 2025'!R791&gt;0,'План Факт 2025'!Y791=""),"Требует заполнения","ОК")</f>
        <v>ОК</v>
      </c>
    </row>
    <row r="792" customFormat="false" ht="15" hidden="false" customHeight="false" outlineLevel="0" collapsed="false">
      <c r="A792" s="1" t="str">
        <f aca="false">IF(AND('План Факт 2025'!B792&lt;&gt;"",'План Факт 2025'!A792=""),"Требует заполнения","ОК")</f>
        <v>ОК</v>
      </c>
      <c r="C792" s="1" t="str">
        <f aca="false">IF(AND('План Факт 2025'!C792="",SUM('План Факт 2025'!Q792,'План Факт 2025'!R792,'План Факт 2025'!Z792,'План Факт 2025'!AA792)&gt;0),"Требует заполнения","ОК")</f>
        <v>ОК</v>
      </c>
      <c r="D792" s="357" t="str">
        <f aca="false">IF(OR(AND('План Факт 2025'!D792="",'План Факт 2025'!C792="Инвестиционный_проект"),AND('План Факт 2025'!D792="",'План Факт 2025'!C792="Операционный_бюджет")),"Требует заполнения", IF('План Факт 2025'!D792="","ОК",IFERROR(VLOOKUP('План Факт 2025'!C792&amp;'План Факт 2025'!D792,статьи,1,FALSE()),"Требует исправления")))</f>
        <v>ОК</v>
      </c>
      <c r="E792" s="1" t="str">
        <f aca="false">IF(AND('План Факт 2025'!C792="Инвестиционный_проект",'План Факт 2025'!G792=""),"Требует заполнения",IF(AND('План Факт 2025'!C792&lt;&gt;"Инвестиционный_проект",'План Факт 2025'!G792&lt;&gt;""),"Требует изменения","ОК"))</f>
        <v>ОК</v>
      </c>
      <c r="G792" s="1" t="str">
        <f aca="false">IF(AND('План Факт 2025'!C792="Инвестиционный_проект",'План Факт 2025'!I792=""),"Требует заполнения","ОК")</f>
        <v>ОК</v>
      </c>
      <c r="H792" s="1" t="str">
        <f aca="false">IF(AND('План Факт 2025'!C792="ФОТ",'План Факт 2025'!J792=""),"Требует заполнения","ОК")</f>
        <v>ОК</v>
      </c>
      <c r="J792" s="1" t="str">
        <f aca="false">IF(OR(AND('План Факт 2025'!D792="Программное_обеспечение_лицензии",'План Факт 2025'!L792=""),AND('План Факт 2025'!D792="Приобретение_ПО",'План Факт 2025'!L792=""),AND('План Факт 2025'!D792="ИТ_оборудование_и_комплектующие_ИП",'План Факт 2025'!L792=""),AND('План Факт 2025'!D792="ИТ_оборудование_и_комплектующие",'План Факт 2025'!L792="")),"Требует заполнения","ОК")</f>
        <v>ОК</v>
      </c>
      <c r="K792" s="1" t="str">
        <f aca="false">IF(OR(AND('План Факт 2025'!C792="Операционный_бюджет",'План Факт 2025'!D792="Программное_обеспечение_лицензии",'План Факт 2025'!M792=""),AND('План Факт 2025'!C792="Инвестиционный_проект",'План Факт 2025'!D792="Приобретение_ПО",'План Факт 2025'!M792=""),AND('План Факт 2025'!D792="ИТ_оборудование_и_комплектующие_ИП",'План Факт 2025'!M792=""),AND('План Факт 2025'!D792="ИТ_оборудование_и_комплектующие",'План Факт 2025'!M792="")),"Требует заполнения","ОК")</f>
        <v>ОК</v>
      </c>
      <c r="L792" s="1" t="str">
        <f aca="false">IF(OR(AND('План Факт 2025'!D792="Программное_обеспечение_лицензии",'План Факт 2025'!N792="",'План Факт 2025'!M792=""),AND('План Факт 2025'!D792="Приобретение_ПО",'План Факт 2025'!M792="",'План Факт 2025'!N792="",'План Факт 2025'!M792=""),AND('План Факт 2025'!C792&lt;&gt;"",'План Факт 2025'!N792="",'План Факт 2025'!M792="")),"Требует заполнения","ОК")</f>
        <v>ОК</v>
      </c>
      <c r="N792" s="1" t="str">
        <f aca="false">IF(OR('План Факт 2025'!C792="ФОТ",SUM('План Факт 2025'!Q792,'План Факт 2025'!R792,'План Факт 2025'!Z792,'План Факт 2025'!AA792)&gt;0),"ОК",IF('План Факт 2025'!C792="","ОК","Требует заполнения"))</f>
        <v>ОК</v>
      </c>
      <c r="T792" s="1" t="str">
        <f aca="false">IF(AND('План Факт 2025'!R792&gt;0,'План Факт 2025'!X792=""),"Требует заполнения","ОК")</f>
        <v>ОК</v>
      </c>
      <c r="U792" s="1" t="str">
        <f aca="false">IF(AND('План Факт 2025'!R792&gt;0,'План Факт 2025'!Y792=""),"Требует заполнения","ОК")</f>
        <v>ОК</v>
      </c>
    </row>
    <row r="793" customFormat="false" ht="15" hidden="false" customHeight="false" outlineLevel="0" collapsed="false">
      <c r="A793" s="1" t="str">
        <f aca="false">IF(AND('План Факт 2025'!B793&lt;&gt;"",'План Факт 2025'!A793=""),"Требует заполнения","ОК")</f>
        <v>ОК</v>
      </c>
      <c r="C793" s="1" t="str">
        <f aca="false">IF(AND('План Факт 2025'!C793="",SUM('План Факт 2025'!Q793,'План Факт 2025'!R793,'План Факт 2025'!Z793,'План Факт 2025'!AA793)&gt;0),"Требует заполнения","ОК")</f>
        <v>ОК</v>
      </c>
      <c r="D793" s="357" t="str">
        <f aca="false">IF(OR(AND('План Факт 2025'!D793="",'План Факт 2025'!C793="Инвестиционный_проект"),AND('План Факт 2025'!D793="",'План Факт 2025'!C793="Операционный_бюджет")),"Требует заполнения", IF('План Факт 2025'!D793="","ОК",IFERROR(VLOOKUP('План Факт 2025'!C793&amp;'План Факт 2025'!D793,статьи,1,FALSE()),"Требует исправления")))</f>
        <v>ОК</v>
      </c>
      <c r="E793" s="1" t="str">
        <f aca="false">IF(AND('План Факт 2025'!C793="Инвестиционный_проект",'План Факт 2025'!G793=""),"Требует заполнения",IF(AND('План Факт 2025'!C793&lt;&gt;"Инвестиционный_проект",'План Факт 2025'!G793&lt;&gt;""),"Требует изменения","ОК"))</f>
        <v>ОК</v>
      </c>
      <c r="G793" s="1" t="str">
        <f aca="false">IF(AND('План Факт 2025'!C793="Инвестиционный_проект",'План Факт 2025'!I793=""),"Требует заполнения","ОК")</f>
        <v>ОК</v>
      </c>
      <c r="H793" s="1" t="str">
        <f aca="false">IF(AND('План Факт 2025'!C793="ФОТ",'План Факт 2025'!J793=""),"Требует заполнения","ОК")</f>
        <v>ОК</v>
      </c>
      <c r="J793" s="1" t="str">
        <f aca="false">IF(OR(AND('План Факт 2025'!D793="Программное_обеспечение_лицензии",'План Факт 2025'!L793=""),AND('План Факт 2025'!D793="Приобретение_ПО",'План Факт 2025'!L793=""),AND('План Факт 2025'!D793="ИТ_оборудование_и_комплектующие_ИП",'План Факт 2025'!L793=""),AND('План Факт 2025'!D793="ИТ_оборудование_и_комплектующие",'План Факт 2025'!L793="")),"Требует заполнения","ОК")</f>
        <v>ОК</v>
      </c>
      <c r="K793" s="1" t="str">
        <f aca="false">IF(OR(AND('План Факт 2025'!C793="Операционный_бюджет",'План Факт 2025'!D793="Программное_обеспечение_лицензии",'План Факт 2025'!M793=""),AND('План Факт 2025'!C793="Инвестиционный_проект",'План Факт 2025'!D793="Приобретение_ПО",'План Факт 2025'!M793=""),AND('План Факт 2025'!D793="ИТ_оборудование_и_комплектующие_ИП",'План Факт 2025'!M793=""),AND('План Факт 2025'!D793="ИТ_оборудование_и_комплектующие",'План Факт 2025'!M793="")),"Требует заполнения","ОК")</f>
        <v>ОК</v>
      </c>
      <c r="L793" s="1" t="str">
        <f aca="false">IF(OR(AND('План Факт 2025'!D793="Программное_обеспечение_лицензии",'План Факт 2025'!N793="",'План Факт 2025'!M793=""),AND('План Факт 2025'!D793="Приобретение_ПО",'План Факт 2025'!M793="",'План Факт 2025'!N793="",'План Факт 2025'!M793=""),AND('План Факт 2025'!C793&lt;&gt;"",'План Факт 2025'!N793="",'План Факт 2025'!M793="")),"Требует заполнения","ОК")</f>
        <v>ОК</v>
      </c>
      <c r="N793" s="1" t="str">
        <f aca="false">IF(OR('План Факт 2025'!C793="ФОТ",SUM('План Факт 2025'!Q793,'План Факт 2025'!R793,'План Факт 2025'!Z793,'План Факт 2025'!AA793)&gt;0),"ОК",IF('План Факт 2025'!C793="","ОК","Требует заполнения"))</f>
        <v>ОК</v>
      </c>
      <c r="T793" s="1" t="str">
        <f aca="false">IF(AND('План Факт 2025'!R793&gt;0,'План Факт 2025'!X793=""),"Требует заполнения","ОК")</f>
        <v>ОК</v>
      </c>
      <c r="U793" s="1" t="str">
        <f aca="false">IF(AND('План Факт 2025'!R793&gt;0,'План Факт 2025'!Y793=""),"Требует заполнения","ОК")</f>
        <v>ОК</v>
      </c>
    </row>
    <row r="794" customFormat="false" ht="15" hidden="false" customHeight="false" outlineLevel="0" collapsed="false">
      <c r="A794" s="1" t="str">
        <f aca="false">IF(AND('План Факт 2025'!B794&lt;&gt;"",'План Факт 2025'!A794=""),"Требует заполнения","ОК")</f>
        <v>ОК</v>
      </c>
      <c r="C794" s="1" t="str">
        <f aca="false">IF(AND('План Факт 2025'!C794="",SUM('План Факт 2025'!Q794,'План Факт 2025'!R794,'План Факт 2025'!Z794,'План Факт 2025'!AA794)&gt;0),"Требует заполнения","ОК")</f>
        <v>ОК</v>
      </c>
      <c r="D794" s="357" t="str">
        <f aca="false">IF(OR(AND('План Факт 2025'!D794="",'План Факт 2025'!C794="Инвестиционный_проект"),AND('План Факт 2025'!D794="",'План Факт 2025'!C794="Операционный_бюджет")),"Требует заполнения", IF('План Факт 2025'!D794="","ОК",IFERROR(VLOOKUP('План Факт 2025'!C794&amp;'План Факт 2025'!D794,статьи,1,FALSE()),"Требует исправления")))</f>
        <v>ОК</v>
      </c>
      <c r="E794" s="1" t="str">
        <f aca="false">IF(AND('План Факт 2025'!C794="Инвестиционный_проект",'План Факт 2025'!G794=""),"Требует заполнения",IF(AND('План Факт 2025'!C794&lt;&gt;"Инвестиционный_проект",'План Факт 2025'!G794&lt;&gt;""),"Требует изменения","ОК"))</f>
        <v>ОК</v>
      </c>
      <c r="G794" s="1" t="str">
        <f aca="false">IF(AND('План Факт 2025'!C794="Инвестиционный_проект",'План Факт 2025'!I794=""),"Требует заполнения","ОК")</f>
        <v>ОК</v>
      </c>
      <c r="H794" s="1" t="str">
        <f aca="false">IF(AND('План Факт 2025'!C794="ФОТ",'План Факт 2025'!J794=""),"Требует заполнения","ОК")</f>
        <v>ОК</v>
      </c>
      <c r="J794" s="1" t="str">
        <f aca="false">IF(OR(AND('План Факт 2025'!D794="Программное_обеспечение_лицензии",'План Факт 2025'!L794=""),AND('План Факт 2025'!D794="Приобретение_ПО",'План Факт 2025'!L794=""),AND('План Факт 2025'!D794="ИТ_оборудование_и_комплектующие_ИП",'План Факт 2025'!L794=""),AND('План Факт 2025'!D794="ИТ_оборудование_и_комплектующие",'План Факт 2025'!L794="")),"Требует заполнения","ОК")</f>
        <v>ОК</v>
      </c>
      <c r="K794" s="1" t="str">
        <f aca="false">IF(OR(AND('План Факт 2025'!C794="Операционный_бюджет",'План Факт 2025'!D794="Программное_обеспечение_лицензии",'План Факт 2025'!M794=""),AND('План Факт 2025'!C794="Инвестиционный_проект",'План Факт 2025'!D794="Приобретение_ПО",'План Факт 2025'!M794=""),AND('План Факт 2025'!D794="ИТ_оборудование_и_комплектующие_ИП",'План Факт 2025'!M794=""),AND('План Факт 2025'!D794="ИТ_оборудование_и_комплектующие",'План Факт 2025'!M794="")),"Требует заполнения","ОК")</f>
        <v>ОК</v>
      </c>
      <c r="L794" s="1" t="str">
        <f aca="false">IF(OR(AND('План Факт 2025'!D794="Программное_обеспечение_лицензии",'План Факт 2025'!N794="",'План Факт 2025'!M794=""),AND('План Факт 2025'!D794="Приобретение_ПО",'План Факт 2025'!M794="",'План Факт 2025'!N794="",'План Факт 2025'!M794=""),AND('План Факт 2025'!C794&lt;&gt;"",'План Факт 2025'!N794="",'План Факт 2025'!M794="")),"Требует заполнения","ОК")</f>
        <v>ОК</v>
      </c>
      <c r="N794" s="1" t="str">
        <f aca="false">IF(OR('План Факт 2025'!C794="ФОТ",SUM('План Факт 2025'!Q794,'План Факт 2025'!R794,'План Факт 2025'!Z794,'План Факт 2025'!AA794)&gt;0),"ОК",IF('План Факт 2025'!C794="","ОК","Требует заполнения"))</f>
        <v>ОК</v>
      </c>
      <c r="T794" s="1" t="str">
        <f aca="false">IF(AND('План Факт 2025'!R794&gt;0,'План Факт 2025'!X794=""),"Требует заполнения","ОК")</f>
        <v>ОК</v>
      </c>
      <c r="U794" s="1" t="str">
        <f aca="false">IF(AND('План Факт 2025'!R794&gt;0,'План Факт 2025'!Y794=""),"Требует заполнения","ОК")</f>
        <v>ОК</v>
      </c>
    </row>
    <row r="795" customFormat="false" ht="15" hidden="false" customHeight="false" outlineLevel="0" collapsed="false">
      <c r="A795" s="1" t="str">
        <f aca="false">IF(AND('План Факт 2025'!B795&lt;&gt;"",'План Факт 2025'!A795=""),"Требует заполнения","ОК")</f>
        <v>ОК</v>
      </c>
      <c r="C795" s="1" t="str">
        <f aca="false">IF(AND('План Факт 2025'!C795="",SUM('План Факт 2025'!Q795,'План Факт 2025'!R795,'План Факт 2025'!Z795,'План Факт 2025'!AA795)&gt;0),"Требует заполнения","ОК")</f>
        <v>ОК</v>
      </c>
      <c r="D795" s="357" t="str">
        <f aca="false">IF(OR(AND('План Факт 2025'!D795="",'План Факт 2025'!C795="Инвестиционный_проект"),AND('План Факт 2025'!D795="",'План Факт 2025'!C795="Операционный_бюджет")),"Требует заполнения", IF('План Факт 2025'!D795="","ОК",IFERROR(VLOOKUP('План Факт 2025'!C795&amp;'План Факт 2025'!D795,статьи,1,FALSE()),"Требует исправления")))</f>
        <v>ОК</v>
      </c>
      <c r="E795" s="1" t="str">
        <f aca="false">IF(AND('План Факт 2025'!C795="Инвестиционный_проект",'План Факт 2025'!G795=""),"Требует заполнения",IF(AND('План Факт 2025'!C795&lt;&gt;"Инвестиционный_проект",'План Факт 2025'!G795&lt;&gt;""),"Требует изменения","ОК"))</f>
        <v>ОК</v>
      </c>
      <c r="G795" s="1" t="str">
        <f aca="false">IF(AND('План Факт 2025'!C795="Инвестиционный_проект",'План Факт 2025'!I795=""),"Требует заполнения","ОК")</f>
        <v>ОК</v>
      </c>
      <c r="H795" s="1" t="str">
        <f aca="false">IF(AND('План Факт 2025'!C795="ФОТ",'План Факт 2025'!J795=""),"Требует заполнения","ОК")</f>
        <v>ОК</v>
      </c>
      <c r="J795" s="1" t="str">
        <f aca="false">IF(OR(AND('План Факт 2025'!D795="Программное_обеспечение_лицензии",'План Факт 2025'!L795=""),AND('План Факт 2025'!D795="Приобретение_ПО",'План Факт 2025'!L795=""),AND('План Факт 2025'!D795="ИТ_оборудование_и_комплектующие_ИП",'План Факт 2025'!L795=""),AND('План Факт 2025'!D795="ИТ_оборудование_и_комплектующие",'План Факт 2025'!L795="")),"Требует заполнения","ОК")</f>
        <v>ОК</v>
      </c>
      <c r="K795" s="1" t="str">
        <f aca="false">IF(OR(AND('План Факт 2025'!C795="Операционный_бюджет",'План Факт 2025'!D795="Программное_обеспечение_лицензии",'План Факт 2025'!M795=""),AND('План Факт 2025'!C795="Инвестиционный_проект",'План Факт 2025'!D795="Приобретение_ПО",'План Факт 2025'!M795=""),AND('План Факт 2025'!D795="ИТ_оборудование_и_комплектующие_ИП",'План Факт 2025'!M795=""),AND('План Факт 2025'!D795="ИТ_оборудование_и_комплектующие",'План Факт 2025'!M795="")),"Требует заполнения","ОК")</f>
        <v>ОК</v>
      </c>
      <c r="L795" s="1" t="str">
        <f aca="false">IF(OR(AND('План Факт 2025'!D795="Программное_обеспечение_лицензии",'План Факт 2025'!N795="",'План Факт 2025'!M795=""),AND('План Факт 2025'!D795="Приобретение_ПО",'План Факт 2025'!M795="",'План Факт 2025'!N795="",'План Факт 2025'!M795=""),AND('План Факт 2025'!C795&lt;&gt;"",'План Факт 2025'!N795="",'План Факт 2025'!M795="")),"Требует заполнения","ОК")</f>
        <v>ОК</v>
      </c>
      <c r="N795" s="1" t="str">
        <f aca="false">IF(OR('План Факт 2025'!C795="ФОТ",SUM('План Факт 2025'!Q795,'План Факт 2025'!R795,'План Факт 2025'!Z795,'План Факт 2025'!AA795)&gt;0),"ОК",IF('План Факт 2025'!C795="","ОК","Требует заполнения"))</f>
        <v>ОК</v>
      </c>
      <c r="T795" s="1" t="str">
        <f aca="false">IF(AND('План Факт 2025'!R795&gt;0,'План Факт 2025'!X795=""),"Требует заполнения","ОК")</f>
        <v>ОК</v>
      </c>
      <c r="U795" s="1" t="str">
        <f aca="false">IF(AND('План Факт 2025'!R795&gt;0,'План Факт 2025'!Y795=""),"Требует заполнения","ОК")</f>
        <v>ОК</v>
      </c>
    </row>
    <row r="796" customFormat="false" ht="15" hidden="false" customHeight="false" outlineLevel="0" collapsed="false">
      <c r="A796" s="1" t="str">
        <f aca="false">IF(AND('План Факт 2025'!B796&lt;&gt;"",'План Факт 2025'!A796=""),"Требует заполнения","ОК")</f>
        <v>ОК</v>
      </c>
      <c r="C796" s="1" t="str">
        <f aca="false">IF(AND('План Факт 2025'!C796="",SUM('План Факт 2025'!Q796,'План Факт 2025'!R796,'План Факт 2025'!Z796,'План Факт 2025'!AA796)&gt;0),"Требует заполнения","ОК")</f>
        <v>ОК</v>
      </c>
      <c r="D796" s="357" t="str">
        <f aca="false">IF(OR(AND('План Факт 2025'!D796="",'План Факт 2025'!C796="Инвестиционный_проект"),AND('План Факт 2025'!D796="",'План Факт 2025'!C796="Операционный_бюджет")),"Требует заполнения", IF('План Факт 2025'!D796="","ОК",IFERROR(VLOOKUP('План Факт 2025'!C796&amp;'План Факт 2025'!D796,статьи,1,FALSE()),"Требует исправления")))</f>
        <v>ОК</v>
      </c>
      <c r="E796" s="1" t="str">
        <f aca="false">IF(AND('План Факт 2025'!C796="Инвестиционный_проект",'План Факт 2025'!G796=""),"Требует заполнения",IF(AND('План Факт 2025'!C796&lt;&gt;"Инвестиционный_проект",'План Факт 2025'!G796&lt;&gt;""),"Требует изменения","ОК"))</f>
        <v>ОК</v>
      </c>
      <c r="G796" s="1" t="str">
        <f aca="false">IF(AND('План Факт 2025'!C796="Инвестиционный_проект",'План Факт 2025'!I796=""),"Требует заполнения","ОК")</f>
        <v>ОК</v>
      </c>
      <c r="H796" s="1" t="str">
        <f aca="false">IF(AND('План Факт 2025'!C796="ФОТ",'План Факт 2025'!J796=""),"Требует заполнения","ОК")</f>
        <v>ОК</v>
      </c>
      <c r="J796" s="1" t="str">
        <f aca="false">IF(OR(AND('План Факт 2025'!D796="Программное_обеспечение_лицензии",'План Факт 2025'!L796=""),AND('План Факт 2025'!D796="Приобретение_ПО",'План Факт 2025'!L796=""),AND('План Факт 2025'!D796="ИТ_оборудование_и_комплектующие_ИП",'План Факт 2025'!L796=""),AND('План Факт 2025'!D796="ИТ_оборудование_и_комплектующие",'План Факт 2025'!L796="")),"Требует заполнения","ОК")</f>
        <v>ОК</v>
      </c>
      <c r="K796" s="1" t="str">
        <f aca="false">IF(OR(AND('План Факт 2025'!C796="Операционный_бюджет",'План Факт 2025'!D796="Программное_обеспечение_лицензии",'План Факт 2025'!M796=""),AND('План Факт 2025'!C796="Инвестиционный_проект",'План Факт 2025'!D796="Приобретение_ПО",'План Факт 2025'!M796=""),AND('План Факт 2025'!D796="ИТ_оборудование_и_комплектующие_ИП",'План Факт 2025'!M796=""),AND('План Факт 2025'!D796="ИТ_оборудование_и_комплектующие",'План Факт 2025'!M796="")),"Требует заполнения","ОК")</f>
        <v>ОК</v>
      </c>
      <c r="L796" s="1" t="str">
        <f aca="false">IF(OR(AND('План Факт 2025'!D796="Программное_обеспечение_лицензии",'План Факт 2025'!N796="",'План Факт 2025'!M796=""),AND('План Факт 2025'!D796="Приобретение_ПО",'План Факт 2025'!M796="",'План Факт 2025'!N796="",'План Факт 2025'!M796=""),AND('План Факт 2025'!C796&lt;&gt;"",'План Факт 2025'!N796="",'План Факт 2025'!M796="")),"Требует заполнения","ОК")</f>
        <v>ОК</v>
      </c>
      <c r="N796" s="1" t="str">
        <f aca="false">IF(OR('План Факт 2025'!C796="ФОТ",SUM('План Факт 2025'!Q796,'План Факт 2025'!R796,'План Факт 2025'!Z796,'План Факт 2025'!AA796)&gt;0),"ОК",IF('План Факт 2025'!C796="","ОК","Требует заполнения"))</f>
        <v>ОК</v>
      </c>
      <c r="T796" s="1" t="str">
        <f aca="false">IF(AND('План Факт 2025'!R796&gt;0,'План Факт 2025'!X796=""),"Требует заполнения","ОК")</f>
        <v>ОК</v>
      </c>
      <c r="U796" s="1" t="str">
        <f aca="false">IF(AND('План Факт 2025'!R796&gt;0,'План Факт 2025'!Y796=""),"Требует заполнения","ОК")</f>
        <v>ОК</v>
      </c>
    </row>
    <row r="797" customFormat="false" ht="15" hidden="false" customHeight="false" outlineLevel="0" collapsed="false">
      <c r="A797" s="1" t="str">
        <f aca="false">IF(AND('План Факт 2025'!B797&lt;&gt;"",'План Факт 2025'!A797=""),"Требует заполнения","ОК")</f>
        <v>ОК</v>
      </c>
      <c r="C797" s="1" t="str">
        <f aca="false">IF(AND('План Факт 2025'!C797="",SUM('План Факт 2025'!Q797,'План Факт 2025'!R797,'План Факт 2025'!Z797,'План Факт 2025'!AA797)&gt;0),"Требует заполнения","ОК")</f>
        <v>ОК</v>
      </c>
      <c r="D797" s="357" t="str">
        <f aca="false">IF(OR(AND('План Факт 2025'!D797="",'План Факт 2025'!C797="Инвестиционный_проект"),AND('План Факт 2025'!D797="",'План Факт 2025'!C797="Операционный_бюджет")),"Требует заполнения", IF('План Факт 2025'!D797="","ОК",IFERROR(VLOOKUP('План Факт 2025'!C797&amp;'План Факт 2025'!D797,статьи,1,FALSE()),"Требует исправления")))</f>
        <v>ОК</v>
      </c>
      <c r="E797" s="1" t="str">
        <f aca="false">IF(AND('План Факт 2025'!C797="Инвестиционный_проект",'План Факт 2025'!G797=""),"Требует заполнения",IF(AND('План Факт 2025'!C797&lt;&gt;"Инвестиционный_проект",'План Факт 2025'!G797&lt;&gt;""),"Требует изменения","ОК"))</f>
        <v>ОК</v>
      </c>
      <c r="G797" s="1" t="str">
        <f aca="false">IF(AND('План Факт 2025'!C797="Инвестиционный_проект",'План Факт 2025'!I797=""),"Требует заполнения","ОК")</f>
        <v>ОК</v>
      </c>
      <c r="H797" s="1" t="str">
        <f aca="false">IF(AND('План Факт 2025'!C797="ФОТ",'План Факт 2025'!J797=""),"Требует заполнения","ОК")</f>
        <v>ОК</v>
      </c>
      <c r="J797" s="1" t="str">
        <f aca="false">IF(OR(AND('План Факт 2025'!D797="Программное_обеспечение_лицензии",'План Факт 2025'!L797=""),AND('План Факт 2025'!D797="Приобретение_ПО",'План Факт 2025'!L797=""),AND('План Факт 2025'!D797="ИТ_оборудование_и_комплектующие_ИП",'План Факт 2025'!L797=""),AND('План Факт 2025'!D797="ИТ_оборудование_и_комплектующие",'План Факт 2025'!L797="")),"Требует заполнения","ОК")</f>
        <v>ОК</v>
      </c>
      <c r="K797" s="1" t="str">
        <f aca="false">IF(OR(AND('План Факт 2025'!C797="Операционный_бюджет",'План Факт 2025'!D797="Программное_обеспечение_лицензии",'План Факт 2025'!M797=""),AND('План Факт 2025'!C797="Инвестиционный_проект",'План Факт 2025'!D797="Приобретение_ПО",'План Факт 2025'!M797=""),AND('План Факт 2025'!D797="ИТ_оборудование_и_комплектующие_ИП",'План Факт 2025'!M797=""),AND('План Факт 2025'!D797="ИТ_оборудование_и_комплектующие",'План Факт 2025'!M797="")),"Требует заполнения","ОК")</f>
        <v>ОК</v>
      </c>
      <c r="L797" s="1" t="str">
        <f aca="false">IF(OR(AND('План Факт 2025'!D797="Программное_обеспечение_лицензии",'План Факт 2025'!N797="",'План Факт 2025'!M797=""),AND('План Факт 2025'!D797="Приобретение_ПО",'План Факт 2025'!M797="",'План Факт 2025'!N797="",'План Факт 2025'!M797=""),AND('План Факт 2025'!C797&lt;&gt;"",'План Факт 2025'!N797="",'План Факт 2025'!M797="")),"Требует заполнения","ОК")</f>
        <v>ОК</v>
      </c>
      <c r="N797" s="1" t="str">
        <f aca="false">IF(OR('План Факт 2025'!C797="ФОТ",SUM('План Факт 2025'!Q797,'План Факт 2025'!R797,'План Факт 2025'!Z797,'План Факт 2025'!AA797)&gt;0),"ОК",IF('План Факт 2025'!C797="","ОК","Требует заполнения"))</f>
        <v>ОК</v>
      </c>
      <c r="T797" s="1" t="str">
        <f aca="false">IF(AND('План Факт 2025'!R797&gt;0,'План Факт 2025'!X797=""),"Требует заполнения","ОК")</f>
        <v>ОК</v>
      </c>
      <c r="U797" s="1" t="str">
        <f aca="false">IF(AND('План Факт 2025'!R797&gt;0,'План Факт 2025'!Y797=""),"Требует заполнения","ОК")</f>
        <v>ОК</v>
      </c>
    </row>
    <row r="798" customFormat="false" ht="15" hidden="false" customHeight="false" outlineLevel="0" collapsed="false">
      <c r="A798" s="1" t="str">
        <f aca="false">IF(AND('План Факт 2025'!B798&lt;&gt;"",'План Факт 2025'!A798=""),"Требует заполнения","ОК")</f>
        <v>ОК</v>
      </c>
      <c r="C798" s="1" t="str">
        <f aca="false">IF(AND('План Факт 2025'!C798="",SUM('План Факт 2025'!Q798,'План Факт 2025'!R798,'План Факт 2025'!Z798,'План Факт 2025'!AA798)&gt;0),"Требует заполнения","ОК")</f>
        <v>ОК</v>
      </c>
      <c r="D798" s="357" t="str">
        <f aca="false">IF(OR(AND('План Факт 2025'!D798="",'План Факт 2025'!C798="Инвестиционный_проект"),AND('План Факт 2025'!D798="",'План Факт 2025'!C798="Операционный_бюджет")),"Требует заполнения", IF('План Факт 2025'!D798="","ОК",IFERROR(VLOOKUP('План Факт 2025'!C798&amp;'План Факт 2025'!D798,статьи,1,FALSE()),"Требует исправления")))</f>
        <v>ОК</v>
      </c>
      <c r="E798" s="1" t="str">
        <f aca="false">IF(AND('План Факт 2025'!C798="Инвестиционный_проект",'План Факт 2025'!G798=""),"Требует заполнения",IF(AND('План Факт 2025'!C798&lt;&gt;"Инвестиционный_проект",'План Факт 2025'!G798&lt;&gt;""),"Требует изменения","ОК"))</f>
        <v>ОК</v>
      </c>
      <c r="G798" s="1" t="str">
        <f aca="false">IF(AND('План Факт 2025'!C798="Инвестиционный_проект",'План Факт 2025'!I798=""),"Требует заполнения","ОК")</f>
        <v>ОК</v>
      </c>
      <c r="H798" s="1" t="str">
        <f aca="false">IF(AND('План Факт 2025'!C798="ФОТ",'План Факт 2025'!J798=""),"Требует заполнения","ОК")</f>
        <v>ОК</v>
      </c>
      <c r="J798" s="1" t="str">
        <f aca="false">IF(OR(AND('План Факт 2025'!D798="Программное_обеспечение_лицензии",'План Факт 2025'!L798=""),AND('План Факт 2025'!D798="Приобретение_ПО",'План Факт 2025'!L798=""),AND('План Факт 2025'!D798="ИТ_оборудование_и_комплектующие_ИП",'План Факт 2025'!L798=""),AND('План Факт 2025'!D798="ИТ_оборудование_и_комплектующие",'План Факт 2025'!L798="")),"Требует заполнения","ОК")</f>
        <v>ОК</v>
      </c>
      <c r="K798" s="1" t="str">
        <f aca="false">IF(OR(AND('План Факт 2025'!C798="Операционный_бюджет",'План Факт 2025'!D798="Программное_обеспечение_лицензии",'План Факт 2025'!M798=""),AND('План Факт 2025'!C798="Инвестиционный_проект",'План Факт 2025'!D798="Приобретение_ПО",'План Факт 2025'!M798=""),AND('План Факт 2025'!D798="ИТ_оборудование_и_комплектующие_ИП",'План Факт 2025'!M798=""),AND('План Факт 2025'!D798="ИТ_оборудование_и_комплектующие",'План Факт 2025'!M798="")),"Требует заполнения","ОК")</f>
        <v>ОК</v>
      </c>
      <c r="L798" s="1" t="str">
        <f aca="false">IF(OR(AND('План Факт 2025'!D798="Программное_обеспечение_лицензии",'План Факт 2025'!N798="",'План Факт 2025'!M798=""),AND('План Факт 2025'!D798="Приобретение_ПО",'План Факт 2025'!M798="",'План Факт 2025'!N798="",'План Факт 2025'!M798=""),AND('План Факт 2025'!C798&lt;&gt;"",'План Факт 2025'!N798="",'План Факт 2025'!M798="")),"Требует заполнения","ОК")</f>
        <v>ОК</v>
      </c>
      <c r="N798" s="1" t="str">
        <f aca="false">IF(OR('План Факт 2025'!C798="ФОТ",SUM('План Факт 2025'!Q798,'План Факт 2025'!R798,'План Факт 2025'!Z798,'План Факт 2025'!AA798)&gt;0),"ОК",IF('План Факт 2025'!C798="","ОК","Требует заполнения"))</f>
        <v>ОК</v>
      </c>
      <c r="T798" s="1" t="str">
        <f aca="false">IF(AND('План Факт 2025'!R798&gt;0,'План Факт 2025'!X798=""),"Требует заполнения","ОК")</f>
        <v>ОК</v>
      </c>
      <c r="U798" s="1" t="str">
        <f aca="false">IF(AND('План Факт 2025'!R798&gt;0,'План Факт 2025'!Y798=""),"Требует заполнения","ОК")</f>
        <v>ОК</v>
      </c>
    </row>
    <row r="799" customFormat="false" ht="15" hidden="false" customHeight="false" outlineLevel="0" collapsed="false">
      <c r="A799" s="1" t="str">
        <f aca="false">IF(AND('План Факт 2025'!B799&lt;&gt;"",'План Факт 2025'!A799=""),"Требует заполнения","ОК")</f>
        <v>ОК</v>
      </c>
      <c r="C799" s="1" t="str">
        <f aca="false">IF(AND('План Факт 2025'!C799="",SUM('План Факт 2025'!Q799,'План Факт 2025'!R799,'План Факт 2025'!Z799,'План Факт 2025'!AA799)&gt;0),"Требует заполнения","ОК")</f>
        <v>ОК</v>
      </c>
      <c r="D799" s="357" t="str">
        <f aca="false">IF(OR(AND('План Факт 2025'!D799="",'План Факт 2025'!C799="Инвестиционный_проект"),AND('План Факт 2025'!D799="",'План Факт 2025'!C799="Операционный_бюджет")),"Требует заполнения", IF('План Факт 2025'!D799="","ОК",IFERROR(VLOOKUP('План Факт 2025'!C799&amp;'План Факт 2025'!D799,статьи,1,FALSE()),"Требует исправления")))</f>
        <v>ОК</v>
      </c>
      <c r="E799" s="1" t="str">
        <f aca="false">IF(AND('План Факт 2025'!C799="Инвестиционный_проект",'План Факт 2025'!G799=""),"Требует заполнения",IF(AND('План Факт 2025'!C799&lt;&gt;"Инвестиционный_проект",'План Факт 2025'!G799&lt;&gt;""),"Требует изменения","ОК"))</f>
        <v>ОК</v>
      </c>
      <c r="G799" s="1" t="str">
        <f aca="false">IF(AND('План Факт 2025'!C799="Инвестиционный_проект",'План Факт 2025'!I799=""),"Требует заполнения","ОК")</f>
        <v>ОК</v>
      </c>
      <c r="H799" s="1" t="str">
        <f aca="false">IF(AND('План Факт 2025'!C799="ФОТ",'План Факт 2025'!J799=""),"Требует заполнения","ОК")</f>
        <v>ОК</v>
      </c>
      <c r="J799" s="1" t="str">
        <f aca="false">IF(OR(AND('План Факт 2025'!D799="Программное_обеспечение_лицензии",'План Факт 2025'!L799=""),AND('План Факт 2025'!D799="Приобретение_ПО",'План Факт 2025'!L799=""),AND('План Факт 2025'!D799="ИТ_оборудование_и_комплектующие_ИП",'План Факт 2025'!L799=""),AND('План Факт 2025'!D799="ИТ_оборудование_и_комплектующие",'План Факт 2025'!L799="")),"Требует заполнения","ОК")</f>
        <v>ОК</v>
      </c>
      <c r="K799" s="1" t="str">
        <f aca="false">IF(OR(AND('План Факт 2025'!C799="Операционный_бюджет",'План Факт 2025'!D799="Программное_обеспечение_лицензии",'План Факт 2025'!M799=""),AND('План Факт 2025'!C799="Инвестиционный_проект",'План Факт 2025'!D799="Приобретение_ПО",'План Факт 2025'!M799=""),AND('План Факт 2025'!D799="ИТ_оборудование_и_комплектующие_ИП",'План Факт 2025'!M799=""),AND('План Факт 2025'!D799="ИТ_оборудование_и_комплектующие",'План Факт 2025'!M799="")),"Требует заполнения","ОК")</f>
        <v>ОК</v>
      </c>
      <c r="L799" s="1" t="str">
        <f aca="false">IF(OR(AND('План Факт 2025'!D799="Программное_обеспечение_лицензии",'План Факт 2025'!N799="",'План Факт 2025'!M799=""),AND('План Факт 2025'!D799="Приобретение_ПО",'План Факт 2025'!M799="",'План Факт 2025'!N799="",'План Факт 2025'!M799=""),AND('План Факт 2025'!C799&lt;&gt;"",'План Факт 2025'!N799="",'План Факт 2025'!M799="")),"Требует заполнения","ОК")</f>
        <v>ОК</v>
      </c>
      <c r="N799" s="1" t="str">
        <f aca="false">IF(OR('План Факт 2025'!C799="ФОТ",SUM('План Факт 2025'!Q799,'План Факт 2025'!R799,'План Факт 2025'!Z799,'План Факт 2025'!AA799)&gt;0),"ОК",IF('План Факт 2025'!C799="","ОК","Требует заполнения"))</f>
        <v>ОК</v>
      </c>
      <c r="T799" s="1" t="str">
        <f aca="false">IF(AND('План Факт 2025'!R799&gt;0,'План Факт 2025'!X799=""),"Требует заполнения","ОК")</f>
        <v>ОК</v>
      </c>
      <c r="U799" s="1" t="str">
        <f aca="false">IF(AND('План Факт 2025'!R799&gt;0,'План Факт 2025'!Y799=""),"Требует заполнения","ОК")</f>
        <v>ОК</v>
      </c>
    </row>
    <row r="800" customFormat="false" ht="15" hidden="false" customHeight="false" outlineLevel="0" collapsed="false">
      <c r="A800" s="1" t="str">
        <f aca="false">IF(AND('План Факт 2025'!B800&lt;&gt;"",'План Факт 2025'!A800=""),"Требует заполнения","ОК")</f>
        <v>ОК</v>
      </c>
      <c r="C800" s="1" t="str">
        <f aca="false">IF(AND('План Факт 2025'!C800="",SUM('План Факт 2025'!Q800,'План Факт 2025'!R800,'План Факт 2025'!Z800,'План Факт 2025'!AA800)&gt;0),"Требует заполнения","ОК")</f>
        <v>ОК</v>
      </c>
      <c r="D800" s="357" t="str">
        <f aca="false">IF(OR(AND('План Факт 2025'!D800="",'План Факт 2025'!C800="Инвестиционный_проект"),AND('План Факт 2025'!D800="",'План Факт 2025'!C800="Операционный_бюджет")),"Требует заполнения", IF('План Факт 2025'!D800="","ОК",IFERROR(VLOOKUP('План Факт 2025'!C800&amp;'План Факт 2025'!D800,статьи,1,FALSE()),"Требует исправления")))</f>
        <v>ОК</v>
      </c>
      <c r="E800" s="1" t="str">
        <f aca="false">IF(AND('План Факт 2025'!C800="Инвестиционный_проект",'План Факт 2025'!G800=""),"Требует заполнения",IF(AND('План Факт 2025'!C800&lt;&gt;"Инвестиционный_проект",'План Факт 2025'!G800&lt;&gt;""),"Требует изменения","ОК"))</f>
        <v>ОК</v>
      </c>
      <c r="G800" s="1" t="str">
        <f aca="false">IF(AND('План Факт 2025'!C800="Инвестиционный_проект",'План Факт 2025'!I800=""),"Требует заполнения","ОК")</f>
        <v>ОК</v>
      </c>
      <c r="H800" s="1" t="str">
        <f aca="false">IF(AND('План Факт 2025'!C800="ФОТ",'План Факт 2025'!J800=""),"Требует заполнения","ОК")</f>
        <v>ОК</v>
      </c>
      <c r="J800" s="1" t="str">
        <f aca="false">IF(OR(AND('План Факт 2025'!D800="Программное_обеспечение_лицензии",'План Факт 2025'!L800=""),AND('План Факт 2025'!D800="Приобретение_ПО",'План Факт 2025'!L800=""),AND('План Факт 2025'!D800="ИТ_оборудование_и_комплектующие_ИП",'План Факт 2025'!L800=""),AND('План Факт 2025'!D800="ИТ_оборудование_и_комплектующие",'План Факт 2025'!L800="")),"Требует заполнения","ОК")</f>
        <v>ОК</v>
      </c>
      <c r="K800" s="1" t="str">
        <f aca="false">IF(OR(AND('План Факт 2025'!C800="Операционный_бюджет",'План Факт 2025'!D800="Программное_обеспечение_лицензии",'План Факт 2025'!M800=""),AND('План Факт 2025'!C800="Инвестиционный_проект",'План Факт 2025'!D800="Приобретение_ПО",'План Факт 2025'!M800=""),AND('План Факт 2025'!D800="ИТ_оборудование_и_комплектующие_ИП",'План Факт 2025'!M800=""),AND('План Факт 2025'!D800="ИТ_оборудование_и_комплектующие",'План Факт 2025'!M800="")),"Требует заполнения","ОК")</f>
        <v>ОК</v>
      </c>
      <c r="L800" s="1" t="str">
        <f aca="false">IF(OR(AND('План Факт 2025'!D800="Программное_обеспечение_лицензии",'План Факт 2025'!N800="",'План Факт 2025'!M800=""),AND('План Факт 2025'!D800="Приобретение_ПО",'План Факт 2025'!M800="",'План Факт 2025'!N800="",'План Факт 2025'!M800=""),AND('План Факт 2025'!C800&lt;&gt;"",'План Факт 2025'!N800="",'План Факт 2025'!M800="")),"Требует заполнения","ОК")</f>
        <v>ОК</v>
      </c>
      <c r="N800" s="1" t="str">
        <f aca="false">IF(OR('План Факт 2025'!C800="ФОТ",SUM('План Факт 2025'!Q800,'План Факт 2025'!R800,'План Факт 2025'!Z800,'План Факт 2025'!AA800)&gt;0),"ОК",IF('План Факт 2025'!C800="","ОК","Требует заполнения"))</f>
        <v>ОК</v>
      </c>
      <c r="T800" s="1" t="str">
        <f aca="false">IF(AND('План Факт 2025'!R800&gt;0,'План Факт 2025'!X800=""),"Требует заполнения","ОК")</f>
        <v>ОК</v>
      </c>
      <c r="U800" s="1" t="str">
        <f aca="false">IF(AND('План Факт 2025'!R800&gt;0,'План Факт 2025'!Y800=""),"Требует заполнения","ОК")</f>
        <v>ОК</v>
      </c>
    </row>
    <row r="801" customFormat="false" ht="15" hidden="false" customHeight="false" outlineLevel="0" collapsed="false">
      <c r="A801" s="1" t="str">
        <f aca="false">IF(AND('План Факт 2025'!B801&lt;&gt;"",'План Факт 2025'!A801=""),"Требует заполнения","ОК")</f>
        <v>ОК</v>
      </c>
      <c r="C801" s="1" t="str">
        <f aca="false">IF(AND('План Факт 2025'!C801="",SUM('План Факт 2025'!Q801,'План Факт 2025'!R801,'План Факт 2025'!Z801,'План Факт 2025'!AA801)&gt;0),"Требует заполнения","ОК")</f>
        <v>ОК</v>
      </c>
      <c r="D801" s="357" t="str">
        <f aca="false">IF(OR(AND('План Факт 2025'!D801="",'План Факт 2025'!C801="Инвестиционный_проект"),AND('План Факт 2025'!D801="",'План Факт 2025'!C801="Операционный_бюджет")),"Требует заполнения", IF('План Факт 2025'!D801="","ОК",IFERROR(VLOOKUP('План Факт 2025'!C801&amp;'План Факт 2025'!D801,статьи,1,FALSE()),"Требует исправления")))</f>
        <v>ОК</v>
      </c>
      <c r="E801" s="1" t="str">
        <f aca="false">IF(AND('План Факт 2025'!C801="Инвестиционный_проект",'План Факт 2025'!G801=""),"Требует заполнения",IF(AND('План Факт 2025'!C801&lt;&gt;"Инвестиционный_проект",'План Факт 2025'!G801&lt;&gt;""),"Требует изменения","ОК"))</f>
        <v>ОК</v>
      </c>
      <c r="G801" s="1" t="str">
        <f aca="false">IF(AND('План Факт 2025'!C801="Инвестиционный_проект",'План Факт 2025'!I801=""),"Требует заполнения","ОК")</f>
        <v>ОК</v>
      </c>
      <c r="H801" s="1" t="str">
        <f aca="false">IF(AND('План Факт 2025'!C801="ФОТ",'План Факт 2025'!J801=""),"Требует заполнения","ОК")</f>
        <v>ОК</v>
      </c>
      <c r="J801" s="1" t="str">
        <f aca="false">IF(OR(AND('План Факт 2025'!D801="Программное_обеспечение_лицензии",'План Факт 2025'!L801=""),AND('План Факт 2025'!D801="Приобретение_ПО",'План Факт 2025'!L801=""),AND('План Факт 2025'!D801="ИТ_оборудование_и_комплектующие_ИП",'План Факт 2025'!L801=""),AND('План Факт 2025'!D801="ИТ_оборудование_и_комплектующие",'План Факт 2025'!L801="")),"Требует заполнения","ОК")</f>
        <v>ОК</v>
      </c>
      <c r="K801" s="1" t="str">
        <f aca="false">IF(OR(AND('План Факт 2025'!C801="Операционный_бюджет",'План Факт 2025'!D801="Программное_обеспечение_лицензии",'План Факт 2025'!M801=""),AND('План Факт 2025'!C801="Инвестиционный_проект",'План Факт 2025'!D801="Приобретение_ПО",'План Факт 2025'!M801=""),AND('План Факт 2025'!D801="ИТ_оборудование_и_комплектующие_ИП",'План Факт 2025'!M801=""),AND('План Факт 2025'!D801="ИТ_оборудование_и_комплектующие",'План Факт 2025'!M801="")),"Требует заполнения","ОК")</f>
        <v>ОК</v>
      </c>
      <c r="L801" s="1" t="str">
        <f aca="false">IF(OR(AND('План Факт 2025'!D801="Программное_обеспечение_лицензии",'План Факт 2025'!N801="",'План Факт 2025'!M801=""),AND('План Факт 2025'!D801="Приобретение_ПО",'План Факт 2025'!M801="",'План Факт 2025'!N801="",'План Факт 2025'!M801=""),AND('План Факт 2025'!C801&lt;&gt;"",'План Факт 2025'!N801="",'План Факт 2025'!M801="")),"Требует заполнения","ОК")</f>
        <v>ОК</v>
      </c>
      <c r="N801" s="1" t="str">
        <f aca="false">IF(OR('План Факт 2025'!C801="ФОТ",SUM('План Факт 2025'!Q801,'План Факт 2025'!R801,'План Факт 2025'!Z801,'План Факт 2025'!AA801)&gt;0),"ОК",IF('План Факт 2025'!C801="","ОК","Требует заполнения"))</f>
        <v>ОК</v>
      </c>
      <c r="T801" s="1" t="str">
        <f aca="false">IF(AND('План Факт 2025'!R801&gt;0,'План Факт 2025'!X801=""),"Требует заполнения","ОК")</f>
        <v>ОК</v>
      </c>
      <c r="U801" s="1" t="str">
        <f aca="false">IF(AND('План Факт 2025'!R801&gt;0,'План Факт 2025'!Y801=""),"Требует заполнения","ОК")</f>
        <v>ОК</v>
      </c>
    </row>
    <row r="802" customFormat="false" ht="15" hidden="false" customHeight="false" outlineLevel="0" collapsed="false">
      <c r="A802" s="1" t="str">
        <f aca="false">IF(AND('План Факт 2025'!B802&lt;&gt;"",'План Факт 2025'!A802=""),"Требует заполнения","ОК")</f>
        <v>ОК</v>
      </c>
      <c r="C802" s="1" t="str">
        <f aca="false">IF(AND('План Факт 2025'!C802="",SUM('План Факт 2025'!Q802,'План Факт 2025'!R802,'План Факт 2025'!Z802,'План Факт 2025'!AA802)&gt;0),"Требует заполнения","ОК")</f>
        <v>ОК</v>
      </c>
      <c r="D802" s="357" t="str">
        <f aca="false">IF(OR(AND('План Факт 2025'!D802="",'План Факт 2025'!C802="Инвестиционный_проект"),AND('План Факт 2025'!D802="",'План Факт 2025'!C802="Операционный_бюджет")),"Требует заполнения", IF('План Факт 2025'!D802="","ОК",IFERROR(VLOOKUP('План Факт 2025'!C802&amp;'План Факт 2025'!D802,статьи,1,FALSE()),"Требует исправления")))</f>
        <v>ОК</v>
      </c>
      <c r="E802" s="1" t="str">
        <f aca="false">IF(AND('План Факт 2025'!C802="Инвестиционный_проект",'План Факт 2025'!G802=""),"Требует заполнения",IF(AND('План Факт 2025'!C802&lt;&gt;"Инвестиционный_проект",'План Факт 2025'!G802&lt;&gt;""),"Требует изменения","ОК"))</f>
        <v>ОК</v>
      </c>
      <c r="G802" s="1" t="str">
        <f aca="false">IF(AND('План Факт 2025'!C802="Инвестиционный_проект",'План Факт 2025'!I802=""),"Требует заполнения","ОК")</f>
        <v>ОК</v>
      </c>
      <c r="H802" s="1" t="str">
        <f aca="false">IF(AND('План Факт 2025'!C802="ФОТ",'План Факт 2025'!J802=""),"Требует заполнения","ОК")</f>
        <v>ОК</v>
      </c>
      <c r="J802" s="1" t="str">
        <f aca="false">IF(OR(AND('План Факт 2025'!D802="Программное_обеспечение_лицензии",'План Факт 2025'!L802=""),AND('План Факт 2025'!D802="Приобретение_ПО",'План Факт 2025'!L802=""),AND('План Факт 2025'!D802="ИТ_оборудование_и_комплектующие_ИП",'План Факт 2025'!L802=""),AND('План Факт 2025'!D802="ИТ_оборудование_и_комплектующие",'План Факт 2025'!L802="")),"Требует заполнения","ОК")</f>
        <v>ОК</v>
      </c>
      <c r="K802" s="1" t="str">
        <f aca="false">IF(OR(AND('План Факт 2025'!C802="Операционный_бюджет",'План Факт 2025'!D802="Программное_обеспечение_лицензии",'План Факт 2025'!M802=""),AND('План Факт 2025'!C802="Инвестиционный_проект",'План Факт 2025'!D802="Приобретение_ПО",'План Факт 2025'!M802=""),AND('План Факт 2025'!D802="ИТ_оборудование_и_комплектующие_ИП",'План Факт 2025'!M802=""),AND('План Факт 2025'!D802="ИТ_оборудование_и_комплектующие",'План Факт 2025'!M802="")),"Требует заполнения","ОК")</f>
        <v>ОК</v>
      </c>
      <c r="L802" s="1" t="str">
        <f aca="false">IF(OR(AND('План Факт 2025'!D802="Программное_обеспечение_лицензии",'План Факт 2025'!N802="",'План Факт 2025'!M802=""),AND('План Факт 2025'!D802="Приобретение_ПО",'План Факт 2025'!M802="",'План Факт 2025'!N802="",'План Факт 2025'!M802=""),AND('План Факт 2025'!C802&lt;&gt;"",'План Факт 2025'!N802="",'План Факт 2025'!M802="")),"Требует заполнения","ОК")</f>
        <v>ОК</v>
      </c>
      <c r="N802" s="1" t="str">
        <f aca="false">IF(OR('План Факт 2025'!C802="ФОТ",SUM('План Факт 2025'!Q802,'План Факт 2025'!R802,'План Факт 2025'!Z802,'План Факт 2025'!AA802)&gt;0),"ОК",IF('План Факт 2025'!C802="","ОК","Требует заполнения"))</f>
        <v>ОК</v>
      </c>
      <c r="T802" s="1" t="str">
        <f aca="false">IF(AND('План Факт 2025'!R802&gt;0,'План Факт 2025'!X802=""),"Требует заполнения","ОК")</f>
        <v>ОК</v>
      </c>
      <c r="U802" s="1" t="str">
        <f aca="false">IF(AND('План Факт 2025'!R802&gt;0,'План Факт 2025'!Y802=""),"Требует заполнения","ОК")</f>
        <v>ОК</v>
      </c>
    </row>
    <row r="803" customFormat="false" ht="15" hidden="false" customHeight="false" outlineLevel="0" collapsed="false">
      <c r="A803" s="1" t="str">
        <f aca="false">IF(AND('План Факт 2025'!B803&lt;&gt;"",'План Факт 2025'!A803=""),"Требует заполнения","ОК")</f>
        <v>ОК</v>
      </c>
      <c r="C803" s="1" t="str">
        <f aca="false">IF(AND('План Факт 2025'!C803="",SUM('План Факт 2025'!Q803,'План Факт 2025'!R803,'План Факт 2025'!Z803,'План Факт 2025'!AA803)&gt;0),"Требует заполнения","ОК")</f>
        <v>ОК</v>
      </c>
      <c r="D803" s="357" t="str">
        <f aca="false">IF(OR(AND('План Факт 2025'!D803="",'План Факт 2025'!C803="Инвестиционный_проект"),AND('План Факт 2025'!D803="",'План Факт 2025'!C803="Операционный_бюджет")),"Требует заполнения", IF('План Факт 2025'!D803="","ОК",IFERROR(VLOOKUP('План Факт 2025'!C803&amp;'План Факт 2025'!D803,статьи,1,FALSE()),"Требует исправления")))</f>
        <v>ОК</v>
      </c>
      <c r="E803" s="1" t="str">
        <f aca="false">IF(AND('План Факт 2025'!C803="Инвестиционный_проект",'План Факт 2025'!G803=""),"Требует заполнения",IF(AND('План Факт 2025'!C803&lt;&gt;"Инвестиционный_проект",'План Факт 2025'!G803&lt;&gt;""),"Требует изменения","ОК"))</f>
        <v>ОК</v>
      </c>
      <c r="G803" s="1" t="str">
        <f aca="false">IF(AND('План Факт 2025'!C803="Инвестиционный_проект",'План Факт 2025'!I803=""),"Требует заполнения","ОК")</f>
        <v>ОК</v>
      </c>
      <c r="H803" s="1" t="str">
        <f aca="false">IF(AND('План Факт 2025'!C803="ФОТ",'План Факт 2025'!J803=""),"Требует заполнения","ОК")</f>
        <v>ОК</v>
      </c>
      <c r="J803" s="1" t="str">
        <f aca="false">IF(OR(AND('План Факт 2025'!D803="Программное_обеспечение_лицензии",'План Факт 2025'!L803=""),AND('План Факт 2025'!D803="Приобретение_ПО",'План Факт 2025'!L803=""),AND('План Факт 2025'!D803="ИТ_оборудование_и_комплектующие_ИП",'План Факт 2025'!L803=""),AND('План Факт 2025'!D803="ИТ_оборудование_и_комплектующие",'План Факт 2025'!L803="")),"Требует заполнения","ОК")</f>
        <v>ОК</v>
      </c>
      <c r="K803" s="1" t="str">
        <f aca="false">IF(OR(AND('План Факт 2025'!C803="Операционный_бюджет",'План Факт 2025'!D803="Программное_обеспечение_лицензии",'План Факт 2025'!M803=""),AND('План Факт 2025'!C803="Инвестиционный_проект",'План Факт 2025'!D803="Приобретение_ПО",'План Факт 2025'!M803=""),AND('План Факт 2025'!D803="ИТ_оборудование_и_комплектующие_ИП",'План Факт 2025'!M803=""),AND('План Факт 2025'!D803="ИТ_оборудование_и_комплектующие",'План Факт 2025'!M803="")),"Требует заполнения","ОК")</f>
        <v>ОК</v>
      </c>
      <c r="L803" s="1" t="str">
        <f aca="false">IF(OR(AND('План Факт 2025'!D803="Программное_обеспечение_лицензии",'План Факт 2025'!N803="",'План Факт 2025'!M803=""),AND('План Факт 2025'!D803="Приобретение_ПО",'План Факт 2025'!M803="",'План Факт 2025'!N803="",'План Факт 2025'!M803=""),AND('План Факт 2025'!C803&lt;&gt;"",'План Факт 2025'!N803="",'План Факт 2025'!M803="")),"Требует заполнения","ОК")</f>
        <v>ОК</v>
      </c>
      <c r="N803" s="1" t="str">
        <f aca="false">IF(OR('План Факт 2025'!C803="ФОТ",SUM('План Факт 2025'!Q803,'План Факт 2025'!R803,'План Факт 2025'!Z803,'План Факт 2025'!AA803)&gt;0),"ОК",IF('План Факт 2025'!C803="","ОК","Требует заполнения"))</f>
        <v>ОК</v>
      </c>
      <c r="T803" s="1" t="str">
        <f aca="false">IF(AND('План Факт 2025'!R803&gt;0,'План Факт 2025'!X803=""),"Требует заполнения","ОК")</f>
        <v>ОК</v>
      </c>
      <c r="U803" s="1" t="str">
        <f aca="false">IF(AND('План Факт 2025'!R803&gt;0,'План Факт 2025'!Y803=""),"Требует заполнения","ОК")</f>
        <v>ОК</v>
      </c>
    </row>
    <row r="804" customFormat="false" ht="15" hidden="false" customHeight="false" outlineLevel="0" collapsed="false">
      <c r="A804" s="1" t="str">
        <f aca="false">IF(AND('План Факт 2025'!B804&lt;&gt;"",'План Факт 2025'!A804=""),"Требует заполнения","ОК")</f>
        <v>ОК</v>
      </c>
      <c r="C804" s="1" t="str">
        <f aca="false">IF(AND('План Факт 2025'!C804="",SUM('План Факт 2025'!Q804,'План Факт 2025'!R804,'План Факт 2025'!Z804,'План Факт 2025'!AA804)&gt;0),"Требует заполнения","ОК")</f>
        <v>ОК</v>
      </c>
      <c r="D804" s="357" t="str">
        <f aca="false">IF(OR(AND('План Факт 2025'!D804="",'План Факт 2025'!C804="Инвестиционный_проект"),AND('План Факт 2025'!D804="",'План Факт 2025'!C804="Операционный_бюджет")),"Требует заполнения", IF('План Факт 2025'!D804="","ОК",IFERROR(VLOOKUP('План Факт 2025'!C804&amp;'План Факт 2025'!D804,статьи,1,FALSE()),"Требует исправления")))</f>
        <v>ОК</v>
      </c>
      <c r="E804" s="1" t="str">
        <f aca="false">IF(AND('План Факт 2025'!C804="Инвестиционный_проект",'План Факт 2025'!G804=""),"Требует заполнения",IF(AND('План Факт 2025'!C804&lt;&gt;"Инвестиционный_проект",'План Факт 2025'!G804&lt;&gt;""),"Требует изменения","ОК"))</f>
        <v>ОК</v>
      </c>
      <c r="G804" s="1" t="str">
        <f aca="false">IF(AND('План Факт 2025'!C804="Инвестиционный_проект",'План Факт 2025'!I804=""),"Требует заполнения","ОК")</f>
        <v>ОК</v>
      </c>
      <c r="H804" s="1" t="str">
        <f aca="false">IF(AND('План Факт 2025'!C804="ФОТ",'План Факт 2025'!J804=""),"Требует заполнения","ОК")</f>
        <v>ОК</v>
      </c>
      <c r="J804" s="1" t="str">
        <f aca="false">IF(OR(AND('План Факт 2025'!D804="Программное_обеспечение_лицензии",'План Факт 2025'!L804=""),AND('План Факт 2025'!D804="Приобретение_ПО",'План Факт 2025'!L804=""),AND('План Факт 2025'!D804="ИТ_оборудование_и_комплектующие_ИП",'План Факт 2025'!L804=""),AND('План Факт 2025'!D804="ИТ_оборудование_и_комплектующие",'План Факт 2025'!L804="")),"Требует заполнения","ОК")</f>
        <v>ОК</v>
      </c>
      <c r="K804" s="1" t="str">
        <f aca="false">IF(OR(AND('План Факт 2025'!C804="Операционный_бюджет",'План Факт 2025'!D804="Программное_обеспечение_лицензии",'План Факт 2025'!M804=""),AND('План Факт 2025'!C804="Инвестиционный_проект",'План Факт 2025'!D804="Приобретение_ПО",'План Факт 2025'!M804=""),AND('План Факт 2025'!D804="ИТ_оборудование_и_комплектующие_ИП",'План Факт 2025'!M804=""),AND('План Факт 2025'!D804="ИТ_оборудование_и_комплектующие",'План Факт 2025'!M804="")),"Требует заполнения","ОК")</f>
        <v>ОК</v>
      </c>
      <c r="L804" s="1" t="str">
        <f aca="false">IF(OR(AND('План Факт 2025'!D804="Программное_обеспечение_лицензии",'План Факт 2025'!N804="",'План Факт 2025'!M804=""),AND('План Факт 2025'!D804="Приобретение_ПО",'План Факт 2025'!M804="",'План Факт 2025'!N804="",'План Факт 2025'!M804=""),AND('План Факт 2025'!C804&lt;&gt;"",'План Факт 2025'!N804="",'План Факт 2025'!M804="")),"Требует заполнения","ОК")</f>
        <v>ОК</v>
      </c>
      <c r="N804" s="1" t="str">
        <f aca="false">IF(OR('План Факт 2025'!C804="ФОТ",SUM('План Факт 2025'!Q804,'План Факт 2025'!R804,'План Факт 2025'!Z804,'План Факт 2025'!AA804)&gt;0),"ОК",IF('План Факт 2025'!C804="","ОК","Требует заполнения"))</f>
        <v>ОК</v>
      </c>
      <c r="T804" s="1" t="str">
        <f aca="false">IF(AND('План Факт 2025'!R804&gt;0,'План Факт 2025'!X804=""),"Требует заполнения","ОК")</f>
        <v>ОК</v>
      </c>
      <c r="U804" s="1" t="str">
        <f aca="false">IF(AND('План Факт 2025'!R804&gt;0,'План Факт 2025'!Y804=""),"Требует заполнения","ОК")</f>
        <v>ОК</v>
      </c>
    </row>
    <row r="805" customFormat="false" ht="15" hidden="false" customHeight="false" outlineLevel="0" collapsed="false">
      <c r="A805" s="1" t="str">
        <f aca="false">IF(AND('План Факт 2025'!B805&lt;&gt;"",'План Факт 2025'!A805=""),"Требует заполнения","ОК")</f>
        <v>ОК</v>
      </c>
      <c r="C805" s="1" t="str">
        <f aca="false">IF(AND('План Факт 2025'!C805="",SUM('План Факт 2025'!Q805,'План Факт 2025'!R805,'План Факт 2025'!Z805,'План Факт 2025'!AA805)&gt;0),"Требует заполнения","ОК")</f>
        <v>ОК</v>
      </c>
      <c r="D805" s="357" t="str">
        <f aca="false">IF(OR(AND('План Факт 2025'!D805="",'План Факт 2025'!C805="Инвестиционный_проект"),AND('План Факт 2025'!D805="",'План Факт 2025'!C805="Операционный_бюджет")),"Требует заполнения", IF('План Факт 2025'!D805="","ОК",IFERROR(VLOOKUP('План Факт 2025'!C805&amp;'План Факт 2025'!D805,статьи,1,FALSE()),"Требует исправления")))</f>
        <v>ОК</v>
      </c>
      <c r="E805" s="1" t="str">
        <f aca="false">IF(AND('План Факт 2025'!C805="Инвестиционный_проект",'План Факт 2025'!G805=""),"Требует заполнения",IF(AND('План Факт 2025'!C805&lt;&gt;"Инвестиционный_проект",'План Факт 2025'!G805&lt;&gt;""),"Требует изменения","ОК"))</f>
        <v>ОК</v>
      </c>
      <c r="G805" s="1" t="str">
        <f aca="false">IF(AND('План Факт 2025'!C805="Инвестиционный_проект",'План Факт 2025'!I805=""),"Требует заполнения","ОК")</f>
        <v>ОК</v>
      </c>
      <c r="H805" s="1" t="str">
        <f aca="false">IF(AND('План Факт 2025'!C805="ФОТ",'План Факт 2025'!J805=""),"Требует заполнения","ОК")</f>
        <v>ОК</v>
      </c>
      <c r="J805" s="1" t="str">
        <f aca="false">IF(OR(AND('План Факт 2025'!D805="Программное_обеспечение_лицензии",'План Факт 2025'!L805=""),AND('План Факт 2025'!D805="Приобретение_ПО",'План Факт 2025'!L805=""),AND('План Факт 2025'!D805="ИТ_оборудование_и_комплектующие_ИП",'План Факт 2025'!L805=""),AND('План Факт 2025'!D805="ИТ_оборудование_и_комплектующие",'План Факт 2025'!L805="")),"Требует заполнения","ОК")</f>
        <v>ОК</v>
      </c>
      <c r="K805" s="1" t="str">
        <f aca="false">IF(OR(AND('План Факт 2025'!C805="Операционный_бюджет",'План Факт 2025'!D805="Программное_обеспечение_лицензии",'План Факт 2025'!M805=""),AND('План Факт 2025'!C805="Инвестиционный_проект",'План Факт 2025'!D805="Приобретение_ПО",'План Факт 2025'!M805=""),AND('План Факт 2025'!D805="ИТ_оборудование_и_комплектующие_ИП",'План Факт 2025'!M805=""),AND('План Факт 2025'!D805="ИТ_оборудование_и_комплектующие",'План Факт 2025'!M805="")),"Требует заполнения","ОК")</f>
        <v>ОК</v>
      </c>
      <c r="L805" s="1" t="str">
        <f aca="false">IF(OR(AND('План Факт 2025'!D805="Программное_обеспечение_лицензии",'План Факт 2025'!N805="",'План Факт 2025'!M805=""),AND('План Факт 2025'!D805="Приобретение_ПО",'План Факт 2025'!M805="",'План Факт 2025'!N805="",'План Факт 2025'!M805=""),AND('План Факт 2025'!C805&lt;&gt;"",'План Факт 2025'!N805="",'План Факт 2025'!M805="")),"Требует заполнения","ОК")</f>
        <v>ОК</v>
      </c>
      <c r="N805" s="1" t="str">
        <f aca="false">IF(OR('План Факт 2025'!C805="ФОТ",SUM('План Факт 2025'!Q805,'План Факт 2025'!R805,'План Факт 2025'!Z805,'План Факт 2025'!AA805)&gt;0),"ОК",IF('План Факт 2025'!C805="","ОК","Требует заполнения"))</f>
        <v>ОК</v>
      </c>
      <c r="T805" s="1" t="str">
        <f aca="false">IF(AND('План Факт 2025'!R805&gt;0,'План Факт 2025'!X805=""),"Требует заполнения","ОК")</f>
        <v>ОК</v>
      </c>
      <c r="U805" s="1" t="str">
        <f aca="false">IF(AND('План Факт 2025'!R805&gt;0,'План Факт 2025'!Y805=""),"Требует заполнения","ОК")</f>
        <v>ОК</v>
      </c>
    </row>
    <row r="806" customFormat="false" ht="15" hidden="false" customHeight="false" outlineLevel="0" collapsed="false">
      <c r="A806" s="1" t="str">
        <f aca="false">IF(AND('План Факт 2025'!B806&lt;&gt;"",'План Факт 2025'!A806=""),"Требует заполнения","ОК")</f>
        <v>ОК</v>
      </c>
      <c r="C806" s="1" t="str">
        <f aca="false">IF(AND('План Факт 2025'!C806="",SUM('План Факт 2025'!Q806,'План Факт 2025'!R806,'План Факт 2025'!Z806,'План Факт 2025'!AA806)&gt;0),"Требует заполнения","ОК")</f>
        <v>ОК</v>
      </c>
      <c r="D806" s="357" t="str">
        <f aca="false">IF(OR(AND('План Факт 2025'!D806="",'План Факт 2025'!C806="Инвестиционный_проект"),AND('План Факт 2025'!D806="",'План Факт 2025'!C806="Операционный_бюджет")),"Требует заполнения", IF('План Факт 2025'!D806="","ОК",IFERROR(VLOOKUP('План Факт 2025'!C806&amp;'План Факт 2025'!D806,статьи,1,FALSE()),"Требует исправления")))</f>
        <v>ОК</v>
      </c>
      <c r="E806" s="1" t="str">
        <f aca="false">IF(AND('План Факт 2025'!C806="Инвестиционный_проект",'План Факт 2025'!G806=""),"Требует заполнения",IF(AND('План Факт 2025'!C806&lt;&gt;"Инвестиционный_проект",'План Факт 2025'!G806&lt;&gt;""),"Требует изменения","ОК"))</f>
        <v>ОК</v>
      </c>
      <c r="G806" s="1" t="str">
        <f aca="false">IF(AND('План Факт 2025'!C806="Инвестиционный_проект",'План Факт 2025'!I806=""),"Требует заполнения","ОК")</f>
        <v>ОК</v>
      </c>
      <c r="H806" s="1" t="str">
        <f aca="false">IF(AND('План Факт 2025'!C806="ФОТ",'План Факт 2025'!J806=""),"Требует заполнения","ОК")</f>
        <v>ОК</v>
      </c>
      <c r="J806" s="1" t="str">
        <f aca="false">IF(OR(AND('План Факт 2025'!D806="Программное_обеспечение_лицензии",'План Факт 2025'!L806=""),AND('План Факт 2025'!D806="Приобретение_ПО",'План Факт 2025'!L806=""),AND('План Факт 2025'!D806="ИТ_оборудование_и_комплектующие_ИП",'План Факт 2025'!L806=""),AND('План Факт 2025'!D806="ИТ_оборудование_и_комплектующие",'План Факт 2025'!L806="")),"Требует заполнения","ОК")</f>
        <v>ОК</v>
      </c>
      <c r="K806" s="1" t="str">
        <f aca="false">IF(OR(AND('План Факт 2025'!C806="Операционный_бюджет",'План Факт 2025'!D806="Программное_обеспечение_лицензии",'План Факт 2025'!M806=""),AND('План Факт 2025'!C806="Инвестиционный_проект",'План Факт 2025'!D806="Приобретение_ПО",'План Факт 2025'!M806=""),AND('План Факт 2025'!D806="ИТ_оборудование_и_комплектующие_ИП",'План Факт 2025'!M806=""),AND('План Факт 2025'!D806="ИТ_оборудование_и_комплектующие",'План Факт 2025'!M806="")),"Требует заполнения","ОК")</f>
        <v>ОК</v>
      </c>
      <c r="L806" s="1" t="str">
        <f aca="false">IF(OR(AND('План Факт 2025'!D806="Программное_обеспечение_лицензии",'План Факт 2025'!N806="",'План Факт 2025'!M806=""),AND('План Факт 2025'!D806="Приобретение_ПО",'План Факт 2025'!M806="",'План Факт 2025'!N806="",'План Факт 2025'!M806=""),AND('План Факт 2025'!C806&lt;&gt;"",'План Факт 2025'!N806="",'План Факт 2025'!M806="")),"Требует заполнения","ОК")</f>
        <v>ОК</v>
      </c>
      <c r="N806" s="1" t="str">
        <f aca="false">IF(OR('План Факт 2025'!C806="ФОТ",SUM('План Факт 2025'!Q806,'План Факт 2025'!R806,'План Факт 2025'!Z806,'План Факт 2025'!AA806)&gt;0),"ОК",IF('План Факт 2025'!C806="","ОК","Требует заполнения"))</f>
        <v>ОК</v>
      </c>
      <c r="T806" s="1" t="str">
        <f aca="false">IF(AND('План Факт 2025'!R806&gt;0,'План Факт 2025'!X806=""),"Требует заполнения","ОК")</f>
        <v>ОК</v>
      </c>
      <c r="U806" s="1" t="str">
        <f aca="false">IF(AND('План Факт 2025'!R806&gt;0,'План Факт 2025'!Y806=""),"Требует заполнения","ОК")</f>
        <v>ОК</v>
      </c>
    </row>
    <row r="807" customFormat="false" ht="15" hidden="false" customHeight="false" outlineLevel="0" collapsed="false">
      <c r="A807" s="1" t="str">
        <f aca="false">IF(AND('План Факт 2025'!B807&lt;&gt;"",'План Факт 2025'!A807=""),"Требует заполнения","ОК")</f>
        <v>ОК</v>
      </c>
      <c r="C807" s="1" t="str">
        <f aca="false">IF(AND('План Факт 2025'!C807="",SUM('План Факт 2025'!Q807,'План Факт 2025'!R807,'План Факт 2025'!Z807,'План Факт 2025'!AA807)&gt;0),"Требует заполнения","ОК")</f>
        <v>ОК</v>
      </c>
      <c r="D807" s="357" t="str">
        <f aca="false">IF(OR(AND('План Факт 2025'!D807="",'План Факт 2025'!C807="Инвестиционный_проект"),AND('План Факт 2025'!D807="",'План Факт 2025'!C807="Операционный_бюджет")),"Требует заполнения", IF('План Факт 2025'!D807="","ОК",IFERROR(VLOOKUP('План Факт 2025'!C807&amp;'План Факт 2025'!D807,статьи,1,FALSE()),"Требует исправления")))</f>
        <v>ОК</v>
      </c>
      <c r="E807" s="1" t="str">
        <f aca="false">IF(AND('План Факт 2025'!C807="Инвестиционный_проект",'План Факт 2025'!G807=""),"Требует заполнения",IF(AND('План Факт 2025'!C807&lt;&gt;"Инвестиционный_проект",'План Факт 2025'!G807&lt;&gt;""),"Требует изменения","ОК"))</f>
        <v>ОК</v>
      </c>
      <c r="G807" s="1" t="str">
        <f aca="false">IF(AND('План Факт 2025'!C807="Инвестиционный_проект",'План Факт 2025'!I807=""),"Требует заполнения","ОК")</f>
        <v>ОК</v>
      </c>
      <c r="H807" s="1" t="str">
        <f aca="false">IF(AND('План Факт 2025'!C807="ФОТ",'План Факт 2025'!J807=""),"Требует заполнения","ОК")</f>
        <v>ОК</v>
      </c>
      <c r="J807" s="1" t="str">
        <f aca="false">IF(OR(AND('План Факт 2025'!D807="Программное_обеспечение_лицензии",'План Факт 2025'!L807=""),AND('План Факт 2025'!D807="Приобретение_ПО",'План Факт 2025'!L807=""),AND('План Факт 2025'!D807="ИТ_оборудование_и_комплектующие_ИП",'План Факт 2025'!L807=""),AND('План Факт 2025'!D807="ИТ_оборудование_и_комплектующие",'План Факт 2025'!L807="")),"Требует заполнения","ОК")</f>
        <v>ОК</v>
      </c>
      <c r="K807" s="1" t="str">
        <f aca="false">IF(OR(AND('План Факт 2025'!C807="Операционный_бюджет",'План Факт 2025'!D807="Программное_обеспечение_лицензии",'План Факт 2025'!M807=""),AND('План Факт 2025'!C807="Инвестиционный_проект",'План Факт 2025'!D807="Приобретение_ПО",'План Факт 2025'!M807=""),AND('План Факт 2025'!D807="ИТ_оборудование_и_комплектующие_ИП",'План Факт 2025'!M807=""),AND('План Факт 2025'!D807="ИТ_оборудование_и_комплектующие",'План Факт 2025'!M807="")),"Требует заполнения","ОК")</f>
        <v>ОК</v>
      </c>
      <c r="L807" s="1" t="str">
        <f aca="false">IF(OR(AND('План Факт 2025'!D807="Программное_обеспечение_лицензии",'План Факт 2025'!N807="",'План Факт 2025'!M807=""),AND('План Факт 2025'!D807="Приобретение_ПО",'План Факт 2025'!M807="",'План Факт 2025'!N807="",'План Факт 2025'!M807=""),AND('План Факт 2025'!C807&lt;&gt;"",'План Факт 2025'!N807="",'План Факт 2025'!M807="")),"Требует заполнения","ОК")</f>
        <v>ОК</v>
      </c>
      <c r="N807" s="1" t="str">
        <f aca="false">IF(OR('План Факт 2025'!C807="ФОТ",SUM('План Факт 2025'!Q807,'План Факт 2025'!R807,'План Факт 2025'!Z807,'План Факт 2025'!AA807)&gt;0),"ОК",IF('План Факт 2025'!C807="","ОК","Требует заполнения"))</f>
        <v>ОК</v>
      </c>
      <c r="T807" s="1" t="str">
        <f aca="false">IF(AND('План Факт 2025'!R807&gt;0,'План Факт 2025'!X807=""),"Требует заполнения","ОК")</f>
        <v>ОК</v>
      </c>
      <c r="U807" s="1" t="str">
        <f aca="false">IF(AND('План Факт 2025'!R807&gt;0,'План Факт 2025'!Y807=""),"Требует заполнения","ОК")</f>
        <v>ОК</v>
      </c>
    </row>
    <row r="808" customFormat="false" ht="15" hidden="false" customHeight="false" outlineLevel="0" collapsed="false">
      <c r="A808" s="1" t="str">
        <f aca="false">IF(AND('План Факт 2025'!B808&lt;&gt;"",'План Факт 2025'!A808=""),"Требует заполнения","ОК")</f>
        <v>ОК</v>
      </c>
      <c r="C808" s="1" t="str">
        <f aca="false">IF(AND('План Факт 2025'!C808="",SUM('План Факт 2025'!Q808,'План Факт 2025'!R808,'План Факт 2025'!Z808,'План Факт 2025'!AA808)&gt;0),"Требует заполнения","ОК")</f>
        <v>ОК</v>
      </c>
      <c r="D808" s="357" t="str">
        <f aca="false">IF(OR(AND('План Факт 2025'!D808="",'План Факт 2025'!C808="Инвестиционный_проект"),AND('План Факт 2025'!D808="",'План Факт 2025'!C808="Операционный_бюджет")),"Требует заполнения", IF('План Факт 2025'!D808="","ОК",IFERROR(VLOOKUP('План Факт 2025'!C808&amp;'План Факт 2025'!D808,статьи,1,FALSE()),"Требует исправления")))</f>
        <v>ОК</v>
      </c>
      <c r="E808" s="1" t="str">
        <f aca="false">IF(AND('План Факт 2025'!C808="Инвестиционный_проект",'План Факт 2025'!G808=""),"Требует заполнения",IF(AND('План Факт 2025'!C808&lt;&gt;"Инвестиционный_проект",'План Факт 2025'!G808&lt;&gt;""),"Требует изменения","ОК"))</f>
        <v>ОК</v>
      </c>
      <c r="G808" s="1" t="str">
        <f aca="false">IF(AND('План Факт 2025'!C808="Инвестиционный_проект",'План Факт 2025'!I808=""),"Требует заполнения","ОК")</f>
        <v>ОК</v>
      </c>
      <c r="H808" s="1" t="str">
        <f aca="false">IF(AND('План Факт 2025'!C808="ФОТ",'План Факт 2025'!J808=""),"Требует заполнения","ОК")</f>
        <v>ОК</v>
      </c>
      <c r="J808" s="1" t="str">
        <f aca="false">IF(OR(AND('План Факт 2025'!D808="Программное_обеспечение_лицензии",'План Факт 2025'!L808=""),AND('План Факт 2025'!D808="Приобретение_ПО",'План Факт 2025'!L808=""),AND('План Факт 2025'!D808="ИТ_оборудование_и_комплектующие_ИП",'План Факт 2025'!L808=""),AND('План Факт 2025'!D808="ИТ_оборудование_и_комплектующие",'План Факт 2025'!L808="")),"Требует заполнения","ОК")</f>
        <v>ОК</v>
      </c>
      <c r="K808" s="1" t="str">
        <f aca="false">IF(OR(AND('План Факт 2025'!C808="Операционный_бюджет",'План Факт 2025'!D808="Программное_обеспечение_лицензии",'План Факт 2025'!M808=""),AND('План Факт 2025'!C808="Инвестиционный_проект",'План Факт 2025'!D808="Приобретение_ПО",'План Факт 2025'!M808=""),AND('План Факт 2025'!D808="ИТ_оборудование_и_комплектующие_ИП",'План Факт 2025'!M808=""),AND('План Факт 2025'!D808="ИТ_оборудование_и_комплектующие",'План Факт 2025'!M808="")),"Требует заполнения","ОК")</f>
        <v>ОК</v>
      </c>
      <c r="L808" s="1" t="str">
        <f aca="false">IF(OR(AND('План Факт 2025'!D808="Программное_обеспечение_лицензии",'План Факт 2025'!N808="",'План Факт 2025'!M808=""),AND('План Факт 2025'!D808="Приобретение_ПО",'План Факт 2025'!M808="",'План Факт 2025'!N808="",'План Факт 2025'!M808=""),AND('План Факт 2025'!C808&lt;&gt;"",'План Факт 2025'!N808="",'План Факт 2025'!M808="")),"Требует заполнения","ОК")</f>
        <v>ОК</v>
      </c>
      <c r="N808" s="1" t="str">
        <f aca="false">IF(OR('План Факт 2025'!C808="ФОТ",SUM('План Факт 2025'!Q808,'План Факт 2025'!R808,'План Факт 2025'!Z808,'План Факт 2025'!AA808)&gt;0),"ОК",IF('План Факт 2025'!C808="","ОК","Требует заполнения"))</f>
        <v>ОК</v>
      </c>
      <c r="T808" s="1" t="str">
        <f aca="false">IF(AND('План Факт 2025'!R808&gt;0,'План Факт 2025'!X808=""),"Требует заполнения","ОК")</f>
        <v>ОК</v>
      </c>
      <c r="U808" s="1" t="str">
        <f aca="false">IF(AND('План Факт 2025'!R808&gt;0,'План Факт 2025'!Y808=""),"Требует заполнения","ОК")</f>
        <v>ОК</v>
      </c>
    </row>
    <row r="809" customFormat="false" ht="15" hidden="false" customHeight="false" outlineLevel="0" collapsed="false">
      <c r="A809" s="1" t="str">
        <f aca="false">IF(AND('План Факт 2025'!B809&lt;&gt;"",'План Факт 2025'!A809=""),"Требует заполнения","ОК")</f>
        <v>ОК</v>
      </c>
      <c r="C809" s="1" t="str">
        <f aca="false">IF(AND('План Факт 2025'!C809="",SUM('План Факт 2025'!Q809,'План Факт 2025'!R809,'План Факт 2025'!Z809,'План Факт 2025'!AA809)&gt;0),"Требует заполнения","ОК")</f>
        <v>ОК</v>
      </c>
      <c r="D809" s="357" t="str">
        <f aca="false">IF(OR(AND('План Факт 2025'!D809="",'План Факт 2025'!C809="Инвестиционный_проект"),AND('План Факт 2025'!D809="",'План Факт 2025'!C809="Операционный_бюджет")),"Требует заполнения", IF('План Факт 2025'!D809="","ОК",IFERROR(VLOOKUP('План Факт 2025'!C809&amp;'План Факт 2025'!D809,статьи,1,FALSE()),"Требует исправления")))</f>
        <v>ОК</v>
      </c>
      <c r="E809" s="1" t="str">
        <f aca="false">IF(AND('План Факт 2025'!C809="Инвестиционный_проект",'План Факт 2025'!G809=""),"Требует заполнения",IF(AND('План Факт 2025'!C809&lt;&gt;"Инвестиционный_проект",'План Факт 2025'!G809&lt;&gt;""),"Требует изменения","ОК"))</f>
        <v>ОК</v>
      </c>
      <c r="G809" s="1" t="str">
        <f aca="false">IF(AND('План Факт 2025'!C809="Инвестиционный_проект",'План Факт 2025'!I809=""),"Требует заполнения","ОК")</f>
        <v>ОК</v>
      </c>
      <c r="H809" s="1" t="str">
        <f aca="false">IF(AND('План Факт 2025'!C809="ФОТ",'План Факт 2025'!J809=""),"Требует заполнения","ОК")</f>
        <v>ОК</v>
      </c>
      <c r="J809" s="1" t="str">
        <f aca="false">IF(OR(AND('План Факт 2025'!D809="Программное_обеспечение_лицензии",'План Факт 2025'!L809=""),AND('План Факт 2025'!D809="Приобретение_ПО",'План Факт 2025'!L809=""),AND('План Факт 2025'!D809="ИТ_оборудование_и_комплектующие_ИП",'План Факт 2025'!L809=""),AND('План Факт 2025'!D809="ИТ_оборудование_и_комплектующие",'План Факт 2025'!L809="")),"Требует заполнения","ОК")</f>
        <v>ОК</v>
      </c>
      <c r="K809" s="1" t="str">
        <f aca="false">IF(OR(AND('План Факт 2025'!C809="Операционный_бюджет",'План Факт 2025'!D809="Программное_обеспечение_лицензии",'План Факт 2025'!M809=""),AND('План Факт 2025'!C809="Инвестиционный_проект",'План Факт 2025'!D809="Приобретение_ПО",'План Факт 2025'!M809=""),AND('План Факт 2025'!D809="ИТ_оборудование_и_комплектующие_ИП",'План Факт 2025'!M809=""),AND('План Факт 2025'!D809="ИТ_оборудование_и_комплектующие",'План Факт 2025'!M809="")),"Требует заполнения","ОК")</f>
        <v>ОК</v>
      </c>
      <c r="L809" s="1" t="str">
        <f aca="false">IF(OR(AND('План Факт 2025'!D809="Программное_обеспечение_лицензии",'План Факт 2025'!N809="",'План Факт 2025'!M809=""),AND('План Факт 2025'!D809="Приобретение_ПО",'План Факт 2025'!M809="",'План Факт 2025'!N809="",'План Факт 2025'!M809=""),AND('План Факт 2025'!C809&lt;&gt;"",'План Факт 2025'!N809="",'План Факт 2025'!M809="")),"Требует заполнения","ОК")</f>
        <v>ОК</v>
      </c>
      <c r="N809" s="1" t="str">
        <f aca="false">IF(OR('План Факт 2025'!C809="ФОТ",SUM('План Факт 2025'!Q809,'План Факт 2025'!R809,'План Факт 2025'!Z809,'План Факт 2025'!AA809)&gt;0),"ОК",IF('План Факт 2025'!C809="","ОК","Требует заполнения"))</f>
        <v>ОК</v>
      </c>
      <c r="T809" s="1" t="str">
        <f aca="false">IF(AND('План Факт 2025'!R809&gt;0,'План Факт 2025'!X809=""),"Требует заполнения","ОК")</f>
        <v>ОК</v>
      </c>
      <c r="U809" s="1" t="str">
        <f aca="false">IF(AND('План Факт 2025'!R809&gt;0,'План Факт 2025'!Y809=""),"Требует заполнения","ОК")</f>
        <v>ОК</v>
      </c>
    </row>
    <row r="810" customFormat="false" ht="15" hidden="false" customHeight="false" outlineLevel="0" collapsed="false">
      <c r="A810" s="1" t="str">
        <f aca="false">IF(AND('План Факт 2025'!B810&lt;&gt;"",'План Факт 2025'!A810=""),"Требует заполнения","ОК")</f>
        <v>ОК</v>
      </c>
      <c r="C810" s="1" t="str">
        <f aca="false">IF(AND('План Факт 2025'!C810="",SUM('План Факт 2025'!Q810,'План Факт 2025'!R810,'План Факт 2025'!Z810,'План Факт 2025'!AA810)&gt;0),"Требует заполнения","ОК")</f>
        <v>ОК</v>
      </c>
      <c r="D810" s="357" t="str">
        <f aca="false">IF(OR(AND('План Факт 2025'!D810="",'План Факт 2025'!C810="Инвестиционный_проект"),AND('План Факт 2025'!D810="",'План Факт 2025'!C810="Операционный_бюджет")),"Требует заполнения", IF('План Факт 2025'!D810="","ОК",IFERROR(VLOOKUP('План Факт 2025'!C810&amp;'План Факт 2025'!D810,статьи,1,FALSE()),"Требует исправления")))</f>
        <v>ОК</v>
      </c>
      <c r="E810" s="1" t="str">
        <f aca="false">IF(AND('План Факт 2025'!C810="Инвестиционный_проект",'План Факт 2025'!G810=""),"Требует заполнения",IF(AND('План Факт 2025'!C810&lt;&gt;"Инвестиционный_проект",'План Факт 2025'!G810&lt;&gt;""),"Требует изменения","ОК"))</f>
        <v>ОК</v>
      </c>
      <c r="G810" s="1" t="str">
        <f aca="false">IF(AND('План Факт 2025'!C810="Инвестиционный_проект",'План Факт 2025'!I810=""),"Требует заполнения","ОК")</f>
        <v>ОК</v>
      </c>
      <c r="H810" s="1" t="str">
        <f aca="false">IF(AND('План Факт 2025'!C810="ФОТ",'План Факт 2025'!J810=""),"Требует заполнения","ОК")</f>
        <v>ОК</v>
      </c>
      <c r="J810" s="1" t="str">
        <f aca="false">IF(OR(AND('План Факт 2025'!D810="Программное_обеспечение_лицензии",'План Факт 2025'!L810=""),AND('План Факт 2025'!D810="Приобретение_ПО",'План Факт 2025'!L810=""),AND('План Факт 2025'!D810="ИТ_оборудование_и_комплектующие_ИП",'План Факт 2025'!L810=""),AND('План Факт 2025'!D810="ИТ_оборудование_и_комплектующие",'План Факт 2025'!L810="")),"Требует заполнения","ОК")</f>
        <v>ОК</v>
      </c>
      <c r="K810" s="1" t="str">
        <f aca="false">IF(OR(AND('План Факт 2025'!C810="Операционный_бюджет",'План Факт 2025'!D810="Программное_обеспечение_лицензии",'План Факт 2025'!M810=""),AND('План Факт 2025'!C810="Инвестиционный_проект",'План Факт 2025'!D810="Приобретение_ПО",'План Факт 2025'!M810=""),AND('План Факт 2025'!D810="ИТ_оборудование_и_комплектующие_ИП",'План Факт 2025'!M810=""),AND('План Факт 2025'!D810="ИТ_оборудование_и_комплектующие",'План Факт 2025'!M810="")),"Требует заполнения","ОК")</f>
        <v>ОК</v>
      </c>
      <c r="L810" s="1" t="str">
        <f aca="false">IF(OR(AND('План Факт 2025'!D810="Программное_обеспечение_лицензии",'План Факт 2025'!N810="",'План Факт 2025'!M810=""),AND('План Факт 2025'!D810="Приобретение_ПО",'План Факт 2025'!M810="",'План Факт 2025'!N810="",'План Факт 2025'!M810=""),AND('План Факт 2025'!C810&lt;&gt;"",'План Факт 2025'!N810="",'План Факт 2025'!M810="")),"Требует заполнения","ОК")</f>
        <v>ОК</v>
      </c>
      <c r="N810" s="1" t="str">
        <f aca="false">IF(OR('План Факт 2025'!C810="ФОТ",SUM('План Факт 2025'!Q810,'План Факт 2025'!R810,'План Факт 2025'!Z810,'План Факт 2025'!AA810)&gt;0),"ОК",IF('План Факт 2025'!C810="","ОК","Требует заполнения"))</f>
        <v>ОК</v>
      </c>
      <c r="T810" s="1" t="str">
        <f aca="false">IF(AND('План Факт 2025'!R810&gt;0,'План Факт 2025'!X810=""),"Требует заполнения","ОК")</f>
        <v>ОК</v>
      </c>
      <c r="U810" s="1" t="str">
        <f aca="false">IF(AND('План Факт 2025'!R810&gt;0,'План Факт 2025'!Y810=""),"Требует заполнения","ОК")</f>
        <v>ОК</v>
      </c>
    </row>
    <row r="811" customFormat="false" ht="15" hidden="false" customHeight="false" outlineLevel="0" collapsed="false">
      <c r="A811" s="1" t="str">
        <f aca="false">IF(AND('План Факт 2025'!B811&lt;&gt;"",'План Факт 2025'!A811=""),"Требует заполнения","ОК")</f>
        <v>ОК</v>
      </c>
      <c r="C811" s="1" t="str">
        <f aca="false">IF(AND('План Факт 2025'!C811="",SUM('План Факт 2025'!Q811,'План Факт 2025'!R811,'План Факт 2025'!Z811,'План Факт 2025'!AA811)&gt;0),"Требует заполнения","ОК")</f>
        <v>ОК</v>
      </c>
      <c r="D811" s="357" t="str">
        <f aca="false">IF(OR(AND('План Факт 2025'!D811="",'План Факт 2025'!C811="Инвестиционный_проект"),AND('План Факт 2025'!D811="",'План Факт 2025'!C811="Операционный_бюджет")),"Требует заполнения", IF('План Факт 2025'!D811="","ОК",IFERROR(VLOOKUP('План Факт 2025'!C811&amp;'План Факт 2025'!D811,статьи,1,FALSE()),"Требует исправления")))</f>
        <v>ОК</v>
      </c>
      <c r="E811" s="1" t="str">
        <f aca="false">IF(AND('План Факт 2025'!C811="Инвестиционный_проект",'План Факт 2025'!G811=""),"Требует заполнения",IF(AND('План Факт 2025'!C811&lt;&gt;"Инвестиционный_проект",'План Факт 2025'!G811&lt;&gt;""),"Требует изменения","ОК"))</f>
        <v>ОК</v>
      </c>
      <c r="G811" s="1" t="str">
        <f aca="false">IF(AND('План Факт 2025'!C811="Инвестиционный_проект",'План Факт 2025'!I811=""),"Требует заполнения","ОК")</f>
        <v>ОК</v>
      </c>
      <c r="H811" s="1" t="str">
        <f aca="false">IF(AND('План Факт 2025'!C811="ФОТ",'План Факт 2025'!J811=""),"Требует заполнения","ОК")</f>
        <v>ОК</v>
      </c>
      <c r="J811" s="1" t="str">
        <f aca="false">IF(OR(AND('План Факт 2025'!D811="Программное_обеспечение_лицензии",'План Факт 2025'!L811=""),AND('План Факт 2025'!D811="Приобретение_ПО",'План Факт 2025'!L811=""),AND('План Факт 2025'!D811="ИТ_оборудование_и_комплектующие_ИП",'План Факт 2025'!L811=""),AND('План Факт 2025'!D811="ИТ_оборудование_и_комплектующие",'План Факт 2025'!L811="")),"Требует заполнения","ОК")</f>
        <v>ОК</v>
      </c>
      <c r="K811" s="1" t="str">
        <f aca="false">IF(OR(AND('План Факт 2025'!C811="Операционный_бюджет",'План Факт 2025'!D811="Программное_обеспечение_лицензии",'План Факт 2025'!M811=""),AND('План Факт 2025'!C811="Инвестиционный_проект",'План Факт 2025'!D811="Приобретение_ПО",'План Факт 2025'!M811=""),AND('План Факт 2025'!D811="ИТ_оборудование_и_комплектующие_ИП",'План Факт 2025'!M811=""),AND('План Факт 2025'!D811="ИТ_оборудование_и_комплектующие",'План Факт 2025'!M811="")),"Требует заполнения","ОК")</f>
        <v>ОК</v>
      </c>
      <c r="L811" s="1" t="str">
        <f aca="false">IF(OR(AND('План Факт 2025'!D811="Программное_обеспечение_лицензии",'План Факт 2025'!N811="",'План Факт 2025'!M811=""),AND('План Факт 2025'!D811="Приобретение_ПО",'План Факт 2025'!M811="",'План Факт 2025'!N811="",'План Факт 2025'!M811=""),AND('План Факт 2025'!C811&lt;&gt;"",'План Факт 2025'!N811="",'План Факт 2025'!M811="")),"Требует заполнения","ОК")</f>
        <v>ОК</v>
      </c>
      <c r="N811" s="1" t="str">
        <f aca="false">IF(OR('План Факт 2025'!C811="ФОТ",SUM('План Факт 2025'!Q811,'План Факт 2025'!R811,'План Факт 2025'!Z811,'План Факт 2025'!AA811)&gt;0),"ОК",IF('План Факт 2025'!C811="","ОК","Требует заполнения"))</f>
        <v>ОК</v>
      </c>
      <c r="T811" s="1" t="str">
        <f aca="false">IF(AND('План Факт 2025'!R811&gt;0,'План Факт 2025'!X811=""),"Требует заполнения","ОК")</f>
        <v>ОК</v>
      </c>
      <c r="U811" s="1" t="str">
        <f aca="false">IF(AND('План Факт 2025'!R811&gt;0,'План Факт 2025'!Y811=""),"Требует заполнения","ОК")</f>
        <v>ОК</v>
      </c>
    </row>
    <row r="812" customFormat="false" ht="15" hidden="false" customHeight="false" outlineLevel="0" collapsed="false">
      <c r="A812" s="1" t="str">
        <f aca="false">IF(AND('План Факт 2025'!B812&lt;&gt;"",'План Факт 2025'!A812=""),"Требует заполнения","ОК")</f>
        <v>ОК</v>
      </c>
      <c r="C812" s="1" t="str">
        <f aca="false">IF(AND('План Факт 2025'!C812="",SUM('План Факт 2025'!Q812,'План Факт 2025'!R812,'План Факт 2025'!Z812,'План Факт 2025'!AA812)&gt;0),"Требует заполнения","ОК")</f>
        <v>ОК</v>
      </c>
      <c r="D812" s="357" t="str">
        <f aca="false">IF(OR(AND('План Факт 2025'!D812="",'План Факт 2025'!C812="Инвестиционный_проект"),AND('План Факт 2025'!D812="",'План Факт 2025'!C812="Операционный_бюджет")),"Требует заполнения", IF('План Факт 2025'!D812="","ОК",IFERROR(VLOOKUP('План Факт 2025'!C812&amp;'План Факт 2025'!D812,статьи,1,FALSE()),"Требует исправления")))</f>
        <v>ОК</v>
      </c>
      <c r="E812" s="1" t="str">
        <f aca="false">IF(AND('План Факт 2025'!C812="Инвестиционный_проект",'План Факт 2025'!G812=""),"Требует заполнения",IF(AND('План Факт 2025'!C812&lt;&gt;"Инвестиционный_проект",'План Факт 2025'!G812&lt;&gt;""),"Требует изменения","ОК"))</f>
        <v>ОК</v>
      </c>
      <c r="G812" s="1" t="str">
        <f aca="false">IF(AND('План Факт 2025'!C812="Инвестиционный_проект",'План Факт 2025'!I812=""),"Требует заполнения","ОК")</f>
        <v>ОК</v>
      </c>
      <c r="H812" s="1" t="str">
        <f aca="false">IF(AND('План Факт 2025'!C812="ФОТ",'План Факт 2025'!J812=""),"Требует заполнения","ОК")</f>
        <v>ОК</v>
      </c>
      <c r="J812" s="1" t="str">
        <f aca="false">IF(OR(AND('План Факт 2025'!D812="Программное_обеспечение_лицензии",'План Факт 2025'!L812=""),AND('План Факт 2025'!D812="Приобретение_ПО",'План Факт 2025'!L812=""),AND('План Факт 2025'!D812="ИТ_оборудование_и_комплектующие_ИП",'План Факт 2025'!L812=""),AND('План Факт 2025'!D812="ИТ_оборудование_и_комплектующие",'План Факт 2025'!L812="")),"Требует заполнения","ОК")</f>
        <v>ОК</v>
      </c>
      <c r="K812" s="1" t="str">
        <f aca="false">IF(OR(AND('План Факт 2025'!C812="Операционный_бюджет",'План Факт 2025'!D812="Программное_обеспечение_лицензии",'План Факт 2025'!M812=""),AND('План Факт 2025'!C812="Инвестиционный_проект",'План Факт 2025'!D812="Приобретение_ПО",'План Факт 2025'!M812=""),AND('План Факт 2025'!D812="ИТ_оборудование_и_комплектующие_ИП",'План Факт 2025'!M812=""),AND('План Факт 2025'!D812="ИТ_оборудование_и_комплектующие",'План Факт 2025'!M812="")),"Требует заполнения","ОК")</f>
        <v>ОК</v>
      </c>
      <c r="L812" s="1" t="str">
        <f aca="false">IF(OR(AND('План Факт 2025'!D812="Программное_обеспечение_лицензии",'План Факт 2025'!N812="",'План Факт 2025'!M812=""),AND('План Факт 2025'!D812="Приобретение_ПО",'План Факт 2025'!M812="",'План Факт 2025'!N812="",'План Факт 2025'!M812=""),AND('План Факт 2025'!C812&lt;&gt;"",'План Факт 2025'!N812="",'План Факт 2025'!M812="")),"Требует заполнения","ОК")</f>
        <v>ОК</v>
      </c>
      <c r="N812" s="1" t="str">
        <f aca="false">IF(OR('План Факт 2025'!C812="ФОТ",SUM('План Факт 2025'!Q812,'План Факт 2025'!R812,'План Факт 2025'!Z812,'План Факт 2025'!AA812)&gt;0),"ОК",IF('План Факт 2025'!C812="","ОК","Требует заполнения"))</f>
        <v>ОК</v>
      </c>
      <c r="T812" s="1" t="str">
        <f aca="false">IF(AND('План Факт 2025'!R812&gt;0,'План Факт 2025'!X812=""),"Требует заполнения","ОК")</f>
        <v>ОК</v>
      </c>
      <c r="U812" s="1" t="str">
        <f aca="false">IF(AND('План Факт 2025'!R812&gt;0,'План Факт 2025'!Y812=""),"Требует заполнения","ОК")</f>
        <v>ОК</v>
      </c>
    </row>
    <row r="813" customFormat="false" ht="15" hidden="false" customHeight="false" outlineLevel="0" collapsed="false">
      <c r="A813" s="1" t="str">
        <f aca="false">IF(AND('План Факт 2025'!B813&lt;&gt;"",'План Факт 2025'!A813=""),"Требует заполнения","ОК")</f>
        <v>ОК</v>
      </c>
      <c r="C813" s="1" t="str">
        <f aca="false">IF(AND('План Факт 2025'!C813="",SUM('План Факт 2025'!Q813,'План Факт 2025'!R813,'План Факт 2025'!Z813,'План Факт 2025'!AA813)&gt;0),"Требует заполнения","ОК")</f>
        <v>ОК</v>
      </c>
      <c r="D813" s="357" t="str">
        <f aca="false">IF(OR(AND('План Факт 2025'!D813="",'План Факт 2025'!C813="Инвестиционный_проект"),AND('План Факт 2025'!D813="",'План Факт 2025'!C813="Операционный_бюджет")),"Требует заполнения", IF('План Факт 2025'!D813="","ОК",IFERROR(VLOOKUP('План Факт 2025'!C813&amp;'План Факт 2025'!D813,статьи,1,FALSE()),"Требует исправления")))</f>
        <v>ОК</v>
      </c>
      <c r="E813" s="1" t="str">
        <f aca="false">IF(AND('План Факт 2025'!C813="Инвестиционный_проект",'План Факт 2025'!G813=""),"Требует заполнения",IF(AND('План Факт 2025'!C813&lt;&gt;"Инвестиционный_проект",'План Факт 2025'!G813&lt;&gt;""),"Требует изменения","ОК"))</f>
        <v>ОК</v>
      </c>
      <c r="G813" s="1" t="str">
        <f aca="false">IF(AND('План Факт 2025'!C813="Инвестиционный_проект",'План Факт 2025'!I813=""),"Требует заполнения","ОК")</f>
        <v>ОК</v>
      </c>
      <c r="H813" s="1" t="str">
        <f aca="false">IF(AND('План Факт 2025'!C813="ФОТ",'План Факт 2025'!J813=""),"Требует заполнения","ОК")</f>
        <v>ОК</v>
      </c>
      <c r="J813" s="1" t="str">
        <f aca="false">IF(OR(AND('План Факт 2025'!D813="Программное_обеспечение_лицензии",'План Факт 2025'!L813=""),AND('План Факт 2025'!D813="Приобретение_ПО",'План Факт 2025'!L813=""),AND('План Факт 2025'!D813="ИТ_оборудование_и_комплектующие_ИП",'План Факт 2025'!L813=""),AND('План Факт 2025'!D813="ИТ_оборудование_и_комплектующие",'План Факт 2025'!L813="")),"Требует заполнения","ОК")</f>
        <v>ОК</v>
      </c>
      <c r="K813" s="1" t="str">
        <f aca="false">IF(OR(AND('План Факт 2025'!C813="Операционный_бюджет",'План Факт 2025'!D813="Программное_обеспечение_лицензии",'План Факт 2025'!M813=""),AND('План Факт 2025'!C813="Инвестиционный_проект",'План Факт 2025'!D813="Приобретение_ПО",'План Факт 2025'!M813=""),AND('План Факт 2025'!D813="ИТ_оборудование_и_комплектующие_ИП",'План Факт 2025'!M813=""),AND('План Факт 2025'!D813="ИТ_оборудование_и_комплектующие",'План Факт 2025'!M813="")),"Требует заполнения","ОК")</f>
        <v>ОК</v>
      </c>
      <c r="L813" s="1" t="str">
        <f aca="false">IF(OR(AND('План Факт 2025'!D813="Программное_обеспечение_лицензии",'План Факт 2025'!N813="",'План Факт 2025'!M813=""),AND('План Факт 2025'!D813="Приобретение_ПО",'План Факт 2025'!M813="",'План Факт 2025'!N813="",'План Факт 2025'!M813=""),AND('План Факт 2025'!C813&lt;&gt;"",'План Факт 2025'!N813="",'План Факт 2025'!M813="")),"Требует заполнения","ОК")</f>
        <v>ОК</v>
      </c>
      <c r="N813" s="1" t="str">
        <f aca="false">IF(OR('План Факт 2025'!C813="ФОТ",SUM('План Факт 2025'!Q813,'План Факт 2025'!R813,'План Факт 2025'!Z813,'План Факт 2025'!AA813)&gt;0),"ОК",IF('План Факт 2025'!C813="","ОК","Требует заполнения"))</f>
        <v>ОК</v>
      </c>
      <c r="T813" s="1" t="str">
        <f aca="false">IF(AND('План Факт 2025'!R813&gt;0,'План Факт 2025'!X813=""),"Требует заполнения","ОК")</f>
        <v>ОК</v>
      </c>
      <c r="U813" s="1" t="str">
        <f aca="false">IF(AND('План Факт 2025'!R813&gt;0,'План Факт 2025'!Y813=""),"Требует заполнения","ОК")</f>
        <v>ОК</v>
      </c>
    </row>
    <row r="814" customFormat="false" ht="15" hidden="false" customHeight="false" outlineLevel="0" collapsed="false">
      <c r="A814" s="1" t="str">
        <f aca="false">IF(AND('План Факт 2025'!B814&lt;&gt;"",'План Факт 2025'!A814=""),"Требует заполнения","ОК")</f>
        <v>ОК</v>
      </c>
      <c r="C814" s="1" t="str">
        <f aca="false">IF(AND('План Факт 2025'!C814="",SUM('План Факт 2025'!Q814,'План Факт 2025'!R814,'План Факт 2025'!Z814,'План Факт 2025'!AA814)&gt;0),"Требует заполнения","ОК")</f>
        <v>ОК</v>
      </c>
      <c r="D814" s="357" t="str">
        <f aca="false">IF(OR(AND('План Факт 2025'!D814="",'План Факт 2025'!C814="Инвестиционный_проект"),AND('План Факт 2025'!D814="",'План Факт 2025'!C814="Операционный_бюджет")),"Требует заполнения", IF('План Факт 2025'!D814="","ОК",IFERROR(VLOOKUP('План Факт 2025'!C814&amp;'План Факт 2025'!D814,статьи,1,FALSE()),"Требует исправления")))</f>
        <v>ОК</v>
      </c>
      <c r="E814" s="1" t="str">
        <f aca="false">IF(AND('План Факт 2025'!C814="Инвестиционный_проект",'План Факт 2025'!G814=""),"Требует заполнения",IF(AND('План Факт 2025'!C814&lt;&gt;"Инвестиционный_проект",'План Факт 2025'!G814&lt;&gt;""),"Требует изменения","ОК"))</f>
        <v>ОК</v>
      </c>
      <c r="G814" s="1" t="str">
        <f aca="false">IF(AND('План Факт 2025'!C814="Инвестиционный_проект",'План Факт 2025'!I814=""),"Требует заполнения","ОК")</f>
        <v>ОК</v>
      </c>
      <c r="H814" s="1" t="str">
        <f aca="false">IF(AND('План Факт 2025'!C814="ФОТ",'План Факт 2025'!J814=""),"Требует заполнения","ОК")</f>
        <v>ОК</v>
      </c>
      <c r="J814" s="1" t="str">
        <f aca="false">IF(OR(AND('План Факт 2025'!D814="Программное_обеспечение_лицензии",'План Факт 2025'!L814=""),AND('План Факт 2025'!D814="Приобретение_ПО",'План Факт 2025'!L814=""),AND('План Факт 2025'!D814="ИТ_оборудование_и_комплектующие_ИП",'План Факт 2025'!L814=""),AND('План Факт 2025'!D814="ИТ_оборудование_и_комплектующие",'План Факт 2025'!L814="")),"Требует заполнения","ОК")</f>
        <v>ОК</v>
      </c>
      <c r="K814" s="1" t="str">
        <f aca="false">IF(OR(AND('План Факт 2025'!C814="Операционный_бюджет",'План Факт 2025'!D814="Программное_обеспечение_лицензии",'План Факт 2025'!M814=""),AND('План Факт 2025'!C814="Инвестиционный_проект",'План Факт 2025'!D814="Приобретение_ПО",'План Факт 2025'!M814=""),AND('План Факт 2025'!D814="ИТ_оборудование_и_комплектующие_ИП",'План Факт 2025'!M814=""),AND('План Факт 2025'!D814="ИТ_оборудование_и_комплектующие",'План Факт 2025'!M814="")),"Требует заполнения","ОК")</f>
        <v>ОК</v>
      </c>
      <c r="L814" s="1" t="str">
        <f aca="false">IF(OR(AND('План Факт 2025'!D814="Программное_обеспечение_лицензии",'План Факт 2025'!N814="",'План Факт 2025'!M814=""),AND('План Факт 2025'!D814="Приобретение_ПО",'План Факт 2025'!M814="",'План Факт 2025'!N814="",'План Факт 2025'!M814=""),AND('План Факт 2025'!C814&lt;&gt;"",'План Факт 2025'!N814="",'План Факт 2025'!M814="")),"Требует заполнения","ОК")</f>
        <v>ОК</v>
      </c>
      <c r="N814" s="1" t="str">
        <f aca="false">IF(OR('План Факт 2025'!C814="ФОТ",SUM('План Факт 2025'!Q814,'План Факт 2025'!R814,'План Факт 2025'!Z814,'План Факт 2025'!AA814)&gt;0),"ОК",IF('План Факт 2025'!C814="","ОК","Требует заполнения"))</f>
        <v>ОК</v>
      </c>
      <c r="T814" s="1" t="str">
        <f aca="false">IF(AND('План Факт 2025'!R814&gt;0,'План Факт 2025'!X814=""),"Требует заполнения","ОК")</f>
        <v>ОК</v>
      </c>
      <c r="U814" s="1" t="str">
        <f aca="false">IF(AND('План Факт 2025'!R814&gt;0,'План Факт 2025'!Y814=""),"Требует заполнения","ОК")</f>
        <v>ОК</v>
      </c>
    </row>
    <row r="815" customFormat="false" ht="15" hidden="false" customHeight="false" outlineLevel="0" collapsed="false">
      <c r="A815" s="1" t="str">
        <f aca="false">IF(AND('План Факт 2025'!B815&lt;&gt;"",'План Факт 2025'!A815=""),"Требует заполнения","ОК")</f>
        <v>ОК</v>
      </c>
      <c r="C815" s="1" t="str">
        <f aca="false">IF(AND('План Факт 2025'!C815="",SUM('План Факт 2025'!Q815,'План Факт 2025'!R815,'План Факт 2025'!Z815,'План Факт 2025'!AA815)&gt;0),"Требует заполнения","ОК")</f>
        <v>ОК</v>
      </c>
      <c r="D815" s="357" t="str">
        <f aca="false">IF(OR(AND('План Факт 2025'!D815="",'План Факт 2025'!C815="Инвестиционный_проект"),AND('План Факт 2025'!D815="",'План Факт 2025'!C815="Операционный_бюджет")),"Требует заполнения", IF('План Факт 2025'!D815="","ОК",IFERROR(VLOOKUP('План Факт 2025'!C815&amp;'План Факт 2025'!D815,статьи,1,FALSE()),"Требует исправления")))</f>
        <v>ОК</v>
      </c>
      <c r="E815" s="1" t="str">
        <f aca="false">IF(AND('План Факт 2025'!C815="Инвестиционный_проект",'План Факт 2025'!G815=""),"Требует заполнения",IF(AND('План Факт 2025'!C815&lt;&gt;"Инвестиционный_проект",'План Факт 2025'!G815&lt;&gt;""),"Требует изменения","ОК"))</f>
        <v>ОК</v>
      </c>
      <c r="G815" s="1" t="str">
        <f aca="false">IF(AND('План Факт 2025'!C815="Инвестиционный_проект",'План Факт 2025'!I815=""),"Требует заполнения","ОК")</f>
        <v>ОК</v>
      </c>
      <c r="H815" s="1" t="str">
        <f aca="false">IF(AND('План Факт 2025'!C815="ФОТ",'План Факт 2025'!J815=""),"Требует заполнения","ОК")</f>
        <v>ОК</v>
      </c>
      <c r="J815" s="1" t="str">
        <f aca="false">IF(OR(AND('План Факт 2025'!D815="Программное_обеспечение_лицензии",'План Факт 2025'!L815=""),AND('План Факт 2025'!D815="Приобретение_ПО",'План Факт 2025'!L815=""),AND('План Факт 2025'!D815="ИТ_оборудование_и_комплектующие_ИП",'План Факт 2025'!L815=""),AND('План Факт 2025'!D815="ИТ_оборудование_и_комплектующие",'План Факт 2025'!L815="")),"Требует заполнения","ОК")</f>
        <v>ОК</v>
      </c>
      <c r="K815" s="1" t="str">
        <f aca="false">IF(OR(AND('План Факт 2025'!C815="Операционный_бюджет",'План Факт 2025'!D815="Программное_обеспечение_лицензии",'План Факт 2025'!M815=""),AND('План Факт 2025'!C815="Инвестиционный_проект",'План Факт 2025'!D815="Приобретение_ПО",'План Факт 2025'!M815=""),AND('План Факт 2025'!D815="ИТ_оборудование_и_комплектующие_ИП",'План Факт 2025'!M815=""),AND('План Факт 2025'!D815="ИТ_оборудование_и_комплектующие",'План Факт 2025'!M815="")),"Требует заполнения","ОК")</f>
        <v>ОК</v>
      </c>
      <c r="L815" s="1" t="str">
        <f aca="false">IF(OR(AND('План Факт 2025'!D815="Программное_обеспечение_лицензии",'План Факт 2025'!N815="",'План Факт 2025'!M815=""),AND('План Факт 2025'!D815="Приобретение_ПО",'План Факт 2025'!M815="",'План Факт 2025'!N815="",'План Факт 2025'!M815=""),AND('План Факт 2025'!C815&lt;&gt;"",'План Факт 2025'!N815="",'План Факт 2025'!M815="")),"Требует заполнения","ОК")</f>
        <v>ОК</v>
      </c>
      <c r="N815" s="1" t="str">
        <f aca="false">IF(OR('План Факт 2025'!C815="ФОТ",SUM('План Факт 2025'!Q815,'План Факт 2025'!R815,'План Факт 2025'!Z815,'План Факт 2025'!AA815)&gt;0),"ОК",IF('План Факт 2025'!C815="","ОК","Требует заполнения"))</f>
        <v>ОК</v>
      </c>
      <c r="T815" s="1" t="str">
        <f aca="false">IF(AND('План Факт 2025'!R815&gt;0,'План Факт 2025'!X815=""),"Требует заполнения","ОК")</f>
        <v>ОК</v>
      </c>
      <c r="U815" s="1" t="str">
        <f aca="false">IF(AND('План Факт 2025'!R815&gt;0,'План Факт 2025'!Y815=""),"Требует заполнения","ОК")</f>
        <v>ОК</v>
      </c>
    </row>
    <row r="816" customFormat="false" ht="15" hidden="false" customHeight="false" outlineLevel="0" collapsed="false">
      <c r="A816" s="1" t="str">
        <f aca="false">IF(AND('План Факт 2025'!B816&lt;&gt;"",'План Факт 2025'!A816=""),"Требует заполнения","ОК")</f>
        <v>ОК</v>
      </c>
      <c r="C816" s="1" t="str">
        <f aca="false">IF(AND('План Факт 2025'!C816="",SUM('План Факт 2025'!Q816,'План Факт 2025'!R816,'План Факт 2025'!Z816,'План Факт 2025'!AA816)&gt;0),"Требует заполнения","ОК")</f>
        <v>ОК</v>
      </c>
      <c r="D816" s="357" t="str">
        <f aca="false">IF(OR(AND('План Факт 2025'!D816="",'План Факт 2025'!C816="Инвестиционный_проект"),AND('План Факт 2025'!D816="",'План Факт 2025'!C816="Операционный_бюджет")),"Требует заполнения", IF('План Факт 2025'!D816="","ОК",IFERROR(VLOOKUP('План Факт 2025'!C816&amp;'План Факт 2025'!D816,статьи,1,FALSE()),"Требует исправления")))</f>
        <v>ОК</v>
      </c>
      <c r="E816" s="1" t="str">
        <f aca="false">IF(AND('План Факт 2025'!C816="Инвестиционный_проект",'План Факт 2025'!G816=""),"Требует заполнения",IF(AND('План Факт 2025'!C816&lt;&gt;"Инвестиционный_проект",'План Факт 2025'!G816&lt;&gt;""),"Требует изменения","ОК"))</f>
        <v>ОК</v>
      </c>
      <c r="G816" s="1" t="str">
        <f aca="false">IF(AND('План Факт 2025'!C816="Инвестиционный_проект",'План Факт 2025'!I816=""),"Требует заполнения","ОК")</f>
        <v>ОК</v>
      </c>
      <c r="H816" s="1" t="str">
        <f aca="false">IF(AND('План Факт 2025'!C816="ФОТ",'План Факт 2025'!J816=""),"Требует заполнения","ОК")</f>
        <v>ОК</v>
      </c>
      <c r="J816" s="1" t="str">
        <f aca="false">IF(OR(AND('План Факт 2025'!D816="Программное_обеспечение_лицензии",'План Факт 2025'!L816=""),AND('План Факт 2025'!D816="Приобретение_ПО",'План Факт 2025'!L816=""),AND('План Факт 2025'!D816="ИТ_оборудование_и_комплектующие_ИП",'План Факт 2025'!L816=""),AND('План Факт 2025'!D816="ИТ_оборудование_и_комплектующие",'План Факт 2025'!L816="")),"Требует заполнения","ОК")</f>
        <v>ОК</v>
      </c>
      <c r="K816" s="1" t="str">
        <f aca="false">IF(OR(AND('План Факт 2025'!C816="Операционный_бюджет",'План Факт 2025'!D816="Программное_обеспечение_лицензии",'План Факт 2025'!M816=""),AND('План Факт 2025'!C816="Инвестиционный_проект",'План Факт 2025'!D816="Приобретение_ПО",'План Факт 2025'!M816=""),AND('План Факт 2025'!D816="ИТ_оборудование_и_комплектующие_ИП",'План Факт 2025'!M816=""),AND('План Факт 2025'!D816="ИТ_оборудование_и_комплектующие",'План Факт 2025'!M816="")),"Требует заполнения","ОК")</f>
        <v>ОК</v>
      </c>
      <c r="L816" s="1" t="str">
        <f aca="false">IF(OR(AND('План Факт 2025'!D816="Программное_обеспечение_лицензии",'План Факт 2025'!N816="",'План Факт 2025'!M816=""),AND('План Факт 2025'!D816="Приобретение_ПО",'План Факт 2025'!M816="",'План Факт 2025'!N816="",'План Факт 2025'!M816=""),AND('План Факт 2025'!C816&lt;&gt;"",'План Факт 2025'!N816="",'План Факт 2025'!M816="")),"Требует заполнения","ОК")</f>
        <v>ОК</v>
      </c>
      <c r="N816" s="1" t="str">
        <f aca="false">IF(OR('План Факт 2025'!C816="ФОТ",SUM('План Факт 2025'!Q816,'План Факт 2025'!R816,'План Факт 2025'!Z816,'План Факт 2025'!AA816)&gt;0),"ОК",IF('План Факт 2025'!C816="","ОК","Требует заполнения"))</f>
        <v>ОК</v>
      </c>
      <c r="T816" s="1" t="str">
        <f aca="false">IF(AND('План Факт 2025'!R816&gt;0,'План Факт 2025'!X816=""),"Требует заполнения","ОК")</f>
        <v>ОК</v>
      </c>
      <c r="U816" s="1" t="str">
        <f aca="false">IF(AND('План Факт 2025'!R816&gt;0,'План Факт 2025'!Y816=""),"Требует заполнения","ОК")</f>
        <v>ОК</v>
      </c>
    </row>
    <row r="817" customFormat="false" ht="15" hidden="false" customHeight="false" outlineLevel="0" collapsed="false">
      <c r="A817" s="1" t="str">
        <f aca="false">IF(AND('План Факт 2025'!B817&lt;&gt;"",'План Факт 2025'!A817=""),"Требует заполнения","ОК")</f>
        <v>ОК</v>
      </c>
      <c r="C817" s="1" t="str">
        <f aca="false">IF(AND('План Факт 2025'!C817="",SUM('План Факт 2025'!Q817,'План Факт 2025'!R817,'План Факт 2025'!Z817,'План Факт 2025'!AA817)&gt;0),"Требует заполнения","ОК")</f>
        <v>ОК</v>
      </c>
      <c r="D817" s="357" t="str">
        <f aca="false">IF(OR(AND('План Факт 2025'!D817="",'План Факт 2025'!C817="Инвестиционный_проект"),AND('План Факт 2025'!D817="",'План Факт 2025'!C817="Операционный_бюджет")),"Требует заполнения", IF('План Факт 2025'!D817="","ОК",IFERROR(VLOOKUP('План Факт 2025'!C817&amp;'План Факт 2025'!D817,статьи,1,FALSE()),"Требует исправления")))</f>
        <v>ОК</v>
      </c>
      <c r="E817" s="1" t="str">
        <f aca="false">IF(AND('План Факт 2025'!C817="Инвестиционный_проект",'План Факт 2025'!G817=""),"Требует заполнения",IF(AND('План Факт 2025'!C817&lt;&gt;"Инвестиционный_проект",'План Факт 2025'!G817&lt;&gt;""),"Требует изменения","ОК"))</f>
        <v>ОК</v>
      </c>
      <c r="G817" s="1" t="str">
        <f aca="false">IF(AND('План Факт 2025'!C817="Инвестиционный_проект",'План Факт 2025'!I817=""),"Требует заполнения","ОК")</f>
        <v>ОК</v>
      </c>
      <c r="H817" s="1" t="str">
        <f aca="false">IF(AND('План Факт 2025'!C817="ФОТ",'План Факт 2025'!J817=""),"Требует заполнения","ОК")</f>
        <v>ОК</v>
      </c>
      <c r="J817" s="1" t="str">
        <f aca="false">IF(OR(AND('План Факт 2025'!D817="Программное_обеспечение_лицензии",'План Факт 2025'!L817=""),AND('План Факт 2025'!D817="Приобретение_ПО",'План Факт 2025'!L817=""),AND('План Факт 2025'!D817="ИТ_оборудование_и_комплектующие_ИП",'План Факт 2025'!L817=""),AND('План Факт 2025'!D817="ИТ_оборудование_и_комплектующие",'План Факт 2025'!L817="")),"Требует заполнения","ОК")</f>
        <v>ОК</v>
      </c>
      <c r="K817" s="1" t="str">
        <f aca="false">IF(OR(AND('План Факт 2025'!C817="Операционный_бюджет",'План Факт 2025'!D817="Программное_обеспечение_лицензии",'План Факт 2025'!M817=""),AND('План Факт 2025'!C817="Инвестиционный_проект",'План Факт 2025'!D817="Приобретение_ПО",'План Факт 2025'!M817=""),AND('План Факт 2025'!D817="ИТ_оборудование_и_комплектующие_ИП",'План Факт 2025'!M817=""),AND('План Факт 2025'!D817="ИТ_оборудование_и_комплектующие",'План Факт 2025'!M817="")),"Требует заполнения","ОК")</f>
        <v>ОК</v>
      </c>
      <c r="L817" s="1" t="str">
        <f aca="false">IF(OR(AND('План Факт 2025'!D817="Программное_обеспечение_лицензии",'План Факт 2025'!N817="",'План Факт 2025'!M817=""),AND('План Факт 2025'!D817="Приобретение_ПО",'План Факт 2025'!M817="",'План Факт 2025'!N817="",'План Факт 2025'!M817=""),AND('План Факт 2025'!C817&lt;&gt;"",'План Факт 2025'!N817="",'План Факт 2025'!M817="")),"Требует заполнения","ОК")</f>
        <v>ОК</v>
      </c>
      <c r="N817" s="1" t="str">
        <f aca="false">IF(OR('План Факт 2025'!C817="ФОТ",SUM('План Факт 2025'!Q817,'План Факт 2025'!R817,'План Факт 2025'!Z817,'План Факт 2025'!AA817)&gt;0),"ОК",IF('План Факт 2025'!C817="","ОК","Требует заполнения"))</f>
        <v>ОК</v>
      </c>
      <c r="T817" s="1" t="str">
        <f aca="false">IF(AND('План Факт 2025'!R817&gt;0,'План Факт 2025'!X817=""),"Требует заполнения","ОК")</f>
        <v>ОК</v>
      </c>
      <c r="U817" s="1" t="str">
        <f aca="false">IF(AND('План Факт 2025'!R817&gt;0,'План Факт 2025'!Y817=""),"Требует заполнения","ОК")</f>
        <v>ОК</v>
      </c>
    </row>
    <row r="818" customFormat="false" ht="15" hidden="false" customHeight="false" outlineLevel="0" collapsed="false">
      <c r="A818" s="1" t="str">
        <f aca="false">IF(AND('План Факт 2025'!B818&lt;&gt;"",'План Факт 2025'!A818=""),"Требует заполнения","ОК")</f>
        <v>ОК</v>
      </c>
      <c r="C818" s="1" t="str">
        <f aca="false">IF(AND('План Факт 2025'!C818="",SUM('План Факт 2025'!Q818,'План Факт 2025'!R818,'План Факт 2025'!Z818,'План Факт 2025'!AA818)&gt;0),"Требует заполнения","ОК")</f>
        <v>ОК</v>
      </c>
      <c r="D818" s="357" t="str">
        <f aca="false">IF(OR(AND('План Факт 2025'!D818="",'План Факт 2025'!C818="Инвестиционный_проект"),AND('План Факт 2025'!D818="",'План Факт 2025'!C818="Операционный_бюджет")),"Требует заполнения", IF('План Факт 2025'!D818="","ОК",IFERROR(VLOOKUP('План Факт 2025'!C818&amp;'План Факт 2025'!D818,статьи,1,FALSE()),"Требует исправления")))</f>
        <v>ОК</v>
      </c>
      <c r="E818" s="1" t="str">
        <f aca="false">IF(AND('План Факт 2025'!C818="Инвестиционный_проект",'План Факт 2025'!G818=""),"Требует заполнения",IF(AND('План Факт 2025'!C818&lt;&gt;"Инвестиционный_проект",'План Факт 2025'!G818&lt;&gt;""),"Требует изменения","ОК"))</f>
        <v>ОК</v>
      </c>
      <c r="G818" s="1" t="str">
        <f aca="false">IF(AND('План Факт 2025'!C818="Инвестиционный_проект",'План Факт 2025'!I818=""),"Требует заполнения","ОК")</f>
        <v>ОК</v>
      </c>
      <c r="H818" s="1" t="str">
        <f aca="false">IF(AND('План Факт 2025'!C818="ФОТ",'План Факт 2025'!J818=""),"Требует заполнения","ОК")</f>
        <v>ОК</v>
      </c>
      <c r="J818" s="1" t="str">
        <f aca="false">IF(OR(AND('План Факт 2025'!D818="Программное_обеспечение_лицензии",'План Факт 2025'!L818=""),AND('План Факт 2025'!D818="Приобретение_ПО",'План Факт 2025'!L818=""),AND('План Факт 2025'!D818="ИТ_оборудование_и_комплектующие_ИП",'План Факт 2025'!L818=""),AND('План Факт 2025'!D818="ИТ_оборудование_и_комплектующие",'План Факт 2025'!L818="")),"Требует заполнения","ОК")</f>
        <v>ОК</v>
      </c>
      <c r="K818" s="1" t="str">
        <f aca="false">IF(OR(AND('План Факт 2025'!C818="Операционный_бюджет",'План Факт 2025'!D818="Программное_обеспечение_лицензии",'План Факт 2025'!M818=""),AND('План Факт 2025'!C818="Инвестиционный_проект",'План Факт 2025'!D818="Приобретение_ПО",'План Факт 2025'!M818=""),AND('План Факт 2025'!D818="ИТ_оборудование_и_комплектующие_ИП",'План Факт 2025'!M818=""),AND('План Факт 2025'!D818="ИТ_оборудование_и_комплектующие",'План Факт 2025'!M818="")),"Требует заполнения","ОК")</f>
        <v>ОК</v>
      </c>
      <c r="L818" s="1" t="str">
        <f aca="false">IF(OR(AND('План Факт 2025'!D818="Программное_обеспечение_лицензии",'План Факт 2025'!N818="",'План Факт 2025'!M818=""),AND('План Факт 2025'!D818="Приобретение_ПО",'План Факт 2025'!M818="",'План Факт 2025'!N818="",'План Факт 2025'!M818=""),AND('План Факт 2025'!C818&lt;&gt;"",'План Факт 2025'!N818="",'План Факт 2025'!M818="")),"Требует заполнения","ОК")</f>
        <v>ОК</v>
      </c>
      <c r="N818" s="1" t="str">
        <f aca="false">IF(OR('План Факт 2025'!C818="ФОТ",SUM('План Факт 2025'!Q818,'План Факт 2025'!R818,'План Факт 2025'!Z818,'План Факт 2025'!AA818)&gt;0),"ОК",IF('План Факт 2025'!C818="","ОК","Требует заполнения"))</f>
        <v>ОК</v>
      </c>
      <c r="T818" s="1" t="str">
        <f aca="false">IF(AND('План Факт 2025'!R818&gt;0,'План Факт 2025'!X818=""),"Требует заполнения","ОК")</f>
        <v>ОК</v>
      </c>
      <c r="U818" s="1" t="str">
        <f aca="false">IF(AND('План Факт 2025'!R818&gt;0,'План Факт 2025'!Y818=""),"Требует заполнения","ОК")</f>
        <v>ОК</v>
      </c>
    </row>
    <row r="819" customFormat="false" ht="15" hidden="false" customHeight="false" outlineLevel="0" collapsed="false">
      <c r="A819" s="1" t="str">
        <f aca="false">IF(AND('План Факт 2025'!B819&lt;&gt;"",'План Факт 2025'!A819=""),"Требует заполнения","ОК")</f>
        <v>ОК</v>
      </c>
      <c r="C819" s="1" t="str">
        <f aca="false">IF(AND('План Факт 2025'!C819="",SUM('План Факт 2025'!Q819,'План Факт 2025'!R819,'План Факт 2025'!Z819,'План Факт 2025'!AA819)&gt;0),"Требует заполнения","ОК")</f>
        <v>ОК</v>
      </c>
      <c r="D819" s="357" t="str">
        <f aca="false">IF(OR(AND('План Факт 2025'!D819="",'План Факт 2025'!C819="Инвестиционный_проект"),AND('План Факт 2025'!D819="",'План Факт 2025'!C819="Операционный_бюджет")),"Требует заполнения", IF('План Факт 2025'!D819="","ОК",IFERROR(VLOOKUP('План Факт 2025'!C819&amp;'План Факт 2025'!D819,статьи,1,FALSE()),"Требует исправления")))</f>
        <v>ОК</v>
      </c>
      <c r="E819" s="1" t="str">
        <f aca="false">IF(AND('План Факт 2025'!C819="Инвестиционный_проект",'План Факт 2025'!G819=""),"Требует заполнения",IF(AND('План Факт 2025'!C819&lt;&gt;"Инвестиционный_проект",'План Факт 2025'!G819&lt;&gt;""),"Требует изменения","ОК"))</f>
        <v>ОК</v>
      </c>
      <c r="G819" s="1" t="str">
        <f aca="false">IF(AND('План Факт 2025'!C819="Инвестиционный_проект",'План Факт 2025'!I819=""),"Требует заполнения","ОК")</f>
        <v>ОК</v>
      </c>
      <c r="H819" s="1" t="str">
        <f aca="false">IF(AND('План Факт 2025'!C819="ФОТ",'План Факт 2025'!J819=""),"Требует заполнения","ОК")</f>
        <v>ОК</v>
      </c>
      <c r="J819" s="1" t="str">
        <f aca="false">IF(OR(AND('План Факт 2025'!D819="Программное_обеспечение_лицензии",'План Факт 2025'!L819=""),AND('План Факт 2025'!D819="Приобретение_ПО",'План Факт 2025'!L819=""),AND('План Факт 2025'!D819="ИТ_оборудование_и_комплектующие_ИП",'План Факт 2025'!L819=""),AND('План Факт 2025'!D819="ИТ_оборудование_и_комплектующие",'План Факт 2025'!L819="")),"Требует заполнения","ОК")</f>
        <v>ОК</v>
      </c>
      <c r="K819" s="1" t="str">
        <f aca="false">IF(OR(AND('План Факт 2025'!C819="Операционный_бюджет",'План Факт 2025'!D819="Программное_обеспечение_лицензии",'План Факт 2025'!M819=""),AND('План Факт 2025'!C819="Инвестиционный_проект",'План Факт 2025'!D819="Приобретение_ПО",'План Факт 2025'!M819=""),AND('План Факт 2025'!D819="ИТ_оборудование_и_комплектующие_ИП",'План Факт 2025'!M819=""),AND('План Факт 2025'!D819="ИТ_оборудование_и_комплектующие",'План Факт 2025'!M819="")),"Требует заполнения","ОК")</f>
        <v>ОК</v>
      </c>
      <c r="L819" s="1" t="str">
        <f aca="false">IF(OR(AND('План Факт 2025'!D819="Программное_обеспечение_лицензии",'План Факт 2025'!N819="",'План Факт 2025'!M819=""),AND('План Факт 2025'!D819="Приобретение_ПО",'План Факт 2025'!M819="",'План Факт 2025'!N819="",'План Факт 2025'!M819=""),AND('План Факт 2025'!C819&lt;&gt;"",'План Факт 2025'!N819="",'План Факт 2025'!M819="")),"Требует заполнения","ОК")</f>
        <v>ОК</v>
      </c>
      <c r="N819" s="1" t="str">
        <f aca="false">IF(OR('План Факт 2025'!C819="ФОТ",SUM('План Факт 2025'!Q819,'План Факт 2025'!R819,'План Факт 2025'!Z819,'План Факт 2025'!AA819)&gt;0),"ОК",IF('План Факт 2025'!C819="","ОК","Требует заполнения"))</f>
        <v>ОК</v>
      </c>
      <c r="T819" s="1" t="str">
        <f aca="false">IF(AND('План Факт 2025'!R819&gt;0,'План Факт 2025'!X819=""),"Требует заполнения","ОК")</f>
        <v>ОК</v>
      </c>
      <c r="U819" s="1" t="str">
        <f aca="false">IF(AND('План Факт 2025'!R819&gt;0,'План Факт 2025'!Y819=""),"Требует заполнения","ОК")</f>
        <v>ОК</v>
      </c>
    </row>
    <row r="820" customFormat="false" ht="15" hidden="false" customHeight="false" outlineLevel="0" collapsed="false">
      <c r="A820" s="1" t="str">
        <f aca="false">IF(AND('План Факт 2025'!B820&lt;&gt;"",'План Факт 2025'!A820=""),"Требует заполнения","ОК")</f>
        <v>ОК</v>
      </c>
      <c r="C820" s="1" t="str">
        <f aca="false">IF(AND('План Факт 2025'!C820="",SUM('План Факт 2025'!Q820,'План Факт 2025'!R820,'План Факт 2025'!Z820,'План Факт 2025'!AA820)&gt;0),"Требует заполнения","ОК")</f>
        <v>ОК</v>
      </c>
      <c r="D820" s="357" t="str">
        <f aca="false">IF(OR(AND('План Факт 2025'!D820="",'План Факт 2025'!C820="Инвестиционный_проект"),AND('План Факт 2025'!D820="",'План Факт 2025'!C820="Операционный_бюджет")),"Требует заполнения", IF('План Факт 2025'!D820="","ОК",IFERROR(VLOOKUP('План Факт 2025'!C820&amp;'План Факт 2025'!D820,статьи,1,FALSE()),"Требует исправления")))</f>
        <v>ОК</v>
      </c>
      <c r="E820" s="1" t="str">
        <f aca="false">IF(AND('План Факт 2025'!C820="Инвестиционный_проект",'План Факт 2025'!G820=""),"Требует заполнения",IF(AND('План Факт 2025'!C820&lt;&gt;"Инвестиционный_проект",'План Факт 2025'!G820&lt;&gt;""),"Требует изменения","ОК"))</f>
        <v>ОК</v>
      </c>
      <c r="G820" s="1" t="str">
        <f aca="false">IF(AND('План Факт 2025'!C820="Инвестиционный_проект",'План Факт 2025'!I820=""),"Требует заполнения","ОК")</f>
        <v>ОК</v>
      </c>
      <c r="H820" s="1" t="str">
        <f aca="false">IF(AND('План Факт 2025'!C820="ФОТ",'План Факт 2025'!J820=""),"Требует заполнения","ОК")</f>
        <v>ОК</v>
      </c>
      <c r="J820" s="1" t="str">
        <f aca="false">IF(OR(AND('План Факт 2025'!D820="Программное_обеспечение_лицензии",'План Факт 2025'!L820=""),AND('План Факт 2025'!D820="Приобретение_ПО",'План Факт 2025'!L820=""),AND('План Факт 2025'!D820="ИТ_оборудование_и_комплектующие_ИП",'План Факт 2025'!L820=""),AND('План Факт 2025'!D820="ИТ_оборудование_и_комплектующие",'План Факт 2025'!L820="")),"Требует заполнения","ОК")</f>
        <v>ОК</v>
      </c>
      <c r="K820" s="1" t="str">
        <f aca="false">IF(OR(AND('План Факт 2025'!C820="Операционный_бюджет",'План Факт 2025'!D820="Программное_обеспечение_лицензии",'План Факт 2025'!M820=""),AND('План Факт 2025'!C820="Инвестиционный_проект",'План Факт 2025'!D820="Приобретение_ПО",'План Факт 2025'!M820=""),AND('План Факт 2025'!D820="ИТ_оборудование_и_комплектующие_ИП",'План Факт 2025'!M820=""),AND('План Факт 2025'!D820="ИТ_оборудование_и_комплектующие",'План Факт 2025'!M820="")),"Требует заполнения","ОК")</f>
        <v>ОК</v>
      </c>
      <c r="L820" s="1" t="str">
        <f aca="false">IF(OR(AND('План Факт 2025'!D820="Программное_обеспечение_лицензии",'План Факт 2025'!N820="",'План Факт 2025'!M820=""),AND('План Факт 2025'!D820="Приобретение_ПО",'План Факт 2025'!M820="",'План Факт 2025'!N820="",'План Факт 2025'!M820=""),AND('План Факт 2025'!C820&lt;&gt;"",'План Факт 2025'!N820="",'План Факт 2025'!M820="")),"Требует заполнения","ОК")</f>
        <v>ОК</v>
      </c>
      <c r="N820" s="1" t="str">
        <f aca="false">IF(OR('План Факт 2025'!C820="ФОТ",SUM('План Факт 2025'!Q820,'План Факт 2025'!R820,'План Факт 2025'!Z820,'План Факт 2025'!AA820)&gt;0),"ОК",IF('План Факт 2025'!C820="","ОК","Требует заполнения"))</f>
        <v>ОК</v>
      </c>
      <c r="T820" s="1" t="str">
        <f aca="false">IF(AND('План Факт 2025'!R820&gt;0,'План Факт 2025'!X820=""),"Требует заполнения","ОК")</f>
        <v>ОК</v>
      </c>
      <c r="U820" s="1" t="str">
        <f aca="false">IF(AND('План Факт 2025'!R820&gt;0,'План Факт 2025'!Y820=""),"Требует заполнения","ОК")</f>
        <v>ОК</v>
      </c>
    </row>
    <row r="821" customFormat="false" ht="15" hidden="false" customHeight="false" outlineLevel="0" collapsed="false">
      <c r="A821" s="1" t="str">
        <f aca="false">IF(AND('План Факт 2025'!B821&lt;&gt;"",'План Факт 2025'!A821=""),"Требует заполнения","ОК")</f>
        <v>ОК</v>
      </c>
      <c r="C821" s="1" t="str">
        <f aca="false">IF(AND('План Факт 2025'!C821="",SUM('План Факт 2025'!Q821,'План Факт 2025'!R821,'План Факт 2025'!Z821,'План Факт 2025'!AA821)&gt;0),"Требует заполнения","ОК")</f>
        <v>ОК</v>
      </c>
      <c r="D821" s="357" t="str">
        <f aca="false">IF(OR(AND('План Факт 2025'!D821="",'План Факт 2025'!C821="Инвестиционный_проект"),AND('План Факт 2025'!D821="",'План Факт 2025'!C821="Операционный_бюджет")),"Требует заполнения", IF('План Факт 2025'!D821="","ОК",IFERROR(VLOOKUP('План Факт 2025'!C821&amp;'План Факт 2025'!D821,статьи,1,FALSE()),"Требует исправления")))</f>
        <v>ОК</v>
      </c>
      <c r="E821" s="1" t="str">
        <f aca="false">IF(AND('План Факт 2025'!C821="Инвестиционный_проект",'План Факт 2025'!G821=""),"Требует заполнения",IF(AND('План Факт 2025'!C821&lt;&gt;"Инвестиционный_проект",'План Факт 2025'!G821&lt;&gt;""),"Требует изменения","ОК"))</f>
        <v>ОК</v>
      </c>
      <c r="G821" s="1" t="str">
        <f aca="false">IF(AND('План Факт 2025'!C821="Инвестиционный_проект",'План Факт 2025'!I821=""),"Требует заполнения","ОК")</f>
        <v>ОК</v>
      </c>
      <c r="H821" s="1" t="str">
        <f aca="false">IF(AND('План Факт 2025'!C821="ФОТ",'План Факт 2025'!J821=""),"Требует заполнения","ОК")</f>
        <v>ОК</v>
      </c>
      <c r="J821" s="1" t="str">
        <f aca="false">IF(OR(AND('План Факт 2025'!D821="Программное_обеспечение_лицензии",'План Факт 2025'!L821=""),AND('План Факт 2025'!D821="Приобретение_ПО",'План Факт 2025'!L821=""),AND('План Факт 2025'!D821="ИТ_оборудование_и_комплектующие_ИП",'План Факт 2025'!L821=""),AND('План Факт 2025'!D821="ИТ_оборудование_и_комплектующие",'План Факт 2025'!L821="")),"Требует заполнения","ОК")</f>
        <v>ОК</v>
      </c>
      <c r="K821" s="1" t="str">
        <f aca="false">IF(OR(AND('План Факт 2025'!C821="Операционный_бюджет",'План Факт 2025'!D821="Программное_обеспечение_лицензии",'План Факт 2025'!M821=""),AND('План Факт 2025'!C821="Инвестиционный_проект",'План Факт 2025'!D821="Приобретение_ПО",'План Факт 2025'!M821=""),AND('План Факт 2025'!D821="ИТ_оборудование_и_комплектующие_ИП",'План Факт 2025'!M821=""),AND('План Факт 2025'!D821="ИТ_оборудование_и_комплектующие",'План Факт 2025'!M821="")),"Требует заполнения","ОК")</f>
        <v>ОК</v>
      </c>
      <c r="L821" s="1" t="str">
        <f aca="false">IF(OR(AND('План Факт 2025'!D821="Программное_обеспечение_лицензии",'План Факт 2025'!N821="",'План Факт 2025'!M821=""),AND('План Факт 2025'!D821="Приобретение_ПО",'План Факт 2025'!M821="",'План Факт 2025'!N821="",'План Факт 2025'!M821=""),AND('План Факт 2025'!C821&lt;&gt;"",'План Факт 2025'!N821="",'План Факт 2025'!M821="")),"Требует заполнения","ОК")</f>
        <v>ОК</v>
      </c>
      <c r="N821" s="1" t="str">
        <f aca="false">IF(OR('План Факт 2025'!C821="ФОТ",SUM('План Факт 2025'!Q821,'План Факт 2025'!R821,'План Факт 2025'!Z821,'План Факт 2025'!AA821)&gt;0),"ОК",IF('План Факт 2025'!C821="","ОК","Требует заполнения"))</f>
        <v>ОК</v>
      </c>
      <c r="T821" s="1" t="str">
        <f aca="false">IF(AND('План Факт 2025'!R821&gt;0,'План Факт 2025'!X821=""),"Требует заполнения","ОК")</f>
        <v>ОК</v>
      </c>
      <c r="U821" s="1" t="str">
        <f aca="false">IF(AND('План Факт 2025'!R821&gt;0,'План Факт 2025'!Y821=""),"Требует заполнения","ОК")</f>
        <v>ОК</v>
      </c>
    </row>
    <row r="822" customFormat="false" ht="15" hidden="false" customHeight="false" outlineLevel="0" collapsed="false">
      <c r="A822" s="1" t="str">
        <f aca="false">IF(AND('План Факт 2025'!B822&lt;&gt;"",'План Факт 2025'!A822=""),"Требует заполнения","ОК")</f>
        <v>ОК</v>
      </c>
      <c r="C822" s="1" t="str">
        <f aca="false">IF(AND('План Факт 2025'!C822="",SUM('План Факт 2025'!Q822,'План Факт 2025'!R822,'План Факт 2025'!Z822,'План Факт 2025'!AA822)&gt;0),"Требует заполнения","ОК")</f>
        <v>ОК</v>
      </c>
      <c r="D822" s="357" t="str">
        <f aca="false">IF(OR(AND('План Факт 2025'!D822="",'План Факт 2025'!C822="Инвестиционный_проект"),AND('План Факт 2025'!D822="",'План Факт 2025'!C822="Операционный_бюджет")),"Требует заполнения", IF('План Факт 2025'!D822="","ОК",IFERROR(VLOOKUP('План Факт 2025'!C822&amp;'План Факт 2025'!D822,статьи,1,FALSE()),"Требует исправления")))</f>
        <v>ОК</v>
      </c>
      <c r="E822" s="1" t="str">
        <f aca="false">IF(AND('План Факт 2025'!C822="Инвестиционный_проект",'План Факт 2025'!G822=""),"Требует заполнения",IF(AND('План Факт 2025'!C822&lt;&gt;"Инвестиционный_проект",'План Факт 2025'!G822&lt;&gt;""),"Требует изменения","ОК"))</f>
        <v>ОК</v>
      </c>
      <c r="G822" s="1" t="str">
        <f aca="false">IF(AND('План Факт 2025'!C822="Инвестиционный_проект",'План Факт 2025'!I822=""),"Требует заполнения","ОК")</f>
        <v>ОК</v>
      </c>
      <c r="H822" s="1" t="str">
        <f aca="false">IF(AND('План Факт 2025'!C822="ФОТ",'План Факт 2025'!J822=""),"Требует заполнения","ОК")</f>
        <v>ОК</v>
      </c>
      <c r="J822" s="1" t="str">
        <f aca="false">IF(OR(AND('План Факт 2025'!D822="Программное_обеспечение_лицензии",'План Факт 2025'!L822=""),AND('План Факт 2025'!D822="Приобретение_ПО",'План Факт 2025'!L822=""),AND('План Факт 2025'!D822="ИТ_оборудование_и_комплектующие_ИП",'План Факт 2025'!L822=""),AND('План Факт 2025'!D822="ИТ_оборудование_и_комплектующие",'План Факт 2025'!L822="")),"Требует заполнения","ОК")</f>
        <v>ОК</v>
      </c>
      <c r="K822" s="1" t="str">
        <f aca="false">IF(OR(AND('План Факт 2025'!C822="Операционный_бюджет",'План Факт 2025'!D822="Программное_обеспечение_лицензии",'План Факт 2025'!M822=""),AND('План Факт 2025'!C822="Инвестиционный_проект",'План Факт 2025'!D822="Приобретение_ПО",'План Факт 2025'!M822=""),AND('План Факт 2025'!D822="ИТ_оборудование_и_комплектующие_ИП",'План Факт 2025'!M822=""),AND('План Факт 2025'!D822="ИТ_оборудование_и_комплектующие",'План Факт 2025'!M822="")),"Требует заполнения","ОК")</f>
        <v>ОК</v>
      </c>
      <c r="L822" s="1" t="str">
        <f aca="false">IF(OR(AND('План Факт 2025'!D822="Программное_обеспечение_лицензии",'План Факт 2025'!N822="",'План Факт 2025'!M822=""),AND('План Факт 2025'!D822="Приобретение_ПО",'План Факт 2025'!M822="",'План Факт 2025'!N822="",'План Факт 2025'!M822=""),AND('План Факт 2025'!C822&lt;&gt;"",'План Факт 2025'!N822="",'План Факт 2025'!M822="")),"Требует заполнения","ОК")</f>
        <v>ОК</v>
      </c>
      <c r="N822" s="1" t="str">
        <f aca="false">IF(OR('План Факт 2025'!C822="ФОТ",SUM('План Факт 2025'!Q822,'План Факт 2025'!R822,'План Факт 2025'!Z822,'План Факт 2025'!AA822)&gt;0),"ОК",IF('План Факт 2025'!C822="","ОК","Требует заполнения"))</f>
        <v>ОК</v>
      </c>
      <c r="T822" s="1" t="str">
        <f aca="false">IF(AND('План Факт 2025'!R822&gt;0,'План Факт 2025'!X822=""),"Требует заполнения","ОК")</f>
        <v>ОК</v>
      </c>
      <c r="U822" s="1" t="str">
        <f aca="false">IF(AND('План Факт 2025'!R822&gt;0,'План Факт 2025'!Y822=""),"Требует заполнения","ОК")</f>
        <v>ОК</v>
      </c>
    </row>
    <row r="823" customFormat="false" ht="15" hidden="false" customHeight="false" outlineLevel="0" collapsed="false">
      <c r="A823" s="1" t="str">
        <f aca="false">IF(AND('План Факт 2025'!B823&lt;&gt;"",'План Факт 2025'!A823=""),"Требует заполнения","ОК")</f>
        <v>ОК</v>
      </c>
      <c r="C823" s="1" t="str">
        <f aca="false">IF(AND('План Факт 2025'!C823="",SUM('План Факт 2025'!Q823,'План Факт 2025'!R823,'План Факт 2025'!Z823,'План Факт 2025'!AA823)&gt;0),"Требует заполнения","ОК")</f>
        <v>ОК</v>
      </c>
      <c r="D823" s="357" t="str">
        <f aca="false">IF(OR(AND('План Факт 2025'!D823="",'План Факт 2025'!C823="Инвестиционный_проект"),AND('План Факт 2025'!D823="",'План Факт 2025'!C823="Операционный_бюджет")),"Требует заполнения", IF('План Факт 2025'!D823="","ОК",IFERROR(VLOOKUP('План Факт 2025'!C823&amp;'План Факт 2025'!D823,статьи,1,FALSE()),"Требует исправления")))</f>
        <v>ОК</v>
      </c>
      <c r="E823" s="1" t="str">
        <f aca="false">IF(AND('План Факт 2025'!C823="Инвестиционный_проект",'План Факт 2025'!G823=""),"Требует заполнения",IF(AND('План Факт 2025'!C823&lt;&gt;"Инвестиционный_проект",'План Факт 2025'!G823&lt;&gt;""),"Требует изменения","ОК"))</f>
        <v>ОК</v>
      </c>
      <c r="G823" s="1" t="str">
        <f aca="false">IF(AND('План Факт 2025'!C823="Инвестиционный_проект",'План Факт 2025'!I823=""),"Требует заполнения","ОК")</f>
        <v>ОК</v>
      </c>
      <c r="H823" s="1" t="str">
        <f aca="false">IF(AND('План Факт 2025'!C823="ФОТ",'План Факт 2025'!J823=""),"Требует заполнения","ОК")</f>
        <v>ОК</v>
      </c>
      <c r="J823" s="1" t="str">
        <f aca="false">IF(OR(AND('План Факт 2025'!D823="Программное_обеспечение_лицензии",'План Факт 2025'!L823=""),AND('План Факт 2025'!D823="Приобретение_ПО",'План Факт 2025'!L823=""),AND('План Факт 2025'!D823="ИТ_оборудование_и_комплектующие_ИП",'План Факт 2025'!L823=""),AND('План Факт 2025'!D823="ИТ_оборудование_и_комплектующие",'План Факт 2025'!L823="")),"Требует заполнения","ОК")</f>
        <v>ОК</v>
      </c>
      <c r="K823" s="1" t="str">
        <f aca="false">IF(OR(AND('План Факт 2025'!C823="Операционный_бюджет",'План Факт 2025'!D823="Программное_обеспечение_лицензии",'План Факт 2025'!M823=""),AND('План Факт 2025'!C823="Инвестиционный_проект",'План Факт 2025'!D823="Приобретение_ПО",'План Факт 2025'!M823=""),AND('План Факт 2025'!D823="ИТ_оборудование_и_комплектующие_ИП",'План Факт 2025'!M823=""),AND('План Факт 2025'!D823="ИТ_оборудование_и_комплектующие",'План Факт 2025'!M823="")),"Требует заполнения","ОК")</f>
        <v>ОК</v>
      </c>
      <c r="L823" s="1" t="str">
        <f aca="false">IF(OR(AND('План Факт 2025'!D823="Программное_обеспечение_лицензии",'План Факт 2025'!N823="",'План Факт 2025'!M823=""),AND('План Факт 2025'!D823="Приобретение_ПО",'План Факт 2025'!M823="",'План Факт 2025'!N823="",'План Факт 2025'!M823=""),AND('План Факт 2025'!C823&lt;&gt;"",'План Факт 2025'!N823="",'План Факт 2025'!M823="")),"Требует заполнения","ОК")</f>
        <v>ОК</v>
      </c>
      <c r="N823" s="1" t="str">
        <f aca="false">IF(OR('План Факт 2025'!C823="ФОТ",SUM('План Факт 2025'!Q823,'План Факт 2025'!R823,'План Факт 2025'!Z823,'План Факт 2025'!AA823)&gt;0),"ОК",IF('План Факт 2025'!C823="","ОК","Требует заполнения"))</f>
        <v>ОК</v>
      </c>
      <c r="T823" s="1" t="str">
        <f aca="false">IF(AND('План Факт 2025'!R823&gt;0,'План Факт 2025'!X823=""),"Требует заполнения","ОК")</f>
        <v>ОК</v>
      </c>
      <c r="U823" s="1" t="str">
        <f aca="false">IF(AND('План Факт 2025'!R823&gt;0,'План Факт 2025'!Y823=""),"Требует заполнения","ОК")</f>
        <v>ОК</v>
      </c>
    </row>
    <row r="824" customFormat="false" ht="15" hidden="false" customHeight="false" outlineLevel="0" collapsed="false">
      <c r="A824" s="1" t="str">
        <f aca="false">IF(AND('План Факт 2025'!B824&lt;&gt;"",'План Факт 2025'!A824=""),"Требует заполнения","ОК")</f>
        <v>ОК</v>
      </c>
      <c r="C824" s="1" t="str">
        <f aca="false">IF(AND('План Факт 2025'!C824="",SUM('План Факт 2025'!Q824,'План Факт 2025'!R824,'План Факт 2025'!Z824,'План Факт 2025'!AA824)&gt;0),"Требует заполнения","ОК")</f>
        <v>ОК</v>
      </c>
      <c r="D824" s="357" t="str">
        <f aca="false">IF(OR(AND('План Факт 2025'!D824="",'План Факт 2025'!C824="Инвестиционный_проект"),AND('План Факт 2025'!D824="",'План Факт 2025'!C824="Операционный_бюджет")),"Требует заполнения", IF('План Факт 2025'!D824="","ОК",IFERROR(VLOOKUP('План Факт 2025'!C824&amp;'План Факт 2025'!D824,статьи,1,FALSE()),"Требует исправления")))</f>
        <v>ОК</v>
      </c>
      <c r="E824" s="1" t="str">
        <f aca="false">IF(AND('План Факт 2025'!C824="Инвестиционный_проект",'План Факт 2025'!G824=""),"Требует заполнения",IF(AND('План Факт 2025'!C824&lt;&gt;"Инвестиционный_проект",'План Факт 2025'!G824&lt;&gt;""),"Требует изменения","ОК"))</f>
        <v>ОК</v>
      </c>
      <c r="G824" s="1" t="str">
        <f aca="false">IF(AND('План Факт 2025'!C824="Инвестиционный_проект",'План Факт 2025'!I824=""),"Требует заполнения","ОК")</f>
        <v>ОК</v>
      </c>
      <c r="H824" s="1" t="str">
        <f aca="false">IF(AND('План Факт 2025'!C824="ФОТ",'План Факт 2025'!J824=""),"Требует заполнения","ОК")</f>
        <v>ОК</v>
      </c>
      <c r="J824" s="1" t="str">
        <f aca="false">IF(OR(AND('План Факт 2025'!D824="Программное_обеспечение_лицензии",'План Факт 2025'!L824=""),AND('План Факт 2025'!D824="Приобретение_ПО",'План Факт 2025'!L824=""),AND('План Факт 2025'!D824="ИТ_оборудование_и_комплектующие_ИП",'План Факт 2025'!L824=""),AND('План Факт 2025'!D824="ИТ_оборудование_и_комплектующие",'План Факт 2025'!L824="")),"Требует заполнения","ОК")</f>
        <v>ОК</v>
      </c>
      <c r="K824" s="1" t="str">
        <f aca="false">IF(OR(AND('План Факт 2025'!C824="Операционный_бюджет",'План Факт 2025'!D824="Программное_обеспечение_лицензии",'План Факт 2025'!M824=""),AND('План Факт 2025'!C824="Инвестиционный_проект",'План Факт 2025'!D824="Приобретение_ПО",'План Факт 2025'!M824=""),AND('План Факт 2025'!D824="ИТ_оборудование_и_комплектующие_ИП",'План Факт 2025'!M824=""),AND('План Факт 2025'!D824="ИТ_оборудование_и_комплектующие",'План Факт 2025'!M824="")),"Требует заполнения","ОК")</f>
        <v>ОК</v>
      </c>
      <c r="L824" s="1" t="str">
        <f aca="false">IF(OR(AND('План Факт 2025'!D824="Программное_обеспечение_лицензии",'План Факт 2025'!N824="",'План Факт 2025'!M824=""),AND('План Факт 2025'!D824="Приобретение_ПО",'План Факт 2025'!M824="",'План Факт 2025'!N824="",'План Факт 2025'!M824=""),AND('План Факт 2025'!C824&lt;&gt;"",'План Факт 2025'!N824="",'План Факт 2025'!M824="")),"Требует заполнения","ОК")</f>
        <v>ОК</v>
      </c>
      <c r="N824" s="1" t="str">
        <f aca="false">IF(OR('План Факт 2025'!C824="ФОТ",SUM('План Факт 2025'!Q824,'План Факт 2025'!R824,'План Факт 2025'!Z824,'План Факт 2025'!AA824)&gt;0),"ОК",IF('План Факт 2025'!C824="","ОК","Требует заполнения"))</f>
        <v>ОК</v>
      </c>
      <c r="T824" s="1" t="str">
        <f aca="false">IF(AND('План Факт 2025'!R824&gt;0,'План Факт 2025'!X824=""),"Требует заполнения","ОК")</f>
        <v>ОК</v>
      </c>
      <c r="U824" s="1" t="str">
        <f aca="false">IF(AND('План Факт 2025'!R824&gt;0,'План Факт 2025'!Y824=""),"Требует заполнения","ОК")</f>
        <v>ОК</v>
      </c>
    </row>
    <row r="825" customFormat="false" ht="15" hidden="false" customHeight="false" outlineLevel="0" collapsed="false">
      <c r="A825" s="1" t="str">
        <f aca="false">IF(AND('План Факт 2025'!B825&lt;&gt;"",'План Факт 2025'!A825=""),"Требует заполнения","ОК")</f>
        <v>ОК</v>
      </c>
      <c r="C825" s="1" t="str">
        <f aca="false">IF(AND('План Факт 2025'!C825="",SUM('План Факт 2025'!Q825,'План Факт 2025'!R825,'План Факт 2025'!Z825,'План Факт 2025'!AA825)&gt;0),"Требует заполнения","ОК")</f>
        <v>ОК</v>
      </c>
      <c r="D825" s="357" t="str">
        <f aca="false">IF(OR(AND('План Факт 2025'!D825="",'План Факт 2025'!C825="Инвестиционный_проект"),AND('План Факт 2025'!D825="",'План Факт 2025'!C825="Операционный_бюджет")),"Требует заполнения", IF('План Факт 2025'!D825="","ОК",IFERROR(VLOOKUP('План Факт 2025'!C825&amp;'План Факт 2025'!D825,статьи,1,FALSE()),"Требует исправления")))</f>
        <v>ОК</v>
      </c>
      <c r="E825" s="1" t="str">
        <f aca="false">IF(AND('План Факт 2025'!C825="Инвестиционный_проект",'План Факт 2025'!G825=""),"Требует заполнения",IF(AND('План Факт 2025'!C825&lt;&gt;"Инвестиционный_проект",'План Факт 2025'!G825&lt;&gt;""),"Требует изменения","ОК"))</f>
        <v>ОК</v>
      </c>
      <c r="G825" s="1" t="str">
        <f aca="false">IF(AND('План Факт 2025'!C825="Инвестиционный_проект",'План Факт 2025'!I825=""),"Требует заполнения","ОК")</f>
        <v>ОК</v>
      </c>
      <c r="H825" s="1" t="str">
        <f aca="false">IF(AND('План Факт 2025'!C825="ФОТ",'План Факт 2025'!J825=""),"Требует заполнения","ОК")</f>
        <v>ОК</v>
      </c>
      <c r="J825" s="1" t="str">
        <f aca="false">IF(OR(AND('План Факт 2025'!D825="Программное_обеспечение_лицензии",'План Факт 2025'!L825=""),AND('План Факт 2025'!D825="Приобретение_ПО",'План Факт 2025'!L825=""),AND('План Факт 2025'!D825="ИТ_оборудование_и_комплектующие_ИП",'План Факт 2025'!L825=""),AND('План Факт 2025'!D825="ИТ_оборудование_и_комплектующие",'План Факт 2025'!L825="")),"Требует заполнения","ОК")</f>
        <v>ОК</v>
      </c>
      <c r="K825" s="1" t="str">
        <f aca="false">IF(OR(AND('План Факт 2025'!C825="Операционный_бюджет",'План Факт 2025'!D825="Программное_обеспечение_лицензии",'План Факт 2025'!M825=""),AND('План Факт 2025'!C825="Инвестиционный_проект",'План Факт 2025'!D825="Приобретение_ПО",'План Факт 2025'!M825=""),AND('План Факт 2025'!D825="ИТ_оборудование_и_комплектующие_ИП",'План Факт 2025'!M825=""),AND('План Факт 2025'!D825="ИТ_оборудование_и_комплектующие",'План Факт 2025'!M825="")),"Требует заполнения","ОК")</f>
        <v>ОК</v>
      </c>
      <c r="L825" s="1" t="str">
        <f aca="false">IF(OR(AND('План Факт 2025'!D825="Программное_обеспечение_лицензии",'План Факт 2025'!N825="",'План Факт 2025'!M825=""),AND('План Факт 2025'!D825="Приобретение_ПО",'План Факт 2025'!M825="",'План Факт 2025'!N825="",'План Факт 2025'!M825=""),AND('План Факт 2025'!C825&lt;&gt;"",'План Факт 2025'!N825="",'План Факт 2025'!M825="")),"Требует заполнения","ОК")</f>
        <v>ОК</v>
      </c>
      <c r="N825" s="1" t="str">
        <f aca="false">IF(OR('План Факт 2025'!C825="ФОТ",SUM('План Факт 2025'!Q825,'План Факт 2025'!R825,'План Факт 2025'!Z825,'План Факт 2025'!AA825)&gt;0),"ОК",IF('План Факт 2025'!C825="","ОК","Требует заполнения"))</f>
        <v>ОК</v>
      </c>
      <c r="T825" s="1" t="str">
        <f aca="false">IF(AND('План Факт 2025'!R825&gt;0,'План Факт 2025'!X825=""),"Требует заполнения","ОК")</f>
        <v>ОК</v>
      </c>
      <c r="U825" s="1" t="str">
        <f aca="false">IF(AND('План Факт 2025'!R825&gt;0,'План Факт 2025'!Y825=""),"Требует заполнения","ОК")</f>
        <v>ОК</v>
      </c>
    </row>
    <row r="826" customFormat="false" ht="15" hidden="false" customHeight="false" outlineLevel="0" collapsed="false">
      <c r="A826" s="1" t="str">
        <f aca="false">IF(AND('План Факт 2025'!B826&lt;&gt;"",'План Факт 2025'!A826=""),"Требует заполнения","ОК")</f>
        <v>ОК</v>
      </c>
      <c r="C826" s="1" t="str">
        <f aca="false">IF(AND('План Факт 2025'!C826="",SUM('План Факт 2025'!Q826,'План Факт 2025'!R826,'План Факт 2025'!Z826,'План Факт 2025'!AA826)&gt;0),"Требует заполнения","ОК")</f>
        <v>ОК</v>
      </c>
      <c r="D826" s="357" t="str">
        <f aca="false">IF(OR(AND('План Факт 2025'!D826="",'План Факт 2025'!C826="Инвестиционный_проект"),AND('План Факт 2025'!D826="",'План Факт 2025'!C826="Операционный_бюджет")),"Требует заполнения", IF('План Факт 2025'!D826="","ОК",IFERROR(VLOOKUP('План Факт 2025'!C826&amp;'План Факт 2025'!D826,статьи,1,FALSE()),"Требует исправления")))</f>
        <v>ОК</v>
      </c>
      <c r="E826" s="1" t="str">
        <f aca="false">IF(AND('План Факт 2025'!C826="Инвестиционный_проект",'План Факт 2025'!G826=""),"Требует заполнения",IF(AND('План Факт 2025'!C826&lt;&gt;"Инвестиционный_проект",'План Факт 2025'!G826&lt;&gt;""),"Требует изменения","ОК"))</f>
        <v>ОК</v>
      </c>
      <c r="G826" s="1" t="str">
        <f aca="false">IF(AND('План Факт 2025'!C826="Инвестиционный_проект",'План Факт 2025'!I826=""),"Требует заполнения","ОК")</f>
        <v>ОК</v>
      </c>
      <c r="H826" s="1" t="str">
        <f aca="false">IF(AND('План Факт 2025'!C826="ФОТ",'План Факт 2025'!J826=""),"Требует заполнения","ОК")</f>
        <v>ОК</v>
      </c>
      <c r="J826" s="1" t="str">
        <f aca="false">IF(OR(AND('План Факт 2025'!D826="Программное_обеспечение_лицензии",'План Факт 2025'!L826=""),AND('План Факт 2025'!D826="Приобретение_ПО",'План Факт 2025'!L826=""),AND('План Факт 2025'!D826="ИТ_оборудование_и_комплектующие_ИП",'План Факт 2025'!L826=""),AND('План Факт 2025'!D826="ИТ_оборудование_и_комплектующие",'План Факт 2025'!L826="")),"Требует заполнения","ОК")</f>
        <v>ОК</v>
      </c>
      <c r="K826" s="1" t="str">
        <f aca="false">IF(OR(AND('План Факт 2025'!C826="Операционный_бюджет",'План Факт 2025'!D826="Программное_обеспечение_лицензии",'План Факт 2025'!M826=""),AND('План Факт 2025'!C826="Инвестиционный_проект",'План Факт 2025'!D826="Приобретение_ПО",'План Факт 2025'!M826=""),AND('План Факт 2025'!D826="ИТ_оборудование_и_комплектующие_ИП",'План Факт 2025'!M826=""),AND('План Факт 2025'!D826="ИТ_оборудование_и_комплектующие",'План Факт 2025'!M826="")),"Требует заполнения","ОК")</f>
        <v>ОК</v>
      </c>
      <c r="L826" s="1" t="str">
        <f aca="false">IF(OR(AND('План Факт 2025'!D826="Программное_обеспечение_лицензии",'План Факт 2025'!N826="",'План Факт 2025'!M826=""),AND('План Факт 2025'!D826="Приобретение_ПО",'План Факт 2025'!M826="",'План Факт 2025'!N826="",'План Факт 2025'!M826=""),AND('План Факт 2025'!C826&lt;&gt;"",'План Факт 2025'!N826="",'План Факт 2025'!M826="")),"Требует заполнения","ОК")</f>
        <v>ОК</v>
      </c>
      <c r="N826" s="1" t="str">
        <f aca="false">IF(OR('План Факт 2025'!C826="ФОТ",SUM('План Факт 2025'!Q826,'План Факт 2025'!R826,'План Факт 2025'!Z826,'План Факт 2025'!AA826)&gt;0),"ОК",IF('План Факт 2025'!C826="","ОК","Требует заполнения"))</f>
        <v>ОК</v>
      </c>
      <c r="T826" s="1" t="str">
        <f aca="false">IF(AND('План Факт 2025'!R826&gt;0,'План Факт 2025'!X826=""),"Требует заполнения","ОК")</f>
        <v>ОК</v>
      </c>
      <c r="U826" s="1" t="str">
        <f aca="false">IF(AND('План Факт 2025'!R826&gt;0,'План Факт 2025'!Y826=""),"Требует заполнения","ОК")</f>
        <v>ОК</v>
      </c>
    </row>
    <row r="827" customFormat="false" ht="15" hidden="false" customHeight="false" outlineLevel="0" collapsed="false">
      <c r="A827" s="1" t="str">
        <f aca="false">IF(AND('План Факт 2025'!B827&lt;&gt;"",'План Факт 2025'!A827=""),"Требует заполнения","ОК")</f>
        <v>ОК</v>
      </c>
      <c r="C827" s="1" t="str">
        <f aca="false">IF(AND('План Факт 2025'!C827="",SUM('План Факт 2025'!Q827,'План Факт 2025'!R827,'План Факт 2025'!Z827,'План Факт 2025'!AA827)&gt;0),"Требует заполнения","ОК")</f>
        <v>ОК</v>
      </c>
      <c r="D827" s="357" t="str">
        <f aca="false">IF(OR(AND('План Факт 2025'!D827="",'План Факт 2025'!C827="Инвестиционный_проект"),AND('План Факт 2025'!D827="",'План Факт 2025'!C827="Операционный_бюджет")),"Требует заполнения", IF('План Факт 2025'!D827="","ОК",IFERROR(VLOOKUP('План Факт 2025'!C827&amp;'План Факт 2025'!D827,статьи,1,FALSE()),"Требует исправления")))</f>
        <v>ОК</v>
      </c>
      <c r="E827" s="1" t="str">
        <f aca="false">IF(AND('План Факт 2025'!C827="Инвестиционный_проект",'План Факт 2025'!G827=""),"Требует заполнения",IF(AND('План Факт 2025'!C827&lt;&gt;"Инвестиционный_проект",'План Факт 2025'!G827&lt;&gt;""),"Требует изменения","ОК"))</f>
        <v>ОК</v>
      </c>
      <c r="G827" s="1" t="str">
        <f aca="false">IF(AND('План Факт 2025'!C827="Инвестиционный_проект",'План Факт 2025'!I827=""),"Требует заполнения","ОК")</f>
        <v>ОК</v>
      </c>
      <c r="H827" s="1" t="str">
        <f aca="false">IF(AND('План Факт 2025'!C827="ФОТ",'План Факт 2025'!J827=""),"Требует заполнения","ОК")</f>
        <v>ОК</v>
      </c>
      <c r="J827" s="1" t="str">
        <f aca="false">IF(OR(AND('План Факт 2025'!D827="Программное_обеспечение_лицензии",'План Факт 2025'!L827=""),AND('План Факт 2025'!D827="Приобретение_ПО",'План Факт 2025'!L827=""),AND('План Факт 2025'!D827="ИТ_оборудование_и_комплектующие_ИП",'План Факт 2025'!L827=""),AND('План Факт 2025'!D827="ИТ_оборудование_и_комплектующие",'План Факт 2025'!L827="")),"Требует заполнения","ОК")</f>
        <v>ОК</v>
      </c>
      <c r="K827" s="1" t="str">
        <f aca="false">IF(OR(AND('План Факт 2025'!C827="Операционный_бюджет",'План Факт 2025'!D827="Программное_обеспечение_лицензии",'План Факт 2025'!M827=""),AND('План Факт 2025'!C827="Инвестиционный_проект",'План Факт 2025'!D827="Приобретение_ПО",'План Факт 2025'!M827=""),AND('План Факт 2025'!D827="ИТ_оборудование_и_комплектующие_ИП",'План Факт 2025'!M827=""),AND('План Факт 2025'!D827="ИТ_оборудование_и_комплектующие",'План Факт 2025'!M827="")),"Требует заполнения","ОК")</f>
        <v>ОК</v>
      </c>
      <c r="L827" s="1" t="str">
        <f aca="false">IF(OR(AND('План Факт 2025'!D827="Программное_обеспечение_лицензии",'План Факт 2025'!N827="",'План Факт 2025'!M827=""),AND('План Факт 2025'!D827="Приобретение_ПО",'План Факт 2025'!M827="",'План Факт 2025'!N827="",'План Факт 2025'!M827=""),AND('План Факт 2025'!C827&lt;&gt;"",'План Факт 2025'!N827="",'План Факт 2025'!M827="")),"Требует заполнения","ОК")</f>
        <v>ОК</v>
      </c>
      <c r="N827" s="1" t="str">
        <f aca="false">IF(OR('План Факт 2025'!C827="ФОТ",SUM('План Факт 2025'!Q827,'План Факт 2025'!R827,'План Факт 2025'!Z827,'План Факт 2025'!AA827)&gt;0),"ОК",IF('План Факт 2025'!C827="","ОК","Требует заполнения"))</f>
        <v>ОК</v>
      </c>
      <c r="T827" s="1" t="str">
        <f aca="false">IF(AND('План Факт 2025'!R827&gt;0,'План Факт 2025'!X827=""),"Требует заполнения","ОК")</f>
        <v>ОК</v>
      </c>
      <c r="U827" s="1" t="str">
        <f aca="false">IF(AND('План Факт 2025'!R827&gt;0,'План Факт 2025'!Y827=""),"Требует заполнения","ОК")</f>
        <v>ОК</v>
      </c>
    </row>
    <row r="828" customFormat="false" ht="15" hidden="false" customHeight="false" outlineLevel="0" collapsed="false">
      <c r="A828" s="1" t="str">
        <f aca="false">IF(AND('План Факт 2025'!B828&lt;&gt;"",'План Факт 2025'!A828=""),"Требует заполнения","ОК")</f>
        <v>ОК</v>
      </c>
      <c r="C828" s="1" t="str">
        <f aca="false">IF(AND('План Факт 2025'!C828="",SUM('План Факт 2025'!Q828,'План Факт 2025'!R828,'План Факт 2025'!Z828,'План Факт 2025'!AA828)&gt;0),"Требует заполнения","ОК")</f>
        <v>ОК</v>
      </c>
      <c r="D828" s="357" t="str">
        <f aca="false">IF(OR(AND('План Факт 2025'!D828="",'План Факт 2025'!C828="Инвестиционный_проект"),AND('План Факт 2025'!D828="",'План Факт 2025'!C828="Операционный_бюджет")),"Требует заполнения", IF('План Факт 2025'!D828="","ОК",IFERROR(VLOOKUP('План Факт 2025'!C828&amp;'План Факт 2025'!D828,статьи,1,FALSE()),"Требует исправления")))</f>
        <v>ОК</v>
      </c>
      <c r="E828" s="1" t="str">
        <f aca="false">IF(AND('План Факт 2025'!C828="Инвестиционный_проект",'План Факт 2025'!G828=""),"Требует заполнения",IF(AND('План Факт 2025'!C828&lt;&gt;"Инвестиционный_проект",'План Факт 2025'!G828&lt;&gt;""),"Требует изменения","ОК"))</f>
        <v>ОК</v>
      </c>
      <c r="G828" s="1" t="str">
        <f aca="false">IF(AND('План Факт 2025'!C828="Инвестиционный_проект",'План Факт 2025'!I828=""),"Требует заполнения","ОК")</f>
        <v>ОК</v>
      </c>
      <c r="H828" s="1" t="str">
        <f aca="false">IF(AND('План Факт 2025'!C828="ФОТ",'План Факт 2025'!J828=""),"Требует заполнения","ОК")</f>
        <v>ОК</v>
      </c>
      <c r="J828" s="1" t="str">
        <f aca="false">IF(OR(AND('План Факт 2025'!D828="Программное_обеспечение_лицензии",'План Факт 2025'!L828=""),AND('План Факт 2025'!D828="Приобретение_ПО",'План Факт 2025'!L828=""),AND('План Факт 2025'!D828="ИТ_оборудование_и_комплектующие_ИП",'План Факт 2025'!L828=""),AND('План Факт 2025'!D828="ИТ_оборудование_и_комплектующие",'План Факт 2025'!L828="")),"Требует заполнения","ОК")</f>
        <v>ОК</v>
      </c>
      <c r="K828" s="1" t="str">
        <f aca="false">IF(OR(AND('План Факт 2025'!C828="Операционный_бюджет",'План Факт 2025'!D828="Программное_обеспечение_лицензии",'План Факт 2025'!M828=""),AND('План Факт 2025'!C828="Инвестиционный_проект",'План Факт 2025'!D828="Приобретение_ПО",'План Факт 2025'!M828=""),AND('План Факт 2025'!D828="ИТ_оборудование_и_комплектующие_ИП",'План Факт 2025'!M828=""),AND('План Факт 2025'!D828="ИТ_оборудование_и_комплектующие",'План Факт 2025'!M828="")),"Требует заполнения","ОК")</f>
        <v>ОК</v>
      </c>
      <c r="L828" s="1" t="str">
        <f aca="false">IF(OR(AND('План Факт 2025'!D828="Программное_обеспечение_лицензии",'План Факт 2025'!N828="",'План Факт 2025'!M828=""),AND('План Факт 2025'!D828="Приобретение_ПО",'План Факт 2025'!M828="",'План Факт 2025'!N828="",'План Факт 2025'!M828=""),AND('План Факт 2025'!C828&lt;&gt;"",'План Факт 2025'!N828="",'План Факт 2025'!M828="")),"Требует заполнения","ОК")</f>
        <v>ОК</v>
      </c>
      <c r="N828" s="1" t="str">
        <f aca="false">IF(OR('План Факт 2025'!C828="ФОТ",SUM('План Факт 2025'!Q828,'План Факт 2025'!R828,'План Факт 2025'!Z828,'План Факт 2025'!AA828)&gt;0),"ОК",IF('План Факт 2025'!C828="","ОК","Требует заполнения"))</f>
        <v>ОК</v>
      </c>
      <c r="T828" s="1" t="str">
        <f aca="false">IF(AND('План Факт 2025'!R828&gt;0,'План Факт 2025'!X828=""),"Требует заполнения","ОК")</f>
        <v>ОК</v>
      </c>
      <c r="U828" s="1" t="str">
        <f aca="false">IF(AND('План Факт 2025'!R828&gt;0,'План Факт 2025'!Y828=""),"Требует заполнения","ОК")</f>
        <v>ОК</v>
      </c>
    </row>
    <row r="829" customFormat="false" ht="15" hidden="false" customHeight="false" outlineLevel="0" collapsed="false">
      <c r="A829" s="1" t="str">
        <f aca="false">IF(AND('План Факт 2025'!B829&lt;&gt;"",'План Факт 2025'!A829=""),"Требует заполнения","ОК")</f>
        <v>ОК</v>
      </c>
      <c r="C829" s="1" t="str">
        <f aca="false">IF(AND('План Факт 2025'!C829="",SUM('План Факт 2025'!Q829,'План Факт 2025'!R829,'План Факт 2025'!Z829,'План Факт 2025'!AA829)&gt;0),"Требует заполнения","ОК")</f>
        <v>ОК</v>
      </c>
      <c r="D829" s="357" t="str">
        <f aca="false">IF(OR(AND('План Факт 2025'!D829="",'План Факт 2025'!C829="Инвестиционный_проект"),AND('План Факт 2025'!D829="",'План Факт 2025'!C829="Операционный_бюджет")),"Требует заполнения", IF('План Факт 2025'!D829="","ОК",IFERROR(VLOOKUP('План Факт 2025'!C829&amp;'План Факт 2025'!D829,статьи,1,FALSE()),"Требует исправления")))</f>
        <v>ОК</v>
      </c>
      <c r="E829" s="1" t="str">
        <f aca="false">IF(AND('План Факт 2025'!C829="Инвестиционный_проект",'План Факт 2025'!G829=""),"Требует заполнения",IF(AND('План Факт 2025'!C829&lt;&gt;"Инвестиционный_проект",'План Факт 2025'!G829&lt;&gt;""),"Требует изменения","ОК"))</f>
        <v>ОК</v>
      </c>
      <c r="G829" s="1" t="str">
        <f aca="false">IF(AND('План Факт 2025'!C829="Инвестиционный_проект",'План Факт 2025'!I829=""),"Требует заполнения","ОК")</f>
        <v>ОК</v>
      </c>
      <c r="H829" s="1" t="str">
        <f aca="false">IF(AND('План Факт 2025'!C829="ФОТ",'План Факт 2025'!J829=""),"Требует заполнения","ОК")</f>
        <v>ОК</v>
      </c>
      <c r="J829" s="1" t="str">
        <f aca="false">IF(OR(AND('План Факт 2025'!D829="Программное_обеспечение_лицензии",'План Факт 2025'!L829=""),AND('План Факт 2025'!D829="Приобретение_ПО",'План Факт 2025'!L829=""),AND('План Факт 2025'!D829="ИТ_оборудование_и_комплектующие_ИП",'План Факт 2025'!L829=""),AND('План Факт 2025'!D829="ИТ_оборудование_и_комплектующие",'План Факт 2025'!L829="")),"Требует заполнения","ОК")</f>
        <v>ОК</v>
      </c>
      <c r="K829" s="1" t="str">
        <f aca="false">IF(OR(AND('План Факт 2025'!C829="Операционный_бюджет",'План Факт 2025'!D829="Программное_обеспечение_лицензии",'План Факт 2025'!M829=""),AND('План Факт 2025'!C829="Инвестиционный_проект",'План Факт 2025'!D829="Приобретение_ПО",'План Факт 2025'!M829=""),AND('План Факт 2025'!D829="ИТ_оборудование_и_комплектующие_ИП",'План Факт 2025'!M829=""),AND('План Факт 2025'!D829="ИТ_оборудование_и_комплектующие",'План Факт 2025'!M829="")),"Требует заполнения","ОК")</f>
        <v>ОК</v>
      </c>
      <c r="L829" s="1" t="str">
        <f aca="false">IF(OR(AND('План Факт 2025'!D829="Программное_обеспечение_лицензии",'План Факт 2025'!N829="",'План Факт 2025'!M829=""),AND('План Факт 2025'!D829="Приобретение_ПО",'План Факт 2025'!M829="",'План Факт 2025'!N829="",'План Факт 2025'!M829=""),AND('План Факт 2025'!C829&lt;&gt;"",'План Факт 2025'!N829="",'План Факт 2025'!M829="")),"Требует заполнения","ОК")</f>
        <v>ОК</v>
      </c>
      <c r="N829" s="1" t="str">
        <f aca="false">IF(OR('План Факт 2025'!C829="ФОТ",SUM('План Факт 2025'!Q829,'План Факт 2025'!R829,'План Факт 2025'!Z829,'План Факт 2025'!AA829)&gt;0),"ОК",IF('План Факт 2025'!C829="","ОК","Требует заполнения"))</f>
        <v>ОК</v>
      </c>
      <c r="T829" s="1" t="str">
        <f aca="false">IF(AND('План Факт 2025'!R829&gt;0,'План Факт 2025'!X829=""),"Требует заполнения","ОК")</f>
        <v>ОК</v>
      </c>
      <c r="U829" s="1" t="str">
        <f aca="false">IF(AND('План Факт 2025'!R829&gt;0,'План Факт 2025'!Y829=""),"Требует заполнения","ОК")</f>
        <v>ОК</v>
      </c>
    </row>
    <row r="830" customFormat="false" ht="15" hidden="false" customHeight="false" outlineLevel="0" collapsed="false">
      <c r="A830" s="1" t="str">
        <f aca="false">IF(AND('План Факт 2025'!B830&lt;&gt;"",'План Факт 2025'!A830=""),"Требует заполнения","ОК")</f>
        <v>ОК</v>
      </c>
      <c r="C830" s="1" t="str">
        <f aca="false">IF(AND('План Факт 2025'!C830="",SUM('План Факт 2025'!Q830,'План Факт 2025'!R830,'План Факт 2025'!Z830,'План Факт 2025'!AA830)&gt;0),"Требует заполнения","ОК")</f>
        <v>ОК</v>
      </c>
      <c r="D830" s="357" t="str">
        <f aca="false">IF(OR(AND('План Факт 2025'!D830="",'План Факт 2025'!C830="Инвестиционный_проект"),AND('План Факт 2025'!D830="",'План Факт 2025'!C830="Операционный_бюджет")),"Требует заполнения", IF('План Факт 2025'!D830="","ОК",IFERROR(VLOOKUP('План Факт 2025'!C830&amp;'План Факт 2025'!D830,статьи,1,FALSE()),"Требует исправления")))</f>
        <v>ОК</v>
      </c>
      <c r="E830" s="1" t="str">
        <f aca="false">IF(AND('План Факт 2025'!C830="Инвестиционный_проект",'План Факт 2025'!G830=""),"Требует заполнения",IF(AND('План Факт 2025'!C830&lt;&gt;"Инвестиционный_проект",'План Факт 2025'!G830&lt;&gt;""),"Требует изменения","ОК"))</f>
        <v>ОК</v>
      </c>
      <c r="G830" s="1" t="str">
        <f aca="false">IF(AND('План Факт 2025'!C830="Инвестиционный_проект",'План Факт 2025'!I830=""),"Требует заполнения","ОК")</f>
        <v>ОК</v>
      </c>
      <c r="H830" s="1" t="str">
        <f aca="false">IF(AND('План Факт 2025'!C830="ФОТ",'План Факт 2025'!J830=""),"Требует заполнения","ОК")</f>
        <v>ОК</v>
      </c>
      <c r="J830" s="1" t="str">
        <f aca="false">IF(OR(AND('План Факт 2025'!D830="Программное_обеспечение_лицензии",'План Факт 2025'!L830=""),AND('План Факт 2025'!D830="Приобретение_ПО",'План Факт 2025'!L830=""),AND('План Факт 2025'!D830="ИТ_оборудование_и_комплектующие_ИП",'План Факт 2025'!L830=""),AND('План Факт 2025'!D830="ИТ_оборудование_и_комплектующие",'План Факт 2025'!L830="")),"Требует заполнения","ОК")</f>
        <v>ОК</v>
      </c>
      <c r="K830" s="1" t="str">
        <f aca="false">IF(OR(AND('План Факт 2025'!C830="Операционный_бюджет",'План Факт 2025'!D830="Программное_обеспечение_лицензии",'План Факт 2025'!M830=""),AND('План Факт 2025'!C830="Инвестиционный_проект",'План Факт 2025'!D830="Приобретение_ПО",'План Факт 2025'!M830=""),AND('План Факт 2025'!D830="ИТ_оборудование_и_комплектующие_ИП",'План Факт 2025'!M830=""),AND('План Факт 2025'!D830="ИТ_оборудование_и_комплектующие",'План Факт 2025'!M830="")),"Требует заполнения","ОК")</f>
        <v>ОК</v>
      </c>
      <c r="L830" s="1" t="str">
        <f aca="false">IF(OR(AND('План Факт 2025'!D830="Программное_обеспечение_лицензии",'План Факт 2025'!N830="",'План Факт 2025'!M830=""),AND('План Факт 2025'!D830="Приобретение_ПО",'План Факт 2025'!M830="",'План Факт 2025'!N830="",'План Факт 2025'!M830=""),AND('План Факт 2025'!C830&lt;&gt;"",'План Факт 2025'!N830="",'План Факт 2025'!M830="")),"Требует заполнения","ОК")</f>
        <v>ОК</v>
      </c>
      <c r="N830" s="1" t="str">
        <f aca="false">IF(OR('План Факт 2025'!C830="ФОТ",SUM('План Факт 2025'!Q830,'План Факт 2025'!R830,'План Факт 2025'!Z830,'План Факт 2025'!AA830)&gt;0),"ОК",IF('План Факт 2025'!C830="","ОК","Требует заполнения"))</f>
        <v>ОК</v>
      </c>
      <c r="T830" s="1" t="str">
        <f aca="false">IF(AND('План Факт 2025'!R830&gt;0,'План Факт 2025'!X830=""),"Требует заполнения","ОК")</f>
        <v>ОК</v>
      </c>
      <c r="U830" s="1" t="str">
        <f aca="false">IF(AND('План Факт 2025'!R830&gt;0,'План Факт 2025'!Y830=""),"Требует заполнения","ОК")</f>
        <v>ОК</v>
      </c>
    </row>
    <row r="831" customFormat="false" ht="15" hidden="false" customHeight="false" outlineLevel="0" collapsed="false">
      <c r="A831" s="1" t="str">
        <f aca="false">IF(AND('План Факт 2025'!B831&lt;&gt;"",'План Факт 2025'!A831=""),"Требует заполнения","ОК")</f>
        <v>ОК</v>
      </c>
      <c r="C831" s="1" t="str">
        <f aca="false">IF(AND('План Факт 2025'!C831="",SUM('План Факт 2025'!Q831,'План Факт 2025'!R831,'План Факт 2025'!Z831,'План Факт 2025'!AA831)&gt;0),"Требует заполнения","ОК")</f>
        <v>ОК</v>
      </c>
      <c r="D831" s="357" t="str">
        <f aca="false">IF(OR(AND('План Факт 2025'!D831="",'План Факт 2025'!C831="Инвестиционный_проект"),AND('План Факт 2025'!D831="",'План Факт 2025'!C831="Операционный_бюджет")),"Требует заполнения", IF('План Факт 2025'!D831="","ОК",IFERROR(VLOOKUP('План Факт 2025'!C831&amp;'План Факт 2025'!D831,статьи,1,FALSE()),"Требует исправления")))</f>
        <v>ОК</v>
      </c>
      <c r="E831" s="1" t="str">
        <f aca="false">IF(AND('План Факт 2025'!C831="Инвестиционный_проект",'План Факт 2025'!G831=""),"Требует заполнения",IF(AND('План Факт 2025'!C831&lt;&gt;"Инвестиционный_проект",'План Факт 2025'!G831&lt;&gt;""),"Требует изменения","ОК"))</f>
        <v>ОК</v>
      </c>
      <c r="G831" s="1" t="str">
        <f aca="false">IF(AND('План Факт 2025'!C831="Инвестиционный_проект",'План Факт 2025'!I831=""),"Требует заполнения","ОК")</f>
        <v>ОК</v>
      </c>
      <c r="H831" s="1" t="str">
        <f aca="false">IF(AND('План Факт 2025'!C831="ФОТ",'План Факт 2025'!J831=""),"Требует заполнения","ОК")</f>
        <v>ОК</v>
      </c>
      <c r="J831" s="1" t="str">
        <f aca="false">IF(OR(AND('План Факт 2025'!D831="Программное_обеспечение_лицензии",'План Факт 2025'!L831=""),AND('План Факт 2025'!D831="Приобретение_ПО",'План Факт 2025'!L831=""),AND('План Факт 2025'!D831="ИТ_оборудование_и_комплектующие_ИП",'План Факт 2025'!L831=""),AND('План Факт 2025'!D831="ИТ_оборудование_и_комплектующие",'План Факт 2025'!L831="")),"Требует заполнения","ОК")</f>
        <v>ОК</v>
      </c>
      <c r="K831" s="1" t="str">
        <f aca="false">IF(OR(AND('План Факт 2025'!C831="Операционный_бюджет",'План Факт 2025'!D831="Программное_обеспечение_лицензии",'План Факт 2025'!M831=""),AND('План Факт 2025'!C831="Инвестиционный_проект",'План Факт 2025'!D831="Приобретение_ПО",'План Факт 2025'!M831=""),AND('План Факт 2025'!D831="ИТ_оборудование_и_комплектующие_ИП",'План Факт 2025'!M831=""),AND('План Факт 2025'!D831="ИТ_оборудование_и_комплектующие",'План Факт 2025'!M831="")),"Требует заполнения","ОК")</f>
        <v>ОК</v>
      </c>
      <c r="L831" s="1" t="str">
        <f aca="false">IF(OR(AND('План Факт 2025'!D831="Программное_обеспечение_лицензии",'План Факт 2025'!N831="",'План Факт 2025'!M831=""),AND('План Факт 2025'!D831="Приобретение_ПО",'План Факт 2025'!M831="",'План Факт 2025'!N831="",'План Факт 2025'!M831=""),AND('План Факт 2025'!C831&lt;&gt;"",'План Факт 2025'!N831="",'План Факт 2025'!M831="")),"Требует заполнения","ОК")</f>
        <v>ОК</v>
      </c>
      <c r="N831" s="1" t="str">
        <f aca="false">IF(OR('План Факт 2025'!C831="ФОТ",SUM('План Факт 2025'!Q831,'План Факт 2025'!R831,'План Факт 2025'!Z831,'План Факт 2025'!AA831)&gt;0),"ОК",IF('План Факт 2025'!C831="","ОК","Требует заполнения"))</f>
        <v>ОК</v>
      </c>
      <c r="T831" s="1" t="str">
        <f aca="false">IF(AND('План Факт 2025'!R831&gt;0,'План Факт 2025'!X831=""),"Требует заполнения","ОК")</f>
        <v>ОК</v>
      </c>
      <c r="U831" s="1" t="str">
        <f aca="false">IF(AND('План Факт 2025'!R831&gt;0,'План Факт 2025'!Y831=""),"Требует заполнения","ОК")</f>
        <v>ОК</v>
      </c>
    </row>
    <row r="832" customFormat="false" ht="15" hidden="false" customHeight="false" outlineLevel="0" collapsed="false">
      <c r="A832" s="1" t="str">
        <f aca="false">IF(AND('План Факт 2025'!B832&lt;&gt;"",'План Факт 2025'!A832=""),"Требует заполнения","ОК")</f>
        <v>ОК</v>
      </c>
      <c r="C832" s="1" t="str">
        <f aca="false">IF(AND('План Факт 2025'!C832="",SUM('План Факт 2025'!Q832,'План Факт 2025'!R832,'План Факт 2025'!Z832,'План Факт 2025'!AA832)&gt;0),"Требует заполнения","ОК")</f>
        <v>ОК</v>
      </c>
      <c r="D832" s="357" t="str">
        <f aca="false">IF(OR(AND('План Факт 2025'!D832="",'План Факт 2025'!C832="Инвестиционный_проект"),AND('План Факт 2025'!D832="",'План Факт 2025'!C832="Операционный_бюджет")),"Требует заполнения", IF('План Факт 2025'!D832="","ОК",IFERROR(VLOOKUP('План Факт 2025'!C832&amp;'План Факт 2025'!D832,статьи,1,FALSE()),"Требует исправления")))</f>
        <v>ОК</v>
      </c>
      <c r="E832" s="1" t="str">
        <f aca="false">IF(AND('План Факт 2025'!C832="Инвестиционный_проект",'План Факт 2025'!G832=""),"Требует заполнения",IF(AND('План Факт 2025'!C832&lt;&gt;"Инвестиционный_проект",'План Факт 2025'!G832&lt;&gt;""),"Требует изменения","ОК"))</f>
        <v>ОК</v>
      </c>
      <c r="G832" s="1" t="str">
        <f aca="false">IF(AND('План Факт 2025'!C832="Инвестиционный_проект",'План Факт 2025'!I832=""),"Требует заполнения","ОК")</f>
        <v>ОК</v>
      </c>
      <c r="H832" s="1" t="str">
        <f aca="false">IF(AND('План Факт 2025'!C832="ФОТ",'План Факт 2025'!J832=""),"Требует заполнения","ОК")</f>
        <v>ОК</v>
      </c>
      <c r="J832" s="1" t="str">
        <f aca="false">IF(OR(AND('План Факт 2025'!D832="Программное_обеспечение_лицензии",'План Факт 2025'!L832=""),AND('План Факт 2025'!D832="Приобретение_ПО",'План Факт 2025'!L832=""),AND('План Факт 2025'!D832="ИТ_оборудование_и_комплектующие_ИП",'План Факт 2025'!L832=""),AND('План Факт 2025'!D832="ИТ_оборудование_и_комплектующие",'План Факт 2025'!L832="")),"Требует заполнения","ОК")</f>
        <v>ОК</v>
      </c>
      <c r="K832" s="1" t="str">
        <f aca="false">IF(OR(AND('План Факт 2025'!C832="Операционный_бюджет",'План Факт 2025'!D832="Программное_обеспечение_лицензии",'План Факт 2025'!M832=""),AND('План Факт 2025'!C832="Инвестиционный_проект",'План Факт 2025'!D832="Приобретение_ПО",'План Факт 2025'!M832=""),AND('План Факт 2025'!D832="ИТ_оборудование_и_комплектующие_ИП",'План Факт 2025'!M832=""),AND('План Факт 2025'!D832="ИТ_оборудование_и_комплектующие",'План Факт 2025'!M832="")),"Требует заполнения","ОК")</f>
        <v>ОК</v>
      </c>
      <c r="L832" s="1" t="str">
        <f aca="false">IF(OR(AND('План Факт 2025'!D832="Программное_обеспечение_лицензии",'План Факт 2025'!N832="",'План Факт 2025'!M832=""),AND('План Факт 2025'!D832="Приобретение_ПО",'План Факт 2025'!M832="",'План Факт 2025'!N832="",'План Факт 2025'!M832=""),AND('План Факт 2025'!C832&lt;&gt;"",'План Факт 2025'!N832="",'План Факт 2025'!M832="")),"Требует заполнения","ОК")</f>
        <v>ОК</v>
      </c>
      <c r="N832" s="1" t="str">
        <f aca="false">IF(OR('План Факт 2025'!C832="ФОТ",SUM('План Факт 2025'!Q832,'План Факт 2025'!R832,'План Факт 2025'!Z832,'План Факт 2025'!AA832)&gt;0),"ОК",IF('План Факт 2025'!C832="","ОК","Требует заполнения"))</f>
        <v>ОК</v>
      </c>
      <c r="T832" s="1" t="str">
        <f aca="false">IF(AND('План Факт 2025'!R832&gt;0,'План Факт 2025'!X832=""),"Требует заполнения","ОК")</f>
        <v>ОК</v>
      </c>
      <c r="U832" s="1" t="str">
        <f aca="false">IF(AND('План Факт 2025'!R832&gt;0,'План Факт 2025'!Y832=""),"Требует заполнения","ОК")</f>
        <v>ОК</v>
      </c>
    </row>
    <row r="833" customFormat="false" ht="15" hidden="false" customHeight="false" outlineLevel="0" collapsed="false">
      <c r="A833" s="1" t="str">
        <f aca="false">IF(AND('План Факт 2025'!B833&lt;&gt;"",'План Факт 2025'!A833=""),"Требует заполнения","ОК")</f>
        <v>ОК</v>
      </c>
      <c r="C833" s="1" t="str">
        <f aca="false">IF(AND('План Факт 2025'!C833="",SUM('План Факт 2025'!Q833,'План Факт 2025'!R833,'План Факт 2025'!Z833,'План Факт 2025'!AA833)&gt;0),"Требует заполнения","ОК")</f>
        <v>ОК</v>
      </c>
      <c r="D833" s="357" t="str">
        <f aca="false">IF(OR(AND('План Факт 2025'!D833="",'План Факт 2025'!C833="Инвестиционный_проект"),AND('План Факт 2025'!D833="",'План Факт 2025'!C833="Операционный_бюджет")),"Требует заполнения", IF('План Факт 2025'!D833="","ОК",IFERROR(VLOOKUP('План Факт 2025'!C833&amp;'План Факт 2025'!D833,статьи,1,FALSE()),"Требует исправления")))</f>
        <v>ОК</v>
      </c>
      <c r="E833" s="1" t="str">
        <f aca="false">IF(AND('План Факт 2025'!C833="Инвестиционный_проект",'План Факт 2025'!G833=""),"Требует заполнения",IF(AND('План Факт 2025'!C833&lt;&gt;"Инвестиционный_проект",'План Факт 2025'!G833&lt;&gt;""),"Требует изменения","ОК"))</f>
        <v>ОК</v>
      </c>
      <c r="G833" s="1" t="str">
        <f aca="false">IF(AND('План Факт 2025'!C833="Инвестиционный_проект",'План Факт 2025'!I833=""),"Требует заполнения","ОК")</f>
        <v>ОК</v>
      </c>
      <c r="H833" s="1" t="str">
        <f aca="false">IF(AND('План Факт 2025'!C833="ФОТ",'План Факт 2025'!J833=""),"Требует заполнения","ОК")</f>
        <v>ОК</v>
      </c>
      <c r="J833" s="1" t="str">
        <f aca="false">IF(OR(AND('План Факт 2025'!D833="Программное_обеспечение_лицензии",'План Факт 2025'!L833=""),AND('План Факт 2025'!D833="Приобретение_ПО",'План Факт 2025'!L833=""),AND('План Факт 2025'!D833="ИТ_оборудование_и_комплектующие_ИП",'План Факт 2025'!L833=""),AND('План Факт 2025'!D833="ИТ_оборудование_и_комплектующие",'План Факт 2025'!L833="")),"Требует заполнения","ОК")</f>
        <v>ОК</v>
      </c>
      <c r="K833" s="1" t="str">
        <f aca="false">IF(OR(AND('План Факт 2025'!C833="Операционный_бюджет",'План Факт 2025'!D833="Программное_обеспечение_лицензии",'План Факт 2025'!M833=""),AND('План Факт 2025'!C833="Инвестиционный_проект",'План Факт 2025'!D833="Приобретение_ПО",'План Факт 2025'!M833=""),AND('План Факт 2025'!D833="ИТ_оборудование_и_комплектующие_ИП",'План Факт 2025'!M833=""),AND('План Факт 2025'!D833="ИТ_оборудование_и_комплектующие",'План Факт 2025'!M833="")),"Требует заполнения","ОК")</f>
        <v>ОК</v>
      </c>
      <c r="L833" s="1" t="str">
        <f aca="false">IF(OR(AND('План Факт 2025'!D833="Программное_обеспечение_лицензии",'План Факт 2025'!N833="",'План Факт 2025'!M833=""),AND('План Факт 2025'!D833="Приобретение_ПО",'План Факт 2025'!M833="",'План Факт 2025'!N833="",'План Факт 2025'!M833=""),AND('План Факт 2025'!C833&lt;&gt;"",'План Факт 2025'!N833="",'План Факт 2025'!M833="")),"Требует заполнения","ОК")</f>
        <v>ОК</v>
      </c>
      <c r="N833" s="1" t="str">
        <f aca="false">IF(OR('План Факт 2025'!C833="ФОТ",SUM('План Факт 2025'!Q833,'План Факт 2025'!R833,'План Факт 2025'!Z833,'План Факт 2025'!AA833)&gt;0),"ОК",IF('План Факт 2025'!C833="","ОК","Требует заполнения"))</f>
        <v>ОК</v>
      </c>
      <c r="T833" s="1" t="str">
        <f aca="false">IF(AND('План Факт 2025'!R833&gt;0,'План Факт 2025'!X833=""),"Требует заполнения","ОК")</f>
        <v>ОК</v>
      </c>
      <c r="U833" s="1" t="str">
        <f aca="false">IF(AND('План Факт 2025'!R833&gt;0,'План Факт 2025'!Y833=""),"Требует заполнения","ОК")</f>
        <v>ОК</v>
      </c>
    </row>
    <row r="834" customFormat="false" ht="15" hidden="false" customHeight="false" outlineLevel="0" collapsed="false">
      <c r="A834" s="1" t="str">
        <f aca="false">IF(AND('План Факт 2025'!B834&lt;&gt;"",'План Факт 2025'!A834=""),"Требует заполнения","ОК")</f>
        <v>ОК</v>
      </c>
      <c r="C834" s="1" t="str">
        <f aca="false">IF(AND('План Факт 2025'!C834="",SUM('План Факт 2025'!Q834,'План Факт 2025'!R834,'План Факт 2025'!Z834,'План Факт 2025'!AA834)&gt;0),"Требует заполнения","ОК")</f>
        <v>ОК</v>
      </c>
      <c r="D834" s="357" t="str">
        <f aca="false">IF(OR(AND('План Факт 2025'!D834="",'План Факт 2025'!C834="Инвестиционный_проект"),AND('План Факт 2025'!D834="",'План Факт 2025'!C834="Операционный_бюджет")),"Требует заполнения", IF('План Факт 2025'!D834="","ОК",IFERROR(VLOOKUP('План Факт 2025'!C834&amp;'План Факт 2025'!D834,статьи,1,FALSE()),"Требует исправления")))</f>
        <v>ОК</v>
      </c>
      <c r="E834" s="1" t="str">
        <f aca="false">IF(AND('План Факт 2025'!C834="Инвестиционный_проект",'План Факт 2025'!G834=""),"Требует заполнения",IF(AND('План Факт 2025'!C834&lt;&gt;"Инвестиционный_проект",'План Факт 2025'!G834&lt;&gt;""),"Требует изменения","ОК"))</f>
        <v>ОК</v>
      </c>
      <c r="G834" s="1" t="str">
        <f aca="false">IF(AND('План Факт 2025'!C834="Инвестиционный_проект",'План Факт 2025'!I834=""),"Требует заполнения","ОК")</f>
        <v>ОК</v>
      </c>
      <c r="H834" s="1" t="str">
        <f aca="false">IF(AND('План Факт 2025'!C834="ФОТ",'План Факт 2025'!J834=""),"Требует заполнения","ОК")</f>
        <v>ОК</v>
      </c>
      <c r="J834" s="1" t="str">
        <f aca="false">IF(OR(AND('План Факт 2025'!D834="Программное_обеспечение_лицензии",'План Факт 2025'!L834=""),AND('План Факт 2025'!D834="Приобретение_ПО",'План Факт 2025'!L834=""),AND('План Факт 2025'!D834="ИТ_оборудование_и_комплектующие_ИП",'План Факт 2025'!L834=""),AND('План Факт 2025'!D834="ИТ_оборудование_и_комплектующие",'План Факт 2025'!L834="")),"Требует заполнения","ОК")</f>
        <v>ОК</v>
      </c>
      <c r="K834" s="1" t="str">
        <f aca="false">IF(OR(AND('План Факт 2025'!C834="Операционный_бюджет",'План Факт 2025'!D834="Программное_обеспечение_лицензии",'План Факт 2025'!M834=""),AND('План Факт 2025'!C834="Инвестиционный_проект",'План Факт 2025'!D834="Приобретение_ПО",'План Факт 2025'!M834=""),AND('План Факт 2025'!D834="ИТ_оборудование_и_комплектующие_ИП",'План Факт 2025'!M834=""),AND('План Факт 2025'!D834="ИТ_оборудование_и_комплектующие",'План Факт 2025'!M834="")),"Требует заполнения","ОК")</f>
        <v>ОК</v>
      </c>
      <c r="L834" s="1" t="str">
        <f aca="false">IF(OR(AND('План Факт 2025'!D834="Программное_обеспечение_лицензии",'План Факт 2025'!N834="",'План Факт 2025'!M834=""),AND('План Факт 2025'!D834="Приобретение_ПО",'План Факт 2025'!M834="",'План Факт 2025'!N834="",'План Факт 2025'!M834=""),AND('План Факт 2025'!C834&lt;&gt;"",'План Факт 2025'!N834="",'План Факт 2025'!M834="")),"Требует заполнения","ОК")</f>
        <v>ОК</v>
      </c>
      <c r="N834" s="1" t="str">
        <f aca="false">IF(OR('План Факт 2025'!C834="ФОТ",SUM('План Факт 2025'!Q834,'План Факт 2025'!R834,'План Факт 2025'!Z834,'План Факт 2025'!AA834)&gt;0),"ОК",IF('План Факт 2025'!C834="","ОК","Требует заполнения"))</f>
        <v>ОК</v>
      </c>
      <c r="T834" s="1" t="str">
        <f aca="false">IF(AND('План Факт 2025'!R834&gt;0,'План Факт 2025'!X834=""),"Требует заполнения","ОК")</f>
        <v>ОК</v>
      </c>
      <c r="U834" s="1" t="str">
        <f aca="false">IF(AND('План Факт 2025'!R834&gt;0,'План Факт 2025'!Y834=""),"Требует заполнения","ОК")</f>
        <v>ОК</v>
      </c>
    </row>
    <row r="835" customFormat="false" ht="15" hidden="false" customHeight="false" outlineLevel="0" collapsed="false">
      <c r="A835" s="1" t="str">
        <f aca="false">IF(AND('План Факт 2025'!B835&lt;&gt;"",'План Факт 2025'!A835=""),"Требует заполнения","ОК")</f>
        <v>ОК</v>
      </c>
      <c r="C835" s="1" t="str">
        <f aca="false">IF(AND('План Факт 2025'!C835="",SUM('План Факт 2025'!Q835,'План Факт 2025'!R835,'План Факт 2025'!Z835,'План Факт 2025'!AA835)&gt;0),"Требует заполнения","ОК")</f>
        <v>ОК</v>
      </c>
      <c r="D835" s="357" t="str">
        <f aca="false">IF(OR(AND('План Факт 2025'!D835="",'План Факт 2025'!C835="Инвестиционный_проект"),AND('План Факт 2025'!D835="",'План Факт 2025'!C835="Операционный_бюджет")),"Требует заполнения", IF('План Факт 2025'!D835="","ОК",IFERROR(VLOOKUP('План Факт 2025'!C835&amp;'План Факт 2025'!D835,статьи,1,FALSE()),"Требует исправления")))</f>
        <v>ОК</v>
      </c>
      <c r="E835" s="1" t="str">
        <f aca="false">IF(AND('План Факт 2025'!C835="Инвестиционный_проект",'План Факт 2025'!G835=""),"Требует заполнения",IF(AND('План Факт 2025'!C835&lt;&gt;"Инвестиционный_проект",'План Факт 2025'!G835&lt;&gt;""),"Требует изменения","ОК"))</f>
        <v>ОК</v>
      </c>
      <c r="G835" s="1" t="str">
        <f aca="false">IF(AND('План Факт 2025'!C835="Инвестиционный_проект",'План Факт 2025'!I835=""),"Требует заполнения","ОК")</f>
        <v>ОК</v>
      </c>
      <c r="H835" s="1" t="str">
        <f aca="false">IF(AND('План Факт 2025'!C835="ФОТ",'План Факт 2025'!J835=""),"Требует заполнения","ОК")</f>
        <v>ОК</v>
      </c>
      <c r="J835" s="1" t="str">
        <f aca="false">IF(OR(AND('План Факт 2025'!D835="Программное_обеспечение_лицензии",'План Факт 2025'!L835=""),AND('План Факт 2025'!D835="Приобретение_ПО",'План Факт 2025'!L835=""),AND('План Факт 2025'!D835="ИТ_оборудование_и_комплектующие_ИП",'План Факт 2025'!L835=""),AND('План Факт 2025'!D835="ИТ_оборудование_и_комплектующие",'План Факт 2025'!L835="")),"Требует заполнения","ОК")</f>
        <v>ОК</v>
      </c>
      <c r="K835" s="1" t="str">
        <f aca="false">IF(OR(AND('План Факт 2025'!C835="Операционный_бюджет",'План Факт 2025'!D835="Программное_обеспечение_лицензии",'План Факт 2025'!M835=""),AND('План Факт 2025'!C835="Инвестиционный_проект",'План Факт 2025'!D835="Приобретение_ПО",'План Факт 2025'!M835=""),AND('План Факт 2025'!D835="ИТ_оборудование_и_комплектующие_ИП",'План Факт 2025'!M835=""),AND('План Факт 2025'!D835="ИТ_оборудование_и_комплектующие",'План Факт 2025'!M835="")),"Требует заполнения","ОК")</f>
        <v>ОК</v>
      </c>
      <c r="L835" s="1" t="str">
        <f aca="false">IF(OR(AND('План Факт 2025'!D835="Программное_обеспечение_лицензии",'План Факт 2025'!N835="",'План Факт 2025'!M835=""),AND('План Факт 2025'!D835="Приобретение_ПО",'План Факт 2025'!M835="",'План Факт 2025'!N835="",'План Факт 2025'!M835=""),AND('План Факт 2025'!C835&lt;&gt;"",'План Факт 2025'!N835="",'План Факт 2025'!M835="")),"Требует заполнения","ОК")</f>
        <v>ОК</v>
      </c>
      <c r="N835" s="1" t="str">
        <f aca="false">IF(OR('План Факт 2025'!C835="ФОТ",SUM('План Факт 2025'!Q835,'План Факт 2025'!R835,'План Факт 2025'!Z835,'План Факт 2025'!AA835)&gt;0),"ОК",IF('План Факт 2025'!C835="","ОК","Требует заполнения"))</f>
        <v>ОК</v>
      </c>
      <c r="T835" s="1" t="str">
        <f aca="false">IF(AND('План Факт 2025'!R835&gt;0,'План Факт 2025'!X835=""),"Требует заполнения","ОК")</f>
        <v>ОК</v>
      </c>
      <c r="U835" s="1" t="str">
        <f aca="false">IF(AND('План Факт 2025'!R835&gt;0,'План Факт 2025'!Y835=""),"Требует заполнения","ОК")</f>
        <v>ОК</v>
      </c>
    </row>
    <row r="836" customFormat="false" ht="15" hidden="false" customHeight="false" outlineLevel="0" collapsed="false">
      <c r="A836" s="1" t="str">
        <f aca="false">IF(AND('План Факт 2025'!B836&lt;&gt;"",'План Факт 2025'!A836=""),"Требует заполнения","ОК")</f>
        <v>ОК</v>
      </c>
      <c r="C836" s="1" t="str">
        <f aca="false">IF(AND('План Факт 2025'!C836="",SUM('План Факт 2025'!Q836,'План Факт 2025'!R836,'План Факт 2025'!Z836,'План Факт 2025'!AA836)&gt;0),"Требует заполнения","ОК")</f>
        <v>ОК</v>
      </c>
      <c r="D836" s="357" t="str">
        <f aca="false">IF(OR(AND('План Факт 2025'!D836="",'План Факт 2025'!C836="Инвестиционный_проект"),AND('План Факт 2025'!D836="",'План Факт 2025'!C836="Операционный_бюджет")),"Требует заполнения", IF('План Факт 2025'!D836="","ОК",IFERROR(VLOOKUP('План Факт 2025'!C836&amp;'План Факт 2025'!D836,статьи,1,FALSE()),"Требует исправления")))</f>
        <v>ОК</v>
      </c>
      <c r="E836" s="1" t="str">
        <f aca="false">IF(AND('План Факт 2025'!C836="Инвестиционный_проект",'План Факт 2025'!G836=""),"Требует заполнения",IF(AND('План Факт 2025'!C836&lt;&gt;"Инвестиционный_проект",'План Факт 2025'!G836&lt;&gt;""),"Требует изменения","ОК"))</f>
        <v>ОК</v>
      </c>
      <c r="G836" s="1" t="str">
        <f aca="false">IF(AND('План Факт 2025'!C836="Инвестиционный_проект",'План Факт 2025'!I836=""),"Требует заполнения","ОК")</f>
        <v>ОК</v>
      </c>
      <c r="H836" s="1" t="str">
        <f aca="false">IF(AND('План Факт 2025'!C836="ФОТ",'План Факт 2025'!J836=""),"Требует заполнения","ОК")</f>
        <v>ОК</v>
      </c>
      <c r="J836" s="1" t="str">
        <f aca="false">IF(OR(AND('План Факт 2025'!D836="Программное_обеспечение_лицензии",'План Факт 2025'!L836=""),AND('План Факт 2025'!D836="Приобретение_ПО",'План Факт 2025'!L836=""),AND('План Факт 2025'!D836="ИТ_оборудование_и_комплектующие_ИП",'План Факт 2025'!L836=""),AND('План Факт 2025'!D836="ИТ_оборудование_и_комплектующие",'План Факт 2025'!L836="")),"Требует заполнения","ОК")</f>
        <v>ОК</v>
      </c>
      <c r="K836" s="1" t="str">
        <f aca="false">IF(OR(AND('План Факт 2025'!C836="Операционный_бюджет",'План Факт 2025'!D836="Программное_обеспечение_лицензии",'План Факт 2025'!M836=""),AND('План Факт 2025'!C836="Инвестиционный_проект",'План Факт 2025'!D836="Приобретение_ПО",'План Факт 2025'!M836=""),AND('План Факт 2025'!D836="ИТ_оборудование_и_комплектующие_ИП",'План Факт 2025'!M836=""),AND('План Факт 2025'!D836="ИТ_оборудование_и_комплектующие",'План Факт 2025'!M836="")),"Требует заполнения","ОК")</f>
        <v>ОК</v>
      </c>
      <c r="L836" s="1" t="str">
        <f aca="false">IF(OR(AND('План Факт 2025'!D836="Программное_обеспечение_лицензии",'План Факт 2025'!N836="",'План Факт 2025'!M836=""),AND('План Факт 2025'!D836="Приобретение_ПО",'План Факт 2025'!M836="",'План Факт 2025'!N836="",'План Факт 2025'!M836=""),AND('План Факт 2025'!C836&lt;&gt;"",'План Факт 2025'!N836="",'План Факт 2025'!M836="")),"Требует заполнения","ОК")</f>
        <v>ОК</v>
      </c>
      <c r="N836" s="1" t="str">
        <f aca="false">IF(OR('План Факт 2025'!C836="ФОТ",SUM('План Факт 2025'!Q836,'План Факт 2025'!R836,'План Факт 2025'!Z836,'План Факт 2025'!AA836)&gt;0),"ОК",IF('План Факт 2025'!C836="","ОК","Требует заполнения"))</f>
        <v>ОК</v>
      </c>
      <c r="T836" s="1" t="str">
        <f aca="false">IF(AND('План Факт 2025'!R836&gt;0,'План Факт 2025'!X836=""),"Требует заполнения","ОК")</f>
        <v>ОК</v>
      </c>
      <c r="U836" s="1" t="str">
        <f aca="false">IF(AND('План Факт 2025'!R836&gt;0,'План Факт 2025'!Y836=""),"Требует заполнения","ОК")</f>
        <v>ОК</v>
      </c>
    </row>
    <row r="837" customFormat="false" ht="15" hidden="false" customHeight="false" outlineLevel="0" collapsed="false">
      <c r="A837" s="1" t="str">
        <f aca="false">IF(AND('План Факт 2025'!B837&lt;&gt;"",'План Факт 2025'!A837=""),"Требует заполнения","ОК")</f>
        <v>ОК</v>
      </c>
      <c r="C837" s="1" t="str">
        <f aca="false">IF(AND('План Факт 2025'!C837="",SUM('План Факт 2025'!Q837,'План Факт 2025'!R837,'План Факт 2025'!Z837,'План Факт 2025'!AA837)&gt;0),"Требует заполнения","ОК")</f>
        <v>ОК</v>
      </c>
      <c r="D837" s="357" t="str">
        <f aca="false">IF(OR(AND('План Факт 2025'!D837="",'План Факт 2025'!C837="Инвестиционный_проект"),AND('План Факт 2025'!D837="",'План Факт 2025'!C837="Операционный_бюджет")),"Требует заполнения", IF('План Факт 2025'!D837="","ОК",IFERROR(VLOOKUP('План Факт 2025'!C837&amp;'План Факт 2025'!D837,статьи,1,FALSE()),"Требует исправления")))</f>
        <v>ОК</v>
      </c>
      <c r="E837" s="1" t="str">
        <f aca="false">IF(AND('План Факт 2025'!C837="Инвестиционный_проект",'План Факт 2025'!G837=""),"Требует заполнения",IF(AND('План Факт 2025'!C837&lt;&gt;"Инвестиционный_проект",'План Факт 2025'!G837&lt;&gt;""),"Требует изменения","ОК"))</f>
        <v>ОК</v>
      </c>
      <c r="G837" s="1" t="str">
        <f aca="false">IF(AND('План Факт 2025'!C837="Инвестиционный_проект",'План Факт 2025'!I837=""),"Требует заполнения","ОК")</f>
        <v>ОК</v>
      </c>
      <c r="H837" s="1" t="str">
        <f aca="false">IF(AND('План Факт 2025'!C837="ФОТ",'План Факт 2025'!J837=""),"Требует заполнения","ОК")</f>
        <v>ОК</v>
      </c>
      <c r="J837" s="1" t="str">
        <f aca="false">IF(OR(AND('План Факт 2025'!D837="Программное_обеспечение_лицензии",'План Факт 2025'!L837=""),AND('План Факт 2025'!D837="Приобретение_ПО",'План Факт 2025'!L837=""),AND('План Факт 2025'!D837="ИТ_оборудование_и_комплектующие_ИП",'План Факт 2025'!L837=""),AND('План Факт 2025'!D837="ИТ_оборудование_и_комплектующие",'План Факт 2025'!L837="")),"Требует заполнения","ОК")</f>
        <v>ОК</v>
      </c>
      <c r="K837" s="1" t="str">
        <f aca="false">IF(OR(AND('План Факт 2025'!C837="Операционный_бюджет",'План Факт 2025'!D837="Программное_обеспечение_лицензии",'План Факт 2025'!M837=""),AND('План Факт 2025'!C837="Инвестиционный_проект",'План Факт 2025'!D837="Приобретение_ПО",'План Факт 2025'!M837=""),AND('План Факт 2025'!D837="ИТ_оборудование_и_комплектующие_ИП",'План Факт 2025'!M837=""),AND('План Факт 2025'!D837="ИТ_оборудование_и_комплектующие",'План Факт 2025'!M837="")),"Требует заполнения","ОК")</f>
        <v>ОК</v>
      </c>
      <c r="L837" s="1" t="str">
        <f aca="false">IF(OR(AND('План Факт 2025'!D837="Программное_обеспечение_лицензии",'План Факт 2025'!N837="",'План Факт 2025'!M837=""),AND('План Факт 2025'!D837="Приобретение_ПО",'План Факт 2025'!M837="",'План Факт 2025'!N837="",'План Факт 2025'!M837=""),AND('План Факт 2025'!C837&lt;&gt;"",'План Факт 2025'!N837="",'План Факт 2025'!M837="")),"Требует заполнения","ОК")</f>
        <v>ОК</v>
      </c>
      <c r="N837" s="1" t="str">
        <f aca="false">IF(OR('План Факт 2025'!C837="ФОТ",SUM('План Факт 2025'!Q837,'План Факт 2025'!R837,'План Факт 2025'!Z837,'План Факт 2025'!AA837)&gt;0),"ОК",IF('План Факт 2025'!C837="","ОК","Требует заполнения"))</f>
        <v>ОК</v>
      </c>
      <c r="T837" s="1" t="str">
        <f aca="false">IF(AND('План Факт 2025'!R837&gt;0,'План Факт 2025'!X837=""),"Требует заполнения","ОК")</f>
        <v>ОК</v>
      </c>
      <c r="U837" s="1" t="str">
        <f aca="false">IF(AND('План Факт 2025'!R837&gt;0,'План Факт 2025'!Y837=""),"Требует заполнения","ОК")</f>
        <v>ОК</v>
      </c>
    </row>
    <row r="838" customFormat="false" ht="15" hidden="false" customHeight="false" outlineLevel="0" collapsed="false">
      <c r="A838" s="1" t="str">
        <f aca="false">IF(AND('План Факт 2025'!B838&lt;&gt;"",'План Факт 2025'!A838=""),"Требует заполнения","ОК")</f>
        <v>ОК</v>
      </c>
      <c r="C838" s="1" t="str">
        <f aca="false">IF(AND('План Факт 2025'!C838="",SUM('План Факт 2025'!Q838,'План Факт 2025'!R838,'План Факт 2025'!Z838,'План Факт 2025'!AA838)&gt;0),"Требует заполнения","ОК")</f>
        <v>ОК</v>
      </c>
      <c r="D838" s="357" t="str">
        <f aca="false">IF(OR(AND('План Факт 2025'!D838="",'План Факт 2025'!C838="Инвестиционный_проект"),AND('План Факт 2025'!D838="",'План Факт 2025'!C838="Операционный_бюджет")),"Требует заполнения", IF('План Факт 2025'!D838="","ОК",IFERROR(VLOOKUP('План Факт 2025'!C838&amp;'План Факт 2025'!D838,статьи,1,FALSE()),"Требует исправления")))</f>
        <v>ОК</v>
      </c>
      <c r="E838" s="1" t="str">
        <f aca="false">IF(AND('План Факт 2025'!C838="Инвестиционный_проект",'План Факт 2025'!G838=""),"Требует заполнения",IF(AND('План Факт 2025'!C838&lt;&gt;"Инвестиционный_проект",'План Факт 2025'!G838&lt;&gt;""),"Требует изменения","ОК"))</f>
        <v>ОК</v>
      </c>
      <c r="G838" s="1" t="str">
        <f aca="false">IF(AND('План Факт 2025'!C838="Инвестиционный_проект",'План Факт 2025'!I838=""),"Требует заполнения","ОК")</f>
        <v>ОК</v>
      </c>
      <c r="H838" s="1" t="str">
        <f aca="false">IF(AND('План Факт 2025'!C838="ФОТ",'План Факт 2025'!J838=""),"Требует заполнения","ОК")</f>
        <v>ОК</v>
      </c>
      <c r="J838" s="1" t="str">
        <f aca="false">IF(OR(AND('План Факт 2025'!D838="Программное_обеспечение_лицензии",'План Факт 2025'!L838=""),AND('План Факт 2025'!D838="Приобретение_ПО",'План Факт 2025'!L838=""),AND('План Факт 2025'!D838="ИТ_оборудование_и_комплектующие_ИП",'План Факт 2025'!L838=""),AND('План Факт 2025'!D838="ИТ_оборудование_и_комплектующие",'План Факт 2025'!L838="")),"Требует заполнения","ОК")</f>
        <v>ОК</v>
      </c>
      <c r="K838" s="1" t="str">
        <f aca="false">IF(OR(AND('План Факт 2025'!C838="Операционный_бюджет",'План Факт 2025'!D838="Программное_обеспечение_лицензии",'План Факт 2025'!M838=""),AND('План Факт 2025'!C838="Инвестиционный_проект",'План Факт 2025'!D838="Приобретение_ПО",'План Факт 2025'!M838=""),AND('План Факт 2025'!D838="ИТ_оборудование_и_комплектующие_ИП",'План Факт 2025'!M838=""),AND('План Факт 2025'!D838="ИТ_оборудование_и_комплектующие",'План Факт 2025'!M838="")),"Требует заполнения","ОК")</f>
        <v>ОК</v>
      </c>
      <c r="L838" s="1" t="str">
        <f aca="false">IF(OR(AND('План Факт 2025'!D838="Программное_обеспечение_лицензии",'План Факт 2025'!N838="",'План Факт 2025'!M838=""),AND('План Факт 2025'!D838="Приобретение_ПО",'План Факт 2025'!M838="",'План Факт 2025'!N838="",'План Факт 2025'!M838=""),AND('План Факт 2025'!C838&lt;&gt;"",'План Факт 2025'!N838="",'План Факт 2025'!M838="")),"Требует заполнения","ОК")</f>
        <v>ОК</v>
      </c>
      <c r="N838" s="1" t="str">
        <f aca="false">IF(OR('План Факт 2025'!C838="ФОТ",SUM('План Факт 2025'!Q838,'План Факт 2025'!R838,'План Факт 2025'!Z838,'План Факт 2025'!AA838)&gt;0),"ОК",IF('План Факт 2025'!C838="","ОК","Требует заполнения"))</f>
        <v>ОК</v>
      </c>
      <c r="T838" s="1" t="str">
        <f aca="false">IF(AND('План Факт 2025'!R838&gt;0,'План Факт 2025'!X838=""),"Требует заполнения","ОК")</f>
        <v>ОК</v>
      </c>
      <c r="U838" s="1" t="str">
        <f aca="false">IF(AND('План Факт 2025'!R838&gt;0,'План Факт 2025'!Y838=""),"Требует заполнения","ОК")</f>
        <v>ОК</v>
      </c>
    </row>
    <row r="839" customFormat="false" ht="15" hidden="false" customHeight="false" outlineLevel="0" collapsed="false">
      <c r="A839" s="1" t="str">
        <f aca="false">IF(AND('План Факт 2025'!B839&lt;&gt;"",'План Факт 2025'!A839=""),"Требует заполнения","ОК")</f>
        <v>ОК</v>
      </c>
      <c r="C839" s="1" t="str">
        <f aca="false">IF(AND('План Факт 2025'!C839="",SUM('План Факт 2025'!Q839,'План Факт 2025'!R839,'План Факт 2025'!Z839,'План Факт 2025'!AA839)&gt;0),"Требует заполнения","ОК")</f>
        <v>ОК</v>
      </c>
      <c r="D839" s="357" t="str">
        <f aca="false">IF(OR(AND('План Факт 2025'!D839="",'План Факт 2025'!C839="Инвестиционный_проект"),AND('План Факт 2025'!D839="",'План Факт 2025'!C839="Операционный_бюджет")),"Требует заполнения", IF('План Факт 2025'!D839="","ОК",IFERROR(VLOOKUP('План Факт 2025'!C839&amp;'План Факт 2025'!D839,статьи,1,FALSE()),"Требует исправления")))</f>
        <v>ОК</v>
      </c>
      <c r="E839" s="1" t="str">
        <f aca="false">IF(AND('План Факт 2025'!C839="Инвестиционный_проект",'План Факт 2025'!G839=""),"Требует заполнения",IF(AND('План Факт 2025'!C839&lt;&gt;"Инвестиционный_проект",'План Факт 2025'!G839&lt;&gt;""),"Требует изменения","ОК"))</f>
        <v>ОК</v>
      </c>
      <c r="G839" s="1" t="str">
        <f aca="false">IF(AND('План Факт 2025'!C839="Инвестиционный_проект",'План Факт 2025'!I839=""),"Требует заполнения","ОК")</f>
        <v>ОК</v>
      </c>
      <c r="H839" s="1" t="str">
        <f aca="false">IF(AND('План Факт 2025'!C839="ФОТ",'План Факт 2025'!J839=""),"Требует заполнения","ОК")</f>
        <v>ОК</v>
      </c>
      <c r="J839" s="1" t="str">
        <f aca="false">IF(OR(AND('План Факт 2025'!D839="Программное_обеспечение_лицензии",'План Факт 2025'!L839=""),AND('План Факт 2025'!D839="Приобретение_ПО",'План Факт 2025'!L839=""),AND('План Факт 2025'!D839="ИТ_оборудование_и_комплектующие_ИП",'План Факт 2025'!L839=""),AND('План Факт 2025'!D839="ИТ_оборудование_и_комплектующие",'План Факт 2025'!L839="")),"Требует заполнения","ОК")</f>
        <v>ОК</v>
      </c>
      <c r="K839" s="1" t="str">
        <f aca="false">IF(OR(AND('План Факт 2025'!C839="Операционный_бюджет",'План Факт 2025'!D839="Программное_обеспечение_лицензии",'План Факт 2025'!M839=""),AND('План Факт 2025'!C839="Инвестиционный_проект",'План Факт 2025'!D839="Приобретение_ПО",'План Факт 2025'!M839=""),AND('План Факт 2025'!D839="ИТ_оборудование_и_комплектующие_ИП",'План Факт 2025'!M839=""),AND('План Факт 2025'!D839="ИТ_оборудование_и_комплектующие",'План Факт 2025'!M839="")),"Требует заполнения","ОК")</f>
        <v>ОК</v>
      </c>
      <c r="L839" s="1" t="str">
        <f aca="false">IF(OR(AND('План Факт 2025'!D839="Программное_обеспечение_лицензии",'План Факт 2025'!N839="",'План Факт 2025'!M839=""),AND('План Факт 2025'!D839="Приобретение_ПО",'План Факт 2025'!M839="",'План Факт 2025'!N839="",'План Факт 2025'!M839=""),AND('План Факт 2025'!C839&lt;&gt;"",'План Факт 2025'!N839="",'План Факт 2025'!M839="")),"Требует заполнения","ОК")</f>
        <v>ОК</v>
      </c>
      <c r="N839" s="1" t="str">
        <f aca="false">IF(OR('План Факт 2025'!C839="ФОТ",SUM('План Факт 2025'!Q839,'План Факт 2025'!R839,'План Факт 2025'!Z839,'План Факт 2025'!AA839)&gt;0),"ОК",IF('План Факт 2025'!C839="","ОК","Требует заполнения"))</f>
        <v>ОК</v>
      </c>
      <c r="T839" s="1" t="str">
        <f aca="false">IF(AND('План Факт 2025'!R839&gt;0,'План Факт 2025'!X839=""),"Требует заполнения","ОК")</f>
        <v>ОК</v>
      </c>
      <c r="U839" s="1" t="str">
        <f aca="false">IF(AND('План Факт 2025'!R839&gt;0,'План Факт 2025'!Y839=""),"Требует заполнения","ОК")</f>
        <v>ОК</v>
      </c>
    </row>
    <row r="840" customFormat="false" ht="15" hidden="false" customHeight="false" outlineLevel="0" collapsed="false">
      <c r="A840" s="1" t="str">
        <f aca="false">IF(AND('План Факт 2025'!B840&lt;&gt;"",'План Факт 2025'!A840=""),"Требует заполнения","ОК")</f>
        <v>ОК</v>
      </c>
      <c r="C840" s="1" t="str">
        <f aca="false">IF(AND('План Факт 2025'!C840="",SUM('План Факт 2025'!Q840,'План Факт 2025'!R840,'План Факт 2025'!Z840,'План Факт 2025'!AA840)&gt;0),"Требует заполнения","ОК")</f>
        <v>ОК</v>
      </c>
      <c r="D840" s="357" t="str">
        <f aca="false">IF(OR(AND('План Факт 2025'!D840="",'План Факт 2025'!C840="Инвестиционный_проект"),AND('План Факт 2025'!D840="",'План Факт 2025'!C840="Операционный_бюджет")),"Требует заполнения", IF('План Факт 2025'!D840="","ОК",IFERROR(VLOOKUP('План Факт 2025'!C840&amp;'План Факт 2025'!D840,статьи,1,FALSE()),"Требует исправления")))</f>
        <v>ОК</v>
      </c>
      <c r="E840" s="1" t="str">
        <f aca="false">IF(AND('План Факт 2025'!C840="Инвестиционный_проект",'План Факт 2025'!G840=""),"Требует заполнения",IF(AND('План Факт 2025'!C840&lt;&gt;"Инвестиционный_проект",'План Факт 2025'!G840&lt;&gt;""),"Требует изменения","ОК"))</f>
        <v>ОК</v>
      </c>
      <c r="G840" s="1" t="str">
        <f aca="false">IF(AND('План Факт 2025'!C840="Инвестиционный_проект",'План Факт 2025'!I840=""),"Требует заполнения","ОК")</f>
        <v>ОК</v>
      </c>
      <c r="H840" s="1" t="str">
        <f aca="false">IF(AND('План Факт 2025'!C840="ФОТ",'План Факт 2025'!J840=""),"Требует заполнения","ОК")</f>
        <v>ОК</v>
      </c>
      <c r="J840" s="1" t="str">
        <f aca="false">IF(OR(AND('План Факт 2025'!D840="Программное_обеспечение_лицензии",'План Факт 2025'!L840=""),AND('План Факт 2025'!D840="Приобретение_ПО",'План Факт 2025'!L840=""),AND('План Факт 2025'!D840="ИТ_оборудование_и_комплектующие_ИП",'План Факт 2025'!L840=""),AND('План Факт 2025'!D840="ИТ_оборудование_и_комплектующие",'План Факт 2025'!L840="")),"Требует заполнения","ОК")</f>
        <v>ОК</v>
      </c>
      <c r="K840" s="1" t="str">
        <f aca="false">IF(OR(AND('План Факт 2025'!C840="Операционный_бюджет",'План Факт 2025'!D840="Программное_обеспечение_лицензии",'План Факт 2025'!M840=""),AND('План Факт 2025'!C840="Инвестиционный_проект",'План Факт 2025'!D840="Приобретение_ПО",'План Факт 2025'!M840=""),AND('План Факт 2025'!D840="ИТ_оборудование_и_комплектующие_ИП",'План Факт 2025'!M840=""),AND('План Факт 2025'!D840="ИТ_оборудование_и_комплектующие",'План Факт 2025'!M840="")),"Требует заполнения","ОК")</f>
        <v>ОК</v>
      </c>
      <c r="L840" s="1" t="str">
        <f aca="false">IF(OR(AND('План Факт 2025'!D840="Программное_обеспечение_лицензии",'План Факт 2025'!N840="",'План Факт 2025'!M840=""),AND('План Факт 2025'!D840="Приобретение_ПО",'План Факт 2025'!M840="",'План Факт 2025'!N840="",'План Факт 2025'!M840=""),AND('План Факт 2025'!C840&lt;&gt;"",'План Факт 2025'!N840="",'План Факт 2025'!M840="")),"Требует заполнения","ОК")</f>
        <v>ОК</v>
      </c>
      <c r="N840" s="1" t="str">
        <f aca="false">IF(OR('План Факт 2025'!C840="ФОТ",SUM('План Факт 2025'!Q840,'План Факт 2025'!R840,'План Факт 2025'!Z840,'План Факт 2025'!AA840)&gt;0),"ОК",IF('План Факт 2025'!C840="","ОК","Требует заполнения"))</f>
        <v>ОК</v>
      </c>
      <c r="T840" s="1" t="str">
        <f aca="false">IF(AND('План Факт 2025'!R840&gt;0,'План Факт 2025'!X840=""),"Требует заполнения","ОК")</f>
        <v>ОК</v>
      </c>
      <c r="U840" s="1" t="str">
        <f aca="false">IF(AND('План Факт 2025'!R840&gt;0,'План Факт 2025'!Y840=""),"Требует заполнения","ОК")</f>
        <v>ОК</v>
      </c>
    </row>
    <row r="841" customFormat="false" ht="15" hidden="false" customHeight="false" outlineLevel="0" collapsed="false">
      <c r="A841" s="1" t="str">
        <f aca="false">IF(AND('План Факт 2025'!B841&lt;&gt;"",'План Факт 2025'!A841=""),"Требует заполнения","ОК")</f>
        <v>ОК</v>
      </c>
      <c r="C841" s="1" t="str">
        <f aca="false">IF(AND('План Факт 2025'!C841="",SUM('План Факт 2025'!Q841,'План Факт 2025'!R841,'План Факт 2025'!Z841,'План Факт 2025'!AA841)&gt;0),"Требует заполнения","ОК")</f>
        <v>ОК</v>
      </c>
      <c r="D841" s="357" t="str">
        <f aca="false">IF(OR(AND('План Факт 2025'!D841="",'План Факт 2025'!C841="Инвестиционный_проект"),AND('План Факт 2025'!D841="",'План Факт 2025'!C841="Операционный_бюджет")),"Требует заполнения", IF('План Факт 2025'!D841="","ОК",IFERROR(VLOOKUP('План Факт 2025'!C841&amp;'План Факт 2025'!D841,статьи,1,FALSE()),"Требует исправления")))</f>
        <v>ОК</v>
      </c>
      <c r="E841" s="1" t="str">
        <f aca="false">IF(AND('План Факт 2025'!C841="Инвестиционный_проект",'План Факт 2025'!G841=""),"Требует заполнения",IF(AND('План Факт 2025'!C841&lt;&gt;"Инвестиционный_проект",'План Факт 2025'!G841&lt;&gt;""),"Требует изменения","ОК"))</f>
        <v>ОК</v>
      </c>
      <c r="G841" s="1" t="str">
        <f aca="false">IF(AND('План Факт 2025'!C841="Инвестиционный_проект",'План Факт 2025'!I841=""),"Требует заполнения","ОК")</f>
        <v>ОК</v>
      </c>
      <c r="H841" s="1" t="str">
        <f aca="false">IF(AND('План Факт 2025'!C841="ФОТ",'План Факт 2025'!J841=""),"Требует заполнения","ОК")</f>
        <v>ОК</v>
      </c>
      <c r="J841" s="1" t="str">
        <f aca="false">IF(OR(AND('План Факт 2025'!D841="Программное_обеспечение_лицензии",'План Факт 2025'!L841=""),AND('План Факт 2025'!D841="Приобретение_ПО",'План Факт 2025'!L841=""),AND('План Факт 2025'!D841="ИТ_оборудование_и_комплектующие_ИП",'План Факт 2025'!L841=""),AND('План Факт 2025'!D841="ИТ_оборудование_и_комплектующие",'План Факт 2025'!L841="")),"Требует заполнения","ОК")</f>
        <v>ОК</v>
      </c>
      <c r="K841" s="1" t="str">
        <f aca="false">IF(OR(AND('План Факт 2025'!C841="Операционный_бюджет",'План Факт 2025'!D841="Программное_обеспечение_лицензии",'План Факт 2025'!M841=""),AND('План Факт 2025'!C841="Инвестиционный_проект",'План Факт 2025'!D841="Приобретение_ПО",'План Факт 2025'!M841=""),AND('План Факт 2025'!D841="ИТ_оборудование_и_комплектующие_ИП",'План Факт 2025'!M841=""),AND('План Факт 2025'!D841="ИТ_оборудование_и_комплектующие",'План Факт 2025'!M841="")),"Требует заполнения","ОК")</f>
        <v>ОК</v>
      </c>
      <c r="L841" s="1" t="str">
        <f aca="false">IF(OR(AND('План Факт 2025'!D841="Программное_обеспечение_лицензии",'План Факт 2025'!N841="",'План Факт 2025'!M841=""),AND('План Факт 2025'!D841="Приобретение_ПО",'План Факт 2025'!M841="",'План Факт 2025'!N841="",'План Факт 2025'!M841=""),AND('План Факт 2025'!C841&lt;&gt;"",'План Факт 2025'!N841="",'План Факт 2025'!M841="")),"Требует заполнения","ОК")</f>
        <v>ОК</v>
      </c>
      <c r="N841" s="1" t="str">
        <f aca="false">IF(OR('План Факт 2025'!C841="ФОТ",SUM('План Факт 2025'!Q841,'План Факт 2025'!R841,'План Факт 2025'!Z841,'План Факт 2025'!AA841)&gt;0),"ОК",IF('План Факт 2025'!C841="","ОК","Требует заполнения"))</f>
        <v>ОК</v>
      </c>
      <c r="T841" s="1" t="str">
        <f aca="false">IF(AND('План Факт 2025'!R841&gt;0,'План Факт 2025'!X841=""),"Требует заполнения","ОК")</f>
        <v>ОК</v>
      </c>
      <c r="U841" s="1" t="str">
        <f aca="false">IF(AND('План Факт 2025'!R841&gt;0,'План Факт 2025'!Y841=""),"Требует заполнения","ОК")</f>
        <v>ОК</v>
      </c>
    </row>
    <row r="842" customFormat="false" ht="15" hidden="false" customHeight="false" outlineLevel="0" collapsed="false">
      <c r="A842" s="1" t="str">
        <f aca="false">IF(AND('План Факт 2025'!B842&lt;&gt;"",'План Факт 2025'!A842=""),"Требует заполнения","ОК")</f>
        <v>ОК</v>
      </c>
      <c r="C842" s="1" t="str">
        <f aca="false">IF(AND('План Факт 2025'!C842="",SUM('План Факт 2025'!Q842,'План Факт 2025'!R842,'План Факт 2025'!Z842,'План Факт 2025'!AA842)&gt;0),"Требует заполнения","ОК")</f>
        <v>ОК</v>
      </c>
      <c r="D842" s="357" t="str">
        <f aca="false">IF(OR(AND('План Факт 2025'!D842="",'План Факт 2025'!C842="Инвестиционный_проект"),AND('План Факт 2025'!D842="",'План Факт 2025'!C842="Операционный_бюджет")),"Требует заполнения", IF('План Факт 2025'!D842="","ОК",IFERROR(VLOOKUP('План Факт 2025'!C842&amp;'План Факт 2025'!D842,статьи,1,FALSE()),"Требует исправления")))</f>
        <v>ОК</v>
      </c>
      <c r="E842" s="1" t="str">
        <f aca="false">IF(AND('План Факт 2025'!C842="Инвестиционный_проект",'План Факт 2025'!G842=""),"Требует заполнения",IF(AND('План Факт 2025'!C842&lt;&gt;"Инвестиционный_проект",'План Факт 2025'!G842&lt;&gt;""),"Требует изменения","ОК"))</f>
        <v>ОК</v>
      </c>
      <c r="G842" s="1" t="str">
        <f aca="false">IF(AND('План Факт 2025'!C842="Инвестиционный_проект",'План Факт 2025'!I842=""),"Требует заполнения","ОК")</f>
        <v>ОК</v>
      </c>
      <c r="H842" s="1" t="str">
        <f aca="false">IF(AND('План Факт 2025'!C842="ФОТ",'План Факт 2025'!J842=""),"Требует заполнения","ОК")</f>
        <v>ОК</v>
      </c>
      <c r="J842" s="1" t="str">
        <f aca="false">IF(OR(AND('План Факт 2025'!D842="Программное_обеспечение_лицензии",'План Факт 2025'!L842=""),AND('План Факт 2025'!D842="Приобретение_ПО",'План Факт 2025'!L842=""),AND('План Факт 2025'!D842="ИТ_оборудование_и_комплектующие_ИП",'План Факт 2025'!L842=""),AND('План Факт 2025'!D842="ИТ_оборудование_и_комплектующие",'План Факт 2025'!L842="")),"Требует заполнения","ОК")</f>
        <v>ОК</v>
      </c>
      <c r="K842" s="1" t="str">
        <f aca="false">IF(OR(AND('План Факт 2025'!C842="Операционный_бюджет",'План Факт 2025'!D842="Программное_обеспечение_лицензии",'План Факт 2025'!M842=""),AND('План Факт 2025'!C842="Инвестиционный_проект",'План Факт 2025'!D842="Приобретение_ПО",'План Факт 2025'!M842=""),AND('План Факт 2025'!D842="ИТ_оборудование_и_комплектующие_ИП",'План Факт 2025'!M842=""),AND('План Факт 2025'!D842="ИТ_оборудование_и_комплектующие",'План Факт 2025'!M842="")),"Требует заполнения","ОК")</f>
        <v>ОК</v>
      </c>
      <c r="L842" s="1" t="str">
        <f aca="false">IF(OR(AND('План Факт 2025'!D842="Программное_обеспечение_лицензии",'План Факт 2025'!N842="",'План Факт 2025'!M842=""),AND('План Факт 2025'!D842="Приобретение_ПО",'План Факт 2025'!M842="",'План Факт 2025'!N842="",'План Факт 2025'!M842=""),AND('План Факт 2025'!C842&lt;&gt;"",'План Факт 2025'!N842="",'План Факт 2025'!M842="")),"Требует заполнения","ОК")</f>
        <v>ОК</v>
      </c>
      <c r="N842" s="1" t="str">
        <f aca="false">IF(OR('План Факт 2025'!C842="ФОТ",SUM('План Факт 2025'!Q842,'План Факт 2025'!R842,'План Факт 2025'!Z842,'План Факт 2025'!AA842)&gt;0),"ОК",IF('План Факт 2025'!C842="","ОК","Требует заполнения"))</f>
        <v>ОК</v>
      </c>
      <c r="T842" s="1" t="str">
        <f aca="false">IF(AND('План Факт 2025'!R842&gt;0,'План Факт 2025'!X842=""),"Требует заполнения","ОК")</f>
        <v>ОК</v>
      </c>
      <c r="U842" s="1" t="str">
        <f aca="false">IF(AND('План Факт 2025'!R842&gt;0,'План Факт 2025'!Y842=""),"Требует заполнения","ОК")</f>
        <v>ОК</v>
      </c>
    </row>
    <row r="843" customFormat="false" ht="15" hidden="false" customHeight="false" outlineLevel="0" collapsed="false">
      <c r="A843" s="1" t="str">
        <f aca="false">IF(AND('План Факт 2025'!B843&lt;&gt;"",'План Факт 2025'!A843=""),"Требует заполнения","ОК")</f>
        <v>ОК</v>
      </c>
      <c r="C843" s="1" t="str">
        <f aca="false">IF(AND('План Факт 2025'!C843="",SUM('План Факт 2025'!Q843,'План Факт 2025'!R843,'План Факт 2025'!Z843,'План Факт 2025'!AA843)&gt;0),"Требует заполнения","ОК")</f>
        <v>ОК</v>
      </c>
      <c r="D843" s="357" t="str">
        <f aca="false">IF(OR(AND('План Факт 2025'!D843="",'План Факт 2025'!C843="Инвестиционный_проект"),AND('План Факт 2025'!D843="",'План Факт 2025'!C843="Операционный_бюджет")),"Требует заполнения", IF('План Факт 2025'!D843="","ОК",IFERROR(VLOOKUP('План Факт 2025'!C843&amp;'План Факт 2025'!D843,статьи,1,FALSE()),"Требует исправления")))</f>
        <v>ОК</v>
      </c>
      <c r="E843" s="1" t="str">
        <f aca="false">IF(AND('План Факт 2025'!C843="Инвестиционный_проект",'План Факт 2025'!G843=""),"Требует заполнения",IF(AND('План Факт 2025'!C843&lt;&gt;"Инвестиционный_проект",'План Факт 2025'!G843&lt;&gt;""),"Требует изменения","ОК"))</f>
        <v>ОК</v>
      </c>
      <c r="G843" s="1" t="str">
        <f aca="false">IF(AND('План Факт 2025'!C843="Инвестиционный_проект",'План Факт 2025'!I843=""),"Требует заполнения","ОК")</f>
        <v>ОК</v>
      </c>
      <c r="H843" s="1" t="str">
        <f aca="false">IF(AND('План Факт 2025'!C843="ФОТ",'План Факт 2025'!J843=""),"Требует заполнения","ОК")</f>
        <v>ОК</v>
      </c>
      <c r="J843" s="1" t="str">
        <f aca="false">IF(OR(AND('План Факт 2025'!D843="Программное_обеспечение_лицензии",'План Факт 2025'!L843=""),AND('План Факт 2025'!D843="Приобретение_ПО",'План Факт 2025'!L843=""),AND('План Факт 2025'!D843="ИТ_оборудование_и_комплектующие_ИП",'План Факт 2025'!L843=""),AND('План Факт 2025'!D843="ИТ_оборудование_и_комплектующие",'План Факт 2025'!L843="")),"Требует заполнения","ОК")</f>
        <v>ОК</v>
      </c>
      <c r="K843" s="1" t="str">
        <f aca="false">IF(OR(AND('План Факт 2025'!C843="Операционный_бюджет",'План Факт 2025'!D843="Программное_обеспечение_лицензии",'План Факт 2025'!M843=""),AND('План Факт 2025'!C843="Инвестиционный_проект",'План Факт 2025'!D843="Приобретение_ПО",'План Факт 2025'!M843=""),AND('План Факт 2025'!D843="ИТ_оборудование_и_комплектующие_ИП",'План Факт 2025'!M843=""),AND('План Факт 2025'!D843="ИТ_оборудование_и_комплектующие",'План Факт 2025'!M843="")),"Требует заполнения","ОК")</f>
        <v>ОК</v>
      </c>
      <c r="L843" s="1" t="str">
        <f aca="false">IF(OR(AND('План Факт 2025'!D843="Программное_обеспечение_лицензии",'План Факт 2025'!N843="",'План Факт 2025'!M843=""),AND('План Факт 2025'!D843="Приобретение_ПО",'План Факт 2025'!M843="",'План Факт 2025'!N843="",'План Факт 2025'!M843=""),AND('План Факт 2025'!C843&lt;&gt;"",'План Факт 2025'!N843="",'План Факт 2025'!M843="")),"Требует заполнения","ОК")</f>
        <v>ОК</v>
      </c>
      <c r="N843" s="1" t="str">
        <f aca="false">IF(OR('План Факт 2025'!C843="ФОТ",SUM('План Факт 2025'!Q843,'План Факт 2025'!R843,'План Факт 2025'!Z843,'План Факт 2025'!AA843)&gt;0),"ОК",IF('План Факт 2025'!C843="","ОК","Требует заполнения"))</f>
        <v>ОК</v>
      </c>
      <c r="T843" s="1" t="str">
        <f aca="false">IF(AND('План Факт 2025'!R843&gt;0,'План Факт 2025'!X843=""),"Требует заполнения","ОК")</f>
        <v>ОК</v>
      </c>
      <c r="U843" s="1" t="str">
        <f aca="false">IF(AND('План Факт 2025'!R843&gt;0,'План Факт 2025'!Y843=""),"Требует заполнения","ОК")</f>
        <v>ОК</v>
      </c>
    </row>
    <row r="844" customFormat="false" ht="15" hidden="false" customHeight="false" outlineLevel="0" collapsed="false">
      <c r="A844" s="1" t="str">
        <f aca="false">IF(AND('План Факт 2025'!B844&lt;&gt;"",'План Факт 2025'!A844=""),"Требует заполнения","ОК")</f>
        <v>ОК</v>
      </c>
      <c r="C844" s="1" t="str">
        <f aca="false">IF(AND('План Факт 2025'!C844="",SUM('План Факт 2025'!Q844,'План Факт 2025'!R844,'План Факт 2025'!Z844,'План Факт 2025'!AA844)&gt;0),"Требует заполнения","ОК")</f>
        <v>ОК</v>
      </c>
      <c r="D844" s="357" t="str">
        <f aca="false">IF(OR(AND('План Факт 2025'!D844="",'План Факт 2025'!C844="Инвестиционный_проект"),AND('План Факт 2025'!D844="",'План Факт 2025'!C844="Операционный_бюджет")),"Требует заполнения", IF('План Факт 2025'!D844="","ОК",IFERROR(VLOOKUP('План Факт 2025'!C844&amp;'План Факт 2025'!D844,статьи,1,FALSE()),"Требует исправления")))</f>
        <v>ОК</v>
      </c>
      <c r="E844" s="1" t="str">
        <f aca="false">IF(AND('План Факт 2025'!C844="Инвестиционный_проект",'План Факт 2025'!G844=""),"Требует заполнения",IF(AND('План Факт 2025'!C844&lt;&gt;"Инвестиционный_проект",'План Факт 2025'!G844&lt;&gt;""),"Требует изменения","ОК"))</f>
        <v>ОК</v>
      </c>
      <c r="G844" s="1" t="str">
        <f aca="false">IF(AND('План Факт 2025'!C844="Инвестиционный_проект",'План Факт 2025'!I844=""),"Требует заполнения","ОК")</f>
        <v>ОК</v>
      </c>
      <c r="H844" s="1" t="str">
        <f aca="false">IF(AND('План Факт 2025'!C844="ФОТ",'План Факт 2025'!J844=""),"Требует заполнения","ОК")</f>
        <v>ОК</v>
      </c>
      <c r="J844" s="1" t="str">
        <f aca="false">IF(OR(AND('План Факт 2025'!D844="Программное_обеспечение_лицензии",'План Факт 2025'!L844=""),AND('План Факт 2025'!D844="Приобретение_ПО",'План Факт 2025'!L844=""),AND('План Факт 2025'!D844="ИТ_оборудование_и_комплектующие_ИП",'План Факт 2025'!L844=""),AND('План Факт 2025'!D844="ИТ_оборудование_и_комплектующие",'План Факт 2025'!L844="")),"Требует заполнения","ОК")</f>
        <v>ОК</v>
      </c>
      <c r="K844" s="1" t="str">
        <f aca="false">IF(OR(AND('План Факт 2025'!C844="Операционный_бюджет",'План Факт 2025'!D844="Программное_обеспечение_лицензии",'План Факт 2025'!M844=""),AND('План Факт 2025'!C844="Инвестиционный_проект",'План Факт 2025'!D844="Приобретение_ПО",'План Факт 2025'!M844=""),AND('План Факт 2025'!D844="ИТ_оборудование_и_комплектующие_ИП",'План Факт 2025'!M844=""),AND('План Факт 2025'!D844="ИТ_оборудование_и_комплектующие",'План Факт 2025'!M844="")),"Требует заполнения","ОК")</f>
        <v>ОК</v>
      </c>
      <c r="L844" s="1" t="str">
        <f aca="false">IF(OR(AND('План Факт 2025'!D844="Программное_обеспечение_лицензии",'План Факт 2025'!N844="",'План Факт 2025'!M844=""),AND('План Факт 2025'!D844="Приобретение_ПО",'План Факт 2025'!M844="",'План Факт 2025'!N844="",'План Факт 2025'!M844=""),AND('План Факт 2025'!C844&lt;&gt;"",'План Факт 2025'!N844="",'План Факт 2025'!M844="")),"Требует заполнения","ОК")</f>
        <v>ОК</v>
      </c>
      <c r="N844" s="1" t="str">
        <f aca="false">IF(OR('План Факт 2025'!C844="ФОТ",SUM('План Факт 2025'!Q844,'План Факт 2025'!R844,'План Факт 2025'!Z844,'План Факт 2025'!AA844)&gt;0),"ОК",IF('План Факт 2025'!C844="","ОК","Требует заполнения"))</f>
        <v>ОК</v>
      </c>
      <c r="T844" s="1" t="str">
        <f aca="false">IF(AND('План Факт 2025'!R844&gt;0,'План Факт 2025'!X844=""),"Требует заполнения","ОК")</f>
        <v>ОК</v>
      </c>
      <c r="U844" s="1" t="str">
        <f aca="false">IF(AND('План Факт 2025'!R844&gt;0,'План Факт 2025'!Y844=""),"Требует заполнения","ОК")</f>
        <v>ОК</v>
      </c>
    </row>
    <row r="845" customFormat="false" ht="15" hidden="false" customHeight="false" outlineLevel="0" collapsed="false">
      <c r="A845" s="1" t="str">
        <f aca="false">IF(AND('План Факт 2025'!B845&lt;&gt;"",'План Факт 2025'!A845=""),"Требует заполнения","ОК")</f>
        <v>ОК</v>
      </c>
      <c r="C845" s="1" t="str">
        <f aca="false">IF(AND('План Факт 2025'!C845="",SUM('План Факт 2025'!Q845,'План Факт 2025'!R845,'План Факт 2025'!Z845,'План Факт 2025'!AA845)&gt;0),"Требует заполнения","ОК")</f>
        <v>ОК</v>
      </c>
      <c r="D845" s="357" t="str">
        <f aca="false">IF(OR(AND('План Факт 2025'!D845="",'План Факт 2025'!C845="Инвестиционный_проект"),AND('План Факт 2025'!D845="",'План Факт 2025'!C845="Операционный_бюджет")),"Требует заполнения", IF('План Факт 2025'!D845="","ОК",IFERROR(VLOOKUP('План Факт 2025'!C845&amp;'План Факт 2025'!D845,статьи,1,FALSE()),"Требует исправления")))</f>
        <v>ОК</v>
      </c>
      <c r="E845" s="1" t="str">
        <f aca="false">IF(AND('План Факт 2025'!C845="Инвестиционный_проект",'План Факт 2025'!G845=""),"Требует заполнения",IF(AND('План Факт 2025'!C845&lt;&gt;"Инвестиционный_проект",'План Факт 2025'!G845&lt;&gt;""),"Требует изменения","ОК"))</f>
        <v>ОК</v>
      </c>
      <c r="G845" s="1" t="str">
        <f aca="false">IF(AND('План Факт 2025'!C845="Инвестиционный_проект",'План Факт 2025'!I845=""),"Требует заполнения","ОК")</f>
        <v>ОК</v>
      </c>
      <c r="H845" s="1" t="str">
        <f aca="false">IF(AND('План Факт 2025'!C845="ФОТ",'План Факт 2025'!J845=""),"Требует заполнения","ОК")</f>
        <v>ОК</v>
      </c>
      <c r="J845" s="1" t="str">
        <f aca="false">IF(OR(AND('План Факт 2025'!D845="Программное_обеспечение_лицензии",'План Факт 2025'!L845=""),AND('План Факт 2025'!D845="Приобретение_ПО",'План Факт 2025'!L845=""),AND('План Факт 2025'!D845="ИТ_оборудование_и_комплектующие_ИП",'План Факт 2025'!L845=""),AND('План Факт 2025'!D845="ИТ_оборудование_и_комплектующие",'План Факт 2025'!L845="")),"Требует заполнения","ОК")</f>
        <v>ОК</v>
      </c>
      <c r="K845" s="1" t="str">
        <f aca="false">IF(OR(AND('План Факт 2025'!C845="Операционный_бюджет",'План Факт 2025'!D845="Программное_обеспечение_лицензии",'План Факт 2025'!M845=""),AND('План Факт 2025'!C845="Инвестиционный_проект",'План Факт 2025'!D845="Приобретение_ПО",'План Факт 2025'!M845=""),AND('План Факт 2025'!D845="ИТ_оборудование_и_комплектующие_ИП",'План Факт 2025'!M845=""),AND('План Факт 2025'!D845="ИТ_оборудование_и_комплектующие",'План Факт 2025'!M845="")),"Требует заполнения","ОК")</f>
        <v>ОК</v>
      </c>
      <c r="L845" s="1" t="str">
        <f aca="false">IF(OR(AND('План Факт 2025'!D845="Программное_обеспечение_лицензии",'План Факт 2025'!N845="",'План Факт 2025'!M845=""),AND('План Факт 2025'!D845="Приобретение_ПО",'План Факт 2025'!M845="",'План Факт 2025'!N845="",'План Факт 2025'!M845=""),AND('План Факт 2025'!C845&lt;&gt;"",'План Факт 2025'!N845="",'План Факт 2025'!M845="")),"Требует заполнения","ОК")</f>
        <v>ОК</v>
      </c>
      <c r="N845" s="1" t="str">
        <f aca="false">IF(OR('План Факт 2025'!C845="ФОТ",SUM('План Факт 2025'!Q845,'План Факт 2025'!R845,'План Факт 2025'!Z845,'План Факт 2025'!AA845)&gt;0),"ОК",IF('План Факт 2025'!C845="","ОК","Требует заполнения"))</f>
        <v>ОК</v>
      </c>
      <c r="T845" s="1" t="str">
        <f aca="false">IF(AND('План Факт 2025'!R845&gt;0,'План Факт 2025'!X845=""),"Требует заполнения","ОК")</f>
        <v>ОК</v>
      </c>
      <c r="U845" s="1" t="str">
        <f aca="false">IF(AND('План Факт 2025'!R845&gt;0,'План Факт 2025'!Y845=""),"Требует заполнения","ОК")</f>
        <v>ОК</v>
      </c>
    </row>
    <row r="846" customFormat="false" ht="15" hidden="false" customHeight="false" outlineLevel="0" collapsed="false">
      <c r="A846" s="1" t="str">
        <f aca="false">IF(AND('План Факт 2025'!B846&lt;&gt;"",'План Факт 2025'!A846=""),"Требует заполнения","ОК")</f>
        <v>ОК</v>
      </c>
      <c r="C846" s="1" t="str">
        <f aca="false">IF(AND('План Факт 2025'!C846="",SUM('План Факт 2025'!Q846,'План Факт 2025'!R846,'План Факт 2025'!Z846,'План Факт 2025'!AA846)&gt;0),"Требует заполнения","ОК")</f>
        <v>ОК</v>
      </c>
      <c r="D846" s="357" t="str">
        <f aca="false">IF(OR(AND('План Факт 2025'!D846="",'План Факт 2025'!C846="Инвестиционный_проект"),AND('План Факт 2025'!D846="",'План Факт 2025'!C846="Операционный_бюджет")),"Требует заполнения", IF('План Факт 2025'!D846="","ОК",IFERROR(VLOOKUP('План Факт 2025'!C846&amp;'План Факт 2025'!D846,статьи,1,FALSE()),"Требует исправления")))</f>
        <v>ОК</v>
      </c>
      <c r="E846" s="1" t="str">
        <f aca="false">IF(AND('План Факт 2025'!C846="Инвестиционный_проект",'План Факт 2025'!G846=""),"Требует заполнения",IF(AND('План Факт 2025'!C846&lt;&gt;"Инвестиционный_проект",'План Факт 2025'!G846&lt;&gt;""),"Требует изменения","ОК"))</f>
        <v>ОК</v>
      </c>
      <c r="G846" s="1" t="str">
        <f aca="false">IF(AND('План Факт 2025'!C846="Инвестиционный_проект",'План Факт 2025'!I846=""),"Требует заполнения","ОК")</f>
        <v>ОК</v>
      </c>
      <c r="H846" s="1" t="str">
        <f aca="false">IF(AND('План Факт 2025'!C846="ФОТ",'План Факт 2025'!J846=""),"Требует заполнения","ОК")</f>
        <v>ОК</v>
      </c>
      <c r="J846" s="1" t="str">
        <f aca="false">IF(OR(AND('План Факт 2025'!D846="Программное_обеспечение_лицензии",'План Факт 2025'!L846=""),AND('План Факт 2025'!D846="Приобретение_ПО",'План Факт 2025'!L846=""),AND('План Факт 2025'!D846="ИТ_оборудование_и_комплектующие_ИП",'План Факт 2025'!L846=""),AND('План Факт 2025'!D846="ИТ_оборудование_и_комплектующие",'План Факт 2025'!L846="")),"Требует заполнения","ОК")</f>
        <v>ОК</v>
      </c>
      <c r="K846" s="1" t="str">
        <f aca="false">IF(OR(AND('План Факт 2025'!C846="Операционный_бюджет",'План Факт 2025'!D846="Программное_обеспечение_лицензии",'План Факт 2025'!M846=""),AND('План Факт 2025'!C846="Инвестиционный_проект",'План Факт 2025'!D846="Приобретение_ПО",'План Факт 2025'!M846=""),AND('План Факт 2025'!D846="ИТ_оборудование_и_комплектующие_ИП",'План Факт 2025'!M846=""),AND('План Факт 2025'!D846="ИТ_оборудование_и_комплектующие",'План Факт 2025'!M846="")),"Требует заполнения","ОК")</f>
        <v>ОК</v>
      </c>
      <c r="L846" s="1" t="str">
        <f aca="false">IF(OR(AND('План Факт 2025'!D846="Программное_обеспечение_лицензии",'План Факт 2025'!N846="",'План Факт 2025'!M846=""),AND('План Факт 2025'!D846="Приобретение_ПО",'План Факт 2025'!M846="",'План Факт 2025'!N846="",'План Факт 2025'!M846=""),AND('План Факт 2025'!C846&lt;&gt;"",'План Факт 2025'!N846="",'План Факт 2025'!M846="")),"Требует заполнения","ОК")</f>
        <v>ОК</v>
      </c>
      <c r="N846" s="1" t="str">
        <f aca="false">IF(OR('План Факт 2025'!C846="ФОТ",SUM('План Факт 2025'!Q846,'План Факт 2025'!R846,'План Факт 2025'!Z846,'План Факт 2025'!AA846)&gt;0),"ОК",IF('План Факт 2025'!C846="","ОК","Требует заполнения"))</f>
        <v>ОК</v>
      </c>
      <c r="T846" s="1" t="str">
        <f aca="false">IF(AND('План Факт 2025'!R846&gt;0,'План Факт 2025'!X846=""),"Требует заполнения","ОК")</f>
        <v>ОК</v>
      </c>
      <c r="U846" s="1" t="str">
        <f aca="false">IF(AND('План Факт 2025'!R846&gt;0,'План Факт 2025'!Y846=""),"Требует заполнения","ОК")</f>
        <v>ОК</v>
      </c>
    </row>
    <row r="847" customFormat="false" ht="15" hidden="false" customHeight="false" outlineLevel="0" collapsed="false">
      <c r="A847" s="1" t="str">
        <f aca="false">IF(AND('План Факт 2025'!B847&lt;&gt;"",'План Факт 2025'!A847=""),"Требует заполнения","ОК")</f>
        <v>ОК</v>
      </c>
      <c r="C847" s="1" t="str">
        <f aca="false">IF(AND('План Факт 2025'!C847="",SUM('План Факт 2025'!Q847,'План Факт 2025'!R847,'План Факт 2025'!Z847,'План Факт 2025'!AA847)&gt;0),"Требует заполнения","ОК")</f>
        <v>ОК</v>
      </c>
      <c r="D847" s="357" t="str">
        <f aca="false">IF(OR(AND('План Факт 2025'!D847="",'План Факт 2025'!C847="Инвестиционный_проект"),AND('План Факт 2025'!D847="",'План Факт 2025'!C847="Операционный_бюджет")),"Требует заполнения", IF('План Факт 2025'!D847="","ОК",IFERROR(VLOOKUP('План Факт 2025'!C847&amp;'План Факт 2025'!D847,статьи,1,FALSE()),"Требует исправления")))</f>
        <v>ОК</v>
      </c>
      <c r="E847" s="1" t="str">
        <f aca="false">IF(AND('План Факт 2025'!C847="Инвестиционный_проект",'План Факт 2025'!G847=""),"Требует заполнения",IF(AND('План Факт 2025'!C847&lt;&gt;"Инвестиционный_проект",'План Факт 2025'!G847&lt;&gt;""),"Требует изменения","ОК"))</f>
        <v>ОК</v>
      </c>
      <c r="G847" s="1" t="str">
        <f aca="false">IF(AND('План Факт 2025'!C847="Инвестиционный_проект",'План Факт 2025'!I847=""),"Требует заполнения","ОК")</f>
        <v>ОК</v>
      </c>
      <c r="H847" s="1" t="str">
        <f aca="false">IF(AND('План Факт 2025'!C847="ФОТ",'План Факт 2025'!J847=""),"Требует заполнения","ОК")</f>
        <v>ОК</v>
      </c>
      <c r="J847" s="1" t="str">
        <f aca="false">IF(OR(AND('План Факт 2025'!D847="Программное_обеспечение_лицензии",'План Факт 2025'!L847=""),AND('План Факт 2025'!D847="Приобретение_ПО",'План Факт 2025'!L847=""),AND('План Факт 2025'!D847="ИТ_оборудование_и_комплектующие_ИП",'План Факт 2025'!L847=""),AND('План Факт 2025'!D847="ИТ_оборудование_и_комплектующие",'План Факт 2025'!L847="")),"Требует заполнения","ОК")</f>
        <v>ОК</v>
      </c>
      <c r="K847" s="1" t="str">
        <f aca="false">IF(OR(AND('План Факт 2025'!C847="Операционный_бюджет",'План Факт 2025'!D847="Программное_обеспечение_лицензии",'План Факт 2025'!M847=""),AND('План Факт 2025'!C847="Инвестиционный_проект",'План Факт 2025'!D847="Приобретение_ПО",'План Факт 2025'!M847=""),AND('План Факт 2025'!D847="ИТ_оборудование_и_комплектующие_ИП",'План Факт 2025'!M847=""),AND('План Факт 2025'!D847="ИТ_оборудование_и_комплектующие",'План Факт 2025'!M847="")),"Требует заполнения","ОК")</f>
        <v>ОК</v>
      </c>
      <c r="L847" s="1" t="str">
        <f aca="false">IF(OR(AND('План Факт 2025'!D847="Программное_обеспечение_лицензии",'План Факт 2025'!N847="",'План Факт 2025'!M847=""),AND('План Факт 2025'!D847="Приобретение_ПО",'План Факт 2025'!M847="",'План Факт 2025'!N847="",'План Факт 2025'!M847=""),AND('План Факт 2025'!C847&lt;&gt;"",'План Факт 2025'!N847="",'План Факт 2025'!M847="")),"Требует заполнения","ОК")</f>
        <v>ОК</v>
      </c>
      <c r="N847" s="1" t="str">
        <f aca="false">IF(OR('План Факт 2025'!C847="ФОТ",SUM('План Факт 2025'!Q847,'План Факт 2025'!R847,'План Факт 2025'!Z847,'План Факт 2025'!AA847)&gt;0),"ОК",IF('План Факт 2025'!C847="","ОК","Требует заполнения"))</f>
        <v>ОК</v>
      </c>
      <c r="T847" s="1" t="str">
        <f aca="false">IF(AND('План Факт 2025'!R847&gt;0,'План Факт 2025'!X847=""),"Требует заполнения","ОК")</f>
        <v>ОК</v>
      </c>
      <c r="U847" s="1" t="str">
        <f aca="false">IF(AND('План Факт 2025'!R847&gt;0,'План Факт 2025'!Y847=""),"Требует заполнения","ОК")</f>
        <v>ОК</v>
      </c>
    </row>
    <row r="848" customFormat="false" ht="15" hidden="false" customHeight="false" outlineLevel="0" collapsed="false">
      <c r="A848" s="1" t="str">
        <f aca="false">IF(AND('План Факт 2025'!B848&lt;&gt;"",'План Факт 2025'!A848=""),"Требует заполнения","ОК")</f>
        <v>ОК</v>
      </c>
      <c r="C848" s="1" t="str">
        <f aca="false">IF(AND('План Факт 2025'!C848="",SUM('План Факт 2025'!Q848,'План Факт 2025'!R848,'План Факт 2025'!Z848,'План Факт 2025'!AA848)&gt;0),"Требует заполнения","ОК")</f>
        <v>ОК</v>
      </c>
      <c r="D848" s="357" t="str">
        <f aca="false">IF(OR(AND('План Факт 2025'!D848="",'План Факт 2025'!C848="Инвестиционный_проект"),AND('План Факт 2025'!D848="",'План Факт 2025'!C848="Операционный_бюджет")),"Требует заполнения", IF('План Факт 2025'!D848="","ОК",IFERROR(VLOOKUP('План Факт 2025'!C848&amp;'План Факт 2025'!D848,статьи,1,FALSE()),"Требует исправления")))</f>
        <v>ОК</v>
      </c>
      <c r="E848" s="1" t="str">
        <f aca="false">IF(AND('План Факт 2025'!C848="Инвестиционный_проект",'План Факт 2025'!G848=""),"Требует заполнения",IF(AND('План Факт 2025'!C848&lt;&gt;"Инвестиционный_проект",'План Факт 2025'!G848&lt;&gt;""),"Требует изменения","ОК"))</f>
        <v>ОК</v>
      </c>
      <c r="G848" s="1" t="str">
        <f aca="false">IF(AND('План Факт 2025'!C848="Инвестиционный_проект",'План Факт 2025'!I848=""),"Требует заполнения","ОК")</f>
        <v>ОК</v>
      </c>
      <c r="H848" s="1" t="str">
        <f aca="false">IF(AND('План Факт 2025'!C848="ФОТ",'План Факт 2025'!J848=""),"Требует заполнения","ОК")</f>
        <v>ОК</v>
      </c>
      <c r="J848" s="1" t="str">
        <f aca="false">IF(OR(AND('План Факт 2025'!D848="Программное_обеспечение_лицензии",'План Факт 2025'!L848=""),AND('План Факт 2025'!D848="Приобретение_ПО",'План Факт 2025'!L848=""),AND('План Факт 2025'!D848="ИТ_оборудование_и_комплектующие_ИП",'План Факт 2025'!L848=""),AND('План Факт 2025'!D848="ИТ_оборудование_и_комплектующие",'План Факт 2025'!L848="")),"Требует заполнения","ОК")</f>
        <v>ОК</v>
      </c>
      <c r="K848" s="1" t="str">
        <f aca="false">IF(OR(AND('План Факт 2025'!C848="Операционный_бюджет",'План Факт 2025'!D848="Программное_обеспечение_лицензии",'План Факт 2025'!M848=""),AND('План Факт 2025'!C848="Инвестиционный_проект",'План Факт 2025'!D848="Приобретение_ПО",'План Факт 2025'!M848=""),AND('План Факт 2025'!D848="ИТ_оборудование_и_комплектующие_ИП",'План Факт 2025'!M848=""),AND('План Факт 2025'!D848="ИТ_оборудование_и_комплектующие",'План Факт 2025'!M848="")),"Требует заполнения","ОК")</f>
        <v>ОК</v>
      </c>
      <c r="L848" s="1" t="str">
        <f aca="false">IF(OR(AND('План Факт 2025'!D848="Программное_обеспечение_лицензии",'План Факт 2025'!N848="",'План Факт 2025'!M848=""),AND('План Факт 2025'!D848="Приобретение_ПО",'План Факт 2025'!M848="",'План Факт 2025'!N848="",'План Факт 2025'!M848=""),AND('План Факт 2025'!C848&lt;&gt;"",'План Факт 2025'!N848="",'План Факт 2025'!M848="")),"Требует заполнения","ОК")</f>
        <v>ОК</v>
      </c>
      <c r="N848" s="1" t="str">
        <f aca="false">IF(OR('План Факт 2025'!C848="ФОТ",SUM('План Факт 2025'!Q848,'План Факт 2025'!R848,'План Факт 2025'!Z848,'План Факт 2025'!AA848)&gt;0),"ОК",IF('План Факт 2025'!C848="","ОК","Требует заполнения"))</f>
        <v>ОК</v>
      </c>
      <c r="T848" s="1" t="str">
        <f aca="false">IF(AND('План Факт 2025'!R848&gt;0,'План Факт 2025'!X848=""),"Требует заполнения","ОК")</f>
        <v>ОК</v>
      </c>
      <c r="U848" s="1" t="str">
        <f aca="false">IF(AND('План Факт 2025'!R848&gt;0,'План Факт 2025'!Y848=""),"Требует заполнения","ОК")</f>
        <v>ОК</v>
      </c>
    </row>
    <row r="849" customFormat="false" ht="15" hidden="false" customHeight="false" outlineLevel="0" collapsed="false">
      <c r="A849" s="1" t="str">
        <f aca="false">IF(AND('План Факт 2025'!B849&lt;&gt;"",'План Факт 2025'!A849=""),"Требует заполнения","ОК")</f>
        <v>ОК</v>
      </c>
      <c r="C849" s="1" t="str">
        <f aca="false">IF(AND('План Факт 2025'!C849="",SUM('План Факт 2025'!Q849,'План Факт 2025'!R849,'План Факт 2025'!Z849,'План Факт 2025'!AA849)&gt;0),"Требует заполнения","ОК")</f>
        <v>ОК</v>
      </c>
      <c r="D849" s="357" t="str">
        <f aca="false">IF(OR(AND('План Факт 2025'!D849="",'План Факт 2025'!C849="Инвестиционный_проект"),AND('План Факт 2025'!D849="",'План Факт 2025'!C849="Операционный_бюджет")),"Требует заполнения", IF('План Факт 2025'!D849="","ОК",IFERROR(VLOOKUP('План Факт 2025'!C849&amp;'План Факт 2025'!D849,статьи,1,FALSE()),"Требует исправления")))</f>
        <v>ОК</v>
      </c>
      <c r="E849" s="1" t="str">
        <f aca="false">IF(AND('План Факт 2025'!C849="Инвестиционный_проект",'План Факт 2025'!G849=""),"Требует заполнения",IF(AND('План Факт 2025'!C849&lt;&gt;"Инвестиционный_проект",'План Факт 2025'!G849&lt;&gt;""),"Требует изменения","ОК"))</f>
        <v>ОК</v>
      </c>
      <c r="G849" s="1" t="str">
        <f aca="false">IF(AND('План Факт 2025'!C849="Инвестиционный_проект",'План Факт 2025'!I849=""),"Требует заполнения","ОК")</f>
        <v>ОК</v>
      </c>
      <c r="H849" s="1" t="str">
        <f aca="false">IF(AND('План Факт 2025'!C849="ФОТ",'План Факт 2025'!J849=""),"Требует заполнения","ОК")</f>
        <v>ОК</v>
      </c>
      <c r="J849" s="1" t="str">
        <f aca="false">IF(OR(AND('План Факт 2025'!D849="Программное_обеспечение_лицензии",'План Факт 2025'!L849=""),AND('План Факт 2025'!D849="Приобретение_ПО",'План Факт 2025'!L849=""),AND('План Факт 2025'!D849="ИТ_оборудование_и_комплектующие_ИП",'План Факт 2025'!L849=""),AND('План Факт 2025'!D849="ИТ_оборудование_и_комплектующие",'План Факт 2025'!L849="")),"Требует заполнения","ОК")</f>
        <v>ОК</v>
      </c>
      <c r="K849" s="1" t="str">
        <f aca="false">IF(OR(AND('План Факт 2025'!C849="Операционный_бюджет",'План Факт 2025'!D849="Программное_обеспечение_лицензии",'План Факт 2025'!M849=""),AND('План Факт 2025'!C849="Инвестиционный_проект",'План Факт 2025'!D849="Приобретение_ПО",'План Факт 2025'!M849=""),AND('План Факт 2025'!D849="ИТ_оборудование_и_комплектующие_ИП",'План Факт 2025'!M849=""),AND('План Факт 2025'!D849="ИТ_оборудование_и_комплектующие",'План Факт 2025'!M849="")),"Требует заполнения","ОК")</f>
        <v>ОК</v>
      </c>
      <c r="L849" s="1" t="str">
        <f aca="false">IF(OR(AND('План Факт 2025'!D849="Программное_обеспечение_лицензии",'План Факт 2025'!N849="",'План Факт 2025'!M849=""),AND('План Факт 2025'!D849="Приобретение_ПО",'План Факт 2025'!M849="",'План Факт 2025'!N849="",'План Факт 2025'!M849=""),AND('План Факт 2025'!C849&lt;&gt;"",'План Факт 2025'!N849="",'План Факт 2025'!M849="")),"Требует заполнения","ОК")</f>
        <v>ОК</v>
      </c>
      <c r="N849" s="1" t="str">
        <f aca="false">IF(OR('План Факт 2025'!C849="ФОТ",SUM('План Факт 2025'!Q849,'План Факт 2025'!R849,'План Факт 2025'!Z849,'План Факт 2025'!AA849)&gt;0),"ОК",IF('План Факт 2025'!C849="","ОК","Требует заполнения"))</f>
        <v>ОК</v>
      </c>
      <c r="T849" s="1" t="str">
        <f aca="false">IF(AND('План Факт 2025'!R849&gt;0,'План Факт 2025'!X849=""),"Требует заполнения","ОК")</f>
        <v>ОК</v>
      </c>
      <c r="U849" s="1" t="str">
        <f aca="false">IF(AND('План Факт 2025'!R849&gt;0,'План Факт 2025'!Y849=""),"Требует заполнения","ОК")</f>
        <v>ОК</v>
      </c>
    </row>
    <row r="850" customFormat="false" ht="15" hidden="false" customHeight="false" outlineLevel="0" collapsed="false">
      <c r="A850" s="1" t="str">
        <f aca="false">IF(AND('План Факт 2025'!B850&lt;&gt;"",'План Факт 2025'!A850=""),"Требует заполнения","ОК")</f>
        <v>ОК</v>
      </c>
      <c r="C850" s="1" t="str">
        <f aca="false">IF(AND('План Факт 2025'!C850="",SUM('План Факт 2025'!Q850,'План Факт 2025'!R850,'План Факт 2025'!Z850,'План Факт 2025'!AA850)&gt;0),"Требует заполнения","ОК")</f>
        <v>ОК</v>
      </c>
      <c r="D850" s="357" t="str">
        <f aca="false">IF(OR(AND('План Факт 2025'!D850="",'План Факт 2025'!C850="Инвестиционный_проект"),AND('План Факт 2025'!D850="",'План Факт 2025'!C850="Операционный_бюджет")),"Требует заполнения", IF('План Факт 2025'!D850="","ОК",IFERROR(VLOOKUP('План Факт 2025'!C850&amp;'План Факт 2025'!D850,статьи,1,FALSE()),"Требует исправления")))</f>
        <v>ОК</v>
      </c>
      <c r="E850" s="1" t="str">
        <f aca="false">IF(AND('План Факт 2025'!C850="Инвестиционный_проект",'План Факт 2025'!G850=""),"Требует заполнения",IF(AND('План Факт 2025'!C850&lt;&gt;"Инвестиционный_проект",'План Факт 2025'!G850&lt;&gt;""),"Требует изменения","ОК"))</f>
        <v>ОК</v>
      </c>
      <c r="G850" s="1" t="str">
        <f aca="false">IF(AND('План Факт 2025'!C850="Инвестиционный_проект",'План Факт 2025'!I850=""),"Требует заполнения","ОК")</f>
        <v>ОК</v>
      </c>
      <c r="H850" s="1" t="str">
        <f aca="false">IF(AND('План Факт 2025'!C850="ФОТ",'План Факт 2025'!J850=""),"Требует заполнения","ОК")</f>
        <v>ОК</v>
      </c>
      <c r="J850" s="1" t="str">
        <f aca="false">IF(OR(AND('План Факт 2025'!D850="Программное_обеспечение_лицензии",'План Факт 2025'!L850=""),AND('План Факт 2025'!D850="Приобретение_ПО",'План Факт 2025'!L850=""),AND('План Факт 2025'!D850="ИТ_оборудование_и_комплектующие_ИП",'План Факт 2025'!L850=""),AND('План Факт 2025'!D850="ИТ_оборудование_и_комплектующие",'План Факт 2025'!L850="")),"Требует заполнения","ОК")</f>
        <v>ОК</v>
      </c>
      <c r="K850" s="1" t="str">
        <f aca="false">IF(OR(AND('План Факт 2025'!C850="Операционный_бюджет",'План Факт 2025'!D850="Программное_обеспечение_лицензии",'План Факт 2025'!M850=""),AND('План Факт 2025'!C850="Инвестиционный_проект",'План Факт 2025'!D850="Приобретение_ПО",'План Факт 2025'!M850=""),AND('План Факт 2025'!D850="ИТ_оборудование_и_комплектующие_ИП",'План Факт 2025'!M850=""),AND('План Факт 2025'!D850="ИТ_оборудование_и_комплектующие",'План Факт 2025'!M850="")),"Требует заполнения","ОК")</f>
        <v>ОК</v>
      </c>
      <c r="L850" s="1" t="str">
        <f aca="false">IF(OR(AND('План Факт 2025'!D850="Программное_обеспечение_лицензии",'План Факт 2025'!N850="",'План Факт 2025'!M850=""),AND('План Факт 2025'!D850="Приобретение_ПО",'План Факт 2025'!M850="",'План Факт 2025'!N850="",'План Факт 2025'!M850=""),AND('План Факт 2025'!C850&lt;&gt;"",'План Факт 2025'!N850="",'План Факт 2025'!M850="")),"Требует заполнения","ОК")</f>
        <v>ОК</v>
      </c>
      <c r="N850" s="1" t="str">
        <f aca="false">IF(OR('План Факт 2025'!C850="ФОТ",SUM('План Факт 2025'!Q850,'План Факт 2025'!R850,'План Факт 2025'!Z850,'План Факт 2025'!AA850)&gt;0),"ОК",IF('План Факт 2025'!C850="","ОК","Требует заполнения"))</f>
        <v>ОК</v>
      </c>
      <c r="T850" s="1" t="str">
        <f aca="false">IF(AND('План Факт 2025'!R850&gt;0,'План Факт 2025'!X850=""),"Требует заполнения","ОК")</f>
        <v>ОК</v>
      </c>
      <c r="U850" s="1" t="str">
        <f aca="false">IF(AND('План Факт 2025'!R850&gt;0,'План Факт 2025'!Y850=""),"Требует заполнения","ОК")</f>
        <v>ОК</v>
      </c>
    </row>
    <row r="851" customFormat="false" ht="15" hidden="false" customHeight="false" outlineLevel="0" collapsed="false">
      <c r="A851" s="1" t="str">
        <f aca="false">IF(AND('План Факт 2025'!B851&lt;&gt;"",'План Факт 2025'!A851=""),"Требует заполнения","ОК")</f>
        <v>ОК</v>
      </c>
      <c r="C851" s="1" t="str">
        <f aca="false">IF(AND('План Факт 2025'!C851="",SUM('План Факт 2025'!Q851,'План Факт 2025'!R851,'План Факт 2025'!Z851,'План Факт 2025'!AA851)&gt;0),"Требует заполнения","ОК")</f>
        <v>ОК</v>
      </c>
      <c r="D851" s="357" t="str">
        <f aca="false">IF(OR(AND('План Факт 2025'!D851="",'План Факт 2025'!C851="Инвестиционный_проект"),AND('План Факт 2025'!D851="",'План Факт 2025'!C851="Операционный_бюджет")),"Требует заполнения", IF('План Факт 2025'!D851="","ОК",IFERROR(VLOOKUP('План Факт 2025'!C851&amp;'План Факт 2025'!D851,статьи,1,FALSE()),"Требует исправления")))</f>
        <v>ОК</v>
      </c>
      <c r="E851" s="1" t="str">
        <f aca="false">IF(AND('План Факт 2025'!C851="Инвестиционный_проект",'План Факт 2025'!G851=""),"Требует заполнения",IF(AND('План Факт 2025'!C851&lt;&gt;"Инвестиционный_проект",'План Факт 2025'!G851&lt;&gt;""),"Требует изменения","ОК"))</f>
        <v>ОК</v>
      </c>
      <c r="G851" s="1" t="str">
        <f aca="false">IF(AND('План Факт 2025'!C851="Инвестиционный_проект",'План Факт 2025'!I851=""),"Требует заполнения","ОК")</f>
        <v>ОК</v>
      </c>
      <c r="H851" s="1" t="str">
        <f aca="false">IF(AND('План Факт 2025'!C851="ФОТ",'План Факт 2025'!J851=""),"Требует заполнения","ОК")</f>
        <v>ОК</v>
      </c>
      <c r="J851" s="1" t="str">
        <f aca="false">IF(OR(AND('План Факт 2025'!D851="Программное_обеспечение_лицензии",'План Факт 2025'!L851=""),AND('План Факт 2025'!D851="Приобретение_ПО",'План Факт 2025'!L851=""),AND('План Факт 2025'!D851="ИТ_оборудование_и_комплектующие_ИП",'План Факт 2025'!L851=""),AND('План Факт 2025'!D851="ИТ_оборудование_и_комплектующие",'План Факт 2025'!L851="")),"Требует заполнения","ОК")</f>
        <v>ОК</v>
      </c>
      <c r="K851" s="1" t="str">
        <f aca="false">IF(OR(AND('План Факт 2025'!C851="Операционный_бюджет",'План Факт 2025'!D851="Программное_обеспечение_лицензии",'План Факт 2025'!M851=""),AND('План Факт 2025'!C851="Инвестиционный_проект",'План Факт 2025'!D851="Приобретение_ПО",'План Факт 2025'!M851=""),AND('План Факт 2025'!D851="ИТ_оборудование_и_комплектующие_ИП",'План Факт 2025'!M851=""),AND('План Факт 2025'!D851="ИТ_оборудование_и_комплектующие",'План Факт 2025'!M851="")),"Требует заполнения","ОК")</f>
        <v>ОК</v>
      </c>
      <c r="L851" s="1" t="str">
        <f aca="false">IF(OR(AND('План Факт 2025'!D851="Программное_обеспечение_лицензии",'План Факт 2025'!N851="",'План Факт 2025'!M851=""),AND('План Факт 2025'!D851="Приобретение_ПО",'План Факт 2025'!M851="",'План Факт 2025'!N851="",'План Факт 2025'!M851=""),AND('План Факт 2025'!C851&lt;&gt;"",'План Факт 2025'!N851="",'План Факт 2025'!M851="")),"Требует заполнения","ОК")</f>
        <v>ОК</v>
      </c>
      <c r="N851" s="1" t="str">
        <f aca="false">IF(OR('План Факт 2025'!C851="ФОТ",SUM('План Факт 2025'!Q851,'План Факт 2025'!R851,'План Факт 2025'!Z851,'План Факт 2025'!AA851)&gt;0),"ОК",IF('План Факт 2025'!C851="","ОК","Требует заполнения"))</f>
        <v>ОК</v>
      </c>
      <c r="T851" s="1" t="str">
        <f aca="false">IF(AND('План Факт 2025'!R851&gt;0,'План Факт 2025'!X851=""),"Требует заполнения","ОК")</f>
        <v>ОК</v>
      </c>
      <c r="U851" s="1" t="str">
        <f aca="false">IF(AND('План Факт 2025'!R851&gt;0,'План Факт 2025'!Y851=""),"Требует заполнения","ОК")</f>
        <v>ОК</v>
      </c>
    </row>
    <row r="852" customFormat="false" ht="15" hidden="false" customHeight="false" outlineLevel="0" collapsed="false">
      <c r="A852" s="1" t="str">
        <f aca="false">IF(AND('План Факт 2025'!B852&lt;&gt;"",'План Факт 2025'!A852=""),"Требует заполнения","ОК")</f>
        <v>ОК</v>
      </c>
      <c r="C852" s="1" t="str">
        <f aca="false">IF(AND('План Факт 2025'!C852="",SUM('План Факт 2025'!Q852,'План Факт 2025'!R852,'План Факт 2025'!Z852,'План Факт 2025'!AA852)&gt;0),"Требует заполнения","ОК")</f>
        <v>ОК</v>
      </c>
      <c r="D852" s="357" t="str">
        <f aca="false">IF(OR(AND('План Факт 2025'!D852="",'План Факт 2025'!C852="Инвестиционный_проект"),AND('План Факт 2025'!D852="",'План Факт 2025'!C852="Операционный_бюджет")),"Требует заполнения", IF('План Факт 2025'!D852="","ОК",IFERROR(VLOOKUP('План Факт 2025'!C852&amp;'План Факт 2025'!D852,статьи,1,FALSE()),"Требует исправления")))</f>
        <v>ОК</v>
      </c>
      <c r="E852" s="1" t="str">
        <f aca="false">IF(AND('План Факт 2025'!C852="Инвестиционный_проект",'План Факт 2025'!G852=""),"Требует заполнения",IF(AND('План Факт 2025'!C852&lt;&gt;"Инвестиционный_проект",'План Факт 2025'!G852&lt;&gt;""),"Требует изменения","ОК"))</f>
        <v>ОК</v>
      </c>
      <c r="G852" s="1" t="str">
        <f aca="false">IF(AND('План Факт 2025'!C852="Инвестиционный_проект",'План Факт 2025'!I852=""),"Требует заполнения","ОК")</f>
        <v>ОК</v>
      </c>
      <c r="H852" s="1" t="str">
        <f aca="false">IF(AND('План Факт 2025'!C852="ФОТ",'План Факт 2025'!J852=""),"Требует заполнения","ОК")</f>
        <v>ОК</v>
      </c>
      <c r="J852" s="1" t="str">
        <f aca="false">IF(OR(AND('План Факт 2025'!D852="Программное_обеспечение_лицензии",'План Факт 2025'!L852=""),AND('План Факт 2025'!D852="Приобретение_ПО",'План Факт 2025'!L852=""),AND('План Факт 2025'!D852="ИТ_оборудование_и_комплектующие_ИП",'План Факт 2025'!L852=""),AND('План Факт 2025'!D852="ИТ_оборудование_и_комплектующие",'План Факт 2025'!L852="")),"Требует заполнения","ОК")</f>
        <v>ОК</v>
      </c>
      <c r="K852" s="1" t="str">
        <f aca="false">IF(OR(AND('План Факт 2025'!C852="Операционный_бюджет",'План Факт 2025'!D852="Программное_обеспечение_лицензии",'План Факт 2025'!M852=""),AND('План Факт 2025'!C852="Инвестиционный_проект",'План Факт 2025'!D852="Приобретение_ПО",'План Факт 2025'!M852=""),AND('План Факт 2025'!D852="ИТ_оборудование_и_комплектующие_ИП",'План Факт 2025'!M852=""),AND('План Факт 2025'!D852="ИТ_оборудование_и_комплектующие",'План Факт 2025'!M852="")),"Требует заполнения","ОК")</f>
        <v>ОК</v>
      </c>
      <c r="L852" s="1" t="str">
        <f aca="false">IF(OR(AND('План Факт 2025'!D852="Программное_обеспечение_лицензии",'План Факт 2025'!N852="",'План Факт 2025'!M852=""),AND('План Факт 2025'!D852="Приобретение_ПО",'План Факт 2025'!M852="",'План Факт 2025'!N852="",'План Факт 2025'!M852=""),AND('План Факт 2025'!C852&lt;&gt;"",'План Факт 2025'!N852="",'План Факт 2025'!M852="")),"Требует заполнения","ОК")</f>
        <v>ОК</v>
      </c>
      <c r="N852" s="1" t="str">
        <f aca="false">IF(OR('План Факт 2025'!C852="ФОТ",SUM('План Факт 2025'!Q852,'План Факт 2025'!R852,'План Факт 2025'!Z852,'План Факт 2025'!AA852)&gt;0),"ОК",IF('План Факт 2025'!C852="","ОК","Требует заполнения"))</f>
        <v>ОК</v>
      </c>
      <c r="T852" s="1" t="str">
        <f aca="false">IF(AND('План Факт 2025'!R852&gt;0,'План Факт 2025'!X852=""),"Требует заполнения","ОК")</f>
        <v>ОК</v>
      </c>
      <c r="U852" s="1" t="str">
        <f aca="false">IF(AND('План Факт 2025'!R852&gt;0,'План Факт 2025'!Y852=""),"Требует заполнения","ОК")</f>
        <v>ОК</v>
      </c>
    </row>
    <row r="853" customFormat="false" ht="15" hidden="false" customHeight="false" outlineLevel="0" collapsed="false">
      <c r="A853" s="1" t="str">
        <f aca="false">IF(AND('План Факт 2025'!B853&lt;&gt;"",'План Факт 2025'!A853=""),"Требует заполнения","ОК")</f>
        <v>ОК</v>
      </c>
      <c r="C853" s="1" t="str">
        <f aca="false">IF(AND('План Факт 2025'!C853="",SUM('План Факт 2025'!Q853,'План Факт 2025'!R853,'План Факт 2025'!Z853,'План Факт 2025'!AA853)&gt;0),"Требует заполнения","ОК")</f>
        <v>ОК</v>
      </c>
      <c r="D853" s="357" t="str">
        <f aca="false">IF(OR(AND('План Факт 2025'!D853="",'План Факт 2025'!C853="Инвестиционный_проект"),AND('План Факт 2025'!D853="",'План Факт 2025'!C853="Операционный_бюджет")),"Требует заполнения", IF('План Факт 2025'!D853="","ОК",IFERROR(VLOOKUP('План Факт 2025'!C853&amp;'План Факт 2025'!D853,статьи,1,FALSE()),"Требует исправления")))</f>
        <v>ОК</v>
      </c>
      <c r="E853" s="1" t="str">
        <f aca="false">IF(AND('План Факт 2025'!C853="Инвестиционный_проект",'План Факт 2025'!G853=""),"Требует заполнения",IF(AND('План Факт 2025'!C853&lt;&gt;"Инвестиционный_проект",'План Факт 2025'!G853&lt;&gt;""),"Требует изменения","ОК"))</f>
        <v>ОК</v>
      </c>
      <c r="G853" s="1" t="str">
        <f aca="false">IF(AND('План Факт 2025'!C853="Инвестиционный_проект",'План Факт 2025'!I853=""),"Требует заполнения","ОК")</f>
        <v>ОК</v>
      </c>
      <c r="H853" s="1" t="str">
        <f aca="false">IF(AND('План Факт 2025'!C853="ФОТ",'План Факт 2025'!J853=""),"Требует заполнения","ОК")</f>
        <v>ОК</v>
      </c>
      <c r="J853" s="1" t="str">
        <f aca="false">IF(OR(AND('План Факт 2025'!D853="Программное_обеспечение_лицензии",'План Факт 2025'!L853=""),AND('План Факт 2025'!D853="Приобретение_ПО",'План Факт 2025'!L853=""),AND('План Факт 2025'!D853="ИТ_оборудование_и_комплектующие_ИП",'План Факт 2025'!L853=""),AND('План Факт 2025'!D853="ИТ_оборудование_и_комплектующие",'План Факт 2025'!L853="")),"Требует заполнения","ОК")</f>
        <v>ОК</v>
      </c>
      <c r="K853" s="1" t="str">
        <f aca="false">IF(OR(AND('План Факт 2025'!C853="Операционный_бюджет",'План Факт 2025'!D853="Программное_обеспечение_лицензии",'План Факт 2025'!M853=""),AND('План Факт 2025'!C853="Инвестиционный_проект",'План Факт 2025'!D853="Приобретение_ПО",'План Факт 2025'!M853=""),AND('План Факт 2025'!D853="ИТ_оборудование_и_комплектующие_ИП",'План Факт 2025'!M853=""),AND('План Факт 2025'!D853="ИТ_оборудование_и_комплектующие",'План Факт 2025'!M853="")),"Требует заполнения","ОК")</f>
        <v>ОК</v>
      </c>
      <c r="L853" s="1" t="str">
        <f aca="false">IF(OR(AND('План Факт 2025'!D853="Программное_обеспечение_лицензии",'План Факт 2025'!N853="",'План Факт 2025'!M853=""),AND('План Факт 2025'!D853="Приобретение_ПО",'План Факт 2025'!M853="",'План Факт 2025'!N853="",'План Факт 2025'!M853=""),AND('План Факт 2025'!C853&lt;&gt;"",'План Факт 2025'!N853="",'План Факт 2025'!M853="")),"Требует заполнения","ОК")</f>
        <v>ОК</v>
      </c>
      <c r="N853" s="1" t="str">
        <f aca="false">IF(OR('План Факт 2025'!C853="ФОТ",SUM('План Факт 2025'!Q853,'План Факт 2025'!R853,'План Факт 2025'!Z853,'План Факт 2025'!AA853)&gt;0),"ОК",IF('План Факт 2025'!C853="","ОК","Требует заполнения"))</f>
        <v>ОК</v>
      </c>
      <c r="T853" s="1" t="str">
        <f aca="false">IF(AND('План Факт 2025'!R853&gt;0,'План Факт 2025'!X853=""),"Требует заполнения","ОК")</f>
        <v>ОК</v>
      </c>
      <c r="U853" s="1" t="str">
        <f aca="false">IF(AND('План Факт 2025'!R853&gt;0,'План Факт 2025'!Y853=""),"Требует заполнения","ОК")</f>
        <v>ОК</v>
      </c>
    </row>
    <row r="854" customFormat="false" ht="15" hidden="false" customHeight="false" outlineLevel="0" collapsed="false">
      <c r="A854" s="1" t="str">
        <f aca="false">IF(AND('План Факт 2025'!B854&lt;&gt;"",'План Факт 2025'!A854=""),"Требует заполнения","ОК")</f>
        <v>ОК</v>
      </c>
      <c r="C854" s="1" t="str">
        <f aca="false">IF(AND('План Факт 2025'!C854="",SUM('План Факт 2025'!Q854,'План Факт 2025'!R854,'План Факт 2025'!Z854,'План Факт 2025'!AA854)&gt;0),"Требует заполнения","ОК")</f>
        <v>ОК</v>
      </c>
      <c r="D854" s="357" t="str">
        <f aca="false">IF(OR(AND('План Факт 2025'!D854="",'План Факт 2025'!C854="Инвестиционный_проект"),AND('План Факт 2025'!D854="",'План Факт 2025'!C854="Операционный_бюджет")),"Требует заполнения", IF('План Факт 2025'!D854="","ОК",IFERROR(VLOOKUP('План Факт 2025'!C854&amp;'План Факт 2025'!D854,статьи,1,FALSE()),"Требует исправления")))</f>
        <v>ОК</v>
      </c>
      <c r="E854" s="1" t="str">
        <f aca="false">IF(AND('План Факт 2025'!C854="Инвестиционный_проект",'План Факт 2025'!G854=""),"Требует заполнения",IF(AND('План Факт 2025'!C854&lt;&gt;"Инвестиционный_проект",'План Факт 2025'!G854&lt;&gt;""),"Требует изменения","ОК"))</f>
        <v>ОК</v>
      </c>
      <c r="G854" s="1" t="str">
        <f aca="false">IF(AND('План Факт 2025'!C854="Инвестиционный_проект",'План Факт 2025'!I854=""),"Требует заполнения","ОК")</f>
        <v>ОК</v>
      </c>
      <c r="H854" s="1" t="str">
        <f aca="false">IF(AND('План Факт 2025'!C854="ФОТ",'План Факт 2025'!J854=""),"Требует заполнения","ОК")</f>
        <v>ОК</v>
      </c>
      <c r="J854" s="1" t="str">
        <f aca="false">IF(OR(AND('План Факт 2025'!D854="Программное_обеспечение_лицензии",'План Факт 2025'!L854=""),AND('План Факт 2025'!D854="Приобретение_ПО",'План Факт 2025'!L854=""),AND('План Факт 2025'!D854="ИТ_оборудование_и_комплектующие_ИП",'План Факт 2025'!L854=""),AND('План Факт 2025'!D854="ИТ_оборудование_и_комплектующие",'План Факт 2025'!L854="")),"Требует заполнения","ОК")</f>
        <v>ОК</v>
      </c>
      <c r="K854" s="1" t="str">
        <f aca="false">IF(OR(AND('План Факт 2025'!C854="Операционный_бюджет",'План Факт 2025'!D854="Программное_обеспечение_лицензии",'План Факт 2025'!M854=""),AND('План Факт 2025'!C854="Инвестиционный_проект",'План Факт 2025'!D854="Приобретение_ПО",'План Факт 2025'!M854=""),AND('План Факт 2025'!D854="ИТ_оборудование_и_комплектующие_ИП",'План Факт 2025'!M854=""),AND('План Факт 2025'!D854="ИТ_оборудование_и_комплектующие",'План Факт 2025'!M854="")),"Требует заполнения","ОК")</f>
        <v>ОК</v>
      </c>
      <c r="L854" s="1" t="str">
        <f aca="false">IF(OR(AND('План Факт 2025'!D854="Программное_обеспечение_лицензии",'План Факт 2025'!N854="",'План Факт 2025'!M854=""),AND('План Факт 2025'!D854="Приобретение_ПО",'План Факт 2025'!M854="",'План Факт 2025'!N854="",'План Факт 2025'!M854=""),AND('План Факт 2025'!C854&lt;&gt;"",'План Факт 2025'!N854="",'План Факт 2025'!M854="")),"Требует заполнения","ОК")</f>
        <v>ОК</v>
      </c>
      <c r="N854" s="1" t="str">
        <f aca="false">IF(OR('План Факт 2025'!C854="ФОТ",SUM('План Факт 2025'!Q854,'План Факт 2025'!R854,'План Факт 2025'!Z854,'План Факт 2025'!AA854)&gt;0),"ОК",IF('План Факт 2025'!C854="","ОК","Требует заполнения"))</f>
        <v>ОК</v>
      </c>
      <c r="T854" s="1" t="str">
        <f aca="false">IF(AND('План Факт 2025'!R854&gt;0,'План Факт 2025'!X854=""),"Требует заполнения","ОК")</f>
        <v>ОК</v>
      </c>
      <c r="U854" s="1" t="str">
        <f aca="false">IF(AND('План Факт 2025'!R854&gt;0,'План Факт 2025'!Y854=""),"Требует заполнения","ОК")</f>
        <v>ОК</v>
      </c>
    </row>
    <row r="855" customFormat="false" ht="15" hidden="false" customHeight="false" outlineLevel="0" collapsed="false">
      <c r="A855" s="1" t="str">
        <f aca="false">IF(AND('План Факт 2025'!B855&lt;&gt;"",'План Факт 2025'!A855=""),"Требует заполнения","ОК")</f>
        <v>ОК</v>
      </c>
      <c r="C855" s="1" t="str">
        <f aca="false">IF(AND('План Факт 2025'!C855="",SUM('План Факт 2025'!Q855,'План Факт 2025'!R855,'План Факт 2025'!Z855,'План Факт 2025'!AA855)&gt;0),"Требует заполнения","ОК")</f>
        <v>ОК</v>
      </c>
      <c r="D855" s="357" t="str">
        <f aca="false">IF(OR(AND('План Факт 2025'!D855="",'План Факт 2025'!C855="Инвестиционный_проект"),AND('План Факт 2025'!D855="",'План Факт 2025'!C855="Операционный_бюджет")),"Требует заполнения", IF('План Факт 2025'!D855="","ОК",IFERROR(VLOOKUP('План Факт 2025'!C855&amp;'План Факт 2025'!D855,статьи,1,FALSE()),"Требует исправления")))</f>
        <v>ОК</v>
      </c>
      <c r="E855" s="1" t="str">
        <f aca="false">IF(AND('План Факт 2025'!C855="Инвестиционный_проект",'План Факт 2025'!G855=""),"Требует заполнения",IF(AND('План Факт 2025'!C855&lt;&gt;"Инвестиционный_проект",'План Факт 2025'!G855&lt;&gt;""),"Требует изменения","ОК"))</f>
        <v>ОК</v>
      </c>
      <c r="G855" s="1" t="str">
        <f aca="false">IF(AND('План Факт 2025'!C855="Инвестиционный_проект",'План Факт 2025'!I855=""),"Требует заполнения","ОК")</f>
        <v>ОК</v>
      </c>
      <c r="H855" s="1" t="str">
        <f aca="false">IF(AND('План Факт 2025'!C855="ФОТ",'План Факт 2025'!J855=""),"Требует заполнения","ОК")</f>
        <v>ОК</v>
      </c>
      <c r="J855" s="1" t="str">
        <f aca="false">IF(OR(AND('План Факт 2025'!D855="Программное_обеспечение_лицензии",'План Факт 2025'!L855=""),AND('План Факт 2025'!D855="Приобретение_ПО",'План Факт 2025'!L855=""),AND('План Факт 2025'!D855="ИТ_оборудование_и_комплектующие_ИП",'План Факт 2025'!L855=""),AND('План Факт 2025'!D855="ИТ_оборудование_и_комплектующие",'План Факт 2025'!L855="")),"Требует заполнения","ОК")</f>
        <v>ОК</v>
      </c>
      <c r="K855" s="1" t="str">
        <f aca="false">IF(OR(AND('План Факт 2025'!C855="Операционный_бюджет",'План Факт 2025'!D855="Программное_обеспечение_лицензии",'План Факт 2025'!M855=""),AND('План Факт 2025'!C855="Инвестиционный_проект",'План Факт 2025'!D855="Приобретение_ПО",'План Факт 2025'!M855=""),AND('План Факт 2025'!D855="ИТ_оборудование_и_комплектующие_ИП",'План Факт 2025'!M855=""),AND('План Факт 2025'!D855="ИТ_оборудование_и_комплектующие",'План Факт 2025'!M855="")),"Требует заполнения","ОК")</f>
        <v>ОК</v>
      </c>
      <c r="L855" s="1" t="str">
        <f aca="false">IF(OR(AND('План Факт 2025'!D855="Программное_обеспечение_лицензии",'План Факт 2025'!N855="",'План Факт 2025'!M855=""),AND('План Факт 2025'!D855="Приобретение_ПО",'План Факт 2025'!M855="",'План Факт 2025'!N855="",'План Факт 2025'!M855=""),AND('План Факт 2025'!C855&lt;&gt;"",'План Факт 2025'!N855="",'План Факт 2025'!M855="")),"Требует заполнения","ОК")</f>
        <v>ОК</v>
      </c>
      <c r="N855" s="1" t="str">
        <f aca="false">IF(OR('План Факт 2025'!C855="ФОТ",SUM('План Факт 2025'!Q855,'План Факт 2025'!R855,'План Факт 2025'!Z855,'План Факт 2025'!AA855)&gt;0),"ОК",IF('План Факт 2025'!C855="","ОК","Требует заполнения"))</f>
        <v>ОК</v>
      </c>
      <c r="T855" s="1" t="str">
        <f aca="false">IF(AND('План Факт 2025'!R855&gt;0,'План Факт 2025'!X855=""),"Требует заполнения","ОК")</f>
        <v>ОК</v>
      </c>
      <c r="U855" s="1" t="str">
        <f aca="false">IF(AND('План Факт 2025'!R855&gt;0,'План Факт 2025'!Y855=""),"Требует заполнения","ОК")</f>
        <v>ОК</v>
      </c>
    </row>
    <row r="856" customFormat="false" ht="15" hidden="false" customHeight="false" outlineLevel="0" collapsed="false">
      <c r="A856" s="1" t="str">
        <f aca="false">IF(AND('План Факт 2025'!B856&lt;&gt;"",'План Факт 2025'!A856=""),"Требует заполнения","ОК")</f>
        <v>ОК</v>
      </c>
      <c r="C856" s="1" t="str">
        <f aca="false">IF(AND('План Факт 2025'!C856="",SUM('План Факт 2025'!Q856,'План Факт 2025'!R856,'План Факт 2025'!Z856,'План Факт 2025'!AA856)&gt;0),"Требует заполнения","ОК")</f>
        <v>ОК</v>
      </c>
      <c r="D856" s="357" t="str">
        <f aca="false">IF(OR(AND('План Факт 2025'!D856="",'План Факт 2025'!C856="Инвестиционный_проект"),AND('План Факт 2025'!D856="",'План Факт 2025'!C856="Операционный_бюджет")),"Требует заполнения", IF('План Факт 2025'!D856="","ОК",IFERROR(VLOOKUP('План Факт 2025'!C856&amp;'План Факт 2025'!D856,статьи,1,FALSE()),"Требует исправления")))</f>
        <v>ОК</v>
      </c>
      <c r="E856" s="1" t="str">
        <f aca="false">IF(AND('План Факт 2025'!C856="Инвестиционный_проект",'План Факт 2025'!G856=""),"Требует заполнения",IF(AND('План Факт 2025'!C856&lt;&gt;"Инвестиционный_проект",'План Факт 2025'!G856&lt;&gt;""),"Требует изменения","ОК"))</f>
        <v>ОК</v>
      </c>
      <c r="G856" s="1" t="str">
        <f aca="false">IF(AND('План Факт 2025'!C856="Инвестиционный_проект",'План Факт 2025'!I856=""),"Требует заполнения","ОК")</f>
        <v>ОК</v>
      </c>
      <c r="H856" s="1" t="str">
        <f aca="false">IF(AND('План Факт 2025'!C856="ФОТ",'План Факт 2025'!J856=""),"Требует заполнения","ОК")</f>
        <v>ОК</v>
      </c>
      <c r="J856" s="1" t="str">
        <f aca="false">IF(OR(AND('План Факт 2025'!D856="Программное_обеспечение_лицензии",'План Факт 2025'!L856=""),AND('План Факт 2025'!D856="Приобретение_ПО",'План Факт 2025'!L856=""),AND('План Факт 2025'!D856="ИТ_оборудование_и_комплектующие_ИП",'План Факт 2025'!L856=""),AND('План Факт 2025'!D856="ИТ_оборудование_и_комплектующие",'План Факт 2025'!L856="")),"Требует заполнения","ОК")</f>
        <v>ОК</v>
      </c>
      <c r="K856" s="1" t="str">
        <f aca="false">IF(OR(AND('План Факт 2025'!C856="Операционный_бюджет",'План Факт 2025'!D856="Программное_обеспечение_лицензии",'План Факт 2025'!M856=""),AND('План Факт 2025'!C856="Инвестиционный_проект",'План Факт 2025'!D856="Приобретение_ПО",'План Факт 2025'!M856=""),AND('План Факт 2025'!D856="ИТ_оборудование_и_комплектующие_ИП",'План Факт 2025'!M856=""),AND('План Факт 2025'!D856="ИТ_оборудование_и_комплектующие",'План Факт 2025'!M856="")),"Требует заполнения","ОК")</f>
        <v>ОК</v>
      </c>
      <c r="L856" s="1" t="str">
        <f aca="false">IF(OR(AND('План Факт 2025'!D856="Программное_обеспечение_лицензии",'План Факт 2025'!N856="",'План Факт 2025'!M856=""),AND('План Факт 2025'!D856="Приобретение_ПО",'План Факт 2025'!M856="",'План Факт 2025'!N856="",'План Факт 2025'!M856=""),AND('План Факт 2025'!C856&lt;&gt;"",'План Факт 2025'!N856="",'План Факт 2025'!M856="")),"Требует заполнения","ОК")</f>
        <v>ОК</v>
      </c>
      <c r="N856" s="1" t="str">
        <f aca="false">IF(OR('План Факт 2025'!C856="ФОТ",SUM('План Факт 2025'!Q856,'План Факт 2025'!R856,'План Факт 2025'!Z856,'План Факт 2025'!AA856)&gt;0),"ОК",IF('План Факт 2025'!C856="","ОК","Требует заполнения"))</f>
        <v>ОК</v>
      </c>
      <c r="T856" s="1" t="str">
        <f aca="false">IF(AND('План Факт 2025'!R856&gt;0,'План Факт 2025'!X856=""),"Требует заполнения","ОК")</f>
        <v>ОК</v>
      </c>
      <c r="U856" s="1" t="str">
        <f aca="false">IF(AND('План Факт 2025'!R856&gt;0,'План Факт 2025'!Y856=""),"Требует заполнения","ОК")</f>
        <v>ОК</v>
      </c>
    </row>
    <row r="857" customFormat="false" ht="15" hidden="false" customHeight="false" outlineLevel="0" collapsed="false">
      <c r="A857" s="1" t="str">
        <f aca="false">IF(AND('План Факт 2025'!B857&lt;&gt;"",'План Факт 2025'!A857=""),"Требует заполнения","ОК")</f>
        <v>ОК</v>
      </c>
      <c r="C857" s="1" t="str">
        <f aca="false">IF(AND('План Факт 2025'!C857="",SUM('План Факт 2025'!Q857,'План Факт 2025'!R857,'План Факт 2025'!Z857,'План Факт 2025'!AA857)&gt;0),"Требует заполнения","ОК")</f>
        <v>ОК</v>
      </c>
      <c r="D857" s="357" t="str">
        <f aca="false">IF(OR(AND('План Факт 2025'!D857="",'План Факт 2025'!C857="Инвестиционный_проект"),AND('План Факт 2025'!D857="",'План Факт 2025'!C857="Операционный_бюджет")),"Требует заполнения", IF('План Факт 2025'!D857="","ОК",IFERROR(VLOOKUP('План Факт 2025'!C857&amp;'План Факт 2025'!D857,статьи,1,FALSE()),"Требует исправления")))</f>
        <v>ОК</v>
      </c>
      <c r="E857" s="1" t="str">
        <f aca="false">IF(AND('План Факт 2025'!C857="Инвестиционный_проект",'План Факт 2025'!G857=""),"Требует заполнения",IF(AND('План Факт 2025'!C857&lt;&gt;"Инвестиционный_проект",'План Факт 2025'!G857&lt;&gt;""),"Требует изменения","ОК"))</f>
        <v>ОК</v>
      </c>
      <c r="G857" s="1" t="str">
        <f aca="false">IF(AND('План Факт 2025'!C857="Инвестиционный_проект",'План Факт 2025'!I857=""),"Требует заполнения","ОК")</f>
        <v>ОК</v>
      </c>
      <c r="H857" s="1" t="str">
        <f aca="false">IF(AND('План Факт 2025'!C857="ФОТ",'План Факт 2025'!J857=""),"Требует заполнения","ОК")</f>
        <v>ОК</v>
      </c>
      <c r="J857" s="1" t="str">
        <f aca="false">IF(OR(AND('План Факт 2025'!D857="Программное_обеспечение_лицензии",'План Факт 2025'!L857=""),AND('План Факт 2025'!D857="Приобретение_ПО",'План Факт 2025'!L857=""),AND('План Факт 2025'!D857="ИТ_оборудование_и_комплектующие_ИП",'План Факт 2025'!L857=""),AND('План Факт 2025'!D857="ИТ_оборудование_и_комплектующие",'План Факт 2025'!L857="")),"Требует заполнения","ОК")</f>
        <v>ОК</v>
      </c>
      <c r="K857" s="1" t="str">
        <f aca="false">IF(OR(AND('План Факт 2025'!C857="Операционный_бюджет",'План Факт 2025'!D857="Программное_обеспечение_лицензии",'План Факт 2025'!M857=""),AND('План Факт 2025'!C857="Инвестиционный_проект",'План Факт 2025'!D857="Приобретение_ПО",'План Факт 2025'!M857=""),AND('План Факт 2025'!D857="ИТ_оборудование_и_комплектующие_ИП",'План Факт 2025'!M857=""),AND('План Факт 2025'!D857="ИТ_оборудование_и_комплектующие",'План Факт 2025'!M857="")),"Требует заполнения","ОК")</f>
        <v>ОК</v>
      </c>
      <c r="L857" s="1" t="str">
        <f aca="false">IF(OR(AND('План Факт 2025'!D857="Программное_обеспечение_лицензии",'План Факт 2025'!N857="",'План Факт 2025'!M857=""),AND('План Факт 2025'!D857="Приобретение_ПО",'План Факт 2025'!M857="",'План Факт 2025'!N857="",'План Факт 2025'!M857=""),AND('План Факт 2025'!C857&lt;&gt;"",'План Факт 2025'!N857="",'План Факт 2025'!M857="")),"Требует заполнения","ОК")</f>
        <v>ОК</v>
      </c>
      <c r="N857" s="1" t="str">
        <f aca="false">IF(OR('План Факт 2025'!C857="ФОТ",SUM('План Факт 2025'!Q857,'План Факт 2025'!R857,'План Факт 2025'!Z857,'План Факт 2025'!AA857)&gt;0),"ОК",IF('План Факт 2025'!C857="","ОК","Требует заполнения"))</f>
        <v>ОК</v>
      </c>
      <c r="T857" s="1" t="str">
        <f aca="false">IF(AND('План Факт 2025'!R857&gt;0,'План Факт 2025'!X857=""),"Требует заполнения","ОК")</f>
        <v>ОК</v>
      </c>
      <c r="U857" s="1" t="str">
        <f aca="false">IF(AND('План Факт 2025'!R857&gt;0,'План Факт 2025'!Y857=""),"Требует заполнения","ОК")</f>
        <v>ОК</v>
      </c>
    </row>
    <row r="858" customFormat="false" ht="15" hidden="false" customHeight="false" outlineLevel="0" collapsed="false">
      <c r="A858" s="1" t="str">
        <f aca="false">IF(AND('План Факт 2025'!B858&lt;&gt;"",'План Факт 2025'!A858=""),"Требует заполнения","ОК")</f>
        <v>ОК</v>
      </c>
      <c r="C858" s="1" t="str">
        <f aca="false">IF(AND('План Факт 2025'!C858="",SUM('План Факт 2025'!Q858,'План Факт 2025'!R858,'План Факт 2025'!Z858,'План Факт 2025'!AA858)&gt;0),"Требует заполнения","ОК")</f>
        <v>ОК</v>
      </c>
      <c r="D858" s="357" t="str">
        <f aca="false">IF(OR(AND('План Факт 2025'!D858="",'План Факт 2025'!C858="Инвестиционный_проект"),AND('План Факт 2025'!D858="",'План Факт 2025'!C858="Операционный_бюджет")),"Требует заполнения", IF('План Факт 2025'!D858="","ОК",IFERROR(VLOOKUP('План Факт 2025'!C858&amp;'План Факт 2025'!D858,статьи,1,FALSE()),"Требует исправления")))</f>
        <v>ОК</v>
      </c>
      <c r="E858" s="1" t="str">
        <f aca="false">IF(AND('План Факт 2025'!C858="Инвестиционный_проект",'План Факт 2025'!G858=""),"Требует заполнения",IF(AND('План Факт 2025'!C858&lt;&gt;"Инвестиционный_проект",'План Факт 2025'!G858&lt;&gt;""),"Требует изменения","ОК"))</f>
        <v>ОК</v>
      </c>
      <c r="G858" s="1" t="str">
        <f aca="false">IF(AND('План Факт 2025'!C858="Инвестиционный_проект",'План Факт 2025'!I858=""),"Требует заполнения","ОК")</f>
        <v>ОК</v>
      </c>
      <c r="H858" s="1" t="str">
        <f aca="false">IF(AND('План Факт 2025'!C858="ФОТ",'План Факт 2025'!J858=""),"Требует заполнения","ОК")</f>
        <v>ОК</v>
      </c>
      <c r="J858" s="1" t="str">
        <f aca="false">IF(OR(AND('План Факт 2025'!D858="Программное_обеспечение_лицензии",'План Факт 2025'!L858=""),AND('План Факт 2025'!D858="Приобретение_ПО",'План Факт 2025'!L858=""),AND('План Факт 2025'!D858="ИТ_оборудование_и_комплектующие_ИП",'План Факт 2025'!L858=""),AND('План Факт 2025'!D858="ИТ_оборудование_и_комплектующие",'План Факт 2025'!L858="")),"Требует заполнения","ОК")</f>
        <v>ОК</v>
      </c>
      <c r="K858" s="1" t="str">
        <f aca="false">IF(OR(AND('План Факт 2025'!C858="Операционный_бюджет",'План Факт 2025'!D858="Программное_обеспечение_лицензии",'План Факт 2025'!M858=""),AND('План Факт 2025'!C858="Инвестиционный_проект",'План Факт 2025'!D858="Приобретение_ПО",'План Факт 2025'!M858=""),AND('План Факт 2025'!D858="ИТ_оборудование_и_комплектующие_ИП",'План Факт 2025'!M858=""),AND('План Факт 2025'!D858="ИТ_оборудование_и_комплектующие",'План Факт 2025'!M858="")),"Требует заполнения","ОК")</f>
        <v>ОК</v>
      </c>
      <c r="L858" s="1" t="str">
        <f aca="false">IF(OR(AND('План Факт 2025'!D858="Программное_обеспечение_лицензии",'План Факт 2025'!N858="",'План Факт 2025'!M858=""),AND('План Факт 2025'!D858="Приобретение_ПО",'План Факт 2025'!M858="",'План Факт 2025'!N858="",'План Факт 2025'!M858=""),AND('План Факт 2025'!C858&lt;&gt;"",'План Факт 2025'!N858="",'План Факт 2025'!M858="")),"Требует заполнения","ОК")</f>
        <v>ОК</v>
      </c>
      <c r="N858" s="1" t="str">
        <f aca="false">IF(OR('План Факт 2025'!C858="ФОТ",SUM('План Факт 2025'!Q858,'План Факт 2025'!R858,'План Факт 2025'!Z858,'План Факт 2025'!AA858)&gt;0),"ОК",IF('План Факт 2025'!C858="","ОК","Требует заполнения"))</f>
        <v>ОК</v>
      </c>
      <c r="T858" s="1" t="str">
        <f aca="false">IF(AND('План Факт 2025'!R858&gt;0,'План Факт 2025'!X858=""),"Требует заполнения","ОК")</f>
        <v>ОК</v>
      </c>
      <c r="U858" s="1" t="str">
        <f aca="false">IF(AND('План Факт 2025'!R858&gt;0,'План Факт 2025'!Y858=""),"Требует заполнения","ОК")</f>
        <v>ОК</v>
      </c>
    </row>
    <row r="859" customFormat="false" ht="15" hidden="false" customHeight="false" outlineLevel="0" collapsed="false">
      <c r="A859" s="1" t="str">
        <f aca="false">IF(AND('План Факт 2025'!B859&lt;&gt;"",'План Факт 2025'!A859=""),"Требует заполнения","ОК")</f>
        <v>ОК</v>
      </c>
      <c r="C859" s="1" t="str">
        <f aca="false">IF(AND('План Факт 2025'!C859="",SUM('План Факт 2025'!Q859,'План Факт 2025'!R859,'План Факт 2025'!Z859,'План Факт 2025'!AA859)&gt;0),"Требует заполнения","ОК")</f>
        <v>ОК</v>
      </c>
      <c r="D859" s="357" t="str">
        <f aca="false">IF(OR(AND('План Факт 2025'!D859="",'План Факт 2025'!C859="Инвестиционный_проект"),AND('План Факт 2025'!D859="",'План Факт 2025'!C859="Операционный_бюджет")),"Требует заполнения", IF('План Факт 2025'!D859="","ОК",IFERROR(VLOOKUP('План Факт 2025'!C859&amp;'План Факт 2025'!D859,статьи,1,FALSE()),"Требует исправления")))</f>
        <v>ОК</v>
      </c>
      <c r="E859" s="1" t="str">
        <f aca="false">IF(AND('План Факт 2025'!C859="Инвестиционный_проект",'План Факт 2025'!G859=""),"Требует заполнения",IF(AND('План Факт 2025'!C859&lt;&gt;"Инвестиционный_проект",'План Факт 2025'!G859&lt;&gt;""),"Требует изменения","ОК"))</f>
        <v>ОК</v>
      </c>
      <c r="G859" s="1" t="str">
        <f aca="false">IF(AND('План Факт 2025'!C859="Инвестиционный_проект",'План Факт 2025'!I859=""),"Требует заполнения","ОК")</f>
        <v>ОК</v>
      </c>
      <c r="H859" s="1" t="str">
        <f aca="false">IF(AND('План Факт 2025'!C859="ФОТ",'План Факт 2025'!J859=""),"Требует заполнения","ОК")</f>
        <v>ОК</v>
      </c>
      <c r="J859" s="1" t="str">
        <f aca="false">IF(OR(AND('План Факт 2025'!D859="Программное_обеспечение_лицензии",'План Факт 2025'!L859=""),AND('План Факт 2025'!D859="Приобретение_ПО",'План Факт 2025'!L859=""),AND('План Факт 2025'!D859="ИТ_оборудование_и_комплектующие_ИП",'План Факт 2025'!L859=""),AND('План Факт 2025'!D859="ИТ_оборудование_и_комплектующие",'План Факт 2025'!L859="")),"Требует заполнения","ОК")</f>
        <v>ОК</v>
      </c>
      <c r="K859" s="1" t="str">
        <f aca="false">IF(OR(AND('План Факт 2025'!C859="Операционный_бюджет",'План Факт 2025'!D859="Программное_обеспечение_лицензии",'План Факт 2025'!M859=""),AND('План Факт 2025'!C859="Инвестиционный_проект",'План Факт 2025'!D859="Приобретение_ПО",'План Факт 2025'!M859=""),AND('План Факт 2025'!D859="ИТ_оборудование_и_комплектующие_ИП",'План Факт 2025'!M859=""),AND('План Факт 2025'!D859="ИТ_оборудование_и_комплектующие",'План Факт 2025'!M859="")),"Требует заполнения","ОК")</f>
        <v>ОК</v>
      </c>
      <c r="L859" s="1" t="str">
        <f aca="false">IF(OR(AND('План Факт 2025'!D859="Программное_обеспечение_лицензии",'План Факт 2025'!N859="",'План Факт 2025'!M859=""),AND('План Факт 2025'!D859="Приобретение_ПО",'План Факт 2025'!M859="",'План Факт 2025'!N859="",'План Факт 2025'!M859=""),AND('План Факт 2025'!C859&lt;&gt;"",'План Факт 2025'!N859="",'План Факт 2025'!M859="")),"Требует заполнения","ОК")</f>
        <v>ОК</v>
      </c>
      <c r="N859" s="1" t="str">
        <f aca="false">IF(OR('План Факт 2025'!C859="ФОТ",SUM('План Факт 2025'!Q859,'План Факт 2025'!R859,'План Факт 2025'!Z859,'План Факт 2025'!AA859)&gt;0),"ОК",IF('План Факт 2025'!C859="","ОК","Требует заполнения"))</f>
        <v>ОК</v>
      </c>
      <c r="T859" s="1" t="str">
        <f aca="false">IF(AND('План Факт 2025'!R859&gt;0,'План Факт 2025'!X859=""),"Требует заполнения","ОК")</f>
        <v>ОК</v>
      </c>
      <c r="U859" s="1" t="str">
        <f aca="false">IF(AND('План Факт 2025'!R859&gt;0,'План Факт 2025'!Y859=""),"Требует заполнения","ОК")</f>
        <v>ОК</v>
      </c>
    </row>
    <row r="860" customFormat="false" ht="15" hidden="false" customHeight="false" outlineLevel="0" collapsed="false">
      <c r="A860" s="1" t="str">
        <f aca="false">IF(AND('План Факт 2025'!B860&lt;&gt;"",'План Факт 2025'!A860=""),"Требует заполнения","ОК")</f>
        <v>ОК</v>
      </c>
      <c r="C860" s="1" t="str">
        <f aca="false">IF(AND('План Факт 2025'!C860="",SUM('План Факт 2025'!Q860,'План Факт 2025'!R860,'План Факт 2025'!Z860,'План Факт 2025'!AA860)&gt;0),"Требует заполнения","ОК")</f>
        <v>ОК</v>
      </c>
      <c r="D860" s="357" t="str">
        <f aca="false">IF(OR(AND('План Факт 2025'!D860="",'План Факт 2025'!C860="Инвестиционный_проект"),AND('План Факт 2025'!D860="",'План Факт 2025'!C860="Операционный_бюджет")),"Требует заполнения", IF('План Факт 2025'!D860="","ОК",IFERROR(VLOOKUP('План Факт 2025'!C860&amp;'План Факт 2025'!D860,статьи,1,FALSE()),"Требует исправления")))</f>
        <v>ОК</v>
      </c>
      <c r="E860" s="1" t="str">
        <f aca="false">IF(AND('План Факт 2025'!C860="Инвестиционный_проект",'План Факт 2025'!G860=""),"Требует заполнения",IF(AND('План Факт 2025'!C860&lt;&gt;"Инвестиционный_проект",'План Факт 2025'!G860&lt;&gt;""),"Требует изменения","ОК"))</f>
        <v>ОК</v>
      </c>
      <c r="G860" s="1" t="str">
        <f aca="false">IF(AND('План Факт 2025'!C860="Инвестиционный_проект",'План Факт 2025'!I860=""),"Требует заполнения","ОК")</f>
        <v>ОК</v>
      </c>
      <c r="H860" s="1" t="str">
        <f aca="false">IF(AND('План Факт 2025'!C860="ФОТ",'План Факт 2025'!J860=""),"Требует заполнения","ОК")</f>
        <v>ОК</v>
      </c>
      <c r="J860" s="1" t="str">
        <f aca="false">IF(OR(AND('План Факт 2025'!D860="Программное_обеспечение_лицензии",'План Факт 2025'!L860=""),AND('План Факт 2025'!D860="Приобретение_ПО",'План Факт 2025'!L860=""),AND('План Факт 2025'!D860="ИТ_оборудование_и_комплектующие_ИП",'План Факт 2025'!L860=""),AND('План Факт 2025'!D860="ИТ_оборудование_и_комплектующие",'План Факт 2025'!L860="")),"Требует заполнения","ОК")</f>
        <v>ОК</v>
      </c>
      <c r="K860" s="1" t="str">
        <f aca="false">IF(OR(AND('План Факт 2025'!C860="Операционный_бюджет",'План Факт 2025'!D860="Программное_обеспечение_лицензии",'План Факт 2025'!M860=""),AND('План Факт 2025'!C860="Инвестиционный_проект",'План Факт 2025'!D860="Приобретение_ПО",'План Факт 2025'!M860=""),AND('План Факт 2025'!D860="ИТ_оборудование_и_комплектующие_ИП",'План Факт 2025'!M860=""),AND('План Факт 2025'!D860="ИТ_оборудование_и_комплектующие",'План Факт 2025'!M860="")),"Требует заполнения","ОК")</f>
        <v>ОК</v>
      </c>
      <c r="L860" s="1" t="str">
        <f aca="false">IF(OR(AND('План Факт 2025'!D860="Программное_обеспечение_лицензии",'План Факт 2025'!N860="",'План Факт 2025'!M860=""),AND('План Факт 2025'!D860="Приобретение_ПО",'План Факт 2025'!M860="",'План Факт 2025'!N860="",'План Факт 2025'!M860=""),AND('План Факт 2025'!C860&lt;&gt;"",'План Факт 2025'!N860="",'План Факт 2025'!M860="")),"Требует заполнения","ОК")</f>
        <v>ОК</v>
      </c>
      <c r="N860" s="1" t="str">
        <f aca="false">IF(OR('План Факт 2025'!C860="ФОТ",SUM('План Факт 2025'!Q860,'План Факт 2025'!R860,'План Факт 2025'!Z860,'План Факт 2025'!AA860)&gt;0),"ОК",IF('План Факт 2025'!C860="","ОК","Требует заполнения"))</f>
        <v>ОК</v>
      </c>
      <c r="T860" s="1" t="str">
        <f aca="false">IF(AND('План Факт 2025'!R860&gt;0,'План Факт 2025'!X860=""),"Требует заполнения","ОК")</f>
        <v>ОК</v>
      </c>
      <c r="U860" s="1" t="str">
        <f aca="false">IF(AND('План Факт 2025'!R860&gt;0,'План Факт 2025'!Y860=""),"Требует заполнения","ОК")</f>
        <v>ОК</v>
      </c>
    </row>
    <row r="861" customFormat="false" ht="15" hidden="false" customHeight="false" outlineLevel="0" collapsed="false">
      <c r="A861" s="1" t="str">
        <f aca="false">IF(AND('План Факт 2025'!B861&lt;&gt;"",'План Факт 2025'!A861=""),"Требует заполнения","ОК")</f>
        <v>ОК</v>
      </c>
      <c r="C861" s="1" t="str">
        <f aca="false">IF(AND('План Факт 2025'!C861="",SUM('План Факт 2025'!Q861,'План Факт 2025'!R861,'План Факт 2025'!Z861,'План Факт 2025'!AA861)&gt;0),"Требует заполнения","ОК")</f>
        <v>ОК</v>
      </c>
      <c r="D861" s="357" t="str">
        <f aca="false">IF(OR(AND('План Факт 2025'!D861="",'План Факт 2025'!C861="Инвестиционный_проект"),AND('План Факт 2025'!D861="",'План Факт 2025'!C861="Операционный_бюджет")),"Требует заполнения", IF('План Факт 2025'!D861="","ОК",IFERROR(VLOOKUP('План Факт 2025'!C861&amp;'План Факт 2025'!D861,статьи,1,FALSE()),"Требует исправления")))</f>
        <v>ОК</v>
      </c>
      <c r="E861" s="1" t="str">
        <f aca="false">IF(AND('План Факт 2025'!C861="Инвестиционный_проект",'План Факт 2025'!G861=""),"Требует заполнения",IF(AND('План Факт 2025'!C861&lt;&gt;"Инвестиционный_проект",'План Факт 2025'!G861&lt;&gt;""),"Требует изменения","ОК"))</f>
        <v>ОК</v>
      </c>
      <c r="G861" s="1" t="str">
        <f aca="false">IF(AND('План Факт 2025'!C861="Инвестиционный_проект",'План Факт 2025'!I861=""),"Требует заполнения","ОК")</f>
        <v>ОК</v>
      </c>
      <c r="H861" s="1" t="str">
        <f aca="false">IF(AND('План Факт 2025'!C861="ФОТ",'План Факт 2025'!J861=""),"Требует заполнения","ОК")</f>
        <v>ОК</v>
      </c>
      <c r="J861" s="1" t="str">
        <f aca="false">IF(OR(AND('План Факт 2025'!D861="Программное_обеспечение_лицензии",'План Факт 2025'!L861=""),AND('План Факт 2025'!D861="Приобретение_ПО",'План Факт 2025'!L861=""),AND('План Факт 2025'!D861="ИТ_оборудование_и_комплектующие_ИП",'План Факт 2025'!L861=""),AND('План Факт 2025'!D861="ИТ_оборудование_и_комплектующие",'План Факт 2025'!L861="")),"Требует заполнения","ОК")</f>
        <v>ОК</v>
      </c>
      <c r="K861" s="1" t="str">
        <f aca="false">IF(OR(AND('План Факт 2025'!C861="Операционный_бюджет",'План Факт 2025'!D861="Программное_обеспечение_лицензии",'План Факт 2025'!M861=""),AND('План Факт 2025'!C861="Инвестиционный_проект",'План Факт 2025'!D861="Приобретение_ПО",'План Факт 2025'!M861=""),AND('План Факт 2025'!D861="ИТ_оборудование_и_комплектующие_ИП",'План Факт 2025'!M861=""),AND('План Факт 2025'!D861="ИТ_оборудование_и_комплектующие",'План Факт 2025'!M861="")),"Требует заполнения","ОК")</f>
        <v>ОК</v>
      </c>
      <c r="L861" s="1" t="str">
        <f aca="false">IF(OR(AND('План Факт 2025'!D861="Программное_обеспечение_лицензии",'План Факт 2025'!N861="",'План Факт 2025'!M861=""),AND('План Факт 2025'!D861="Приобретение_ПО",'План Факт 2025'!M861="",'План Факт 2025'!N861="",'План Факт 2025'!M861=""),AND('План Факт 2025'!C861&lt;&gt;"",'План Факт 2025'!N861="",'План Факт 2025'!M861="")),"Требует заполнения","ОК")</f>
        <v>ОК</v>
      </c>
      <c r="N861" s="1" t="str">
        <f aca="false">IF(OR('План Факт 2025'!C861="ФОТ",SUM('План Факт 2025'!Q861,'План Факт 2025'!R861,'План Факт 2025'!Z861,'План Факт 2025'!AA861)&gt;0),"ОК",IF('План Факт 2025'!C861="","ОК","Требует заполнения"))</f>
        <v>ОК</v>
      </c>
      <c r="T861" s="1" t="str">
        <f aca="false">IF(AND('План Факт 2025'!R861&gt;0,'План Факт 2025'!X861=""),"Требует заполнения","ОК")</f>
        <v>ОК</v>
      </c>
      <c r="U861" s="1" t="str">
        <f aca="false">IF(AND('План Факт 2025'!R861&gt;0,'План Факт 2025'!Y861=""),"Требует заполнения","ОК")</f>
        <v>ОК</v>
      </c>
    </row>
    <row r="862" customFormat="false" ht="15" hidden="false" customHeight="false" outlineLevel="0" collapsed="false">
      <c r="A862" s="1" t="str">
        <f aca="false">IF(AND('План Факт 2025'!B862&lt;&gt;"",'План Факт 2025'!A862=""),"Требует заполнения","ОК")</f>
        <v>ОК</v>
      </c>
      <c r="C862" s="1" t="str">
        <f aca="false">IF(AND('План Факт 2025'!C862="",SUM('План Факт 2025'!Q862,'План Факт 2025'!R862,'План Факт 2025'!Z862,'План Факт 2025'!AA862)&gt;0),"Требует заполнения","ОК")</f>
        <v>ОК</v>
      </c>
      <c r="D862" s="357" t="str">
        <f aca="false">IF(OR(AND('План Факт 2025'!D862="",'План Факт 2025'!C862="Инвестиционный_проект"),AND('План Факт 2025'!D862="",'План Факт 2025'!C862="Операционный_бюджет")),"Требует заполнения", IF('План Факт 2025'!D862="","ОК",IFERROR(VLOOKUP('План Факт 2025'!C862&amp;'План Факт 2025'!D862,статьи,1,FALSE()),"Требует исправления")))</f>
        <v>ОК</v>
      </c>
      <c r="E862" s="1" t="str">
        <f aca="false">IF(AND('План Факт 2025'!C862="Инвестиционный_проект",'План Факт 2025'!G862=""),"Требует заполнения",IF(AND('План Факт 2025'!C862&lt;&gt;"Инвестиционный_проект",'План Факт 2025'!G862&lt;&gt;""),"Требует изменения","ОК"))</f>
        <v>ОК</v>
      </c>
      <c r="G862" s="1" t="str">
        <f aca="false">IF(AND('План Факт 2025'!C862="Инвестиционный_проект",'План Факт 2025'!I862=""),"Требует заполнения","ОК")</f>
        <v>ОК</v>
      </c>
      <c r="H862" s="1" t="str">
        <f aca="false">IF(AND('План Факт 2025'!C862="ФОТ",'План Факт 2025'!J862=""),"Требует заполнения","ОК")</f>
        <v>ОК</v>
      </c>
      <c r="J862" s="1" t="str">
        <f aca="false">IF(OR(AND('План Факт 2025'!D862="Программное_обеспечение_лицензии",'План Факт 2025'!L862=""),AND('План Факт 2025'!D862="Приобретение_ПО",'План Факт 2025'!L862=""),AND('План Факт 2025'!D862="ИТ_оборудование_и_комплектующие_ИП",'План Факт 2025'!L862=""),AND('План Факт 2025'!D862="ИТ_оборудование_и_комплектующие",'План Факт 2025'!L862="")),"Требует заполнения","ОК")</f>
        <v>ОК</v>
      </c>
      <c r="K862" s="1" t="str">
        <f aca="false">IF(OR(AND('План Факт 2025'!C862="Операционный_бюджет",'План Факт 2025'!D862="Программное_обеспечение_лицензии",'План Факт 2025'!M862=""),AND('План Факт 2025'!C862="Инвестиционный_проект",'План Факт 2025'!D862="Приобретение_ПО",'План Факт 2025'!M862=""),AND('План Факт 2025'!D862="ИТ_оборудование_и_комплектующие_ИП",'План Факт 2025'!M862=""),AND('План Факт 2025'!D862="ИТ_оборудование_и_комплектующие",'План Факт 2025'!M862="")),"Требует заполнения","ОК")</f>
        <v>ОК</v>
      </c>
      <c r="L862" s="1" t="str">
        <f aca="false">IF(OR(AND('План Факт 2025'!D862="Программное_обеспечение_лицензии",'План Факт 2025'!N862="",'План Факт 2025'!M862=""),AND('План Факт 2025'!D862="Приобретение_ПО",'План Факт 2025'!M862="",'План Факт 2025'!N862="",'План Факт 2025'!M862=""),AND('План Факт 2025'!C862&lt;&gt;"",'План Факт 2025'!N862="",'План Факт 2025'!M862="")),"Требует заполнения","ОК")</f>
        <v>ОК</v>
      </c>
      <c r="N862" s="1" t="str">
        <f aca="false">IF(OR('План Факт 2025'!C862="ФОТ",SUM('План Факт 2025'!Q862,'План Факт 2025'!R862,'План Факт 2025'!Z862,'План Факт 2025'!AA862)&gt;0),"ОК",IF('План Факт 2025'!C862="","ОК","Требует заполнения"))</f>
        <v>ОК</v>
      </c>
      <c r="T862" s="1" t="str">
        <f aca="false">IF(AND('План Факт 2025'!R862&gt;0,'План Факт 2025'!X862=""),"Требует заполнения","ОК")</f>
        <v>ОК</v>
      </c>
      <c r="U862" s="1" t="str">
        <f aca="false">IF(AND('План Факт 2025'!R862&gt;0,'План Факт 2025'!Y862=""),"Требует заполнения","ОК")</f>
        <v>ОК</v>
      </c>
    </row>
    <row r="863" customFormat="false" ht="15" hidden="false" customHeight="false" outlineLevel="0" collapsed="false">
      <c r="A863" s="1" t="str">
        <f aca="false">IF(AND('План Факт 2025'!B863&lt;&gt;"",'План Факт 2025'!A863=""),"Требует заполнения","ОК")</f>
        <v>ОК</v>
      </c>
      <c r="C863" s="1" t="str">
        <f aca="false">IF(AND('План Факт 2025'!C863="",SUM('План Факт 2025'!Q863,'План Факт 2025'!R863,'План Факт 2025'!Z863,'План Факт 2025'!AA863)&gt;0),"Требует заполнения","ОК")</f>
        <v>ОК</v>
      </c>
      <c r="D863" s="357" t="str">
        <f aca="false">IF(OR(AND('План Факт 2025'!D863="",'План Факт 2025'!C863="Инвестиционный_проект"),AND('План Факт 2025'!D863="",'План Факт 2025'!C863="Операционный_бюджет")),"Требует заполнения", IF('План Факт 2025'!D863="","ОК",IFERROR(VLOOKUP('План Факт 2025'!C863&amp;'План Факт 2025'!D863,статьи,1,FALSE()),"Требует исправления")))</f>
        <v>ОК</v>
      </c>
      <c r="E863" s="1" t="str">
        <f aca="false">IF(AND('План Факт 2025'!C863="Инвестиционный_проект",'План Факт 2025'!G863=""),"Требует заполнения",IF(AND('План Факт 2025'!C863&lt;&gt;"Инвестиционный_проект",'План Факт 2025'!G863&lt;&gt;""),"Требует изменения","ОК"))</f>
        <v>ОК</v>
      </c>
      <c r="G863" s="1" t="str">
        <f aca="false">IF(AND('План Факт 2025'!C863="Инвестиционный_проект",'План Факт 2025'!I863=""),"Требует заполнения","ОК")</f>
        <v>ОК</v>
      </c>
      <c r="H863" s="1" t="str">
        <f aca="false">IF(AND('План Факт 2025'!C863="ФОТ",'План Факт 2025'!J863=""),"Требует заполнения","ОК")</f>
        <v>ОК</v>
      </c>
      <c r="J863" s="1" t="str">
        <f aca="false">IF(OR(AND('План Факт 2025'!D863="Программное_обеспечение_лицензии",'План Факт 2025'!L863=""),AND('План Факт 2025'!D863="Приобретение_ПО",'План Факт 2025'!L863=""),AND('План Факт 2025'!D863="ИТ_оборудование_и_комплектующие_ИП",'План Факт 2025'!L863=""),AND('План Факт 2025'!D863="ИТ_оборудование_и_комплектующие",'План Факт 2025'!L863="")),"Требует заполнения","ОК")</f>
        <v>ОК</v>
      </c>
      <c r="K863" s="1" t="str">
        <f aca="false">IF(OR(AND('План Факт 2025'!C863="Операционный_бюджет",'План Факт 2025'!D863="Программное_обеспечение_лицензии",'План Факт 2025'!M863=""),AND('План Факт 2025'!C863="Инвестиционный_проект",'План Факт 2025'!D863="Приобретение_ПО",'План Факт 2025'!M863=""),AND('План Факт 2025'!D863="ИТ_оборудование_и_комплектующие_ИП",'План Факт 2025'!M863=""),AND('План Факт 2025'!D863="ИТ_оборудование_и_комплектующие",'План Факт 2025'!M863="")),"Требует заполнения","ОК")</f>
        <v>ОК</v>
      </c>
      <c r="L863" s="1" t="str">
        <f aca="false">IF(OR(AND('План Факт 2025'!D863="Программное_обеспечение_лицензии",'План Факт 2025'!N863="",'План Факт 2025'!M863=""),AND('План Факт 2025'!D863="Приобретение_ПО",'План Факт 2025'!M863="",'План Факт 2025'!N863="",'План Факт 2025'!M863=""),AND('План Факт 2025'!C863&lt;&gt;"",'План Факт 2025'!N863="",'План Факт 2025'!M863="")),"Требует заполнения","ОК")</f>
        <v>ОК</v>
      </c>
      <c r="N863" s="1" t="str">
        <f aca="false">IF(OR('План Факт 2025'!C863="ФОТ",SUM('План Факт 2025'!Q863,'План Факт 2025'!R863,'План Факт 2025'!Z863,'План Факт 2025'!AA863)&gt;0),"ОК",IF('План Факт 2025'!C863="","ОК","Требует заполнения"))</f>
        <v>ОК</v>
      </c>
      <c r="T863" s="1" t="str">
        <f aca="false">IF(AND('План Факт 2025'!R863&gt;0,'План Факт 2025'!X863=""),"Требует заполнения","ОК")</f>
        <v>ОК</v>
      </c>
      <c r="U863" s="1" t="str">
        <f aca="false">IF(AND('План Факт 2025'!R863&gt;0,'План Факт 2025'!Y863=""),"Требует заполнения","ОК")</f>
        <v>ОК</v>
      </c>
    </row>
    <row r="864" customFormat="false" ht="15" hidden="false" customHeight="false" outlineLevel="0" collapsed="false">
      <c r="A864" s="1" t="str">
        <f aca="false">IF(AND('План Факт 2025'!B864&lt;&gt;"",'План Факт 2025'!A864=""),"Требует заполнения","ОК")</f>
        <v>ОК</v>
      </c>
      <c r="C864" s="1" t="str">
        <f aca="false">IF(AND('План Факт 2025'!C864="",SUM('План Факт 2025'!Q864,'План Факт 2025'!R864,'План Факт 2025'!Z864,'План Факт 2025'!AA864)&gt;0),"Требует заполнения","ОК")</f>
        <v>ОК</v>
      </c>
      <c r="D864" s="357" t="str">
        <f aca="false">IF(OR(AND('План Факт 2025'!D864="",'План Факт 2025'!C864="Инвестиционный_проект"),AND('План Факт 2025'!D864="",'План Факт 2025'!C864="Операционный_бюджет")),"Требует заполнения", IF('План Факт 2025'!D864="","ОК",IFERROR(VLOOKUP('План Факт 2025'!C864&amp;'План Факт 2025'!D864,статьи,1,FALSE()),"Требует исправления")))</f>
        <v>ОК</v>
      </c>
      <c r="E864" s="1" t="str">
        <f aca="false">IF(AND('План Факт 2025'!C864="Инвестиционный_проект",'План Факт 2025'!G864=""),"Требует заполнения",IF(AND('План Факт 2025'!C864&lt;&gt;"Инвестиционный_проект",'План Факт 2025'!G864&lt;&gt;""),"Требует изменения","ОК"))</f>
        <v>ОК</v>
      </c>
      <c r="G864" s="1" t="str">
        <f aca="false">IF(AND('План Факт 2025'!C864="Инвестиционный_проект",'План Факт 2025'!I864=""),"Требует заполнения","ОК")</f>
        <v>ОК</v>
      </c>
      <c r="H864" s="1" t="str">
        <f aca="false">IF(AND('План Факт 2025'!C864="ФОТ",'План Факт 2025'!J864=""),"Требует заполнения","ОК")</f>
        <v>ОК</v>
      </c>
      <c r="J864" s="1" t="str">
        <f aca="false">IF(OR(AND('План Факт 2025'!D864="Программное_обеспечение_лицензии",'План Факт 2025'!L864=""),AND('План Факт 2025'!D864="Приобретение_ПО",'План Факт 2025'!L864=""),AND('План Факт 2025'!D864="ИТ_оборудование_и_комплектующие_ИП",'План Факт 2025'!L864=""),AND('План Факт 2025'!D864="ИТ_оборудование_и_комплектующие",'План Факт 2025'!L864="")),"Требует заполнения","ОК")</f>
        <v>ОК</v>
      </c>
      <c r="K864" s="1" t="str">
        <f aca="false">IF(OR(AND('План Факт 2025'!C864="Операционный_бюджет",'План Факт 2025'!D864="Программное_обеспечение_лицензии",'План Факт 2025'!M864=""),AND('План Факт 2025'!C864="Инвестиционный_проект",'План Факт 2025'!D864="Приобретение_ПО",'План Факт 2025'!M864=""),AND('План Факт 2025'!D864="ИТ_оборудование_и_комплектующие_ИП",'План Факт 2025'!M864=""),AND('План Факт 2025'!D864="ИТ_оборудование_и_комплектующие",'План Факт 2025'!M864="")),"Требует заполнения","ОК")</f>
        <v>ОК</v>
      </c>
      <c r="L864" s="1" t="str">
        <f aca="false">IF(OR(AND('План Факт 2025'!D864="Программное_обеспечение_лицензии",'План Факт 2025'!N864="",'План Факт 2025'!M864=""),AND('План Факт 2025'!D864="Приобретение_ПО",'План Факт 2025'!M864="",'План Факт 2025'!N864="",'План Факт 2025'!M864=""),AND('План Факт 2025'!C864&lt;&gt;"",'План Факт 2025'!N864="",'План Факт 2025'!M864="")),"Требует заполнения","ОК")</f>
        <v>ОК</v>
      </c>
      <c r="N864" s="1" t="str">
        <f aca="false">IF(OR('План Факт 2025'!C864="ФОТ",SUM('План Факт 2025'!Q864,'План Факт 2025'!R864,'План Факт 2025'!Z864,'План Факт 2025'!AA864)&gt;0),"ОК",IF('План Факт 2025'!C864="","ОК","Требует заполнения"))</f>
        <v>ОК</v>
      </c>
      <c r="T864" s="1" t="str">
        <f aca="false">IF(AND('План Факт 2025'!R864&gt;0,'План Факт 2025'!X864=""),"Требует заполнения","ОК")</f>
        <v>ОК</v>
      </c>
      <c r="U864" s="1" t="str">
        <f aca="false">IF(AND('План Факт 2025'!R864&gt;0,'План Факт 2025'!Y864=""),"Требует заполнения","ОК")</f>
        <v>ОК</v>
      </c>
    </row>
    <row r="865" customFormat="false" ht="15" hidden="false" customHeight="false" outlineLevel="0" collapsed="false">
      <c r="A865" s="1" t="str">
        <f aca="false">IF(AND('План Факт 2025'!B865&lt;&gt;"",'План Факт 2025'!A865=""),"Требует заполнения","ОК")</f>
        <v>ОК</v>
      </c>
      <c r="C865" s="1" t="str">
        <f aca="false">IF(AND('План Факт 2025'!C865="",SUM('План Факт 2025'!Q865,'План Факт 2025'!R865,'План Факт 2025'!Z865,'План Факт 2025'!AA865)&gt;0),"Требует заполнения","ОК")</f>
        <v>ОК</v>
      </c>
      <c r="D865" s="357" t="str">
        <f aca="false">IF(OR(AND('План Факт 2025'!D865="",'План Факт 2025'!C865="Инвестиционный_проект"),AND('План Факт 2025'!D865="",'План Факт 2025'!C865="Операционный_бюджет")),"Требует заполнения", IF('План Факт 2025'!D865="","ОК",IFERROR(VLOOKUP('План Факт 2025'!C865&amp;'План Факт 2025'!D865,статьи,1,FALSE()),"Требует исправления")))</f>
        <v>ОК</v>
      </c>
      <c r="E865" s="1" t="str">
        <f aca="false">IF(AND('План Факт 2025'!C865="Инвестиционный_проект",'План Факт 2025'!G865=""),"Требует заполнения",IF(AND('План Факт 2025'!C865&lt;&gt;"Инвестиционный_проект",'План Факт 2025'!G865&lt;&gt;""),"Требует изменения","ОК"))</f>
        <v>ОК</v>
      </c>
      <c r="G865" s="1" t="str">
        <f aca="false">IF(AND('План Факт 2025'!C865="Инвестиционный_проект",'План Факт 2025'!I865=""),"Требует заполнения","ОК")</f>
        <v>ОК</v>
      </c>
      <c r="H865" s="1" t="str">
        <f aca="false">IF(AND('План Факт 2025'!C865="ФОТ",'План Факт 2025'!J865=""),"Требует заполнения","ОК")</f>
        <v>ОК</v>
      </c>
      <c r="J865" s="1" t="str">
        <f aca="false">IF(OR(AND('План Факт 2025'!D865="Программное_обеспечение_лицензии",'План Факт 2025'!L865=""),AND('План Факт 2025'!D865="Приобретение_ПО",'План Факт 2025'!L865=""),AND('План Факт 2025'!D865="ИТ_оборудование_и_комплектующие_ИП",'План Факт 2025'!L865=""),AND('План Факт 2025'!D865="ИТ_оборудование_и_комплектующие",'План Факт 2025'!L865="")),"Требует заполнения","ОК")</f>
        <v>ОК</v>
      </c>
      <c r="K865" s="1" t="str">
        <f aca="false">IF(OR(AND('План Факт 2025'!C865="Операционный_бюджет",'План Факт 2025'!D865="Программное_обеспечение_лицензии",'План Факт 2025'!M865=""),AND('План Факт 2025'!C865="Инвестиционный_проект",'План Факт 2025'!D865="Приобретение_ПО",'План Факт 2025'!M865=""),AND('План Факт 2025'!D865="ИТ_оборудование_и_комплектующие_ИП",'План Факт 2025'!M865=""),AND('План Факт 2025'!D865="ИТ_оборудование_и_комплектующие",'План Факт 2025'!M865="")),"Требует заполнения","ОК")</f>
        <v>ОК</v>
      </c>
      <c r="L865" s="1" t="str">
        <f aca="false">IF(OR(AND('План Факт 2025'!D865="Программное_обеспечение_лицензии",'План Факт 2025'!N865="",'План Факт 2025'!M865=""),AND('План Факт 2025'!D865="Приобретение_ПО",'План Факт 2025'!M865="",'План Факт 2025'!N865="",'План Факт 2025'!M865=""),AND('План Факт 2025'!C865&lt;&gt;"",'План Факт 2025'!N865="",'План Факт 2025'!M865="")),"Требует заполнения","ОК")</f>
        <v>ОК</v>
      </c>
      <c r="N865" s="1" t="str">
        <f aca="false">IF(OR('План Факт 2025'!C865="ФОТ",SUM('План Факт 2025'!Q865,'План Факт 2025'!R865,'План Факт 2025'!Z865,'План Факт 2025'!AA865)&gt;0),"ОК",IF('План Факт 2025'!C865="","ОК","Требует заполнения"))</f>
        <v>ОК</v>
      </c>
      <c r="T865" s="1" t="str">
        <f aca="false">IF(AND('План Факт 2025'!R865&gt;0,'План Факт 2025'!X865=""),"Требует заполнения","ОК")</f>
        <v>ОК</v>
      </c>
      <c r="U865" s="1" t="str">
        <f aca="false">IF(AND('План Факт 2025'!R865&gt;0,'План Факт 2025'!Y865=""),"Требует заполнения","ОК")</f>
        <v>ОК</v>
      </c>
    </row>
    <row r="866" customFormat="false" ht="15" hidden="false" customHeight="false" outlineLevel="0" collapsed="false">
      <c r="A866" s="1" t="str">
        <f aca="false">IF(AND('План Факт 2025'!B866&lt;&gt;"",'План Факт 2025'!A866=""),"Требует заполнения","ОК")</f>
        <v>ОК</v>
      </c>
      <c r="C866" s="1" t="str">
        <f aca="false">IF(AND('План Факт 2025'!C866="",SUM('План Факт 2025'!Q866,'План Факт 2025'!R866,'План Факт 2025'!Z866,'План Факт 2025'!AA866)&gt;0),"Требует заполнения","ОК")</f>
        <v>ОК</v>
      </c>
      <c r="D866" s="357" t="str">
        <f aca="false">IF(OR(AND('План Факт 2025'!D866="",'План Факт 2025'!C866="Инвестиционный_проект"),AND('План Факт 2025'!D866="",'План Факт 2025'!C866="Операционный_бюджет")),"Требует заполнения", IF('План Факт 2025'!D866="","ОК",IFERROR(VLOOKUP('План Факт 2025'!C866&amp;'План Факт 2025'!D866,статьи,1,FALSE()),"Требует исправления")))</f>
        <v>ОК</v>
      </c>
      <c r="E866" s="1" t="str">
        <f aca="false">IF(AND('План Факт 2025'!C866="Инвестиционный_проект",'План Факт 2025'!G866=""),"Требует заполнения",IF(AND('План Факт 2025'!C866&lt;&gt;"Инвестиционный_проект",'План Факт 2025'!G866&lt;&gt;""),"Требует изменения","ОК"))</f>
        <v>ОК</v>
      </c>
      <c r="G866" s="1" t="str">
        <f aca="false">IF(AND('План Факт 2025'!C866="Инвестиционный_проект",'План Факт 2025'!I866=""),"Требует заполнения","ОК")</f>
        <v>ОК</v>
      </c>
      <c r="H866" s="1" t="str">
        <f aca="false">IF(AND('План Факт 2025'!C866="ФОТ",'План Факт 2025'!J866=""),"Требует заполнения","ОК")</f>
        <v>ОК</v>
      </c>
      <c r="J866" s="1" t="str">
        <f aca="false">IF(OR(AND('План Факт 2025'!D866="Программное_обеспечение_лицензии",'План Факт 2025'!L866=""),AND('План Факт 2025'!D866="Приобретение_ПО",'План Факт 2025'!L866=""),AND('План Факт 2025'!D866="ИТ_оборудование_и_комплектующие_ИП",'План Факт 2025'!L866=""),AND('План Факт 2025'!D866="ИТ_оборудование_и_комплектующие",'План Факт 2025'!L866="")),"Требует заполнения","ОК")</f>
        <v>ОК</v>
      </c>
      <c r="K866" s="1" t="str">
        <f aca="false">IF(OR(AND('План Факт 2025'!C866="Операционный_бюджет",'План Факт 2025'!D866="Программное_обеспечение_лицензии",'План Факт 2025'!M866=""),AND('План Факт 2025'!C866="Инвестиционный_проект",'План Факт 2025'!D866="Приобретение_ПО",'План Факт 2025'!M866=""),AND('План Факт 2025'!D866="ИТ_оборудование_и_комплектующие_ИП",'План Факт 2025'!M866=""),AND('План Факт 2025'!D866="ИТ_оборудование_и_комплектующие",'План Факт 2025'!M866="")),"Требует заполнения","ОК")</f>
        <v>ОК</v>
      </c>
      <c r="L866" s="1" t="str">
        <f aca="false">IF(OR(AND('План Факт 2025'!D866="Программное_обеспечение_лицензии",'План Факт 2025'!N866="",'План Факт 2025'!M866=""),AND('План Факт 2025'!D866="Приобретение_ПО",'План Факт 2025'!M866="",'План Факт 2025'!N866="",'План Факт 2025'!M866=""),AND('План Факт 2025'!C866&lt;&gt;"",'План Факт 2025'!N866="",'План Факт 2025'!M866="")),"Требует заполнения","ОК")</f>
        <v>ОК</v>
      </c>
      <c r="N866" s="1" t="str">
        <f aca="false">IF(OR('План Факт 2025'!C866="ФОТ",SUM('План Факт 2025'!Q866,'План Факт 2025'!R866,'План Факт 2025'!Z866,'План Факт 2025'!AA866)&gt;0),"ОК",IF('План Факт 2025'!C866="","ОК","Требует заполнения"))</f>
        <v>ОК</v>
      </c>
      <c r="T866" s="1" t="str">
        <f aca="false">IF(AND('План Факт 2025'!R866&gt;0,'План Факт 2025'!X866=""),"Требует заполнения","ОК")</f>
        <v>ОК</v>
      </c>
      <c r="U866" s="1" t="str">
        <f aca="false">IF(AND('План Факт 2025'!R866&gt;0,'План Факт 2025'!Y866=""),"Требует заполнения","ОК")</f>
        <v>ОК</v>
      </c>
    </row>
    <row r="867" customFormat="false" ht="15" hidden="false" customHeight="false" outlineLevel="0" collapsed="false">
      <c r="A867" s="1" t="str">
        <f aca="false">IF(AND('План Факт 2025'!B867&lt;&gt;"",'План Факт 2025'!A867=""),"Требует заполнения","ОК")</f>
        <v>ОК</v>
      </c>
      <c r="C867" s="1" t="str">
        <f aca="false">IF(AND('План Факт 2025'!C867="",SUM('План Факт 2025'!Q867,'План Факт 2025'!R867,'План Факт 2025'!Z867,'План Факт 2025'!AA867)&gt;0),"Требует заполнения","ОК")</f>
        <v>ОК</v>
      </c>
      <c r="D867" s="357" t="str">
        <f aca="false">IF(OR(AND('План Факт 2025'!D867="",'План Факт 2025'!C867="Инвестиционный_проект"),AND('План Факт 2025'!D867="",'План Факт 2025'!C867="Операционный_бюджет")),"Требует заполнения", IF('План Факт 2025'!D867="","ОК",IFERROR(VLOOKUP('План Факт 2025'!C867&amp;'План Факт 2025'!D867,статьи,1,FALSE()),"Требует исправления")))</f>
        <v>ОК</v>
      </c>
      <c r="E867" s="1" t="str">
        <f aca="false">IF(AND('План Факт 2025'!C867="Инвестиционный_проект",'План Факт 2025'!G867=""),"Требует заполнения",IF(AND('План Факт 2025'!C867&lt;&gt;"Инвестиционный_проект",'План Факт 2025'!G867&lt;&gt;""),"Требует изменения","ОК"))</f>
        <v>ОК</v>
      </c>
      <c r="G867" s="1" t="str">
        <f aca="false">IF(AND('План Факт 2025'!C867="Инвестиционный_проект",'План Факт 2025'!I867=""),"Требует заполнения","ОК")</f>
        <v>ОК</v>
      </c>
      <c r="H867" s="1" t="str">
        <f aca="false">IF(AND('План Факт 2025'!C867="ФОТ",'План Факт 2025'!J867=""),"Требует заполнения","ОК")</f>
        <v>ОК</v>
      </c>
      <c r="J867" s="1" t="str">
        <f aca="false">IF(OR(AND('План Факт 2025'!D867="Программное_обеспечение_лицензии",'План Факт 2025'!L867=""),AND('План Факт 2025'!D867="Приобретение_ПО",'План Факт 2025'!L867=""),AND('План Факт 2025'!D867="ИТ_оборудование_и_комплектующие_ИП",'План Факт 2025'!L867=""),AND('План Факт 2025'!D867="ИТ_оборудование_и_комплектующие",'План Факт 2025'!L867="")),"Требует заполнения","ОК")</f>
        <v>ОК</v>
      </c>
      <c r="K867" s="1" t="str">
        <f aca="false">IF(OR(AND('План Факт 2025'!C867="Операционный_бюджет",'План Факт 2025'!D867="Программное_обеспечение_лицензии",'План Факт 2025'!M867=""),AND('План Факт 2025'!C867="Инвестиционный_проект",'План Факт 2025'!D867="Приобретение_ПО",'План Факт 2025'!M867=""),AND('План Факт 2025'!D867="ИТ_оборудование_и_комплектующие_ИП",'План Факт 2025'!M867=""),AND('План Факт 2025'!D867="ИТ_оборудование_и_комплектующие",'План Факт 2025'!M867="")),"Требует заполнения","ОК")</f>
        <v>ОК</v>
      </c>
      <c r="L867" s="1" t="str">
        <f aca="false">IF(OR(AND('План Факт 2025'!D867="Программное_обеспечение_лицензии",'План Факт 2025'!N867="",'План Факт 2025'!M867=""),AND('План Факт 2025'!D867="Приобретение_ПО",'План Факт 2025'!M867="",'План Факт 2025'!N867="",'План Факт 2025'!M867=""),AND('План Факт 2025'!C867&lt;&gt;"",'План Факт 2025'!N867="",'План Факт 2025'!M867="")),"Требует заполнения","ОК")</f>
        <v>ОК</v>
      </c>
      <c r="N867" s="1" t="str">
        <f aca="false">IF(OR('План Факт 2025'!C867="ФОТ",SUM('План Факт 2025'!Q867,'План Факт 2025'!R867,'План Факт 2025'!Z867,'План Факт 2025'!AA867)&gt;0),"ОК",IF('План Факт 2025'!C867="","ОК","Требует заполнения"))</f>
        <v>ОК</v>
      </c>
      <c r="T867" s="1" t="str">
        <f aca="false">IF(AND('План Факт 2025'!R867&gt;0,'План Факт 2025'!X867=""),"Требует заполнения","ОК")</f>
        <v>ОК</v>
      </c>
      <c r="U867" s="1" t="str">
        <f aca="false">IF(AND('План Факт 2025'!R867&gt;0,'План Факт 2025'!Y867=""),"Требует заполнения","ОК")</f>
        <v>ОК</v>
      </c>
    </row>
    <row r="868" customFormat="false" ht="15" hidden="false" customHeight="false" outlineLevel="0" collapsed="false">
      <c r="A868" s="1" t="str">
        <f aca="false">IF(AND('План Факт 2025'!B868&lt;&gt;"",'План Факт 2025'!A868=""),"Требует заполнения","ОК")</f>
        <v>ОК</v>
      </c>
      <c r="C868" s="1" t="str">
        <f aca="false">IF(AND('План Факт 2025'!C868="",SUM('План Факт 2025'!Q868,'План Факт 2025'!R868,'План Факт 2025'!Z868,'План Факт 2025'!AA868)&gt;0),"Требует заполнения","ОК")</f>
        <v>ОК</v>
      </c>
      <c r="D868" s="357" t="str">
        <f aca="false">IF(OR(AND('План Факт 2025'!D868="",'План Факт 2025'!C868="Инвестиционный_проект"),AND('План Факт 2025'!D868="",'План Факт 2025'!C868="Операционный_бюджет")),"Требует заполнения", IF('План Факт 2025'!D868="","ОК",IFERROR(VLOOKUP('План Факт 2025'!C868&amp;'План Факт 2025'!D868,статьи,1,FALSE()),"Требует исправления")))</f>
        <v>ОК</v>
      </c>
      <c r="E868" s="1" t="str">
        <f aca="false">IF(AND('План Факт 2025'!C868="Инвестиционный_проект",'План Факт 2025'!G868=""),"Требует заполнения",IF(AND('План Факт 2025'!C868&lt;&gt;"Инвестиционный_проект",'План Факт 2025'!G868&lt;&gt;""),"Требует изменения","ОК"))</f>
        <v>ОК</v>
      </c>
      <c r="G868" s="1" t="str">
        <f aca="false">IF(AND('План Факт 2025'!C868="Инвестиционный_проект",'План Факт 2025'!I868=""),"Требует заполнения","ОК")</f>
        <v>ОК</v>
      </c>
      <c r="H868" s="1" t="str">
        <f aca="false">IF(AND('План Факт 2025'!C868="ФОТ",'План Факт 2025'!J868=""),"Требует заполнения","ОК")</f>
        <v>ОК</v>
      </c>
      <c r="J868" s="1" t="str">
        <f aca="false">IF(OR(AND('План Факт 2025'!D868="Программное_обеспечение_лицензии",'План Факт 2025'!L868=""),AND('План Факт 2025'!D868="Приобретение_ПО",'План Факт 2025'!L868=""),AND('План Факт 2025'!D868="ИТ_оборудование_и_комплектующие_ИП",'План Факт 2025'!L868=""),AND('План Факт 2025'!D868="ИТ_оборудование_и_комплектующие",'План Факт 2025'!L868="")),"Требует заполнения","ОК")</f>
        <v>ОК</v>
      </c>
      <c r="K868" s="1" t="str">
        <f aca="false">IF(OR(AND('План Факт 2025'!C868="Операционный_бюджет",'План Факт 2025'!D868="Программное_обеспечение_лицензии",'План Факт 2025'!M868=""),AND('План Факт 2025'!C868="Инвестиционный_проект",'План Факт 2025'!D868="Приобретение_ПО",'План Факт 2025'!M868=""),AND('План Факт 2025'!D868="ИТ_оборудование_и_комплектующие_ИП",'План Факт 2025'!M868=""),AND('План Факт 2025'!D868="ИТ_оборудование_и_комплектующие",'План Факт 2025'!M868="")),"Требует заполнения","ОК")</f>
        <v>ОК</v>
      </c>
      <c r="L868" s="1" t="str">
        <f aca="false">IF(OR(AND('План Факт 2025'!D868="Программное_обеспечение_лицензии",'План Факт 2025'!N868="",'План Факт 2025'!M868=""),AND('План Факт 2025'!D868="Приобретение_ПО",'План Факт 2025'!M868="",'План Факт 2025'!N868="",'План Факт 2025'!M868=""),AND('План Факт 2025'!C868&lt;&gt;"",'План Факт 2025'!N868="",'План Факт 2025'!M868="")),"Требует заполнения","ОК")</f>
        <v>ОК</v>
      </c>
      <c r="N868" s="1" t="str">
        <f aca="false">IF(OR('План Факт 2025'!C868="ФОТ",SUM('План Факт 2025'!Q868,'План Факт 2025'!R868,'План Факт 2025'!Z868,'План Факт 2025'!AA868)&gt;0),"ОК",IF('План Факт 2025'!C868="","ОК","Требует заполнения"))</f>
        <v>ОК</v>
      </c>
      <c r="T868" s="1" t="str">
        <f aca="false">IF(AND('План Факт 2025'!R868&gt;0,'План Факт 2025'!X868=""),"Требует заполнения","ОК")</f>
        <v>ОК</v>
      </c>
      <c r="U868" s="1" t="str">
        <f aca="false">IF(AND('План Факт 2025'!R868&gt;0,'План Факт 2025'!Y868=""),"Требует заполнения","ОК")</f>
        <v>ОК</v>
      </c>
    </row>
    <row r="869" customFormat="false" ht="15" hidden="false" customHeight="false" outlineLevel="0" collapsed="false">
      <c r="A869" s="1" t="str">
        <f aca="false">IF(AND('План Факт 2025'!B869&lt;&gt;"",'План Факт 2025'!A869=""),"Требует заполнения","ОК")</f>
        <v>ОК</v>
      </c>
      <c r="C869" s="1" t="str">
        <f aca="false">IF(AND('План Факт 2025'!C869="",SUM('План Факт 2025'!Q869,'План Факт 2025'!R869,'План Факт 2025'!Z869,'План Факт 2025'!AA869)&gt;0),"Требует заполнения","ОК")</f>
        <v>ОК</v>
      </c>
      <c r="D869" s="357" t="str">
        <f aca="false">IF(OR(AND('План Факт 2025'!D869="",'План Факт 2025'!C869="Инвестиционный_проект"),AND('План Факт 2025'!D869="",'План Факт 2025'!C869="Операционный_бюджет")),"Требует заполнения", IF('План Факт 2025'!D869="","ОК",IFERROR(VLOOKUP('План Факт 2025'!C869&amp;'План Факт 2025'!D869,статьи,1,FALSE()),"Требует исправления")))</f>
        <v>ОК</v>
      </c>
      <c r="E869" s="1" t="str">
        <f aca="false">IF(AND('План Факт 2025'!C869="Инвестиционный_проект",'План Факт 2025'!G869=""),"Требует заполнения",IF(AND('План Факт 2025'!C869&lt;&gt;"Инвестиционный_проект",'План Факт 2025'!G869&lt;&gt;""),"Требует изменения","ОК"))</f>
        <v>ОК</v>
      </c>
      <c r="G869" s="1" t="str">
        <f aca="false">IF(AND('План Факт 2025'!C869="Инвестиционный_проект",'План Факт 2025'!I869=""),"Требует заполнения","ОК")</f>
        <v>ОК</v>
      </c>
      <c r="H869" s="1" t="str">
        <f aca="false">IF(AND('План Факт 2025'!C869="ФОТ",'План Факт 2025'!J869=""),"Требует заполнения","ОК")</f>
        <v>ОК</v>
      </c>
      <c r="J869" s="1" t="str">
        <f aca="false">IF(OR(AND('План Факт 2025'!D869="Программное_обеспечение_лицензии",'План Факт 2025'!L869=""),AND('План Факт 2025'!D869="Приобретение_ПО",'План Факт 2025'!L869=""),AND('План Факт 2025'!D869="ИТ_оборудование_и_комплектующие_ИП",'План Факт 2025'!L869=""),AND('План Факт 2025'!D869="ИТ_оборудование_и_комплектующие",'План Факт 2025'!L869="")),"Требует заполнения","ОК")</f>
        <v>ОК</v>
      </c>
      <c r="K869" s="1" t="str">
        <f aca="false">IF(OR(AND('План Факт 2025'!C869="Операционный_бюджет",'План Факт 2025'!D869="Программное_обеспечение_лицензии",'План Факт 2025'!M869=""),AND('План Факт 2025'!C869="Инвестиционный_проект",'План Факт 2025'!D869="Приобретение_ПО",'План Факт 2025'!M869=""),AND('План Факт 2025'!D869="ИТ_оборудование_и_комплектующие_ИП",'План Факт 2025'!M869=""),AND('План Факт 2025'!D869="ИТ_оборудование_и_комплектующие",'План Факт 2025'!M869="")),"Требует заполнения","ОК")</f>
        <v>ОК</v>
      </c>
      <c r="L869" s="1" t="str">
        <f aca="false">IF(OR(AND('План Факт 2025'!D869="Программное_обеспечение_лицензии",'План Факт 2025'!N869="",'План Факт 2025'!M869=""),AND('План Факт 2025'!D869="Приобретение_ПО",'План Факт 2025'!M869="",'План Факт 2025'!N869="",'План Факт 2025'!M869=""),AND('План Факт 2025'!C869&lt;&gt;"",'План Факт 2025'!N869="",'План Факт 2025'!M869="")),"Требует заполнения","ОК")</f>
        <v>ОК</v>
      </c>
      <c r="N869" s="1" t="str">
        <f aca="false">IF(OR('План Факт 2025'!C869="ФОТ",SUM('План Факт 2025'!Q869,'План Факт 2025'!R869,'План Факт 2025'!Z869,'План Факт 2025'!AA869)&gt;0),"ОК",IF('План Факт 2025'!C869="","ОК","Требует заполнения"))</f>
        <v>ОК</v>
      </c>
      <c r="T869" s="1" t="str">
        <f aca="false">IF(AND('План Факт 2025'!R869&gt;0,'План Факт 2025'!X869=""),"Требует заполнения","ОК")</f>
        <v>ОК</v>
      </c>
      <c r="U869" s="1" t="str">
        <f aca="false">IF(AND('План Факт 2025'!R869&gt;0,'План Факт 2025'!Y869=""),"Требует заполнения","ОК")</f>
        <v>ОК</v>
      </c>
    </row>
    <row r="870" customFormat="false" ht="15" hidden="false" customHeight="false" outlineLevel="0" collapsed="false">
      <c r="A870" s="1" t="str">
        <f aca="false">IF(AND('План Факт 2025'!B870&lt;&gt;"",'План Факт 2025'!A870=""),"Требует заполнения","ОК")</f>
        <v>ОК</v>
      </c>
      <c r="C870" s="1" t="str">
        <f aca="false">IF(AND('План Факт 2025'!C870="",SUM('План Факт 2025'!Q870,'План Факт 2025'!R870,'План Факт 2025'!Z870,'План Факт 2025'!AA870)&gt;0),"Требует заполнения","ОК")</f>
        <v>ОК</v>
      </c>
      <c r="D870" s="357" t="str">
        <f aca="false">IF(OR(AND('План Факт 2025'!D870="",'План Факт 2025'!C870="Инвестиционный_проект"),AND('План Факт 2025'!D870="",'План Факт 2025'!C870="Операционный_бюджет")),"Требует заполнения", IF('План Факт 2025'!D870="","ОК",IFERROR(VLOOKUP('План Факт 2025'!C870&amp;'План Факт 2025'!D870,статьи,1,FALSE()),"Требует исправления")))</f>
        <v>ОК</v>
      </c>
      <c r="E870" s="1" t="str">
        <f aca="false">IF(AND('План Факт 2025'!C870="Инвестиционный_проект",'План Факт 2025'!G870=""),"Требует заполнения",IF(AND('План Факт 2025'!C870&lt;&gt;"Инвестиционный_проект",'План Факт 2025'!G870&lt;&gt;""),"Требует изменения","ОК"))</f>
        <v>ОК</v>
      </c>
      <c r="G870" s="1" t="str">
        <f aca="false">IF(AND('План Факт 2025'!C870="Инвестиционный_проект",'План Факт 2025'!I870=""),"Требует заполнения","ОК")</f>
        <v>ОК</v>
      </c>
      <c r="H870" s="1" t="str">
        <f aca="false">IF(AND('План Факт 2025'!C870="ФОТ",'План Факт 2025'!J870=""),"Требует заполнения","ОК")</f>
        <v>ОК</v>
      </c>
      <c r="J870" s="1" t="str">
        <f aca="false">IF(OR(AND('План Факт 2025'!D870="Программное_обеспечение_лицензии",'План Факт 2025'!L870=""),AND('План Факт 2025'!D870="Приобретение_ПО",'План Факт 2025'!L870=""),AND('План Факт 2025'!D870="ИТ_оборудование_и_комплектующие_ИП",'План Факт 2025'!L870=""),AND('План Факт 2025'!D870="ИТ_оборудование_и_комплектующие",'План Факт 2025'!L870="")),"Требует заполнения","ОК")</f>
        <v>ОК</v>
      </c>
      <c r="K870" s="1" t="str">
        <f aca="false">IF(OR(AND('План Факт 2025'!C870="Операционный_бюджет",'План Факт 2025'!D870="Программное_обеспечение_лицензии",'План Факт 2025'!M870=""),AND('План Факт 2025'!C870="Инвестиционный_проект",'План Факт 2025'!D870="Приобретение_ПО",'План Факт 2025'!M870=""),AND('План Факт 2025'!D870="ИТ_оборудование_и_комплектующие_ИП",'План Факт 2025'!M870=""),AND('План Факт 2025'!D870="ИТ_оборудование_и_комплектующие",'План Факт 2025'!M870="")),"Требует заполнения","ОК")</f>
        <v>ОК</v>
      </c>
      <c r="L870" s="1" t="str">
        <f aca="false">IF(OR(AND('План Факт 2025'!D870="Программное_обеспечение_лицензии",'План Факт 2025'!N870="",'План Факт 2025'!M870=""),AND('План Факт 2025'!D870="Приобретение_ПО",'План Факт 2025'!M870="",'План Факт 2025'!N870="",'План Факт 2025'!M870=""),AND('План Факт 2025'!C870&lt;&gt;"",'План Факт 2025'!N870="",'План Факт 2025'!M870="")),"Требует заполнения","ОК")</f>
        <v>ОК</v>
      </c>
      <c r="N870" s="1" t="str">
        <f aca="false">IF(OR('План Факт 2025'!C870="ФОТ",SUM('План Факт 2025'!Q870,'План Факт 2025'!R870,'План Факт 2025'!Z870,'План Факт 2025'!AA870)&gt;0),"ОК",IF('План Факт 2025'!C870="","ОК","Требует заполнения"))</f>
        <v>ОК</v>
      </c>
      <c r="T870" s="1" t="str">
        <f aca="false">IF(AND('План Факт 2025'!R870&gt;0,'План Факт 2025'!X870=""),"Требует заполнения","ОК")</f>
        <v>ОК</v>
      </c>
      <c r="U870" s="1" t="str">
        <f aca="false">IF(AND('План Факт 2025'!R870&gt;0,'План Факт 2025'!Y870=""),"Требует заполнения","ОК")</f>
        <v>ОК</v>
      </c>
    </row>
    <row r="871" customFormat="false" ht="15" hidden="false" customHeight="false" outlineLevel="0" collapsed="false">
      <c r="A871" s="1" t="str">
        <f aca="false">IF(AND('План Факт 2025'!B871&lt;&gt;"",'План Факт 2025'!A871=""),"Требует заполнения","ОК")</f>
        <v>ОК</v>
      </c>
      <c r="C871" s="1" t="str">
        <f aca="false">IF(AND('План Факт 2025'!C871="",SUM('План Факт 2025'!Q871,'План Факт 2025'!R871,'План Факт 2025'!Z871,'План Факт 2025'!AA871)&gt;0),"Требует заполнения","ОК")</f>
        <v>ОК</v>
      </c>
      <c r="D871" s="357" t="str">
        <f aca="false">IF(OR(AND('План Факт 2025'!D871="",'План Факт 2025'!C871="Инвестиционный_проект"),AND('План Факт 2025'!D871="",'План Факт 2025'!C871="Операционный_бюджет")),"Требует заполнения", IF('План Факт 2025'!D871="","ОК",IFERROR(VLOOKUP('План Факт 2025'!C871&amp;'План Факт 2025'!D871,статьи,1,FALSE()),"Требует исправления")))</f>
        <v>ОК</v>
      </c>
      <c r="E871" s="1" t="str">
        <f aca="false">IF(AND('План Факт 2025'!C871="Инвестиционный_проект",'План Факт 2025'!G871=""),"Требует заполнения",IF(AND('План Факт 2025'!C871&lt;&gt;"Инвестиционный_проект",'План Факт 2025'!G871&lt;&gt;""),"Требует изменения","ОК"))</f>
        <v>ОК</v>
      </c>
      <c r="G871" s="1" t="str">
        <f aca="false">IF(AND('План Факт 2025'!C871="Инвестиционный_проект",'План Факт 2025'!I871=""),"Требует заполнения","ОК")</f>
        <v>ОК</v>
      </c>
      <c r="H871" s="1" t="str">
        <f aca="false">IF(AND('План Факт 2025'!C871="ФОТ",'План Факт 2025'!J871=""),"Требует заполнения","ОК")</f>
        <v>ОК</v>
      </c>
      <c r="J871" s="1" t="str">
        <f aca="false">IF(OR(AND('План Факт 2025'!D871="Программное_обеспечение_лицензии",'План Факт 2025'!L871=""),AND('План Факт 2025'!D871="Приобретение_ПО",'План Факт 2025'!L871=""),AND('План Факт 2025'!D871="ИТ_оборудование_и_комплектующие_ИП",'План Факт 2025'!L871=""),AND('План Факт 2025'!D871="ИТ_оборудование_и_комплектующие",'План Факт 2025'!L871="")),"Требует заполнения","ОК")</f>
        <v>ОК</v>
      </c>
      <c r="K871" s="1" t="str">
        <f aca="false">IF(OR(AND('План Факт 2025'!C871="Операционный_бюджет",'План Факт 2025'!D871="Программное_обеспечение_лицензии",'План Факт 2025'!M871=""),AND('План Факт 2025'!C871="Инвестиционный_проект",'План Факт 2025'!D871="Приобретение_ПО",'План Факт 2025'!M871=""),AND('План Факт 2025'!D871="ИТ_оборудование_и_комплектующие_ИП",'План Факт 2025'!M871=""),AND('План Факт 2025'!D871="ИТ_оборудование_и_комплектующие",'План Факт 2025'!M871="")),"Требует заполнения","ОК")</f>
        <v>ОК</v>
      </c>
      <c r="L871" s="1" t="str">
        <f aca="false">IF(OR(AND('План Факт 2025'!D871="Программное_обеспечение_лицензии",'План Факт 2025'!N871="",'План Факт 2025'!M871=""),AND('План Факт 2025'!D871="Приобретение_ПО",'План Факт 2025'!M871="",'План Факт 2025'!N871="",'План Факт 2025'!M871=""),AND('План Факт 2025'!C871&lt;&gt;"",'План Факт 2025'!N871="",'План Факт 2025'!M871="")),"Требует заполнения","ОК")</f>
        <v>ОК</v>
      </c>
      <c r="N871" s="1" t="str">
        <f aca="false">IF(OR('План Факт 2025'!C871="ФОТ",SUM('План Факт 2025'!Q871,'План Факт 2025'!R871,'План Факт 2025'!Z871,'План Факт 2025'!AA871)&gt;0),"ОК",IF('План Факт 2025'!C871="","ОК","Требует заполнения"))</f>
        <v>ОК</v>
      </c>
      <c r="T871" s="1" t="str">
        <f aca="false">IF(AND('План Факт 2025'!R871&gt;0,'План Факт 2025'!X871=""),"Требует заполнения","ОК")</f>
        <v>ОК</v>
      </c>
      <c r="U871" s="1" t="str">
        <f aca="false">IF(AND('План Факт 2025'!R871&gt;0,'План Факт 2025'!Y871=""),"Требует заполнения","ОК")</f>
        <v>ОК</v>
      </c>
    </row>
    <row r="872" customFormat="false" ht="15" hidden="false" customHeight="false" outlineLevel="0" collapsed="false">
      <c r="A872" s="1" t="str">
        <f aca="false">IF(AND('План Факт 2025'!B872&lt;&gt;"",'План Факт 2025'!A872=""),"Требует заполнения","ОК")</f>
        <v>ОК</v>
      </c>
      <c r="C872" s="1" t="str">
        <f aca="false">IF(AND('План Факт 2025'!C872="",SUM('План Факт 2025'!Q872,'План Факт 2025'!R872,'План Факт 2025'!Z872,'План Факт 2025'!AA872)&gt;0),"Требует заполнения","ОК")</f>
        <v>ОК</v>
      </c>
      <c r="D872" s="357" t="str">
        <f aca="false">IF(OR(AND('План Факт 2025'!D872="",'План Факт 2025'!C872="Инвестиционный_проект"),AND('План Факт 2025'!D872="",'План Факт 2025'!C872="Операционный_бюджет")),"Требует заполнения", IF('План Факт 2025'!D872="","ОК",IFERROR(VLOOKUP('План Факт 2025'!C872&amp;'План Факт 2025'!D872,статьи,1,FALSE()),"Требует исправления")))</f>
        <v>ОК</v>
      </c>
      <c r="E872" s="1" t="str">
        <f aca="false">IF(AND('План Факт 2025'!C872="Инвестиционный_проект",'План Факт 2025'!G872=""),"Требует заполнения",IF(AND('План Факт 2025'!C872&lt;&gt;"Инвестиционный_проект",'План Факт 2025'!G872&lt;&gt;""),"Требует изменения","ОК"))</f>
        <v>ОК</v>
      </c>
      <c r="G872" s="1" t="str">
        <f aca="false">IF(AND('План Факт 2025'!C872="Инвестиционный_проект",'План Факт 2025'!I872=""),"Требует заполнения","ОК")</f>
        <v>ОК</v>
      </c>
      <c r="H872" s="1" t="str">
        <f aca="false">IF(AND('План Факт 2025'!C872="ФОТ",'План Факт 2025'!J872=""),"Требует заполнения","ОК")</f>
        <v>ОК</v>
      </c>
      <c r="J872" s="1" t="str">
        <f aca="false">IF(OR(AND('План Факт 2025'!D872="Программное_обеспечение_лицензии",'План Факт 2025'!L872=""),AND('План Факт 2025'!D872="Приобретение_ПО",'План Факт 2025'!L872=""),AND('План Факт 2025'!D872="ИТ_оборудование_и_комплектующие_ИП",'План Факт 2025'!L872=""),AND('План Факт 2025'!D872="ИТ_оборудование_и_комплектующие",'План Факт 2025'!L872="")),"Требует заполнения","ОК")</f>
        <v>ОК</v>
      </c>
      <c r="K872" s="1" t="str">
        <f aca="false">IF(OR(AND('План Факт 2025'!C872="Операционный_бюджет",'План Факт 2025'!D872="Программное_обеспечение_лицензии",'План Факт 2025'!M872=""),AND('План Факт 2025'!C872="Инвестиционный_проект",'План Факт 2025'!D872="Приобретение_ПО",'План Факт 2025'!M872=""),AND('План Факт 2025'!D872="ИТ_оборудование_и_комплектующие_ИП",'План Факт 2025'!M872=""),AND('План Факт 2025'!D872="ИТ_оборудование_и_комплектующие",'План Факт 2025'!M872="")),"Требует заполнения","ОК")</f>
        <v>ОК</v>
      </c>
      <c r="L872" s="1" t="str">
        <f aca="false">IF(OR(AND('План Факт 2025'!D872="Программное_обеспечение_лицензии",'План Факт 2025'!N872="",'План Факт 2025'!M872=""),AND('План Факт 2025'!D872="Приобретение_ПО",'План Факт 2025'!M872="",'План Факт 2025'!N872="",'План Факт 2025'!M872=""),AND('План Факт 2025'!C872&lt;&gt;"",'План Факт 2025'!N872="",'План Факт 2025'!M872="")),"Требует заполнения","ОК")</f>
        <v>ОК</v>
      </c>
      <c r="N872" s="1" t="str">
        <f aca="false">IF(OR('План Факт 2025'!C872="ФОТ",SUM('План Факт 2025'!Q872,'План Факт 2025'!R872,'План Факт 2025'!Z872,'План Факт 2025'!AA872)&gt;0),"ОК",IF('План Факт 2025'!C872="","ОК","Требует заполнения"))</f>
        <v>ОК</v>
      </c>
      <c r="T872" s="1" t="str">
        <f aca="false">IF(AND('План Факт 2025'!R872&gt;0,'План Факт 2025'!X872=""),"Требует заполнения","ОК")</f>
        <v>ОК</v>
      </c>
      <c r="U872" s="1" t="str">
        <f aca="false">IF(AND('План Факт 2025'!R872&gt;0,'План Факт 2025'!Y872=""),"Требует заполнения","ОК")</f>
        <v>ОК</v>
      </c>
    </row>
    <row r="873" customFormat="false" ht="15" hidden="false" customHeight="false" outlineLevel="0" collapsed="false">
      <c r="A873" s="1" t="str">
        <f aca="false">IF(AND('План Факт 2025'!B873&lt;&gt;"",'План Факт 2025'!A873=""),"Требует заполнения","ОК")</f>
        <v>ОК</v>
      </c>
      <c r="C873" s="1" t="str">
        <f aca="false">IF(AND('План Факт 2025'!C873="",SUM('План Факт 2025'!Q873,'План Факт 2025'!R873,'План Факт 2025'!Z873,'План Факт 2025'!AA873)&gt;0),"Требует заполнения","ОК")</f>
        <v>ОК</v>
      </c>
      <c r="D873" s="357" t="str">
        <f aca="false">IF(OR(AND('План Факт 2025'!D873="",'План Факт 2025'!C873="Инвестиционный_проект"),AND('План Факт 2025'!D873="",'План Факт 2025'!C873="Операционный_бюджет")),"Требует заполнения", IF('План Факт 2025'!D873="","ОК",IFERROR(VLOOKUP('План Факт 2025'!C873&amp;'План Факт 2025'!D873,статьи,1,FALSE()),"Требует исправления")))</f>
        <v>ОК</v>
      </c>
      <c r="E873" s="1" t="str">
        <f aca="false">IF(AND('План Факт 2025'!C873="Инвестиционный_проект",'План Факт 2025'!G873=""),"Требует заполнения",IF(AND('План Факт 2025'!C873&lt;&gt;"Инвестиционный_проект",'План Факт 2025'!G873&lt;&gt;""),"Требует изменения","ОК"))</f>
        <v>ОК</v>
      </c>
      <c r="G873" s="1" t="str">
        <f aca="false">IF(AND('План Факт 2025'!C873="Инвестиционный_проект",'План Факт 2025'!I873=""),"Требует заполнения","ОК")</f>
        <v>ОК</v>
      </c>
      <c r="H873" s="1" t="str">
        <f aca="false">IF(AND('План Факт 2025'!C873="ФОТ",'План Факт 2025'!J873=""),"Требует заполнения","ОК")</f>
        <v>ОК</v>
      </c>
      <c r="J873" s="1" t="str">
        <f aca="false">IF(OR(AND('План Факт 2025'!D873="Программное_обеспечение_лицензии",'План Факт 2025'!L873=""),AND('План Факт 2025'!D873="Приобретение_ПО",'План Факт 2025'!L873=""),AND('План Факт 2025'!D873="ИТ_оборудование_и_комплектующие_ИП",'План Факт 2025'!L873=""),AND('План Факт 2025'!D873="ИТ_оборудование_и_комплектующие",'План Факт 2025'!L873="")),"Требует заполнения","ОК")</f>
        <v>ОК</v>
      </c>
      <c r="K873" s="1" t="str">
        <f aca="false">IF(OR(AND('План Факт 2025'!C873="Операционный_бюджет",'План Факт 2025'!D873="Программное_обеспечение_лицензии",'План Факт 2025'!M873=""),AND('План Факт 2025'!C873="Инвестиционный_проект",'План Факт 2025'!D873="Приобретение_ПО",'План Факт 2025'!M873=""),AND('План Факт 2025'!D873="ИТ_оборудование_и_комплектующие_ИП",'План Факт 2025'!M873=""),AND('План Факт 2025'!D873="ИТ_оборудование_и_комплектующие",'План Факт 2025'!M873="")),"Требует заполнения","ОК")</f>
        <v>ОК</v>
      </c>
      <c r="L873" s="1" t="str">
        <f aca="false">IF(OR(AND('План Факт 2025'!D873="Программное_обеспечение_лицензии",'План Факт 2025'!N873="",'План Факт 2025'!M873=""),AND('План Факт 2025'!D873="Приобретение_ПО",'План Факт 2025'!M873="",'План Факт 2025'!N873="",'План Факт 2025'!M873=""),AND('План Факт 2025'!C873&lt;&gt;"",'План Факт 2025'!N873="",'План Факт 2025'!M873="")),"Требует заполнения","ОК")</f>
        <v>ОК</v>
      </c>
      <c r="N873" s="1" t="str">
        <f aca="false">IF(OR('План Факт 2025'!C873="ФОТ",SUM('План Факт 2025'!Q873,'План Факт 2025'!R873,'План Факт 2025'!Z873,'План Факт 2025'!AA873)&gt;0),"ОК",IF('План Факт 2025'!C873="","ОК","Требует заполнения"))</f>
        <v>ОК</v>
      </c>
      <c r="T873" s="1" t="str">
        <f aca="false">IF(AND('План Факт 2025'!R873&gt;0,'План Факт 2025'!X873=""),"Требует заполнения","ОК")</f>
        <v>ОК</v>
      </c>
      <c r="U873" s="1" t="str">
        <f aca="false">IF(AND('План Факт 2025'!R873&gt;0,'План Факт 2025'!Y873=""),"Требует заполнения","ОК")</f>
        <v>ОК</v>
      </c>
    </row>
    <row r="874" customFormat="false" ht="15" hidden="false" customHeight="false" outlineLevel="0" collapsed="false">
      <c r="A874" s="1" t="str">
        <f aca="false">IF(AND('План Факт 2025'!B874&lt;&gt;"",'План Факт 2025'!A874=""),"Требует заполнения","ОК")</f>
        <v>ОК</v>
      </c>
      <c r="C874" s="1" t="str">
        <f aca="false">IF(AND('План Факт 2025'!C874="",SUM('План Факт 2025'!Q874,'План Факт 2025'!R874,'План Факт 2025'!Z874,'План Факт 2025'!AA874)&gt;0),"Требует заполнения","ОК")</f>
        <v>ОК</v>
      </c>
      <c r="D874" s="357" t="str">
        <f aca="false">IF(OR(AND('План Факт 2025'!D874="",'План Факт 2025'!C874="Инвестиционный_проект"),AND('План Факт 2025'!D874="",'План Факт 2025'!C874="Операционный_бюджет")),"Требует заполнения", IF('План Факт 2025'!D874="","ОК",IFERROR(VLOOKUP('План Факт 2025'!C874&amp;'План Факт 2025'!D874,статьи,1,FALSE()),"Требует исправления")))</f>
        <v>ОК</v>
      </c>
      <c r="E874" s="1" t="str">
        <f aca="false">IF(AND('План Факт 2025'!C874="Инвестиционный_проект",'План Факт 2025'!G874=""),"Требует заполнения",IF(AND('План Факт 2025'!C874&lt;&gt;"Инвестиционный_проект",'План Факт 2025'!G874&lt;&gt;""),"Требует изменения","ОК"))</f>
        <v>ОК</v>
      </c>
      <c r="G874" s="1" t="str">
        <f aca="false">IF(AND('План Факт 2025'!C874="Инвестиционный_проект",'План Факт 2025'!I874=""),"Требует заполнения","ОК")</f>
        <v>ОК</v>
      </c>
      <c r="H874" s="1" t="str">
        <f aca="false">IF(AND('План Факт 2025'!C874="ФОТ",'План Факт 2025'!J874=""),"Требует заполнения","ОК")</f>
        <v>ОК</v>
      </c>
      <c r="J874" s="1" t="str">
        <f aca="false">IF(OR(AND('План Факт 2025'!D874="Программное_обеспечение_лицензии",'План Факт 2025'!L874=""),AND('План Факт 2025'!D874="Приобретение_ПО",'План Факт 2025'!L874=""),AND('План Факт 2025'!D874="ИТ_оборудование_и_комплектующие_ИП",'План Факт 2025'!L874=""),AND('План Факт 2025'!D874="ИТ_оборудование_и_комплектующие",'План Факт 2025'!L874="")),"Требует заполнения","ОК")</f>
        <v>ОК</v>
      </c>
      <c r="K874" s="1" t="str">
        <f aca="false">IF(OR(AND('План Факт 2025'!C874="Операционный_бюджет",'План Факт 2025'!D874="Программное_обеспечение_лицензии",'План Факт 2025'!M874=""),AND('План Факт 2025'!C874="Инвестиционный_проект",'План Факт 2025'!D874="Приобретение_ПО",'План Факт 2025'!M874=""),AND('План Факт 2025'!D874="ИТ_оборудование_и_комплектующие_ИП",'План Факт 2025'!M874=""),AND('План Факт 2025'!D874="ИТ_оборудование_и_комплектующие",'План Факт 2025'!M874="")),"Требует заполнения","ОК")</f>
        <v>ОК</v>
      </c>
      <c r="L874" s="1" t="str">
        <f aca="false">IF(OR(AND('План Факт 2025'!D874="Программное_обеспечение_лицензии",'План Факт 2025'!N874="",'План Факт 2025'!M874=""),AND('План Факт 2025'!D874="Приобретение_ПО",'План Факт 2025'!M874="",'План Факт 2025'!N874="",'План Факт 2025'!M874=""),AND('План Факт 2025'!C874&lt;&gt;"",'План Факт 2025'!N874="",'План Факт 2025'!M874="")),"Требует заполнения","ОК")</f>
        <v>ОК</v>
      </c>
      <c r="N874" s="1" t="str">
        <f aca="false">IF(OR('План Факт 2025'!C874="ФОТ",SUM('План Факт 2025'!Q874,'План Факт 2025'!R874,'План Факт 2025'!Z874,'План Факт 2025'!AA874)&gt;0),"ОК",IF('План Факт 2025'!C874="","ОК","Требует заполнения"))</f>
        <v>ОК</v>
      </c>
      <c r="T874" s="1" t="str">
        <f aca="false">IF(AND('План Факт 2025'!R874&gt;0,'План Факт 2025'!X874=""),"Требует заполнения","ОК")</f>
        <v>ОК</v>
      </c>
      <c r="U874" s="1" t="str">
        <f aca="false">IF(AND('План Факт 2025'!R874&gt;0,'План Факт 2025'!Y874=""),"Требует заполнения","ОК")</f>
        <v>ОК</v>
      </c>
    </row>
    <row r="875" customFormat="false" ht="15" hidden="false" customHeight="false" outlineLevel="0" collapsed="false">
      <c r="A875" s="1" t="str">
        <f aca="false">IF(AND('План Факт 2025'!B875&lt;&gt;"",'План Факт 2025'!A875=""),"Требует заполнения","ОК")</f>
        <v>ОК</v>
      </c>
      <c r="C875" s="1" t="str">
        <f aca="false">IF(AND('План Факт 2025'!C875="",SUM('План Факт 2025'!Q875,'План Факт 2025'!R875,'План Факт 2025'!Z875,'План Факт 2025'!AA875)&gt;0),"Требует заполнения","ОК")</f>
        <v>ОК</v>
      </c>
      <c r="D875" s="357" t="str">
        <f aca="false">IF(OR(AND('План Факт 2025'!D875="",'План Факт 2025'!C875="Инвестиционный_проект"),AND('План Факт 2025'!D875="",'План Факт 2025'!C875="Операционный_бюджет")),"Требует заполнения", IF('План Факт 2025'!D875="","ОК",IFERROR(VLOOKUP('План Факт 2025'!C875&amp;'План Факт 2025'!D875,статьи,1,FALSE()),"Требует исправления")))</f>
        <v>ОК</v>
      </c>
      <c r="E875" s="1" t="str">
        <f aca="false">IF(AND('План Факт 2025'!C875="Инвестиционный_проект",'План Факт 2025'!G875=""),"Требует заполнения",IF(AND('План Факт 2025'!C875&lt;&gt;"Инвестиционный_проект",'План Факт 2025'!G875&lt;&gt;""),"Требует изменения","ОК"))</f>
        <v>ОК</v>
      </c>
      <c r="G875" s="1" t="str">
        <f aca="false">IF(AND('План Факт 2025'!C875="Инвестиционный_проект",'План Факт 2025'!I875=""),"Требует заполнения","ОК")</f>
        <v>ОК</v>
      </c>
      <c r="H875" s="1" t="str">
        <f aca="false">IF(AND('План Факт 2025'!C875="ФОТ",'План Факт 2025'!J875=""),"Требует заполнения","ОК")</f>
        <v>ОК</v>
      </c>
      <c r="J875" s="1" t="str">
        <f aca="false">IF(OR(AND('План Факт 2025'!D875="Программное_обеспечение_лицензии",'План Факт 2025'!L875=""),AND('План Факт 2025'!D875="Приобретение_ПО",'План Факт 2025'!L875=""),AND('План Факт 2025'!D875="ИТ_оборудование_и_комплектующие_ИП",'План Факт 2025'!L875=""),AND('План Факт 2025'!D875="ИТ_оборудование_и_комплектующие",'План Факт 2025'!L875="")),"Требует заполнения","ОК")</f>
        <v>ОК</v>
      </c>
      <c r="K875" s="1" t="str">
        <f aca="false">IF(OR(AND('План Факт 2025'!C875="Операционный_бюджет",'План Факт 2025'!D875="Программное_обеспечение_лицензии",'План Факт 2025'!M875=""),AND('План Факт 2025'!C875="Инвестиционный_проект",'План Факт 2025'!D875="Приобретение_ПО",'План Факт 2025'!M875=""),AND('План Факт 2025'!D875="ИТ_оборудование_и_комплектующие_ИП",'План Факт 2025'!M875=""),AND('План Факт 2025'!D875="ИТ_оборудование_и_комплектующие",'План Факт 2025'!M875="")),"Требует заполнения","ОК")</f>
        <v>ОК</v>
      </c>
      <c r="L875" s="1" t="str">
        <f aca="false">IF(OR(AND('План Факт 2025'!D875="Программное_обеспечение_лицензии",'План Факт 2025'!N875="",'План Факт 2025'!M875=""),AND('План Факт 2025'!D875="Приобретение_ПО",'План Факт 2025'!M875="",'План Факт 2025'!N875="",'План Факт 2025'!M875=""),AND('План Факт 2025'!C875&lt;&gt;"",'План Факт 2025'!N875="",'План Факт 2025'!M875="")),"Требует заполнения","ОК")</f>
        <v>ОК</v>
      </c>
      <c r="N875" s="1" t="str">
        <f aca="false">IF(OR('План Факт 2025'!C875="ФОТ",SUM('План Факт 2025'!Q875,'План Факт 2025'!R875,'План Факт 2025'!Z875,'План Факт 2025'!AA875)&gt;0),"ОК",IF('План Факт 2025'!C875="","ОК","Требует заполнения"))</f>
        <v>ОК</v>
      </c>
      <c r="T875" s="1" t="str">
        <f aca="false">IF(AND('План Факт 2025'!R875&gt;0,'План Факт 2025'!X875=""),"Требует заполнения","ОК")</f>
        <v>ОК</v>
      </c>
      <c r="U875" s="1" t="str">
        <f aca="false">IF(AND('План Факт 2025'!R875&gt;0,'План Факт 2025'!Y875=""),"Требует заполнения","ОК")</f>
        <v>ОК</v>
      </c>
    </row>
    <row r="876" customFormat="false" ht="15" hidden="false" customHeight="false" outlineLevel="0" collapsed="false">
      <c r="A876" s="1" t="str">
        <f aca="false">IF(AND('План Факт 2025'!B876&lt;&gt;"",'План Факт 2025'!A876=""),"Требует заполнения","ОК")</f>
        <v>ОК</v>
      </c>
      <c r="C876" s="1" t="str">
        <f aca="false">IF(AND('План Факт 2025'!C876="",SUM('План Факт 2025'!Q876,'План Факт 2025'!R876,'План Факт 2025'!Z876,'План Факт 2025'!AA876)&gt;0),"Требует заполнения","ОК")</f>
        <v>ОК</v>
      </c>
      <c r="D876" s="357" t="str">
        <f aca="false">IF(OR(AND('План Факт 2025'!D876="",'План Факт 2025'!C876="Инвестиционный_проект"),AND('План Факт 2025'!D876="",'План Факт 2025'!C876="Операционный_бюджет")),"Требует заполнения", IF('План Факт 2025'!D876="","ОК",IFERROR(VLOOKUP('План Факт 2025'!C876&amp;'План Факт 2025'!D876,статьи,1,FALSE()),"Требует исправления")))</f>
        <v>ОК</v>
      </c>
      <c r="E876" s="1" t="str">
        <f aca="false">IF(AND('План Факт 2025'!C876="Инвестиционный_проект",'План Факт 2025'!G876=""),"Требует заполнения",IF(AND('План Факт 2025'!C876&lt;&gt;"Инвестиционный_проект",'План Факт 2025'!G876&lt;&gt;""),"Требует изменения","ОК"))</f>
        <v>ОК</v>
      </c>
      <c r="G876" s="1" t="str">
        <f aca="false">IF(AND('План Факт 2025'!C876="Инвестиционный_проект",'План Факт 2025'!I876=""),"Требует заполнения","ОК")</f>
        <v>ОК</v>
      </c>
      <c r="H876" s="1" t="str">
        <f aca="false">IF(AND('План Факт 2025'!C876="ФОТ",'План Факт 2025'!J876=""),"Требует заполнения","ОК")</f>
        <v>ОК</v>
      </c>
      <c r="J876" s="1" t="str">
        <f aca="false">IF(OR(AND('План Факт 2025'!D876="Программное_обеспечение_лицензии",'План Факт 2025'!L876=""),AND('План Факт 2025'!D876="Приобретение_ПО",'План Факт 2025'!L876=""),AND('План Факт 2025'!D876="ИТ_оборудование_и_комплектующие_ИП",'План Факт 2025'!L876=""),AND('План Факт 2025'!D876="ИТ_оборудование_и_комплектующие",'План Факт 2025'!L876="")),"Требует заполнения","ОК")</f>
        <v>ОК</v>
      </c>
      <c r="K876" s="1" t="str">
        <f aca="false">IF(OR(AND('План Факт 2025'!C876="Операционный_бюджет",'План Факт 2025'!D876="Программное_обеспечение_лицензии",'План Факт 2025'!M876=""),AND('План Факт 2025'!C876="Инвестиционный_проект",'План Факт 2025'!D876="Приобретение_ПО",'План Факт 2025'!M876=""),AND('План Факт 2025'!D876="ИТ_оборудование_и_комплектующие_ИП",'План Факт 2025'!M876=""),AND('План Факт 2025'!D876="ИТ_оборудование_и_комплектующие",'План Факт 2025'!M876="")),"Требует заполнения","ОК")</f>
        <v>ОК</v>
      </c>
      <c r="L876" s="1" t="str">
        <f aca="false">IF(OR(AND('План Факт 2025'!D876="Программное_обеспечение_лицензии",'План Факт 2025'!N876="",'План Факт 2025'!M876=""),AND('План Факт 2025'!D876="Приобретение_ПО",'План Факт 2025'!M876="",'План Факт 2025'!N876="",'План Факт 2025'!M876=""),AND('План Факт 2025'!C876&lt;&gt;"",'План Факт 2025'!N876="",'План Факт 2025'!M876="")),"Требует заполнения","ОК")</f>
        <v>ОК</v>
      </c>
      <c r="N876" s="1" t="str">
        <f aca="false">IF(OR('План Факт 2025'!C876="ФОТ",SUM('План Факт 2025'!Q876,'План Факт 2025'!R876,'План Факт 2025'!Z876,'План Факт 2025'!AA876)&gt;0),"ОК",IF('План Факт 2025'!C876="","ОК","Требует заполнения"))</f>
        <v>ОК</v>
      </c>
      <c r="T876" s="1" t="str">
        <f aca="false">IF(AND('План Факт 2025'!R876&gt;0,'План Факт 2025'!X876=""),"Требует заполнения","ОК")</f>
        <v>ОК</v>
      </c>
      <c r="U876" s="1" t="str">
        <f aca="false">IF(AND('План Факт 2025'!R876&gt;0,'План Факт 2025'!Y876=""),"Требует заполнения","ОК")</f>
        <v>ОК</v>
      </c>
    </row>
    <row r="877" customFormat="false" ht="15" hidden="false" customHeight="false" outlineLevel="0" collapsed="false">
      <c r="A877" s="1" t="str">
        <f aca="false">IF(AND('План Факт 2025'!B877&lt;&gt;"",'План Факт 2025'!A877=""),"Требует заполнения","ОК")</f>
        <v>ОК</v>
      </c>
      <c r="C877" s="1" t="str">
        <f aca="false">IF(AND('План Факт 2025'!C877="",SUM('План Факт 2025'!Q877,'План Факт 2025'!R877,'План Факт 2025'!Z877,'План Факт 2025'!AA877)&gt;0),"Требует заполнения","ОК")</f>
        <v>ОК</v>
      </c>
      <c r="D877" s="357" t="str">
        <f aca="false">IF(OR(AND('План Факт 2025'!D877="",'План Факт 2025'!C877="Инвестиционный_проект"),AND('План Факт 2025'!D877="",'План Факт 2025'!C877="Операционный_бюджет")),"Требует заполнения", IF('План Факт 2025'!D877="","ОК",IFERROR(VLOOKUP('План Факт 2025'!C877&amp;'План Факт 2025'!D877,статьи,1,FALSE()),"Требует исправления")))</f>
        <v>ОК</v>
      </c>
      <c r="E877" s="1" t="str">
        <f aca="false">IF(AND('План Факт 2025'!C877="Инвестиционный_проект",'План Факт 2025'!G877=""),"Требует заполнения",IF(AND('План Факт 2025'!C877&lt;&gt;"Инвестиционный_проект",'План Факт 2025'!G877&lt;&gt;""),"Требует изменения","ОК"))</f>
        <v>ОК</v>
      </c>
      <c r="G877" s="1" t="str">
        <f aca="false">IF(AND('План Факт 2025'!C877="Инвестиционный_проект",'План Факт 2025'!I877=""),"Требует заполнения","ОК")</f>
        <v>ОК</v>
      </c>
      <c r="H877" s="1" t="str">
        <f aca="false">IF(AND('План Факт 2025'!C877="ФОТ",'План Факт 2025'!J877=""),"Требует заполнения","ОК")</f>
        <v>ОК</v>
      </c>
      <c r="J877" s="1" t="str">
        <f aca="false">IF(OR(AND('План Факт 2025'!D877="Программное_обеспечение_лицензии",'План Факт 2025'!L877=""),AND('План Факт 2025'!D877="Приобретение_ПО",'План Факт 2025'!L877=""),AND('План Факт 2025'!D877="ИТ_оборудование_и_комплектующие_ИП",'План Факт 2025'!L877=""),AND('План Факт 2025'!D877="ИТ_оборудование_и_комплектующие",'План Факт 2025'!L877="")),"Требует заполнения","ОК")</f>
        <v>ОК</v>
      </c>
      <c r="K877" s="1" t="str">
        <f aca="false">IF(OR(AND('План Факт 2025'!C877="Операционный_бюджет",'План Факт 2025'!D877="Программное_обеспечение_лицензии",'План Факт 2025'!M877=""),AND('План Факт 2025'!C877="Инвестиционный_проект",'План Факт 2025'!D877="Приобретение_ПО",'План Факт 2025'!M877=""),AND('План Факт 2025'!D877="ИТ_оборудование_и_комплектующие_ИП",'План Факт 2025'!M877=""),AND('План Факт 2025'!D877="ИТ_оборудование_и_комплектующие",'План Факт 2025'!M877="")),"Требует заполнения","ОК")</f>
        <v>ОК</v>
      </c>
      <c r="L877" s="1" t="str">
        <f aca="false">IF(OR(AND('План Факт 2025'!D877="Программное_обеспечение_лицензии",'План Факт 2025'!N877="",'План Факт 2025'!M877=""),AND('План Факт 2025'!D877="Приобретение_ПО",'План Факт 2025'!M877="",'План Факт 2025'!N877="",'План Факт 2025'!M877=""),AND('План Факт 2025'!C877&lt;&gt;"",'План Факт 2025'!N877="",'План Факт 2025'!M877="")),"Требует заполнения","ОК")</f>
        <v>ОК</v>
      </c>
      <c r="N877" s="1" t="str">
        <f aca="false">IF(OR('План Факт 2025'!C877="ФОТ",SUM('План Факт 2025'!Q877,'План Факт 2025'!R877,'План Факт 2025'!Z877,'План Факт 2025'!AA877)&gt;0),"ОК",IF('План Факт 2025'!C877="","ОК","Требует заполнения"))</f>
        <v>ОК</v>
      </c>
      <c r="T877" s="1" t="str">
        <f aca="false">IF(AND('План Факт 2025'!R877&gt;0,'План Факт 2025'!X877=""),"Требует заполнения","ОК")</f>
        <v>ОК</v>
      </c>
      <c r="U877" s="1" t="str">
        <f aca="false">IF(AND('План Факт 2025'!R877&gt;0,'План Факт 2025'!Y877=""),"Требует заполнения","ОК")</f>
        <v>ОК</v>
      </c>
    </row>
    <row r="878" customFormat="false" ht="15" hidden="false" customHeight="false" outlineLevel="0" collapsed="false">
      <c r="A878" s="1" t="str">
        <f aca="false">IF(AND('План Факт 2025'!B878&lt;&gt;"",'План Факт 2025'!A878=""),"Требует заполнения","ОК")</f>
        <v>ОК</v>
      </c>
      <c r="C878" s="1" t="str">
        <f aca="false">IF(AND('План Факт 2025'!C878="",SUM('План Факт 2025'!Q878,'План Факт 2025'!R878,'План Факт 2025'!Z878,'План Факт 2025'!AA878)&gt;0),"Требует заполнения","ОК")</f>
        <v>ОК</v>
      </c>
      <c r="D878" s="357" t="str">
        <f aca="false">IF(OR(AND('План Факт 2025'!D878="",'План Факт 2025'!C878="Инвестиционный_проект"),AND('План Факт 2025'!D878="",'План Факт 2025'!C878="Операционный_бюджет")),"Требует заполнения", IF('План Факт 2025'!D878="","ОК",IFERROR(VLOOKUP('План Факт 2025'!C878&amp;'План Факт 2025'!D878,статьи,1,FALSE()),"Требует исправления")))</f>
        <v>ОК</v>
      </c>
      <c r="E878" s="1" t="str">
        <f aca="false">IF(AND('План Факт 2025'!C878="Инвестиционный_проект",'План Факт 2025'!G878=""),"Требует заполнения",IF(AND('План Факт 2025'!C878&lt;&gt;"Инвестиционный_проект",'План Факт 2025'!G878&lt;&gt;""),"Требует изменения","ОК"))</f>
        <v>ОК</v>
      </c>
      <c r="G878" s="1" t="str">
        <f aca="false">IF(AND('План Факт 2025'!C878="Инвестиционный_проект",'План Факт 2025'!I878=""),"Требует заполнения","ОК")</f>
        <v>ОК</v>
      </c>
      <c r="H878" s="1" t="str">
        <f aca="false">IF(AND('План Факт 2025'!C878="ФОТ",'План Факт 2025'!J878=""),"Требует заполнения","ОК")</f>
        <v>ОК</v>
      </c>
      <c r="J878" s="1" t="str">
        <f aca="false">IF(OR(AND('План Факт 2025'!D878="Программное_обеспечение_лицензии",'План Факт 2025'!L878=""),AND('План Факт 2025'!D878="Приобретение_ПО",'План Факт 2025'!L878=""),AND('План Факт 2025'!D878="ИТ_оборудование_и_комплектующие_ИП",'План Факт 2025'!L878=""),AND('План Факт 2025'!D878="ИТ_оборудование_и_комплектующие",'План Факт 2025'!L878="")),"Требует заполнения","ОК")</f>
        <v>ОК</v>
      </c>
      <c r="K878" s="1" t="str">
        <f aca="false">IF(OR(AND('План Факт 2025'!C878="Операционный_бюджет",'План Факт 2025'!D878="Программное_обеспечение_лицензии",'План Факт 2025'!M878=""),AND('План Факт 2025'!C878="Инвестиционный_проект",'План Факт 2025'!D878="Приобретение_ПО",'План Факт 2025'!M878=""),AND('План Факт 2025'!D878="ИТ_оборудование_и_комплектующие_ИП",'План Факт 2025'!M878=""),AND('План Факт 2025'!D878="ИТ_оборудование_и_комплектующие",'План Факт 2025'!M878="")),"Требует заполнения","ОК")</f>
        <v>ОК</v>
      </c>
      <c r="L878" s="1" t="str">
        <f aca="false">IF(OR(AND('План Факт 2025'!D878="Программное_обеспечение_лицензии",'План Факт 2025'!N878="",'План Факт 2025'!M878=""),AND('План Факт 2025'!D878="Приобретение_ПО",'План Факт 2025'!M878="",'План Факт 2025'!N878="",'План Факт 2025'!M878=""),AND('План Факт 2025'!C878&lt;&gt;"",'План Факт 2025'!N878="",'План Факт 2025'!M878="")),"Требует заполнения","ОК")</f>
        <v>ОК</v>
      </c>
      <c r="N878" s="1" t="str">
        <f aca="false">IF(OR('План Факт 2025'!C878="ФОТ",SUM('План Факт 2025'!Q878,'План Факт 2025'!R878,'План Факт 2025'!Z878,'План Факт 2025'!AA878)&gt;0),"ОК",IF('План Факт 2025'!C878="","ОК","Требует заполнения"))</f>
        <v>ОК</v>
      </c>
      <c r="T878" s="1" t="str">
        <f aca="false">IF(AND('План Факт 2025'!R878&gt;0,'План Факт 2025'!X878=""),"Требует заполнения","ОК")</f>
        <v>ОК</v>
      </c>
      <c r="U878" s="1" t="str">
        <f aca="false">IF(AND('План Факт 2025'!R878&gt;0,'План Факт 2025'!Y878=""),"Требует заполнения","ОК")</f>
        <v>ОК</v>
      </c>
    </row>
    <row r="879" customFormat="false" ht="15" hidden="false" customHeight="false" outlineLevel="0" collapsed="false">
      <c r="A879" s="1" t="str">
        <f aca="false">IF(AND('План Факт 2025'!B879&lt;&gt;"",'План Факт 2025'!A879=""),"Требует заполнения","ОК")</f>
        <v>ОК</v>
      </c>
      <c r="C879" s="1" t="str">
        <f aca="false">IF(AND('План Факт 2025'!C879="",SUM('План Факт 2025'!Q879,'План Факт 2025'!R879,'План Факт 2025'!Z879,'План Факт 2025'!AA879)&gt;0),"Требует заполнения","ОК")</f>
        <v>ОК</v>
      </c>
      <c r="D879" s="357" t="str">
        <f aca="false">IF(OR(AND('План Факт 2025'!D879="",'План Факт 2025'!C879="Инвестиционный_проект"),AND('План Факт 2025'!D879="",'План Факт 2025'!C879="Операционный_бюджет")),"Требует заполнения", IF('План Факт 2025'!D879="","ОК",IFERROR(VLOOKUP('План Факт 2025'!C879&amp;'План Факт 2025'!D879,статьи,1,FALSE()),"Требует исправления")))</f>
        <v>ОК</v>
      </c>
      <c r="E879" s="1" t="str">
        <f aca="false">IF(AND('План Факт 2025'!C879="Инвестиционный_проект",'План Факт 2025'!G879=""),"Требует заполнения",IF(AND('План Факт 2025'!C879&lt;&gt;"Инвестиционный_проект",'План Факт 2025'!G879&lt;&gt;""),"Требует изменения","ОК"))</f>
        <v>ОК</v>
      </c>
      <c r="G879" s="1" t="str">
        <f aca="false">IF(AND('План Факт 2025'!C879="Инвестиционный_проект",'План Факт 2025'!I879=""),"Требует заполнения","ОК")</f>
        <v>ОК</v>
      </c>
      <c r="H879" s="1" t="str">
        <f aca="false">IF(AND('План Факт 2025'!C879="ФОТ",'План Факт 2025'!J879=""),"Требует заполнения","ОК")</f>
        <v>ОК</v>
      </c>
      <c r="J879" s="1" t="str">
        <f aca="false">IF(OR(AND('План Факт 2025'!D879="Программное_обеспечение_лицензии",'План Факт 2025'!L879=""),AND('План Факт 2025'!D879="Приобретение_ПО",'План Факт 2025'!L879=""),AND('План Факт 2025'!D879="ИТ_оборудование_и_комплектующие_ИП",'План Факт 2025'!L879=""),AND('План Факт 2025'!D879="ИТ_оборудование_и_комплектующие",'План Факт 2025'!L879="")),"Требует заполнения","ОК")</f>
        <v>ОК</v>
      </c>
      <c r="K879" s="1" t="str">
        <f aca="false">IF(OR(AND('План Факт 2025'!C879="Операционный_бюджет",'План Факт 2025'!D879="Программное_обеспечение_лицензии",'План Факт 2025'!M879=""),AND('План Факт 2025'!C879="Инвестиционный_проект",'План Факт 2025'!D879="Приобретение_ПО",'План Факт 2025'!M879=""),AND('План Факт 2025'!D879="ИТ_оборудование_и_комплектующие_ИП",'План Факт 2025'!M879=""),AND('План Факт 2025'!D879="ИТ_оборудование_и_комплектующие",'План Факт 2025'!M879="")),"Требует заполнения","ОК")</f>
        <v>ОК</v>
      </c>
      <c r="L879" s="1" t="str">
        <f aca="false">IF(OR(AND('План Факт 2025'!D879="Программное_обеспечение_лицензии",'План Факт 2025'!N879="",'План Факт 2025'!M879=""),AND('План Факт 2025'!D879="Приобретение_ПО",'План Факт 2025'!M879="",'План Факт 2025'!N879="",'План Факт 2025'!M879=""),AND('План Факт 2025'!C879&lt;&gt;"",'План Факт 2025'!N879="",'План Факт 2025'!M879="")),"Требует заполнения","ОК")</f>
        <v>ОК</v>
      </c>
      <c r="N879" s="1" t="str">
        <f aca="false">IF(OR('План Факт 2025'!C879="ФОТ",SUM('План Факт 2025'!Q879,'План Факт 2025'!R879,'План Факт 2025'!Z879,'План Факт 2025'!AA879)&gt;0),"ОК",IF('План Факт 2025'!C879="","ОК","Требует заполнения"))</f>
        <v>ОК</v>
      </c>
      <c r="T879" s="1" t="str">
        <f aca="false">IF(AND('План Факт 2025'!R879&gt;0,'План Факт 2025'!X879=""),"Требует заполнения","ОК")</f>
        <v>ОК</v>
      </c>
      <c r="U879" s="1" t="str">
        <f aca="false">IF(AND('План Факт 2025'!R879&gt;0,'План Факт 2025'!Y879=""),"Требует заполнения","ОК")</f>
        <v>ОК</v>
      </c>
    </row>
    <row r="880" customFormat="false" ht="15" hidden="false" customHeight="false" outlineLevel="0" collapsed="false">
      <c r="A880" s="1" t="str">
        <f aca="false">IF(AND('План Факт 2025'!B880&lt;&gt;"",'План Факт 2025'!A880=""),"Требует заполнения","ОК")</f>
        <v>ОК</v>
      </c>
      <c r="C880" s="1" t="str">
        <f aca="false">IF(AND('План Факт 2025'!C880="",SUM('План Факт 2025'!Q880,'План Факт 2025'!R880,'План Факт 2025'!Z880,'План Факт 2025'!AA880)&gt;0),"Требует заполнения","ОК")</f>
        <v>ОК</v>
      </c>
      <c r="D880" s="357" t="str">
        <f aca="false">IF(OR(AND('План Факт 2025'!D880="",'План Факт 2025'!C880="Инвестиционный_проект"),AND('План Факт 2025'!D880="",'План Факт 2025'!C880="Операционный_бюджет")),"Требует заполнения", IF('План Факт 2025'!D880="","ОК",IFERROR(VLOOKUP('План Факт 2025'!C880&amp;'План Факт 2025'!D880,статьи,1,FALSE()),"Требует исправления")))</f>
        <v>ОК</v>
      </c>
      <c r="E880" s="1" t="str">
        <f aca="false">IF(AND('План Факт 2025'!C880="Инвестиционный_проект",'План Факт 2025'!G880=""),"Требует заполнения",IF(AND('План Факт 2025'!C880&lt;&gt;"Инвестиционный_проект",'План Факт 2025'!G880&lt;&gt;""),"Требует изменения","ОК"))</f>
        <v>ОК</v>
      </c>
      <c r="G880" s="1" t="str">
        <f aca="false">IF(AND('План Факт 2025'!C880="Инвестиционный_проект",'План Факт 2025'!I880=""),"Требует заполнения","ОК")</f>
        <v>ОК</v>
      </c>
      <c r="H880" s="1" t="str">
        <f aca="false">IF(AND('План Факт 2025'!C880="ФОТ",'План Факт 2025'!J880=""),"Требует заполнения","ОК")</f>
        <v>ОК</v>
      </c>
      <c r="J880" s="1" t="str">
        <f aca="false">IF(OR(AND('План Факт 2025'!D880="Программное_обеспечение_лицензии",'План Факт 2025'!L880=""),AND('План Факт 2025'!D880="Приобретение_ПО",'План Факт 2025'!L880=""),AND('План Факт 2025'!D880="ИТ_оборудование_и_комплектующие_ИП",'План Факт 2025'!L880=""),AND('План Факт 2025'!D880="ИТ_оборудование_и_комплектующие",'План Факт 2025'!L880="")),"Требует заполнения","ОК")</f>
        <v>ОК</v>
      </c>
      <c r="K880" s="1" t="str">
        <f aca="false">IF(OR(AND('План Факт 2025'!C880="Операционный_бюджет",'План Факт 2025'!D880="Программное_обеспечение_лицензии",'План Факт 2025'!M880=""),AND('План Факт 2025'!C880="Инвестиционный_проект",'План Факт 2025'!D880="Приобретение_ПО",'План Факт 2025'!M880=""),AND('План Факт 2025'!D880="ИТ_оборудование_и_комплектующие_ИП",'План Факт 2025'!M880=""),AND('План Факт 2025'!D880="ИТ_оборудование_и_комплектующие",'План Факт 2025'!M880="")),"Требует заполнения","ОК")</f>
        <v>ОК</v>
      </c>
      <c r="L880" s="1" t="str">
        <f aca="false">IF(OR(AND('План Факт 2025'!D880="Программное_обеспечение_лицензии",'План Факт 2025'!N880="",'План Факт 2025'!M880=""),AND('План Факт 2025'!D880="Приобретение_ПО",'План Факт 2025'!M880="",'План Факт 2025'!N880="",'План Факт 2025'!M880=""),AND('План Факт 2025'!C880&lt;&gt;"",'План Факт 2025'!N880="",'План Факт 2025'!M880="")),"Требует заполнения","ОК")</f>
        <v>ОК</v>
      </c>
      <c r="N880" s="1" t="str">
        <f aca="false">IF(OR('План Факт 2025'!C880="ФОТ",SUM('План Факт 2025'!Q880,'План Факт 2025'!R880,'План Факт 2025'!Z880,'План Факт 2025'!AA880)&gt;0),"ОК",IF('План Факт 2025'!C880="","ОК","Требует заполнения"))</f>
        <v>ОК</v>
      </c>
      <c r="T880" s="1" t="str">
        <f aca="false">IF(AND('План Факт 2025'!R880&gt;0,'План Факт 2025'!X880=""),"Требует заполнения","ОК")</f>
        <v>ОК</v>
      </c>
      <c r="U880" s="1" t="str">
        <f aca="false">IF(AND('План Факт 2025'!R880&gt;0,'План Факт 2025'!Y880=""),"Требует заполнения","ОК")</f>
        <v>ОК</v>
      </c>
    </row>
    <row r="881" customFormat="false" ht="15" hidden="false" customHeight="false" outlineLevel="0" collapsed="false">
      <c r="A881" s="1" t="str">
        <f aca="false">IF(AND('План Факт 2025'!B881&lt;&gt;"",'План Факт 2025'!A881=""),"Требует заполнения","ОК")</f>
        <v>ОК</v>
      </c>
      <c r="C881" s="1" t="str">
        <f aca="false">IF(AND('План Факт 2025'!C881="",SUM('План Факт 2025'!Q881,'План Факт 2025'!R881,'План Факт 2025'!Z881,'План Факт 2025'!AA881)&gt;0),"Требует заполнения","ОК")</f>
        <v>ОК</v>
      </c>
      <c r="D881" s="357" t="str">
        <f aca="false">IF(OR(AND('План Факт 2025'!D881="",'План Факт 2025'!C881="Инвестиционный_проект"),AND('План Факт 2025'!D881="",'План Факт 2025'!C881="Операционный_бюджет")),"Требует заполнения", IF('План Факт 2025'!D881="","ОК",IFERROR(VLOOKUP('План Факт 2025'!C881&amp;'План Факт 2025'!D881,статьи,1,FALSE()),"Требует исправления")))</f>
        <v>ОК</v>
      </c>
      <c r="E881" s="1" t="str">
        <f aca="false">IF(AND('План Факт 2025'!C881="Инвестиционный_проект",'План Факт 2025'!G881=""),"Требует заполнения",IF(AND('План Факт 2025'!C881&lt;&gt;"Инвестиционный_проект",'План Факт 2025'!G881&lt;&gt;""),"Требует изменения","ОК"))</f>
        <v>ОК</v>
      </c>
      <c r="G881" s="1" t="str">
        <f aca="false">IF(AND('План Факт 2025'!C881="Инвестиционный_проект",'План Факт 2025'!I881=""),"Требует заполнения","ОК")</f>
        <v>ОК</v>
      </c>
      <c r="H881" s="1" t="str">
        <f aca="false">IF(AND('План Факт 2025'!C881="ФОТ",'План Факт 2025'!J881=""),"Требует заполнения","ОК")</f>
        <v>ОК</v>
      </c>
      <c r="J881" s="1" t="str">
        <f aca="false">IF(OR(AND('План Факт 2025'!D881="Программное_обеспечение_лицензии",'План Факт 2025'!L881=""),AND('План Факт 2025'!D881="Приобретение_ПО",'План Факт 2025'!L881=""),AND('План Факт 2025'!D881="ИТ_оборудование_и_комплектующие_ИП",'План Факт 2025'!L881=""),AND('План Факт 2025'!D881="ИТ_оборудование_и_комплектующие",'План Факт 2025'!L881="")),"Требует заполнения","ОК")</f>
        <v>ОК</v>
      </c>
      <c r="K881" s="1" t="str">
        <f aca="false">IF(OR(AND('План Факт 2025'!C881="Операционный_бюджет",'План Факт 2025'!D881="Программное_обеспечение_лицензии",'План Факт 2025'!M881=""),AND('План Факт 2025'!C881="Инвестиционный_проект",'План Факт 2025'!D881="Приобретение_ПО",'План Факт 2025'!M881=""),AND('План Факт 2025'!D881="ИТ_оборудование_и_комплектующие_ИП",'План Факт 2025'!M881=""),AND('План Факт 2025'!D881="ИТ_оборудование_и_комплектующие",'План Факт 2025'!M881="")),"Требует заполнения","ОК")</f>
        <v>ОК</v>
      </c>
      <c r="L881" s="1" t="str">
        <f aca="false">IF(OR(AND('План Факт 2025'!D881="Программное_обеспечение_лицензии",'План Факт 2025'!N881="",'План Факт 2025'!M881=""),AND('План Факт 2025'!D881="Приобретение_ПО",'План Факт 2025'!M881="",'План Факт 2025'!N881="",'План Факт 2025'!M881=""),AND('План Факт 2025'!C881&lt;&gt;"",'План Факт 2025'!N881="",'План Факт 2025'!M881="")),"Требует заполнения","ОК")</f>
        <v>ОК</v>
      </c>
      <c r="N881" s="1" t="str">
        <f aca="false">IF(OR('План Факт 2025'!C881="ФОТ",SUM('План Факт 2025'!Q881,'План Факт 2025'!R881,'План Факт 2025'!Z881,'План Факт 2025'!AA881)&gt;0),"ОК",IF('План Факт 2025'!C881="","ОК","Требует заполнения"))</f>
        <v>ОК</v>
      </c>
      <c r="T881" s="1" t="str">
        <f aca="false">IF(AND('План Факт 2025'!R881&gt;0,'План Факт 2025'!X881=""),"Требует заполнения","ОК")</f>
        <v>ОК</v>
      </c>
      <c r="U881" s="1" t="str">
        <f aca="false">IF(AND('План Факт 2025'!R881&gt;0,'План Факт 2025'!Y881=""),"Требует заполнения","ОК")</f>
        <v>ОК</v>
      </c>
    </row>
    <row r="882" customFormat="false" ht="15" hidden="false" customHeight="false" outlineLevel="0" collapsed="false">
      <c r="A882" s="1" t="str">
        <f aca="false">IF(AND('План Факт 2025'!B882&lt;&gt;"",'План Факт 2025'!A882=""),"Требует заполнения","ОК")</f>
        <v>ОК</v>
      </c>
      <c r="C882" s="1" t="str">
        <f aca="false">IF(AND('План Факт 2025'!C882="",SUM('План Факт 2025'!Q882,'План Факт 2025'!R882,'План Факт 2025'!Z882,'План Факт 2025'!AA882)&gt;0),"Требует заполнения","ОК")</f>
        <v>ОК</v>
      </c>
      <c r="D882" s="357" t="str">
        <f aca="false">IF(OR(AND('План Факт 2025'!D882="",'План Факт 2025'!C882="Инвестиционный_проект"),AND('План Факт 2025'!D882="",'План Факт 2025'!C882="Операционный_бюджет")),"Требует заполнения", IF('План Факт 2025'!D882="","ОК",IFERROR(VLOOKUP('План Факт 2025'!C882&amp;'План Факт 2025'!D882,статьи,1,FALSE()),"Требует исправления")))</f>
        <v>ОК</v>
      </c>
      <c r="E882" s="1" t="str">
        <f aca="false">IF(AND('План Факт 2025'!C882="Инвестиционный_проект",'План Факт 2025'!G882=""),"Требует заполнения",IF(AND('План Факт 2025'!C882&lt;&gt;"Инвестиционный_проект",'План Факт 2025'!G882&lt;&gt;""),"Требует изменения","ОК"))</f>
        <v>ОК</v>
      </c>
      <c r="G882" s="1" t="str">
        <f aca="false">IF(AND('План Факт 2025'!C882="Инвестиционный_проект",'План Факт 2025'!I882=""),"Требует заполнения","ОК")</f>
        <v>ОК</v>
      </c>
      <c r="H882" s="1" t="str">
        <f aca="false">IF(AND('План Факт 2025'!C882="ФОТ",'План Факт 2025'!J882=""),"Требует заполнения","ОК")</f>
        <v>ОК</v>
      </c>
      <c r="J882" s="1" t="str">
        <f aca="false">IF(OR(AND('План Факт 2025'!D882="Программное_обеспечение_лицензии",'План Факт 2025'!L882=""),AND('План Факт 2025'!D882="Приобретение_ПО",'План Факт 2025'!L882=""),AND('План Факт 2025'!D882="ИТ_оборудование_и_комплектующие_ИП",'План Факт 2025'!L882=""),AND('План Факт 2025'!D882="ИТ_оборудование_и_комплектующие",'План Факт 2025'!L882="")),"Требует заполнения","ОК")</f>
        <v>ОК</v>
      </c>
      <c r="K882" s="1" t="str">
        <f aca="false">IF(OR(AND('План Факт 2025'!C882="Операционный_бюджет",'План Факт 2025'!D882="Программное_обеспечение_лицензии",'План Факт 2025'!M882=""),AND('План Факт 2025'!C882="Инвестиционный_проект",'План Факт 2025'!D882="Приобретение_ПО",'План Факт 2025'!M882=""),AND('План Факт 2025'!D882="ИТ_оборудование_и_комплектующие_ИП",'План Факт 2025'!M882=""),AND('План Факт 2025'!D882="ИТ_оборудование_и_комплектующие",'План Факт 2025'!M882="")),"Требует заполнения","ОК")</f>
        <v>ОК</v>
      </c>
      <c r="L882" s="1" t="str">
        <f aca="false">IF(OR(AND('План Факт 2025'!D882="Программное_обеспечение_лицензии",'План Факт 2025'!N882="",'План Факт 2025'!M882=""),AND('План Факт 2025'!D882="Приобретение_ПО",'План Факт 2025'!M882="",'План Факт 2025'!N882="",'План Факт 2025'!M882=""),AND('План Факт 2025'!C882&lt;&gt;"",'План Факт 2025'!N882="",'План Факт 2025'!M882="")),"Требует заполнения","ОК")</f>
        <v>ОК</v>
      </c>
      <c r="N882" s="1" t="str">
        <f aca="false">IF(OR('План Факт 2025'!C882="ФОТ",SUM('План Факт 2025'!Q882,'План Факт 2025'!R882,'План Факт 2025'!Z882,'План Факт 2025'!AA882)&gt;0),"ОК",IF('План Факт 2025'!C882="","ОК","Требует заполнения"))</f>
        <v>ОК</v>
      </c>
      <c r="T882" s="1" t="str">
        <f aca="false">IF(AND('План Факт 2025'!R882&gt;0,'План Факт 2025'!X882=""),"Требует заполнения","ОК")</f>
        <v>ОК</v>
      </c>
      <c r="U882" s="1" t="str">
        <f aca="false">IF(AND('План Факт 2025'!R882&gt;0,'План Факт 2025'!Y882=""),"Требует заполнения","ОК")</f>
        <v>ОК</v>
      </c>
    </row>
    <row r="883" customFormat="false" ht="15" hidden="false" customHeight="false" outlineLevel="0" collapsed="false">
      <c r="A883" s="1" t="str">
        <f aca="false">IF(AND('План Факт 2025'!B883&lt;&gt;"",'План Факт 2025'!A883=""),"Требует заполнения","ОК")</f>
        <v>ОК</v>
      </c>
      <c r="C883" s="1" t="str">
        <f aca="false">IF(AND('План Факт 2025'!C883="",SUM('План Факт 2025'!Q883,'План Факт 2025'!R883,'План Факт 2025'!Z883,'План Факт 2025'!AA883)&gt;0),"Требует заполнения","ОК")</f>
        <v>ОК</v>
      </c>
      <c r="D883" s="357" t="str">
        <f aca="false">IF(OR(AND('План Факт 2025'!D883="",'План Факт 2025'!C883="Инвестиционный_проект"),AND('План Факт 2025'!D883="",'План Факт 2025'!C883="Операционный_бюджет")),"Требует заполнения", IF('План Факт 2025'!D883="","ОК",IFERROR(VLOOKUP('План Факт 2025'!C883&amp;'План Факт 2025'!D883,статьи,1,FALSE()),"Требует исправления")))</f>
        <v>ОК</v>
      </c>
      <c r="E883" s="1" t="str">
        <f aca="false">IF(AND('План Факт 2025'!C883="Инвестиционный_проект",'План Факт 2025'!G883=""),"Требует заполнения",IF(AND('План Факт 2025'!C883&lt;&gt;"Инвестиционный_проект",'План Факт 2025'!G883&lt;&gt;""),"Требует изменения","ОК"))</f>
        <v>ОК</v>
      </c>
      <c r="G883" s="1" t="str">
        <f aca="false">IF(AND('План Факт 2025'!C883="Инвестиционный_проект",'План Факт 2025'!I883=""),"Требует заполнения","ОК")</f>
        <v>ОК</v>
      </c>
      <c r="H883" s="1" t="str">
        <f aca="false">IF(AND('План Факт 2025'!C883="ФОТ",'План Факт 2025'!J883=""),"Требует заполнения","ОК")</f>
        <v>ОК</v>
      </c>
      <c r="J883" s="1" t="str">
        <f aca="false">IF(OR(AND('План Факт 2025'!D883="Программное_обеспечение_лицензии",'План Факт 2025'!L883=""),AND('План Факт 2025'!D883="Приобретение_ПО",'План Факт 2025'!L883=""),AND('План Факт 2025'!D883="ИТ_оборудование_и_комплектующие_ИП",'План Факт 2025'!L883=""),AND('План Факт 2025'!D883="ИТ_оборудование_и_комплектующие",'План Факт 2025'!L883="")),"Требует заполнения","ОК")</f>
        <v>ОК</v>
      </c>
      <c r="K883" s="1" t="str">
        <f aca="false">IF(OR(AND('План Факт 2025'!C883="Операционный_бюджет",'План Факт 2025'!D883="Программное_обеспечение_лицензии",'План Факт 2025'!M883=""),AND('План Факт 2025'!C883="Инвестиционный_проект",'План Факт 2025'!D883="Приобретение_ПО",'План Факт 2025'!M883=""),AND('План Факт 2025'!D883="ИТ_оборудование_и_комплектующие_ИП",'План Факт 2025'!M883=""),AND('План Факт 2025'!D883="ИТ_оборудование_и_комплектующие",'План Факт 2025'!M883="")),"Требует заполнения","ОК")</f>
        <v>ОК</v>
      </c>
      <c r="L883" s="1" t="str">
        <f aca="false">IF(OR(AND('План Факт 2025'!D883="Программное_обеспечение_лицензии",'План Факт 2025'!N883="",'План Факт 2025'!M883=""),AND('План Факт 2025'!D883="Приобретение_ПО",'План Факт 2025'!M883="",'План Факт 2025'!N883="",'План Факт 2025'!M883=""),AND('План Факт 2025'!C883&lt;&gt;"",'План Факт 2025'!N883="",'План Факт 2025'!M883="")),"Требует заполнения","ОК")</f>
        <v>ОК</v>
      </c>
      <c r="N883" s="1" t="str">
        <f aca="false">IF(OR('План Факт 2025'!C883="ФОТ",SUM('План Факт 2025'!Q883,'План Факт 2025'!R883,'План Факт 2025'!Z883,'План Факт 2025'!AA883)&gt;0),"ОК",IF('План Факт 2025'!C883="","ОК","Требует заполнения"))</f>
        <v>ОК</v>
      </c>
      <c r="T883" s="1" t="str">
        <f aca="false">IF(AND('План Факт 2025'!R883&gt;0,'План Факт 2025'!X883=""),"Требует заполнения","ОК")</f>
        <v>ОК</v>
      </c>
      <c r="U883" s="1" t="str">
        <f aca="false">IF(AND('План Факт 2025'!R883&gt;0,'План Факт 2025'!Y883=""),"Требует заполнения","ОК")</f>
        <v>ОК</v>
      </c>
    </row>
    <row r="884" customFormat="false" ht="15" hidden="false" customHeight="false" outlineLevel="0" collapsed="false">
      <c r="A884" s="1" t="str">
        <f aca="false">IF(AND('План Факт 2025'!B884&lt;&gt;"",'План Факт 2025'!A884=""),"Требует заполнения","ОК")</f>
        <v>ОК</v>
      </c>
      <c r="C884" s="1" t="str">
        <f aca="false">IF(AND('План Факт 2025'!C884="",SUM('План Факт 2025'!Q884,'План Факт 2025'!R884,'План Факт 2025'!Z884,'План Факт 2025'!AA884)&gt;0),"Требует заполнения","ОК")</f>
        <v>ОК</v>
      </c>
      <c r="D884" s="357" t="str">
        <f aca="false">IF(OR(AND('План Факт 2025'!D884="",'План Факт 2025'!C884="Инвестиционный_проект"),AND('План Факт 2025'!D884="",'План Факт 2025'!C884="Операционный_бюджет")),"Требует заполнения", IF('План Факт 2025'!D884="","ОК",IFERROR(VLOOKUP('План Факт 2025'!C884&amp;'План Факт 2025'!D884,статьи,1,FALSE()),"Требует исправления")))</f>
        <v>ОК</v>
      </c>
      <c r="E884" s="1" t="str">
        <f aca="false">IF(AND('План Факт 2025'!C884="Инвестиционный_проект",'План Факт 2025'!G884=""),"Требует заполнения",IF(AND('План Факт 2025'!C884&lt;&gt;"Инвестиционный_проект",'План Факт 2025'!G884&lt;&gt;""),"Требует изменения","ОК"))</f>
        <v>ОК</v>
      </c>
      <c r="G884" s="1" t="str">
        <f aca="false">IF(AND('План Факт 2025'!C884="Инвестиционный_проект",'План Факт 2025'!I884=""),"Требует заполнения","ОК")</f>
        <v>ОК</v>
      </c>
      <c r="H884" s="1" t="str">
        <f aca="false">IF(AND('План Факт 2025'!C884="ФОТ",'План Факт 2025'!J884=""),"Требует заполнения","ОК")</f>
        <v>ОК</v>
      </c>
      <c r="J884" s="1" t="str">
        <f aca="false">IF(OR(AND('План Факт 2025'!D884="Программное_обеспечение_лицензии",'План Факт 2025'!L884=""),AND('План Факт 2025'!D884="Приобретение_ПО",'План Факт 2025'!L884=""),AND('План Факт 2025'!D884="ИТ_оборудование_и_комплектующие_ИП",'План Факт 2025'!L884=""),AND('План Факт 2025'!D884="ИТ_оборудование_и_комплектующие",'План Факт 2025'!L884="")),"Требует заполнения","ОК")</f>
        <v>ОК</v>
      </c>
      <c r="K884" s="1" t="str">
        <f aca="false">IF(OR(AND('План Факт 2025'!C884="Операционный_бюджет",'План Факт 2025'!D884="Программное_обеспечение_лицензии",'План Факт 2025'!M884=""),AND('План Факт 2025'!C884="Инвестиционный_проект",'План Факт 2025'!D884="Приобретение_ПО",'План Факт 2025'!M884=""),AND('План Факт 2025'!D884="ИТ_оборудование_и_комплектующие_ИП",'План Факт 2025'!M884=""),AND('План Факт 2025'!D884="ИТ_оборудование_и_комплектующие",'План Факт 2025'!M884="")),"Требует заполнения","ОК")</f>
        <v>ОК</v>
      </c>
      <c r="L884" s="1" t="str">
        <f aca="false">IF(OR(AND('План Факт 2025'!D884="Программное_обеспечение_лицензии",'План Факт 2025'!N884="",'План Факт 2025'!M884=""),AND('План Факт 2025'!D884="Приобретение_ПО",'План Факт 2025'!M884="",'План Факт 2025'!N884="",'План Факт 2025'!M884=""),AND('План Факт 2025'!C884&lt;&gt;"",'План Факт 2025'!N884="",'План Факт 2025'!M884="")),"Требует заполнения","ОК")</f>
        <v>ОК</v>
      </c>
      <c r="N884" s="1" t="str">
        <f aca="false">IF(OR('План Факт 2025'!C884="ФОТ",SUM('План Факт 2025'!Q884,'План Факт 2025'!R884,'План Факт 2025'!Z884,'План Факт 2025'!AA884)&gt;0),"ОК",IF('План Факт 2025'!C884="","ОК","Требует заполнения"))</f>
        <v>ОК</v>
      </c>
      <c r="T884" s="1" t="str">
        <f aca="false">IF(AND('План Факт 2025'!R884&gt;0,'План Факт 2025'!X884=""),"Требует заполнения","ОК")</f>
        <v>ОК</v>
      </c>
      <c r="U884" s="1" t="str">
        <f aca="false">IF(AND('План Факт 2025'!R884&gt;0,'План Факт 2025'!Y884=""),"Требует заполнения","ОК")</f>
        <v>ОК</v>
      </c>
    </row>
    <row r="885" customFormat="false" ht="15" hidden="false" customHeight="false" outlineLevel="0" collapsed="false">
      <c r="A885" s="1" t="str">
        <f aca="false">IF(AND('План Факт 2025'!B885&lt;&gt;"",'План Факт 2025'!A885=""),"Требует заполнения","ОК")</f>
        <v>ОК</v>
      </c>
      <c r="C885" s="1" t="str">
        <f aca="false">IF(AND('План Факт 2025'!C885="",SUM('План Факт 2025'!Q885,'План Факт 2025'!R885,'План Факт 2025'!Z885,'План Факт 2025'!AA885)&gt;0),"Требует заполнения","ОК")</f>
        <v>ОК</v>
      </c>
      <c r="D885" s="357" t="str">
        <f aca="false">IF(OR(AND('План Факт 2025'!D885="",'План Факт 2025'!C885="Инвестиционный_проект"),AND('План Факт 2025'!D885="",'План Факт 2025'!C885="Операционный_бюджет")),"Требует заполнения", IF('План Факт 2025'!D885="","ОК",IFERROR(VLOOKUP('План Факт 2025'!C885&amp;'План Факт 2025'!D885,статьи,1,FALSE()),"Требует исправления")))</f>
        <v>ОК</v>
      </c>
      <c r="E885" s="1" t="str">
        <f aca="false">IF(AND('План Факт 2025'!C885="Инвестиционный_проект",'План Факт 2025'!G885=""),"Требует заполнения",IF(AND('План Факт 2025'!C885&lt;&gt;"Инвестиционный_проект",'План Факт 2025'!G885&lt;&gt;""),"Требует изменения","ОК"))</f>
        <v>ОК</v>
      </c>
      <c r="G885" s="1" t="str">
        <f aca="false">IF(AND('План Факт 2025'!C885="Инвестиционный_проект",'План Факт 2025'!I885=""),"Требует заполнения","ОК")</f>
        <v>ОК</v>
      </c>
      <c r="H885" s="1" t="str">
        <f aca="false">IF(AND('План Факт 2025'!C885="ФОТ",'План Факт 2025'!J885=""),"Требует заполнения","ОК")</f>
        <v>ОК</v>
      </c>
      <c r="J885" s="1" t="str">
        <f aca="false">IF(OR(AND('План Факт 2025'!D885="Программное_обеспечение_лицензии",'План Факт 2025'!L885=""),AND('План Факт 2025'!D885="Приобретение_ПО",'План Факт 2025'!L885=""),AND('План Факт 2025'!D885="ИТ_оборудование_и_комплектующие_ИП",'План Факт 2025'!L885=""),AND('План Факт 2025'!D885="ИТ_оборудование_и_комплектующие",'План Факт 2025'!L885="")),"Требует заполнения","ОК")</f>
        <v>ОК</v>
      </c>
      <c r="K885" s="1" t="str">
        <f aca="false">IF(OR(AND('План Факт 2025'!C885="Операционный_бюджет",'План Факт 2025'!D885="Программное_обеспечение_лицензии",'План Факт 2025'!M885=""),AND('План Факт 2025'!C885="Инвестиционный_проект",'План Факт 2025'!D885="Приобретение_ПО",'План Факт 2025'!M885=""),AND('План Факт 2025'!D885="ИТ_оборудование_и_комплектующие_ИП",'План Факт 2025'!M885=""),AND('План Факт 2025'!D885="ИТ_оборудование_и_комплектующие",'План Факт 2025'!M885="")),"Требует заполнения","ОК")</f>
        <v>ОК</v>
      </c>
      <c r="L885" s="1" t="str">
        <f aca="false">IF(OR(AND('План Факт 2025'!D885="Программное_обеспечение_лицензии",'План Факт 2025'!N885="",'План Факт 2025'!M885=""),AND('План Факт 2025'!D885="Приобретение_ПО",'План Факт 2025'!M885="",'План Факт 2025'!N885="",'План Факт 2025'!M885=""),AND('План Факт 2025'!C885&lt;&gt;"",'План Факт 2025'!N885="",'План Факт 2025'!M885="")),"Требует заполнения","ОК")</f>
        <v>ОК</v>
      </c>
      <c r="N885" s="1" t="str">
        <f aca="false">IF(OR('План Факт 2025'!C885="ФОТ",SUM('План Факт 2025'!Q885,'План Факт 2025'!R885,'План Факт 2025'!Z885,'План Факт 2025'!AA885)&gt;0),"ОК",IF('План Факт 2025'!C885="","ОК","Требует заполнения"))</f>
        <v>ОК</v>
      </c>
      <c r="T885" s="1" t="str">
        <f aca="false">IF(AND('План Факт 2025'!R885&gt;0,'План Факт 2025'!X885=""),"Требует заполнения","ОК")</f>
        <v>ОК</v>
      </c>
      <c r="U885" s="1" t="str">
        <f aca="false">IF(AND('План Факт 2025'!R885&gt;0,'План Факт 2025'!Y885=""),"Требует заполнения","ОК")</f>
        <v>ОК</v>
      </c>
    </row>
    <row r="886" customFormat="false" ht="15" hidden="false" customHeight="false" outlineLevel="0" collapsed="false">
      <c r="A886" s="1" t="str">
        <f aca="false">IF(AND('План Факт 2025'!B886&lt;&gt;"",'План Факт 2025'!A886=""),"Требует заполнения","ОК")</f>
        <v>ОК</v>
      </c>
      <c r="C886" s="1" t="str">
        <f aca="false">IF(AND('План Факт 2025'!C886="",SUM('План Факт 2025'!Q886,'План Факт 2025'!R886,'План Факт 2025'!Z886,'План Факт 2025'!AA886)&gt;0),"Требует заполнения","ОК")</f>
        <v>ОК</v>
      </c>
      <c r="D886" s="357" t="str">
        <f aca="false">IF(OR(AND('План Факт 2025'!D886="",'План Факт 2025'!C886="Инвестиционный_проект"),AND('План Факт 2025'!D886="",'План Факт 2025'!C886="Операционный_бюджет")),"Требует заполнения", IF('План Факт 2025'!D886="","ОК",IFERROR(VLOOKUP('План Факт 2025'!C886&amp;'План Факт 2025'!D886,статьи,1,FALSE()),"Требует исправления")))</f>
        <v>ОК</v>
      </c>
      <c r="E886" s="1" t="str">
        <f aca="false">IF(AND('План Факт 2025'!C886="Инвестиционный_проект",'План Факт 2025'!G886=""),"Требует заполнения",IF(AND('План Факт 2025'!C886&lt;&gt;"Инвестиционный_проект",'План Факт 2025'!G886&lt;&gt;""),"Требует изменения","ОК"))</f>
        <v>ОК</v>
      </c>
      <c r="G886" s="1" t="str">
        <f aca="false">IF(AND('План Факт 2025'!C886="Инвестиционный_проект",'План Факт 2025'!I886=""),"Требует заполнения","ОК")</f>
        <v>ОК</v>
      </c>
      <c r="H886" s="1" t="str">
        <f aca="false">IF(AND('План Факт 2025'!C886="ФОТ",'План Факт 2025'!J886=""),"Требует заполнения","ОК")</f>
        <v>ОК</v>
      </c>
      <c r="J886" s="1" t="str">
        <f aca="false">IF(OR(AND('План Факт 2025'!D886="Программное_обеспечение_лицензии",'План Факт 2025'!L886=""),AND('План Факт 2025'!D886="Приобретение_ПО",'План Факт 2025'!L886=""),AND('План Факт 2025'!D886="ИТ_оборудование_и_комплектующие_ИП",'План Факт 2025'!L886=""),AND('План Факт 2025'!D886="ИТ_оборудование_и_комплектующие",'План Факт 2025'!L886="")),"Требует заполнения","ОК")</f>
        <v>ОК</v>
      </c>
      <c r="K886" s="1" t="str">
        <f aca="false">IF(OR(AND('План Факт 2025'!C886="Операционный_бюджет",'План Факт 2025'!D886="Программное_обеспечение_лицензии",'План Факт 2025'!M886=""),AND('План Факт 2025'!C886="Инвестиционный_проект",'План Факт 2025'!D886="Приобретение_ПО",'План Факт 2025'!M886=""),AND('План Факт 2025'!D886="ИТ_оборудование_и_комплектующие_ИП",'План Факт 2025'!M886=""),AND('План Факт 2025'!D886="ИТ_оборудование_и_комплектующие",'План Факт 2025'!M886="")),"Требует заполнения","ОК")</f>
        <v>ОК</v>
      </c>
      <c r="L886" s="1" t="str">
        <f aca="false">IF(OR(AND('План Факт 2025'!D886="Программное_обеспечение_лицензии",'План Факт 2025'!N886="",'План Факт 2025'!M886=""),AND('План Факт 2025'!D886="Приобретение_ПО",'План Факт 2025'!M886="",'План Факт 2025'!N886="",'План Факт 2025'!M886=""),AND('План Факт 2025'!C886&lt;&gt;"",'План Факт 2025'!N886="",'План Факт 2025'!M886="")),"Требует заполнения","ОК")</f>
        <v>ОК</v>
      </c>
      <c r="N886" s="1" t="str">
        <f aca="false">IF(OR('План Факт 2025'!C886="ФОТ",SUM('План Факт 2025'!Q886,'План Факт 2025'!R886,'План Факт 2025'!Z886,'План Факт 2025'!AA886)&gt;0),"ОК",IF('План Факт 2025'!C886="","ОК","Требует заполнения"))</f>
        <v>ОК</v>
      </c>
      <c r="T886" s="1" t="str">
        <f aca="false">IF(AND('План Факт 2025'!R886&gt;0,'План Факт 2025'!X886=""),"Требует заполнения","ОК")</f>
        <v>ОК</v>
      </c>
      <c r="U886" s="1" t="str">
        <f aca="false">IF(AND('План Факт 2025'!R886&gt;0,'План Факт 2025'!Y886=""),"Требует заполнения","ОК")</f>
        <v>ОК</v>
      </c>
    </row>
    <row r="887" customFormat="false" ht="15" hidden="false" customHeight="false" outlineLevel="0" collapsed="false">
      <c r="A887" s="1" t="str">
        <f aca="false">IF(AND('План Факт 2025'!B887&lt;&gt;"",'План Факт 2025'!A887=""),"Требует заполнения","ОК")</f>
        <v>ОК</v>
      </c>
      <c r="C887" s="1" t="str">
        <f aca="false">IF(AND('План Факт 2025'!C887="",SUM('План Факт 2025'!Q887,'План Факт 2025'!R887,'План Факт 2025'!Z887,'План Факт 2025'!AA887)&gt;0),"Требует заполнения","ОК")</f>
        <v>ОК</v>
      </c>
      <c r="D887" s="357" t="str">
        <f aca="false">IF(OR(AND('План Факт 2025'!D887="",'План Факт 2025'!C887="Инвестиционный_проект"),AND('План Факт 2025'!D887="",'План Факт 2025'!C887="Операционный_бюджет")),"Требует заполнения", IF('План Факт 2025'!D887="","ОК",IFERROR(VLOOKUP('План Факт 2025'!C887&amp;'План Факт 2025'!D887,статьи,1,FALSE()),"Требует исправления")))</f>
        <v>ОК</v>
      </c>
      <c r="E887" s="1" t="str">
        <f aca="false">IF(AND('План Факт 2025'!C887="Инвестиционный_проект",'План Факт 2025'!G887=""),"Требует заполнения",IF(AND('План Факт 2025'!C887&lt;&gt;"Инвестиционный_проект",'План Факт 2025'!G887&lt;&gt;""),"Требует изменения","ОК"))</f>
        <v>ОК</v>
      </c>
      <c r="G887" s="1" t="str">
        <f aca="false">IF(AND('План Факт 2025'!C887="Инвестиционный_проект",'План Факт 2025'!I887=""),"Требует заполнения","ОК")</f>
        <v>ОК</v>
      </c>
      <c r="H887" s="1" t="str">
        <f aca="false">IF(AND('План Факт 2025'!C887="ФОТ",'План Факт 2025'!J887=""),"Требует заполнения","ОК")</f>
        <v>ОК</v>
      </c>
      <c r="J887" s="1" t="str">
        <f aca="false">IF(OR(AND('План Факт 2025'!D887="Программное_обеспечение_лицензии",'План Факт 2025'!L887=""),AND('План Факт 2025'!D887="Приобретение_ПО",'План Факт 2025'!L887=""),AND('План Факт 2025'!D887="ИТ_оборудование_и_комплектующие_ИП",'План Факт 2025'!L887=""),AND('План Факт 2025'!D887="ИТ_оборудование_и_комплектующие",'План Факт 2025'!L887="")),"Требует заполнения","ОК")</f>
        <v>ОК</v>
      </c>
      <c r="K887" s="1" t="str">
        <f aca="false">IF(OR(AND('План Факт 2025'!C887="Операционный_бюджет",'План Факт 2025'!D887="Программное_обеспечение_лицензии",'План Факт 2025'!M887=""),AND('План Факт 2025'!C887="Инвестиционный_проект",'План Факт 2025'!D887="Приобретение_ПО",'План Факт 2025'!M887=""),AND('План Факт 2025'!D887="ИТ_оборудование_и_комплектующие_ИП",'План Факт 2025'!M887=""),AND('План Факт 2025'!D887="ИТ_оборудование_и_комплектующие",'План Факт 2025'!M887="")),"Требует заполнения","ОК")</f>
        <v>ОК</v>
      </c>
      <c r="L887" s="1" t="str">
        <f aca="false">IF(OR(AND('План Факт 2025'!D887="Программное_обеспечение_лицензии",'План Факт 2025'!N887="",'План Факт 2025'!M887=""),AND('План Факт 2025'!D887="Приобретение_ПО",'План Факт 2025'!M887="",'План Факт 2025'!N887="",'План Факт 2025'!M887=""),AND('План Факт 2025'!C887&lt;&gt;"",'План Факт 2025'!N887="",'План Факт 2025'!M887="")),"Требует заполнения","ОК")</f>
        <v>ОК</v>
      </c>
      <c r="N887" s="1" t="str">
        <f aca="false">IF(OR('План Факт 2025'!C887="ФОТ",SUM('План Факт 2025'!Q887,'План Факт 2025'!R887,'План Факт 2025'!Z887,'План Факт 2025'!AA887)&gt;0),"ОК",IF('План Факт 2025'!C887="","ОК","Требует заполнения"))</f>
        <v>ОК</v>
      </c>
      <c r="T887" s="1" t="str">
        <f aca="false">IF(AND('План Факт 2025'!R887&gt;0,'План Факт 2025'!X887=""),"Требует заполнения","ОК")</f>
        <v>ОК</v>
      </c>
      <c r="U887" s="1" t="str">
        <f aca="false">IF(AND('План Факт 2025'!R887&gt;0,'План Факт 2025'!Y887=""),"Требует заполнения","ОК")</f>
        <v>ОК</v>
      </c>
    </row>
    <row r="888" customFormat="false" ht="15" hidden="false" customHeight="false" outlineLevel="0" collapsed="false">
      <c r="A888" s="1" t="str">
        <f aca="false">IF(AND('План Факт 2025'!B888&lt;&gt;"",'План Факт 2025'!A888=""),"Требует заполнения","ОК")</f>
        <v>ОК</v>
      </c>
      <c r="C888" s="1" t="str">
        <f aca="false">IF(AND('План Факт 2025'!C888="",SUM('План Факт 2025'!Q888,'План Факт 2025'!R888,'План Факт 2025'!Z888,'План Факт 2025'!AA888)&gt;0),"Требует заполнения","ОК")</f>
        <v>ОК</v>
      </c>
      <c r="D888" s="357" t="str">
        <f aca="false">IF(OR(AND('План Факт 2025'!D888="",'План Факт 2025'!C888="Инвестиционный_проект"),AND('План Факт 2025'!D888="",'План Факт 2025'!C888="Операционный_бюджет")),"Требует заполнения", IF('План Факт 2025'!D888="","ОК",IFERROR(VLOOKUP('План Факт 2025'!C888&amp;'План Факт 2025'!D888,статьи,1,FALSE()),"Требует исправления")))</f>
        <v>ОК</v>
      </c>
      <c r="E888" s="1" t="str">
        <f aca="false">IF(AND('План Факт 2025'!C888="Инвестиционный_проект",'План Факт 2025'!G888=""),"Требует заполнения",IF(AND('План Факт 2025'!C888&lt;&gt;"Инвестиционный_проект",'План Факт 2025'!G888&lt;&gt;""),"Требует изменения","ОК"))</f>
        <v>ОК</v>
      </c>
      <c r="G888" s="1" t="str">
        <f aca="false">IF(AND('План Факт 2025'!C888="Инвестиционный_проект",'План Факт 2025'!I888=""),"Требует заполнения","ОК")</f>
        <v>ОК</v>
      </c>
      <c r="H888" s="1" t="str">
        <f aca="false">IF(AND('План Факт 2025'!C888="ФОТ",'План Факт 2025'!J888=""),"Требует заполнения","ОК")</f>
        <v>ОК</v>
      </c>
      <c r="J888" s="1" t="str">
        <f aca="false">IF(OR(AND('План Факт 2025'!D888="Программное_обеспечение_лицензии",'План Факт 2025'!L888=""),AND('План Факт 2025'!D888="Приобретение_ПО",'План Факт 2025'!L888=""),AND('План Факт 2025'!D888="ИТ_оборудование_и_комплектующие_ИП",'План Факт 2025'!L888=""),AND('План Факт 2025'!D888="ИТ_оборудование_и_комплектующие",'План Факт 2025'!L888="")),"Требует заполнения","ОК")</f>
        <v>ОК</v>
      </c>
      <c r="K888" s="1" t="str">
        <f aca="false">IF(OR(AND('План Факт 2025'!C888="Операционный_бюджет",'План Факт 2025'!D888="Программное_обеспечение_лицензии",'План Факт 2025'!M888=""),AND('План Факт 2025'!C888="Инвестиционный_проект",'План Факт 2025'!D888="Приобретение_ПО",'План Факт 2025'!M888=""),AND('План Факт 2025'!D888="ИТ_оборудование_и_комплектующие_ИП",'План Факт 2025'!M888=""),AND('План Факт 2025'!D888="ИТ_оборудование_и_комплектующие",'План Факт 2025'!M888="")),"Требует заполнения","ОК")</f>
        <v>ОК</v>
      </c>
      <c r="L888" s="1" t="str">
        <f aca="false">IF(OR(AND('План Факт 2025'!D888="Программное_обеспечение_лицензии",'План Факт 2025'!N888="",'План Факт 2025'!M888=""),AND('План Факт 2025'!D888="Приобретение_ПО",'План Факт 2025'!M888="",'План Факт 2025'!N888="",'План Факт 2025'!M888=""),AND('План Факт 2025'!C888&lt;&gt;"",'План Факт 2025'!N888="",'План Факт 2025'!M888="")),"Требует заполнения","ОК")</f>
        <v>ОК</v>
      </c>
      <c r="N888" s="1" t="str">
        <f aca="false">IF(OR('План Факт 2025'!C888="ФОТ",SUM('План Факт 2025'!Q888,'План Факт 2025'!R888,'План Факт 2025'!Z888,'План Факт 2025'!AA888)&gt;0),"ОК",IF('План Факт 2025'!C888="","ОК","Требует заполнения"))</f>
        <v>ОК</v>
      </c>
      <c r="T888" s="1" t="str">
        <f aca="false">IF(AND('План Факт 2025'!R888&gt;0,'План Факт 2025'!X888=""),"Требует заполнения","ОК")</f>
        <v>ОК</v>
      </c>
      <c r="U888" s="1" t="str">
        <f aca="false">IF(AND('План Факт 2025'!R888&gt;0,'План Факт 2025'!Y888=""),"Требует заполнения","ОК")</f>
        <v>ОК</v>
      </c>
    </row>
    <row r="889" customFormat="false" ht="15" hidden="false" customHeight="false" outlineLevel="0" collapsed="false">
      <c r="A889" s="1" t="str">
        <f aca="false">IF(AND('План Факт 2025'!B889&lt;&gt;"",'План Факт 2025'!A889=""),"Требует заполнения","ОК")</f>
        <v>ОК</v>
      </c>
      <c r="C889" s="1" t="str">
        <f aca="false">IF(AND('План Факт 2025'!C889="",SUM('План Факт 2025'!Q889,'План Факт 2025'!R889,'План Факт 2025'!Z889,'План Факт 2025'!AA889)&gt;0),"Требует заполнения","ОК")</f>
        <v>ОК</v>
      </c>
      <c r="D889" s="357" t="str">
        <f aca="false">IF(OR(AND('План Факт 2025'!D889="",'План Факт 2025'!C889="Инвестиционный_проект"),AND('План Факт 2025'!D889="",'План Факт 2025'!C889="Операционный_бюджет")),"Требует заполнения", IF('План Факт 2025'!D889="","ОК",IFERROR(VLOOKUP('План Факт 2025'!C889&amp;'План Факт 2025'!D889,статьи,1,FALSE()),"Требует исправления")))</f>
        <v>ОК</v>
      </c>
      <c r="E889" s="1" t="str">
        <f aca="false">IF(AND('План Факт 2025'!C889="Инвестиционный_проект",'План Факт 2025'!G889=""),"Требует заполнения",IF(AND('План Факт 2025'!C889&lt;&gt;"Инвестиционный_проект",'План Факт 2025'!G889&lt;&gt;""),"Требует изменения","ОК"))</f>
        <v>ОК</v>
      </c>
      <c r="G889" s="1" t="str">
        <f aca="false">IF(AND('План Факт 2025'!C889="Инвестиционный_проект",'План Факт 2025'!I889=""),"Требует заполнения","ОК")</f>
        <v>ОК</v>
      </c>
      <c r="H889" s="1" t="str">
        <f aca="false">IF(AND('План Факт 2025'!C889="ФОТ",'План Факт 2025'!J889=""),"Требует заполнения","ОК")</f>
        <v>ОК</v>
      </c>
      <c r="J889" s="1" t="str">
        <f aca="false">IF(OR(AND('План Факт 2025'!D889="Программное_обеспечение_лицензии",'План Факт 2025'!L889=""),AND('План Факт 2025'!D889="Приобретение_ПО",'План Факт 2025'!L889=""),AND('План Факт 2025'!D889="ИТ_оборудование_и_комплектующие_ИП",'План Факт 2025'!L889=""),AND('План Факт 2025'!D889="ИТ_оборудование_и_комплектующие",'План Факт 2025'!L889="")),"Требует заполнения","ОК")</f>
        <v>ОК</v>
      </c>
      <c r="K889" s="1" t="str">
        <f aca="false">IF(OR(AND('План Факт 2025'!C889="Операционный_бюджет",'План Факт 2025'!D889="Программное_обеспечение_лицензии",'План Факт 2025'!M889=""),AND('План Факт 2025'!C889="Инвестиционный_проект",'План Факт 2025'!D889="Приобретение_ПО",'План Факт 2025'!M889=""),AND('План Факт 2025'!D889="ИТ_оборудование_и_комплектующие_ИП",'План Факт 2025'!M889=""),AND('План Факт 2025'!D889="ИТ_оборудование_и_комплектующие",'План Факт 2025'!M889="")),"Требует заполнения","ОК")</f>
        <v>ОК</v>
      </c>
      <c r="L889" s="1" t="str">
        <f aca="false">IF(OR(AND('План Факт 2025'!D889="Программное_обеспечение_лицензии",'План Факт 2025'!N889="",'План Факт 2025'!M889=""),AND('План Факт 2025'!D889="Приобретение_ПО",'План Факт 2025'!M889="",'План Факт 2025'!N889="",'План Факт 2025'!M889=""),AND('План Факт 2025'!C889&lt;&gt;"",'План Факт 2025'!N889="",'План Факт 2025'!M889="")),"Требует заполнения","ОК")</f>
        <v>ОК</v>
      </c>
      <c r="N889" s="1" t="str">
        <f aca="false">IF(OR('План Факт 2025'!C889="ФОТ",SUM('План Факт 2025'!Q889,'План Факт 2025'!R889,'План Факт 2025'!Z889,'План Факт 2025'!AA889)&gt;0),"ОК",IF('План Факт 2025'!C889="","ОК","Требует заполнения"))</f>
        <v>ОК</v>
      </c>
      <c r="T889" s="1" t="str">
        <f aca="false">IF(AND('План Факт 2025'!R889&gt;0,'План Факт 2025'!X889=""),"Требует заполнения","ОК")</f>
        <v>ОК</v>
      </c>
      <c r="U889" s="1" t="str">
        <f aca="false">IF(AND('План Факт 2025'!R889&gt;0,'План Факт 2025'!Y889=""),"Требует заполнения","ОК")</f>
        <v>ОК</v>
      </c>
    </row>
    <row r="890" customFormat="false" ht="15" hidden="false" customHeight="false" outlineLevel="0" collapsed="false">
      <c r="A890" s="1" t="str">
        <f aca="false">IF(AND('План Факт 2025'!B890&lt;&gt;"",'План Факт 2025'!A890=""),"Требует заполнения","ОК")</f>
        <v>ОК</v>
      </c>
      <c r="C890" s="1" t="str">
        <f aca="false">IF(AND('План Факт 2025'!C890="",SUM('План Факт 2025'!Q890,'План Факт 2025'!R890,'План Факт 2025'!Z890,'План Факт 2025'!AA890)&gt;0),"Требует заполнения","ОК")</f>
        <v>ОК</v>
      </c>
      <c r="D890" s="357" t="str">
        <f aca="false">IF(OR(AND('План Факт 2025'!D890="",'План Факт 2025'!C890="Инвестиционный_проект"),AND('План Факт 2025'!D890="",'План Факт 2025'!C890="Операционный_бюджет")),"Требует заполнения", IF('План Факт 2025'!D890="","ОК",IFERROR(VLOOKUP('План Факт 2025'!C890&amp;'План Факт 2025'!D890,статьи,1,FALSE()),"Требует исправления")))</f>
        <v>ОК</v>
      </c>
      <c r="E890" s="1" t="str">
        <f aca="false">IF(AND('План Факт 2025'!C890="Инвестиционный_проект",'План Факт 2025'!G890=""),"Требует заполнения",IF(AND('План Факт 2025'!C890&lt;&gt;"Инвестиционный_проект",'План Факт 2025'!G890&lt;&gt;""),"Требует изменения","ОК"))</f>
        <v>ОК</v>
      </c>
      <c r="G890" s="1" t="str">
        <f aca="false">IF(AND('План Факт 2025'!C890="Инвестиционный_проект",'План Факт 2025'!I890=""),"Требует заполнения","ОК")</f>
        <v>ОК</v>
      </c>
      <c r="H890" s="1" t="str">
        <f aca="false">IF(AND('План Факт 2025'!C890="ФОТ",'План Факт 2025'!J890=""),"Требует заполнения","ОК")</f>
        <v>ОК</v>
      </c>
      <c r="J890" s="1" t="str">
        <f aca="false">IF(OR(AND('План Факт 2025'!D890="Программное_обеспечение_лицензии",'План Факт 2025'!L890=""),AND('План Факт 2025'!D890="Приобретение_ПО",'План Факт 2025'!L890=""),AND('План Факт 2025'!D890="ИТ_оборудование_и_комплектующие_ИП",'План Факт 2025'!L890=""),AND('План Факт 2025'!D890="ИТ_оборудование_и_комплектующие",'План Факт 2025'!L890="")),"Требует заполнения","ОК")</f>
        <v>ОК</v>
      </c>
      <c r="K890" s="1" t="str">
        <f aca="false">IF(OR(AND('План Факт 2025'!C890="Операционный_бюджет",'План Факт 2025'!D890="Программное_обеспечение_лицензии",'План Факт 2025'!M890=""),AND('План Факт 2025'!C890="Инвестиционный_проект",'План Факт 2025'!D890="Приобретение_ПО",'План Факт 2025'!M890=""),AND('План Факт 2025'!D890="ИТ_оборудование_и_комплектующие_ИП",'План Факт 2025'!M890=""),AND('План Факт 2025'!D890="ИТ_оборудование_и_комплектующие",'План Факт 2025'!M890="")),"Требует заполнения","ОК")</f>
        <v>ОК</v>
      </c>
      <c r="L890" s="1" t="str">
        <f aca="false">IF(OR(AND('План Факт 2025'!D890="Программное_обеспечение_лицензии",'План Факт 2025'!N890="",'План Факт 2025'!M890=""),AND('План Факт 2025'!D890="Приобретение_ПО",'План Факт 2025'!M890="",'План Факт 2025'!N890="",'План Факт 2025'!M890=""),AND('План Факт 2025'!C890&lt;&gt;"",'План Факт 2025'!N890="",'План Факт 2025'!M890="")),"Требует заполнения","ОК")</f>
        <v>ОК</v>
      </c>
      <c r="N890" s="1" t="str">
        <f aca="false">IF(OR('План Факт 2025'!C890="ФОТ",SUM('План Факт 2025'!Q890,'План Факт 2025'!R890,'План Факт 2025'!Z890,'План Факт 2025'!AA890)&gt;0),"ОК",IF('План Факт 2025'!C890="","ОК","Требует заполнения"))</f>
        <v>ОК</v>
      </c>
      <c r="T890" s="1" t="str">
        <f aca="false">IF(AND('План Факт 2025'!R890&gt;0,'План Факт 2025'!X890=""),"Требует заполнения","ОК")</f>
        <v>ОК</v>
      </c>
      <c r="U890" s="1" t="str">
        <f aca="false">IF(AND('План Факт 2025'!R890&gt;0,'План Факт 2025'!Y890=""),"Требует заполнения","ОК")</f>
        <v>ОК</v>
      </c>
    </row>
    <row r="891" customFormat="false" ht="15" hidden="false" customHeight="false" outlineLevel="0" collapsed="false">
      <c r="A891" s="1" t="str">
        <f aca="false">IF(AND('План Факт 2025'!B891&lt;&gt;"",'План Факт 2025'!A891=""),"Требует заполнения","ОК")</f>
        <v>ОК</v>
      </c>
      <c r="C891" s="1" t="str">
        <f aca="false">IF(AND('План Факт 2025'!C891="",SUM('План Факт 2025'!Q891,'План Факт 2025'!R891,'План Факт 2025'!Z891,'План Факт 2025'!AA891)&gt;0),"Требует заполнения","ОК")</f>
        <v>ОК</v>
      </c>
      <c r="D891" s="357" t="str">
        <f aca="false">IF(OR(AND('План Факт 2025'!D891="",'План Факт 2025'!C891="Инвестиционный_проект"),AND('План Факт 2025'!D891="",'План Факт 2025'!C891="Операционный_бюджет")),"Требует заполнения", IF('План Факт 2025'!D891="","ОК",IFERROR(VLOOKUP('План Факт 2025'!C891&amp;'План Факт 2025'!D891,статьи,1,FALSE()),"Требует исправления")))</f>
        <v>ОК</v>
      </c>
      <c r="E891" s="1" t="str">
        <f aca="false">IF(AND('План Факт 2025'!C891="Инвестиционный_проект",'План Факт 2025'!G891=""),"Требует заполнения",IF(AND('План Факт 2025'!C891&lt;&gt;"Инвестиционный_проект",'План Факт 2025'!G891&lt;&gt;""),"Требует изменения","ОК"))</f>
        <v>ОК</v>
      </c>
      <c r="G891" s="1" t="str">
        <f aca="false">IF(AND('План Факт 2025'!C891="Инвестиционный_проект",'План Факт 2025'!I891=""),"Требует заполнения","ОК")</f>
        <v>ОК</v>
      </c>
      <c r="H891" s="1" t="str">
        <f aca="false">IF(AND('План Факт 2025'!C891="ФОТ",'План Факт 2025'!J891=""),"Требует заполнения","ОК")</f>
        <v>ОК</v>
      </c>
      <c r="J891" s="1" t="str">
        <f aca="false">IF(OR(AND('План Факт 2025'!D891="Программное_обеспечение_лицензии",'План Факт 2025'!L891=""),AND('План Факт 2025'!D891="Приобретение_ПО",'План Факт 2025'!L891=""),AND('План Факт 2025'!D891="ИТ_оборудование_и_комплектующие_ИП",'План Факт 2025'!L891=""),AND('План Факт 2025'!D891="ИТ_оборудование_и_комплектующие",'План Факт 2025'!L891="")),"Требует заполнения","ОК")</f>
        <v>ОК</v>
      </c>
      <c r="K891" s="1" t="str">
        <f aca="false">IF(OR(AND('План Факт 2025'!C891="Операционный_бюджет",'План Факт 2025'!D891="Программное_обеспечение_лицензии",'План Факт 2025'!M891=""),AND('План Факт 2025'!C891="Инвестиционный_проект",'План Факт 2025'!D891="Приобретение_ПО",'План Факт 2025'!M891=""),AND('План Факт 2025'!D891="ИТ_оборудование_и_комплектующие_ИП",'План Факт 2025'!M891=""),AND('План Факт 2025'!D891="ИТ_оборудование_и_комплектующие",'План Факт 2025'!M891="")),"Требует заполнения","ОК")</f>
        <v>ОК</v>
      </c>
      <c r="L891" s="1" t="str">
        <f aca="false">IF(OR(AND('План Факт 2025'!D891="Программное_обеспечение_лицензии",'План Факт 2025'!N891="",'План Факт 2025'!M891=""),AND('План Факт 2025'!D891="Приобретение_ПО",'План Факт 2025'!M891="",'План Факт 2025'!N891="",'План Факт 2025'!M891=""),AND('План Факт 2025'!C891&lt;&gt;"",'План Факт 2025'!N891="",'План Факт 2025'!M891="")),"Требует заполнения","ОК")</f>
        <v>ОК</v>
      </c>
      <c r="N891" s="1" t="str">
        <f aca="false">IF(OR('План Факт 2025'!C891="ФОТ",SUM('План Факт 2025'!Q891,'План Факт 2025'!R891,'План Факт 2025'!Z891,'План Факт 2025'!AA891)&gt;0),"ОК",IF('План Факт 2025'!C891="","ОК","Требует заполнения"))</f>
        <v>ОК</v>
      </c>
      <c r="T891" s="1" t="str">
        <f aca="false">IF(AND('План Факт 2025'!R891&gt;0,'План Факт 2025'!X891=""),"Требует заполнения","ОК")</f>
        <v>ОК</v>
      </c>
      <c r="U891" s="1" t="str">
        <f aca="false">IF(AND('План Факт 2025'!R891&gt;0,'План Факт 2025'!Y891=""),"Требует заполнения","ОК")</f>
        <v>ОК</v>
      </c>
    </row>
    <row r="892" customFormat="false" ht="15" hidden="false" customHeight="false" outlineLevel="0" collapsed="false">
      <c r="A892" s="1" t="str">
        <f aca="false">IF(AND('План Факт 2025'!B892&lt;&gt;"",'План Факт 2025'!A892=""),"Требует заполнения","ОК")</f>
        <v>ОК</v>
      </c>
      <c r="C892" s="1" t="str">
        <f aca="false">IF(AND('План Факт 2025'!C892="",SUM('План Факт 2025'!Q892,'План Факт 2025'!R892,'План Факт 2025'!Z892,'План Факт 2025'!AA892)&gt;0),"Требует заполнения","ОК")</f>
        <v>ОК</v>
      </c>
      <c r="D892" s="357" t="str">
        <f aca="false">IF(OR(AND('План Факт 2025'!D892="",'План Факт 2025'!C892="Инвестиционный_проект"),AND('План Факт 2025'!D892="",'План Факт 2025'!C892="Операционный_бюджет")),"Требует заполнения", IF('План Факт 2025'!D892="","ОК",IFERROR(VLOOKUP('План Факт 2025'!C892&amp;'План Факт 2025'!D892,статьи,1,FALSE()),"Требует исправления")))</f>
        <v>ОК</v>
      </c>
      <c r="E892" s="1" t="str">
        <f aca="false">IF(AND('План Факт 2025'!C892="Инвестиционный_проект",'План Факт 2025'!G892=""),"Требует заполнения",IF(AND('План Факт 2025'!C892&lt;&gt;"Инвестиционный_проект",'План Факт 2025'!G892&lt;&gt;""),"Требует изменения","ОК"))</f>
        <v>ОК</v>
      </c>
      <c r="G892" s="1" t="str">
        <f aca="false">IF(AND('План Факт 2025'!C892="Инвестиционный_проект",'План Факт 2025'!I892=""),"Требует заполнения","ОК")</f>
        <v>ОК</v>
      </c>
      <c r="H892" s="1" t="str">
        <f aca="false">IF(AND('План Факт 2025'!C892="ФОТ",'План Факт 2025'!J892=""),"Требует заполнения","ОК")</f>
        <v>ОК</v>
      </c>
      <c r="J892" s="1" t="str">
        <f aca="false">IF(OR(AND('План Факт 2025'!D892="Программное_обеспечение_лицензии",'План Факт 2025'!L892=""),AND('План Факт 2025'!D892="Приобретение_ПО",'План Факт 2025'!L892=""),AND('План Факт 2025'!D892="ИТ_оборудование_и_комплектующие_ИП",'План Факт 2025'!L892=""),AND('План Факт 2025'!D892="ИТ_оборудование_и_комплектующие",'План Факт 2025'!L892="")),"Требует заполнения","ОК")</f>
        <v>ОК</v>
      </c>
      <c r="K892" s="1" t="str">
        <f aca="false">IF(OR(AND('План Факт 2025'!C892="Операционный_бюджет",'План Факт 2025'!D892="Программное_обеспечение_лицензии",'План Факт 2025'!M892=""),AND('План Факт 2025'!C892="Инвестиционный_проект",'План Факт 2025'!D892="Приобретение_ПО",'План Факт 2025'!M892=""),AND('План Факт 2025'!D892="ИТ_оборудование_и_комплектующие_ИП",'План Факт 2025'!M892=""),AND('План Факт 2025'!D892="ИТ_оборудование_и_комплектующие",'План Факт 2025'!M892="")),"Требует заполнения","ОК")</f>
        <v>ОК</v>
      </c>
      <c r="L892" s="1" t="str">
        <f aca="false">IF(OR(AND('План Факт 2025'!D892="Программное_обеспечение_лицензии",'План Факт 2025'!N892="",'План Факт 2025'!M892=""),AND('План Факт 2025'!D892="Приобретение_ПО",'План Факт 2025'!M892="",'План Факт 2025'!N892="",'План Факт 2025'!M892=""),AND('План Факт 2025'!C892&lt;&gt;"",'План Факт 2025'!N892="",'План Факт 2025'!M892="")),"Требует заполнения","ОК")</f>
        <v>ОК</v>
      </c>
      <c r="N892" s="1" t="str">
        <f aca="false">IF(OR('План Факт 2025'!C892="ФОТ",SUM('План Факт 2025'!Q892,'План Факт 2025'!R892,'План Факт 2025'!Z892,'План Факт 2025'!AA892)&gt;0),"ОК",IF('План Факт 2025'!C892="","ОК","Требует заполнения"))</f>
        <v>ОК</v>
      </c>
      <c r="T892" s="1" t="str">
        <f aca="false">IF(AND('План Факт 2025'!R892&gt;0,'План Факт 2025'!X892=""),"Требует заполнения","ОК")</f>
        <v>ОК</v>
      </c>
      <c r="U892" s="1" t="str">
        <f aca="false">IF(AND('План Факт 2025'!R892&gt;0,'План Факт 2025'!Y892=""),"Требует заполнения","ОК")</f>
        <v>ОК</v>
      </c>
    </row>
    <row r="893" customFormat="false" ht="15" hidden="false" customHeight="false" outlineLevel="0" collapsed="false">
      <c r="A893" s="1" t="str">
        <f aca="false">IF(AND('План Факт 2025'!B893&lt;&gt;"",'План Факт 2025'!A893=""),"Требует заполнения","ОК")</f>
        <v>ОК</v>
      </c>
      <c r="C893" s="1" t="str">
        <f aca="false">IF(AND('План Факт 2025'!C893="",SUM('План Факт 2025'!Q893,'План Факт 2025'!R893,'План Факт 2025'!Z893,'План Факт 2025'!AA893)&gt;0),"Требует заполнения","ОК")</f>
        <v>ОК</v>
      </c>
      <c r="D893" s="357" t="str">
        <f aca="false">IF(OR(AND('План Факт 2025'!D893="",'План Факт 2025'!C893="Инвестиционный_проект"),AND('План Факт 2025'!D893="",'План Факт 2025'!C893="Операционный_бюджет")),"Требует заполнения", IF('План Факт 2025'!D893="","ОК",IFERROR(VLOOKUP('План Факт 2025'!C893&amp;'План Факт 2025'!D893,статьи,1,FALSE()),"Требует исправления")))</f>
        <v>ОК</v>
      </c>
      <c r="E893" s="1" t="str">
        <f aca="false">IF(AND('План Факт 2025'!C893="Инвестиционный_проект",'План Факт 2025'!G893=""),"Требует заполнения",IF(AND('План Факт 2025'!C893&lt;&gt;"Инвестиционный_проект",'План Факт 2025'!G893&lt;&gt;""),"Требует изменения","ОК"))</f>
        <v>ОК</v>
      </c>
      <c r="G893" s="1" t="str">
        <f aca="false">IF(AND('План Факт 2025'!C893="Инвестиционный_проект",'План Факт 2025'!I893=""),"Требует заполнения","ОК")</f>
        <v>ОК</v>
      </c>
      <c r="H893" s="1" t="str">
        <f aca="false">IF(AND('План Факт 2025'!C893="ФОТ",'План Факт 2025'!J893=""),"Требует заполнения","ОК")</f>
        <v>ОК</v>
      </c>
      <c r="J893" s="1" t="str">
        <f aca="false">IF(OR(AND('План Факт 2025'!D893="Программное_обеспечение_лицензии",'План Факт 2025'!L893=""),AND('План Факт 2025'!D893="Приобретение_ПО",'План Факт 2025'!L893=""),AND('План Факт 2025'!D893="ИТ_оборудование_и_комплектующие_ИП",'План Факт 2025'!L893=""),AND('План Факт 2025'!D893="ИТ_оборудование_и_комплектующие",'План Факт 2025'!L893="")),"Требует заполнения","ОК")</f>
        <v>ОК</v>
      </c>
      <c r="K893" s="1" t="str">
        <f aca="false">IF(OR(AND('План Факт 2025'!C893="Операционный_бюджет",'План Факт 2025'!D893="Программное_обеспечение_лицензии",'План Факт 2025'!M893=""),AND('План Факт 2025'!C893="Инвестиционный_проект",'План Факт 2025'!D893="Приобретение_ПО",'План Факт 2025'!M893=""),AND('План Факт 2025'!D893="ИТ_оборудование_и_комплектующие_ИП",'План Факт 2025'!M893=""),AND('План Факт 2025'!D893="ИТ_оборудование_и_комплектующие",'План Факт 2025'!M893="")),"Требует заполнения","ОК")</f>
        <v>ОК</v>
      </c>
      <c r="L893" s="1" t="str">
        <f aca="false">IF(OR(AND('План Факт 2025'!D893="Программное_обеспечение_лицензии",'План Факт 2025'!N893="",'План Факт 2025'!M893=""),AND('План Факт 2025'!D893="Приобретение_ПО",'План Факт 2025'!M893="",'План Факт 2025'!N893="",'План Факт 2025'!M893=""),AND('План Факт 2025'!C893&lt;&gt;"",'План Факт 2025'!N893="",'План Факт 2025'!M893="")),"Требует заполнения","ОК")</f>
        <v>ОК</v>
      </c>
      <c r="N893" s="1" t="str">
        <f aca="false">IF(OR('План Факт 2025'!C893="ФОТ",SUM('План Факт 2025'!Q893,'План Факт 2025'!R893,'План Факт 2025'!Z893,'План Факт 2025'!AA893)&gt;0),"ОК",IF('План Факт 2025'!C893="","ОК","Требует заполнения"))</f>
        <v>ОК</v>
      </c>
      <c r="T893" s="1" t="str">
        <f aca="false">IF(AND('План Факт 2025'!R893&gt;0,'План Факт 2025'!X893=""),"Требует заполнения","ОК")</f>
        <v>ОК</v>
      </c>
      <c r="U893" s="1" t="str">
        <f aca="false">IF(AND('План Факт 2025'!R893&gt;0,'План Факт 2025'!Y893=""),"Требует заполнения","ОК")</f>
        <v>ОК</v>
      </c>
    </row>
    <row r="894" customFormat="false" ht="15" hidden="false" customHeight="false" outlineLevel="0" collapsed="false">
      <c r="A894" s="1" t="str">
        <f aca="false">IF(AND('План Факт 2025'!B894&lt;&gt;"",'План Факт 2025'!A894=""),"Требует заполнения","ОК")</f>
        <v>ОК</v>
      </c>
      <c r="C894" s="1" t="str">
        <f aca="false">IF(AND('План Факт 2025'!C894="",SUM('План Факт 2025'!Q894,'План Факт 2025'!R894,'План Факт 2025'!Z894,'План Факт 2025'!AA894)&gt;0),"Требует заполнения","ОК")</f>
        <v>ОК</v>
      </c>
      <c r="D894" s="357" t="str">
        <f aca="false">IF(OR(AND('План Факт 2025'!D894="",'План Факт 2025'!C894="Инвестиционный_проект"),AND('План Факт 2025'!D894="",'План Факт 2025'!C894="Операционный_бюджет")),"Требует заполнения", IF('План Факт 2025'!D894="","ОК",IFERROR(VLOOKUP('План Факт 2025'!C894&amp;'План Факт 2025'!D894,статьи,1,FALSE()),"Требует исправления")))</f>
        <v>ОК</v>
      </c>
      <c r="E894" s="1" t="str">
        <f aca="false">IF(AND('План Факт 2025'!C894="Инвестиционный_проект",'План Факт 2025'!G894=""),"Требует заполнения",IF(AND('План Факт 2025'!C894&lt;&gt;"Инвестиционный_проект",'План Факт 2025'!G894&lt;&gt;""),"Требует изменения","ОК"))</f>
        <v>ОК</v>
      </c>
      <c r="G894" s="1" t="str">
        <f aca="false">IF(AND('План Факт 2025'!C894="Инвестиционный_проект",'План Факт 2025'!I894=""),"Требует заполнения","ОК")</f>
        <v>ОК</v>
      </c>
      <c r="H894" s="1" t="str">
        <f aca="false">IF(AND('План Факт 2025'!C894="ФОТ",'План Факт 2025'!J894=""),"Требует заполнения","ОК")</f>
        <v>ОК</v>
      </c>
      <c r="J894" s="1" t="str">
        <f aca="false">IF(OR(AND('План Факт 2025'!D894="Программное_обеспечение_лицензии",'План Факт 2025'!L894=""),AND('План Факт 2025'!D894="Приобретение_ПО",'План Факт 2025'!L894=""),AND('План Факт 2025'!D894="ИТ_оборудование_и_комплектующие_ИП",'План Факт 2025'!L894=""),AND('План Факт 2025'!D894="ИТ_оборудование_и_комплектующие",'План Факт 2025'!L894="")),"Требует заполнения","ОК")</f>
        <v>ОК</v>
      </c>
      <c r="K894" s="1" t="str">
        <f aca="false">IF(OR(AND('План Факт 2025'!C894="Операционный_бюджет",'План Факт 2025'!D894="Программное_обеспечение_лицензии",'План Факт 2025'!M894=""),AND('План Факт 2025'!C894="Инвестиционный_проект",'План Факт 2025'!D894="Приобретение_ПО",'План Факт 2025'!M894=""),AND('План Факт 2025'!D894="ИТ_оборудование_и_комплектующие_ИП",'План Факт 2025'!M894=""),AND('План Факт 2025'!D894="ИТ_оборудование_и_комплектующие",'План Факт 2025'!M894="")),"Требует заполнения","ОК")</f>
        <v>ОК</v>
      </c>
      <c r="L894" s="1" t="str">
        <f aca="false">IF(OR(AND('План Факт 2025'!D894="Программное_обеспечение_лицензии",'План Факт 2025'!N894="",'План Факт 2025'!M894=""),AND('План Факт 2025'!D894="Приобретение_ПО",'План Факт 2025'!M894="",'План Факт 2025'!N894="",'План Факт 2025'!M894=""),AND('План Факт 2025'!C894&lt;&gt;"",'План Факт 2025'!N894="",'План Факт 2025'!M894="")),"Требует заполнения","ОК")</f>
        <v>ОК</v>
      </c>
      <c r="N894" s="1" t="str">
        <f aca="false">IF(OR('План Факт 2025'!C894="ФОТ",SUM('План Факт 2025'!Q894,'План Факт 2025'!R894,'План Факт 2025'!Z894,'План Факт 2025'!AA894)&gt;0),"ОК",IF('План Факт 2025'!C894="","ОК","Требует заполнения"))</f>
        <v>ОК</v>
      </c>
      <c r="T894" s="1" t="str">
        <f aca="false">IF(AND('План Факт 2025'!R894&gt;0,'План Факт 2025'!X894=""),"Требует заполнения","ОК")</f>
        <v>ОК</v>
      </c>
      <c r="U894" s="1" t="str">
        <f aca="false">IF(AND('План Факт 2025'!R894&gt;0,'План Факт 2025'!Y894=""),"Требует заполнения","ОК")</f>
        <v>ОК</v>
      </c>
    </row>
    <row r="895" customFormat="false" ht="15" hidden="false" customHeight="false" outlineLevel="0" collapsed="false">
      <c r="A895" s="1" t="str">
        <f aca="false">IF(AND('План Факт 2025'!B895&lt;&gt;"",'План Факт 2025'!A895=""),"Требует заполнения","ОК")</f>
        <v>ОК</v>
      </c>
      <c r="C895" s="1" t="str">
        <f aca="false">IF(AND('План Факт 2025'!C895="",SUM('План Факт 2025'!Q895,'План Факт 2025'!R895,'План Факт 2025'!Z895,'План Факт 2025'!AA895)&gt;0),"Требует заполнения","ОК")</f>
        <v>ОК</v>
      </c>
      <c r="D895" s="357" t="str">
        <f aca="false">IF(OR(AND('План Факт 2025'!D895="",'План Факт 2025'!C895="Инвестиционный_проект"),AND('План Факт 2025'!D895="",'План Факт 2025'!C895="Операционный_бюджет")),"Требует заполнения", IF('План Факт 2025'!D895="","ОК",IFERROR(VLOOKUP('План Факт 2025'!C895&amp;'План Факт 2025'!D895,статьи,1,FALSE()),"Требует исправления")))</f>
        <v>ОК</v>
      </c>
      <c r="E895" s="1" t="str">
        <f aca="false">IF(AND('План Факт 2025'!C895="Инвестиционный_проект",'План Факт 2025'!G895=""),"Требует заполнения",IF(AND('План Факт 2025'!C895&lt;&gt;"Инвестиционный_проект",'План Факт 2025'!G895&lt;&gt;""),"Требует изменения","ОК"))</f>
        <v>ОК</v>
      </c>
      <c r="G895" s="1" t="str">
        <f aca="false">IF(AND('План Факт 2025'!C895="Инвестиционный_проект",'План Факт 2025'!I895=""),"Требует заполнения","ОК")</f>
        <v>ОК</v>
      </c>
      <c r="H895" s="1" t="str">
        <f aca="false">IF(AND('План Факт 2025'!C895="ФОТ",'План Факт 2025'!J895=""),"Требует заполнения","ОК")</f>
        <v>ОК</v>
      </c>
      <c r="J895" s="1" t="str">
        <f aca="false">IF(OR(AND('План Факт 2025'!D895="Программное_обеспечение_лицензии",'План Факт 2025'!L895=""),AND('План Факт 2025'!D895="Приобретение_ПО",'План Факт 2025'!L895=""),AND('План Факт 2025'!D895="ИТ_оборудование_и_комплектующие_ИП",'План Факт 2025'!L895=""),AND('План Факт 2025'!D895="ИТ_оборудование_и_комплектующие",'План Факт 2025'!L895="")),"Требует заполнения","ОК")</f>
        <v>ОК</v>
      </c>
      <c r="K895" s="1" t="str">
        <f aca="false">IF(OR(AND('План Факт 2025'!C895="Операционный_бюджет",'План Факт 2025'!D895="Программное_обеспечение_лицензии",'План Факт 2025'!M895=""),AND('План Факт 2025'!C895="Инвестиционный_проект",'План Факт 2025'!D895="Приобретение_ПО",'План Факт 2025'!M895=""),AND('План Факт 2025'!D895="ИТ_оборудование_и_комплектующие_ИП",'План Факт 2025'!M895=""),AND('План Факт 2025'!D895="ИТ_оборудование_и_комплектующие",'План Факт 2025'!M895="")),"Требует заполнения","ОК")</f>
        <v>ОК</v>
      </c>
      <c r="L895" s="1" t="str">
        <f aca="false">IF(OR(AND('План Факт 2025'!D895="Программное_обеспечение_лицензии",'План Факт 2025'!N895="",'План Факт 2025'!M895=""),AND('План Факт 2025'!D895="Приобретение_ПО",'План Факт 2025'!M895="",'План Факт 2025'!N895="",'План Факт 2025'!M895=""),AND('План Факт 2025'!C895&lt;&gt;"",'План Факт 2025'!N895="",'План Факт 2025'!M895="")),"Требует заполнения","ОК")</f>
        <v>ОК</v>
      </c>
      <c r="N895" s="1" t="str">
        <f aca="false">IF(OR('План Факт 2025'!C895="ФОТ",SUM('План Факт 2025'!Q895,'План Факт 2025'!R895,'План Факт 2025'!Z895,'План Факт 2025'!AA895)&gt;0),"ОК",IF('План Факт 2025'!C895="","ОК","Требует заполнения"))</f>
        <v>ОК</v>
      </c>
      <c r="T895" s="1" t="str">
        <f aca="false">IF(AND('План Факт 2025'!R895&gt;0,'План Факт 2025'!X895=""),"Требует заполнения","ОК")</f>
        <v>ОК</v>
      </c>
      <c r="U895" s="1" t="str">
        <f aca="false">IF(AND('План Факт 2025'!R895&gt;0,'План Факт 2025'!Y895=""),"Требует заполнения","ОК")</f>
        <v>ОК</v>
      </c>
    </row>
    <row r="896" customFormat="false" ht="15" hidden="false" customHeight="false" outlineLevel="0" collapsed="false">
      <c r="A896" s="1" t="str">
        <f aca="false">IF(AND('План Факт 2025'!B896&lt;&gt;"",'План Факт 2025'!A896=""),"Требует заполнения","ОК")</f>
        <v>ОК</v>
      </c>
      <c r="C896" s="1" t="str">
        <f aca="false">IF(AND('План Факт 2025'!C896="",SUM('План Факт 2025'!Q896,'План Факт 2025'!R896,'План Факт 2025'!Z896,'План Факт 2025'!AA896)&gt;0),"Требует заполнения","ОК")</f>
        <v>ОК</v>
      </c>
      <c r="D896" s="357" t="str">
        <f aca="false">IF(OR(AND('План Факт 2025'!D896="",'План Факт 2025'!C896="Инвестиционный_проект"),AND('План Факт 2025'!D896="",'План Факт 2025'!C896="Операционный_бюджет")),"Требует заполнения", IF('План Факт 2025'!D896="","ОК",IFERROR(VLOOKUP('План Факт 2025'!C896&amp;'План Факт 2025'!D896,статьи,1,FALSE()),"Требует исправления")))</f>
        <v>ОК</v>
      </c>
      <c r="E896" s="1" t="str">
        <f aca="false">IF(AND('План Факт 2025'!C896="Инвестиционный_проект",'План Факт 2025'!G896=""),"Требует заполнения",IF(AND('План Факт 2025'!C896&lt;&gt;"Инвестиционный_проект",'План Факт 2025'!G896&lt;&gt;""),"Требует изменения","ОК"))</f>
        <v>ОК</v>
      </c>
      <c r="G896" s="1" t="str">
        <f aca="false">IF(AND('План Факт 2025'!C896="Инвестиционный_проект",'План Факт 2025'!I896=""),"Требует заполнения","ОК")</f>
        <v>ОК</v>
      </c>
      <c r="H896" s="1" t="str">
        <f aca="false">IF(AND('План Факт 2025'!C896="ФОТ",'План Факт 2025'!J896=""),"Требует заполнения","ОК")</f>
        <v>ОК</v>
      </c>
      <c r="J896" s="1" t="str">
        <f aca="false">IF(OR(AND('План Факт 2025'!D896="Программное_обеспечение_лицензии",'План Факт 2025'!L896=""),AND('План Факт 2025'!D896="Приобретение_ПО",'План Факт 2025'!L896=""),AND('План Факт 2025'!D896="ИТ_оборудование_и_комплектующие_ИП",'План Факт 2025'!L896=""),AND('План Факт 2025'!D896="ИТ_оборудование_и_комплектующие",'План Факт 2025'!L896="")),"Требует заполнения","ОК")</f>
        <v>ОК</v>
      </c>
      <c r="K896" s="1" t="str">
        <f aca="false">IF(OR(AND('План Факт 2025'!C896="Операционный_бюджет",'План Факт 2025'!D896="Программное_обеспечение_лицензии",'План Факт 2025'!M896=""),AND('План Факт 2025'!C896="Инвестиционный_проект",'План Факт 2025'!D896="Приобретение_ПО",'План Факт 2025'!M896=""),AND('План Факт 2025'!D896="ИТ_оборудование_и_комплектующие_ИП",'План Факт 2025'!M896=""),AND('План Факт 2025'!D896="ИТ_оборудование_и_комплектующие",'План Факт 2025'!M896="")),"Требует заполнения","ОК")</f>
        <v>ОК</v>
      </c>
      <c r="L896" s="1" t="str">
        <f aca="false">IF(OR(AND('План Факт 2025'!D896="Программное_обеспечение_лицензии",'План Факт 2025'!N896="",'План Факт 2025'!M896=""),AND('План Факт 2025'!D896="Приобретение_ПО",'План Факт 2025'!M896="",'План Факт 2025'!N896="",'План Факт 2025'!M896=""),AND('План Факт 2025'!C896&lt;&gt;"",'План Факт 2025'!N896="",'План Факт 2025'!M896="")),"Требует заполнения","ОК")</f>
        <v>ОК</v>
      </c>
      <c r="N896" s="1" t="str">
        <f aca="false">IF(OR('План Факт 2025'!C896="ФОТ",SUM('План Факт 2025'!Q896,'План Факт 2025'!R896,'План Факт 2025'!Z896,'План Факт 2025'!AA896)&gt;0),"ОК",IF('План Факт 2025'!C896="","ОК","Требует заполнения"))</f>
        <v>ОК</v>
      </c>
      <c r="T896" s="1" t="str">
        <f aca="false">IF(AND('План Факт 2025'!R896&gt;0,'План Факт 2025'!X896=""),"Требует заполнения","ОК")</f>
        <v>ОК</v>
      </c>
      <c r="U896" s="1" t="str">
        <f aca="false">IF(AND('План Факт 2025'!R896&gt;0,'План Факт 2025'!Y896=""),"Требует заполнения","ОК")</f>
        <v>ОК</v>
      </c>
    </row>
    <row r="897" customFormat="false" ht="15" hidden="false" customHeight="false" outlineLevel="0" collapsed="false">
      <c r="A897" s="1" t="str">
        <f aca="false">IF(AND('План Факт 2025'!B897&lt;&gt;"",'План Факт 2025'!A897=""),"Требует заполнения","ОК")</f>
        <v>ОК</v>
      </c>
      <c r="C897" s="1" t="str">
        <f aca="false">IF(AND('План Факт 2025'!C897="",SUM('План Факт 2025'!Q897,'План Факт 2025'!R897,'План Факт 2025'!Z897,'План Факт 2025'!AA897)&gt;0),"Требует заполнения","ОК")</f>
        <v>ОК</v>
      </c>
      <c r="D897" s="357" t="str">
        <f aca="false">IF(OR(AND('План Факт 2025'!D897="",'План Факт 2025'!C897="Инвестиционный_проект"),AND('План Факт 2025'!D897="",'План Факт 2025'!C897="Операционный_бюджет")),"Требует заполнения", IF('План Факт 2025'!D897="","ОК",IFERROR(VLOOKUP('План Факт 2025'!C897&amp;'План Факт 2025'!D897,статьи,1,FALSE()),"Требует исправления")))</f>
        <v>ОК</v>
      </c>
      <c r="E897" s="1" t="str">
        <f aca="false">IF(AND('План Факт 2025'!C897="Инвестиционный_проект",'План Факт 2025'!G897=""),"Требует заполнения",IF(AND('План Факт 2025'!C897&lt;&gt;"Инвестиционный_проект",'План Факт 2025'!G897&lt;&gt;""),"Требует изменения","ОК"))</f>
        <v>ОК</v>
      </c>
      <c r="G897" s="1" t="str">
        <f aca="false">IF(AND('План Факт 2025'!C897="Инвестиционный_проект",'План Факт 2025'!I897=""),"Требует заполнения","ОК")</f>
        <v>ОК</v>
      </c>
      <c r="H897" s="1" t="str">
        <f aca="false">IF(AND('План Факт 2025'!C897="ФОТ",'План Факт 2025'!J897=""),"Требует заполнения","ОК")</f>
        <v>ОК</v>
      </c>
      <c r="J897" s="1" t="str">
        <f aca="false">IF(OR(AND('План Факт 2025'!D897="Программное_обеспечение_лицензии",'План Факт 2025'!L897=""),AND('План Факт 2025'!D897="Приобретение_ПО",'План Факт 2025'!L897=""),AND('План Факт 2025'!D897="ИТ_оборудование_и_комплектующие_ИП",'План Факт 2025'!L897=""),AND('План Факт 2025'!D897="ИТ_оборудование_и_комплектующие",'План Факт 2025'!L897="")),"Требует заполнения","ОК")</f>
        <v>ОК</v>
      </c>
      <c r="K897" s="1" t="str">
        <f aca="false">IF(OR(AND('План Факт 2025'!C897="Операционный_бюджет",'План Факт 2025'!D897="Программное_обеспечение_лицензии",'План Факт 2025'!M897=""),AND('План Факт 2025'!C897="Инвестиционный_проект",'План Факт 2025'!D897="Приобретение_ПО",'План Факт 2025'!M897=""),AND('План Факт 2025'!D897="ИТ_оборудование_и_комплектующие_ИП",'План Факт 2025'!M897=""),AND('План Факт 2025'!D897="ИТ_оборудование_и_комплектующие",'План Факт 2025'!M897="")),"Требует заполнения","ОК")</f>
        <v>ОК</v>
      </c>
      <c r="L897" s="1" t="str">
        <f aca="false">IF(OR(AND('План Факт 2025'!D897="Программное_обеспечение_лицензии",'План Факт 2025'!N897="",'План Факт 2025'!M897=""),AND('План Факт 2025'!D897="Приобретение_ПО",'План Факт 2025'!M897="",'План Факт 2025'!N897="",'План Факт 2025'!M897=""),AND('План Факт 2025'!C897&lt;&gt;"",'План Факт 2025'!N897="",'План Факт 2025'!M897="")),"Требует заполнения","ОК")</f>
        <v>ОК</v>
      </c>
      <c r="N897" s="1" t="str">
        <f aca="false">IF(OR('План Факт 2025'!C897="ФОТ",SUM('План Факт 2025'!Q897,'План Факт 2025'!R897,'План Факт 2025'!Z897,'План Факт 2025'!AA897)&gt;0),"ОК",IF('План Факт 2025'!C897="","ОК","Требует заполнения"))</f>
        <v>ОК</v>
      </c>
      <c r="T897" s="1" t="str">
        <f aca="false">IF(AND('План Факт 2025'!R897&gt;0,'План Факт 2025'!X897=""),"Требует заполнения","ОК")</f>
        <v>ОК</v>
      </c>
      <c r="U897" s="1" t="str">
        <f aca="false">IF(AND('План Факт 2025'!R897&gt;0,'План Факт 2025'!Y897=""),"Требует заполнения","ОК")</f>
        <v>ОК</v>
      </c>
    </row>
    <row r="898" customFormat="false" ht="15" hidden="false" customHeight="false" outlineLevel="0" collapsed="false">
      <c r="A898" s="1" t="str">
        <f aca="false">IF(AND('План Факт 2025'!B898&lt;&gt;"",'План Факт 2025'!A898=""),"Требует заполнения","ОК")</f>
        <v>ОК</v>
      </c>
      <c r="C898" s="1" t="str">
        <f aca="false">IF(AND('План Факт 2025'!C898="",SUM('План Факт 2025'!Q898,'План Факт 2025'!R898,'План Факт 2025'!Z898,'План Факт 2025'!AA898)&gt;0),"Требует заполнения","ОК")</f>
        <v>ОК</v>
      </c>
      <c r="D898" s="357" t="str">
        <f aca="false">IF(OR(AND('План Факт 2025'!D898="",'План Факт 2025'!C898="Инвестиционный_проект"),AND('План Факт 2025'!D898="",'План Факт 2025'!C898="Операционный_бюджет")),"Требует заполнения", IF('План Факт 2025'!D898="","ОК",IFERROR(VLOOKUP('План Факт 2025'!C898&amp;'План Факт 2025'!D898,статьи,1,FALSE()),"Требует исправления")))</f>
        <v>ОК</v>
      </c>
      <c r="E898" s="1" t="str">
        <f aca="false">IF(AND('План Факт 2025'!C898="Инвестиционный_проект",'План Факт 2025'!G898=""),"Требует заполнения",IF(AND('План Факт 2025'!C898&lt;&gt;"Инвестиционный_проект",'План Факт 2025'!G898&lt;&gt;""),"Требует изменения","ОК"))</f>
        <v>ОК</v>
      </c>
      <c r="G898" s="1" t="str">
        <f aca="false">IF(AND('План Факт 2025'!C898="Инвестиционный_проект",'План Факт 2025'!I898=""),"Требует заполнения","ОК")</f>
        <v>ОК</v>
      </c>
      <c r="H898" s="1" t="str">
        <f aca="false">IF(AND('План Факт 2025'!C898="ФОТ",'План Факт 2025'!J898=""),"Требует заполнения","ОК")</f>
        <v>ОК</v>
      </c>
      <c r="J898" s="1" t="str">
        <f aca="false">IF(OR(AND('План Факт 2025'!D898="Программное_обеспечение_лицензии",'План Факт 2025'!L898=""),AND('План Факт 2025'!D898="Приобретение_ПО",'План Факт 2025'!L898=""),AND('План Факт 2025'!D898="ИТ_оборудование_и_комплектующие_ИП",'План Факт 2025'!L898=""),AND('План Факт 2025'!D898="ИТ_оборудование_и_комплектующие",'План Факт 2025'!L898="")),"Требует заполнения","ОК")</f>
        <v>ОК</v>
      </c>
      <c r="K898" s="1" t="str">
        <f aca="false">IF(OR(AND('План Факт 2025'!C898="Операционный_бюджет",'План Факт 2025'!D898="Программное_обеспечение_лицензии",'План Факт 2025'!M898=""),AND('План Факт 2025'!C898="Инвестиционный_проект",'План Факт 2025'!D898="Приобретение_ПО",'План Факт 2025'!M898=""),AND('План Факт 2025'!D898="ИТ_оборудование_и_комплектующие_ИП",'План Факт 2025'!M898=""),AND('План Факт 2025'!D898="ИТ_оборудование_и_комплектующие",'План Факт 2025'!M898="")),"Требует заполнения","ОК")</f>
        <v>ОК</v>
      </c>
      <c r="L898" s="1" t="str">
        <f aca="false">IF(OR(AND('План Факт 2025'!D898="Программное_обеспечение_лицензии",'План Факт 2025'!N898="",'План Факт 2025'!M898=""),AND('План Факт 2025'!D898="Приобретение_ПО",'План Факт 2025'!M898="",'План Факт 2025'!N898="",'План Факт 2025'!M898=""),AND('План Факт 2025'!C898&lt;&gt;"",'План Факт 2025'!N898="",'План Факт 2025'!M898="")),"Требует заполнения","ОК")</f>
        <v>ОК</v>
      </c>
      <c r="N898" s="1" t="str">
        <f aca="false">IF(OR('План Факт 2025'!C898="ФОТ",SUM('План Факт 2025'!Q898,'План Факт 2025'!R898,'План Факт 2025'!Z898,'План Факт 2025'!AA898)&gt;0),"ОК",IF('План Факт 2025'!C898="","ОК","Требует заполнения"))</f>
        <v>ОК</v>
      </c>
      <c r="T898" s="1" t="str">
        <f aca="false">IF(AND('План Факт 2025'!R898&gt;0,'План Факт 2025'!X898=""),"Требует заполнения","ОК")</f>
        <v>ОК</v>
      </c>
      <c r="U898" s="1" t="str">
        <f aca="false">IF(AND('План Факт 2025'!R898&gt;0,'План Факт 2025'!Y898=""),"Требует заполнения","ОК")</f>
        <v>ОК</v>
      </c>
    </row>
    <row r="899" customFormat="false" ht="15" hidden="false" customHeight="false" outlineLevel="0" collapsed="false">
      <c r="A899" s="1" t="str">
        <f aca="false">IF(AND('План Факт 2025'!B899&lt;&gt;"",'План Факт 2025'!A899=""),"Требует заполнения","ОК")</f>
        <v>ОК</v>
      </c>
      <c r="C899" s="1" t="str">
        <f aca="false">IF(AND('План Факт 2025'!C899="",SUM('План Факт 2025'!Q899,'План Факт 2025'!R899,'План Факт 2025'!Z899,'План Факт 2025'!AA899)&gt;0),"Требует заполнения","ОК")</f>
        <v>ОК</v>
      </c>
      <c r="D899" s="357" t="str">
        <f aca="false">IF(OR(AND('План Факт 2025'!D899="",'План Факт 2025'!C899="Инвестиционный_проект"),AND('План Факт 2025'!D899="",'План Факт 2025'!C899="Операционный_бюджет")),"Требует заполнения", IF('План Факт 2025'!D899="","ОК",IFERROR(VLOOKUP('План Факт 2025'!C899&amp;'План Факт 2025'!D899,статьи,1,FALSE()),"Требует исправления")))</f>
        <v>ОК</v>
      </c>
      <c r="E899" s="1" t="str">
        <f aca="false">IF(AND('План Факт 2025'!C899="Инвестиционный_проект",'План Факт 2025'!G899=""),"Требует заполнения",IF(AND('План Факт 2025'!C899&lt;&gt;"Инвестиционный_проект",'План Факт 2025'!G899&lt;&gt;""),"Требует изменения","ОК"))</f>
        <v>ОК</v>
      </c>
      <c r="G899" s="1" t="str">
        <f aca="false">IF(AND('План Факт 2025'!C899="Инвестиционный_проект",'План Факт 2025'!I899=""),"Требует заполнения","ОК")</f>
        <v>ОК</v>
      </c>
      <c r="H899" s="1" t="str">
        <f aca="false">IF(AND('План Факт 2025'!C899="ФОТ",'План Факт 2025'!J899=""),"Требует заполнения","ОК")</f>
        <v>ОК</v>
      </c>
      <c r="J899" s="1" t="str">
        <f aca="false">IF(OR(AND('План Факт 2025'!D899="Программное_обеспечение_лицензии",'План Факт 2025'!L899=""),AND('План Факт 2025'!D899="Приобретение_ПО",'План Факт 2025'!L899=""),AND('План Факт 2025'!D899="ИТ_оборудование_и_комплектующие_ИП",'План Факт 2025'!L899=""),AND('План Факт 2025'!D899="ИТ_оборудование_и_комплектующие",'План Факт 2025'!L899="")),"Требует заполнения","ОК")</f>
        <v>ОК</v>
      </c>
      <c r="K899" s="1" t="str">
        <f aca="false">IF(OR(AND('План Факт 2025'!C899="Операционный_бюджет",'План Факт 2025'!D899="Программное_обеспечение_лицензии",'План Факт 2025'!M899=""),AND('План Факт 2025'!C899="Инвестиционный_проект",'План Факт 2025'!D899="Приобретение_ПО",'План Факт 2025'!M899=""),AND('План Факт 2025'!D899="ИТ_оборудование_и_комплектующие_ИП",'План Факт 2025'!M899=""),AND('План Факт 2025'!D899="ИТ_оборудование_и_комплектующие",'План Факт 2025'!M899="")),"Требует заполнения","ОК")</f>
        <v>ОК</v>
      </c>
      <c r="L899" s="1" t="str">
        <f aca="false">IF(OR(AND('План Факт 2025'!D899="Программное_обеспечение_лицензии",'План Факт 2025'!N899="",'План Факт 2025'!M899=""),AND('План Факт 2025'!D899="Приобретение_ПО",'План Факт 2025'!M899="",'План Факт 2025'!N899="",'План Факт 2025'!M899=""),AND('План Факт 2025'!C899&lt;&gt;"",'План Факт 2025'!N899="",'План Факт 2025'!M899="")),"Требует заполнения","ОК")</f>
        <v>ОК</v>
      </c>
      <c r="N899" s="1" t="str">
        <f aca="false">IF(OR('План Факт 2025'!C899="ФОТ",SUM('План Факт 2025'!Q899,'План Факт 2025'!R899,'План Факт 2025'!Z899,'План Факт 2025'!AA899)&gt;0),"ОК",IF('План Факт 2025'!C899="","ОК","Требует заполнения"))</f>
        <v>ОК</v>
      </c>
      <c r="T899" s="1" t="str">
        <f aca="false">IF(AND('План Факт 2025'!R899&gt;0,'План Факт 2025'!X899=""),"Требует заполнения","ОК")</f>
        <v>ОК</v>
      </c>
      <c r="U899" s="1" t="str">
        <f aca="false">IF(AND('План Факт 2025'!R899&gt;0,'План Факт 2025'!Y899=""),"Требует заполнения","ОК")</f>
        <v>ОК</v>
      </c>
    </row>
    <row r="900" customFormat="false" ht="15" hidden="false" customHeight="false" outlineLevel="0" collapsed="false">
      <c r="A900" s="1" t="str">
        <f aca="false">IF(AND('План Факт 2025'!B900&lt;&gt;"",'План Факт 2025'!A900=""),"Требует заполнения","ОК")</f>
        <v>ОК</v>
      </c>
      <c r="C900" s="1" t="str">
        <f aca="false">IF(AND('План Факт 2025'!C900="",SUM('План Факт 2025'!Q900,'План Факт 2025'!R900,'План Факт 2025'!Z900,'План Факт 2025'!AA900)&gt;0),"Требует заполнения","ОК")</f>
        <v>ОК</v>
      </c>
      <c r="D900" s="357" t="str">
        <f aca="false">IF(OR(AND('План Факт 2025'!D900="",'План Факт 2025'!C900="Инвестиционный_проект"),AND('План Факт 2025'!D900="",'План Факт 2025'!C900="Операционный_бюджет")),"Требует заполнения", IF('План Факт 2025'!D900="","ОК",IFERROR(VLOOKUP('План Факт 2025'!C900&amp;'План Факт 2025'!D900,статьи,1,FALSE()),"Требует исправления")))</f>
        <v>ОК</v>
      </c>
      <c r="E900" s="1" t="str">
        <f aca="false">IF(AND('План Факт 2025'!C900="Инвестиционный_проект",'План Факт 2025'!G900=""),"Требует заполнения",IF(AND('План Факт 2025'!C900&lt;&gt;"Инвестиционный_проект",'План Факт 2025'!G900&lt;&gt;""),"Требует изменения","ОК"))</f>
        <v>ОК</v>
      </c>
      <c r="G900" s="1" t="str">
        <f aca="false">IF(AND('План Факт 2025'!C900="Инвестиционный_проект",'План Факт 2025'!I900=""),"Требует заполнения","ОК")</f>
        <v>ОК</v>
      </c>
      <c r="H900" s="1" t="str">
        <f aca="false">IF(AND('План Факт 2025'!C900="ФОТ",'План Факт 2025'!J900=""),"Требует заполнения","ОК")</f>
        <v>ОК</v>
      </c>
      <c r="J900" s="1" t="str">
        <f aca="false">IF(OR(AND('План Факт 2025'!D900="Программное_обеспечение_лицензии",'План Факт 2025'!L900=""),AND('План Факт 2025'!D900="Приобретение_ПО",'План Факт 2025'!L900=""),AND('План Факт 2025'!D900="ИТ_оборудование_и_комплектующие_ИП",'План Факт 2025'!L900=""),AND('План Факт 2025'!D900="ИТ_оборудование_и_комплектующие",'План Факт 2025'!L900="")),"Требует заполнения","ОК")</f>
        <v>ОК</v>
      </c>
      <c r="K900" s="1" t="str">
        <f aca="false">IF(OR(AND('План Факт 2025'!C900="Операционный_бюджет",'План Факт 2025'!D900="Программное_обеспечение_лицензии",'План Факт 2025'!M900=""),AND('План Факт 2025'!C900="Инвестиционный_проект",'План Факт 2025'!D900="Приобретение_ПО",'План Факт 2025'!M900=""),AND('План Факт 2025'!D900="ИТ_оборудование_и_комплектующие_ИП",'План Факт 2025'!M900=""),AND('План Факт 2025'!D900="ИТ_оборудование_и_комплектующие",'План Факт 2025'!M900="")),"Требует заполнения","ОК")</f>
        <v>ОК</v>
      </c>
      <c r="L900" s="1" t="str">
        <f aca="false">IF(OR(AND('План Факт 2025'!D900="Программное_обеспечение_лицензии",'План Факт 2025'!N900="",'План Факт 2025'!M900=""),AND('План Факт 2025'!D900="Приобретение_ПО",'План Факт 2025'!M900="",'План Факт 2025'!N900="",'План Факт 2025'!M900=""),AND('План Факт 2025'!C900&lt;&gt;"",'План Факт 2025'!N900="",'План Факт 2025'!M900="")),"Требует заполнения","ОК")</f>
        <v>ОК</v>
      </c>
      <c r="N900" s="1" t="str">
        <f aca="false">IF(OR('План Факт 2025'!C900="ФОТ",SUM('План Факт 2025'!Q900,'План Факт 2025'!R900,'План Факт 2025'!Z900,'План Факт 2025'!AA900)&gt;0),"ОК",IF('План Факт 2025'!C900="","ОК","Требует заполнения"))</f>
        <v>ОК</v>
      </c>
      <c r="T900" s="1" t="str">
        <f aca="false">IF(AND('План Факт 2025'!R900&gt;0,'План Факт 2025'!X900=""),"Требует заполнения","ОК")</f>
        <v>ОК</v>
      </c>
      <c r="U900" s="1" t="str">
        <f aca="false">IF(AND('План Факт 2025'!R900&gt;0,'План Факт 2025'!Y900=""),"Требует заполнения","ОК")</f>
        <v>ОК</v>
      </c>
    </row>
    <row r="901" customFormat="false" ht="15" hidden="false" customHeight="false" outlineLevel="0" collapsed="false">
      <c r="A901" s="1" t="str">
        <f aca="false">IF(AND('План Факт 2025'!B901&lt;&gt;"",'План Факт 2025'!A901=""),"Требует заполнения","ОК")</f>
        <v>ОК</v>
      </c>
      <c r="C901" s="1" t="str">
        <f aca="false">IF(AND('План Факт 2025'!C901="",SUM('План Факт 2025'!Q901,'План Факт 2025'!R901,'План Факт 2025'!Z901,'План Факт 2025'!AA901)&gt;0),"Требует заполнения","ОК")</f>
        <v>ОК</v>
      </c>
      <c r="D901" s="357" t="str">
        <f aca="false">IF(OR(AND('План Факт 2025'!D901="",'План Факт 2025'!C901="Инвестиционный_проект"),AND('План Факт 2025'!D901="",'План Факт 2025'!C901="Операционный_бюджет")),"Требует заполнения", IF('План Факт 2025'!D901="","ОК",IFERROR(VLOOKUP('План Факт 2025'!C901&amp;'План Факт 2025'!D901,статьи,1,FALSE()),"Требует исправления")))</f>
        <v>ОК</v>
      </c>
      <c r="E901" s="1" t="str">
        <f aca="false">IF(AND('План Факт 2025'!C901="Инвестиционный_проект",'План Факт 2025'!G901=""),"Требует заполнения",IF(AND('План Факт 2025'!C901&lt;&gt;"Инвестиционный_проект",'План Факт 2025'!G901&lt;&gt;""),"Требует изменения","ОК"))</f>
        <v>ОК</v>
      </c>
      <c r="G901" s="1" t="str">
        <f aca="false">IF(AND('План Факт 2025'!C901="Инвестиционный_проект",'План Факт 2025'!I901=""),"Требует заполнения","ОК")</f>
        <v>ОК</v>
      </c>
      <c r="H901" s="1" t="str">
        <f aca="false">IF(AND('План Факт 2025'!C901="ФОТ",'План Факт 2025'!J901=""),"Требует заполнения","ОК")</f>
        <v>ОК</v>
      </c>
      <c r="J901" s="1" t="str">
        <f aca="false">IF(OR(AND('План Факт 2025'!D901="Программное_обеспечение_лицензии",'План Факт 2025'!L901=""),AND('План Факт 2025'!D901="Приобретение_ПО",'План Факт 2025'!L901=""),AND('План Факт 2025'!D901="ИТ_оборудование_и_комплектующие_ИП",'План Факт 2025'!L901=""),AND('План Факт 2025'!D901="ИТ_оборудование_и_комплектующие",'План Факт 2025'!L901="")),"Требует заполнения","ОК")</f>
        <v>ОК</v>
      </c>
      <c r="K901" s="1" t="str">
        <f aca="false">IF(OR(AND('План Факт 2025'!C901="Операционный_бюджет",'План Факт 2025'!D901="Программное_обеспечение_лицензии",'План Факт 2025'!M901=""),AND('План Факт 2025'!C901="Инвестиционный_проект",'План Факт 2025'!D901="Приобретение_ПО",'План Факт 2025'!M901=""),AND('План Факт 2025'!D901="ИТ_оборудование_и_комплектующие_ИП",'План Факт 2025'!M901=""),AND('План Факт 2025'!D901="ИТ_оборудование_и_комплектующие",'План Факт 2025'!M901="")),"Требует заполнения","ОК")</f>
        <v>ОК</v>
      </c>
      <c r="L901" s="1" t="str">
        <f aca="false">IF(OR(AND('План Факт 2025'!D901="Программное_обеспечение_лицензии",'План Факт 2025'!N901="",'План Факт 2025'!M901=""),AND('План Факт 2025'!D901="Приобретение_ПО",'План Факт 2025'!M901="",'План Факт 2025'!N901="",'План Факт 2025'!M901=""),AND('План Факт 2025'!C901&lt;&gt;"",'План Факт 2025'!N901="",'План Факт 2025'!M901="")),"Требует заполнения","ОК")</f>
        <v>ОК</v>
      </c>
      <c r="N901" s="1" t="str">
        <f aca="false">IF(OR('План Факт 2025'!C901="ФОТ",SUM('План Факт 2025'!Q901,'План Факт 2025'!R901,'План Факт 2025'!Z901,'План Факт 2025'!AA901)&gt;0),"ОК",IF('План Факт 2025'!C901="","ОК","Требует заполнения"))</f>
        <v>ОК</v>
      </c>
      <c r="T901" s="1" t="str">
        <f aca="false">IF(AND('План Факт 2025'!R901&gt;0,'План Факт 2025'!X901=""),"Требует заполнения","ОК")</f>
        <v>ОК</v>
      </c>
      <c r="U901" s="1" t="str">
        <f aca="false">IF(AND('План Факт 2025'!R901&gt;0,'План Факт 2025'!Y901=""),"Требует заполнения","ОК")</f>
        <v>ОК</v>
      </c>
    </row>
    <row r="902" customFormat="false" ht="15" hidden="false" customHeight="false" outlineLevel="0" collapsed="false">
      <c r="A902" s="1" t="str">
        <f aca="false">IF(AND('План Факт 2025'!B902&lt;&gt;"",'План Факт 2025'!A902=""),"Требует заполнения","ОК")</f>
        <v>ОК</v>
      </c>
      <c r="C902" s="1" t="str">
        <f aca="false">IF(AND('План Факт 2025'!C902="",SUM('План Факт 2025'!Q902,'План Факт 2025'!R902,'План Факт 2025'!Z902,'План Факт 2025'!AA902)&gt;0),"Требует заполнения","ОК")</f>
        <v>ОК</v>
      </c>
      <c r="D902" s="357" t="str">
        <f aca="false">IF(OR(AND('План Факт 2025'!D902="",'План Факт 2025'!C902="Инвестиционный_проект"),AND('План Факт 2025'!D902="",'План Факт 2025'!C902="Операционный_бюджет")),"Требует заполнения", IF('План Факт 2025'!D902="","ОК",IFERROR(VLOOKUP('План Факт 2025'!C902&amp;'План Факт 2025'!D902,статьи,1,FALSE()),"Требует исправления")))</f>
        <v>ОК</v>
      </c>
      <c r="E902" s="1" t="str">
        <f aca="false">IF(AND('План Факт 2025'!C902="Инвестиционный_проект",'План Факт 2025'!G902=""),"Требует заполнения",IF(AND('План Факт 2025'!C902&lt;&gt;"Инвестиционный_проект",'План Факт 2025'!G902&lt;&gt;""),"Требует изменения","ОК"))</f>
        <v>ОК</v>
      </c>
      <c r="G902" s="1" t="str">
        <f aca="false">IF(AND('План Факт 2025'!C902="Инвестиционный_проект",'План Факт 2025'!I902=""),"Требует заполнения","ОК")</f>
        <v>ОК</v>
      </c>
      <c r="H902" s="1" t="str">
        <f aca="false">IF(AND('План Факт 2025'!C902="ФОТ",'План Факт 2025'!J902=""),"Требует заполнения","ОК")</f>
        <v>ОК</v>
      </c>
      <c r="J902" s="1" t="str">
        <f aca="false">IF(OR(AND('План Факт 2025'!D902="Программное_обеспечение_лицензии",'План Факт 2025'!L902=""),AND('План Факт 2025'!D902="Приобретение_ПО",'План Факт 2025'!L902=""),AND('План Факт 2025'!D902="ИТ_оборудование_и_комплектующие_ИП",'План Факт 2025'!L902=""),AND('План Факт 2025'!D902="ИТ_оборудование_и_комплектующие",'План Факт 2025'!L902="")),"Требует заполнения","ОК")</f>
        <v>ОК</v>
      </c>
      <c r="K902" s="1" t="str">
        <f aca="false">IF(OR(AND('План Факт 2025'!C902="Операционный_бюджет",'План Факт 2025'!D902="Программное_обеспечение_лицензии",'План Факт 2025'!M902=""),AND('План Факт 2025'!C902="Инвестиционный_проект",'План Факт 2025'!D902="Приобретение_ПО",'План Факт 2025'!M902=""),AND('План Факт 2025'!D902="ИТ_оборудование_и_комплектующие_ИП",'План Факт 2025'!M902=""),AND('План Факт 2025'!D902="ИТ_оборудование_и_комплектующие",'План Факт 2025'!M902="")),"Требует заполнения","ОК")</f>
        <v>ОК</v>
      </c>
      <c r="L902" s="1" t="str">
        <f aca="false">IF(OR(AND('План Факт 2025'!D902="Программное_обеспечение_лицензии",'План Факт 2025'!N902="",'План Факт 2025'!M902=""),AND('План Факт 2025'!D902="Приобретение_ПО",'План Факт 2025'!M902="",'План Факт 2025'!N902="",'План Факт 2025'!M902=""),AND('План Факт 2025'!C902&lt;&gt;"",'План Факт 2025'!N902="",'План Факт 2025'!M902="")),"Требует заполнения","ОК")</f>
        <v>ОК</v>
      </c>
      <c r="N902" s="1" t="str">
        <f aca="false">IF(OR('План Факт 2025'!C902="ФОТ",SUM('План Факт 2025'!Q902,'План Факт 2025'!R902,'План Факт 2025'!Z902,'План Факт 2025'!AA902)&gt;0),"ОК",IF('План Факт 2025'!C902="","ОК","Требует заполнения"))</f>
        <v>ОК</v>
      </c>
      <c r="T902" s="1" t="str">
        <f aca="false">IF(AND('План Факт 2025'!R902&gt;0,'План Факт 2025'!X902=""),"Требует заполнения","ОК")</f>
        <v>ОК</v>
      </c>
      <c r="U902" s="1" t="str">
        <f aca="false">IF(AND('План Факт 2025'!R902&gt;0,'План Факт 2025'!Y902=""),"Требует заполнения","ОК")</f>
        <v>ОК</v>
      </c>
    </row>
    <row r="903" customFormat="false" ht="15" hidden="false" customHeight="false" outlineLevel="0" collapsed="false">
      <c r="A903" s="1" t="str">
        <f aca="false">IF(AND('План Факт 2025'!B903&lt;&gt;"",'План Факт 2025'!A903=""),"Требует заполнения","ОК")</f>
        <v>ОК</v>
      </c>
      <c r="C903" s="1" t="str">
        <f aca="false">IF(AND('План Факт 2025'!C903="",SUM('План Факт 2025'!Q903,'План Факт 2025'!R903,'План Факт 2025'!Z903,'План Факт 2025'!AA903)&gt;0),"Требует заполнения","ОК")</f>
        <v>ОК</v>
      </c>
      <c r="D903" s="357" t="str">
        <f aca="false">IF(OR(AND('План Факт 2025'!D903="",'План Факт 2025'!C903="Инвестиционный_проект"),AND('План Факт 2025'!D903="",'План Факт 2025'!C903="Операционный_бюджет")),"Требует заполнения", IF('План Факт 2025'!D903="","ОК",IFERROR(VLOOKUP('План Факт 2025'!C903&amp;'План Факт 2025'!D903,статьи,1,FALSE()),"Требует исправления")))</f>
        <v>ОК</v>
      </c>
      <c r="E903" s="1" t="str">
        <f aca="false">IF(AND('План Факт 2025'!C903="Инвестиционный_проект",'План Факт 2025'!G903=""),"Требует заполнения",IF(AND('План Факт 2025'!C903&lt;&gt;"Инвестиционный_проект",'План Факт 2025'!G903&lt;&gt;""),"Требует изменения","ОК"))</f>
        <v>ОК</v>
      </c>
      <c r="G903" s="1" t="str">
        <f aca="false">IF(AND('План Факт 2025'!C903="Инвестиционный_проект",'План Факт 2025'!I903=""),"Требует заполнения","ОК")</f>
        <v>ОК</v>
      </c>
      <c r="H903" s="1" t="str">
        <f aca="false">IF(AND('План Факт 2025'!C903="ФОТ",'План Факт 2025'!J903=""),"Требует заполнения","ОК")</f>
        <v>ОК</v>
      </c>
      <c r="J903" s="1" t="str">
        <f aca="false">IF(OR(AND('План Факт 2025'!D903="Программное_обеспечение_лицензии",'План Факт 2025'!L903=""),AND('План Факт 2025'!D903="Приобретение_ПО",'План Факт 2025'!L903=""),AND('План Факт 2025'!D903="ИТ_оборудование_и_комплектующие_ИП",'План Факт 2025'!L903=""),AND('План Факт 2025'!D903="ИТ_оборудование_и_комплектующие",'План Факт 2025'!L903="")),"Требует заполнения","ОК")</f>
        <v>ОК</v>
      </c>
      <c r="K903" s="1" t="str">
        <f aca="false">IF(OR(AND('План Факт 2025'!C903="Операционный_бюджет",'План Факт 2025'!D903="Программное_обеспечение_лицензии",'План Факт 2025'!M903=""),AND('План Факт 2025'!C903="Инвестиционный_проект",'План Факт 2025'!D903="Приобретение_ПО",'План Факт 2025'!M903=""),AND('План Факт 2025'!D903="ИТ_оборудование_и_комплектующие_ИП",'План Факт 2025'!M903=""),AND('План Факт 2025'!D903="ИТ_оборудование_и_комплектующие",'План Факт 2025'!M903="")),"Требует заполнения","ОК")</f>
        <v>ОК</v>
      </c>
      <c r="L903" s="1" t="str">
        <f aca="false">IF(OR(AND('План Факт 2025'!D903="Программное_обеспечение_лицензии",'План Факт 2025'!N903="",'План Факт 2025'!M903=""),AND('План Факт 2025'!D903="Приобретение_ПО",'План Факт 2025'!M903="",'План Факт 2025'!N903="",'План Факт 2025'!M903=""),AND('План Факт 2025'!C903&lt;&gt;"",'План Факт 2025'!N903="",'План Факт 2025'!M903="")),"Требует заполнения","ОК")</f>
        <v>ОК</v>
      </c>
      <c r="N903" s="1" t="str">
        <f aca="false">IF(OR('План Факт 2025'!C903="ФОТ",SUM('План Факт 2025'!Q903,'План Факт 2025'!R903,'План Факт 2025'!Z903,'План Факт 2025'!AA903)&gt;0),"ОК",IF('План Факт 2025'!C903="","ОК","Требует заполнения"))</f>
        <v>ОК</v>
      </c>
      <c r="T903" s="1" t="str">
        <f aca="false">IF(AND('План Факт 2025'!R903&gt;0,'План Факт 2025'!X903=""),"Требует заполнения","ОК")</f>
        <v>ОК</v>
      </c>
      <c r="U903" s="1" t="str">
        <f aca="false">IF(AND('План Факт 2025'!R903&gt;0,'План Факт 2025'!Y903=""),"Требует заполнения","ОК")</f>
        <v>ОК</v>
      </c>
    </row>
    <row r="904" customFormat="false" ht="15" hidden="false" customHeight="false" outlineLevel="0" collapsed="false">
      <c r="A904" s="1" t="str">
        <f aca="false">IF(AND('План Факт 2025'!B904&lt;&gt;"",'План Факт 2025'!A904=""),"Требует заполнения","ОК")</f>
        <v>ОК</v>
      </c>
      <c r="C904" s="1" t="str">
        <f aca="false">IF(AND('План Факт 2025'!C904="",SUM('План Факт 2025'!Q904,'План Факт 2025'!R904,'План Факт 2025'!Z904,'План Факт 2025'!AA904)&gt;0),"Требует заполнения","ОК")</f>
        <v>ОК</v>
      </c>
      <c r="D904" s="357" t="str">
        <f aca="false">IF(OR(AND('План Факт 2025'!D904="",'План Факт 2025'!C904="Инвестиционный_проект"),AND('План Факт 2025'!D904="",'План Факт 2025'!C904="Операционный_бюджет")),"Требует заполнения", IF('План Факт 2025'!D904="","ОК",IFERROR(VLOOKUP('План Факт 2025'!C904&amp;'План Факт 2025'!D904,статьи,1,FALSE()),"Требует исправления")))</f>
        <v>ОК</v>
      </c>
      <c r="E904" s="1" t="str">
        <f aca="false">IF(AND('План Факт 2025'!C904="Инвестиционный_проект",'План Факт 2025'!G904=""),"Требует заполнения",IF(AND('План Факт 2025'!C904&lt;&gt;"Инвестиционный_проект",'План Факт 2025'!G904&lt;&gt;""),"Требует изменения","ОК"))</f>
        <v>ОК</v>
      </c>
      <c r="G904" s="1" t="str">
        <f aca="false">IF(AND('План Факт 2025'!C904="Инвестиционный_проект",'План Факт 2025'!I904=""),"Требует заполнения","ОК")</f>
        <v>ОК</v>
      </c>
      <c r="H904" s="1" t="str">
        <f aca="false">IF(AND('План Факт 2025'!C904="ФОТ",'План Факт 2025'!J904=""),"Требует заполнения","ОК")</f>
        <v>ОК</v>
      </c>
      <c r="J904" s="1" t="str">
        <f aca="false">IF(OR(AND('План Факт 2025'!D904="Программное_обеспечение_лицензии",'План Факт 2025'!L904=""),AND('План Факт 2025'!D904="Приобретение_ПО",'План Факт 2025'!L904=""),AND('План Факт 2025'!D904="ИТ_оборудование_и_комплектующие_ИП",'План Факт 2025'!L904=""),AND('План Факт 2025'!D904="ИТ_оборудование_и_комплектующие",'План Факт 2025'!L904="")),"Требует заполнения","ОК")</f>
        <v>ОК</v>
      </c>
      <c r="K904" s="1" t="str">
        <f aca="false">IF(OR(AND('План Факт 2025'!C904="Операционный_бюджет",'План Факт 2025'!D904="Программное_обеспечение_лицензии",'План Факт 2025'!M904=""),AND('План Факт 2025'!C904="Инвестиционный_проект",'План Факт 2025'!D904="Приобретение_ПО",'План Факт 2025'!M904=""),AND('План Факт 2025'!D904="ИТ_оборудование_и_комплектующие_ИП",'План Факт 2025'!M904=""),AND('План Факт 2025'!D904="ИТ_оборудование_и_комплектующие",'План Факт 2025'!M904="")),"Требует заполнения","ОК")</f>
        <v>ОК</v>
      </c>
      <c r="L904" s="1" t="str">
        <f aca="false">IF(OR(AND('План Факт 2025'!D904="Программное_обеспечение_лицензии",'План Факт 2025'!N904="",'План Факт 2025'!M904=""),AND('План Факт 2025'!D904="Приобретение_ПО",'План Факт 2025'!M904="",'План Факт 2025'!N904="",'План Факт 2025'!M904=""),AND('План Факт 2025'!C904&lt;&gt;"",'План Факт 2025'!N904="",'План Факт 2025'!M904="")),"Требует заполнения","ОК")</f>
        <v>ОК</v>
      </c>
      <c r="N904" s="1" t="str">
        <f aca="false">IF(OR('План Факт 2025'!C904="ФОТ",SUM('План Факт 2025'!Q904,'План Факт 2025'!R904,'План Факт 2025'!Z904,'План Факт 2025'!AA904)&gt;0),"ОК",IF('План Факт 2025'!C904="","ОК","Требует заполнения"))</f>
        <v>ОК</v>
      </c>
      <c r="T904" s="1" t="str">
        <f aca="false">IF(AND('План Факт 2025'!R904&gt;0,'План Факт 2025'!X904=""),"Требует заполнения","ОК")</f>
        <v>ОК</v>
      </c>
      <c r="U904" s="1" t="str">
        <f aca="false">IF(AND('План Факт 2025'!R904&gt;0,'План Факт 2025'!Y904=""),"Требует заполнения","ОК")</f>
        <v>ОК</v>
      </c>
    </row>
    <row r="905" customFormat="false" ht="15" hidden="false" customHeight="false" outlineLevel="0" collapsed="false">
      <c r="A905" s="1" t="str">
        <f aca="false">IF(AND('План Факт 2025'!B905&lt;&gt;"",'План Факт 2025'!A905=""),"Требует заполнения","ОК")</f>
        <v>ОК</v>
      </c>
      <c r="C905" s="1" t="str">
        <f aca="false">IF(AND('План Факт 2025'!C905="",SUM('План Факт 2025'!Q905,'План Факт 2025'!R905,'План Факт 2025'!Z905,'План Факт 2025'!AA905)&gt;0),"Требует заполнения","ОК")</f>
        <v>ОК</v>
      </c>
      <c r="D905" s="357" t="str">
        <f aca="false">IF(OR(AND('План Факт 2025'!D905="",'План Факт 2025'!C905="Инвестиционный_проект"),AND('План Факт 2025'!D905="",'План Факт 2025'!C905="Операционный_бюджет")),"Требует заполнения", IF('План Факт 2025'!D905="","ОК",IFERROR(VLOOKUP('План Факт 2025'!C905&amp;'План Факт 2025'!D905,статьи,1,FALSE()),"Требует исправления")))</f>
        <v>ОК</v>
      </c>
      <c r="E905" s="1" t="str">
        <f aca="false">IF(AND('План Факт 2025'!C905="Инвестиционный_проект",'План Факт 2025'!G905=""),"Требует заполнения",IF(AND('План Факт 2025'!C905&lt;&gt;"Инвестиционный_проект",'План Факт 2025'!G905&lt;&gt;""),"Требует изменения","ОК"))</f>
        <v>ОК</v>
      </c>
      <c r="G905" s="1" t="str">
        <f aca="false">IF(AND('План Факт 2025'!C905="Инвестиционный_проект",'План Факт 2025'!I905=""),"Требует заполнения","ОК")</f>
        <v>ОК</v>
      </c>
      <c r="H905" s="1" t="str">
        <f aca="false">IF(AND('План Факт 2025'!C905="ФОТ",'План Факт 2025'!J905=""),"Требует заполнения","ОК")</f>
        <v>ОК</v>
      </c>
      <c r="J905" s="1" t="str">
        <f aca="false">IF(OR(AND('План Факт 2025'!D905="Программное_обеспечение_лицензии",'План Факт 2025'!L905=""),AND('План Факт 2025'!D905="Приобретение_ПО",'План Факт 2025'!L905=""),AND('План Факт 2025'!D905="ИТ_оборудование_и_комплектующие_ИП",'План Факт 2025'!L905=""),AND('План Факт 2025'!D905="ИТ_оборудование_и_комплектующие",'План Факт 2025'!L905="")),"Требует заполнения","ОК")</f>
        <v>ОК</v>
      </c>
      <c r="K905" s="1" t="str">
        <f aca="false">IF(OR(AND('План Факт 2025'!C905="Операционный_бюджет",'План Факт 2025'!D905="Программное_обеспечение_лицензии",'План Факт 2025'!M905=""),AND('План Факт 2025'!C905="Инвестиционный_проект",'План Факт 2025'!D905="Приобретение_ПО",'План Факт 2025'!M905=""),AND('План Факт 2025'!D905="ИТ_оборудование_и_комплектующие_ИП",'План Факт 2025'!M905=""),AND('План Факт 2025'!D905="ИТ_оборудование_и_комплектующие",'План Факт 2025'!M905="")),"Требует заполнения","ОК")</f>
        <v>ОК</v>
      </c>
      <c r="L905" s="1" t="str">
        <f aca="false">IF(OR(AND('План Факт 2025'!D905="Программное_обеспечение_лицензии",'План Факт 2025'!N905="",'План Факт 2025'!M905=""),AND('План Факт 2025'!D905="Приобретение_ПО",'План Факт 2025'!M905="",'План Факт 2025'!N905="",'План Факт 2025'!M905=""),AND('План Факт 2025'!C905&lt;&gt;"",'План Факт 2025'!N905="",'План Факт 2025'!M905="")),"Требует заполнения","ОК")</f>
        <v>ОК</v>
      </c>
      <c r="N905" s="1" t="str">
        <f aca="false">IF(OR('План Факт 2025'!C905="ФОТ",SUM('План Факт 2025'!Q905,'План Факт 2025'!R905,'План Факт 2025'!Z905,'План Факт 2025'!AA905)&gt;0),"ОК",IF('План Факт 2025'!C905="","ОК","Требует заполнения"))</f>
        <v>ОК</v>
      </c>
      <c r="T905" s="1" t="str">
        <f aca="false">IF(AND('План Факт 2025'!R905&gt;0,'План Факт 2025'!X905=""),"Требует заполнения","ОК")</f>
        <v>ОК</v>
      </c>
      <c r="U905" s="1" t="str">
        <f aca="false">IF(AND('План Факт 2025'!R905&gt;0,'План Факт 2025'!Y905=""),"Требует заполнения","ОК")</f>
        <v>ОК</v>
      </c>
    </row>
    <row r="906" customFormat="false" ht="15" hidden="false" customHeight="false" outlineLevel="0" collapsed="false">
      <c r="A906" s="1" t="str">
        <f aca="false">IF(AND('План Факт 2025'!B906&lt;&gt;"",'План Факт 2025'!A906=""),"Требует заполнения","ОК")</f>
        <v>ОК</v>
      </c>
      <c r="C906" s="1" t="str">
        <f aca="false">IF(AND('План Факт 2025'!C906="",SUM('План Факт 2025'!Q906,'План Факт 2025'!R906,'План Факт 2025'!Z906,'План Факт 2025'!AA906)&gt;0),"Требует заполнения","ОК")</f>
        <v>ОК</v>
      </c>
      <c r="D906" s="357" t="str">
        <f aca="false">IF(OR(AND('План Факт 2025'!D906="",'План Факт 2025'!C906="Инвестиционный_проект"),AND('План Факт 2025'!D906="",'План Факт 2025'!C906="Операционный_бюджет")),"Требует заполнения", IF('План Факт 2025'!D906="","ОК",IFERROR(VLOOKUP('План Факт 2025'!C906&amp;'План Факт 2025'!D906,статьи,1,FALSE()),"Требует исправления")))</f>
        <v>ОК</v>
      </c>
      <c r="E906" s="1" t="str">
        <f aca="false">IF(AND('План Факт 2025'!C906="Инвестиционный_проект",'План Факт 2025'!G906=""),"Требует заполнения",IF(AND('План Факт 2025'!C906&lt;&gt;"Инвестиционный_проект",'План Факт 2025'!G906&lt;&gt;""),"Требует изменения","ОК"))</f>
        <v>ОК</v>
      </c>
      <c r="G906" s="1" t="str">
        <f aca="false">IF(AND('План Факт 2025'!C906="Инвестиционный_проект",'План Факт 2025'!I906=""),"Требует заполнения","ОК")</f>
        <v>ОК</v>
      </c>
      <c r="H906" s="1" t="str">
        <f aca="false">IF(AND('План Факт 2025'!C906="ФОТ",'План Факт 2025'!J906=""),"Требует заполнения","ОК")</f>
        <v>ОК</v>
      </c>
      <c r="J906" s="1" t="str">
        <f aca="false">IF(OR(AND('План Факт 2025'!D906="Программное_обеспечение_лицензии",'План Факт 2025'!L906=""),AND('План Факт 2025'!D906="Приобретение_ПО",'План Факт 2025'!L906=""),AND('План Факт 2025'!D906="ИТ_оборудование_и_комплектующие_ИП",'План Факт 2025'!L906=""),AND('План Факт 2025'!D906="ИТ_оборудование_и_комплектующие",'План Факт 2025'!L906="")),"Требует заполнения","ОК")</f>
        <v>ОК</v>
      </c>
      <c r="K906" s="1" t="str">
        <f aca="false">IF(OR(AND('План Факт 2025'!C906="Операционный_бюджет",'План Факт 2025'!D906="Программное_обеспечение_лицензии",'План Факт 2025'!M906=""),AND('План Факт 2025'!C906="Инвестиционный_проект",'План Факт 2025'!D906="Приобретение_ПО",'План Факт 2025'!M906=""),AND('План Факт 2025'!D906="ИТ_оборудование_и_комплектующие_ИП",'План Факт 2025'!M906=""),AND('План Факт 2025'!D906="ИТ_оборудование_и_комплектующие",'План Факт 2025'!M906="")),"Требует заполнения","ОК")</f>
        <v>ОК</v>
      </c>
      <c r="L906" s="1" t="str">
        <f aca="false">IF(OR(AND('План Факт 2025'!D906="Программное_обеспечение_лицензии",'План Факт 2025'!N906="",'План Факт 2025'!M906=""),AND('План Факт 2025'!D906="Приобретение_ПО",'План Факт 2025'!M906="",'План Факт 2025'!N906="",'План Факт 2025'!M906=""),AND('План Факт 2025'!C906&lt;&gt;"",'План Факт 2025'!N906="",'План Факт 2025'!M906="")),"Требует заполнения","ОК")</f>
        <v>ОК</v>
      </c>
      <c r="N906" s="1" t="str">
        <f aca="false">IF(OR('План Факт 2025'!C906="ФОТ",SUM('План Факт 2025'!Q906,'План Факт 2025'!R906,'План Факт 2025'!Z906,'План Факт 2025'!AA906)&gt;0),"ОК",IF('План Факт 2025'!C906="","ОК","Требует заполнения"))</f>
        <v>ОК</v>
      </c>
      <c r="T906" s="1" t="str">
        <f aca="false">IF(AND('План Факт 2025'!R906&gt;0,'План Факт 2025'!X906=""),"Требует заполнения","ОК")</f>
        <v>ОК</v>
      </c>
      <c r="U906" s="1" t="str">
        <f aca="false">IF(AND('План Факт 2025'!R906&gt;0,'План Факт 2025'!Y906=""),"Требует заполнения","ОК")</f>
        <v>ОК</v>
      </c>
    </row>
    <row r="907" customFormat="false" ht="15" hidden="false" customHeight="false" outlineLevel="0" collapsed="false">
      <c r="A907" s="1" t="str">
        <f aca="false">IF(AND('План Факт 2025'!B907&lt;&gt;"",'План Факт 2025'!A907=""),"Требует заполнения","ОК")</f>
        <v>ОК</v>
      </c>
      <c r="C907" s="1" t="str">
        <f aca="false">IF(AND('План Факт 2025'!C907="",SUM('План Факт 2025'!Q907,'План Факт 2025'!R907,'План Факт 2025'!Z907,'План Факт 2025'!AA907)&gt;0),"Требует заполнения","ОК")</f>
        <v>ОК</v>
      </c>
      <c r="D907" s="357" t="str">
        <f aca="false">IF(OR(AND('План Факт 2025'!D907="",'План Факт 2025'!C907="Инвестиционный_проект"),AND('План Факт 2025'!D907="",'План Факт 2025'!C907="Операционный_бюджет")),"Требует заполнения", IF('План Факт 2025'!D907="","ОК",IFERROR(VLOOKUP('План Факт 2025'!C907&amp;'План Факт 2025'!D907,статьи,1,FALSE()),"Требует исправления")))</f>
        <v>ОК</v>
      </c>
      <c r="E907" s="1" t="str">
        <f aca="false">IF(AND('План Факт 2025'!C907="Инвестиционный_проект",'План Факт 2025'!G907=""),"Требует заполнения",IF(AND('План Факт 2025'!C907&lt;&gt;"Инвестиционный_проект",'План Факт 2025'!G907&lt;&gt;""),"Требует изменения","ОК"))</f>
        <v>ОК</v>
      </c>
      <c r="G907" s="1" t="str">
        <f aca="false">IF(AND('План Факт 2025'!C907="Инвестиционный_проект",'План Факт 2025'!I907=""),"Требует заполнения","ОК")</f>
        <v>ОК</v>
      </c>
      <c r="H907" s="1" t="str">
        <f aca="false">IF(AND('План Факт 2025'!C907="ФОТ",'План Факт 2025'!J907=""),"Требует заполнения","ОК")</f>
        <v>ОК</v>
      </c>
      <c r="J907" s="1" t="str">
        <f aca="false">IF(OR(AND('План Факт 2025'!D907="Программное_обеспечение_лицензии",'План Факт 2025'!L907=""),AND('План Факт 2025'!D907="Приобретение_ПО",'План Факт 2025'!L907=""),AND('План Факт 2025'!D907="ИТ_оборудование_и_комплектующие_ИП",'План Факт 2025'!L907=""),AND('План Факт 2025'!D907="ИТ_оборудование_и_комплектующие",'План Факт 2025'!L907="")),"Требует заполнения","ОК")</f>
        <v>ОК</v>
      </c>
      <c r="K907" s="1" t="str">
        <f aca="false">IF(OR(AND('План Факт 2025'!C907="Операционный_бюджет",'План Факт 2025'!D907="Программное_обеспечение_лицензии",'План Факт 2025'!M907=""),AND('План Факт 2025'!C907="Инвестиционный_проект",'План Факт 2025'!D907="Приобретение_ПО",'План Факт 2025'!M907=""),AND('План Факт 2025'!D907="ИТ_оборудование_и_комплектующие_ИП",'План Факт 2025'!M907=""),AND('План Факт 2025'!D907="ИТ_оборудование_и_комплектующие",'План Факт 2025'!M907="")),"Требует заполнения","ОК")</f>
        <v>ОК</v>
      </c>
      <c r="L907" s="1" t="str">
        <f aca="false">IF(OR(AND('План Факт 2025'!D907="Программное_обеспечение_лицензии",'План Факт 2025'!N907="",'План Факт 2025'!M907=""),AND('План Факт 2025'!D907="Приобретение_ПО",'План Факт 2025'!M907="",'План Факт 2025'!N907="",'План Факт 2025'!M907=""),AND('План Факт 2025'!C907&lt;&gt;"",'План Факт 2025'!N907="",'План Факт 2025'!M907="")),"Требует заполнения","ОК")</f>
        <v>ОК</v>
      </c>
      <c r="N907" s="1" t="str">
        <f aca="false">IF(OR('План Факт 2025'!C907="ФОТ",SUM('План Факт 2025'!Q907,'План Факт 2025'!R907,'План Факт 2025'!Z907,'План Факт 2025'!AA907)&gt;0),"ОК",IF('План Факт 2025'!C907="","ОК","Требует заполнения"))</f>
        <v>ОК</v>
      </c>
      <c r="T907" s="1" t="str">
        <f aca="false">IF(AND('План Факт 2025'!R907&gt;0,'План Факт 2025'!X907=""),"Требует заполнения","ОК")</f>
        <v>ОК</v>
      </c>
      <c r="U907" s="1" t="str">
        <f aca="false">IF(AND('План Факт 2025'!R907&gt;0,'План Факт 2025'!Y907=""),"Требует заполнения","ОК")</f>
        <v>ОК</v>
      </c>
    </row>
    <row r="908" customFormat="false" ht="15" hidden="false" customHeight="false" outlineLevel="0" collapsed="false">
      <c r="A908" s="1" t="str">
        <f aca="false">IF(AND('План Факт 2025'!B908&lt;&gt;"",'План Факт 2025'!A908=""),"Требует заполнения","ОК")</f>
        <v>ОК</v>
      </c>
      <c r="C908" s="1" t="str">
        <f aca="false">IF(AND('План Факт 2025'!C908="",SUM('План Факт 2025'!Q908,'План Факт 2025'!R908,'План Факт 2025'!Z908,'План Факт 2025'!AA908)&gt;0),"Требует заполнения","ОК")</f>
        <v>ОК</v>
      </c>
      <c r="D908" s="357" t="str">
        <f aca="false">IF(OR(AND('План Факт 2025'!D908="",'План Факт 2025'!C908="Инвестиционный_проект"),AND('План Факт 2025'!D908="",'План Факт 2025'!C908="Операционный_бюджет")),"Требует заполнения", IF('План Факт 2025'!D908="","ОК",IFERROR(VLOOKUP('План Факт 2025'!C908&amp;'План Факт 2025'!D908,статьи,1,FALSE()),"Требует исправления")))</f>
        <v>ОК</v>
      </c>
      <c r="E908" s="1" t="str">
        <f aca="false">IF(AND('План Факт 2025'!C908="Инвестиционный_проект",'План Факт 2025'!G908=""),"Требует заполнения",IF(AND('План Факт 2025'!C908&lt;&gt;"Инвестиционный_проект",'План Факт 2025'!G908&lt;&gt;""),"Требует изменения","ОК"))</f>
        <v>ОК</v>
      </c>
      <c r="G908" s="1" t="str">
        <f aca="false">IF(AND('План Факт 2025'!C908="Инвестиционный_проект",'План Факт 2025'!I908=""),"Требует заполнения","ОК")</f>
        <v>ОК</v>
      </c>
      <c r="H908" s="1" t="str">
        <f aca="false">IF(AND('План Факт 2025'!C908="ФОТ",'План Факт 2025'!J908=""),"Требует заполнения","ОК")</f>
        <v>ОК</v>
      </c>
      <c r="J908" s="1" t="str">
        <f aca="false">IF(OR(AND('План Факт 2025'!D908="Программное_обеспечение_лицензии",'План Факт 2025'!L908=""),AND('План Факт 2025'!D908="Приобретение_ПО",'План Факт 2025'!L908=""),AND('План Факт 2025'!D908="ИТ_оборудование_и_комплектующие_ИП",'План Факт 2025'!L908=""),AND('План Факт 2025'!D908="ИТ_оборудование_и_комплектующие",'План Факт 2025'!L908="")),"Требует заполнения","ОК")</f>
        <v>ОК</v>
      </c>
      <c r="K908" s="1" t="str">
        <f aca="false">IF(OR(AND('План Факт 2025'!C908="Операционный_бюджет",'План Факт 2025'!D908="Программное_обеспечение_лицензии",'План Факт 2025'!M908=""),AND('План Факт 2025'!C908="Инвестиционный_проект",'План Факт 2025'!D908="Приобретение_ПО",'План Факт 2025'!M908=""),AND('План Факт 2025'!D908="ИТ_оборудование_и_комплектующие_ИП",'План Факт 2025'!M908=""),AND('План Факт 2025'!D908="ИТ_оборудование_и_комплектующие",'План Факт 2025'!M908="")),"Требует заполнения","ОК")</f>
        <v>ОК</v>
      </c>
      <c r="L908" s="1" t="str">
        <f aca="false">IF(OR(AND('План Факт 2025'!D908="Программное_обеспечение_лицензии",'План Факт 2025'!N908="",'План Факт 2025'!M908=""),AND('План Факт 2025'!D908="Приобретение_ПО",'План Факт 2025'!M908="",'План Факт 2025'!N908="",'План Факт 2025'!M908=""),AND('План Факт 2025'!C908&lt;&gt;"",'План Факт 2025'!N908="",'План Факт 2025'!M908="")),"Требует заполнения","ОК")</f>
        <v>ОК</v>
      </c>
      <c r="N908" s="1" t="str">
        <f aca="false">IF(OR('План Факт 2025'!C908="ФОТ",SUM('План Факт 2025'!Q908,'План Факт 2025'!R908,'План Факт 2025'!Z908,'План Факт 2025'!AA908)&gt;0),"ОК",IF('План Факт 2025'!C908="","ОК","Требует заполнения"))</f>
        <v>ОК</v>
      </c>
      <c r="T908" s="1" t="str">
        <f aca="false">IF(AND('План Факт 2025'!R908&gt;0,'План Факт 2025'!X908=""),"Требует заполнения","ОК")</f>
        <v>ОК</v>
      </c>
      <c r="U908" s="1" t="str">
        <f aca="false">IF(AND('План Факт 2025'!R908&gt;0,'План Факт 2025'!Y908=""),"Требует заполнения","ОК")</f>
        <v>ОК</v>
      </c>
    </row>
    <row r="909" customFormat="false" ht="15" hidden="false" customHeight="false" outlineLevel="0" collapsed="false">
      <c r="A909" s="1" t="str">
        <f aca="false">IF(AND('План Факт 2025'!B909&lt;&gt;"",'План Факт 2025'!A909=""),"Требует заполнения","ОК")</f>
        <v>ОК</v>
      </c>
      <c r="C909" s="1" t="str">
        <f aca="false">IF(AND('План Факт 2025'!C909="",SUM('План Факт 2025'!Q909,'План Факт 2025'!R909,'План Факт 2025'!Z909,'План Факт 2025'!AA909)&gt;0),"Требует заполнения","ОК")</f>
        <v>ОК</v>
      </c>
      <c r="D909" s="357" t="str">
        <f aca="false">IF(OR(AND('План Факт 2025'!D909="",'План Факт 2025'!C909="Инвестиционный_проект"),AND('План Факт 2025'!D909="",'План Факт 2025'!C909="Операционный_бюджет")),"Требует заполнения", IF('План Факт 2025'!D909="","ОК",IFERROR(VLOOKUP('План Факт 2025'!C909&amp;'План Факт 2025'!D909,статьи,1,FALSE()),"Требует исправления")))</f>
        <v>ОК</v>
      </c>
      <c r="E909" s="1" t="str">
        <f aca="false">IF(AND('План Факт 2025'!C909="Инвестиционный_проект",'План Факт 2025'!G909=""),"Требует заполнения",IF(AND('План Факт 2025'!C909&lt;&gt;"Инвестиционный_проект",'План Факт 2025'!G909&lt;&gt;""),"Требует изменения","ОК"))</f>
        <v>ОК</v>
      </c>
      <c r="G909" s="1" t="str">
        <f aca="false">IF(AND('План Факт 2025'!C909="Инвестиционный_проект",'План Факт 2025'!I909=""),"Требует заполнения","ОК")</f>
        <v>ОК</v>
      </c>
      <c r="H909" s="1" t="str">
        <f aca="false">IF(AND('План Факт 2025'!C909="ФОТ",'План Факт 2025'!J909=""),"Требует заполнения","ОК")</f>
        <v>ОК</v>
      </c>
      <c r="J909" s="1" t="str">
        <f aca="false">IF(OR(AND('План Факт 2025'!D909="Программное_обеспечение_лицензии",'План Факт 2025'!L909=""),AND('План Факт 2025'!D909="Приобретение_ПО",'План Факт 2025'!L909=""),AND('План Факт 2025'!D909="ИТ_оборудование_и_комплектующие_ИП",'План Факт 2025'!L909=""),AND('План Факт 2025'!D909="ИТ_оборудование_и_комплектующие",'План Факт 2025'!L909="")),"Требует заполнения","ОК")</f>
        <v>ОК</v>
      </c>
      <c r="K909" s="1" t="str">
        <f aca="false">IF(OR(AND('План Факт 2025'!C909="Операционный_бюджет",'План Факт 2025'!D909="Программное_обеспечение_лицензии",'План Факт 2025'!M909=""),AND('План Факт 2025'!C909="Инвестиционный_проект",'План Факт 2025'!D909="Приобретение_ПО",'План Факт 2025'!M909=""),AND('План Факт 2025'!D909="ИТ_оборудование_и_комплектующие_ИП",'План Факт 2025'!M909=""),AND('План Факт 2025'!D909="ИТ_оборудование_и_комплектующие",'План Факт 2025'!M909="")),"Требует заполнения","ОК")</f>
        <v>ОК</v>
      </c>
      <c r="L909" s="1" t="str">
        <f aca="false">IF(OR(AND('План Факт 2025'!D909="Программное_обеспечение_лицензии",'План Факт 2025'!N909="",'План Факт 2025'!M909=""),AND('План Факт 2025'!D909="Приобретение_ПО",'План Факт 2025'!M909="",'План Факт 2025'!N909="",'План Факт 2025'!M909=""),AND('План Факт 2025'!C909&lt;&gt;"",'План Факт 2025'!N909="",'План Факт 2025'!M909="")),"Требует заполнения","ОК")</f>
        <v>ОК</v>
      </c>
      <c r="N909" s="1" t="str">
        <f aca="false">IF(OR('План Факт 2025'!C909="ФОТ",SUM('План Факт 2025'!Q909,'План Факт 2025'!R909,'План Факт 2025'!Z909,'План Факт 2025'!AA909)&gt;0),"ОК",IF('План Факт 2025'!C909="","ОК","Требует заполнения"))</f>
        <v>ОК</v>
      </c>
      <c r="T909" s="1" t="str">
        <f aca="false">IF(AND('План Факт 2025'!R909&gt;0,'План Факт 2025'!X909=""),"Требует заполнения","ОК")</f>
        <v>ОК</v>
      </c>
      <c r="U909" s="1" t="str">
        <f aca="false">IF(AND('План Факт 2025'!R909&gt;0,'План Факт 2025'!Y909=""),"Требует заполнения","ОК")</f>
        <v>ОК</v>
      </c>
    </row>
    <row r="910" customFormat="false" ht="15" hidden="false" customHeight="false" outlineLevel="0" collapsed="false">
      <c r="A910" s="1" t="str">
        <f aca="false">IF(AND('План Факт 2025'!B910&lt;&gt;"",'План Факт 2025'!A910=""),"Требует заполнения","ОК")</f>
        <v>ОК</v>
      </c>
      <c r="C910" s="1" t="str">
        <f aca="false">IF(AND('План Факт 2025'!C910="",SUM('План Факт 2025'!Q910,'План Факт 2025'!R910,'План Факт 2025'!Z910,'План Факт 2025'!AA910)&gt;0),"Требует заполнения","ОК")</f>
        <v>ОК</v>
      </c>
      <c r="D910" s="357" t="str">
        <f aca="false">IF(OR(AND('План Факт 2025'!D910="",'План Факт 2025'!C910="Инвестиционный_проект"),AND('План Факт 2025'!D910="",'План Факт 2025'!C910="Операционный_бюджет")),"Требует заполнения", IF('План Факт 2025'!D910="","ОК",IFERROR(VLOOKUP('План Факт 2025'!C910&amp;'План Факт 2025'!D910,статьи,1,FALSE()),"Требует исправления")))</f>
        <v>ОК</v>
      </c>
      <c r="E910" s="1" t="str">
        <f aca="false">IF(AND('План Факт 2025'!C910="Инвестиционный_проект",'План Факт 2025'!G910=""),"Требует заполнения",IF(AND('План Факт 2025'!C910&lt;&gt;"Инвестиционный_проект",'План Факт 2025'!G910&lt;&gt;""),"Требует изменения","ОК"))</f>
        <v>ОК</v>
      </c>
      <c r="G910" s="1" t="str">
        <f aca="false">IF(AND('План Факт 2025'!C910="Инвестиционный_проект",'План Факт 2025'!I910=""),"Требует заполнения","ОК")</f>
        <v>ОК</v>
      </c>
      <c r="H910" s="1" t="str">
        <f aca="false">IF(AND('План Факт 2025'!C910="ФОТ",'План Факт 2025'!J910=""),"Требует заполнения","ОК")</f>
        <v>ОК</v>
      </c>
      <c r="J910" s="1" t="str">
        <f aca="false">IF(OR(AND('План Факт 2025'!D910="Программное_обеспечение_лицензии",'План Факт 2025'!L910=""),AND('План Факт 2025'!D910="Приобретение_ПО",'План Факт 2025'!L910=""),AND('План Факт 2025'!D910="ИТ_оборудование_и_комплектующие_ИП",'План Факт 2025'!L910=""),AND('План Факт 2025'!D910="ИТ_оборудование_и_комплектующие",'План Факт 2025'!L910="")),"Требует заполнения","ОК")</f>
        <v>ОК</v>
      </c>
      <c r="K910" s="1" t="str">
        <f aca="false">IF(OR(AND('План Факт 2025'!C910="Операционный_бюджет",'План Факт 2025'!D910="Программное_обеспечение_лицензии",'План Факт 2025'!M910=""),AND('План Факт 2025'!C910="Инвестиционный_проект",'План Факт 2025'!D910="Приобретение_ПО",'План Факт 2025'!M910=""),AND('План Факт 2025'!D910="ИТ_оборудование_и_комплектующие_ИП",'План Факт 2025'!M910=""),AND('План Факт 2025'!D910="ИТ_оборудование_и_комплектующие",'План Факт 2025'!M910="")),"Требует заполнения","ОК")</f>
        <v>ОК</v>
      </c>
      <c r="L910" s="1" t="str">
        <f aca="false">IF(OR(AND('План Факт 2025'!D910="Программное_обеспечение_лицензии",'План Факт 2025'!N910="",'План Факт 2025'!M910=""),AND('План Факт 2025'!D910="Приобретение_ПО",'План Факт 2025'!M910="",'План Факт 2025'!N910="",'План Факт 2025'!M910=""),AND('План Факт 2025'!C910&lt;&gt;"",'План Факт 2025'!N910="",'План Факт 2025'!M910="")),"Требует заполнения","ОК")</f>
        <v>ОК</v>
      </c>
      <c r="N910" s="1" t="str">
        <f aca="false">IF(OR('План Факт 2025'!C910="ФОТ",SUM('План Факт 2025'!Q910,'План Факт 2025'!R910,'План Факт 2025'!Z910,'План Факт 2025'!AA910)&gt;0),"ОК",IF('План Факт 2025'!C910="","ОК","Требует заполнения"))</f>
        <v>ОК</v>
      </c>
      <c r="T910" s="1" t="str">
        <f aca="false">IF(AND('План Факт 2025'!R910&gt;0,'План Факт 2025'!X910=""),"Требует заполнения","ОК")</f>
        <v>ОК</v>
      </c>
      <c r="U910" s="1" t="str">
        <f aca="false">IF(AND('План Факт 2025'!R910&gt;0,'План Факт 2025'!Y910=""),"Требует заполнения","ОК")</f>
        <v>ОК</v>
      </c>
    </row>
    <row r="911" customFormat="false" ht="15" hidden="false" customHeight="false" outlineLevel="0" collapsed="false">
      <c r="A911" s="1" t="str">
        <f aca="false">IF(AND('План Факт 2025'!B911&lt;&gt;"",'План Факт 2025'!A911=""),"Требует заполнения","ОК")</f>
        <v>ОК</v>
      </c>
      <c r="C911" s="1" t="str">
        <f aca="false">IF(AND('План Факт 2025'!C911="",SUM('План Факт 2025'!Q911,'План Факт 2025'!R911,'План Факт 2025'!Z911,'План Факт 2025'!AA911)&gt;0),"Требует заполнения","ОК")</f>
        <v>ОК</v>
      </c>
      <c r="D911" s="357" t="str">
        <f aca="false">IF(OR(AND('План Факт 2025'!D911="",'План Факт 2025'!C911="Инвестиционный_проект"),AND('План Факт 2025'!D911="",'План Факт 2025'!C911="Операционный_бюджет")),"Требует заполнения", IF('План Факт 2025'!D911="","ОК",IFERROR(VLOOKUP('План Факт 2025'!C911&amp;'План Факт 2025'!D911,статьи,1,FALSE()),"Требует исправления")))</f>
        <v>ОК</v>
      </c>
      <c r="E911" s="1" t="str">
        <f aca="false">IF(AND('План Факт 2025'!C911="Инвестиционный_проект",'План Факт 2025'!G911=""),"Требует заполнения",IF(AND('План Факт 2025'!C911&lt;&gt;"Инвестиционный_проект",'План Факт 2025'!G911&lt;&gt;""),"Требует изменения","ОК"))</f>
        <v>ОК</v>
      </c>
      <c r="G911" s="1" t="str">
        <f aca="false">IF(AND('План Факт 2025'!C911="Инвестиционный_проект",'План Факт 2025'!I911=""),"Требует заполнения","ОК")</f>
        <v>ОК</v>
      </c>
      <c r="H911" s="1" t="str">
        <f aca="false">IF(AND('План Факт 2025'!C911="ФОТ",'План Факт 2025'!J911=""),"Требует заполнения","ОК")</f>
        <v>ОК</v>
      </c>
      <c r="J911" s="1" t="str">
        <f aca="false">IF(OR(AND('План Факт 2025'!D911="Программное_обеспечение_лицензии",'План Факт 2025'!L911=""),AND('План Факт 2025'!D911="Приобретение_ПО",'План Факт 2025'!L911=""),AND('План Факт 2025'!D911="ИТ_оборудование_и_комплектующие_ИП",'План Факт 2025'!L911=""),AND('План Факт 2025'!D911="ИТ_оборудование_и_комплектующие",'План Факт 2025'!L911="")),"Требует заполнения","ОК")</f>
        <v>ОК</v>
      </c>
      <c r="K911" s="1" t="str">
        <f aca="false">IF(OR(AND('План Факт 2025'!C911="Операционный_бюджет",'План Факт 2025'!D911="Программное_обеспечение_лицензии",'План Факт 2025'!M911=""),AND('План Факт 2025'!C911="Инвестиционный_проект",'План Факт 2025'!D911="Приобретение_ПО",'План Факт 2025'!M911=""),AND('План Факт 2025'!D911="ИТ_оборудование_и_комплектующие_ИП",'План Факт 2025'!M911=""),AND('План Факт 2025'!D911="ИТ_оборудование_и_комплектующие",'План Факт 2025'!M911="")),"Требует заполнения","ОК")</f>
        <v>ОК</v>
      </c>
      <c r="L911" s="1" t="str">
        <f aca="false">IF(OR(AND('План Факт 2025'!D911="Программное_обеспечение_лицензии",'План Факт 2025'!N911="",'План Факт 2025'!M911=""),AND('План Факт 2025'!D911="Приобретение_ПО",'План Факт 2025'!M911="",'План Факт 2025'!N911="",'План Факт 2025'!M911=""),AND('План Факт 2025'!C911&lt;&gt;"",'План Факт 2025'!N911="",'План Факт 2025'!M911="")),"Требует заполнения","ОК")</f>
        <v>ОК</v>
      </c>
      <c r="N911" s="1" t="str">
        <f aca="false">IF(OR('План Факт 2025'!C911="ФОТ",SUM('План Факт 2025'!Q911,'План Факт 2025'!R911,'План Факт 2025'!Z911,'План Факт 2025'!AA911)&gt;0),"ОК",IF('План Факт 2025'!C911="","ОК","Требует заполнения"))</f>
        <v>ОК</v>
      </c>
      <c r="T911" s="1" t="str">
        <f aca="false">IF(AND('План Факт 2025'!R911&gt;0,'План Факт 2025'!X911=""),"Требует заполнения","ОК")</f>
        <v>ОК</v>
      </c>
      <c r="U911" s="1" t="str">
        <f aca="false">IF(AND('План Факт 2025'!R911&gt;0,'План Факт 2025'!Y911=""),"Требует заполнения","ОК")</f>
        <v>ОК</v>
      </c>
    </row>
    <row r="912" customFormat="false" ht="15" hidden="false" customHeight="false" outlineLevel="0" collapsed="false">
      <c r="A912" s="1" t="str">
        <f aca="false">IF(AND('План Факт 2025'!B912&lt;&gt;"",'План Факт 2025'!A912=""),"Требует заполнения","ОК")</f>
        <v>ОК</v>
      </c>
      <c r="C912" s="1" t="str">
        <f aca="false">IF(AND('План Факт 2025'!C912="",SUM('План Факт 2025'!Q912,'План Факт 2025'!R912,'План Факт 2025'!Z912,'План Факт 2025'!AA912)&gt;0),"Требует заполнения","ОК")</f>
        <v>ОК</v>
      </c>
      <c r="D912" s="357" t="str">
        <f aca="false">IF(OR(AND('План Факт 2025'!D912="",'План Факт 2025'!C912="Инвестиционный_проект"),AND('План Факт 2025'!D912="",'План Факт 2025'!C912="Операционный_бюджет")),"Требует заполнения", IF('План Факт 2025'!D912="","ОК",IFERROR(VLOOKUP('План Факт 2025'!C912&amp;'План Факт 2025'!D912,статьи,1,FALSE()),"Требует исправления")))</f>
        <v>ОК</v>
      </c>
      <c r="E912" s="1" t="str">
        <f aca="false">IF(AND('План Факт 2025'!C912="Инвестиционный_проект",'План Факт 2025'!G912=""),"Требует заполнения",IF(AND('План Факт 2025'!C912&lt;&gt;"Инвестиционный_проект",'План Факт 2025'!G912&lt;&gt;""),"Требует изменения","ОК"))</f>
        <v>ОК</v>
      </c>
      <c r="G912" s="1" t="str">
        <f aca="false">IF(AND('План Факт 2025'!C912="Инвестиционный_проект",'План Факт 2025'!I912=""),"Требует заполнения","ОК")</f>
        <v>ОК</v>
      </c>
      <c r="H912" s="1" t="str">
        <f aca="false">IF(AND('План Факт 2025'!C912="ФОТ",'План Факт 2025'!J912=""),"Требует заполнения","ОК")</f>
        <v>ОК</v>
      </c>
      <c r="J912" s="1" t="str">
        <f aca="false">IF(OR(AND('План Факт 2025'!D912="Программное_обеспечение_лицензии",'План Факт 2025'!L912=""),AND('План Факт 2025'!D912="Приобретение_ПО",'План Факт 2025'!L912=""),AND('План Факт 2025'!D912="ИТ_оборудование_и_комплектующие_ИП",'План Факт 2025'!L912=""),AND('План Факт 2025'!D912="ИТ_оборудование_и_комплектующие",'План Факт 2025'!L912="")),"Требует заполнения","ОК")</f>
        <v>ОК</v>
      </c>
      <c r="K912" s="1" t="str">
        <f aca="false">IF(OR(AND('План Факт 2025'!C912="Операционный_бюджет",'План Факт 2025'!D912="Программное_обеспечение_лицензии",'План Факт 2025'!M912=""),AND('План Факт 2025'!C912="Инвестиционный_проект",'План Факт 2025'!D912="Приобретение_ПО",'План Факт 2025'!M912=""),AND('План Факт 2025'!D912="ИТ_оборудование_и_комплектующие_ИП",'План Факт 2025'!M912=""),AND('План Факт 2025'!D912="ИТ_оборудование_и_комплектующие",'План Факт 2025'!M912="")),"Требует заполнения","ОК")</f>
        <v>ОК</v>
      </c>
      <c r="L912" s="1" t="str">
        <f aca="false">IF(OR(AND('План Факт 2025'!D912="Программное_обеспечение_лицензии",'План Факт 2025'!N912="",'План Факт 2025'!M912=""),AND('План Факт 2025'!D912="Приобретение_ПО",'План Факт 2025'!M912="",'План Факт 2025'!N912="",'План Факт 2025'!M912=""),AND('План Факт 2025'!C912&lt;&gt;"",'План Факт 2025'!N912="",'План Факт 2025'!M912="")),"Требует заполнения","ОК")</f>
        <v>ОК</v>
      </c>
      <c r="N912" s="1" t="str">
        <f aca="false">IF(OR('План Факт 2025'!C912="ФОТ",SUM('План Факт 2025'!Q912,'План Факт 2025'!R912,'План Факт 2025'!Z912,'План Факт 2025'!AA912)&gt;0),"ОК",IF('План Факт 2025'!C912="","ОК","Требует заполнения"))</f>
        <v>ОК</v>
      </c>
      <c r="T912" s="1" t="str">
        <f aca="false">IF(AND('План Факт 2025'!R912&gt;0,'План Факт 2025'!X912=""),"Требует заполнения","ОК")</f>
        <v>ОК</v>
      </c>
      <c r="U912" s="1" t="str">
        <f aca="false">IF(AND('План Факт 2025'!R912&gt;0,'План Факт 2025'!Y912=""),"Требует заполнения","ОК")</f>
        <v>ОК</v>
      </c>
    </row>
    <row r="913" customFormat="false" ht="15" hidden="false" customHeight="false" outlineLevel="0" collapsed="false">
      <c r="A913" s="1" t="str">
        <f aca="false">IF(AND('План Факт 2025'!B913&lt;&gt;"",'План Факт 2025'!A913=""),"Требует заполнения","ОК")</f>
        <v>ОК</v>
      </c>
      <c r="C913" s="1" t="str">
        <f aca="false">IF(AND('План Факт 2025'!C913="",SUM('План Факт 2025'!Q913,'План Факт 2025'!R913,'План Факт 2025'!Z913,'План Факт 2025'!AA913)&gt;0),"Требует заполнения","ОК")</f>
        <v>ОК</v>
      </c>
      <c r="D913" s="357" t="str">
        <f aca="false">IF(OR(AND('План Факт 2025'!D913="",'План Факт 2025'!C913="Инвестиционный_проект"),AND('План Факт 2025'!D913="",'План Факт 2025'!C913="Операционный_бюджет")),"Требует заполнения", IF('План Факт 2025'!D913="","ОК",IFERROR(VLOOKUP('План Факт 2025'!C913&amp;'План Факт 2025'!D913,статьи,1,FALSE()),"Требует исправления")))</f>
        <v>ОК</v>
      </c>
      <c r="E913" s="1" t="str">
        <f aca="false">IF(AND('План Факт 2025'!C913="Инвестиционный_проект",'План Факт 2025'!G913=""),"Требует заполнения",IF(AND('План Факт 2025'!C913&lt;&gt;"Инвестиционный_проект",'План Факт 2025'!G913&lt;&gt;""),"Требует изменения","ОК"))</f>
        <v>ОК</v>
      </c>
      <c r="G913" s="1" t="str">
        <f aca="false">IF(AND('План Факт 2025'!C913="Инвестиционный_проект",'План Факт 2025'!I913=""),"Требует заполнения","ОК")</f>
        <v>ОК</v>
      </c>
      <c r="H913" s="1" t="str">
        <f aca="false">IF(AND('План Факт 2025'!C913="ФОТ",'План Факт 2025'!J913=""),"Требует заполнения","ОК")</f>
        <v>ОК</v>
      </c>
      <c r="J913" s="1" t="str">
        <f aca="false">IF(OR(AND('План Факт 2025'!D913="Программное_обеспечение_лицензии",'План Факт 2025'!L913=""),AND('План Факт 2025'!D913="Приобретение_ПО",'План Факт 2025'!L913=""),AND('План Факт 2025'!D913="ИТ_оборудование_и_комплектующие_ИП",'План Факт 2025'!L913=""),AND('План Факт 2025'!D913="ИТ_оборудование_и_комплектующие",'План Факт 2025'!L913="")),"Требует заполнения","ОК")</f>
        <v>ОК</v>
      </c>
      <c r="K913" s="1" t="str">
        <f aca="false">IF(OR(AND('План Факт 2025'!C913="Операционный_бюджет",'План Факт 2025'!D913="Программное_обеспечение_лицензии",'План Факт 2025'!M913=""),AND('План Факт 2025'!C913="Инвестиционный_проект",'План Факт 2025'!D913="Приобретение_ПО",'План Факт 2025'!M913=""),AND('План Факт 2025'!D913="ИТ_оборудование_и_комплектующие_ИП",'План Факт 2025'!M913=""),AND('План Факт 2025'!D913="ИТ_оборудование_и_комплектующие",'План Факт 2025'!M913="")),"Требует заполнения","ОК")</f>
        <v>ОК</v>
      </c>
      <c r="L913" s="1" t="str">
        <f aca="false">IF(OR(AND('План Факт 2025'!D913="Программное_обеспечение_лицензии",'План Факт 2025'!N913="",'План Факт 2025'!M913=""),AND('План Факт 2025'!D913="Приобретение_ПО",'План Факт 2025'!M913="",'План Факт 2025'!N913="",'План Факт 2025'!M913=""),AND('План Факт 2025'!C913&lt;&gt;"",'План Факт 2025'!N913="",'План Факт 2025'!M913="")),"Требует заполнения","ОК")</f>
        <v>ОК</v>
      </c>
      <c r="N913" s="1" t="str">
        <f aca="false">IF(OR('План Факт 2025'!C913="ФОТ",SUM('План Факт 2025'!Q913,'План Факт 2025'!R913,'План Факт 2025'!Z913,'План Факт 2025'!AA913)&gt;0),"ОК",IF('План Факт 2025'!C913="","ОК","Требует заполнения"))</f>
        <v>ОК</v>
      </c>
      <c r="T913" s="1" t="str">
        <f aca="false">IF(AND('План Факт 2025'!R913&gt;0,'План Факт 2025'!X913=""),"Требует заполнения","ОК")</f>
        <v>ОК</v>
      </c>
      <c r="U913" s="1" t="str">
        <f aca="false">IF(AND('План Факт 2025'!R913&gt;0,'План Факт 2025'!Y913=""),"Требует заполнения","ОК")</f>
        <v>ОК</v>
      </c>
    </row>
    <row r="914" customFormat="false" ht="15" hidden="false" customHeight="false" outlineLevel="0" collapsed="false">
      <c r="A914" s="1" t="str">
        <f aca="false">IF(AND('План Факт 2025'!B914&lt;&gt;"",'План Факт 2025'!A914=""),"Требует заполнения","ОК")</f>
        <v>ОК</v>
      </c>
      <c r="C914" s="1" t="str">
        <f aca="false">IF(AND('План Факт 2025'!C914="",SUM('План Факт 2025'!Q914,'План Факт 2025'!R914,'План Факт 2025'!Z914,'План Факт 2025'!AA914)&gt;0),"Требует заполнения","ОК")</f>
        <v>ОК</v>
      </c>
      <c r="D914" s="357" t="str">
        <f aca="false">IF(OR(AND('План Факт 2025'!D914="",'План Факт 2025'!C914="Инвестиционный_проект"),AND('План Факт 2025'!D914="",'План Факт 2025'!C914="Операционный_бюджет")),"Требует заполнения", IF('План Факт 2025'!D914="","ОК",IFERROR(VLOOKUP('План Факт 2025'!C914&amp;'План Факт 2025'!D914,статьи,1,FALSE()),"Требует исправления")))</f>
        <v>ОК</v>
      </c>
      <c r="E914" s="1" t="str">
        <f aca="false">IF(AND('План Факт 2025'!C914="Инвестиционный_проект",'План Факт 2025'!G914=""),"Требует заполнения",IF(AND('План Факт 2025'!C914&lt;&gt;"Инвестиционный_проект",'План Факт 2025'!G914&lt;&gt;""),"Требует изменения","ОК"))</f>
        <v>ОК</v>
      </c>
      <c r="G914" s="1" t="str">
        <f aca="false">IF(AND('План Факт 2025'!C914="Инвестиционный_проект",'План Факт 2025'!I914=""),"Требует заполнения","ОК")</f>
        <v>ОК</v>
      </c>
      <c r="H914" s="1" t="str">
        <f aca="false">IF(AND('План Факт 2025'!C914="ФОТ",'План Факт 2025'!J914=""),"Требует заполнения","ОК")</f>
        <v>ОК</v>
      </c>
      <c r="J914" s="1" t="str">
        <f aca="false">IF(OR(AND('План Факт 2025'!D914="Программное_обеспечение_лицензии",'План Факт 2025'!L914=""),AND('План Факт 2025'!D914="Приобретение_ПО",'План Факт 2025'!L914=""),AND('План Факт 2025'!D914="ИТ_оборудование_и_комплектующие_ИП",'План Факт 2025'!L914=""),AND('План Факт 2025'!D914="ИТ_оборудование_и_комплектующие",'План Факт 2025'!L914="")),"Требует заполнения","ОК")</f>
        <v>ОК</v>
      </c>
      <c r="K914" s="1" t="str">
        <f aca="false">IF(OR(AND('План Факт 2025'!C914="Операционный_бюджет",'План Факт 2025'!D914="Программное_обеспечение_лицензии",'План Факт 2025'!M914=""),AND('План Факт 2025'!C914="Инвестиционный_проект",'План Факт 2025'!D914="Приобретение_ПО",'План Факт 2025'!M914=""),AND('План Факт 2025'!D914="ИТ_оборудование_и_комплектующие_ИП",'План Факт 2025'!M914=""),AND('План Факт 2025'!D914="ИТ_оборудование_и_комплектующие",'План Факт 2025'!M914="")),"Требует заполнения","ОК")</f>
        <v>ОК</v>
      </c>
      <c r="L914" s="1" t="str">
        <f aca="false">IF(OR(AND('План Факт 2025'!D914="Программное_обеспечение_лицензии",'План Факт 2025'!N914="",'План Факт 2025'!M914=""),AND('План Факт 2025'!D914="Приобретение_ПО",'План Факт 2025'!M914="",'План Факт 2025'!N914="",'План Факт 2025'!M914=""),AND('План Факт 2025'!C914&lt;&gt;"",'План Факт 2025'!N914="",'План Факт 2025'!M914="")),"Требует заполнения","ОК")</f>
        <v>ОК</v>
      </c>
      <c r="N914" s="1" t="str">
        <f aca="false">IF(OR('План Факт 2025'!C914="ФОТ",SUM('План Факт 2025'!Q914,'План Факт 2025'!R914,'План Факт 2025'!Z914,'План Факт 2025'!AA914)&gt;0),"ОК",IF('План Факт 2025'!C914="","ОК","Требует заполнения"))</f>
        <v>ОК</v>
      </c>
      <c r="T914" s="1" t="str">
        <f aca="false">IF(AND('План Факт 2025'!R914&gt;0,'План Факт 2025'!X914=""),"Требует заполнения","ОК")</f>
        <v>ОК</v>
      </c>
      <c r="U914" s="1" t="str">
        <f aca="false">IF(AND('План Факт 2025'!R914&gt;0,'План Факт 2025'!Y914=""),"Требует заполнения","ОК")</f>
        <v>ОК</v>
      </c>
    </row>
    <row r="915" customFormat="false" ht="15" hidden="false" customHeight="false" outlineLevel="0" collapsed="false">
      <c r="A915" s="1" t="str">
        <f aca="false">IF(AND('План Факт 2025'!B915&lt;&gt;"",'План Факт 2025'!A915=""),"Требует заполнения","ОК")</f>
        <v>ОК</v>
      </c>
      <c r="C915" s="1" t="str">
        <f aca="false">IF(AND('План Факт 2025'!C915="",SUM('План Факт 2025'!Q915,'План Факт 2025'!R915,'План Факт 2025'!Z915,'План Факт 2025'!AA915)&gt;0),"Требует заполнения","ОК")</f>
        <v>ОК</v>
      </c>
      <c r="D915" s="357" t="str">
        <f aca="false">IF(OR(AND('План Факт 2025'!D915="",'План Факт 2025'!C915="Инвестиционный_проект"),AND('План Факт 2025'!D915="",'План Факт 2025'!C915="Операционный_бюджет")),"Требует заполнения", IF('План Факт 2025'!D915="","ОК",IFERROR(VLOOKUP('План Факт 2025'!C915&amp;'План Факт 2025'!D915,статьи,1,FALSE()),"Требует исправления")))</f>
        <v>ОК</v>
      </c>
      <c r="E915" s="1" t="str">
        <f aca="false">IF(AND('План Факт 2025'!C915="Инвестиционный_проект",'План Факт 2025'!G915=""),"Требует заполнения",IF(AND('План Факт 2025'!C915&lt;&gt;"Инвестиционный_проект",'План Факт 2025'!G915&lt;&gt;""),"Требует изменения","ОК"))</f>
        <v>ОК</v>
      </c>
      <c r="G915" s="1" t="str">
        <f aca="false">IF(AND('План Факт 2025'!C915="Инвестиционный_проект",'План Факт 2025'!I915=""),"Требует заполнения","ОК")</f>
        <v>ОК</v>
      </c>
      <c r="H915" s="1" t="str">
        <f aca="false">IF(AND('План Факт 2025'!C915="ФОТ",'План Факт 2025'!J915=""),"Требует заполнения","ОК")</f>
        <v>ОК</v>
      </c>
      <c r="J915" s="1" t="str">
        <f aca="false">IF(OR(AND('План Факт 2025'!D915="Программное_обеспечение_лицензии",'План Факт 2025'!L915=""),AND('План Факт 2025'!D915="Приобретение_ПО",'План Факт 2025'!L915=""),AND('План Факт 2025'!D915="ИТ_оборудование_и_комплектующие_ИП",'План Факт 2025'!L915=""),AND('План Факт 2025'!D915="ИТ_оборудование_и_комплектующие",'План Факт 2025'!L915="")),"Требует заполнения","ОК")</f>
        <v>ОК</v>
      </c>
      <c r="K915" s="1" t="str">
        <f aca="false">IF(OR(AND('План Факт 2025'!C915="Операционный_бюджет",'План Факт 2025'!D915="Программное_обеспечение_лицензии",'План Факт 2025'!M915=""),AND('План Факт 2025'!C915="Инвестиционный_проект",'План Факт 2025'!D915="Приобретение_ПО",'План Факт 2025'!M915=""),AND('План Факт 2025'!D915="ИТ_оборудование_и_комплектующие_ИП",'План Факт 2025'!M915=""),AND('План Факт 2025'!D915="ИТ_оборудование_и_комплектующие",'План Факт 2025'!M915="")),"Требует заполнения","ОК")</f>
        <v>ОК</v>
      </c>
      <c r="L915" s="1" t="str">
        <f aca="false">IF(OR(AND('План Факт 2025'!D915="Программное_обеспечение_лицензии",'План Факт 2025'!N915="",'План Факт 2025'!M915=""),AND('План Факт 2025'!D915="Приобретение_ПО",'План Факт 2025'!M915="",'План Факт 2025'!N915="",'План Факт 2025'!M915=""),AND('План Факт 2025'!C915&lt;&gt;"",'План Факт 2025'!N915="",'План Факт 2025'!M915="")),"Требует заполнения","ОК")</f>
        <v>ОК</v>
      </c>
      <c r="N915" s="1" t="str">
        <f aca="false">IF(OR('План Факт 2025'!C915="ФОТ",SUM('План Факт 2025'!Q915,'План Факт 2025'!R915,'План Факт 2025'!Z915,'План Факт 2025'!AA915)&gt;0),"ОК",IF('План Факт 2025'!C915="","ОК","Требует заполнения"))</f>
        <v>ОК</v>
      </c>
      <c r="T915" s="1" t="str">
        <f aca="false">IF(AND('План Факт 2025'!R915&gt;0,'План Факт 2025'!X915=""),"Требует заполнения","ОК")</f>
        <v>ОК</v>
      </c>
      <c r="U915" s="1" t="str">
        <f aca="false">IF(AND('План Факт 2025'!R915&gt;0,'План Факт 2025'!Y915=""),"Требует заполнения","ОК")</f>
        <v>ОК</v>
      </c>
    </row>
    <row r="916" customFormat="false" ht="15" hidden="false" customHeight="false" outlineLevel="0" collapsed="false">
      <c r="A916" s="1" t="str">
        <f aca="false">IF(AND('План Факт 2025'!B916&lt;&gt;"",'План Факт 2025'!A916=""),"Требует заполнения","ОК")</f>
        <v>ОК</v>
      </c>
      <c r="C916" s="1" t="str">
        <f aca="false">IF(AND('План Факт 2025'!C916="",SUM('План Факт 2025'!Q916,'План Факт 2025'!R916,'План Факт 2025'!Z916,'План Факт 2025'!AA916)&gt;0),"Требует заполнения","ОК")</f>
        <v>ОК</v>
      </c>
      <c r="D916" s="357" t="str">
        <f aca="false">IF(OR(AND('План Факт 2025'!D916="",'План Факт 2025'!C916="Инвестиционный_проект"),AND('План Факт 2025'!D916="",'План Факт 2025'!C916="Операционный_бюджет")),"Требует заполнения", IF('План Факт 2025'!D916="","ОК",IFERROR(VLOOKUP('План Факт 2025'!C916&amp;'План Факт 2025'!D916,статьи,1,FALSE()),"Требует исправления")))</f>
        <v>ОК</v>
      </c>
      <c r="E916" s="1" t="str">
        <f aca="false">IF(AND('План Факт 2025'!C916="Инвестиционный_проект",'План Факт 2025'!G916=""),"Требует заполнения",IF(AND('План Факт 2025'!C916&lt;&gt;"Инвестиционный_проект",'План Факт 2025'!G916&lt;&gt;""),"Требует изменения","ОК"))</f>
        <v>ОК</v>
      </c>
      <c r="G916" s="1" t="str">
        <f aca="false">IF(AND('План Факт 2025'!C916="Инвестиционный_проект",'План Факт 2025'!I916=""),"Требует заполнения","ОК")</f>
        <v>ОК</v>
      </c>
      <c r="H916" s="1" t="str">
        <f aca="false">IF(AND('План Факт 2025'!C916="ФОТ",'План Факт 2025'!J916=""),"Требует заполнения","ОК")</f>
        <v>ОК</v>
      </c>
      <c r="J916" s="1" t="str">
        <f aca="false">IF(OR(AND('План Факт 2025'!D916="Программное_обеспечение_лицензии",'План Факт 2025'!L916=""),AND('План Факт 2025'!D916="Приобретение_ПО",'План Факт 2025'!L916=""),AND('План Факт 2025'!D916="ИТ_оборудование_и_комплектующие_ИП",'План Факт 2025'!L916=""),AND('План Факт 2025'!D916="ИТ_оборудование_и_комплектующие",'План Факт 2025'!L916="")),"Требует заполнения","ОК")</f>
        <v>ОК</v>
      </c>
      <c r="K916" s="1" t="str">
        <f aca="false">IF(OR(AND('План Факт 2025'!C916="Операционный_бюджет",'План Факт 2025'!D916="Программное_обеспечение_лицензии",'План Факт 2025'!M916=""),AND('План Факт 2025'!C916="Инвестиционный_проект",'План Факт 2025'!D916="Приобретение_ПО",'План Факт 2025'!M916=""),AND('План Факт 2025'!D916="ИТ_оборудование_и_комплектующие_ИП",'План Факт 2025'!M916=""),AND('План Факт 2025'!D916="ИТ_оборудование_и_комплектующие",'План Факт 2025'!M916="")),"Требует заполнения","ОК")</f>
        <v>ОК</v>
      </c>
      <c r="L916" s="1" t="str">
        <f aca="false">IF(OR(AND('План Факт 2025'!D916="Программное_обеспечение_лицензии",'План Факт 2025'!N916="",'План Факт 2025'!M916=""),AND('План Факт 2025'!D916="Приобретение_ПО",'План Факт 2025'!M916="",'План Факт 2025'!N916="",'План Факт 2025'!M916=""),AND('План Факт 2025'!C916&lt;&gt;"",'План Факт 2025'!N916="",'План Факт 2025'!M916="")),"Требует заполнения","ОК")</f>
        <v>ОК</v>
      </c>
      <c r="N916" s="1" t="str">
        <f aca="false">IF(OR('План Факт 2025'!C916="ФОТ",SUM('План Факт 2025'!Q916,'План Факт 2025'!R916,'План Факт 2025'!Z916,'План Факт 2025'!AA916)&gt;0),"ОК",IF('План Факт 2025'!C916="","ОК","Требует заполнения"))</f>
        <v>ОК</v>
      </c>
      <c r="T916" s="1" t="str">
        <f aca="false">IF(AND('План Факт 2025'!R916&gt;0,'План Факт 2025'!X916=""),"Требует заполнения","ОК")</f>
        <v>ОК</v>
      </c>
      <c r="U916" s="1" t="str">
        <f aca="false">IF(AND('План Факт 2025'!R916&gt;0,'План Факт 2025'!Y916=""),"Требует заполнения","ОК")</f>
        <v>ОК</v>
      </c>
    </row>
    <row r="917" customFormat="false" ht="15" hidden="false" customHeight="false" outlineLevel="0" collapsed="false">
      <c r="A917" s="1" t="str">
        <f aca="false">IF(AND('План Факт 2025'!B917&lt;&gt;"",'План Факт 2025'!A917=""),"Требует заполнения","ОК")</f>
        <v>ОК</v>
      </c>
      <c r="C917" s="1" t="str">
        <f aca="false">IF(AND('План Факт 2025'!C917="",SUM('План Факт 2025'!Q917,'План Факт 2025'!R917,'План Факт 2025'!Z917,'План Факт 2025'!AA917)&gt;0),"Требует заполнения","ОК")</f>
        <v>ОК</v>
      </c>
      <c r="D917" s="357" t="str">
        <f aca="false">IF(OR(AND('План Факт 2025'!D917="",'План Факт 2025'!C917="Инвестиционный_проект"),AND('План Факт 2025'!D917="",'План Факт 2025'!C917="Операционный_бюджет")),"Требует заполнения", IF('План Факт 2025'!D917="","ОК",IFERROR(VLOOKUP('План Факт 2025'!C917&amp;'План Факт 2025'!D917,статьи,1,FALSE()),"Требует исправления")))</f>
        <v>ОК</v>
      </c>
      <c r="E917" s="1" t="str">
        <f aca="false">IF(AND('План Факт 2025'!C917="Инвестиционный_проект",'План Факт 2025'!G917=""),"Требует заполнения",IF(AND('План Факт 2025'!C917&lt;&gt;"Инвестиционный_проект",'План Факт 2025'!G917&lt;&gt;""),"Требует изменения","ОК"))</f>
        <v>ОК</v>
      </c>
      <c r="G917" s="1" t="str">
        <f aca="false">IF(AND('План Факт 2025'!C917="Инвестиционный_проект",'План Факт 2025'!I917=""),"Требует заполнения","ОК")</f>
        <v>ОК</v>
      </c>
      <c r="H917" s="1" t="str">
        <f aca="false">IF(AND('План Факт 2025'!C917="ФОТ",'План Факт 2025'!J917=""),"Требует заполнения","ОК")</f>
        <v>ОК</v>
      </c>
      <c r="J917" s="1" t="str">
        <f aca="false">IF(OR(AND('План Факт 2025'!D917="Программное_обеспечение_лицензии",'План Факт 2025'!L917=""),AND('План Факт 2025'!D917="Приобретение_ПО",'План Факт 2025'!L917=""),AND('План Факт 2025'!D917="ИТ_оборудование_и_комплектующие_ИП",'План Факт 2025'!L917=""),AND('План Факт 2025'!D917="ИТ_оборудование_и_комплектующие",'План Факт 2025'!L917="")),"Требует заполнения","ОК")</f>
        <v>ОК</v>
      </c>
      <c r="K917" s="1" t="str">
        <f aca="false">IF(OR(AND('План Факт 2025'!C917="Операционный_бюджет",'План Факт 2025'!D917="Программное_обеспечение_лицензии",'План Факт 2025'!M917=""),AND('План Факт 2025'!C917="Инвестиционный_проект",'План Факт 2025'!D917="Приобретение_ПО",'План Факт 2025'!M917=""),AND('План Факт 2025'!D917="ИТ_оборудование_и_комплектующие_ИП",'План Факт 2025'!M917=""),AND('План Факт 2025'!D917="ИТ_оборудование_и_комплектующие",'План Факт 2025'!M917="")),"Требует заполнения","ОК")</f>
        <v>ОК</v>
      </c>
      <c r="L917" s="1" t="str">
        <f aca="false">IF(OR(AND('План Факт 2025'!D917="Программное_обеспечение_лицензии",'План Факт 2025'!N917="",'План Факт 2025'!M917=""),AND('План Факт 2025'!D917="Приобретение_ПО",'План Факт 2025'!M917="",'План Факт 2025'!N917="",'План Факт 2025'!M917=""),AND('План Факт 2025'!C917&lt;&gt;"",'План Факт 2025'!N917="",'План Факт 2025'!M917="")),"Требует заполнения","ОК")</f>
        <v>ОК</v>
      </c>
      <c r="N917" s="1" t="str">
        <f aca="false">IF(OR('План Факт 2025'!C917="ФОТ",SUM('План Факт 2025'!Q917,'План Факт 2025'!R917,'План Факт 2025'!Z917,'План Факт 2025'!AA917)&gt;0),"ОК",IF('План Факт 2025'!C917="","ОК","Требует заполнения"))</f>
        <v>ОК</v>
      </c>
      <c r="T917" s="1" t="str">
        <f aca="false">IF(AND('План Факт 2025'!R917&gt;0,'План Факт 2025'!X917=""),"Требует заполнения","ОК")</f>
        <v>ОК</v>
      </c>
      <c r="U917" s="1" t="str">
        <f aca="false">IF(AND('План Факт 2025'!R917&gt;0,'План Факт 2025'!Y917=""),"Требует заполнения","ОК")</f>
        <v>ОК</v>
      </c>
    </row>
    <row r="918" customFormat="false" ht="15" hidden="false" customHeight="false" outlineLevel="0" collapsed="false">
      <c r="A918" s="1" t="str">
        <f aca="false">IF(AND('План Факт 2025'!B918&lt;&gt;"",'План Факт 2025'!A918=""),"Требует заполнения","ОК")</f>
        <v>ОК</v>
      </c>
      <c r="C918" s="1" t="str">
        <f aca="false">IF(AND('План Факт 2025'!C918="",SUM('План Факт 2025'!Q918,'План Факт 2025'!R918,'План Факт 2025'!Z918,'План Факт 2025'!AA918)&gt;0),"Требует заполнения","ОК")</f>
        <v>ОК</v>
      </c>
      <c r="D918" s="357" t="str">
        <f aca="false">IF(OR(AND('План Факт 2025'!D918="",'План Факт 2025'!C918="Инвестиционный_проект"),AND('План Факт 2025'!D918="",'План Факт 2025'!C918="Операционный_бюджет")),"Требует заполнения", IF('План Факт 2025'!D918="","ОК",IFERROR(VLOOKUP('План Факт 2025'!C918&amp;'План Факт 2025'!D918,статьи,1,FALSE()),"Требует исправления")))</f>
        <v>ОК</v>
      </c>
      <c r="E918" s="1" t="str">
        <f aca="false">IF(AND('План Факт 2025'!C918="Инвестиционный_проект",'План Факт 2025'!G918=""),"Требует заполнения",IF(AND('План Факт 2025'!C918&lt;&gt;"Инвестиционный_проект",'План Факт 2025'!G918&lt;&gt;""),"Требует изменения","ОК"))</f>
        <v>ОК</v>
      </c>
      <c r="G918" s="1" t="str">
        <f aca="false">IF(AND('План Факт 2025'!C918="Инвестиционный_проект",'План Факт 2025'!I918=""),"Требует заполнения","ОК")</f>
        <v>ОК</v>
      </c>
      <c r="H918" s="1" t="str">
        <f aca="false">IF(AND('План Факт 2025'!C918="ФОТ",'План Факт 2025'!J918=""),"Требует заполнения","ОК")</f>
        <v>ОК</v>
      </c>
      <c r="J918" s="1" t="str">
        <f aca="false">IF(OR(AND('План Факт 2025'!D918="Программное_обеспечение_лицензии",'План Факт 2025'!L918=""),AND('План Факт 2025'!D918="Приобретение_ПО",'План Факт 2025'!L918=""),AND('План Факт 2025'!D918="ИТ_оборудование_и_комплектующие_ИП",'План Факт 2025'!L918=""),AND('План Факт 2025'!D918="ИТ_оборудование_и_комплектующие",'План Факт 2025'!L918="")),"Требует заполнения","ОК")</f>
        <v>ОК</v>
      </c>
      <c r="K918" s="1" t="str">
        <f aca="false">IF(OR(AND('План Факт 2025'!C918="Операционный_бюджет",'План Факт 2025'!D918="Программное_обеспечение_лицензии",'План Факт 2025'!M918=""),AND('План Факт 2025'!C918="Инвестиционный_проект",'План Факт 2025'!D918="Приобретение_ПО",'План Факт 2025'!M918=""),AND('План Факт 2025'!D918="ИТ_оборудование_и_комплектующие_ИП",'План Факт 2025'!M918=""),AND('План Факт 2025'!D918="ИТ_оборудование_и_комплектующие",'План Факт 2025'!M918="")),"Требует заполнения","ОК")</f>
        <v>ОК</v>
      </c>
      <c r="L918" s="1" t="str">
        <f aca="false">IF(OR(AND('План Факт 2025'!D918="Программное_обеспечение_лицензии",'План Факт 2025'!N918="",'План Факт 2025'!M918=""),AND('План Факт 2025'!D918="Приобретение_ПО",'План Факт 2025'!M918="",'План Факт 2025'!N918="",'План Факт 2025'!M918=""),AND('План Факт 2025'!C918&lt;&gt;"",'План Факт 2025'!N918="",'План Факт 2025'!M918="")),"Требует заполнения","ОК")</f>
        <v>ОК</v>
      </c>
      <c r="N918" s="1" t="str">
        <f aca="false">IF(OR('План Факт 2025'!C918="ФОТ",SUM('План Факт 2025'!Q918,'План Факт 2025'!R918,'План Факт 2025'!Z918,'План Факт 2025'!AA918)&gt;0),"ОК",IF('План Факт 2025'!C918="","ОК","Требует заполнения"))</f>
        <v>ОК</v>
      </c>
      <c r="T918" s="1" t="str">
        <f aca="false">IF(AND('План Факт 2025'!R918&gt;0,'План Факт 2025'!X918=""),"Требует заполнения","ОК")</f>
        <v>ОК</v>
      </c>
      <c r="U918" s="1" t="str">
        <f aca="false">IF(AND('План Факт 2025'!R918&gt;0,'План Факт 2025'!Y918=""),"Требует заполнения","ОК")</f>
        <v>ОК</v>
      </c>
    </row>
    <row r="919" customFormat="false" ht="15" hidden="false" customHeight="false" outlineLevel="0" collapsed="false">
      <c r="A919" s="1" t="str">
        <f aca="false">IF(AND('План Факт 2025'!B919&lt;&gt;"",'План Факт 2025'!A919=""),"Требует заполнения","ОК")</f>
        <v>ОК</v>
      </c>
      <c r="C919" s="1" t="str">
        <f aca="false">IF(AND('План Факт 2025'!C919="",SUM('План Факт 2025'!Q919,'План Факт 2025'!R919,'План Факт 2025'!Z919,'План Факт 2025'!AA919)&gt;0),"Требует заполнения","ОК")</f>
        <v>ОК</v>
      </c>
      <c r="D919" s="357" t="str">
        <f aca="false">IF(OR(AND('План Факт 2025'!D919="",'План Факт 2025'!C919="Инвестиционный_проект"),AND('План Факт 2025'!D919="",'План Факт 2025'!C919="Операционный_бюджет")),"Требует заполнения", IF('План Факт 2025'!D919="","ОК",IFERROR(VLOOKUP('План Факт 2025'!C919&amp;'План Факт 2025'!D919,статьи,1,FALSE()),"Требует исправления")))</f>
        <v>ОК</v>
      </c>
      <c r="E919" s="1" t="str">
        <f aca="false">IF(AND('План Факт 2025'!C919="Инвестиционный_проект",'План Факт 2025'!G919=""),"Требует заполнения",IF(AND('План Факт 2025'!C919&lt;&gt;"Инвестиционный_проект",'План Факт 2025'!G919&lt;&gt;""),"Требует изменения","ОК"))</f>
        <v>ОК</v>
      </c>
      <c r="G919" s="1" t="str">
        <f aca="false">IF(AND('План Факт 2025'!C919="Инвестиционный_проект",'План Факт 2025'!I919=""),"Требует заполнения","ОК")</f>
        <v>ОК</v>
      </c>
      <c r="H919" s="1" t="str">
        <f aca="false">IF(AND('План Факт 2025'!C919="ФОТ",'План Факт 2025'!J919=""),"Требует заполнения","ОК")</f>
        <v>ОК</v>
      </c>
      <c r="J919" s="1" t="str">
        <f aca="false">IF(OR(AND('План Факт 2025'!D919="Программное_обеспечение_лицензии",'План Факт 2025'!L919=""),AND('План Факт 2025'!D919="Приобретение_ПО",'План Факт 2025'!L919=""),AND('План Факт 2025'!D919="ИТ_оборудование_и_комплектующие_ИП",'План Факт 2025'!L919=""),AND('План Факт 2025'!D919="ИТ_оборудование_и_комплектующие",'План Факт 2025'!L919="")),"Требует заполнения","ОК")</f>
        <v>ОК</v>
      </c>
      <c r="K919" s="1" t="str">
        <f aca="false">IF(OR(AND('План Факт 2025'!C919="Операционный_бюджет",'План Факт 2025'!D919="Программное_обеспечение_лицензии",'План Факт 2025'!M919=""),AND('План Факт 2025'!C919="Инвестиционный_проект",'План Факт 2025'!D919="Приобретение_ПО",'План Факт 2025'!M919=""),AND('План Факт 2025'!D919="ИТ_оборудование_и_комплектующие_ИП",'План Факт 2025'!M919=""),AND('План Факт 2025'!D919="ИТ_оборудование_и_комплектующие",'План Факт 2025'!M919="")),"Требует заполнения","ОК")</f>
        <v>ОК</v>
      </c>
      <c r="L919" s="1" t="str">
        <f aca="false">IF(OR(AND('План Факт 2025'!D919="Программное_обеспечение_лицензии",'План Факт 2025'!N919="",'План Факт 2025'!M919=""),AND('План Факт 2025'!D919="Приобретение_ПО",'План Факт 2025'!M919="",'План Факт 2025'!N919="",'План Факт 2025'!M919=""),AND('План Факт 2025'!C919&lt;&gt;"",'План Факт 2025'!N919="",'План Факт 2025'!M919="")),"Требует заполнения","ОК")</f>
        <v>ОК</v>
      </c>
      <c r="N919" s="1" t="str">
        <f aca="false">IF(OR('План Факт 2025'!C919="ФОТ",SUM('План Факт 2025'!Q919,'План Факт 2025'!R919,'План Факт 2025'!Z919,'План Факт 2025'!AA919)&gt;0),"ОК",IF('План Факт 2025'!C919="","ОК","Требует заполнения"))</f>
        <v>ОК</v>
      </c>
      <c r="T919" s="1" t="str">
        <f aca="false">IF(AND('План Факт 2025'!R919&gt;0,'План Факт 2025'!X919=""),"Требует заполнения","ОК")</f>
        <v>ОК</v>
      </c>
      <c r="U919" s="1" t="str">
        <f aca="false">IF(AND('План Факт 2025'!R919&gt;0,'План Факт 2025'!Y919=""),"Требует заполнения","ОК")</f>
        <v>ОК</v>
      </c>
    </row>
    <row r="920" customFormat="false" ht="15" hidden="false" customHeight="false" outlineLevel="0" collapsed="false">
      <c r="A920" s="1" t="str">
        <f aca="false">IF(AND('План Факт 2025'!B920&lt;&gt;"",'План Факт 2025'!A920=""),"Требует заполнения","ОК")</f>
        <v>ОК</v>
      </c>
      <c r="C920" s="1" t="str">
        <f aca="false">IF(AND('План Факт 2025'!C920="",SUM('План Факт 2025'!Q920,'План Факт 2025'!R920,'План Факт 2025'!Z920,'План Факт 2025'!AA920)&gt;0),"Требует заполнения","ОК")</f>
        <v>ОК</v>
      </c>
      <c r="D920" s="357" t="str">
        <f aca="false">IF(OR(AND('План Факт 2025'!D920="",'План Факт 2025'!C920="Инвестиционный_проект"),AND('План Факт 2025'!D920="",'План Факт 2025'!C920="Операционный_бюджет")),"Требует заполнения", IF('План Факт 2025'!D920="","ОК",IFERROR(VLOOKUP('План Факт 2025'!C920&amp;'План Факт 2025'!D920,статьи,1,FALSE()),"Требует исправления")))</f>
        <v>ОК</v>
      </c>
      <c r="E920" s="1" t="str">
        <f aca="false">IF(AND('План Факт 2025'!C920="Инвестиционный_проект",'План Факт 2025'!G920=""),"Требует заполнения",IF(AND('План Факт 2025'!C920&lt;&gt;"Инвестиционный_проект",'План Факт 2025'!G920&lt;&gt;""),"Требует изменения","ОК"))</f>
        <v>ОК</v>
      </c>
      <c r="G920" s="1" t="str">
        <f aca="false">IF(AND('План Факт 2025'!C920="Инвестиционный_проект",'План Факт 2025'!I920=""),"Требует заполнения","ОК")</f>
        <v>ОК</v>
      </c>
      <c r="H920" s="1" t="str">
        <f aca="false">IF(AND('План Факт 2025'!C920="ФОТ",'План Факт 2025'!J920=""),"Требует заполнения","ОК")</f>
        <v>ОК</v>
      </c>
      <c r="J920" s="1" t="str">
        <f aca="false">IF(OR(AND('План Факт 2025'!D920="Программное_обеспечение_лицензии",'План Факт 2025'!L920=""),AND('План Факт 2025'!D920="Приобретение_ПО",'План Факт 2025'!L920=""),AND('План Факт 2025'!D920="ИТ_оборудование_и_комплектующие_ИП",'План Факт 2025'!L920=""),AND('План Факт 2025'!D920="ИТ_оборудование_и_комплектующие",'План Факт 2025'!L920="")),"Требует заполнения","ОК")</f>
        <v>ОК</v>
      </c>
      <c r="K920" s="1" t="str">
        <f aca="false">IF(OR(AND('План Факт 2025'!C920="Операционный_бюджет",'План Факт 2025'!D920="Программное_обеспечение_лицензии",'План Факт 2025'!M920=""),AND('План Факт 2025'!C920="Инвестиционный_проект",'План Факт 2025'!D920="Приобретение_ПО",'План Факт 2025'!M920=""),AND('План Факт 2025'!D920="ИТ_оборудование_и_комплектующие_ИП",'План Факт 2025'!M920=""),AND('План Факт 2025'!D920="ИТ_оборудование_и_комплектующие",'План Факт 2025'!M920="")),"Требует заполнения","ОК")</f>
        <v>ОК</v>
      </c>
      <c r="L920" s="1" t="str">
        <f aca="false">IF(OR(AND('План Факт 2025'!D920="Программное_обеспечение_лицензии",'План Факт 2025'!N920="",'План Факт 2025'!M920=""),AND('План Факт 2025'!D920="Приобретение_ПО",'План Факт 2025'!M920="",'План Факт 2025'!N920="",'План Факт 2025'!M920=""),AND('План Факт 2025'!C920&lt;&gt;"",'План Факт 2025'!N920="",'План Факт 2025'!M920="")),"Требует заполнения","ОК")</f>
        <v>ОК</v>
      </c>
      <c r="N920" s="1" t="str">
        <f aca="false">IF(OR('План Факт 2025'!C920="ФОТ",SUM('План Факт 2025'!Q920,'План Факт 2025'!R920,'План Факт 2025'!Z920,'План Факт 2025'!AA920)&gt;0),"ОК",IF('План Факт 2025'!C920="","ОК","Требует заполнения"))</f>
        <v>ОК</v>
      </c>
      <c r="T920" s="1" t="str">
        <f aca="false">IF(AND('План Факт 2025'!R920&gt;0,'План Факт 2025'!X920=""),"Требует заполнения","ОК")</f>
        <v>ОК</v>
      </c>
      <c r="U920" s="1" t="str">
        <f aca="false">IF(AND('План Факт 2025'!R920&gt;0,'План Факт 2025'!Y920=""),"Требует заполнения","ОК")</f>
        <v>ОК</v>
      </c>
    </row>
    <row r="921" customFormat="false" ht="15" hidden="false" customHeight="false" outlineLevel="0" collapsed="false">
      <c r="A921" s="1" t="str">
        <f aca="false">IF(AND('План Факт 2025'!B921&lt;&gt;"",'План Факт 2025'!A921=""),"Требует заполнения","ОК")</f>
        <v>ОК</v>
      </c>
      <c r="C921" s="1" t="str">
        <f aca="false">IF(AND('План Факт 2025'!C921="",SUM('План Факт 2025'!Q921,'План Факт 2025'!R921,'План Факт 2025'!Z921,'План Факт 2025'!AA921)&gt;0),"Требует заполнения","ОК")</f>
        <v>ОК</v>
      </c>
      <c r="D921" s="357" t="str">
        <f aca="false">IF(OR(AND('План Факт 2025'!D921="",'План Факт 2025'!C921="Инвестиционный_проект"),AND('План Факт 2025'!D921="",'План Факт 2025'!C921="Операционный_бюджет")),"Требует заполнения", IF('План Факт 2025'!D921="","ОК",IFERROR(VLOOKUP('План Факт 2025'!C921&amp;'План Факт 2025'!D921,статьи,1,FALSE()),"Требует исправления")))</f>
        <v>ОК</v>
      </c>
      <c r="E921" s="1" t="str">
        <f aca="false">IF(AND('План Факт 2025'!C921="Инвестиционный_проект",'План Факт 2025'!G921=""),"Требует заполнения",IF(AND('План Факт 2025'!C921&lt;&gt;"Инвестиционный_проект",'План Факт 2025'!G921&lt;&gt;""),"Требует изменения","ОК"))</f>
        <v>ОК</v>
      </c>
      <c r="G921" s="1" t="str">
        <f aca="false">IF(AND('План Факт 2025'!C921="Инвестиционный_проект",'План Факт 2025'!I921=""),"Требует заполнения","ОК")</f>
        <v>ОК</v>
      </c>
      <c r="H921" s="1" t="str">
        <f aca="false">IF(AND('План Факт 2025'!C921="ФОТ",'План Факт 2025'!J921=""),"Требует заполнения","ОК")</f>
        <v>ОК</v>
      </c>
      <c r="J921" s="1" t="str">
        <f aca="false">IF(OR(AND('План Факт 2025'!D921="Программное_обеспечение_лицензии",'План Факт 2025'!L921=""),AND('План Факт 2025'!D921="Приобретение_ПО",'План Факт 2025'!L921=""),AND('План Факт 2025'!D921="ИТ_оборудование_и_комплектующие_ИП",'План Факт 2025'!L921=""),AND('План Факт 2025'!D921="ИТ_оборудование_и_комплектующие",'План Факт 2025'!L921="")),"Требует заполнения","ОК")</f>
        <v>ОК</v>
      </c>
      <c r="K921" s="1" t="str">
        <f aca="false">IF(OR(AND('План Факт 2025'!C921="Операционный_бюджет",'План Факт 2025'!D921="Программное_обеспечение_лицензии",'План Факт 2025'!M921=""),AND('План Факт 2025'!C921="Инвестиционный_проект",'План Факт 2025'!D921="Приобретение_ПО",'План Факт 2025'!M921=""),AND('План Факт 2025'!D921="ИТ_оборудование_и_комплектующие_ИП",'План Факт 2025'!M921=""),AND('План Факт 2025'!D921="ИТ_оборудование_и_комплектующие",'План Факт 2025'!M921="")),"Требует заполнения","ОК")</f>
        <v>ОК</v>
      </c>
      <c r="L921" s="1" t="str">
        <f aca="false">IF(OR(AND('План Факт 2025'!D921="Программное_обеспечение_лицензии",'План Факт 2025'!N921="",'План Факт 2025'!M921=""),AND('План Факт 2025'!D921="Приобретение_ПО",'План Факт 2025'!M921="",'План Факт 2025'!N921="",'План Факт 2025'!M921=""),AND('План Факт 2025'!C921&lt;&gt;"",'План Факт 2025'!N921="",'План Факт 2025'!M921="")),"Требует заполнения","ОК")</f>
        <v>ОК</v>
      </c>
      <c r="N921" s="1" t="str">
        <f aca="false">IF(OR('План Факт 2025'!C921="ФОТ",SUM('План Факт 2025'!Q921,'План Факт 2025'!R921,'План Факт 2025'!Z921,'План Факт 2025'!AA921)&gt;0),"ОК",IF('План Факт 2025'!C921="","ОК","Требует заполнения"))</f>
        <v>ОК</v>
      </c>
      <c r="T921" s="1" t="str">
        <f aca="false">IF(AND('План Факт 2025'!R921&gt;0,'План Факт 2025'!X921=""),"Требует заполнения","ОК")</f>
        <v>ОК</v>
      </c>
      <c r="U921" s="1" t="str">
        <f aca="false">IF(AND('План Факт 2025'!R921&gt;0,'План Факт 2025'!Y921=""),"Требует заполнения","ОК")</f>
        <v>ОК</v>
      </c>
    </row>
    <row r="922" customFormat="false" ht="15" hidden="false" customHeight="false" outlineLevel="0" collapsed="false">
      <c r="A922" s="1" t="str">
        <f aca="false">IF(AND('План Факт 2025'!B922&lt;&gt;"",'План Факт 2025'!A922=""),"Требует заполнения","ОК")</f>
        <v>ОК</v>
      </c>
      <c r="C922" s="1" t="str">
        <f aca="false">IF(AND('План Факт 2025'!C922="",SUM('План Факт 2025'!Q922,'План Факт 2025'!R922,'План Факт 2025'!Z922,'План Факт 2025'!AA922)&gt;0),"Требует заполнения","ОК")</f>
        <v>ОК</v>
      </c>
      <c r="D922" s="357" t="str">
        <f aca="false">IF(OR(AND('План Факт 2025'!D922="",'План Факт 2025'!C922="Инвестиционный_проект"),AND('План Факт 2025'!D922="",'План Факт 2025'!C922="Операционный_бюджет")),"Требует заполнения", IF('План Факт 2025'!D922="","ОК",IFERROR(VLOOKUP('План Факт 2025'!C922&amp;'План Факт 2025'!D922,статьи,1,FALSE()),"Требует исправления")))</f>
        <v>ОК</v>
      </c>
      <c r="E922" s="1" t="str">
        <f aca="false">IF(AND('План Факт 2025'!C922="Инвестиционный_проект",'План Факт 2025'!G922=""),"Требует заполнения",IF(AND('План Факт 2025'!C922&lt;&gt;"Инвестиционный_проект",'План Факт 2025'!G922&lt;&gt;""),"Требует изменения","ОК"))</f>
        <v>ОК</v>
      </c>
      <c r="G922" s="1" t="str">
        <f aca="false">IF(AND('План Факт 2025'!C922="Инвестиционный_проект",'План Факт 2025'!I922=""),"Требует заполнения","ОК")</f>
        <v>ОК</v>
      </c>
      <c r="H922" s="1" t="str">
        <f aca="false">IF(AND('План Факт 2025'!C922="ФОТ",'План Факт 2025'!J922=""),"Требует заполнения","ОК")</f>
        <v>ОК</v>
      </c>
      <c r="J922" s="1" t="str">
        <f aca="false">IF(OR(AND('План Факт 2025'!D922="Программное_обеспечение_лицензии",'План Факт 2025'!L922=""),AND('План Факт 2025'!D922="Приобретение_ПО",'План Факт 2025'!L922=""),AND('План Факт 2025'!D922="ИТ_оборудование_и_комплектующие_ИП",'План Факт 2025'!L922=""),AND('План Факт 2025'!D922="ИТ_оборудование_и_комплектующие",'План Факт 2025'!L922="")),"Требует заполнения","ОК")</f>
        <v>ОК</v>
      </c>
      <c r="K922" s="1" t="str">
        <f aca="false">IF(OR(AND('План Факт 2025'!C922="Операционный_бюджет",'План Факт 2025'!D922="Программное_обеспечение_лицензии",'План Факт 2025'!M922=""),AND('План Факт 2025'!C922="Инвестиционный_проект",'План Факт 2025'!D922="Приобретение_ПО",'План Факт 2025'!M922=""),AND('План Факт 2025'!D922="ИТ_оборудование_и_комплектующие_ИП",'План Факт 2025'!M922=""),AND('План Факт 2025'!D922="ИТ_оборудование_и_комплектующие",'План Факт 2025'!M922="")),"Требует заполнения","ОК")</f>
        <v>ОК</v>
      </c>
      <c r="L922" s="1" t="str">
        <f aca="false">IF(OR(AND('План Факт 2025'!D922="Программное_обеспечение_лицензии",'План Факт 2025'!N922="",'План Факт 2025'!M922=""),AND('План Факт 2025'!D922="Приобретение_ПО",'План Факт 2025'!M922="",'План Факт 2025'!N922="",'План Факт 2025'!M922=""),AND('План Факт 2025'!C922&lt;&gt;"",'План Факт 2025'!N922="",'План Факт 2025'!M922="")),"Требует заполнения","ОК")</f>
        <v>ОК</v>
      </c>
      <c r="N922" s="1" t="str">
        <f aca="false">IF(OR('План Факт 2025'!C922="ФОТ",SUM('План Факт 2025'!Q922,'План Факт 2025'!R922,'План Факт 2025'!Z922,'План Факт 2025'!AA922)&gt;0),"ОК",IF('План Факт 2025'!C922="","ОК","Требует заполнения"))</f>
        <v>ОК</v>
      </c>
      <c r="T922" s="1" t="str">
        <f aca="false">IF(AND('План Факт 2025'!R922&gt;0,'План Факт 2025'!X922=""),"Требует заполнения","ОК")</f>
        <v>ОК</v>
      </c>
      <c r="U922" s="1" t="str">
        <f aca="false">IF(AND('План Факт 2025'!R922&gt;0,'План Факт 2025'!Y922=""),"Требует заполнения","ОК")</f>
        <v>ОК</v>
      </c>
    </row>
    <row r="923" customFormat="false" ht="15" hidden="false" customHeight="false" outlineLevel="0" collapsed="false">
      <c r="A923" s="1" t="str">
        <f aca="false">IF(AND('План Факт 2025'!B923&lt;&gt;"",'План Факт 2025'!A923=""),"Требует заполнения","ОК")</f>
        <v>ОК</v>
      </c>
      <c r="C923" s="1" t="str">
        <f aca="false">IF(AND('План Факт 2025'!C923="",SUM('План Факт 2025'!Q923,'План Факт 2025'!R923,'План Факт 2025'!Z923,'План Факт 2025'!AA923)&gt;0),"Требует заполнения","ОК")</f>
        <v>ОК</v>
      </c>
      <c r="D923" s="357" t="str">
        <f aca="false">IF(OR(AND('План Факт 2025'!D923="",'План Факт 2025'!C923="Инвестиционный_проект"),AND('План Факт 2025'!D923="",'План Факт 2025'!C923="Операционный_бюджет")),"Требует заполнения", IF('План Факт 2025'!D923="","ОК",IFERROR(VLOOKUP('План Факт 2025'!C923&amp;'План Факт 2025'!D923,статьи,1,FALSE()),"Требует исправления")))</f>
        <v>ОК</v>
      </c>
      <c r="E923" s="1" t="str">
        <f aca="false">IF(AND('План Факт 2025'!C923="Инвестиционный_проект",'План Факт 2025'!G923=""),"Требует заполнения",IF(AND('План Факт 2025'!C923&lt;&gt;"Инвестиционный_проект",'План Факт 2025'!G923&lt;&gt;""),"Требует изменения","ОК"))</f>
        <v>ОК</v>
      </c>
      <c r="G923" s="1" t="str">
        <f aca="false">IF(AND('План Факт 2025'!C923="Инвестиционный_проект",'План Факт 2025'!I923=""),"Требует заполнения","ОК")</f>
        <v>ОК</v>
      </c>
      <c r="H923" s="1" t="str">
        <f aca="false">IF(AND('План Факт 2025'!C923="ФОТ",'План Факт 2025'!J923=""),"Требует заполнения","ОК")</f>
        <v>ОК</v>
      </c>
      <c r="J923" s="1" t="str">
        <f aca="false">IF(OR(AND('План Факт 2025'!D923="Программное_обеспечение_лицензии",'План Факт 2025'!L923=""),AND('План Факт 2025'!D923="Приобретение_ПО",'План Факт 2025'!L923=""),AND('План Факт 2025'!D923="ИТ_оборудование_и_комплектующие_ИП",'План Факт 2025'!L923=""),AND('План Факт 2025'!D923="ИТ_оборудование_и_комплектующие",'План Факт 2025'!L923="")),"Требует заполнения","ОК")</f>
        <v>ОК</v>
      </c>
      <c r="K923" s="1" t="str">
        <f aca="false">IF(OR(AND('План Факт 2025'!C923="Операционный_бюджет",'План Факт 2025'!D923="Программное_обеспечение_лицензии",'План Факт 2025'!M923=""),AND('План Факт 2025'!C923="Инвестиционный_проект",'План Факт 2025'!D923="Приобретение_ПО",'План Факт 2025'!M923=""),AND('План Факт 2025'!D923="ИТ_оборудование_и_комплектующие_ИП",'План Факт 2025'!M923=""),AND('План Факт 2025'!D923="ИТ_оборудование_и_комплектующие",'План Факт 2025'!M923="")),"Требует заполнения","ОК")</f>
        <v>ОК</v>
      </c>
      <c r="L923" s="1" t="str">
        <f aca="false">IF(OR(AND('План Факт 2025'!D923="Программное_обеспечение_лицензии",'План Факт 2025'!N923="",'План Факт 2025'!M923=""),AND('План Факт 2025'!D923="Приобретение_ПО",'План Факт 2025'!M923="",'План Факт 2025'!N923="",'План Факт 2025'!M923=""),AND('План Факт 2025'!C923&lt;&gt;"",'План Факт 2025'!N923="",'План Факт 2025'!M923="")),"Требует заполнения","ОК")</f>
        <v>ОК</v>
      </c>
      <c r="N923" s="1" t="str">
        <f aca="false">IF(OR('План Факт 2025'!C923="ФОТ",SUM('План Факт 2025'!Q923,'План Факт 2025'!R923,'План Факт 2025'!Z923,'План Факт 2025'!AA923)&gt;0),"ОК",IF('План Факт 2025'!C923="","ОК","Требует заполнения"))</f>
        <v>ОК</v>
      </c>
      <c r="T923" s="1" t="str">
        <f aca="false">IF(AND('План Факт 2025'!R923&gt;0,'План Факт 2025'!X923=""),"Требует заполнения","ОК")</f>
        <v>ОК</v>
      </c>
      <c r="U923" s="1" t="str">
        <f aca="false">IF(AND('План Факт 2025'!R923&gt;0,'План Факт 2025'!Y923=""),"Требует заполнения","ОК")</f>
        <v>ОК</v>
      </c>
    </row>
    <row r="924" customFormat="false" ht="15" hidden="false" customHeight="false" outlineLevel="0" collapsed="false">
      <c r="A924" s="1" t="str">
        <f aca="false">IF(AND('План Факт 2025'!B924&lt;&gt;"",'План Факт 2025'!A924=""),"Требует заполнения","ОК")</f>
        <v>ОК</v>
      </c>
      <c r="C924" s="1" t="str">
        <f aca="false">IF(AND('План Факт 2025'!C924="",SUM('План Факт 2025'!Q924,'План Факт 2025'!R924,'План Факт 2025'!Z924,'План Факт 2025'!AA924)&gt;0),"Требует заполнения","ОК")</f>
        <v>ОК</v>
      </c>
      <c r="D924" s="357" t="str">
        <f aca="false">IF(OR(AND('План Факт 2025'!D924="",'План Факт 2025'!C924="Инвестиционный_проект"),AND('План Факт 2025'!D924="",'План Факт 2025'!C924="Операционный_бюджет")),"Требует заполнения", IF('План Факт 2025'!D924="","ОК",IFERROR(VLOOKUP('План Факт 2025'!C924&amp;'План Факт 2025'!D924,статьи,1,FALSE()),"Требует исправления")))</f>
        <v>ОК</v>
      </c>
      <c r="E924" s="1" t="str">
        <f aca="false">IF(AND('План Факт 2025'!C924="Инвестиционный_проект",'План Факт 2025'!G924=""),"Требует заполнения",IF(AND('План Факт 2025'!C924&lt;&gt;"Инвестиционный_проект",'План Факт 2025'!G924&lt;&gt;""),"Требует изменения","ОК"))</f>
        <v>ОК</v>
      </c>
      <c r="G924" s="1" t="str">
        <f aca="false">IF(AND('План Факт 2025'!C924="Инвестиционный_проект",'План Факт 2025'!I924=""),"Требует заполнения","ОК")</f>
        <v>ОК</v>
      </c>
      <c r="H924" s="1" t="str">
        <f aca="false">IF(AND('План Факт 2025'!C924="ФОТ",'План Факт 2025'!J924=""),"Требует заполнения","ОК")</f>
        <v>ОК</v>
      </c>
      <c r="J924" s="1" t="str">
        <f aca="false">IF(OR(AND('План Факт 2025'!D924="Программное_обеспечение_лицензии",'План Факт 2025'!L924=""),AND('План Факт 2025'!D924="Приобретение_ПО",'План Факт 2025'!L924=""),AND('План Факт 2025'!D924="ИТ_оборудование_и_комплектующие_ИП",'План Факт 2025'!L924=""),AND('План Факт 2025'!D924="ИТ_оборудование_и_комплектующие",'План Факт 2025'!L924="")),"Требует заполнения","ОК")</f>
        <v>ОК</v>
      </c>
      <c r="K924" s="1" t="str">
        <f aca="false">IF(OR(AND('План Факт 2025'!C924="Операционный_бюджет",'План Факт 2025'!D924="Программное_обеспечение_лицензии",'План Факт 2025'!M924=""),AND('План Факт 2025'!C924="Инвестиционный_проект",'План Факт 2025'!D924="Приобретение_ПО",'План Факт 2025'!M924=""),AND('План Факт 2025'!D924="ИТ_оборудование_и_комплектующие_ИП",'План Факт 2025'!M924=""),AND('План Факт 2025'!D924="ИТ_оборудование_и_комплектующие",'План Факт 2025'!M924="")),"Требует заполнения","ОК")</f>
        <v>ОК</v>
      </c>
      <c r="L924" s="1" t="str">
        <f aca="false">IF(OR(AND('План Факт 2025'!D924="Программное_обеспечение_лицензии",'План Факт 2025'!N924="",'План Факт 2025'!M924=""),AND('План Факт 2025'!D924="Приобретение_ПО",'План Факт 2025'!M924="",'План Факт 2025'!N924="",'План Факт 2025'!M924=""),AND('План Факт 2025'!C924&lt;&gt;"",'План Факт 2025'!N924="",'План Факт 2025'!M924="")),"Требует заполнения","ОК")</f>
        <v>ОК</v>
      </c>
      <c r="N924" s="1" t="str">
        <f aca="false">IF(OR('План Факт 2025'!C924="ФОТ",SUM('План Факт 2025'!Q924,'План Факт 2025'!R924,'План Факт 2025'!Z924,'План Факт 2025'!AA924)&gt;0),"ОК",IF('План Факт 2025'!C924="","ОК","Требует заполнения"))</f>
        <v>ОК</v>
      </c>
      <c r="T924" s="1" t="str">
        <f aca="false">IF(AND('План Факт 2025'!R924&gt;0,'План Факт 2025'!X924=""),"Требует заполнения","ОК")</f>
        <v>ОК</v>
      </c>
      <c r="U924" s="1" t="str">
        <f aca="false">IF(AND('План Факт 2025'!R924&gt;0,'План Факт 2025'!Y924=""),"Требует заполнения","ОК")</f>
        <v>ОК</v>
      </c>
    </row>
    <row r="925" customFormat="false" ht="15" hidden="false" customHeight="false" outlineLevel="0" collapsed="false">
      <c r="A925" s="1" t="str">
        <f aca="false">IF(AND('План Факт 2025'!B925&lt;&gt;"",'План Факт 2025'!A925=""),"Требует заполнения","ОК")</f>
        <v>ОК</v>
      </c>
      <c r="C925" s="1" t="str">
        <f aca="false">IF(AND('План Факт 2025'!C925="",SUM('План Факт 2025'!Q925,'План Факт 2025'!R925,'План Факт 2025'!Z925,'План Факт 2025'!AA925)&gt;0),"Требует заполнения","ОК")</f>
        <v>ОК</v>
      </c>
      <c r="D925" s="357" t="str">
        <f aca="false">IF(OR(AND('План Факт 2025'!D925="",'План Факт 2025'!C925="Инвестиционный_проект"),AND('План Факт 2025'!D925="",'План Факт 2025'!C925="Операционный_бюджет")),"Требует заполнения", IF('План Факт 2025'!D925="","ОК",IFERROR(VLOOKUP('План Факт 2025'!C925&amp;'План Факт 2025'!D925,статьи,1,FALSE()),"Требует исправления")))</f>
        <v>ОК</v>
      </c>
      <c r="E925" s="1" t="str">
        <f aca="false">IF(AND('План Факт 2025'!C925="Инвестиционный_проект",'План Факт 2025'!G925=""),"Требует заполнения",IF(AND('План Факт 2025'!C925&lt;&gt;"Инвестиционный_проект",'План Факт 2025'!G925&lt;&gt;""),"Требует изменения","ОК"))</f>
        <v>ОК</v>
      </c>
      <c r="G925" s="1" t="str">
        <f aca="false">IF(AND('План Факт 2025'!C925="Инвестиционный_проект",'План Факт 2025'!I925=""),"Требует заполнения","ОК")</f>
        <v>ОК</v>
      </c>
      <c r="H925" s="1" t="str">
        <f aca="false">IF(AND('План Факт 2025'!C925="ФОТ",'План Факт 2025'!J925=""),"Требует заполнения","ОК")</f>
        <v>ОК</v>
      </c>
      <c r="J925" s="1" t="str">
        <f aca="false">IF(OR(AND('План Факт 2025'!D925="Программное_обеспечение_лицензии",'План Факт 2025'!L925=""),AND('План Факт 2025'!D925="Приобретение_ПО",'План Факт 2025'!L925=""),AND('План Факт 2025'!D925="ИТ_оборудование_и_комплектующие_ИП",'План Факт 2025'!L925=""),AND('План Факт 2025'!D925="ИТ_оборудование_и_комплектующие",'План Факт 2025'!L925="")),"Требует заполнения","ОК")</f>
        <v>ОК</v>
      </c>
      <c r="K925" s="1" t="str">
        <f aca="false">IF(OR(AND('План Факт 2025'!C925="Операционный_бюджет",'План Факт 2025'!D925="Программное_обеспечение_лицензии",'План Факт 2025'!M925=""),AND('План Факт 2025'!C925="Инвестиционный_проект",'План Факт 2025'!D925="Приобретение_ПО",'План Факт 2025'!M925=""),AND('План Факт 2025'!D925="ИТ_оборудование_и_комплектующие_ИП",'План Факт 2025'!M925=""),AND('План Факт 2025'!D925="ИТ_оборудование_и_комплектующие",'План Факт 2025'!M925="")),"Требует заполнения","ОК")</f>
        <v>ОК</v>
      </c>
      <c r="L925" s="1" t="str">
        <f aca="false">IF(OR(AND('План Факт 2025'!D925="Программное_обеспечение_лицензии",'План Факт 2025'!N925="",'План Факт 2025'!M925=""),AND('План Факт 2025'!D925="Приобретение_ПО",'План Факт 2025'!M925="",'План Факт 2025'!N925="",'План Факт 2025'!M925=""),AND('План Факт 2025'!C925&lt;&gt;"",'План Факт 2025'!N925="",'План Факт 2025'!M925="")),"Требует заполнения","ОК")</f>
        <v>ОК</v>
      </c>
      <c r="N925" s="1" t="str">
        <f aca="false">IF(OR('План Факт 2025'!C925="ФОТ",SUM('План Факт 2025'!Q925,'План Факт 2025'!R925,'План Факт 2025'!Z925,'План Факт 2025'!AA925)&gt;0),"ОК",IF('План Факт 2025'!C925="","ОК","Требует заполнения"))</f>
        <v>ОК</v>
      </c>
      <c r="T925" s="1" t="str">
        <f aca="false">IF(AND('План Факт 2025'!R925&gt;0,'План Факт 2025'!X925=""),"Требует заполнения","ОК")</f>
        <v>ОК</v>
      </c>
      <c r="U925" s="1" t="str">
        <f aca="false">IF(AND('План Факт 2025'!R925&gt;0,'План Факт 2025'!Y925=""),"Требует заполнения","ОК")</f>
        <v>ОК</v>
      </c>
    </row>
    <row r="926" customFormat="false" ht="15" hidden="false" customHeight="false" outlineLevel="0" collapsed="false">
      <c r="A926" s="1" t="str">
        <f aca="false">IF(AND('План Факт 2025'!B926&lt;&gt;"",'План Факт 2025'!A926=""),"Требует заполнения","ОК")</f>
        <v>ОК</v>
      </c>
      <c r="C926" s="1" t="str">
        <f aca="false">IF(AND('План Факт 2025'!C926="",SUM('План Факт 2025'!Q926,'План Факт 2025'!R926,'План Факт 2025'!Z926,'План Факт 2025'!AA926)&gt;0),"Требует заполнения","ОК")</f>
        <v>ОК</v>
      </c>
      <c r="D926" s="357" t="str">
        <f aca="false">IF(OR(AND('План Факт 2025'!D926="",'План Факт 2025'!C926="Инвестиционный_проект"),AND('План Факт 2025'!D926="",'План Факт 2025'!C926="Операционный_бюджет")),"Требует заполнения", IF('План Факт 2025'!D926="","ОК",IFERROR(VLOOKUP('План Факт 2025'!C926&amp;'План Факт 2025'!D926,статьи,1,FALSE()),"Требует исправления")))</f>
        <v>ОК</v>
      </c>
      <c r="E926" s="1" t="str">
        <f aca="false">IF(AND('План Факт 2025'!C926="Инвестиционный_проект",'План Факт 2025'!G926=""),"Требует заполнения",IF(AND('План Факт 2025'!C926&lt;&gt;"Инвестиционный_проект",'План Факт 2025'!G926&lt;&gt;""),"Требует изменения","ОК"))</f>
        <v>ОК</v>
      </c>
      <c r="G926" s="1" t="str">
        <f aca="false">IF(AND('План Факт 2025'!C926="Инвестиционный_проект",'План Факт 2025'!I926=""),"Требует заполнения","ОК")</f>
        <v>ОК</v>
      </c>
      <c r="H926" s="1" t="str">
        <f aca="false">IF(AND('План Факт 2025'!C926="ФОТ",'План Факт 2025'!J926=""),"Требует заполнения","ОК")</f>
        <v>ОК</v>
      </c>
      <c r="J926" s="1" t="str">
        <f aca="false">IF(OR(AND('План Факт 2025'!D926="Программное_обеспечение_лицензии",'План Факт 2025'!L926=""),AND('План Факт 2025'!D926="Приобретение_ПО",'План Факт 2025'!L926=""),AND('План Факт 2025'!D926="ИТ_оборудование_и_комплектующие_ИП",'План Факт 2025'!L926=""),AND('План Факт 2025'!D926="ИТ_оборудование_и_комплектующие",'План Факт 2025'!L926="")),"Требует заполнения","ОК")</f>
        <v>ОК</v>
      </c>
      <c r="K926" s="1" t="str">
        <f aca="false">IF(OR(AND('План Факт 2025'!C926="Операционный_бюджет",'План Факт 2025'!D926="Программное_обеспечение_лицензии",'План Факт 2025'!M926=""),AND('План Факт 2025'!C926="Инвестиционный_проект",'План Факт 2025'!D926="Приобретение_ПО",'План Факт 2025'!M926=""),AND('План Факт 2025'!D926="ИТ_оборудование_и_комплектующие_ИП",'План Факт 2025'!M926=""),AND('План Факт 2025'!D926="ИТ_оборудование_и_комплектующие",'План Факт 2025'!M926="")),"Требует заполнения","ОК")</f>
        <v>ОК</v>
      </c>
      <c r="L926" s="1" t="str">
        <f aca="false">IF(OR(AND('План Факт 2025'!D926="Программное_обеспечение_лицензии",'План Факт 2025'!N926="",'План Факт 2025'!M926=""),AND('План Факт 2025'!D926="Приобретение_ПО",'План Факт 2025'!M926="",'План Факт 2025'!N926="",'План Факт 2025'!M926=""),AND('План Факт 2025'!C926&lt;&gt;"",'План Факт 2025'!N926="",'План Факт 2025'!M926="")),"Требует заполнения","ОК")</f>
        <v>ОК</v>
      </c>
      <c r="N926" s="1" t="str">
        <f aca="false">IF(OR('План Факт 2025'!C926="ФОТ",SUM('План Факт 2025'!Q926,'План Факт 2025'!R926,'План Факт 2025'!Z926,'План Факт 2025'!AA926)&gt;0),"ОК",IF('План Факт 2025'!C926="","ОК","Требует заполнения"))</f>
        <v>ОК</v>
      </c>
      <c r="T926" s="1" t="str">
        <f aca="false">IF(AND('План Факт 2025'!R926&gt;0,'План Факт 2025'!X926=""),"Требует заполнения","ОК")</f>
        <v>ОК</v>
      </c>
      <c r="U926" s="1" t="str">
        <f aca="false">IF(AND('План Факт 2025'!R926&gt;0,'План Факт 2025'!Y926=""),"Требует заполнения","ОК")</f>
        <v>ОК</v>
      </c>
    </row>
    <row r="927" customFormat="false" ht="15" hidden="false" customHeight="false" outlineLevel="0" collapsed="false">
      <c r="A927" s="1" t="str">
        <f aca="false">IF(AND('План Факт 2025'!B927&lt;&gt;"",'План Факт 2025'!A927=""),"Требует заполнения","ОК")</f>
        <v>ОК</v>
      </c>
      <c r="C927" s="1" t="str">
        <f aca="false">IF(AND('План Факт 2025'!C927="",SUM('План Факт 2025'!Q927,'План Факт 2025'!R927,'План Факт 2025'!Z927,'План Факт 2025'!AA927)&gt;0),"Требует заполнения","ОК")</f>
        <v>ОК</v>
      </c>
      <c r="D927" s="357" t="str">
        <f aca="false">IF(OR(AND('План Факт 2025'!D927="",'План Факт 2025'!C927="Инвестиционный_проект"),AND('План Факт 2025'!D927="",'План Факт 2025'!C927="Операционный_бюджет")),"Требует заполнения", IF('План Факт 2025'!D927="","ОК",IFERROR(VLOOKUP('План Факт 2025'!C927&amp;'План Факт 2025'!D927,статьи,1,FALSE()),"Требует исправления")))</f>
        <v>ОК</v>
      </c>
      <c r="E927" s="1" t="str">
        <f aca="false">IF(AND('План Факт 2025'!C927="Инвестиционный_проект",'План Факт 2025'!G927=""),"Требует заполнения",IF(AND('План Факт 2025'!C927&lt;&gt;"Инвестиционный_проект",'План Факт 2025'!G927&lt;&gt;""),"Требует изменения","ОК"))</f>
        <v>ОК</v>
      </c>
      <c r="G927" s="1" t="str">
        <f aca="false">IF(AND('План Факт 2025'!C927="Инвестиционный_проект",'План Факт 2025'!I927=""),"Требует заполнения","ОК")</f>
        <v>ОК</v>
      </c>
      <c r="H927" s="1" t="str">
        <f aca="false">IF(AND('План Факт 2025'!C927="ФОТ",'План Факт 2025'!J927=""),"Требует заполнения","ОК")</f>
        <v>ОК</v>
      </c>
      <c r="J927" s="1" t="str">
        <f aca="false">IF(OR(AND('План Факт 2025'!D927="Программное_обеспечение_лицензии",'План Факт 2025'!L927=""),AND('План Факт 2025'!D927="Приобретение_ПО",'План Факт 2025'!L927=""),AND('План Факт 2025'!D927="ИТ_оборудование_и_комплектующие_ИП",'План Факт 2025'!L927=""),AND('План Факт 2025'!D927="ИТ_оборудование_и_комплектующие",'План Факт 2025'!L927="")),"Требует заполнения","ОК")</f>
        <v>ОК</v>
      </c>
      <c r="K927" s="1" t="str">
        <f aca="false">IF(OR(AND('План Факт 2025'!C927="Операционный_бюджет",'План Факт 2025'!D927="Программное_обеспечение_лицензии",'План Факт 2025'!M927=""),AND('План Факт 2025'!C927="Инвестиционный_проект",'План Факт 2025'!D927="Приобретение_ПО",'План Факт 2025'!M927=""),AND('План Факт 2025'!D927="ИТ_оборудование_и_комплектующие_ИП",'План Факт 2025'!M927=""),AND('План Факт 2025'!D927="ИТ_оборудование_и_комплектующие",'План Факт 2025'!M927="")),"Требует заполнения","ОК")</f>
        <v>ОК</v>
      </c>
      <c r="L927" s="1" t="str">
        <f aca="false">IF(OR(AND('План Факт 2025'!D927="Программное_обеспечение_лицензии",'План Факт 2025'!N927="",'План Факт 2025'!M927=""),AND('План Факт 2025'!D927="Приобретение_ПО",'План Факт 2025'!M927="",'План Факт 2025'!N927="",'План Факт 2025'!M927=""),AND('План Факт 2025'!C927&lt;&gt;"",'План Факт 2025'!N927="",'План Факт 2025'!M927="")),"Требует заполнения","ОК")</f>
        <v>ОК</v>
      </c>
      <c r="N927" s="1" t="str">
        <f aca="false">IF(OR('План Факт 2025'!C927="ФОТ",SUM('План Факт 2025'!Q927,'План Факт 2025'!R927,'План Факт 2025'!Z927,'План Факт 2025'!AA927)&gt;0),"ОК",IF('План Факт 2025'!C927="","ОК","Требует заполнения"))</f>
        <v>ОК</v>
      </c>
      <c r="T927" s="1" t="str">
        <f aca="false">IF(AND('План Факт 2025'!R927&gt;0,'План Факт 2025'!X927=""),"Требует заполнения","ОК")</f>
        <v>ОК</v>
      </c>
      <c r="U927" s="1" t="str">
        <f aca="false">IF(AND('План Факт 2025'!R927&gt;0,'План Факт 2025'!Y927=""),"Требует заполнения","ОК")</f>
        <v>ОК</v>
      </c>
    </row>
    <row r="928" customFormat="false" ht="15" hidden="false" customHeight="false" outlineLevel="0" collapsed="false">
      <c r="A928" s="1" t="str">
        <f aca="false">IF(AND('План Факт 2025'!B928&lt;&gt;"",'План Факт 2025'!A928=""),"Требует заполнения","ОК")</f>
        <v>ОК</v>
      </c>
      <c r="C928" s="1" t="str">
        <f aca="false">IF(AND('План Факт 2025'!C928="",SUM('План Факт 2025'!Q928,'План Факт 2025'!R928,'План Факт 2025'!Z928,'План Факт 2025'!AA928)&gt;0),"Требует заполнения","ОК")</f>
        <v>ОК</v>
      </c>
      <c r="D928" s="357" t="str">
        <f aca="false">IF(OR(AND('План Факт 2025'!D928="",'План Факт 2025'!C928="Инвестиционный_проект"),AND('План Факт 2025'!D928="",'План Факт 2025'!C928="Операционный_бюджет")),"Требует заполнения", IF('План Факт 2025'!D928="","ОК",IFERROR(VLOOKUP('План Факт 2025'!C928&amp;'План Факт 2025'!D928,статьи,1,FALSE()),"Требует исправления")))</f>
        <v>ОК</v>
      </c>
      <c r="E928" s="1" t="str">
        <f aca="false">IF(AND('План Факт 2025'!C928="Инвестиционный_проект",'План Факт 2025'!G928=""),"Требует заполнения",IF(AND('План Факт 2025'!C928&lt;&gt;"Инвестиционный_проект",'План Факт 2025'!G928&lt;&gt;""),"Требует изменения","ОК"))</f>
        <v>ОК</v>
      </c>
      <c r="G928" s="1" t="str">
        <f aca="false">IF(AND('План Факт 2025'!C928="Инвестиционный_проект",'План Факт 2025'!I928=""),"Требует заполнения","ОК")</f>
        <v>ОК</v>
      </c>
      <c r="H928" s="1" t="str">
        <f aca="false">IF(AND('План Факт 2025'!C928="ФОТ",'План Факт 2025'!J928=""),"Требует заполнения","ОК")</f>
        <v>ОК</v>
      </c>
      <c r="J928" s="1" t="str">
        <f aca="false">IF(OR(AND('План Факт 2025'!D928="Программное_обеспечение_лицензии",'План Факт 2025'!L928=""),AND('План Факт 2025'!D928="Приобретение_ПО",'План Факт 2025'!L928=""),AND('План Факт 2025'!D928="ИТ_оборудование_и_комплектующие_ИП",'План Факт 2025'!L928=""),AND('План Факт 2025'!D928="ИТ_оборудование_и_комплектующие",'План Факт 2025'!L928="")),"Требует заполнения","ОК")</f>
        <v>ОК</v>
      </c>
      <c r="K928" s="1" t="str">
        <f aca="false">IF(OR(AND('План Факт 2025'!C928="Операционный_бюджет",'План Факт 2025'!D928="Программное_обеспечение_лицензии",'План Факт 2025'!M928=""),AND('План Факт 2025'!C928="Инвестиционный_проект",'План Факт 2025'!D928="Приобретение_ПО",'План Факт 2025'!M928=""),AND('План Факт 2025'!D928="ИТ_оборудование_и_комплектующие_ИП",'План Факт 2025'!M928=""),AND('План Факт 2025'!D928="ИТ_оборудование_и_комплектующие",'План Факт 2025'!M928="")),"Требует заполнения","ОК")</f>
        <v>ОК</v>
      </c>
      <c r="L928" s="1" t="str">
        <f aca="false">IF(OR(AND('План Факт 2025'!D928="Программное_обеспечение_лицензии",'План Факт 2025'!N928="",'План Факт 2025'!M928=""),AND('План Факт 2025'!D928="Приобретение_ПО",'План Факт 2025'!M928="",'План Факт 2025'!N928="",'План Факт 2025'!M928=""),AND('План Факт 2025'!C928&lt;&gt;"",'План Факт 2025'!N928="",'План Факт 2025'!M928="")),"Требует заполнения","ОК")</f>
        <v>ОК</v>
      </c>
      <c r="N928" s="1" t="str">
        <f aca="false">IF(OR('План Факт 2025'!C928="ФОТ",SUM('План Факт 2025'!Q928,'План Факт 2025'!R928,'План Факт 2025'!Z928,'План Факт 2025'!AA928)&gt;0),"ОК",IF('План Факт 2025'!C928="","ОК","Требует заполнения"))</f>
        <v>ОК</v>
      </c>
      <c r="T928" s="1" t="str">
        <f aca="false">IF(AND('План Факт 2025'!R928&gt;0,'План Факт 2025'!X928=""),"Требует заполнения","ОК")</f>
        <v>ОК</v>
      </c>
      <c r="U928" s="1" t="str">
        <f aca="false">IF(AND('План Факт 2025'!R928&gt;0,'План Факт 2025'!Y928=""),"Требует заполнения","ОК")</f>
        <v>ОК</v>
      </c>
    </row>
    <row r="929" customFormat="false" ht="15" hidden="false" customHeight="false" outlineLevel="0" collapsed="false">
      <c r="A929" s="1" t="str">
        <f aca="false">IF(AND('План Факт 2025'!B929&lt;&gt;"",'План Факт 2025'!A929=""),"Требует заполнения","ОК")</f>
        <v>ОК</v>
      </c>
      <c r="C929" s="1" t="str">
        <f aca="false">IF(AND('План Факт 2025'!C929="",SUM('План Факт 2025'!Q929,'План Факт 2025'!R929,'План Факт 2025'!Z929,'План Факт 2025'!AA929)&gt;0),"Требует заполнения","ОК")</f>
        <v>ОК</v>
      </c>
      <c r="D929" s="357" t="str">
        <f aca="false">IF(OR(AND('План Факт 2025'!D929="",'План Факт 2025'!C929="Инвестиционный_проект"),AND('План Факт 2025'!D929="",'План Факт 2025'!C929="Операционный_бюджет")),"Требует заполнения", IF('План Факт 2025'!D929="","ОК",IFERROR(VLOOKUP('План Факт 2025'!C929&amp;'План Факт 2025'!D929,статьи,1,FALSE()),"Требует исправления")))</f>
        <v>ОК</v>
      </c>
      <c r="E929" s="1" t="str">
        <f aca="false">IF(AND('План Факт 2025'!C929="Инвестиционный_проект",'План Факт 2025'!G929=""),"Требует заполнения",IF(AND('План Факт 2025'!C929&lt;&gt;"Инвестиционный_проект",'План Факт 2025'!G929&lt;&gt;""),"Требует изменения","ОК"))</f>
        <v>ОК</v>
      </c>
      <c r="G929" s="1" t="str">
        <f aca="false">IF(AND('План Факт 2025'!C929="Инвестиционный_проект",'План Факт 2025'!I929=""),"Требует заполнения","ОК")</f>
        <v>ОК</v>
      </c>
      <c r="H929" s="1" t="str">
        <f aca="false">IF(AND('План Факт 2025'!C929="ФОТ",'План Факт 2025'!J929=""),"Требует заполнения","ОК")</f>
        <v>ОК</v>
      </c>
      <c r="J929" s="1" t="str">
        <f aca="false">IF(OR(AND('План Факт 2025'!D929="Программное_обеспечение_лицензии",'План Факт 2025'!L929=""),AND('План Факт 2025'!D929="Приобретение_ПО",'План Факт 2025'!L929=""),AND('План Факт 2025'!D929="ИТ_оборудование_и_комплектующие_ИП",'План Факт 2025'!L929=""),AND('План Факт 2025'!D929="ИТ_оборудование_и_комплектующие",'План Факт 2025'!L929="")),"Требует заполнения","ОК")</f>
        <v>ОК</v>
      </c>
      <c r="K929" s="1" t="str">
        <f aca="false">IF(OR(AND('План Факт 2025'!C929="Операционный_бюджет",'План Факт 2025'!D929="Программное_обеспечение_лицензии",'План Факт 2025'!M929=""),AND('План Факт 2025'!C929="Инвестиционный_проект",'План Факт 2025'!D929="Приобретение_ПО",'План Факт 2025'!M929=""),AND('План Факт 2025'!D929="ИТ_оборудование_и_комплектующие_ИП",'План Факт 2025'!M929=""),AND('План Факт 2025'!D929="ИТ_оборудование_и_комплектующие",'План Факт 2025'!M929="")),"Требует заполнения","ОК")</f>
        <v>ОК</v>
      </c>
      <c r="L929" s="1" t="str">
        <f aca="false">IF(OR(AND('План Факт 2025'!D929="Программное_обеспечение_лицензии",'План Факт 2025'!N929="",'План Факт 2025'!M929=""),AND('План Факт 2025'!D929="Приобретение_ПО",'План Факт 2025'!M929="",'План Факт 2025'!N929="",'План Факт 2025'!M929=""),AND('План Факт 2025'!C929&lt;&gt;"",'План Факт 2025'!N929="",'План Факт 2025'!M929="")),"Требует заполнения","ОК")</f>
        <v>ОК</v>
      </c>
      <c r="N929" s="1" t="str">
        <f aca="false">IF(OR('План Факт 2025'!C929="ФОТ",SUM('План Факт 2025'!Q929,'План Факт 2025'!R929,'План Факт 2025'!Z929,'План Факт 2025'!AA929)&gt;0),"ОК",IF('План Факт 2025'!C929="","ОК","Требует заполнения"))</f>
        <v>ОК</v>
      </c>
      <c r="T929" s="1" t="str">
        <f aca="false">IF(AND('План Факт 2025'!R929&gt;0,'План Факт 2025'!X929=""),"Требует заполнения","ОК")</f>
        <v>ОК</v>
      </c>
      <c r="U929" s="1" t="str">
        <f aca="false">IF(AND('План Факт 2025'!R929&gt;0,'План Факт 2025'!Y929=""),"Требует заполнения","ОК")</f>
        <v>ОК</v>
      </c>
    </row>
    <row r="930" customFormat="false" ht="15" hidden="false" customHeight="false" outlineLevel="0" collapsed="false">
      <c r="A930" s="1" t="str">
        <f aca="false">IF(AND('План Факт 2025'!B930&lt;&gt;"",'План Факт 2025'!A930=""),"Требует заполнения","ОК")</f>
        <v>ОК</v>
      </c>
      <c r="C930" s="1" t="str">
        <f aca="false">IF(AND('План Факт 2025'!C930="",SUM('План Факт 2025'!Q930,'План Факт 2025'!R930,'План Факт 2025'!Z930,'План Факт 2025'!AA930)&gt;0),"Требует заполнения","ОК")</f>
        <v>ОК</v>
      </c>
      <c r="D930" s="357" t="str">
        <f aca="false">IF(OR(AND('План Факт 2025'!D930="",'План Факт 2025'!C930="Инвестиционный_проект"),AND('План Факт 2025'!D930="",'План Факт 2025'!C930="Операционный_бюджет")),"Требует заполнения", IF('План Факт 2025'!D930="","ОК",IFERROR(VLOOKUP('План Факт 2025'!C930&amp;'План Факт 2025'!D930,статьи,1,FALSE()),"Требует исправления")))</f>
        <v>ОК</v>
      </c>
      <c r="E930" s="1" t="str">
        <f aca="false">IF(AND('План Факт 2025'!C930="Инвестиционный_проект",'План Факт 2025'!G930=""),"Требует заполнения",IF(AND('План Факт 2025'!C930&lt;&gt;"Инвестиционный_проект",'План Факт 2025'!G930&lt;&gt;""),"Требует изменения","ОК"))</f>
        <v>ОК</v>
      </c>
      <c r="G930" s="1" t="str">
        <f aca="false">IF(AND('План Факт 2025'!C930="Инвестиционный_проект",'План Факт 2025'!I930=""),"Требует заполнения","ОК")</f>
        <v>ОК</v>
      </c>
      <c r="H930" s="1" t="str">
        <f aca="false">IF(AND('План Факт 2025'!C930="ФОТ",'План Факт 2025'!J930=""),"Требует заполнения","ОК")</f>
        <v>ОК</v>
      </c>
      <c r="J930" s="1" t="str">
        <f aca="false">IF(OR(AND('План Факт 2025'!D930="Программное_обеспечение_лицензии",'План Факт 2025'!L930=""),AND('План Факт 2025'!D930="Приобретение_ПО",'План Факт 2025'!L930=""),AND('План Факт 2025'!D930="ИТ_оборудование_и_комплектующие_ИП",'План Факт 2025'!L930=""),AND('План Факт 2025'!D930="ИТ_оборудование_и_комплектующие",'План Факт 2025'!L930="")),"Требует заполнения","ОК")</f>
        <v>ОК</v>
      </c>
      <c r="K930" s="1" t="str">
        <f aca="false">IF(OR(AND('План Факт 2025'!C930="Операционный_бюджет",'План Факт 2025'!D930="Программное_обеспечение_лицензии",'План Факт 2025'!M930=""),AND('План Факт 2025'!C930="Инвестиционный_проект",'План Факт 2025'!D930="Приобретение_ПО",'План Факт 2025'!M930=""),AND('План Факт 2025'!D930="ИТ_оборудование_и_комплектующие_ИП",'План Факт 2025'!M930=""),AND('План Факт 2025'!D930="ИТ_оборудование_и_комплектующие",'План Факт 2025'!M930="")),"Требует заполнения","ОК")</f>
        <v>ОК</v>
      </c>
      <c r="L930" s="1" t="str">
        <f aca="false">IF(OR(AND('План Факт 2025'!D930="Программное_обеспечение_лицензии",'План Факт 2025'!N930="",'План Факт 2025'!M930=""),AND('План Факт 2025'!D930="Приобретение_ПО",'План Факт 2025'!M930="",'План Факт 2025'!N930="",'План Факт 2025'!M930=""),AND('План Факт 2025'!C930&lt;&gt;"",'План Факт 2025'!N930="",'План Факт 2025'!M930="")),"Требует заполнения","ОК")</f>
        <v>ОК</v>
      </c>
      <c r="N930" s="1" t="str">
        <f aca="false">IF(OR('План Факт 2025'!C930="ФОТ",SUM('План Факт 2025'!Q930,'План Факт 2025'!R930,'План Факт 2025'!Z930,'План Факт 2025'!AA930)&gt;0),"ОК",IF('План Факт 2025'!C930="","ОК","Требует заполнения"))</f>
        <v>ОК</v>
      </c>
      <c r="T930" s="1" t="str">
        <f aca="false">IF(AND('План Факт 2025'!R930&gt;0,'План Факт 2025'!X930=""),"Требует заполнения","ОК")</f>
        <v>ОК</v>
      </c>
      <c r="U930" s="1" t="str">
        <f aca="false">IF(AND('План Факт 2025'!R930&gt;0,'План Факт 2025'!Y930=""),"Требует заполнения","ОК")</f>
        <v>ОК</v>
      </c>
    </row>
    <row r="931" customFormat="false" ht="15" hidden="false" customHeight="false" outlineLevel="0" collapsed="false">
      <c r="A931" s="1" t="str">
        <f aca="false">IF(AND('План Факт 2025'!B931&lt;&gt;"",'План Факт 2025'!A931=""),"Требует заполнения","ОК")</f>
        <v>ОК</v>
      </c>
      <c r="C931" s="1" t="str">
        <f aca="false">IF(AND('План Факт 2025'!C931="",SUM('План Факт 2025'!Q931,'План Факт 2025'!R931,'План Факт 2025'!Z931,'План Факт 2025'!AA931)&gt;0),"Требует заполнения","ОК")</f>
        <v>ОК</v>
      </c>
      <c r="D931" s="357" t="str">
        <f aca="false">IF(OR(AND('План Факт 2025'!D931="",'План Факт 2025'!C931="Инвестиционный_проект"),AND('План Факт 2025'!D931="",'План Факт 2025'!C931="Операционный_бюджет")),"Требует заполнения", IF('План Факт 2025'!D931="","ОК",IFERROR(VLOOKUP('План Факт 2025'!C931&amp;'План Факт 2025'!D931,статьи,1,FALSE()),"Требует исправления")))</f>
        <v>ОК</v>
      </c>
      <c r="E931" s="1" t="str">
        <f aca="false">IF(AND('План Факт 2025'!C931="Инвестиционный_проект",'План Факт 2025'!G931=""),"Требует заполнения",IF(AND('План Факт 2025'!C931&lt;&gt;"Инвестиционный_проект",'План Факт 2025'!G931&lt;&gt;""),"Требует изменения","ОК"))</f>
        <v>ОК</v>
      </c>
      <c r="G931" s="1" t="str">
        <f aca="false">IF(AND('План Факт 2025'!C931="Инвестиционный_проект",'План Факт 2025'!I931=""),"Требует заполнения","ОК")</f>
        <v>ОК</v>
      </c>
      <c r="H931" s="1" t="str">
        <f aca="false">IF(AND('План Факт 2025'!C931="ФОТ",'План Факт 2025'!J931=""),"Требует заполнения","ОК")</f>
        <v>ОК</v>
      </c>
      <c r="J931" s="1" t="str">
        <f aca="false">IF(OR(AND('План Факт 2025'!D931="Программное_обеспечение_лицензии",'План Факт 2025'!L931=""),AND('План Факт 2025'!D931="Приобретение_ПО",'План Факт 2025'!L931=""),AND('План Факт 2025'!D931="ИТ_оборудование_и_комплектующие_ИП",'План Факт 2025'!L931=""),AND('План Факт 2025'!D931="ИТ_оборудование_и_комплектующие",'План Факт 2025'!L931="")),"Требует заполнения","ОК")</f>
        <v>ОК</v>
      </c>
      <c r="K931" s="1" t="str">
        <f aca="false">IF(OR(AND('План Факт 2025'!C931="Операционный_бюджет",'План Факт 2025'!D931="Программное_обеспечение_лицензии",'План Факт 2025'!M931=""),AND('План Факт 2025'!C931="Инвестиционный_проект",'План Факт 2025'!D931="Приобретение_ПО",'План Факт 2025'!M931=""),AND('План Факт 2025'!D931="ИТ_оборудование_и_комплектующие_ИП",'План Факт 2025'!M931=""),AND('План Факт 2025'!D931="ИТ_оборудование_и_комплектующие",'План Факт 2025'!M931="")),"Требует заполнения","ОК")</f>
        <v>ОК</v>
      </c>
      <c r="L931" s="1" t="str">
        <f aca="false">IF(OR(AND('План Факт 2025'!D931="Программное_обеспечение_лицензии",'План Факт 2025'!N931="",'План Факт 2025'!M931=""),AND('План Факт 2025'!D931="Приобретение_ПО",'План Факт 2025'!M931="",'План Факт 2025'!N931="",'План Факт 2025'!M931=""),AND('План Факт 2025'!C931&lt;&gt;"",'План Факт 2025'!N931="",'План Факт 2025'!M931="")),"Требует заполнения","ОК")</f>
        <v>ОК</v>
      </c>
      <c r="N931" s="1" t="str">
        <f aca="false">IF(OR('План Факт 2025'!C931="ФОТ",SUM('План Факт 2025'!Q931,'План Факт 2025'!R931,'План Факт 2025'!Z931,'План Факт 2025'!AA931)&gt;0),"ОК",IF('План Факт 2025'!C931="","ОК","Требует заполнения"))</f>
        <v>ОК</v>
      </c>
      <c r="T931" s="1" t="str">
        <f aca="false">IF(AND('План Факт 2025'!R931&gt;0,'План Факт 2025'!X931=""),"Требует заполнения","ОК")</f>
        <v>ОК</v>
      </c>
      <c r="U931" s="1" t="str">
        <f aca="false">IF(AND('План Факт 2025'!R931&gt;0,'План Факт 2025'!Y931=""),"Требует заполнения","ОК")</f>
        <v>ОК</v>
      </c>
    </row>
    <row r="932" customFormat="false" ht="15" hidden="false" customHeight="false" outlineLevel="0" collapsed="false">
      <c r="A932" s="1" t="str">
        <f aca="false">IF(AND('План Факт 2025'!B932&lt;&gt;"",'План Факт 2025'!A932=""),"Требует заполнения","ОК")</f>
        <v>ОК</v>
      </c>
      <c r="C932" s="1" t="str">
        <f aca="false">IF(AND('План Факт 2025'!C932="",SUM('План Факт 2025'!Q932,'План Факт 2025'!R932,'План Факт 2025'!Z932,'План Факт 2025'!AA932)&gt;0),"Требует заполнения","ОК")</f>
        <v>ОК</v>
      </c>
      <c r="D932" s="357" t="str">
        <f aca="false">IF(OR(AND('План Факт 2025'!D932="",'План Факт 2025'!C932="Инвестиционный_проект"),AND('План Факт 2025'!D932="",'План Факт 2025'!C932="Операционный_бюджет")),"Требует заполнения", IF('План Факт 2025'!D932="","ОК",IFERROR(VLOOKUP('План Факт 2025'!C932&amp;'План Факт 2025'!D932,статьи,1,FALSE()),"Требует исправления")))</f>
        <v>ОК</v>
      </c>
      <c r="E932" s="1" t="str">
        <f aca="false">IF(AND('План Факт 2025'!C932="Инвестиционный_проект",'План Факт 2025'!G932=""),"Требует заполнения",IF(AND('План Факт 2025'!C932&lt;&gt;"Инвестиционный_проект",'План Факт 2025'!G932&lt;&gt;""),"Требует изменения","ОК"))</f>
        <v>ОК</v>
      </c>
      <c r="G932" s="1" t="str">
        <f aca="false">IF(AND('План Факт 2025'!C932="Инвестиционный_проект",'План Факт 2025'!I932=""),"Требует заполнения","ОК")</f>
        <v>ОК</v>
      </c>
      <c r="H932" s="1" t="str">
        <f aca="false">IF(AND('План Факт 2025'!C932="ФОТ",'План Факт 2025'!J932=""),"Требует заполнения","ОК")</f>
        <v>ОК</v>
      </c>
      <c r="J932" s="1" t="str">
        <f aca="false">IF(OR(AND('План Факт 2025'!D932="Программное_обеспечение_лицензии",'План Факт 2025'!L932=""),AND('План Факт 2025'!D932="Приобретение_ПО",'План Факт 2025'!L932=""),AND('План Факт 2025'!D932="ИТ_оборудование_и_комплектующие_ИП",'План Факт 2025'!L932=""),AND('План Факт 2025'!D932="ИТ_оборудование_и_комплектующие",'План Факт 2025'!L932="")),"Требует заполнения","ОК")</f>
        <v>ОК</v>
      </c>
      <c r="K932" s="1" t="str">
        <f aca="false">IF(OR(AND('План Факт 2025'!C932="Операционный_бюджет",'План Факт 2025'!D932="Программное_обеспечение_лицензии",'План Факт 2025'!M932=""),AND('План Факт 2025'!C932="Инвестиционный_проект",'План Факт 2025'!D932="Приобретение_ПО",'План Факт 2025'!M932=""),AND('План Факт 2025'!D932="ИТ_оборудование_и_комплектующие_ИП",'План Факт 2025'!M932=""),AND('План Факт 2025'!D932="ИТ_оборудование_и_комплектующие",'План Факт 2025'!M932="")),"Требует заполнения","ОК")</f>
        <v>ОК</v>
      </c>
      <c r="L932" s="1" t="str">
        <f aca="false">IF(OR(AND('План Факт 2025'!D932="Программное_обеспечение_лицензии",'План Факт 2025'!N932="",'План Факт 2025'!M932=""),AND('План Факт 2025'!D932="Приобретение_ПО",'План Факт 2025'!M932="",'План Факт 2025'!N932="",'План Факт 2025'!M932=""),AND('План Факт 2025'!C932&lt;&gt;"",'План Факт 2025'!N932="",'План Факт 2025'!M932="")),"Требует заполнения","ОК")</f>
        <v>ОК</v>
      </c>
      <c r="N932" s="1" t="str">
        <f aca="false">IF(OR('План Факт 2025'!C932="ФОТ",SUM('План Факт 2025'!Q932,'План Факт 2025'!R932,'План Факт 2025'!Z932,'План Факт 2025'!AA932)&gt;0),"ОК",IF('План Факт 2025'!C932="","ОК","Требует заполнения"))</f>
        <v>ОК</v>
      </c>
      <c r="T932" s="1" t="str">
        <f aca="false">IF(AND('План Факт 2025'!R932&gt;0,'План Факт 2025'!X932=""),"Требует заполнения","ОК")</f>
        <v>ОК</v>
      </c>
      <c r="U932" s="1" t="str">
        <f aca="false">IF(AND('План Факт 2025'!R932&gt;0,'План Факт 2025'!Y932=""),"Требует заполнения","ОК")</f>
        <v>ОК</v>
      </c>
    </row>
    <row r="933" customFormat="false" ht="15" hidden="false" customHeight="false" outlineLevel="0" collapsed="false">
      <c r="A933" s="1" t="str">
        <f aca="false">IF(AND('План Факт 2025'!B933&lt;&gt;"",'План Факт 2025'!A933=""),"Требует заполнения","ОК")</f>
        <v>ОК</v>
      </c>
      <c r="C933" s="1" t="str">
        <f aca="false">IF(AND('План Факт 2025'!C933="",SUM('План Факт 2025'!Q933,'План Факт 2025'!R933,'План Факт 2025'!Z933,'План Факт 2025'!AA933)&gt;0),"Требует заполнения","ОК")</f>
        <v>ОК</v>
      </c>
      <c r="D933" s="357" t="str">
        <f aca="false">IF(OR(AND('План Факт 2025'!D933="",'План Факт 2025'!C933="Инвестиционный_проект"),AND('План Факт 2025'!D933="",'План Факт 2025'!C933="Операционный_бюджет")),"Требует заполнения", IF('План Факт 2025'!D933="","ОК",IFERROR(VLOOKUP('План Факт 2025'!C933&amp;'План Факт 2025'!D933,статьи,1,FALSE()),"Требует исправления")))</f>
        <v>ОК</v>
      </c>
      <c r="E933" s="1" t="str">
        <f aca="false">IF(AND('План Факт 2025'!C933="Инвестиционный_проект",'План Факт 2025'!G933=""),"Требует заполнения",IF(AND('План Факт 2025'!C933&lt;&gt;"Инвестиционный_проект",'План Факт 2025'!G933&lt;&gt;""),"Требует изменения","ОК"))</f>
        <v>ОК</v>
      </c>
      <c r="G933" s="1" t="str">
        <f aca="false">IF(AND('План Факт 2025'!C933="Инвестиционный_проект",'План Факт 2025'!I933=""),"Требует заполнения","ОК")</f>
        <v>ОК</v>
      </c>
      <c r="H933" s="1" t="str">
        <f aca="false">IF(AND('План Факт 2025'!C933="ФОТ",'План Факт 2025'!J933=""),"Требует заполнения","ОК")</f>
        <v>ОК</v>
      </c>
      <c r="J933" s="1" t="str">
        <f aca="false">IF(OR(AND('План Факт 2025'!D933="Программное_обеспечение_лицензии",'План Факт 2025'!L933=""),AND('План Факт 2025'!D933="Приобретение_ПО",'План Факт 2025'!L933=""),AND('План Факт 2025'!D933="ИТ_оборудование_и_комплектующие_ИП",'План Факт 2025'!L933=""),AND('План Факт 2025'!D933="ИТ_оборудование_и_комплектующие",'План Факт 2025'!L933="")),"Требует заполнения","ОК")</f>
        <v>ОК</v>
      </c>
      <c r="K933" s="1" t="str">
        <f aca="false">IF(OR(AND('План Факт 2025'!C933="Операционный_бюджет",'План Факт 2025'!D933="Программное_обеспечение_лицензии",'План Факт 2025'!M933=""),AND('План Факт 2025'!C933="Инвестиционный_проект",'План Факт 2025'!D933="Приобретение_ПО",'План Факт 2025'!M933=""),AND('План Факт 2025'!D933="ИТ_оборудование_и_комплектующие_ИП",'План Факт 2025'!M933=""),AND('План Факт 2025'!D933="ИТ_оборудование_и_комплектующие",'План Факт 2025'!M933="")),"Требует заполнения","ОК")</f>
        <v>ОК</v>
      </c>
      <c r="L933" s="1" t="str">
        <f aca="false">IF(OR(AND('План Факт 2025'!D933="Программное_обеспечение_лицензии",'План Факт 2025'!N933="",'План Факт 2025'!M933=""),AND('План Факт 2025'!D933="Приобретение_ПО",'План Факт 2025'!M933="",'План Факт 2025'!N933="",'План Факт 2025'!M933=""),AND('План Факт 2025'!C933&lt;&gt;"",'План Факт 2025'!N933="",'План Факт 2025'!M933="")),"Требует заполнения","ОК")</f>
        <v>ОК</v>
      </c>
      <c r="N933" s="1" t="str">
        <f aca="false">IF(OR('План Факт 2025'!C933="ФОТ",SUM('План Факт 2025'!Q933,'План Факт 2025'!R933,'План Факт 2025'!Z933,'План Факт 2025'!AA933)&gt;0),"ОК",IF('План Факт 2025'!C933="","ОК","Требует заполнения"))</f>
        <v>ОК</v>
      </c>
      <c r="T933" s="1" t="str">
        <f aca="false">IF(AND('План Факт 2025'!R933&gt;0,'План Факт 2025'!X933=""),"Требует заполнения","ОК")</f>
        <v>ОК</v>
      </c>
      <c r="U933" s="1" t="str">
        <f aca="false">IF(AND('План Факт 2025'!R933&gt;0,'План Факт 2025'!Y933=""),"Требует заполнения","ОК")</f>
        <v>ОК</v>
      </c>
    </row>
    <row r="934" customFormat="false" ht="15" hidden="false" customHeight="false" outlineLevel="0" collapsed="false">
      <c r="A934" s="1" t="str">
        <f aca="false">IF(AND('План Факт 2025'!B934&lt;&gt;"",'План Факт 2025'!A934=""),"Требует заполнения","ОК")</f>
        <v>ОК</v>
      </c>
      <c r="C934" s="1" t="str">
        <f aca="false">IF(AND('План Факт 2025'!C934="",SUM('План Факт 2025'!Q934,'План Факт 2025'!R934,'План Факт 2025'!Z934,'План Факт 2025'!AA934)&gt;0),"Требует заполнения","ОК")</f>
        <v>ОК</v>
      </c>
      <c r="D934" s="357" t="str">
        <f aca="false">IF(OR(AND('План Факт 2025'!D934="",'План Факт 2025'!C934="Инвестиционный_проект"),AND('План Факт 2025'!D934="",'План Факт 2025'!C934="Операционный_бюджет")),"Требует заполнения", IF('План Факт 2025'!D934="","ОК",IFERROR(VLOOKUP('План Факт 2025'!C934&amp;'План Факт 2025'!D934,статьи,1,FALSE()),"Требует исправления")))</f>
        <v>ОК</v>
      </c>
      <c r="E934" s="1" t="str">
        <f aca="false">IF(AND('План Факт 2025'!C934="Инвестиционный_проект",'План Факт 2025'!G934=""),"Требует заполнения",IF(AND('План Факт 2025'!C934&lt;&gt;"Инвестиционный_проект",'План Факт 2025'!G934&lt;&gt;""),"Требует изменения","ОК"))</f>
        <v>ОК</v>
      </c>
      <c r="G934" s="1" t="str">
        <f aca="false">IF(AND('План Факт 2025'!C934="Инвестиционный_проект",'План Факт 2025'!I934=""),"Требует заполнения","ОК")</f>
        <v>ОК</v>
      </c>
      <c r="H934" s="1" t="str">
        <f aca="false">IF(AND('План Факт 2025'!C934="ФОТ",'План Факт 2025'!J934=""),"Требует заполнения","ОК")</f>
        <v>ОК</v>
      </c>
      <c r="J934" s="1" t="str">
        <f aca="false">IF(OR(AND('План Факт 2025'!D934="Программное_обеспечение_лицензии",'План Факт 2025'!L934=""),AND('План Факт 2025'!D934="Приобретение_ПО",'План Факт 2025'!L934=""),AND('План Факт 2025'!D934="ИТ_оборудование_и_комплектующие_ИП",'План Факт 2025'!L934=""),AND('План Факт 2025'!D934="ИТ_оборудование_и_комплектующие",'План Факт 2025'!L934="")),"Требует заполнения","ОК")</f>
        <v>ОК</v>
      </c>
      <c r="K934" s="1" t="str">
        <f aca="false">IF(OR(AND('План Факт 2025'!C934="Операционный_бюджет",'План Факт 2025'!D934="Программное_обеспечение_лицензии",'План Факт 2025'!M934=""),AND('План Факт 2025'!C934="Инвестиционный_проект",'План Факт 2025'!D934="Приобретение_ПО",'План Факт 2025'!M934=""),AND('План Факт 2025'!D934="ИТ_оборудование_и_комплектующие_ИП",'План Факт 2025'!M934=""),AND('План Факт 2025'!D934="ИТ_оборудование_и_комплектующие",'План Факт 2025'!M934="")),"Требует заполнения","ОК")</f>
        <v>ОК</v>
      </c>
      <c r="L934" s="1" t="str">
        <f aca="false">IF(OR(AND('План Факт 2025'!D934="Программное_обеспечение_лицензии",'План Факт 2025'!N934="",'План Факт 2025'!M934=""),AND('План Факт 2025'!D934="Приобретение_ПО",'План Факт 2025'!M934="",'План Факт 2025'!N934="",'План Факт 2025'!M934=""),AND('План Факт 2025'!C934&lt;&gt;"",'План Факт 2025'!N934="",'План Факт 2025'!M934="")),"Требует заполнения","ОК")</f>
        <v>ОК</v>
      </c>
      <c r="N934" s="1" t="str">
        <f aca="false">IF(OR('План Факт 2025'!C934="ФОТ",SUM('План Факт 2025'!Q934,'План Факт 2025'!R934,'План Факт 2025'!Z934,'План Факт 2025'!AA934)&gt;0),"ОК",IF('План Факт 2025'!C934="","ОК","Требует заполнения"))</f>
        <v>ОК</v>
      </c>
      <c r="T934" s="1" t="str">
        <f aca="false">IF(AND('План Факт 2025'!R934&gt;0,'План Факт 2025'!X934=""),"Требует заполнения","ОК")</f>
        <v>ОК</v>
      </c>
      <c r="U934" s="1" t="str">
        <f aca="false">IF(AND('План Факт 2025'!R934&gt;0,'План Факт 2025'!Y934=""),"Требует заполнения","ОК")</f>
        <v>ОК</v>
      </c>
    </row>
    <row r="935" customFormat="false" ht="15" hidden="false" customHeight="false" outlineLevel="0" collapsed="false">
      <c r="A935" s="1" t="str">
        <f aca="false">IF(AND('План Факт 2025'!B935&lt;&gt;"",'План Факт 2025'!A935=""),"Требует заполнения","ОК")</f>
        <v>ОК</v>
      </c>
      <c r="C935" s="1" t="str">
        <f aca="false">IF(AND('План Факт 2025'!C935="",SUM('План Факт 2025'!Q935,'План Факт 2025'!R935,'План Факт 2025'!Z935,'План Факт 2025'!AA935)&gt;0),"Требует заполнения","ОК")</f>
        <v>ОК</v>
      </c>
      <c r="D935" s="357" t="str">
        <f aca="false">IF(OR(AND('План Факт 2025'!D935="",'План Факт 2025'!C935="Инвестиционный_проект"),AND('План Факт 2025'!D935="",'План Факт 2025'!C935="Операционный_бюджет")),"Требует заполнения", IF('План Факт 2025'!D935="","ОК",IFERROR(VLOOKUP('План Факт 2025'!C935&amp;'План Факт 2025'!D935,статьи,1,FALSE()),"Требует исправления")))</f>
        <v>ОК</v>
      </c>
      <c r="E935" s="1" t="str">
        <f aca="false">IF(AND('План Факт 2025'!C935="Инвестиционный_проект",'План Факт 2025'!G935=""),"Требует заполнения",IF(AND('План Факт 2025'!C935&lt;&gt;"Инвестиционный_проект",'План Факт 2025'!G935&lt;&gt;""),"Требует изменения","ОК"))</f>
        <v>ОК</v>
      </c>
      <c r="G935" s="1" t="str">
        <f aca="false">IF(AND('План Факт 2025'!C935="Инвестиционный_проект",'План Факт 2025'!I935=""),"Требует заполнения","ОК")</f>
        <v>ОК</v>
      </c>
      <c r="H935" s="1" t="str">
        <f aca="false">IF(AND('План Факт 2025'!C935="ФОТ",'План Факт 2025'!J935=""),"Требует заполнения","ОК")</f>
        <v>ОК</v>
      </c>
      <c r="J935" s="1" t="str">
        <f aca="false">IF(OR(AND('План Факт 2025'!D935="Программное_обеспечение_лицензии",'План Факт 2025'!L935=""),AND('План Факт 2025'!D935="Приобретение_ПО",'План Факт 2025'!L935=""),AND('План Факт 2025'!D935="ИТ_оборудование_и_комплектующие_ИП",'План Факт 2025'!L935=""),AND('План Факт 2025'!D935="ИТ_оборудование_и_комплектующие",'План Факт 2025'!L935="")),"Требует заполнения","ОК")</f>
        <v>ОК</v>
      </c>
      <c r="K935" s="1" t="str">
        <f aca="false">IF(OR(AND('План Факт 2025'!C935="Операционный_бюджет",'План Факт 2025'!D935="Программное_обеспечение_лицензии",'План Факт 2025'!M935=""),AND('План Факт 2025'!C935="Инвестиционный_проект",'План Факт 2025'!D935="Приобретение_ПО",'План Факт 2025'!M935=""),AND('План Факт 2025'!D935="ИТ_оборудование_и_комплектующие_ИП",'План Факт 2025'!M935=""),AND('План Факт 2025'!D935="ИТ_оборудование_и_комплектующие",'План Факт 2025'!M935="")),"Требует заполнения","ОК")</f>
        <v>ОК</v>
      </c>
      <c r="L935" s="1" t="str">
        <f aca="false">IF(OR(AND('План Факт 2025'!D935="Программное_обеспечение_лицензии",'План Факт 2025'!N935="",'План Факт 2025'!M935=""),AND('План Факт 2025'!D935="Приобретение_ПО",'План Факт 2025'!M935="",'План Факт 2025'!N935="",'План Факт 2025'!M935=""),AND('План Факт 2025'!C935&lt;&gt;"",'План Факт 2025'!N935="",'План Факт 2025'!M935="")),"Требует заполнения","ОК")</f>
        <v>ОК</v>
      </c>
      <c r="N935" s="1" t="str">
        <f aca="false">IF(OR('План Факт 2025'!C935="ФОТ",SUM('План Факт 2025'!Q935,'План Факт 2025'!R935,'План Факт 2025'!Z935,'План Факт 2025'!AA935)&gt;0),"ОК",IF('План Факт 2025'!C935="","ОК","Требует заполнения"))</f>
        <v>ОК</v>
      </c>
      <c r="T935" s="1" t="str">
        <f aca="false">IF(AND('План Факт 2025'!R935&gt;0,'План Факт 2025'!X935=""),"Требует заполнения","ОК")</f>
        <v>ОК</v>
      </c>
      <c r="U935" s="1" t="str">
        <f aca="false">IF(AND('План Факт 2025'!R935&gt;0,'План Факт 2025'!Y935=""),"Требует заполнения","ОК")</f>
        <v>ОК</v>
      </c>
    </row>
    <row r="936" customFormat="false" ht="15" hidden="false" customHeight="false" outlineLevel="0" collapsed="false">
      <c r="A936" s="1" t="str">
        <f aca="false">IF(AND('План Факт 2025'!B936&lt;&gt;"",'План Факт 2025'!A936=""),"Требует заполнения","ОК")</f>
        <v>ОК</v>
      </c>
      <c r="C936" s="1" t="str">
        <f aca="false">IF(AND('План Факт 2025'!C936="",SUM('План Факт 2025'!Q936,'План Факт 2025'!R936,'План Факт 2025'!Z936,'План Факт 2025'!AA936)&gt;0),"Требует заполнения","ОК")</f>
        <v>ОК</v>
      </c>
      <c r="D936" s="357" t="str">
        <f aca="false">IF(OR(AND('План Факт 2025'!D936="",'План Факт 2025'!C936="Инвестиционный_проект"),AND('План Факт 2025'!D936="",'План Факт 2025'!C936="Операционный_бюджет")),"Требует заполнения", IF('План Факт 2025'!D936="","ОК",IFERROR(VLOOKUP('План Факт 2025'!C936&amp;'План Факт 2025'!D936,статьи,1,FALSE()),"Требует исправления")))</f>
        <v>ОК</v>
      </c>
      <c r="E936" s="1" t="str">
        <f aca="false">IF(AND('План Факт 2025'!C936="Инвестиционный_проект",'План Факт 2025'!G936=""),"Требует заполнения",IF(AND('План Факт 2025'!C936&lt;&gt;"Инвестиционный_проект",'План Факт 2025'!G936&lt;&gt;""),"Требует изменения","ОК"))</f>
        <v>ОК</v>
      </c>
      <c r="G936" s="1" t="str">
        <f aca="false">IF(AND('План Факт 2025'!C936="Инвестиционный_проект",'План Факт 2025'!I936=""),"Требует заполнения","ОК")</f>
        <v>ОК</v>
      </c>
      <c r="H936" s="1" t="str">
        <f aca="false">IF(AND('План Факт 2025'!C936="ФОТ",'План Факт 2025'!J936=""),"Требует заполнения","ОК")</f>
        <v>ОК</v>
      </c>
      <c r="J936" s="1" t="str">
        <f aca="false">IF(OR(AND('План Факт 2025'!D936="Программное_обеспечение_лицензии",'План Факт 2025'!L936=""),AND('План Факт 2025'!D936="Приобретение_ПО",'План Факт 2025'!L936=""),AND('План Факт 2025'!D936="ИТ_оборудование_и_комплектующие_ИП",'План Факт 2025'!L936=""),AND('План Факт 2025'!D936="ИТ_оборудование_и_комплектующие",'План Факт 2025'!L936="")),"Требует заполнения","ОК")</f>
        <v>ОК</v>
      </c>
      <c r="K936" s="1" t="str">
        <f aca="false">IF(OR(AND('План Факт 2025'!C936="Операционный_бюджет",'План Факт 2025'!D936="Программное_обеспечение_лицензии",'План Факт 2025'!M936=""),AND('План Факт 2025'!C936="Инвестиционный_проект",'План Факт 2025'!D936="Приобретение_ПО",'План Факт 2025'!M936=""),AND('План Факт 2025'!D936="ИТ_оборудование_и_комплектующие_ИП",'План Факт 2025'!M936=""),AND('План Факт 2025'!D936="ИТ_оборудование_и_комплектующие",'План Факт 2025'!M936="")),"Требует заполнения","ОК")</f>
        <v>ОК</v>
      </c>
      <c r="L936" s="1" t="str">
        <f aca="false">IF(OR(AND('План Факт 2025'!D936="Программное_обеспечение_лицензии",'План Факт 2025'!N936="",'План Факт 2025'!M936=""),AND('План Факт 2025'!D936="Приобретение_ПО",'План Факт 2025'!M936="",'План Факт 2025'!N936="",'План Факт 2025'!M936=""),AND('План Факт 2025'!C936&lt;&gt;"",'План Факт 2025'!N936="",'План Факт 2025'!M936="")),"Требует заполнения","ОК")</f>
        <v>ОК</v>
      </c>
      <c r="N936" s="1" t="str">
        <f aca="false">IF(OR('План Факт 2025'!C936="ФОТ",SUM('План Факт 2025'!Q936,'План Факт 2025'!R936,'План Факт 2025'!Z936,'План Факт 2025'!AA936)&gt;0),"ОК",IF('План Факт 2025'!C936="","ОК","Требует заполнения"))</f>
        <v>ОК</v>
      </c>
      <c r="T936" s="1" t="str">
        <f aca="false">IF(AND('План Факт 2025'!R936&gt;0,'План Факт 2025'!X936=""),"Требует заполнения","ОК")</f>
        <v>ОК</v>
      </c>
      <c r="U936" s="1" t="str">
        <f aca="false">IF(AND('План Факт 2025'!R936&gt;0,'План Факт 2025'!Y936=""),"Требует заполнения","ОК")</f>
        <v>ОК</v>
      </c>
    </row>
    <row r="937" customFormat="false" ht="15" hidden="false" customHeight="false" outlineLevel="0" collapsed="false">
      <c r="A937" s="1" t="str">
        <f aca="false">IF(AND('План Факт 2025'!B937&lt;&gt;"",'План Факт 2025'!A937=""),"Требует заполнения","ОК")</f>
        <v>ОК</v>
      </c>
      <c r="C937" s="1" t="str">
        <f aca="false">IF(AND('План Факт 2025'!C937="",SUM('План Факт 2025'!Q937,'План Факт 2025'!R937,'План Факт 2025'!Z937,'План Факт 2025'!AA937)&gt;0),"Требует заполнения","ОК")</f>
        <v>ОК</v>
      </c>
      <c r="D937" s="357" t="str">
        <f aca="false">IF(OR(AND('План Факт 2025'!D937="",'План Факт 2025'!C937="Инвестиционный_проект"),AND('План Факт 2025'!D937="",'План Факт 2025'!C937="Операционный_бюджет")),"Требует заполнения", IF('План Факт 2025'!D937="","ОК",IFERROR(VLOOKUP('План Факт 2025'!C937&amp;'План Факт 2025'!D937,статьи,1,FALSE()),"Требует исправления")))</f>
        <v>ОК</v>
      </c>
      <c r="E937" s="1" t="str">
        <f aca="false">IF(AND('План Факт 2025'!C937="Инвестиционный_проект",'План Факт 2025'!G937=""),"Требует заполнения",IF(AND('План Факт 2025'!C937&lt;&gt;"Инвестиционный_проект",'План Факт 2025'!G937&lt;&gt;""),"Требует изменения","ОК"))</f>
        <v>ОК</v>
      </c>
      <c r="G937" s="1" t="str">
        <f aca="false">IF(AND('План Факт 2025'!C937="Инвестиционный_проект",'План Факт 2025'!I937=""),"Требует заполнения","ОК")</f>
        <v>ОК</v>
      </c>
      <c r="H937" s="1" t="str">
        <f aca="false">IF(AND('План Факт 2025'!C937="ФОТ",'План Факт 2025'!J937=""),"Требует заполнения","ОК")</f>
        <v>ОК</v>
      </c>
      <c r="J937" s="1" t="str">
        <f aca="false">IF(OR(AND('План Факт 2025'!D937="Программное_обеспечение_лицензии",'План Факт 2025'!L937=""),AND('План Факт 2025'!D937="Приобретение_ПО",'План Факт 2025'!L937=""),AND('План Факт 2025'!D937="ИТ_оборудование_и_комплектующие_ИП",'План Факт 2025'!L937=""),AND('План Факт 2025'!D937="ИТ_оборудование_и_комплектующие",'План Факт 2025'!L937="")),"Требует заполнения","ОК")</f>
        <v>ОК</v>
      </c>
      <c r="K937" s="1" t="str">
        <f aca="false">IF(OR(AND('План Факт 2025'!C937="Операционный_бюджет",'План Факт 2025'!D937="Программное_обеспечение_лицензии",'План Факт 2025'!M937=""),AND('План Факт 2025'!C937="Инвестиционный_проект",'План Факт 2025'!D937="Приобретение_ПО",'План Факт 2025'!M937=""),AND('План Факт 2025'!D937="ИТ_оборудование_и_комплектующие_ИП",'План Факт 2025'!M937=""),AND('План Факт 2025'!D937="ИТ_оборудование_и_комплектующие",'План Факт 2025'!M937="")),"Требует заполнения","ОК")</f>
        <v>ОК</v>
      </c>
      <c r="L937" s="1" t="str">
        <f aca="false">IF(OR(AND('План Факт 2025'!D937="Программное_обеспечение_лицензии",'План Факт 2025'!N937="",'План Факт 2025'!M937=""),AND('План Факт 2025'!D937="Приобретение_ПО",'План Факт 2025'!M937="",'План Факт 2025'!N937="",'План Факт 2025'!M937=""),AND('План Факт 2025'!C937&lt;&gt;"",'План Факт 2025'!N937="",'План Факт 2025'!M937="")),"Требует заполнения","ОК")</f>
        <v>ОК</v>
      </c>
      <c r="N937" s="1" t="str">
        <f aca="false">IF(OR('План Факт 2025'!C937="ФОТ",SUM('План Факт 2025'!Q937,'План Факт 2025'!R937,'План Факт 2025'!Z937,'План Факт 2025'!AA937)&gt;0),"ОК",IF('План Факт 2025'!C937="","ОК","Требует заполнения"))</f>
        <v>ОК</v>
      </c>
      <c r="T937" s="1" t="str">
        <f aca="false">IF(AND('План Факт 2025'!R937&gt;0,'План Факт 2025'!X937=""),"Требует заполнения","ОК")</f>
        <v>ОК</v>
      </c>
      <c r="U937" s="1" t="str">
        <f aca="false">IF(AND('План Факт 2025'!R937&gt;0,'План Факт 2025'!Y937=""),"Требует заполнения","ОК")</f>
        <v>ОК</v>
      </c>
    </row>
    <row r="938" customFormat="false" ht="15" hidden="false" customHeight="false" outlineLevel="0" collapsed="false">
      <c r="A938" s="1" t="str">
        <f aca="false">IF(AND('План Факт 2025'!B938&lt;&gt;"",'План Факт 2025'!A938=""),"Требует заполнения","ОК")</f>
        <v>ОК</v>
      </c>
      <c r="C938" s="1" t="str">
        <f aca="false">IF(AND('План Факт 2025'!C938="",SUM('План Факт 2025'!Q938,'План Факт 2025'!R938,'План Факт 2025'!Z938,'План Факт 2025'!AA938)&gt;0),"Требует заполнения","ОК")</f>
        <v>ОК</v>
      </c>
      <c r="D938" s="357" t="str">
        <f aca="false">IF(OR(AND('План Факт 2025'!D938="",'План Факт 2025'!C938="Инвестиционный_проект"),AND('План Факт 2025'!D938="",'План Факт 2025'!C938="Операционный_бюджет")),"Требует заполнения", IF('План Факт 2025'!D938="","ОК",IFERROR(VLOOKUP('План Факт 2025'!C938&amp;'План Факт 2025'!D938,статьи,1,FALSE()),"Требует исправления")))</f>
        <v>ОК</v>
      </c>
      <c r="E938" s="1" t="str">
        <f aca="false">IF(AND('План Факт 2025'!C938="Инвестиционный_проект",'План Факт 2025'!G938=""),"Требует заполнения",IF(AND('План Факт 2025'!C938&lt;&gt;"Инвестиционный_проект",'План Факт 2025'!G938&lt;&gt;""),"Требует изменения","ОК"))</f>
        <v>ОК</v>
      </c>
      <c r="G938" s="1" t="str">
        <f aca="false">IF(AND('План Факт 2025'!C938="Инвестиционный_проект",'План Факт 2025'!I938=""),"Требует заполнения","ОК")</f>
        <v>ОК</v>
      </c>
      <c r="H938" s="1" t="str">
        <f aca="false">IF(AND('План Факт 2025'!C938="ФОТ",'План Факт 2025'!J938=""),"Требует заполнения","ОК")</f>
        <v>ОК</v>
      </c>
      <c r="J938" s="1" t="str">
        <f aca="false">IF(OR(AND('План Факт 2025'!D938="Программное_обеспечение_лицензии",'План Факт 2025'!L938=""),AND('План Факт 2025'!D938="Приобретение_ПО",'План Факт 2025'!L938=""),AND('План Факт 2025'!D938="ИТ_оборудование_и_комплектующие_ИП",'План Факт 2025'!L938=""),AND('План Факт 2025'!D938="ИТ_оборудование_и_комплектующие",'План Факт 2025'!L938="")),"Требует заполнения","ОК")</f>
        <v>ОК</v>
      </c>
      <c r="K938" s="1" t="str">
        <f aca="false">IF(OR(AND('План Факт 2025'!C938="Операционный_бюджет",'План Факт 2025'!D938="Программное_обеспечение_лицензии",'План Факт 2025'!M938=""),AND('План Факт 2025'!C938="Инвестиционный_проект",'План Факт 2025'!D938="Приобретение_ПО",'План Факт 2025'!M938=""),AND('План Факт 2025'!D938="ИТ_оборудование_и_комплектующие_ИП",'План Факт 2025'!M938=""),AND('План Факт 2025'!D938="ИТ_оборудование_и_комплектующие",'План Факт 2025'!M938="")),"Требует заполнения","ОК")</f>
        <v>ОК</v>
      </c>
      <c r="L938" s="1" t="str">
        <f aca="false">IF(OR(AND('План Факт 2025'!D938="Программное_обеспечение_лицензии",'План Факт 2025'!N938="",'План Факт 2025'!M938=""),AND('План Факт 2025'!D938="Приобретение_ПО",'План Факт 2025'!M938="",'План Факт 2025'!N938="",'План Факт 2025'!M938=""),AND('План Факт 2025'!C938&lt;&gt;"",'План Факт 2025'!N938="",'План Факт 2025'!M938="")),"Требует заполнения","ОК")</f>
        <v>ОК</v>
      </c>
      <c r="N938" s="1" t="str">
        <f aca="false">IF(OR('План Факт 2025'!C938="ФОТ",SUM('План Факт 2025'!Q938,'План Факт 2025'!R938,'План Факт 2025'!Z938,'План Факт 2025'!AA938)&gt;0),"ОК",IF('План Факт 2025'!C938="","ОК","Требует заполнения"))</f>
        <v>ОК</v>
      </c>
      <c r="T938" s="1" t="str">
        <f aca="false">IF(AND('План Факт 2025'!R938&gt;0,'План Факт 2025'!X938=""),"Требует заполнения","ОК")</f>
        <v>ОК</v>
      </c>
      <c r="U938" s="1" t="str">
        <f aca="false">IF(AND('План Факт 2025'!R938&gt;0,'План Факт 2025'!Y938=""),"Требует заполнения","ОК")</f>
        <v>ОК</v>
      </c>
    </row>
    <row r="939" customFormat="false" ht="15" hidden="false" customHeight="false" outlineLevel="0" collapsed="false">
      <c r="A939" s="1" t="str">
        <f aca="false">IF(AND('План Факт 2025'!B939&lt;&gt;"",'План Факт 2025'!A939=""),"Требует заполнения","ОК")</f>
        <v>ОК</v>
      </c>
      <c r="C939" s="1" t="str">
        <f aca="false">IF(AND('План Факт 2025'!C939="",SUM('План Факт 2025'!Q939,'План Факт 2025'!R939,'План Факт 2025'!Z939,'План Факт 2025'!AA939)&gt;0),"Требует заполнения","ОК")</f>
        <v>ОК</v>
      </c>
      <c r="D939" s="357" t="str">
        <f aca="false">IF(OR(AND('План Факт 2025'!D939="",'План Факт 2025'!C939="Инвестиционный_проект"),AND('План Факт 2025'!D939="",'План Факт 2025'!C939="Операционный_бюджет")),"Требует заполнения", IF('План Факт 2025'!D939="","ОК",IFERROR(VLOOKUP('План Факт 2025'!C939&amp;'План Факт 2025'!D939,статьи,1,FALSE()),"Требует исправления")))</f>
        <v>ОК</v>
      </c>
      <c r="E939" s="1" t="str">
        <f aca="false">IF(AND('План Факт 2025'!C939="Инвестиционный_проект",'План Факт 2025'!G939=""),"Требует заполнения",IF(AND('План Факт 2025'!C939&lt;&gt;"Инвестиционный_проект",'План Факт 2025'!G939&lt;&gt;""),"Требует изменения","ОК"))</f>
        <v>ОК</v>
      </c>
      <c r="G939" s="1" t="str">
        <f aca="false">IF(AND('План Факт 2025'!C939="Инвестиционный_проект",'План Факт 2025'!I939=""),"Требует заполнения","ОК")</f>
        <v>ОК</v>
      </c>
      <c r="H939" s="1" t="str">
        <f aca="false">IF(AND('План Факт 2025'!C939="ФОТ",'План Факт 2025'!J939=""),"Требует заполнения","ОК")</f>
        <v>ОК</v>
      </c>
      <c r="J939" s="1" t="str">
        <f aca="false">IF(OR(AND('План Факт 2025'!D939="Программное_обеспечение_лицензии",'План Факт 2025'!L939=""),AND('План Факт 2025'!D939="Приобретение_ПО",'План Факт 2025'!L939=""),AND('План Факт 2025'!D939="ИТ_оборудование_и_комплектующие_ИП",'План Факт 2025'!L939=""),AND('План Факт 2025'!D939="ИТ_оборудование_и_комплектующие",'План Факт 2025'!L939="")),"Требует заполнения","ОК")</f>
        <v>ОК</v>
      </c>
      <c r="K939" s="1" t="str">
        <f aca="false">IF(OR(AND('План Факт 2025'!C939="Операционный_бюджет",'План Факт 2025'!D939="Программное_обеспечение_лицензии",'План Факт 2025'!M939=""),AND('План Факт 2025'!C939="Инвестиционный_проект",'План Факт 2025'!D939="Приобретение_ПО",'План Факт 2025'!M939=""),AND('План Факт 2025'!D939="ИТ_оборудование_и_комплектующие_ИП",'План Факт 2025'!M939=""),AND('План Факт 2025'!D939="ИТ_оборудование_и_комплектующие",'План Факт 2025'!M939="")),"Требует заполнения","ОК")</f>
        <v>ОК</v>
      </c>
      <c r="L939" s="1" t="str">
        <f aca="false">IF(OR(AND('План Факт 2025'!D939="Программное_обеспечение_лицензии",'План Факт 2025'!N939="",'План Факт 2025'!M939=""),AND('План Факт 2025'!D939="Приобретение_ПО",'План Факт 2025'!M939="",'План Факт 2025'!N939="",'План Факт 2025'!M939=""),AND('План Факт 2025'!C939&lt;&gt;"",'План Факт 2025'!N939="",'План Факт 2025'!M939="")),"Требует заполнения","ОК")</f>
        <v>ОК</v>
      </c>
      <c r="N939" s="1" t="str">
        <f aca="false">IF(OR('План Факт 2025'!C939="ФОТ",SUM('План Факт 2025'!Q939,'План Факт 2025'!R939,'План Факт 2025'!Z939,'План Факт 2025'!AA939)&gt;0),"ОК",IF('План Факт 2025'!C939="","ОК","Требует заполнения"))</f>
        <v>ОК</v>
      </c>
      <c r="T939" s="1" t="str">
        <f aca="false">IF(AND('План Факт 2025'!R939&gt;0,'План Факт 2025'!X939=""),"Требует заполнения","ОК")</f>
        <v>ОК</v>
      </c>
      <c r="U939" s="1" t="str">
        <f aca="false">IF(AND('План Факт 2025'!R939&gt;0,'План Факт 2025'!Y939=""),"Требует заполнения","ОК")</f>
        <v>ОК</v>
      </c>
    </row>
    <row r="940" customFormat="false" ht="15" hidden="false" customHeight="false" outlineLevel="0" collapsed="false">
      <c r="A940" s="1" t="str">
        <f aca="false">IF(AND('План Факт 2025'!B940&lt;&gt;"",'План Факт 2025'!A940=""),"Требует заполнения","ОК")</f>
        <v>ОК</v>
      </c>
      <c r="C940" s="1" t="str">
        <f aca="false">IF(AND('План Факт 2025'!C940="",SUM('План Факт 2025'!Q940,'План Факт 2025'!R940,'План Факт 2025'!Z940,'План Факт 2025'!AA940)&gt;0),"Требует заполнения","ОК")</f>
        <v>ОК</v>
      </c>
      <c r="D940" s="357" t="str">
        <f aca="false">IF(OR(AND('План Факт 2025'!D940="",'План Факт 2025'!C940="Инвестиционный_проект"),AND('План Факт 2025'!D940="",'План Факт 2025'!C940="Операционный_бюджет")),"Требует заполнения", IF('План Факт 2025'!D940="","ОК",IFERROR(VLOOKUP('План Факт 2025'!C940&amp;'План Факт 2025'!D940,статьи,1,FALSE()),"Требует исправления")))</f>
        <v>ОК</v>
      </c>
      <c r="E940" s="1" t="str">
        <f aca="false">IF(AND('План Факт 2025'!C940="Инвестиционный_проект",'План Факт 2025'!G940=""),"Требует заполнения",IF(AND('План Факт 2025'!C940&lt;&gt;"Инвестиционный_проект",'План Факт 2025'!G940&lt;&gt;""),"Требует изменения","ОК"))</f>
        <v>ОК</v>
      </c>
      <c r="G940" s="1" t="str">
        <f aca="false">IF(AND('План Факт 2025'!C940="Инвестиционный_проект",'План Факт 2025'!I940=""),"Требует заполнения","ОК")</f>
        <v>ОК</v>
      </c>
      <c r="H940" s="1" t="str">
        <f aca="false">IF(AND('План Факт 2025'!C940="ФОТ",'План Факт 2025'!J940=""),"Требует заполнения","ОК")</f>
        <v>ОК</v>
      </c>
      <c r="J940" s="1" t="str">
        <f aca="false">IF(OR(AND('План Факт 2025'!D940="Программное_обеспечение_лицензии",'План Факт 2025'!L940=""),AND('План Факт 2025'!D940="Приобретение_ПО",'План Факт 2025'!L940=""),AND('План Факт 2025'!D940="ИТ_оборудование_и_комплектующие_ИП",'План Факт 2025'!L940=""),AND('План Факт 2025'!D940="ИТ_оборудование_и_комплектующие",'План Факт 2025'!L940="")),"Требует заполнения","ОК")</f>
        <v>ОК</v>
      </c>
      <c r="K940" s="1" t="str">
        <f aca="false">IF(OR(AND('План Факт 2025'!C940="Операционный_бюджет",'План Факт 2025'!D940="Программное_обеспечение_лицензии",'План Факт 2025'!M940=""),AND('План Факт 2025'!C940="Инвестиционный_проект",'План Факт 2025'!D940="Приобретение_ПО",'План Факт 2025'!M940=""),AND('План Факт 2025'!D940="ИТ_оборудование_и_комплектующие_ИП",'План Факт 2025'!M940=""),AND('План Факт 2025'!D940="ИТ_оборудование_и_комплектующие",'План Факт 2025'!M940="")),"Требует заполнения","ОК")</f>
        <v>ОК</v>
      </c>
      <c r="L940" s="1" t="str">
        <f aca="false">IF(OR(AND('План Факт 2025'!D940="Программное_обеспечение_лицензии",'План Факт 2025'!N940="",'План Факт 2025'!M940=""),AND('План Факт 2025'!D940="Приобретение_ПО",'План Факт 2025'!M940="",'План Факт 2025'!N940="",'План Факт 2025'!M940=""),AND('План Факт 2025'!C940&lt;&gt;"",'План Факт 2025'!N940="",'План Факт 2025'!M940="")),"Требует заполнения","ОК")</f>
        <v>ОК</v>
      </c>
      <c r="N940" s="1" t="str">
        <f aca="false">IF(OR('План Факт 2025'!C940="ФОТ",SUM('План Факт 2025'!Q940,'План Факт 2025'!R940,'План Факт 2025'!Z940,'План Факт 2025'!AA940)&gt;0),"ОК",IF('План Факт 2025'!C940="","ОК","Требует заполнения"))</f>
        <v>ОК</v>
      </c>
      <c r="T940" s="1" t="str">
        <f aca="false">IF(AND('План Факт 2025'!R940&gt;0,'План Факт 2025'!X940=""),"Требует заполнения","ОК")</f>
        <v>ОК</v>
      </c>
      <c r="U940" s="1" t="str">
        <f aca="false">IF(AND('План Факт 2025'!R940&gt;0,'План Факт 2025'!Y940=""),"Требует заполнения","ОК")</f>
        <v>ОК</v>
      </c>
    </row>
    <row r="941" customFormat="false" ht="15" hidden="false" customHeight="false" outlineLevel="0" collapsed="false">
      <c r="A941" s="1" t="str">
        <f aca="false">IF(AND('План Факт 2025'!B941&lt;&gt;"",'План Факт 2025'!A941=""),"Требует заполнения","ОК")</f>
        <v>ОК</v>
      </c>
      <c r="C941" s="1" t="str">
        <f aca="false">IF(AND('План Факт 2025'!C941="",SUM('План Факт 2025'!Q941,'План Факт 2025'!R941,'План Факт 2025'!Z941,'План Факт 2025'!AA941)&gt;0),"Требует заполнения","ОК")</f>
        <v>ОК</v>
      </c>
      <c r="D941" s="357" t="str">
        <f aca="false">IF(OR(AND('План Факт 2025'!D941="",'План Факт 2025'!C941="Инвестиционный_проект"),AND('План Факт 2025'!D941="",'План Факт 2025'!C941="Операционный_бюджет")),"Требует заполнения", IF('План Факт 2025'!D941="","ОК",IFERROR(VLOOKUP('План Факт 2025'!C941&amp;'План Факт 2025'!D941,статьи,1,FALSE()),"Требует исправления")))</f>
        <v>ОК</v>
      </c>
      <c r="E941" s="1" t="str">
        <f aca="false">IF(AND('План Факт 2025'!C941="Инвестиционный_проект",'План Факт 2025'!G941=""),"Требует заполнения",IF(AND('План Факт 2025'!C941&lt;&gt;"Инвестиционный_проект",'План Факт 2025'!G941&lt;&gt;""),"Требует изменения","ОК"))</f>
        <v>ОК</v>
      </c>
      <c r="G941" s="1" t="str">
        <f aca="false">IF(AND('План Факт 2025'!C941="Инвестиционный_проект",'План Факт 2025'!I941=""),"Требует заполнения","ОК")</f>
        <v>ОК</v>
      </c>
      <c r="H941" s="1" t="str">
        <f aca="false">IF(AND('План Факт 2025'!C941="ФОТ",'План Факт 2025'!J941=""),"Требует заполнения","ОК")</f>
        <v>ОК</v>
      </c>
      <c r="J941" s="1" t="str">
        <f aca="false">IF(OR(AND('План Факт 2025'!D941="Программное_обеспечение_лицензии",'План Факт 2025'!L941=""),AND('План Факт 2025'!D941="Приобретение_ПО",'План Факт 2025'!L941=""),AND('План Факт 2025'!D941="ИТ_оборудование_и_комплектующие_ИП",'План Факт 2025'!L941=""),AND('План Факт 2025'!D941="ИТ_оборудование_и_комплектующие",'План Факт 2025'!L941="")),"Требует заполнения","ОК")</f>
        <v>ОК</v>
      </c>
      <c r="K941" s="1" t="str">
        <f aca="false">IF(OR(AND('План Факт 2025'!C941="Операционный_бюджет",'План Факт 2025'!D941="Программное_обеспечение_лицензии",'План Факт 2025'!M941=""),AND('План Факт 2025'!C941="Инвестиционный_проект",'План Факт 2025'!D941="Приобретение_ПО",'План Факт 2025'!M941=""),AND('План Факт 2025'!D941="ИТ_оборудование_и_комплектующие_ИП",'План Факт 2025'!M941=""),AND('План Факт 2025'!D941="ИТ_оборудование_и_комплектующие",'План Факт 2025'!M941="")),"Требует заполнения","ОК")</f>
        <v>ОК</v>
      </c>
      <c r="L941" s="1" t="str">
        <f aca="false">IF(OR(AND('План Факт 2025'!D941="Программное_обеспечение_лицензии",'План Факт 2025'!N941="",'План Факт 2025'!M941=""),AND('План Факт 2025'!D941="Приобретение_ПО",'План Факт 2025'!M941="",'План Факт 2025'!N941="",'План Факт 2025'!M941=""),AND('План Факт 2025'!C941&lt;&gt;"",'План Факт 2025'!N941="",'План Факт 2025'!M941="")),"Требует заполнения","ОК")</f>
        <v>ОК</v>
      </c>
      <c r="N941" s="1" t="str">
        <f aca="false">IF(OR('План Факт 2025'!C941="ФОТ",SUM('План Факт 2025'!Q941,'План Факт 2025'!R941,'План Факт 2025'!Z941,'План Факт 2025'!AA941)&gt;0),"ОК",IF('План Факт 2025'!C941="","ОК","Требует заполнения"))</f>
        <v>ОК</v>
      </c>
      <c r="T941" s="1" t="str">
        <f aca="false">IF(AND('План Факт 2025'!R941&gt;0,'План Факт 2025'!X941=""),"Требует заполнения","ОК")</f>
        <v>ОК</v>
      </c>
      <c r="U941" s="1" t="str">
        <f aca="false">IF(AND('План Факт 2025'!R941&gt;0,'План Факт 2025'!Y941=""),"Требует заполнения","ОК")</f>
        <v>ОК</v>
      </c>
    </row>
    <row r="942" customFormat="false" ht="15" hidden="false" customHeight="false" outlineLevel="0" collapsed="false">
      <c r="A942" s="1" t="str">
        <f aca="false">IF(AND('План Факт 2025'!B942&lt;&gt;"",'План Факт 2025'!A942=""),"Требует заполнения","ОК")</f>
        <v>ОК</v>
      </c>
      <c r="C942" s="1" t="str">
        <f aca="false">IF(AND('План Факт 2025'!C942="",SUM('План Факт 2025'!Q942,'План Факт 2025'!R942,'План Факт 2025'!Z942,'План Факт 2025'!AA942)&gt;0),"Требует заполнения","ОК")</f>
        <v>ОК</v>
      </c>
      <c r="D942" s="357" t="str">
        <f aca="false">IF(OR(AND('План Факт 2025'!D942="",'План Факт 2025'!C942="Инвестиционный_проект"),AND('План Факт 2025'!D942="",'План Факт 2025'!C942="Операционный_бюджет")),"Требует заполнения", IF('План Факт 2025'!D942="","ОК",IFERROR(VLOOKUP('План Факт 2025'!C942&amp;'План Факт 2025'!D942,статьи,1,FALSE()),"Требует исправления")))</f>
        <v>ОК</v>
      </c>
      <c r="E942" s="1" t="str">
        <f aca="false">IF(AND('План Факт 2025'!C942="Инвестиционный_проект",'План Факт 2025'!G942=""),"Требует заполнения",IF(AND('План Факт 2025'!C942&lt;&gt;"Инвестиционный_проект",'План Факт 2025'!G942&lt;&gt;""),"Требует изменения","ОК"))</f>
        <v>ОК</v>
      </c>
      <c r="G942" s="1" t="str">
        <f aca="false">IF(AND('План Факт 2025'!C942="Инвестиционный_проект",'План Факт 2025'!I942=""),"Требует заполнения","ОК")</f>
        <v>ОК</v>
      </c>
      <c r="H942" s="1" t="str">
        <f aca="false">IF(AND('План Факт 2025'!C942="ФОТ",'План Факт 2025'!J942=""),"Требует заполнения","ОК")</f>
        <v>ОК</v>
      </c>
      <c r="J942" s="1" t="str">
        <f aca="false">IF(OR(AND('План Факт 2025'!D942="Программное_обеспечение_лицензии",'План Факт 2025'!L942=""),AND('План Факт 2025'!D942="Приобретение_ПО",'План Факт 2025'!L942=""),AND('План Факт 2025'!D942="ИТ_оборудование_и_комплектующие_ИП",'План Факт 2025'!L942=""),AND('План Факт 2025'!D942="ИТ_оборудование_и_комплектующие",'План Факт 2025'!L942="")),"Требует заполнения","ОК")</f>
        <v>ОК</v>
      </c>
      <c r="K942" s="1" t="str">
        <f aca="false">IF(OR(AND('План Факт 2025'!C942="Операционный_бюджет",'План Факт 2025'!D942="Программное_обеспечение_лицензии",'План Факт 2025'!M942=""),AND('План Факт 2025'!C942="Инвестиционный_проект",'План Факт 2025'!D942="Приобретение_ПО",'План Факт 2025'!M942=""),AND('План Факт 2025'!D942="ИТ_оборудование_и_комплектующие_ИП",'План Факт 2025'!M942=""),AND('План Факт 2025'!D942="ИТ_оборудование_и_комплектующие",'План Факт 2025'!M942="")),"Требует заполнения","ОК")</f>
        <v>ОК</v>
      </c>
      <c r="L942" s="1" t="str">
        <f aca="false">IF(OR(AND('План Факт 2025'!D942="Программное_обеспечение_лицензии",'План Факт 2025'!N942="",'План Факт 2025'!M942=""),AND('План Факт 2025'!D942="Приобретение_ПО",'План Факт 2025'!M942="",'План Факт 2025'!N942="",'План Факт 2025'!M942=""),AND('План Факт 2025'!C942&lt;&gt;"",'План Факт 2025'!N942="",'План Факт 2025'!M942="")),"Требует заполнения","ОК")</f>
        <v>ОК</v>
      </c>
      <c r="N942" s="1" t="str">
        <f aca="false">IF(OR('План Факт 2025'!C942="ФОТ",SUM('План Факт 2025'!Q942,'План Факт 2025'!R942,'План Факт 2025'!Z942,'План Факт 2025'!AA942)&gt;0),"ОК",IF('План Факт 2025'!C942="","ОК","Требует заполнения"))</f>
        <v>ОК</v>
      </c>
      <c r="T942" s="1" t="str">
        <f aca="false">IF(AND('План Факт 2025'!R942&gt;0,'План Факт 2025'!X942=""),"Требует заполнения","ОК")</f>
        <v>ОК</v>
      </c>
      <c r="U942" s="1" t="str">
        <f aca="false">IF(AND('План Факт 2025'!R942&gt;0,'План Факт 2025'!Y942=""),"Требует заполнения","ОК")</f>
        <v>ОК</v>
      </c>
    </row>
    <row r="943" customFormat="false" ht="15" hidden="false" customHeight="false" outlineLevel="0" collapsed="false">
      <c r="A943" s="1" t="str">
        <f aca="false">IF(AND('План Факт 2025'!B943&lt;&gt;"",'План Факт 2025'!A943=""),"Требует заполнения","ОК")</f>
        <v>ОК</v>
      </c>
      <c r="C943" s="1" t="str">
        <f aca="false">IF(AND('План Факт 2025'!C943="",SUM('План Факт 2025'!Q943,'План Факт 2025'!R943,'План Факт 2025'!Z943,'План Факт 2025'!AA943)&gt;0),"Требует заполнения","ОК")</f>
        <v>ОК</v>
      </c>
      <c r="D943" s="357" t="str">
        <f aca="false">IF(OR(AND('План Факт 2025'!D943="",'План Факт 2025'!C943="Инвестиционный_проект"),AND('План Факт 2025'!D943="",'План Факт 2025'!C943="Операционный_бюджет")),"Требует заполнения", IF('План Факт 2025'!D943="","ОК",IFERROR(VLOOKUP('План Факт 2025'!C943&amp;'План Факт 2025'!D943,статьи,1,FALSE()),"Требует исправления")))</f>
        <v>ОК</v>
      </c>
      <c r="E943" s="1" t="str">
        <f aca="false">IF(AND('План Факт 2025'!C943="Инвестиционный_проект",'План Факт 2025'!G943=""),"Требует заполнения",IF(AND('План Факт 2025'!C943&lt;&gt;"Инвестиционный_проект",'План Факт 2025'!G943&lt;&gt;""),"Требует изменения","ОК"))</f>
        <v>ОК</v>
      </c>
      <c r="G943" s="1" t="str">
        <f aca="false">IF(AND('План Факт 2025'!C943="Инвестиционный_проект",'План Факт 2025'!I943=""),"Требует заполнения","ОК")</f>
        <v>ОК</v>
      </c>
      <c r="H943" s="1" t="str">
        <f aca="false">IF(AND('План Факт 2025'!C943="ФОТ",'План Факт 2025'!J943=""),"Требует заполнения","ОК")</f>
        <v>ОК</v>
      </c>
      <c r="J943" s="1" t="str">
        <f aca="false">IF(OR(AND('План Факт 2025'!D943="Программное_обеспечение_лицензии",'План Факт 2025'!L943=""),AND('План Факт 2025'!D943="Приобретение_ПО",'План Факт 2025'!L943=""),AND('План Факт 2025'!D943="ИТ_оборудование_и_комплектующие_ИП",'План Факт 2025'!L943=""),AND('План Факт 2025'!D943="ИТ_оборудование_и_комплектующие",'План Факт 2025'!L943="")),"Требует заполнения","ОК")</f>
        <v>ОК</v>
      </c>
      <c r="K943" s="1" t="str">
        <f aca="false">IF(OR(AND('План Факт 2025'!C943="Операционный_бюджет",'План Факт 2025'!D943="Программное_обеспечение_лицензии",'План Факт 2025'!M943=""),AND('План Факт 2025'!C943="Инвестиционный_проект",'План Факт 2025'!D943="Приобретение_ПО",'План Факт 2025'!M943=""),AND('План Факт 2025'!D943="ИТ_оборудование_и_комплектующие_ИП",'План Факт 2025'!M943=""),AND('План Факт 2025'!D943="ИТ_оборудование_и_комплектующие",'План Факт 2025'!M943="")),"Требует заполнения","ОК")</f>
        <v>ОК</v>
      </c>
      <c r="L943" s="1" t="str">
        <f aca="false">IF(OR(AND('План Факт 2025'!D943="Программное_обеспечение_лицензии",'План Факт 2025'!N943="",'План Факт 2025'!M943=""),AND('План Факт 2025'!D943="Приобретение_ПО",'План Факт 2025'!M943="",'План Факт 2025'!N943="",'План Факт 2025'!M943=""),AND('План Факт 2025'!C943&lt;&gt;"",'План Факт 2025'!N943="",'План Факт 2025'!M943="")),"Требует заполнения","ОК")</f>
        <v>ОК</v>
      </c>
      <c r="N943" s="1" t="str">
        <f aca="false">IF(OR('План Факт 2025'!C943="ФОТ",SUM('План Факт 2025'!Q943,'План Факт 2025'!R943,'План Факт 2025'!Z943,'План Факт 2025'!AA943)&gt;0),"ОК",IF('План Факт 2025'!C943="","ОК","Требует заполнения"))</f>
        <v>ОК</v>
      </c>
      <c r="T943" s="1" t="str">
        <f aca="false">IF(AND('План Факт 2025'!R943&gt;0,'План Факт 2025'!X943=""),"Требует заполнения","ОК")</f>
        <v>ОК</v>
      </c>
      <c r="U943" s="1" t="str">
        <f aca="false">IF(AND('План Факт 2025'!R943&gt;0,'План Факт 2025'!Y943=""),"Требует заполнения","ОК")</f>
        <v>ОК</v>
      </c>
    </row>
    <row r="944" customFormat="false" ht="15" hidden="false" customHeight="false" outlineLevel="0" collapsed="false">
      <c r="A944" s="1" t="str">
        <f aca="false">IF(AND('План Факт 2025'!B944&lt;&gt;"",'План Факт 2025'!A944=""),"Требует заполнения","ОК")</f>
        <v>ОК</v>
      </c>
      <c r="C944" s="1" t="str">
        <f aca="false">IF(AND('План Факт 2025'!C944="",SUM('План Факт 2025'!Q944,'План Факт 2025'!R944,'План Факт 2025'!Z944,'План Факт 2025'!AA944)&gt;0),"Требует заполнения","ОК")</f>
        <v>ОК</v>
      </c>
      <c r="D944" s="357" t="str">
        <f aca="false">IF(OR(AND('План Факт 2025'!D944="",'План Факт 2025'!C944="Инвестиционный_проект"),AND('План Факт 2025'!D944="",'План Факт 2025'!C944="Операционный_бюджет")),"Требует заполнения", IF('План Факт 2025'!D944="","ОК",IFERROR(VLOOKUP('План Факт 2025'!C944&amp;'План Факт 2025'!D944,статьи,1,FALSE()),"Требует исправления")))</f>
        <v>ОК</v>
      </c>
      <c r="E944" s="1" t="str">
        <f aca="false">IF(AND('План Факт 2025'!C944="Инвестиционный_проект",'План Факт 2025'!G944=""),"Требует заполнения",IF(AND('План Факт 2025'!C944&lt;&gt;"Инвестиционный_проект",'План Факт 2025'!G944&lt;&gt;""),"Требует изменения","ОК"))</f>
        <v>ОК</v>
      </c>
      <c r="G944" s="1" t="str">
        <f aca="false">IF(AND('План Факт 2025'!C944="Инвестиционный_проект",'План Факт 2025'!I944=""),"Требует заполнения","ОК")</f>
        <v>ОК</v>
      </c>
      <c r="H944" s="1" t="str">
        <f aca="false">IF(AND('План Факт 2025'!C944="ФОТ",'План Факт 2025'!J944=""),"Требует заполнения","ОК")</f>
        <v>ОК</v>
      </c>
      <c r="J944" s="1" t="str">
        <f aca="false">IF(OR(AND('План Факт 2025'!D944="Программное_обеспечение_лицензии",'План Факт 2025'!L944=""),AND('План Факт 2025'!D944="Приобретение_ПО",'План Факт 2025'!L944=""),AND('План Факт 2025'!D944="ИТ_оборудование_и_комплектующие_ИП",'План Факт 2025'!L944=""),AND('План Факт 2025'!D944="ИТ_оборудование_и_комплектующие",'План Факт 2025'!L944="")),"Требует заполнения","ОК")</f>
        <v>ОК</v>
      </c>
      <c r="K944" s="1" t="str">
        <f aca="false">IF(OR(AND('План Факт 2025'!C944="Операционный_бюджет",'План Факт 2025'!D944="Программное_обеспечение_лицензии",'План Факт 2025'!M944=""),AND('План Факт 2025'!C944="Инвестиционный_проект",'План Факт 2025'!D944="Приобретение_ПО",'План Факт 2025'!M944=""),AND('План Факт 2025'!D944="ИТ_оборудование_и_комплектующие_ИП",'План Факт 2025'!M944=""),AND('План Факт 2025'!D944="ИТ_оборудование_и_комплектующие",'План Факт 2025'!M944="")),"Требует заполнения","ОК")</f>
        <v>ОК</v>
      </c>
      <c r="L944" s="1" t="str">
        <f aca="false">IF(OR(AND('План Факт 2025'!D944="Программное_обеспечение_лицензии",'План Факт 2025'!N944="",'План Факт 2025'!M944=""),AND('План Факт 2025'!D944="Приобретение_ПО",'План Факт 2025'!M944="",'План Факт 2025'!N944="",'План Факт 2025'!M944=""),AND('План Факт 2025'!C944&lt;&gt;"",'План Факт 2025'!N944="",'План Факт 2025'!M944="")),"Требует заполнения","ОК")</f>
        <v>ОК</v>
      </c>
      <c r="N944" s="1" t="str">
        <f aca="false">IF(OR('План Факт 2025'!C944="ФОТ",SUM('План Факт 2025'!Q944,'План Факт 2025'!R944,'План Факт 2025'!Z944,'План Факт 2025'!AA944)&gt;0),"ОК",IF('План Факт 2025'!C944="","ОК","Требует заполнения"))</f>
        <v>ОК</v>
      </c>
      <c r="T944" s="1" t="str">
        <f aca="false">IF(AND('План Факт 2025'!R944&gt;0,'План Факт 2025'!X944=""),"Требует заполнения","ОК")</f>
        <v>ОК</v>
      </c>
      <c r="U944" s="1" t="str">
        <f aca="false">IF(AND('План Факт 2025'!R944&gt;0,'План Факт 2025'!Y944=""),"Требует заполнения","ОК")</f>
        <v>ОК</v>
      </c>
    </row>
    <row r="945" customFormat="false" ht="15" hidden="false" customHeight="false" outlineLevel="0" collapsed="false">
      <c r="A945" s="1" t="str">
        <f aca="false">IF(AND('План Факт 2025'!B945&lt;&gt;"",'План Факт 2025'!A945=""),"Требует заполнения","ОК")</f>
        <v>ОК</v>
      </c>
      <c r="C945" s="1" t="str">
        <f aca="false">IF(AND('План Факт 2025'!C945="",SUM('План Факт 2025'!Q945,'План Факт 2025'!R945,'План Факт 2025'!Z945,'План Факт 2025'!AA945)&gt;0),"Требует заполнения","ОК")</f>
        <v>ОК</v>
      </c>
      <c r="D945" s="357" t="str">
        <f aca="false">IF(OR(AND('План Факт 2025'!D945="",'План Факт 2025'!C945="Инвестиционный_проект"),AND('План Факт 2025'!D945="",'План Факт 2025'!C945="Операционный_бюджет")),"Требует заполнения", IF('План Факт 2025'!D945="","ОК",IFERROR(VLOOKUP('План Факт 2025'!C945&amp;'План Факт 2025'!D945,статьи,1,FALSE()),"Требует исправления")))</f>
        <v>ОК</v>
      </c>
      <c r="E945" s="1" t="str">
        <f aca="false">IF(AND('План Факт 2025'!C945="Инвестиционный_проект",'План Факт 2025'!G945=""),"Требует заполнения",IF(AND('План Факт 2025'!C945&lt;&gt;"Инвестиционный_проект",'План Факт 2025'!G945&lt;&gt;""),"Требует изменения","ОК"))</f>
        <v>ОК</v>
      </c>
      <c r="G945" s="1" t="str">
        <f aca="false">IF(AND('План Факт 2025'!C945="Инвестиционный_проект",'План Факт 2025'!I945=""),"Требует заполнения","ОК")</f>
        <v>ОК</v>
      </c>
      <c r="H945" s="1" t="str">
        <f aca="false">IF(AND('План Факт 2025'!C945="ФОТ",'План Факт 2025'!J945=""),"Требует заполнения","ОК")</f>
        <v>ОК</v>
      </c>
      <c r="J945" s="1" t="str">
        <f aca="false">IF(OR(AND('План Факт 2025'!D945="Программное_обеспечение_лицензии",'План Факт 2025'!L945=""),AND('План Факт 2025'!D945="Приобретение_ПО",'План Факт 2025'!L945=""),AND('План Факт 2025'!D945="ИТ_оборудование_и_комплектующие_ИП",'План Факт 2025'!L945=""),AND('План Факт 2025'!D945="ИТ_оборудование_и_комплектующие",'План Факт 2025'!L945="")),"Требует заполнения","ОК")</f>
        <v>ОК</v>
      </c>
      <c r="K945" s="1" t="str">
        <f aca="false">IF(OR(AND('План Факт 2025'!C945="Операционный_бюджет",'План Факт 2025'!D945="Программное_обеспечение_лицензии",'План Факт 2025'!M945=""),AND('План Факт 2025'!C945="Инвестиционный_проект",'План Факт 2025'!D945="Приобретение_ПО",'План Факт 2025'!M945=""),AND('План Факт 2025'!D945="ИТ_оборудование_и_комплектующие_ИП",'План Факт 2025'!M945=""),AND('План Факт 2025'!D945="ИТ_оборудование_и_комплектующие",'План Факт 2025'!M945="")),"Требует заполнения","ОК")</f>
        <v>ОК</v>
      </c>
      <c r="L945" s="1" t="str">
        <f aca="false">IF(OR(AND('План Факт 2025'!D945="Программное_обеспечение_лицензии",'План Факт 2025'!N945="",'План Факт 2025'!M945=""),AND('План Факт 2025'!D945="Приобретение_ПО",'План Факт 2025'!M945="",'План Факт 2025'!N945="",'План Факт 2025'!M945=""),AND('План Факт 2025'!C945&lt;&gt;"",'План Факт 2025'!N945="",'План Факт 2025'!M945="")),"Требует заполнения","ОК")</f>
        <v>ОК</v>
      </c>
      <c r="N945" s="1" t="str">
        <f aca="false">IF(OR('План Факт 2025'!C945="ФОТ",SUM('План Факт 2025'!Q945,'План Факт 2025'!R945,'План Факт 2025'!Z945,'План Факт 2025'!AA945)&gt;0),"ОК",IF('План Факт 2025'!C945="","ОК","Требует заполнения"))</f>
        <v>ОК</v>
      </c>
      <c r="T945" s="1" t="str">
        <f aca="false">IF(AND('План Факт 2025'!R945&gt;0,'План Факт 2025'!X945=""),"Требует заполнения","ОК")</f>
        <v>ОК</v>
      </c>
      <c r="U945" s="1" t="str">
        <f aca="false">IF(AND('План Факт 2025'!R945&gt;0,'План Факт 2025'!Y945=""),"Требует заполнения","ОК")</f>
        <v>ОК</v>
      </c>
    </row>
    <row r="946" customFormat="false" ht="15" hidden="false" customHeight="false" outlineLevel="0" collapsed="false">
      <c r="A946" s="1" t="str">
        <f aca="false">IF(AND('План Факт 2025'!B946&lt;&gt;"",'План Факт 2025'!A946=""),"Требует заполнения","ОК")</f>
        <v>ОК</v>
      </c>
      <c r="C946" s="1" t="str">
        <f aca="false">IF(AND('План Факт 2025'!C946="",SUM('План Факт 2025'!Q946,'План Факт 2025'!R946,'План Факт 2025'!Z946,'План Факт 2025'!AA946)&gt;0),"Требует заполнения","ОК")</f>
        <v>ОК</v>
      </c>
      <c r="D946" s="357" t="str">
        <f aca="false">IF(OR(AND('План Факт 2025'!D946="",'План Факт 2025'!C946="Инвестиционный_проект"),AND('План Факт 2025'!D946="",'План Факт 2025'!C946="Операционный_бюджет")),"Требует заполнения", IF('План Факт 2025'!D946="","ОК",IFERROR(VLOOKUP('План Факт 2025'!C946&amp;'План Факт 2025'!D946,статьи,1,FALSE()),"Требует исправления")))</f>
        <v>ОК</v>
      </c>
      <c r="E946" s="1" t="str">
        <f aca="false">IF(AND('План Факт 2025'!C946="Инвестиционный_проект",'План Факт 2025'!G946=""),"Требует заполнения",IF(AND('План Факт 2025'!C946&lt;&gt;"Инвестиционный_проект",'План Факт 2025'!G946&lt;&gt;""),"Требует изменения","ОК"))</f>
        <v>ОК</v>
      </c>
      <c r="G946" s="1" t="str">
        <f aca="false">IF(AND('План Факт 2025'!C946="Инвестиционный_проект",'План Факт 2025'!I946=""),"Требует заполнения","ОК")</f>
        <v>ОК</v>
      </c>
      <c r="H946" s="1" t="str">
        <f aca="false">IF(AND('План Факт 2025'!C946="ФОТ",'План Факт 2025'!J946=""),"Требует заполнения","ОК")</f>
        <v>ОК</v>
      </c>
      <c r="J946" s="1" t="str">
        <f aca="false">IF(OR(AND('План Факт 2025'!D946="Программное_обеспечение_лицензии",'План Факт 2025'!L946=""),AND('План Факт 2025'!D946="Приобретение_ПО",'План Факт 2025'!L946=""),AND('План Факт 2025'!D946="ИТ_оборудование_и_комплектующие_ИП",'План Факт 2025'!L946=""),AND('План Факт 2025'!D946="ИТ_оборудование_и_комплектующие",'План Факт 2025'!L946="")),"Требует заполнения","ОК")</f>
        <v>ОК</v>
      </c>
      <c r="K946" s="1" t="str">
        <f aca="false">IF(OR(AND('План Факт 2025'!C946="Операционный_бюджет",'План Факт 2025'!D946="Программное_обеспечение_лицензии",'План Факт 2025'!M946=""),AND('План Факт 2025'!C946="Инвестиционный_проект",'План Факт 2025'!D946="Приобретение_ПО",'План Факт 2025'!M946=""),AND('План Факт 2025'!D946="ИТ_оборудование_и_комплектующие_ИП",'План Факт 2025'!M946=""),AND('План Факт 2025'!D946="ИТ_оборудование_и_комплектующие",'План Факт 2025'!M946="")),"Требует заполнения","ОК")</f>
        <v>ОК</v>
      </c>
      <c r="L946" s="1" t="str">
        <f aca="false">IF(OR(AND('План Факт 2025'!D946="Программное_обеспечение_лицензии",'План Факт 2025'!N946="",'План Факт 2025'!M946=""),AND('План Факт 2025'!D946="Приобретение_ПО",'План Факт 2025'!M946="",'План Факт 2025'!N946="",'План Факт 2025'!M946=""),AND('План Факт 2025'!C946&lt;&gt;"",'План Факт 2025'!N946="",'План Факт 2025'!M946="")),"Требует заполнения","ОК")</f>
        <v>ОК</v>
      </c>
      <c r="N946" s="1" t="str">
        <f aca="false">IF(OR('План Факт 2025'!C946="ФОТ",SUM('План Факт 2025'!Q946,'План Факт 2025'!R946,'План Факт 2025'!Z946,'План Факт 2025'!AA946)&gt;0),"ОК",IF('План Факт 2025'!C946="","ОК","Требует заполнения"))</f>
        <v>ОК</v>
      </c>
      <c r="T946" s="1" t="str">
        <f aca="false">IF(AND('План Факт 2025'!R946&gt;0,'План Факт 2025'!X946=""),"Требует заполнения","ОК")</f>
        <v>ОК</v>
      </c>
      <c r="U946" s="1" t="str">
        <f aca="false">IF(AND('План Факт 2025'!R946&gt;0,'План Факт 2025'!Y946=""),"Требует заполнения","ОК")</f>
        <v>ОК</v>
      </c>
    </row>
    <row r="947" customFormat="false" ht="15" hidden="false" customHeight="false" outlineLevel="0" collapsed="false">
      <c r="A947" s="1" t="str">
        <f aca="false">IF(AND('План Факт 2025'!B947&lt;&gt;"",'План Факт 2025'!A947=""),"Требует заполнения","ОК")</f>
        <v>ОК</v>
      </c>
      <c r="C947" s="1" t="str">
        <f aca="false">IF(AND('План Факт 2025'!C947="",SUM('План Факт 2025'!Q947,'План Факт 2025'!R947,'План Факт 2025'!Z947,'План Факт 2025'!AA947)&gt;0),"Требует заполнения","ОК")</f>
        <v>ОК</v>
      </c>
      <c r="D947" s="357" t="str">
        <f aca="false">IF(OR(AND('План Факт 2025'!D947="",'План Факт 2025'!C947="Инвестиционный_проект"),AND('План Факт 2025'!D947="",'План Факт 2025'!C947="Операционный_бюджет")),"Требует заполнения", IF('План Факт 2025'!D947="","ОК",IFERROR(VLOOKUP('План Факт 2025'!C947&amp;'План Факт 2025'!D947,статьи,1,FALSE()),"Требует исправления")))</f>
        <v>ОК</v>
      </c>
      <c r="E947" s="1" t="str">
        <f aca="false">IF(AND('План Факт 2025'!C947="Инвестиционный_проект",'План Факт 2025'!G947=""),"Требует заполнения",IF(AND('План Факт 2025'!C947&lt;&gt;"Инвестиционный_проект",'План Факт 2025'!G947&lt;&gt;""),"Требует изменения","ОК"))</f>
        <v>ОК</v>
      </c>
      <c r="G947" s="1" t="str">
        <f aca="false">IF(AND('План Факт 2025'!C947="Инвестиционный_проект",'План Факт 2025'!I947=""),"Требует заполнения","ОК")</f>
        <v>ОК</v>
      </c>
      <c r="H947" s="1" t="str">
        <f aca="false">IF(AND('План Факт 2025'!C947="ФОТ",'План Факт 2025'!J947=""),"Требует заполнения","ОК")</f>
        <v>ОК</v>
      </c>
      <c r="J947" s="1" t="str">
        <f aca="false">IF(OR(AND('План Факт 2025'!D947="Программное_обеспечение_лицензии",'План Факт 2025'!L947=""),AND('План Факт 2025'!D947="Приобретение_ПО",'План Факт 2025'!L947=""),AND('План Факт 2025'!D947="ИТ_оборудование_и_комплектующие_ИП",'План Факт 2025'!L947=""),AND('План Факт 2025'!D947="ИТ_оборудование_и_комплектующие",'План Факт 2025'!L947="")),"Требует заполнения","ОК")</f>
        <v>ОК</v>
      </c>
      <c r="K947" s="1" t="str">
        <f aca="false">IF(OR(AND('План Факт 2025'!C947="Операционный_бюджет",'План Факт 2025'!D947="Программное_обеспечение_лицензии",'План Факт 2025'!M947=""),AND('План Факт 2025'!C947="Инвестиционный_проект",'План Факт 2025'!D947="Приобретение_ПО",'План Факт 2025'!M947=""),AND('План Факт 2025'!D947="ИТ_оборудование_и_комплектующие_ИП",'План Факт 2025'!M947=""),AND('План Факт 2025'!D947="ИТ_оборудование_и_комплектующие",'План Факт 2025'!M947="")),"Требует заполнения","ОК")</f>
        <v>ОК</v>
      </c>
      <c r="L947" s="1" t="str">
        <f aca="false">IF(OR(AND('План Факт 2025'!D947="Программное_обеспечение_лицензии",'План Факт 2025'!N947="",'План Факт 2025'!M947=""),AND('План Факт 2025'!D947="Приобретение_ПО",'План Факт 2025'!M947="",'План Факт 2025'!N947="",'План Факт 2025'!M947=""),AND('План Факт 2025'!C947&lt;&gt;"",'План Факт 2025'!N947="",'План Факт 2025'!M947="")),"Требует заполнения","ОК")</f>
        <v>ОК</v>
      </c>
      <c r="N947" s="1" t="str">
        <f aca="false">IF(OR('План Факт 2025'!C947="ФОТ",SUM('План Факт 2025'!Q947,'План Факт 2025'!R947,'План Факт 2025'!Z947,'План Факт 2025'!AA947)&gt;0),"ОК",IF('План Факт 2025'!C947="","ОК","Требует заполнения"))</f>
        <v>ОК</v>
      </c>
      <c r="T947" s="1" t="str">
        <f aca="false">IF(AND('План Факт 2025'!R947&gt;0,'План Факт 2025'!X947=""),"Требует заполнения","ОК")</f>
        <v>ОК</v>
      </c>
      <c r="U947" s="1" t="str">
        <f aca="false">IF(AND('План Факт 2025'!R947&gt;0,'План Факт 2025'!Y947=""),"Требует заполнения","ОК")</f>
        <v>ОК</v>
      </c>
    </row>
    <row r="948" customFormat="false" ht="15" hidden="false" customHeight="false" outlineLevel="0" collapsed="false">
      <c r="A948" s="1" t="str">
        <f aca="false">IF(AND('План Факт 2025'!B948&lt;&gt;"",'План Факт 2025'!A948=""),"Требует заполнения","ОК")</f>
        <v>ОК</v>
      </c>
      <c r="C948" s="1" t="str">
        <f aca="false">IF(AND('План Факт 2025'!C948="",SUM('План Факт 2025'!Q948,'План Факт 2025'!R948,'План Факт 2025'!Z948,'План Факт 2025'!AA948)&gt;0),"Требует заполнения","ОК")</f>
        <v>ОК</v>
      </c>
      <c r="D948" s="357" t="str">
        <f aca="false">IF(OR(AND('План Факт 2025'!D948="",'План Факт 2025'!C948="Инвестиционный_проект"),AND('План Факт 2025'!D948="",'План Факт 2025'!C948="Операционный_бюджет")),"Требует заполнения", IF('План Факт 2025'!D948="","ОК",IFERROR(VLOOKUP('План Факт 2025'!C948&amp;'План Факт 2025'!D948,статьи,1,FALSE()),"Требует исправления")))</f>
        <v>ОК</v>
      </c>
      <c r="E948" s="1" t="str">
        <f aca="false">IF(AND('План Факт 2025'!C948="Инвестиционный_проект",'План Факт 2025'!G948=""),"Требует заполнения",IF(AND('План Факт 2025'!C948&lt;&gt;"Инвестиционный_проект",'План Факт 2025'!G948&lt;&gt;""),"Требует изменения","ОК"))</f>
        <v>ОК</v>
      </c>
      <c r="G948" s="1" t="str">
        <f aca="false">IF(AND('План Факт 2025'!C948="Инвестиционный_проект",'План Факт 2025'!I948=""),"Требует заполнения","ОК")</f>
        <v>ОК</v>
      </c>
      <c r="H948" s="1" t="str">
        <f aca="false">IF(AND('План Факт 2025'!C948="ФОТ",'План Факт 2025'!J948=""),"Требует заполнения","ОК")</f>
        <v>ОК</v>
      </c>
      <c r="J948" s="1" t="str">
        <f aca="false">IF(OR(AND('План Факт 2025'!D948="Программное_обеспечение_лицензии",'План Факт 2025'!L948=""),AND('План Факт 2025'!D948="Приобретение_ПО",'План Факт 2025'!L948=""),AND('План Факт 2025'!D948="ИТ_оборудование_и_комплектующие_ИП",'План Факт 2025'!L948=""),AND('План Факт 2025'!D948="ИТ_оборудование_и_комплектующие",'План Факт 2025'!L948="")),"Требует заполнения","ОК")</f>
        <v>ОК</v>
      </c>
      <c r="K948" s="1" t="str">
        <f aca="false">IF(OR(AND('План Факт 2025'!C948="Операционный_бюджет",'План Факт 2025'!D948="Программное_обеспечение_лицензии",'План Факт 2025'!M948=""),AND('План Факт 2025'!C948="Инвестиционный_проект",'План Факт 2025'!D948="Приобретение_ПО",'План Факт 2025'!M948=""),AND('План Факт 2025'!D948="ИТ_оборудование_и_комплектующие_ИП",'План Факт 2025'!M948=""),AND('План Факт 2025'!D948="ИТ_оборудование_и_комплектующие",'План Факт 2025'!M948="")),"Требует заполнения","ОК")</f>
        <v>ОК</v>
      </c>
      <c r="L948" s="1" t="str">
        <f aca="false">IF(OR(AND('План Факт 2025'!D948="Программное_обеспечение_лицензии",'План Факт 2025'!N948="",'План Факт 2025'!M948=""),AND('План Факт 2025'!D948="Приобретение_ПО",'План Факт 2025'!M948="",'План Факт 2025'!N948="",'План Факт 2025'!M948=""),AND('План Факт 2025'!C948&lt;&gt;"",'План Факт 2025'!N948="",'План Факт 2025'!M948="")),"Требует заполнения","ОК")</f>
        <v>ОК</v>
      </c>
      <c r="N948" s="1" t="str">
        <f aca="false">IF(OR('План Факт 2025'!C948="ФОТ",SUM('План Факт 2025'!Q948,'План Факт 2025'!R948,'План Факт 2025'!Z948,'План Факт 2025'!AA948)&gt;0),"ОК",IF('План Факт 2025'!C948="","ОК","Требует заполнения"))</f>
        <v>ОК</v>
      </c>
      <c r="T948" s="1" t="str">
        <f aca="false">IF(AND('План Факт 2025'!R948&gt;0,'План Факт 2025'!X948=""),"Требует заполнения","ОК")</f>
        <v>ОК</v>
      </c>
      <c r="U948" s="1" t="str">
        <f aca="false">IF(AND('План Факт 2025'!R948&gt;0,'План Факт 2025'!Y948=""),"Требует заполнения","ОК")</f>
        <v>ОК</v>
      </c>
    </row>
    <row r="949" customFormat="false" ht="15" hidden="false" customHeight="false" outlineLevel="0" collapsed="false">
      <c r="A949" s="1" t="str">
        <f aca="false">IF(AND('План Факт 2025'!B949&lt;&gt;"",'План Факт 2025'!A949=""),"Требует заполнения","ОК")</f>
        <v>ОК</v>
      </c>
      <c r="C949" s="1" t="str">
        <f aca="false">IF(AND('План Факт 2025'!C949="",SUM('План Факт 2025'!Q949,'План Факт 2025'!R949,'План Факт 2025'!Z949,'План Факт 2025'!AA949)&gt;0),"Требует заполнения","ОК")</f>
        <v>ОК</v>
      </c>
      <c r="D949" s="357" t="str">
        <f aca="false">IF(OR(AND('План Факт 2025'!D949="",'План Факт 2025'!C949="Инвестиционный_проект"),AND('План Факт 2025'!D949="",'План Факт 2025'!C949="Операционный_бюджет")),"Требует заполнения", IF('План Факт 2025'!D949="","ОК",IFERROR(VLOOKUP('План Факт 2025'!C949&amp;'План Факт 2025'!D949,статьи,1,FALSE()),"Требует исправления")))</f>
        <v>ОК</v>
      </c>
      <c r="E949" s="1" t="str">
        <f aca="false">IF(AND('План Факт 2025'!C949="Инвестиционный_проект",'План Факт 2025'!G949=""),"Требует заполнения",IF(AND('План Факт 2025'!C949&lt;&gt;"Инвестиционный_проект",'План Факт 2025'!G949&lt;&gt;""),"Требует изменения","ОК"))</f>
        <v>ОК</v>
      </c>
      <c r="G949" s="1" t="str">
        <f aca="false">IF(AND('План Факт 2025'!C949="Инвестиционный_проект",'План Факт 2025'!I949=""),"Требует заполнения","ОК")</f>
        <v>ОК</v>
      </c>
      <c r="H949" s="1" t="str">
        <f aca="false">IF(AND('План Факт 2025'!C949="ФОТ",'План Факт 2025'!J949=""),"Требует заполнения","ОК")</f>
        <v>ОК</v>
      </c>
      <c r="J949" s="1" t="str">
        <f aca="false">IF(OR(AND('План Факт 2025'!D949="Программное_обеспечение_лицензии",'План Факт 2025'!L949=""),AND('План Факт 2025'!D949="Приобретение_ПО",'План Факт 2025'!L949=""),AND('План Факт 2025'!D949="ИТ_оборудование_и_комплектующие_ИП",'План Факт 2025'!L949=""),AND('План Факт 2025'!D949="ИТ_оборудование_и_комплектующие",'План Факт 2025'!L949="")),"Требует заполнения","ОК")</f>
        <v>ОК</v>
      </c>
      <c r="K949" s="1" t="str">
        <f aca="false">IF(OR(AND('План Факт 2025'!C949="Операционный_бюджет",'План Факт 2025'!D949="Программное_обеспечение_лицензии",'План Факт 2025'!M949=""),AND('План Факт 2025'!C949="Инвестиционный_проект",'План Факт 2025'!D949="Приобретение_ПО",'План Факт 2025'!M949=""),AND('План Факт 2025'!D949="ИТ_оборудование_и_комплектующие_ИП",'План Факт 2025'!M949=""),AND('План Факт 2025'!D949="ИТ_оборудование_и_комплектующие",'План Факт 2025'!M949="")),"Требует заполнения","ОК")</f>
        <v>ОК</v>
      </c>
      <c r="L949" s="1" t="str">
        <f aca="false">IF(OR(AND('План Факт 2025'!D949="Программное_обеспечение_лицензии",'План Факт 2025'!N949="",'План Факт 2025'!M949=""),AND('План Факт 2025'!D949="Приобретение_ПО",'План Факт 2025'!M949="",'План Факт 2025'!N949="",'План Факт 2025'!M949=""),AND('План Факт 2025'!C949&lt;&gt;"",'План Факт 2025'!N949="",'План Факт 2025'!M949="")),"Требует заполнения","ОК")</f>
        <v>ОК</v>
      </c>
      <c r="N949" s="1" t="str">
        <f aca="false">IF(OR('План Факт 2025'!C949="ФОТ",SUM('План Факт 2025'!Q949,'План Факт 2025'!R949,'План Факт 2025'!Z949,'План Факт 2025'!AA949)&gt;0),"ОК",IF('План Факт 2025'!C949="","ОК","Требует заполнения"))</f>
        <v>ОК</v>
      </c>
      <c r="T949" s="1" t="str">
        <f aca="false">IF(AND('План Факт 2025'!R949&gt;0,'План Факт 2025'!X949=""),"Требует заполнения","ОК")</f>
        <v>ОК</v>
      </c>
      <c r="U949" s="1" t="str">
        <f aca="false">IF(AND('План Факт 2025'!R949&gt;0,'План Факт 2025'!Y949=""),"Требует заполнения","ОК")</f>
        <v>ОК</v>
      </c>
    </row>
    <row r="950" customFormat="false" ht="15" hidden="false" customHeight="false" outlineLevel="0" collapsed="false">
      <c r="A950" s="1" t="str">
        <f aca="false">IF(AND('План Факт 2025'!B950&lt;&gt;"",'План Факт 2025'!A950=""),"Требует заполнения","ОК")</f>
        <v>ОК</v>
      </c>
      <c r="C950" s="1" t="str">
        <f aca="false">IF(AND('План Факт 2025'!C950="",SUM('План Факт 2025'!Q950,'План Факт 2025'!R950,'План Факт 2025'!Z950,'План Факт 2025'!AA950)&gt;0),"Требует заполнения","ОК")</f>
        <v>ОК</v>
      </c>
      <c r="D950" s="357" t="str">
        <f aca="false">IF(OR(AND('План Факт 2025'!D950="",'План Факт 2025'!C950="Инвестиционный_проект"),AND('План Факт 2025'!D950="",'План Факт 2025'!C950="Операционный_бюджет")),"Требует заполнения", IF('План Факт 2025'!D950="","ОК",IFERROR(VLOOKUP('План Факт 2025'!C950&amp;'План Факт 2025'!D950,статьи,1,FALSE()),"Требует исправления")))</f>
        <v>ОК</v>
      </c>
      <c r="E950" s="1" t="str">
        <f aca="false">IF(AND('План Факт 2025'!C950="Инвестиционный_проект",'План Факт 2025'!G950=""),"Требует заполнения",IF(AND('План Факт 2025'!C950&lt;&gt;"Инвестиционный_проект",'План Факт 2025'!G950&lt;&gt;""),"Требует изменения","ОК"))</f>
        <v>ОК</v>
      </c>
      <c r="G950" s="1" t="str">
        <f aca="false">IF(AND('План Факт 2025'!C950="Инвестиционный_проект",'План Факт 2025'!I950=""),"Требует заполнения","ОК")</f>
        <v>ОК</v>
      </c>
      <c r="H950" s="1" t="str">
        <f aca="false">IF(AND('План Факт 2025'!C950="ФОТ",'План Факт 2025'!J950=""),"Требует заполнения","ОК")</f>
        <v>ОК</v>
      </c>
      <c r="J950" s="1" t="str">
        <f aca="false">IF(OR(AND('План Факт 2025'!D950="Программное_обеспечение_лицензии",'План Факт 2025'!L950=""),AND('План Факт 2025'!D950="Приобретение_ПО",'План Факт 2025'!L950=""),AND('План Факт 2025'!D950="ИТ_оборудование_и_комплектующие_ИП",'План Факт 2025'!L950=""),AND('План Факт 2025'!D950="ИТ_оборудование_и_комплектующие",'План Факт 2025'!L950="")),"Требует заполнения","ОК")</f>
        <v>ОК</v>
      </c>
      <c r="K950" s="1" t="str">
        <f aca="false">IF(OR(AND('План Факт 2025'!C950="Операционный_бюджет",'План Факт 2025'!D950="Программное_обеспечение_лицензии",'План Факт 2025'!M950=""),AND('План Факт 2025'!C950="Инвестиционный_проект",'План Факт 2025'!D950="Приобретение_ПО",'План Факт 2025'!M950=""),AND('План Факт 2025'!D950="ИТ_оборудование_и_комплектующие_ИП",'План Факт 2025'!M950=""),AND('План Факт 2025'!D950="ИТ_оборудование_и_комплектующие",'План Факт 2025'!M950="")),"Требует заполнения","ОК")</f>
        <v>ОК</v>
      </c>
      <c r="L950" s="1" t="str">
        <f aca="false">IF(OR(AND('План Факт 2025'!D950="Программное_обеспечение_лицензии",'План Факт 2025'!N950="",'План Факт 2025'!M950=""),AND('План Факт 2025'!D950="Приобретение_ПО",'План Факт 2025'!M950="",'План Факт 2025'!N950="",'План Факт 2025'!M950=""),AND('План Факт 2025'!C950&lt;&gt;"",'План Факт 2025'!N950="",'План Факт 2025'!M950="")),"Требует заполнения","ОК")</f>
        <v>ОК</v>
      </c>
      <c r="N950" s="1" t="str">
        <f aca="false">IF(OR('План Факт 2025'!C950="ФОТ",SUM('План Факт 2025'!Q950,'План Факт 2025'!R950,'План Факт 2025'!Z950,'План Факт 2025'!AA950)&gt;0),"ОК",IF('План Факт 2025'!C950="","ОК","Требует заполнения"))</f>
        <v>ОК</v>
      </c>
      <c r="T950" s="1" t="str">
        <f aca="false">IF(AND('План Факт 2025'!R950&gt;0,'План Факт 2025'!X950=""),"Требует заполнения","ОК")</f>
        <v>ОК</v>
      </c>
      <c r="U950" s="1" t="str">
        <f aca="false">IF(AND('План Факт 2025'!R950&gt;0,'План Факт 2025'!Y950=""),"Требует заполнения","ОК")</f>
        <v>ОК</v>
      </c>
    </row>
    <row r="951" customFormat="false" ht="15" hidden="false" customHeight="false" outlineLevel="0" collapsed="false">
      <c r="A951" s="1" t="str">
        <f aca="false">IF(AND('План Факт 2025'!B951&lt;&gt;"",'План Факт 2025'!A951=""),"Требует заполнения","ОК")</f>
        <v>ОК</v>
      </c>
      <c r="C951" s="1" t="str">
        <f aca="false">IF(AND('План Факт 2025'!C951="",SUM('План Факт 2025'!Q951,'План Факт 2025'!R951,'План Факт 2025'!Z951,'План Факт 2025'!AA951)&gt;0),"Требует заполнения","ОК")</f>
        <v>ОК</v>
      </c>
      <c r="D951" s="357" t="str">
        <f aca="false">IF(OR(AND('План Факт 2025'!D951="",'План Факт 2025'!C951="Инвестиционный_проект"),AND('План Факт 2025'!D951="",'План Факт 2025'!C951="Операционный_бюджет")),"Требует заполнения", IF('План Факт 2025'!D951="","ОК",IFERROR(VLOOKUP('План Факт 2025'!C951&amp;'План Факт 2025'!D951,статьи,1,FALSE()),"Требует исправления")))</f>
        <v>ОК</v>
      </c>
      <c r="E951" s="1" t="str">
        <f aca="false">IF(AND('План Факт 2025'!C951="Инвестиционный_проект",'План Факт 2025'!G951=""),"Требует заполнения",IF(AND('План Факт 2025'!C951&lt;&gt;"Инвестиционный_проект",'План Факт 2025'!G951&lt;&gt;""),"Требует изменения","ОК"))</f>
        <v>ОК</v>
      </c>
      <c r="G951" s="1" t="str">
        <f aca="false">IF(AND('План Факт 2025'!C951="Инвестиционный_проект",'План Факт 2025'!I951=""),"Требует заполнения","ОК")</f>
        <v>ОК</v>
      </c>
      <c r="H951" s="1" t="str">
        <f aca="false">IF(AND('План Факт 2025'!C951="ФОТ",'План Факт 2025'!J951=""),"Требует заполнения","ОК")</f>
        <v>ОК</v>
      </c>
      <c r="J951" s="1" t="str">
        <f aca="false">IF(OR(AND('План Факт 2025'!D951="Программное_обеспечение_лицензии",'План Факт 2025'!L951=""),AND('План Факт 2025'!D951="Приобретение_ПО",'План Факт 2025'!L951=""),AND('План Факт 2025'!D951="ИТ_оборудование_и_комплектующие_ИП",'План Факт 2025'!L951=""),AND('План Факт 2025'!D951="ИТ_оборудование_и_комплектующие",'План Факт 2025'!L951="")),"Требует заполнения","ОК")</f>
        <v>ОК</v>
      </c>
      <c r="K951" s="1" t="str">
        <f aca="false">IF(OR(AND('План Факт 2025'!C951="Операционный_бюджет",'План Факт 2025'!D951="Программное_обеспечение_лицензии",'План Факт 2025'!M951=""),AND('План Факт 2025'!C951="Инвестиционный_проект",'План Факт 2025'!D951="Приобретение_ПО",'План Факт 2025'!M951=""),AND('План Факт 2025'!D951="ИТ_оборудование_и_комплектующие_ИП",'План Факт 2025'!M951=""),AND('План Факт 2025'!D951="ИТ_оборудование_и_комплектующие",'План Факт 2025'!M951="")),"Требует заполнения","ОК")</f>
        <v>ОК</v>
      </c>
      <c r="L951" s="1" t="str">
        <f aca="false">IF(OR(AND('План Факт 2025'!D951="Программное_обеспечение_лицензии",'План Факт 2025'!N951="",'План Факт 2025'!M951=""),AND('План Факт 2025'!D951="Приобретение_ПО",'План Факт 2025'!M951="",'План Факт 2025'!N951="",'План Факт 2025'!M951=""),AND('План Факт 2025'!C951&lt;&gt;"",'План Факт 2025'!N951="",'План Факт 2025'!M951="")),"Требует заполнения","ОК")</f>
        <v>ОК</v>
      </c>
      <c r="N951" s="1" t="str">
        <f aca="false">IF(OR('План Факт 2025'!C951="ФОТ",SUM('План Факт 2025'!Q951,'План Факт 2025'!R951,'План Факт 2025'!Z951,'План Факт 2025'!AA951)&gt;0),"ОК",IF('План Факт 2025'!C951="","ОК","Требует заполнения"))</f>
        <v>ОК</v>
      </c>
      <c r="T951" s="1" t="str">
        <f aca="false">IF(AND('План Факт 2025'!R951&gt;0,'План Факт 2025'!X951=""),"Требует заполнения","ОК")</f>
        <v>ОК</v>
      </c>
      <c r="U951" s="1" t="str">
        <f aca="false">IF(AND('План Факт 2025'!R951&gt;0,'План Факт 2025'!Y951=""),"Требует заполнения","ОК")</f>
        <v>ОК</v>
      </c>
    </row>
    <row r="952" customFormat="false" ht="15" hidden="false" customHeight="false" outlineLevel="0" collapsed="false">
      <c r="A952" s="1" t="str">
        <f aca="false">IF(AND('План Факт 2025'!B952&lt;&gt;"",'План Факт 2025'!A952=""),"Требует заполнения","ОК")</f>
        <v>ОК</v>
      </c>
      <c r="C952" s="1" t="str">
        <f aca="false">IF(AND('План Факт 2025'!C952="",SUM('План Факт 2025'!Q952,'План Факт 2025'!R952,'План Факт 2025'!Z952,'План Факт 2025'!AA952)&gt;0),"Требует заполнения","ОК")</f>
        <v>ОК</v>
      </c>
      <c r="D952" s="357" t="str">
        <f aca="false">IF(OR(AND('План Факт 2025'!D952="",'План Факт 2025'!C952="Инвестиционный_проект"),AND('План Факт 2025'!D952="",'План Факт 2025'!C952="Операционный_бюджет")),"Требует заполнения", IF('План Факт 2025'!D952="","ОК",IFERROR(VLOOKUP('План Факт 2025'!C952&amp;'План Факт 2025'!D952,статьи,1,FALSE()),"Требует исправления")))</f>
        <v>ОК</v>
      </c>
      <c r="E952" s="1" t="str">
        <f aca="false">IF(AND('План Факт 2025'!C952="Инвестиционный_проект",'План Факт 2025'!G952=""),"Требует заполнения",IF(AND('План Факт 2025'!C952&lt;&gt;"Инвестиционный_проект",'План Факт 2025'!G952&lt;&gt;""),"Требует изменения","ОК"))</f>
        <v>ОК</v>
      </c>
      <c r="G952" s="1" t="str">
        <f aca="false">IF(AND('План Факт 2025'!C952="Инвестиционный_проект",'План Факт 2025'!I952=""),"Требует заполнения","ОК")</f>
        <v>ОК</v>
      </c>
      <c r="H952" s="1" t="str">
        <f aca="false">IF(AND('План Факт 2025'!C952="ФОТ",'План Факт 2025'!J952=""),"Требует заполнения","ОК")</f>
        <v>ОК</v>
      </c>
      <c r="J952" s="1" t="str">
        <f aca="false">IF(OR(AND('План Факт 2025'!D952="Программное_обеспечение_лицензии",'План Факт 2025'!L952=""),AND('План Факт 2025'!D952="Приобретение_ПО",'План Факт 2025'!L952=""),AND('План Факт 2025'!D952="ИТ_оборудование_и_комплектующие_ИП",'План Факт 2025'!L952=""),AND('План Факт 2025'!D952="ИТ_оборудование_и_комплектующие",'План Факт 2025'!L952="")),"Требует заполнения","ОК")</f>
        <v>ОК</v>
      </c>
      <c r="K952" s="1" t="str">
        <f aca="false">IF(OR(AND('План Факт 2025'!C952="Операционный_бюджет",'План Факт 2025'!D952="Программное_обеспечение_лицензии",'План Факт 2025'!M952=""),AND('План Факт 2025'!C952="Инвестиционный_проект",'План Факт 2025'!D952="Приобретение_ПО",'План Факт 2025'!M952=""),AND('План Факт 2025'!D952="ИТ_оборудование_и_комплектующие_ИП",'План Факт 2025'!M952=""),AND('План Факт 2025'!D952="ИТ_оборудование_и_комплектующие",'План Факт 2025'!M952="")),"Требует заполнения","ОК")</f>
        <v>ОК</v>
      </c>
      <c r="L952" s="1" t="str">
        <f aca="false">IF(OR(AND('План Факт 2025'!D952="Программное_обеспечение_лицензии",'План Факт 2025'!N952="",'План Факт 2025'!M952=""),AND('План Факт 2025'!D952="Приобретение_ПО",'План Факт 2025'!M952="",'План Факт 2025'!N952="",'План Факт 2025'!M952=""),AND('План Факт 2025'!C952&lt;&gt;"",'План Факт 2025'!N952="",'План Факт 2025'!M952="")),"Требует заполнения","ОК")</f>
        <v>ОК</v>
      </c>
      <c r="N952" s="1" t="str">
        <f aca="false">IF(OR('План Факт 2025'!C952="ФОТ",SUM('План Факт 2025'!Q952,'План Факт 2025'!R952,'План Факт 2025'!Z952,'План Факт 2025'!AA952)&gt;0),"ОК",IF('План Факт 2025'!C952="","ОК","Требует заполнения"))</f>
        <v>ОК</v>
      </c>
      <c r="T952" s="1" t="str">
        <f aca="false">IF(AND('План Факт 2025'!R952&gt;0,'План Факт 2025'!X952=""),"Требует заполнения","ОК")</f>
        <v>ОК</v>
      </c>
      <c r="U952" s="1" t="str">
        <f aca="false">IF(AND('План Факт 2025'!R952&gt;0,'План Факт 2025'!Y952=""),"Требует заполнения","ОК")</f>
        <v>ОК</v>
      </c>
    </row>
    <row r="953" customFormat="false" ht="15" hidden="false" customHeight="false" outlineLevel="0" collapsed="false">
      <c r="A953" s="1" t="str">
        <f aca="false">IF(AND('План Факт 2025'!B953&lt;&gt;"",'План Факт 2025'!A953=""),"Требует заполнения","ОК")</f>
        <v>ОК</v>
      </c>
      <c r="C953" s="1" t="str">
        <f aca="false">IF(AND('План Факт 2025'!C953="",SUM('План Факт 2025'!Q953,'План Факт 2025'!R953,'План Факт 2025'!Z953,'План Факт 2025'!AA953)&gt;0),"Требует заполнения","ОК")</f>
        <v>ОК</v>
      </c>
      <c r="D953" s="357" t="str">
        <f aca="false">IF(OR(AND('План Факт 2025'!D953="",'План Факт 2025'!C953="Инвестиционный_проект"),AND('План Факт 2025'!D953="",'План Факт 2025'!C953="Операционный_бюджет")),"Требует заполнения", IF('План Факт 2025'!D953="","ОК",IFERROR(VLOOKUP('План Факт 2025'!C953&amp;'План Факт 2025'!D953,статьи,1,FALSE()),"Требует исправления")))</f>
        <v>ОК</v>
      </c>
      <c r="E953" s="1" t="str">
        <f aca="false">IF(AND('План Факт 2025'!C953="Инвестиционный_проект",'План Факт 2025'!G953=""),"Требует заполнения",IF(AND('План Факт 2025'!C953&lt;&gt;"Инвестиционный_проект",'План Факт 2025'!G953&lt;&gt;""),"Требует изменения","ОК"))</f>
        <v>ОК</v>
      </c>
      <c r="G953" s="1" t="str">
        <f aca="false">IF(AND('План Факт 2025'!C953="Инвестиционный_проект",'План Факт 2025'!I953=""),"Требует заполнения","ОК")</f>
        <v>ОК</v>
      </c>
      <c r="H953" s="1" t="str">
        <f aca="false">IF(AND('План Факт 2025'!C953="ФОТ",'План Факт 2025'!J953=""),"Требует заполнения","ОК")</f>
        <v>ОК</v>
      </c>
      <c r="J953" s="1" t="str">
        <f aca="false">IF(OR(AND('План Факт 2025'!D953="Программное_обеспечение_лицензии",'План Факт 2025'!L953=""),AND('План Факт 2025'!D953="Приобретение_ПО",'План Факт 2025'!L953=""),AND('План Факт 2025'!D953="ИТ_оборудование_и_комплектующие_ИП",'План Факт 2025'!L953=""),AND('План Факт 2025'!D953="ИТ_оборудование_и_комплектующие",'План Факт 2025'!L953="")),"Требует заполнения","ОК")</f>
        <v>ОК</v>
      </c>
      <c r="K953" s="1" t="str">
        <f aca="false">IF(OR(AND('План Факт 2025'!C953="Операционный_бюджет",'План Факт 2025'!D953="Программное_обеспечение_лицензии",'План Факт 2025'!M953=""),AND('План Факт 2025'!C953="Инвестиционный_проект",'План Факт 2025'!D953="Приобретение_ПО",'План Факт 2025'!M953=""),AND('План Факт 2025'!D953="ИТ_оборудование_и_комплектующие_ИП",'План Факт 2025'!M953=""),AND('План Факт 2025'!D953="ИТ_оборудование_и_комплектующие",'План Факт 2025'!M953="")),"Требует заполнения","ОК")</f>
        <v>ОК</v>
      </c>
      <c r="L953" s="1" t="str">
        <f aca="false">IF(OR(AND('План Факт 2025'!D953="Программное_обеспечение_лицензии",'План Факт 2025'!N953="",'План Факт 2025'!M953=""),AND('План Факт 2025'!D953="Приобретение_ПО",'План Факт 2025'!M953="",'План Факт 2025'!N953="",'План Факт 2025'!M953=""),AND('План Факт 2025'!C953&lt;&gt;"",'План Факт 2025'!N953="",'План Факт 2025'!M953="")),"Требует заполнения","ОК")</f>
        <v>ОК</v>
      </c>
      <c r="N953" s="1" t="str">
        <f aca="false">IF(OR('План Факт 2025'!C953="ФОТ",SUM('План Факт 2025'!Q953,'План Факт 2025'!R953,'План Факт 2025'!Z953,'План Факт 2025'!AA953)&gt;0),"ОК",IF('План Факт 2025'!C953="","ОК","Требует заполнения"))</f>
        <v>ОК</v>
      </c>
      <c r="T953" s="1" t="str">
        <f aca="false">IF(AND('План Факт 2025'!R953&gt;0,'План Факт 2025'!X953=""),"Требует заполнения","ОК")</f>
        <v>ОК</v>
      </c>
      <c r="U953" s="1" t="str">
        <f aca="false">IF(AND('План Факт 2025'!R953&gt;0,'План Факт 2025'!Y953=""),"Требует заполнения","ОК")</f>
        <v>ОК</v>
      </c>
    </row>
    <row r="954" customFormat="false" ht="15" hidden="false" customHeight="false" outlineLevel="0" collapsed="false">
      <c r="A954" s="1" t="str">
        <f aca="false">IF(AND('План Факт 2025'!B954&lt;&gt;"",'План Факт 2025'!A954=""),"Требует заполнения","ОК")</f>
        <v>ОК</v>
      </c>
      <c r="C954" s="1" t="str">
        <f aca="false">IF(AND('План Факт 2025'!C954="",SUM('План Факт 2025'!Q954,'План Факт 2025'!R954,'План Факт 2025'!Z954,'План Факт 2025'!AA954)&gt;0),"Требует заполнения","ОК")</f>
        <v>ОК</v>
      </c>
      <c r="D954" s="357" t="str">
        <f aca="false">IF(OR(AND('План Факт 2025'!D954="",'План Факт 2025'!C954="Инвестиционный_проект"),AND('План Факт 2025'!D954="",'План Факт 2025'!C954="Операционный_бюджет")),"Требует заполнения", IF('План Факт 2025'!D954="","ОК",IFERROR(VLOOKUP('План Факт 2025'!C954&amp;'План Факт 2025'!D954,статьи,1,FALSE()),"Требует исправления")))</f>
        <v>ОК</v>
      </c>
      <c r="E954" s="1" t="str">
        <f aca="false">IF(AND('План Факт 2025'!C954="Инвестиционный_проект",'План Факт 2025'!G954=""),"Требует заполнения",IF(AND('План Факт 2025'!C954&lt;&gt;"Инвестиционный_проект",'План Факт 2025'!G954&lt;&gt;""),"Требует изменения","ОК"))</f>
        <v>ОК</v>
      </c>
      <c r="G954" s="1" t="str">
        <f aca="false">IF(AND('План Факт 2025'!C954="Инвестиционный_проект",'План Факт 2025'!I954=""),"Требует заполнения","ОК")</f>
        <v>ОК</v>
      </c>
      <c r="H954" s="1" t="str">
        <f aca="false">IF(AND('План Факт 2025'!C954="ФОТ",'План Факт 2025'!J954=""),"Требует заполнения","ОК")</f>
        <v>ОК</v>
      </c>
      <c r="J954" s="1" t="str">
        <f aca="false">IF(OR(AND('План Факт 2025'!D954="Программное_обеспечение_лицензии",'План Факт 2025'!L954=""),AND('План Факт 2025'!D954="Приобретение_ПО",'План Факт 2025'!L954=""),AND('План Факт 2025'!D954="ИТ_оборудование_и_комплектующие_ИП",'План Факт 2025'!L954=""),AND('План Факт 2025'!D954="ИТ_оборудование_и_комплектующие",'План Факт 2025'!L954="")),"Требует заполнения","ОК")</f>
        <v>ОК</v>
      </c>
      <c r="K954" s="1" t="str">
        <f aca="false">IF(OR(AND('План Факт 2025'!C954="Операционный_бюджет",'План Факт 2025'!D954="Программное_обеспечение_лицензии",'План Факт 2025'!M954=""),AND('План Факт 2025'!C954="Инвестиционный_проект",'План Факт 2025'!D954="Приобретение_ПО",'План Факт 2025'!M954=""),AND('План Факт 2025'!D954="ИТ_оборудование_и_комплектующие_ИП",'План Факт 2025'!M954=""),AND('План Факт 2025'!D954="ИТ_оборудование_и_комплектующие",'План Факт 2025'!M954="")),"Требует заполнения","ОК")</f>
        <v>ОК</v>
      </c>
      <c r="L954" s="1" t="str">
        <f aca="false">IF(OR(AND('План Факт 2025'!D954="Программное_обеспечение_лицензии",'План Факт 2025'!N954="",'План Факт 2025'!M954=""),AND('План Факт 2025'!D954="Приобретение_ПО",'План Факт 2025'!M954="",'План Факт 2025'!N954="",'План Факт 2025'!M954=""),AND('План Факт 2025'!C954&lt;&gt;"",'План Факт 2025'!N954="",'План Факт 2025'!M954="")),"Требует заполнения","ОК")</f>
        <v>ОК</v>
      </c>
      <c r="N954" s="1" t="str">
        <f aca="false">IF(OR('План Факт 2025'!C954="ФОТ",SUM('План Факт 2025'!Q954,'План Факт 2025'!R954,'План Факт 2025'!Z954,'План Факт 2025'!AA954)&gt;0),"ОК",IF('План Факт 2025'!C954="","ОК","Требует заполнения"))</f>
        <v>ОК</v>
      </c>
      <c r="T954" s="1" t="str">
        <f aca="false">IF(AND('План Факт 2025'!R954&gt;0,'План Факт 2025'!X954=""),"Требует заполнения","ОК")</f>
        <v>ОК</v>
      </c>
      <c r="U954" s="1" t="str">
        <f aca="false">IF(AND('План Факт 2025'!R954&gt;0,'План Факт 2025'!Y954=""),"Требует заполнения","ОК")</f>
        <v>ОК</v>
      </c>
    </row>
    <row r="955" customFormat="false" ht="15" hidden="false" customHeight="false" outlineLevel="0" collapsed="false">
      <c r="A955" s="1" t="str">
        <f aca="false">IF(AND('План Факт 2025'!B955&lt;&gt;"",'План Факт 2025'!A955=""),"Требует заполнения","ОК")</f>
        <v>ОК</v>
      </c>
      <c r="C955" s="1" t="str">
        <f aca="false">IF(AND('План Факт 2025'!C955="",SUM('План Факт 2025'!Q955,'План Факт 2025'!R955,'План Факт 2025'!Z955,'План Факт 2025'!AA955)&gt;0),"Требует заполнения","ОК")</f>
        <v>ОК</v>
      </c>
      <c r="D955" s="357" t="str">
        <f aca="false">IF(OR(AND('План Факт 2025'!D955="",'План Факт 2025'!C955="Инвестиционный_проект"),AND('План Факт 2025'!D955="",'План Факт 2025'!C955="Операционный_бюджет")),"Требует заполнения", IF('План Факт 2025'!D955="","ОК",IFERROR(VLOOKUP('План Факт 2025'!C955&amp;'План Факт 2025'!D955,статьи,1,FALSE()),"Требует исправления")))</f>
        <v>ОК</v>
      </c>
      <c r="E955" s="1" t="str">
        <f aca="false">IF(AND('План Факт 2025'!C955="Инвестиционный_проект",'План Факт 2025'!G955=""),"Требует заполнения",IF(AND('План Факт 2025'!C955&lt;&gt;"Инвестиционный_проект",'План Факт 2025'!G955&lt;&gt;""),"Требует изменения","ОК"))</f>
        <v>ОК</v>
      </c>
      <c r="G955" s="1" t="str">
        <f aca="false">IF(AND('План Факт 2025'!C955="Инвестиционный_проект",'План Факт 2025'!I955=""),"Требует заполнения","ОК")</f>
        <v>ОК</v>
      </c>
      <c r="H955" s="1" t="str">
        <f aca="false">IF(AND('План Факт 2025'!C955="ФОТ",'План Факт 2025'!J955=""),"Требует заполнения","ОК")</f>
        <v>ОК</v>
      </c>
      <c r="J955" s="1" t="str">
        <f aca="false">IF(OR(AND('План Факт 2025'!D955="Программное_обеспечение_лицензии",'План Факт 2025'!L955=""),AND('План Факт 2025'!D955="Приобретение_ПО",'План Факт 2025'!L955=""),AND('План Факт 2025'!D955="ИТ_оборудование_и_комплектующие_ИП",'План Факт 2025'!L955=""),AND('План Факт 2025'!D955="ИТ_оборудование_и_комплектующие",'План Факт 2025'!L955="")),"Требует заполнения","ОК")</f>
        <v>ОК</v>
      </c>
      <c r="K955" s="1" t="str">
        <f aca="false">IF(OR(AND('План Факт 2025'!C955="Операционный_бюджет",'План Факт 2025'!D955="Программное_обеспечение_лицензии",'План Факт 2025'!M955=""),AND('План Факт 2025'!C955="Инвестиционный_проект",'План Факт 2025'!D955="Приобретение_ПО",'План Факт 2025'!M955=""),AND('План Факт 2025'!D955="ИТ_оборудование_и_комплектующие_ИП",'План Факт 2025'!M955=""),AND('План Факт 2025'!D955="ИТ_оборудование_и_комплектующие",'План Факт 2025'!M955="")),"Требует заполнения","ОК")</f>
        <v>ОК</v>
      </c>
      <c r="L955" s="1" t="str">
        <f aca="false">IF(OR(AND('План Факт 2025'!D955="Программное_обеспечение_лицензии",'План Факт 2025'!N955="",'План Факт 2025'!M955=""),AND('План Факт 2025'!D955="Приобретение_ПО",'План Факт 2025'!M955="",'План Факт 2025'!N955="",'План Факт 2025'!M955=""),AND('План Факт 2025'!C955&lt;&gt;"",'План Факт 2025'!N955="",'План Факт 2025'!M955="")),"Требует заполнения","ОК")</f>
        <v>ОК</v>
      </c>
      <c r="N955" s="1" t="str">
        <f aca="false">IF(OR('План Факт 2025'!C955="ФОТ",SUM('План Факт 2025'!Q955,'План Факт 2025'!R955,'План Факт 2025'!Z955,'План Факт 2025'!AA955)&gt;0),"ОК",IF('План Факт 2025'!C955="","ОК","Требует заполнения"))</f>
        <v>ОК</v>
      </c>
      <c r="T955" s="1" t="str">
        <f aca="false">IF(AND('План Факт 2025'!R955&gt;0,'План Факт 2025'!X955=""),"Требует заполнения","ОК")</f>
        <v>ОК</v>
      </c>
      <c r="U955" s="1" t="str">
        <f aca="false">IF(AND('План Факт 2025'!R955&gt;0,'План Факт 2025'!Y955=""),"Требует заполнения","ОК")</f>
        <v>ОК</v>
      </c>
    </row>
    <row r="956" customFormat="false" ht="15" hidden="false" customHeight="false" outlineLevel="0" collapsed="false">
      <c r="A956" s="1" t="str">
        <f aca="false">IF(AND('План Факт 2025'!B956&lt;&gt;"",'План Факт 2025'!A956=""),"Требует заполнения","ОК")</f>
        <v>ОК</v>
      </c>
      <c r="C956" s="1" t="str">
        <f aca="false">IF(AND('План Факт 2025'!C956="",SUM('План Факт 2025'!Q956,'План Факт 2025'!R956,'План Факт 2025'!Z956,'План Факт 2025'!AA956)&gt;0),"Требует заполнения","ОК")</f>
        <v>ОК</v>
      </c>
      <c r="D956" s="357" t="str">
        <f aca="false">IF(OR(AND('План Факт 2025'!D956="",'План Факт 2025'!C956="Инвестиционный_проект"),AND('План Факт 2025'!D956="",'План Факт 2025'!C956="Операционный_бюджет")),"Требует заполнения", IF('План Факт 2025'!D956="","ОК",IFERROR(VLOOKUP('План Факт 2025'!C956&amp;'План Факт 2025'!D956,статьи,1,FALSE()),"Требует исправления")))</f>
        <v>ОК</v>
      </c>
      <c r="E956" s="1" t="str">
        <f aca="false">IF(AND('План Факт 2025'!C956="Инвестиционный_проект",'План Факт 2025'!G956=""),"Требует заполнения",IF(AND('План Факт 2025'!C956&lt;&gt;"Инвестиционный_проект",'План Факт 2025'!G956&lt;&gt;""),"Требует изменения","ОК"))</f>
        <v>ОК</v>
      </c>
      <c r="G956" s="1" t="str">
        <f aca="false">IF(AND('План Факт 2025'!C956="Инвестиционный_проект",'План Факт 2025'!I956=""),"Требует заполнения","ОК")</f>
        <v>ОК</v>
      </c>
      <c r="H956" s="1" t="str">
        <f aca="false">IF(AND('План Факт 2025'!C956="ФОТ",'План Факт 2025'!J956=""),"Требует заполнения","ОК")</f>
        <v>ОК</v>
      </c>
      <c r="J956" s="1" t="str">
        <f aca="false">IF(OR(AND('План Факт 2025'!D956="Программное_обеспечение_лицензии",'План Факт 2025'!L956=""),AND('План Факт 2025'!D956="Приобретение_ПО",'План Факт 2025'!L956=""),AND('План Факт 2025'!D956="ИТ_оборудование_и_комплектующие_ИП",'План Факт 2025'!L956=""),AND('План Факт 2025'!D956="ИТ_оборудование_и_комплектующие",'План Факт 2025'!L956="")),"Требует заполнения","ОК")</f>
        <v>ОК</v>
      </c>
      <c r="K956" s="1" t="str">
        <f aca="false">IF(OR(AND('План Факт 2025'!C956="Операционный_бюджет",'План Факт 2025'!D956="Программное_обеспечение_лицензии",'План Факт 2025'!M956=""),AND('План Факт 2025'!C956="Инвестиционный_проект",'План Факт 2025'!D956="Приобретение_ПО",'План Факт 2025'!M956=""),AND('План Факт 2025'!D956="ИТ_оборудование_и_комплектующие_ИП",'План Факт 2025'!M956=""),AND('План Факт 2025'!D956="ИТ_оборудование_и_комплектующие",'План Факт 2025'!M956="")),"Требует заполнения","ОК")</f>
        <v>ОК</v>
      </c>
      <c r="L956" s="1" t="str">
        <f aca="false">IF(OR(AND('План Факт 2025'!D956="Программное_обеспечение_лицензии",'План Факт 2025'!N956="",'План Факт 2025'!M956=""),AND('План Факт 2025'!D956="Приобретение_ПО",'План Факт 2025'!M956="",'План Факт 2025'!N956="",'План Факт 2025'!M956=""),AND('План Факт 2025'!C956&lt;&gt;"",'План Факт 2025'!N956="",'План Факт 2025'!M956="")),"Требует заполнения","ОК")</f>
        <v>ОК</v>
      </c>
      <c r="N956" s="1" t="str">
        <f aca="false">IF(OR('План Факт 2025'!C956="ФОТ",SUM('План Факт 2025'!Q956,'План Факт 2025'!R956,'План Факт 2025'!Z956,'План Факт 2025'!AA956)&gt;0),"ОК",IF('План Факт 2025'!C956="","ОК","Требует заполнения"))</f>
        <v>ОК</v>
      </c>
      <c r="T956" s="1" t="str">
        <f aca="false">IF(AND('План Факт 2025'!R956&gt;0,'План Факт 2025'!X956=""),"Требует заполнения","ОК")</f>
        <v>ОК</v>
      </c>
      <c r="U956" s="1" t="str">
        <f aca="false">IF(AND('План Факт 2025'!R956&gt;0,'План Факт 2025'!Y956=""),"Требует заполнения","ОК")</f>
        <v>ОК</v>
      </c>
    </row>
    <row r="957" customFormat="false" ht="15" hidden="false" customHeight="false" outlineLevel="0" collapsed="false">
      <c r="A957" s="1" t="str">
        <f aca="false">IF(AND('План Факт 2025'!B957&lt;&gt;"",'План Факт 2025'!A957=""),"Требует заполнения","ОК")</f>
        <v>ОК</v>
      </c>
      <c r="C957" s="1" t="str">
        <f aca="false">IF(AND('План Факт 2025'!C957="",SUM('План Факт 2025'!Q957,'План Факт 2025'!R957,'План Факт 2025'!Z957,'План Факт 2025'!AA957)&gt;0),"Требует заполнения","ОК")</f>
        <v>ОК</v>
      </c>
      <c r="D957" s="357" t="str">
        <f aca="false">IF(OR(AND('План Факт 2025'!D957="",'План Факт 2025'!C957="Инвестиционный_проект"),AND('План Факт 2025'!D957="",'План Факт 2025'!C957="Операционный_бюджет")),"Требует заполнения", IF('План Факт 2025'!D957="","ОК",IFERROR(VLOOKUP('План Факт 2025'!C957&amp;'План Факт 2025'!D957,статьи,1,FALSE()),"Требует исправления")))</f>
        <v>ОК</v>
      </c>
      <c r="E957" s="1" t="str">
        <f aca="false">IF(AND('План Факт 2025'!C957="Инвестиционный_проект",'План Факт 2025'!G957=""),"Требует заполнения",IF(AND('План Факт 2025'!C957&lt;&gt;"Инвестиционный_проект",'План Факт 2025'!G957&lt;&gt;""),"Требует изменения","ОК"))</f>
        <v>ОК</v>
      </c>
      <c r="G957" s="1" t="str">
        <f aca="false">IF(AND('План Факт 2025'!C957="Инвестиционный_проект",'План Факт 2025'!I957=""),"Требует заполнения","ОК")</f>
        <v>ОК</v>
      </c>
      <c r="H957" s="1" t="str">
        <f aca="false">IF(AND('План Факт 2025'!C957="ФОТ",'План Факт 2025'!J957=""),"Требует заполнения","ОК")</f>
        <v>ОК</v>
      </c>
      <c r="J957" s="1" t="str">
        <f aca="false">IF(OR(AND('План Факт 2025'!D957="Программное_обеспечение_лицензии",'План Факт 2025'!L957=""),AND('План Факт 2025'!D957="Приобретение_ПО",'План Факт 2025'!L957=""),AND('План Факт 2025'!D957="ИТ_оборудование_и_комплектующие_ИП",'План Факт 2025'!L957=""),AND('План Факт 2025'!D957="ИТ_оборудование_и_комплектующие",'План Факт 2025'!L957="")),"Требует заполнения","ОК")</f>
        <v>ОК</v>
      </c>
      <c r="K957" s="1" t="str">
        <f aca="false">IF(OR(AND('План Факт 2025'!C957="Операционный_бюджет",'План Факт 2025'!D957="Программное_обеспечение_лицензии",'План Факт 2025'!M957=""),AND('План Факт 2025'!C957="Инвестиционный_проект",'План Факт 2025'!D957="Приобретение_ПО",'План Факт 2025'!M957=""),AND('План Факт 2025'!D957="ИТ_оборудование_и_комплектующие_ИП",'План Факт 2025'!M957=""),AND('План Факт 2025'!D957="ИТ_оборудование_и_комплектующие",'План Факт 2025'!M957="")),"Требует заполнения","ОК")</f>
        <v>ОК</v>
      </c>
      <c r="L957" s="1" t="str">
        <f aca="false">IF(OR(AND('План Факт 2025'!D957="Программное_обеспечение_лицензии",'План Факт 2025'!N957="",'План Факт 2025'!M957=""),AND('План Факт 2025'!D957="Приобретение_ПО",'План Факт 2025'!M957="",'План Факт 2025'!N957="",'План Факт 2025'!M957=""),AND('План Факт 2025'!C957&lt;&gt;"",'План Факт 2025'!N957="",'План Факт 2025'!M957="")),"Требует заполнения","ОК")</f>
        <v>ОК</v>
      </c>
      <c r="N957" s="1" t="str">
        <f aca="false">IF(OR('План Факт 2025'!C957="ФОТ",SUM('План Факт 2025'!Q957,'План Факт 2025'!R957,'План Факт 2025'!Z957,'План Факт 2025'!AA957)&gt;0),"ОК",IF('План Факт 2025'!C957="","ОК","Требует заполнения"))</f>
        <v>ОК</v>
      </c>
      <c r="T957" s="1" t="str">
        <f aca="false">IF(AND('План Факт 2025'!R957&gt;0,'План Факт 2025'!X957=""),"Требует заполнения","ОК")</f>
        <v>ОК</v>
      </c>
      <c r="U957" s="1" t="str">
        <f aca="false">IF(AND('План Факт 2025'!R957&gt;0,'План Факт 2025'!Y957=""),"Требует заполнения","ОК")</f>
        <v>ОК</v>
      </c>
    </row>
    <row r="958" customFormat="false" ht="15" hidden="false" customHeight="false" outlineLevel="0" collapsed="false">
      <c r="A958" s="1" t="str">
        <f aca="false">IF(AND('План Факт 2025'!B958&lt;&gt;"",'План Факт 2025'!A958=""),"Требует заполнения","ОК")</f>
        <v>ОК</v>
      </c>
      <c r="C958" s="1" t="str">
        <f aca="false">IF(AND('План Факт 2025'!C958="",SUM('План Факт 2025'!Q958,'План Факт 2025'!R958,'План Факт 2025'!Z958,'План Факт 2025'!AA958)&gt;0),"Требует заполнения","ОК")</f>
        <v>ОК</v>
      </c>
      <c r="D958" s="357" t="str">
        <f aca="false">IF(OR(AND('План Факт 2025'!D958="",'План Факт 2025'!C958="Инвестиционный_проект"),AND('План Факт 2025'!D958="",'План Факт 2025'!C958="Операционный_бюджет")),"Требует заполнения", IF('План Факт 2025'!D958="","ОК",IFERROR(VLOOKUP('План Факт 2025'!C958&amp;'План Факт 2025'!D958,статьи,1,FALSE()),"Требует исправления")))</f>
        <v>ОК</v>
      </c>
      <c r="E958" s="1" t="str">
        <f aca="false">IF(AND('План Факт 2025'!C958="Инвестиционный_проект",'План Факт 2025'!G958=""),"Требует заполнения",IF(AND('План Факт 2025'!C958&lt;&gt;"Инвестиционный_проект",'План Факт 2025'!G958&lt;&gt;""),"Требует изменения","ОК"))</f>
        <v>ОК</v>
      </c>
      <c r="G958" s="1" t="str">
        <f aca="false">IF(AND('План Факт 2025'!C958="Инвестиционный_проект",'План Факт 2025'!I958=""),"Требует заполнения","ОК")</f>
        <v>ОК</v>
      </c>
      <c r="H958" s="1" t="str">
        <f aca="false">IF(AND('План Факт 2025'!C958="ФОТ",'План Факт 2025'!J958=""),"Требует заполнения","ОК")</f>
        <v>ОК</v>
      </c>
      <c r="J958" s="1" t="str">
        <f aca="false">IF(OR(AND('План Факт 2025'!D958="Программное_обеспечение_лицензии",'План Факт 2025'!L958=""),AND('План Факт 2025'!D958="Приобретение_ПО",'План Факт 2025'!L958=""),AND('План Факт 2025'!D958="ИТ_оборудование_и_комплектующие_ИП",'План Факт 2025'!L958=""),AND('План Факт 2025'!D958="ИТ_оборудование_и_комплектующие",'План Факт 2025'!L958="")),"Требует заполнения","ОК")</f>
        <v>ОК</v>
      </c>
      <c r="K958" s="1" t="str">
        <f aca="false">IF(OR(AND('План Факт 2025'!C958="Операционный_бюджет",'План Факт 2025'!D958="Программное_обеспечение_лицензии",'План Факт 2025'!M958=""),AND('План Факт 2025'!C958="Инвестиционный_проект",'План Факт 2025'!D958="Приобретение_ПО",'План Факт 2025'!M958=""),AND('План Факт 2025'!D958="ИТ_оборудование_и_комплектующие_ИП",'План Факт 2025'!M958=""),AND('План Факт 2025'!D958="ИТ_оборудование_и_комплектующие",'План Факт 2025'!M958="")),"Требует заполнения","ОК")</f>
        <v>ОК</v>
      </c>
      <c r="L958" s="1" t="str">
        <f aca="false">IF(OR(AND('План Факт 2025'!D958="Программное_обеспечение_лицензии",'План Факт 2025'!N958="",'План Факт 2025'!M958=""),AND('План Факт 2025'!D958="Приобретение_ПО",'План Факт 2025'!M958="",'План Факт 2025'!N958="",'План Факт 2025'!M958=""),AND('План Факт 2025'!C958&lt;&gt;"",'План Факт 2025'!N958="",'План Факт 2025'!M958="")),"Требует заполнения","ОК")</f>
        <v>ОК</v>
      </c>
      <c r="N958" s="1" t="str">
        <f aca="false">IF(OR('План Факт 2025'!C958="ФОТ",SUM('План Факт 2025'!Q958,'План Факт 2025'!R958,'План Факт 2025'!Z958,'План Факт 2025'!AA958)&gt;0),"ОК",IF('План Факт 2025'!C958="","ОК","Требует заполнения"))</f>
        <v>ОК</v>
      </c>
      <c r="T958" s="1" t="str">
        <f aca="false">IF(AND('План Факт 2025'!R958&gt;0,'План Факт 2025'!X958=""),"Требует заполнения","ОК")</f>
        <v>ОК</v>
      </c>
      <c r="U958" s="1" t="str">
        <f aca="false">IF(AND('План Факт 2025'!R958&gt;0,'План Факт 2025'!Y958=""),"Требует заполнения","ОК")</f>
        <v>ОК</v>
      </c>
    </row>
    <row r="959" customFormat="false" ht="15" hidden="false" customHeight="false" outlineLevel="0" collapsed="false">
      <c r="A959" s="1" t="str">
        <f aca="false">IF(AND('План Факт 2025'!B959&lt;&gt;"",'План Факт 2025'!A959=""),"Требует заполнения","ОК")</f>
        <v>ОК</v>
      </c>
      <c r="C959" s="1" t="str">
        <f aca="false">IF(AND('План Факт 2025'!C959="",SUM('План Факт 2025'!Q959,'План Факт 2025'!R959,'План Факт 2025'!Z959,'План Факт 2025'!AA959)&gt;0),"Требует заполнения","ОК")</f>
        <v>ОК</v>
      </c>
      <c r="D959" s="357" t="str">
        <f aca="false">IF(OR(AND('План Факт 2025'!D959="",'План Факт 2025'!C959="Инвестиционный_проект"),AND('План Факт 2025'!D959="",'План Факт 2025'!C959="Операционный_бюджет")),"Требует заполнения", IF('План Факт 2025'!D959="","ОК",IFERROR(VLOOKUP('План Факт 2025'!C959&amp;'План Факт 2025'!D959,статьи,1,FALSE()),"Требует исправления")))</f>
        <v>ОК</v>
      </c>
      <c r="E959" s="1" t="str">
        <f aca="false">IF(AND('План Факт 2025'!C959="Инвестиционный_проект",'План Факт 2025'!G959=""),"Требует заполнения",IF(AND('План Факт 2025'!C959&lt;&gt;"Инвестиционный_проект",'План Факт 2025'!G959&lt;&gt;""),"Требует изменения","ОК"))</f>
        <v>ОК</v>
      </c>
      <c r="G959" s="1" t="str">
        <f aca="false">IF(AND('План Факт 2025'!C959="Инвестиционный_проект",'План Факт 2025'!I959=""),"Требует заполнения","ОК")</f>
        <v>ОК</v>
      </c>
      <c r="H959" s="1" t="str">
        <f aca="false">IF(AND('План Факт 2025'!C959="ФОТ",'План Факт 2025'!J959=""),"Требует заполнения","ОК")</f>
        <v>ОК</v>
      </c>
      <c r="J959" s="1" t="str">
        <f aca="false">IF(OR(AND('План Факт 2025'!D959="Программное_обеспечение_лицензии",'План Факт 2025'!L959=""),AND('План Факт 2025'!D959="Приобретение_ПО",'План Факт 2025'!L959=""),AND('План Факт 2025'!D959="ИТ_оборудование_и_комплектующие_ИП",'План Факт 2025'!L959=""),AND('План Факт 2025'!D959="ИТ_оборудование_и_комплектующие",'План Факт 2025'!L959="")),"Требует заполнения","ОК")</f>
        <v>ОК</v>
      </c>
      <c r="K959" s="1" t="str">
        <f aca="false">IF(OR(AND('План Факт 2025'!C959="Операционный_бюджет",'План Факт 2025'!D959="Программное_обеспечение_лицензии",'План Факт 2025'!M959=""),AND('План Факт 2025'!C959="Инвестиционный_проект",'План Факт 2025'!D959="Приобретение_ПО",'План Факт 2025'!M959=""),AND('План Факт 2025'!D959="ИТ_оборудование_и_комплектующие_ИП",'План Факт 2025'!M959=""),AND('План Факт 2025'!D959="ИТ_оборудование_и_комплектующие",'План Факт 2025'!M959="")),"Требует заполнения","ОК")</f>
        <v>ОК</v>
      </c>
      <c r="L959" s="1" t="str">
        <f aca="false">IF(OR(AND('План Факт 2025'!D959="Программное_обеспечение_лицензии",'План Факт 2025'!N959="",'План Факт 2025'!M959=""),AND('План Факт 2025'!D959="Приобретение_ПО",'План Факт 2025'!M959="",'План Факт 2025'!N959="",'План Факт 2025'!M959=""),AND('План Факт 2025'!C959&lt;&gt;"",'План Факт 2025'!N959="",'План Факт 2025'!M959="")),"Требует заполнения","ОК")</f>
        <v>ОК</v>
      </c>
      <c r="N959" s="1" t="str">
        <f aca="false">IF(OR('План Факт 2025'!C959="ФОТ",SUM('План Факт 2025'!Q959,'План Факт 2025'!R959,'План Факт 2025'!Z959,'План Факт 2025'!AA959)&gt;0),"ОК",IF('План Факт 2025'!C959="","ОК","Требует заполнения"))</f>
        <v>ОК</v>
      </c>
      <c r="T959" s="1" t="str">
        <f aca="false">IF(AND('План Факт 2025'!R959&gt;0,'План Факт 2025'!X959=""),"Требует заполнения","ОК")</f>
        <v>ОК</v>
      </c>
      <c r="U959" s="1" t="str">
        <f aca="false">IF(AND('План Факт 2025'!R959&gt;0,'План Факт 2025'!Y959=""),"Требует заполнения","ОК")</f>
        <v>ОК</v>
      </c>
    </row>
    <row r="960" customFormat="false" ht="15" hidden="false" customHeight="false" outlineLevel="0" collapsed="false">
      <c r="A960" s="1" t="str">
        <f aca="false">IF(AND('План Факт 2025'!B960&lt;&gt;"",'План Факт 2025'!A960=""),"Требует заполнения","ОК")</f>
        <v>ОК</v>
      </c>
      <c r="C960" s="1" t="str">
        <f aca="false">IF(AND('План Факт 2025'!C960="",SUM('План Факт 2025'!Q960,'План Факт 2025'!R960,'План Факт 2025'!Z960,'План Факт 2025'!AA960)&gt;0),"Требует заполнения","ОК")</f>
        <v>ОК</v>
      </c>
      <c r="D960" s="357" t="str">
        <f aca="false">IF(OR(AND('План Факт 2025'!D960="",'План Факт 2025'!C960="Инвестиционный_проект"),AND('План Факт 2025'!D960="",'План Факт 2025'!C960="Операционный_бюджет")),"Требует заполнения", IF('План Факт 2025'!D960="","ОК",IFERROR(VLOOKUP('План Факт 2025'!C960&amp;'План Факт 2025'!D960,статьи,1,FALSE()),"Требует исправления")))</f>
        <v>ОК</v>
      </c>
      <c r="E960" s="1" t="str">
        <f aca="false">IF(AND('План Факт 2025'!C960="Инвестиционный_проект",'План Факт 2025'!G960=""),"Требует заполнения",IF(AND('План Факт 2025'!C960&lt;&gt;"Инвестиционный_проект",'План Факт 2025'!G960&lt;&gt;""),"Требует изменения","ОК"))</f>
        <v>ОК</v>
      </c>
      <c r="G960" s="1" t="str">
        <f aca="false">IF(AND('План Факт 2025'!C960="Инвестиционный_проект",'План Факт 2025'!I960=""),"Требует заполнения","ОК")</f>
        <v>ОК</v>
      </c>
      <c r="H960" s="1" t="str">
        <f aca="false">IF(AND('План Факт 2025'!C960="ФОТ",'План Факт 2025'!J960=""),"Требует заполнения","ОК")</f>
        <v>ОК</v>
      </c>
      <c r="J960" s="1" t="str">
        <f aca="false">IF(OR(AND('План Факт 2025'!D960="Программное_обеспечение_лицензии",'План Факт 2025'!L960=""),AND('План Факт 2025'!D960="Приобретение_ПО",'План Факт 2025'!L960=""),AND('План Факт 2025'!D960="ИТ_оборудование_и_комплектующие_ИП",'План Факт 2025'!L960=""),AND('План Факт 2025'!D960="ИТ_оборудование_и_комплектующие",'План Факт 2025'!L960="")),"Требует заполнения","ОК")</f>
        <v>ОК</v>
      </c>
      <c r="K960" s="1" t="str">
        <f aca="false">IF(OR(AND('План Факт 2025'!C960="Операционный_бюджет",'План Факт 2025'!D960="Программное_обеспечение_лицензии",'План Факт 2025'!M960=""),AND('План Факт 2025'!C960="Инвестиционный_проект",'План Факт 2025'!D960="Приобретение_ПО",'План Факт 2025'!M960=""),AND('План Факт 2025'!D960="ИТ_оборудование_и_комплектующие_ИП",'План Факт 2025'!M960=""),AND('План Факт 2025'!D960="ИТ_оборудование_и_комплектующие",'План Факт 2025'!M960="")),"Требует заполнения","ОК")</f>
        <v>ОК</v>
      </c>
      <c r="L960" s="1" t="str">
        <f aca="false">IF(OR(AND('План Факт 2025'!D960="Программное_обеспечение_лицензии",'План Факт 2025'!N960="",'План Факт 2025'!M960=""),AND('План Факт 2025'!D960="Приобретение_ПО",'План Факт 2025'!M960="",'План Факт 2025'!N960="",'План Факт 2025'!M960=""),AND('План Факт 2025'!C960&lt;&gt;"",'План Факт 2025'!N960="",'План Факт 2025'!M960="")),"Требует заполнения","ОК")</f>
        <v>ОК</v>
      </c>
      <c r="N960" s="1" t="str">
        <f aca="false">IF(OR('План Факт 2025'!C960="ФОТ",SUM('План Факт 2025'!Q960,'План Факт 2025'!R960,'План Факт 2025'!Z960,'План Факт 2025'!AA960)&gt;0),"ОК",IF('План Факт 2025'!C960="","ОК","Требует заполнения"))</f>
        <v>ОК</v>
      </c>
      <c r="T960" s="1" t="str">
        <f aca="false">IF(AND('План Факт 2025'!R960&gt;0,'План Факт 2025'!X960=""),"Требует заполнения","ОК")</f>
        <v>ОК</v>
      </c>
      <c r="U960" s="1" t="str">
        <f aca="false">IF(AND('План Факт 2025'!R960&gt;0,'План Факт 2025'!Y960=""),"Требует заполнения","ОК")</f>
        <v>ОК</v>
      </c>
    </row>
    <row r="961" customFormat="false" ht="15" hidden="false" customHeight="false" outlineLevel="0" collapsed="false">
      <c r="A961" s="1" t="str">
        <f aca="false">IF(AND('План Факт 2025'!B961&lt;&gt;"",'План Факт 2025'!A961=""),"Требует заполнения","ОК")</f>
        <v>ОК</v>
      </c>
      <c r="C961" s="1" t="str">
        <f aca="false">IF(AND('План Факт 2025'!C961="",SUM('План Факт 2025'!Q961,'План Факт 2025'!R961,'План Факт 2025'!Z961,'План Факт 2025'!AA961)&gt;0),"Требует заполнения","ОК")</f>
        <v>ОК</v>
      </c>
      <c r="D961" s="357" t="str">
        <f aca="false">IF(OR(AND('План Факт 2025'!D961="",'План Факт 2025'!C961="Инвестиционный_проект"),AND('План Факт 2025'!D961="",'План Факт 2025'!C961="Операционный_бюджет")),"Требует заполнения", IF('План Факт 2025'!D961="","ОК",IFERROR(VLOOKUP('План Факт 2025'!C961&amp;'План Факт 2025'!D961,статьи,1,FALSE()),"Требует исправления")))</f>
        <v>ОК</v>
      </c>
      <c r="E961" s="1" t="str">
        <f aca="false">IF(AND('План Факт 2025'!C961="Инвестиционный_проект",'План Факт 2025'!G961=""),"Требует заполнения",IF(AND('План Факт 2025'!C961&lt;&gt;"Инвестиционный_проект",'План Факт 2025'!G961&lt;&gt;""),"Требует изменения","ОК"))</f>
        <v>ОК</v>
      </c>
      <c r="G961" s="1" t="str">
        <f aca="false">IF(AND('План Факт 2025'!C961="Инвестиционный_проект",'План Факт 2025'!I961=""),"Требует заполнения","ОК")</f>
        <v>ОК</v>
      </c>
      <c r="H961" s="1" t="str">
        <f aca="false">IF(AND('План Факт 2025'!C961="ФОТ",'План Факт 2025'!J961=""),"Требует заполнения","ОК")</f>
        <v>ОК</v>
      </c>
      <c r="J961" s="1" t="str">
        <f aca="false">IF(OR(AND('План Факт 2025'!D961="Программное_обеспечение_лицензии",'План Факт 2025'!L961=""),AND('План Факт 2025'!D961="Приобретение_ПО",'План Факт 2025'!L961=""),AND('План Факт 2025'!D961="ИТ_оборудование_и_комплектующие_ИП",'План Факт 2025'!L961=""),AND('План Факт 2025'!D961="ИТ_оборудование_и_комплектующие",'План Факт 2025'!L961="")),"Требует заполнения","ОК")</f>
        <v>ОК</v>
      </c>
      <c r="K961" s="1" t="str">
        <f aca="false">IF(OR(AND('План Факт 2025'!C961="Операционный_бюджет",'План Факт 2025'!D961="Программное_обеспечение_лицензии",'План Факт 2025'!M961=""),AND('План Факт 2025'!C961="Инвестиционный_проект",'План Факт 2025'!D961="Приобретение_ПО",'План Факт 2025'!M961=""),AND('План Факт 2025'!D961="ИТ_оборудование_и_комплектующие_ИП",'План Факт 2025'!M961=""),AND('План Факт 2025'!D961="ИТ_оборудование_и_комплектующие",'План Факт 2025'!M961="")),"Требует заполнения","ОК")</f>
        <v>ОК</v>
      </c>
      <c r="L961" s="1" t="str">
        <f aca="false">IF(OR(AND('План Факт 2025'!D961="Программное_обеспечение_лицензии",'План Факт 2025'!N961="",'План Факт 2025'!M961=""),AND('План Факт 2025'!D961="Приобретение_ПО",'План Факт 2025'!M961="",'План Факт 2025'!N961="",'План Факт 2025'!M961=""),AND('План Факт 2025'!C961&lt;&gt;"",'План Факт 2025'!N961="",'План Факт 2025'!M961="")),"Требует заполнения","ОК")</f>
        <v>ОК</v>
      </c>
      <c r="N961" s="1" t="str">
        <f aca="false">IF(OR('План Факт 2025'!C961="ФОТ",SUM('План Факт 2025'!Q961,'План Факт 2025'!R961,'План Факт 2025'!Z961,'План Факт 2025'!AA961)&gt;0),"ОК",IF('План Факт 2025'!C961="","ОК","Требует заполнения"))</f>
        <v>ОК</v>
      </c>
      <c r="T961" s="1" t="str">
        <f aca="false">IF(AND('План Факт 2025'!R961&gt;0,'План Факт 2025'!X961=""),"Требует заполнения","ОК")</f>
        <v>ОК</v>
      </c>
      <c r="U961" s="1" t="str">
        <f aca="false">IF(AND('План Факт 2025'!R961&gt;0,'План Факт 2025'!Y961=""),"Требует заполнения","ОК")</f>
        <v>ОК</v>
      </c>
    </row>
    <row r="962" customFormat="false" ht="15" hidden="false" customHeight="false" outlineLevel="0" collapsed="false">
      <c r="A962" s="1" t="str">
        <f aca="false">IF(AND('План Факт 2025'!B962&lt;&gt;"",'План Факт 2025'!A962=""),"Требует заполнения","ОК")</f>
        <v>ОК</v>
      </c>
      <c r="C962" s="1" t="str">
        <f aca="false">IF(AND('План Факт 2025'!C962="",SUM('План Факт 2025'!Q962,'План Факт 2025'!R962,'План Факт 2025'!Z962,'План Факт 2025'!AA962)&gt;0),"Требует заполнения","ОК")</f>
        <v>ОК</v>
      </c>
      <c r="D962" s="357" t="str">
        <f aca="false">IF(OR(AND('План Факт 2025'!D962="",'План Факт 2025'!C962="Инвестиционный_проект"),AND('План Факт 2025'!D962="",'План Факт 2025'!C962="Операционный_бюджет")),"Требует заполнения", IF('План Факт 2025'!D962="","ОК",IFERROR(VLOOKUP('План Факт 2025'!C962&amp;'План Факт 2025'!D962,статьи,1,FALSE()),"Требует исправления")))</f>
        <v>ОК</v>
      </c>
      <c r="E962" s="1" t="str">
        <f aca="false">IF(AND('План Факт 2025'!C962="Инвестиционный_проект",'План Факт 2025'!G962=""),"Требует заполнения",IF(AND('План Факт 2025'!C962&lt;&gt;"Инвестиционный_проект",'План Факт 2025'!G962&lt;&gt;""),"Требует изменения","ОК"))</f>
        <v>ОК</v>
      </c>
      <c r="G962" s="1" t="str">
        <f aca="false">IF(AND('План Факт 2025'!C962="Инвестиционный_проект",'План Факт 2025'!I962=""),"Требует заполнения","ОК")</f>
        <v>ОК</v>
      </c>
      <c r="H962" s="1" t="str">
        <f aca="false">IF(AND('План Факт 2025'!C962="ФОТ",'План Факт 2025'!J962=""),"Требует заполнения","ОК")</f>
        <v>ОК</v>
      </c>
      <c r="J962" s="1" t="str">
        <f aca="false">IF(OR(AND('План Факт 2025'!D962="Программное_обеспечение_лицензии",'План Факт 2025'!L962=""),AND('План Факт 2025'!D962="Приобретение_ПО",'План Факт 2025'!L962=""),AND('План Факт 2025'!D962="ИТ_оборудование_и_комплектующие_ИП",'План Факт 2025'!L962=""),AND('План Факт 2025'!D962="ИТ_оборудование_и_комплектующие",'План Факт 2025'!L962="")),"Требует заполнения","ОК")</f>
        <v>ОК</v>
      </c>
      <c r="K962" s="1" t="str">
        <f aca="false">IF(OR(AND('План Факт 2025'!C962="Операционный_бюджет",'План Факт 2025'!D962="Программное_обеспечение_лицензии",'План Факт 2025'!M962=""),AND('План Факт 2025'!C962="Инвестиционный_проект",'План Факт 2025'!D962="Приобретение_ПО",'План Факт 2025'!M962=""),AND('План Факт 2025'!D962="ИТ_оборудование_и_комплектующие_ИП",'План Факт 2025'!M962=""),AND('План Факт 2025'!D962="ИТ_оборудование_и_комплектующие",'План Факт 2025'!M962="")),"Требует заполнения","ОК")</f>
        <v>ОК</v>
      </c>
      <c r="L962" s="1" t="str">
        <f aca="false">IF(OR(AND('План Факт 2025'!D962="Программное_обеспечение_лицензии",'План Факт 2025'!N962="",'План Факт 2025'!M962=""),AND('План Факт 2025'!D962="Приобретение_ПО",'План Факт 2025'!M962="",'План Факт 2025'!N962="",'План Факт 2025'!M962=""),AND('План Факт 2025'!C962&lt;&gt;"",'План Факт 2025'!N962="",'План Факт 2025'!M962="")),"Требует заполнения","ОК")</f>
        <v>ОК</v>
      </c>
      <c r="N962" s="1" t="str">
        <f aca="false">IF(OR('План Факт 2025'!C962="ФОТ",SUM('План Факт 2025'!Q962,'План Факт 2025'!R962,'План Факт 2025'!Z962,'План Факт 2025'!AA962)&gt;0),"ОК",IF('План Факт 2025'!C962="","ОК","Требует заполнения"))</f>
        <v>ОК</v>
      </c>
      <c r="T962" s="1" t="str">
        <f aca="false">IF(AND('План Факт 2025'!R962&gt;0,'План Факт 2025'!X962=""),"Требует заполнения","ОК")</f>
        <v>ОК</v>
      </c>
      <c r="U962" s="1" t="str">
        <f aca="false">IF(AND('План Факт 2025'!R962&gt;0,'План Факт 2025'!Y962=""),"Требует заполнения","ОК")</f>
        <v>ОК</v>
      </c>
    </row>
    <row r="963" customFormat="false" ht="15" hidden="false" customHeight="false" outlineLevel="0" collapsed="false">
      <c r="A963" s="1" t="str">
        <f aca="false">IF(AND('План Факт 2025'!B963&lt;&gt;"",'План Факт 2025'!A963=""),"Требует заполнения","ОК")</f>
        <v>ОК</v>
      </c>
      <c r="C963" s="1" t="str">
        <f aca="false">IF(AND('План Факт 2025'!C963="",SUM('План Факт 2025'!Q963,'План Факт 2025'!R963,'План Факт 2025'!Z963,'План Факт 2025'!AA963)&gt;0),"Требует заполнения","ОК")</f>
        <v>ОК</v>
      </c>
      <c r="D963" s="357" t="str">
        <f aca="false">IF(OR(AND('План Факт 2025'!D963="",'План Факт 2025'!C963="Инвестиционный_проект"),AND('План Факт 2025'!D963="",'План Факт 2025'!C963="Операционный_бюджет")),"Требует заполнения", IF('План Факт 2025'!D963="","ОК",IFERROR(VLOOKUP('План Факт 2025'!C963&amp;'План Факт 2025'!D963,статьи,1,FALSE()),"Требует исправления")))</f>
        <v>ОК</v>
      </c>
      <c r="E963" s="1" t="str">
        <f aca="false">IF(AND('План Факт 2025'!C963="Инвестиционный_проект",'План Факт 2025'!G963=""),"Требует заполнения",IF(AND('План Факт 2025'!C963&lt;&gt;"Инвестиционный_проект",'План Факт 2025'!G963&lt;&gt;""),"Требует изменения","ОК"))</f>
        <v>ОК</v>
      </c>
      <c r="G963" s="1" t="str">
        <f aca="false">IF(AND('План Факт 2025'!C963="Инвестиционный_проект",'План Факт 2025'!I963=""),"Требует заполнения","ОК")</f>
        <v>ОК</v>
      </c>
      <c r="H963" s="1" t="str">
        <f aca="false">IF(AND('План Факт 2025'!C963="ФОТ",'План Факт 2025'!J963=""),"Требует заполнения","ОК")</f>
        <v>ОК</v>
      </c>
      <c r="J963" s="1" t="str">
        <f aca="false">IF(OR(AND('План Факт 2025'!D963="Программное_обеспечение_лицензии",'План Факт 2025'!L963=""),AND('План Факт 2025'!D963="Приобретение_ПО",'План Факт 2025'!L963=""),AND('План Факт 2025'!D963="ИТ_оборудование_и_комплектующие_ИП",'План Факт 2025'!L963=""),AND('План Факт 2025'!D963="ИТ_оборудование_и_комплектующие",'План Факт 2025'!L963="")),"Требует заполнения","ОК")</f>
        <v>ОК</v>
      </c>
      <c r="K963" s="1" t="str">
        <f aca="false">IF(OR(AND('План Факт 2025'!C963="Операционный_бюджет",'План Факт 2025'!D963="Программное_обеспечение_лицензии",'План Факт 2025'!M963=""),AND('План Факт 2025'!C963="Инвестиционный_проект",'План Факт 2025'!D963="Приобретение_ПО",'План Факт 2025'!M963=""),AND('План Факт 2025'!D963="ИТ_оборудование_и_комплектующие_ИП",'План Факт 2025'!M963=""),AND('План Факт 2025'!D963="ИТ_оборудование_и_комплектующие",'План Факт 2025'!M963="")),"Требует заполнения","ОК")</f>
        <v>ОК</v>
      </c>
      <c r="L963" s="1" t="str">
        <f aca="false">IF(OR(AND('План Факт 2025'!D963="Программное_обеспечение_лицензии",'План Факт 2025'!N963="",'План Факт 2025'!M963=""),AND('План Факт 2025'!D963="Приобретение_ПО",'План Факт 2025'!M963="",'План Факт 2025'!N963="",'План Факт 2025'!M963=""),AND('План Факт 2025'!C963&lt;&gt;"",'План Факт 2025'!N963="",'План Факт 2025'!M963="")),"Требует заполнения","ОК")</f>
        <v>ОК</v>
      </c>
      <c r="N963" s="1" t="str">
        <f aca="false">IF(OR('План Факт 2025'!C963="ФОТ",SUM('План Факт 2025'!Q963,'План Факт 2025'!R963,'План Факт 2025'!Z963,'План Факт 2025'!AA963)&gt;0),"ОК",IF('План Факт 2025'!C963="","ОК","Требует заполнения"))</f>
        <v>ОК</v>
      </c>
      <c r="T963" s="1" t="str">
        <f aca="false">IF(AND('План Факт 2025'!R963&gt;0,'План Факт 2025'!X963=""),"Требует заполнения","ОК")</f>
        <v>ОК</v>
      </c>
      <c r="U963" s="1" t="str">
        <f aca="false">IF(AND('План Факт 2025'!R963&gt;0,'План Факт 2025'!Y963=""),"Требует заполнения","ОК")</f>
        <v>ОК</v>
      </c>
    </row>
    <row r="964" customFormat="false" ht="15" hidden="false" customHeight="false" outlineLevel="0" collapsed="false">
      <c r="A964" s="1" t="str">
        <f aca="false">IF(AND('План Факт 2025'!B964&lt;&gt;"",'План Факт 2025'!A964=""),"Требует заполнения","ОК")</f>
        <v>ОК</v>
      </c>
      <c r="C964" s="1" t="str">
        <f aca="false">IF(AND('План Факт 2025'!C964="",SUM('План Факт 2025'!Q964,'План Факт 2025'!R964,'План Факт 2025'!Z964,'План Факт 2025'!AA964)&gt;0),"Требует заполнения","ОК")</f>
        <v>ОК</v>
      </c>
      <c r="D964" s="357" t="str">
        <f aca="false">IF(OR(AND('План Факт 2025'!D964="",'План Факт 2025'!C964="Инвестиционный_проект"),AND('План Факт 2025'!D964="",'План Факт 2025'!C964="Операционный_бюджет")),"Требует заполнения", IF('План Факт 2025'!D964="","ОК",IFERROR(VLOOKUP('План Факт 2025'!C964&amp;'План Факт 2025'!D964,статьи,1,FALSE()),"Требует исправления")))</f>
        <v>ОК</v>
      </c>
      <c r="E964" s="1" t="str">
        <f aca="false">IF(AND('План Факт 2025'!C964="Инвестиционный_проект",'План Факт 2025'!G964=""),"Требует заполнения",IF(AND('План Факт 2025'!C964&lt;&gt;"Инвестиционный_проект",'План Факт 2025'!G964&lt;&gt;""),"Требует изменения","ОК"))</f>
        <v>ОК</v>
      </c>
      <c r="G964" s="1" t="str">
        <f aca="false">IF(AND('План Факт 2025'!C964="Инвестиционный_проект",'План Факт 2025'!I964=""),"Требует заполнения","ОК")</f>
        <v>ОК</v>
      </c>
      <c r="H964" s="1" t="str">
        <f aca="false">IF(AND('План Факт 2025'!C964="ФОТ",'План Факт 2025'!J964=""),"Требует заполнения","ОК")</f>
        <v>ОК</v>
      </c>
      <c r="J964" s="1" t="str">
        <f aca="false">IF(OR(AND('План Факт 2025'!D964="Программное_обеспечение_лицензии",'План Факт 2025'!L964=""),AND('План Факт 2025'!D964="Приобретение_ПО",'План Факт 2025'!L964=""),AND('План Факт 2025'!D964="ИТ_оборудование_и_комплектующие_ИП",'План Факт 2025'!L964=""),AND('План Факт 2025'!D964="ИТ_оборудование_и_комплектующие",'План Факт 2025'!L964="")),"Требует заполнения","ОК")</f>
        <v>ОК</v>
      </c>
      <c r="K964" s="1" t="str">
        <f aca="false">IF(OR(AND('План Факт 2025'!C964="Операционный_бюджет",'План Факт 2025'!D964="Программное_обеспечение_лицензии",'План Факт 2025'!M964=""),AND('План Факт 2025'!C964="Инвестиционный_проект",'План Факт 2025'!D964="Приобретение_ПО",'План Факт 2025'!M964=""),AND('План Факт 2025'!D964="ИТ_оборудование_и_комплектующие_ИП",'План Факт 2025'!M964=""),AND('План Факт 2025'!D964="ИТ_оборудование_и_комплектующие",'План Факт 2025'!M964="")),"Требует заполнения","ОК")</f>
        <v>ОК</v>
      </c>
      <c r="L964" s="1" t="str">
        <f aca="false">IF(OR(AND('План Факт 2025'!D964="Программное_обеспечение_лицензии",'План Факт 2025'!N964="",'План Факт 2025'!M964=""),AND('План Факт 2025'!D964="Приобретение_ПО",'План Факт 2025'!M964="",'План Факт 2025'!N964="",'План Факт 2025'!M964=""),AND('План Факт 2025'!C964&lt;&gt;"",'План Факт 2025'!N964="",'План Факт 2025'!M964="")),"Требует заполнения","ОК")</f>
        <v>ОК</v>
      </c>
      <c r="N964" s="1" t="str">
        <f aca="false">IF(OR('План Факт 2025'!C964="ФОТ",SUM('План Факт 2025'!Q964,'План Факт 2025'!R964,'План Факт 2025'!Z964,'План Факт 2025'!AA964)&gt;0),"ОК",IF('План Факт 2025'!C964="","ОК","Требует заполнения"))</f>
        <v>ОК</v>
      </c>
      <c r="T964" s="1" t="str">
        <f aca="false">IF(AND('План Факт 2025'!R964&gt;0,'План Факт 2025'!X964=""),"Требует заполнения","ОК")</f>
        <v>ОК</v>
      </c>
      <c r="U964" s="1" t="str">
        <f aca="false">IF(AND('План Факт 2025'!R964&gt;0,'План Факт 2025'!Y964=""),"Требует заполнения","ОК")</f>
        <v>ОК</v>
      </c>
    </row>
    <row r="965" customFormat="false" ht="15" hidden="false" customHeight="false" outlineLevel="0" collapsed="false">
      <c r="A965" s="1" t="str">
        <f aca="false">IF(AND('План Факт 2025'!B965&lt;&gt;"",'План Факт 2025'!A965=""),"Требует заполнения","ОК")</f>
        <v>ОК</v>
      </c>
      <c r="C965" s="1" t="str">
        <f aca="false">IF(AND('План Факт 2025'!C965="",SUM('План Факт 2025'!Q965,'План Факт 2025'!R965,'План Факт 2025'!Z965,'План Факт 2025'!AA965)&gt;0),"Требует заполнения","ОК")</f>
        <v>ОК</v>
      </c>
      <c r="D965" s="357" t="str">
        <f aca="false">IF(OR(AND('План Факт 2025'!D965="",'План Факт 2025'!C965="Инвестиционный_проект"),AND('План Факт 2025'!D965="",'План Факт 2025'!C965="Операционный_бюджет")),"Требует заполнения", IF('План Факт 2025'!D965="","ОК",IFERROR(VLOOKUP('План Факт 2025'!C965&amp;'План Факт 2025'!D965,статьи,1,FALSE()),"Требует исправления")))</f>
        <v>ОК</v>
      </c>
      <c r="E965" s="1" t="str">
        <f aca="false">IF(AND('План Факт 2025'!C965="Инвестиционный_проект",'План Факт 2025'!G965=""),"Требует заполнения",IF(AND('План Факт 2025'!C965&lt;&gt;"Инвестиционный_проект",'План Факт 2025'!G965&lt;&gt;""),"Требует изменения","ОК"))</f>
        <v>ОК</v>
      </c>
      <c r="G965" s="1" t="str">
        <f aca="false">IF(AND('План Факт 2025'!C965="Инвестиционный_проект",'План Факт 2025'!I965=""),"Требует заполнения","ОК")</f>
        <v>ОК</v>
      </c>
      <c r="H965" s="1" t="str">
        <f aca="false">IF(AND('План Факт 2025'!C965="ФОТ",'План Факт 2025'!J965=""),"Требует заполнения","ОК")</f>
        <v>ОК</v>
      </c>
      <c r="J965" s="1" t="str">
        <f aca="false">IF(OR(AND('План Факт 2025'!D965="Программное_обеспечение_лицензии",'План Факт 2025'!L965=""),AND('План Факт 2025'!D965="Приобретение_ПО",'План Факт 2025'!L965=""),AND('План Факт 2025'!D965="ИТ_оборудование_и_комплектующие_ИП",'План Факт 2025'!L965=""),AND('План Факт 2025'!D965="ИТ_оборудование_и_комплектующие",'План Факт 2025'!L965="")),"Требует заполнения","ОК")</f>
        <v>ОК</v>
      </c>
      <c r="K965" s="1" t="str">
        <f aca="false">IF(OR(AND('План Факт 2025'!C965="Операционный_бюджет",'План Факт 2025'!D965="Программное_обеспечение_лицензии",'План Факт 2025'!M965=""),AND('План Факт 2025'!C965="Инвестиционный_проект",'План Факт 2025'!D965="Приобретение_ПО",'План Факт 2025'!M965=""),AND('План Факт 2025'!D965="ИТ_оборудование_и_комплектующие_ИП",'План Факт 2025'!M965=""),AND('План Факт 2025'!D965="ИТ_оборудование_и_комплектующие",'План Факт 2025'!M965="")),"Требует заполнения","ОК")</f>
        <v>ОК</v>
      </c>
      <c r="L965" s="1" t="str">
        <f aca="false">IF(OR(AND('План Факт 2025'!D965="Программное_обеспечение_лицензии",'План Факт 2025'!N965="",'План Факт 2025'!M965=""),AND('План Факт 2025'!D965="Приобретение_ПО",'План Факт 2025'!M965="",'План Факт 2025'!N965="",'План Факт 2025'!M965=""),AND('План Факт 2025'!C965&lt;&gt;"",'План Факт 2025'!N965="",'План Факт 2025'!M965="")),"Требует заполнения","ОК")</f>
        <v>ОК</v>
      </c>
      <c r="N965" s="1" t="str">
        <f aca="false">IF(OR('План Факт 2025'!C965="ФОТ",SUM('План Факт 2025'!Q965,'План Факт 2025'!R965,'План Факт 2025'!Z965,'План Факт 2025'!AA965)&gt;0),"ОК",IF('План Факт 2025'!C965="","ОК","Требует заполнения"))</f>
        <v>ОК</v>
      </c>
      <c r="T965" s="1" t="str">
        <f aca="false">IF(AND('План Факт 2025'!R965&gt;0,'План Факт 2025'!X965=""),"Требует заполнения","ОК")</f>
        <v>ОК</v>
      </c>
      <c r="U965" s="1" t="str">
        <f aca="false">IF(AND('План Факт 2025'!R965&gt;0,'План Факт 2025'!Y965=""),"Требует заполнения","ОК")</f>
        <v>ОК</v>
      </c>
    </row>
    <row r="966" customFormat="false" ht="15" hidden="false" customHeight="false" outlineLevel="0" collapsed="false">
      <c r="A966" s="1" t="str">
        <f aca="false">IF(AND('План Факт 2025'!B966&lt;&gt;"",'План Факт 2025'!A966=""),"Требует заполнения","ОК")</f>
        <v>ОК</v>
      </c>
      <c r="C966" s="1" t="str">
        <f aca="false">IF(AND('План Факт 2025'!C966="",SUM('План Факт 2025'!Q966,'План Факт 2025'!R966,'План Факт 2025'!Z966,'План Факт 2025'!AA966)&gt;0),"Требует заполнения","ОК")</f>
        <v>ОК</v>
      </c>
      <c r="D966" s="357" t="str">
        <f aca="false">IF(OR(AND('План Факт 2025'!D966="",'План Факт 2025'!C966="Инвестиционный_проект"),AND('План Факт 2025'!D966="",'План Факт 2025'!C966="Операционный_бюджет")),"Требует заполнения", IF('План Факт 2025'!D966="","ОК",IFERROR(VLOOKUP('План Факт 2025'!C966&amp;'План Факт 2025'!D966,статьи,1,FALSE()),"Требует исправления")))</f>
        <v>ОК</v>
      </c>
      <c r="E966" s="1" t="str">
        <f aca="false">IF(AND('План Факт 2025'!C966="Инвестиционный_проект",'План Факт 2025'!G966=""),"Требует заполнения",IF(AND('План Факт 2025'!C966&lt;&gt;"Инвестиционный_проект",'План Факт 2025'!G966&lt;&gt;""),"Требует изменения","ОК"))</f>
        <v>ОК</v>
      </c>
      <c r="G966" s="1" t="str">
        <f aca="false">IF(AND('План Факт 2025'!C966="Инвестиционный_проект",'План Факт 2025'!I966=""),"Требует заполнения","ОК")</f>
        <v>ОК</v>
      </c>
      <c r="H966" s="1" t="str">
        <f aca="false">IF(AND('План Факт 2025'!C966="ФОТ",'План Факт 2025'!J966=""),"Требует заполнения","ОК")</f>
        <v>ОК</v>
      </c>
      <c r="J966" s="1" t="str">
        <f aca="false">IF(OR(AND('План Факт 2025'!D966="Программное_обеспечение_лицензии",'План Факт 2025'!L966=""),AND('План Факт 2025'!D966="Приобретение_ПО",'План Факт 2025'!L966=""),AND('План Факт 2025'!D966="ИТ_оборудование_и_комплектующие_ИП",'План Факт 2025'!L966=""),AND('План Факт 2025'!D966="ИТ_оборудование_и_комплектующие",'План Факт 2025'!L966="")),"Требует заполнения","ОК")</f>
        <v>ОК</v>
      </c>
      <c r="K966" s="1" t="str">
        <f aca="false">IF(OR(AND('План Факт 2025'!C966="Операционный_бюджет",'План Факт 2025'!D966="Программное_обеспечение_лицензии",'План Факт 2025'!M966=""),AND('План Факт 2025'!C966="Инвестиционный_проект",'План Факт 2025'!D966="Приобретение_ПО",'План Факт 2025'!M966=""),AND('План Факт 2025'!D966="ИТ_оборудование_и_комплектующие_ИП",'План Факт 2025'!M966=""),AND('План Факт 2025'!D966="ИТ_оборудование_и_комплектующие",'План Факт 2025'!M966="")),"Требует заполнения","ОК")</f>
        <v>ОК</v>
      </c>
      <c r="L966" s="1" t="str">
        <f aca="false">IF(OR(AND('План Факт 2025'!D966="Программное_обеспечение_лицензии",'План Факт 2025'!N966="",'План Факт 2025'!M966=""),AND('План Факт 2025'!D966="Приобретение_ПО",'План Факт 2025'!M966="",'План Факт 2025'!N966="",'План Факт 2025'!M966=""),AND('План Факт 2025'!C966&lt;&gt;"",'План Факт 2025'!N966="",'План Факт 2025'!M966="")),"Требует заполнения","ОК")</f>
        <v>ОК</v>
      </c>
      <c r="N966" s="1" t="str">
        <f aca="false">IF(OR('План Факт 2025'!C966="ФОТ",SUM('План Факт 2025'!Q966,'План Факт 2025'!R966,'План Факт 2025'!Z966,'План Факт 2025'!AA966)&gt;0),"ОК",IF('План Факт 2025'!C966="","ОК","Требует заполнения"))</f>
        <v>ОК</v>
      </c>
      <c r="T966" s="1" t="str">
        <f aca="false">IF(AND('План Факт 2025'!R966&gt;0,'План Факт 2025'!X966=""),"Требует заполнения","ОК")</f>
        <v>ОК</v>
      </c>
      <c r="U966" s="1" t="str">
        <f aca="false">IF(AND('План Факт 2025'!R966&gt;0,'План Факт 2025'!Y966=""),"Требует заполнения","ОК")</f>
        <v>ОК</v>
      </c>
    </row>
    <row r="967" customFormat="false" ht="15" hidden="false" customHeight="false" outlineLevel="0" collapsed="false">
      <c r="A967" s="1" t="str">
        <f aca="false">IF(AND('План Факт 2025'!B967&lt;&gt;"",'План Факт 2025'!A967=""),"Требует заполнения","ОК")</f>
        <v>ОК</v>
      </c>
      <c r="C967" s="1" t="str">
        <f aca="false">IF(AND('План Факт 2025'!C967="",SUM('План Факт 2025'!Q967,'План Факт 2025'!R967,'План Факт 2025'!Z967,'План Факт 2025'!AA967)&gt;0),"Требует заполнения","ОК")</f>
        <v>ОК</v>
      </c>
      <c r="D967" s="357" t="str">
        <f aca="false">IF(OR(AND('План Факт 2025'!D967="",'План Факт 2025'!C967="Инвестиционный_проект"),AND('План Факт 2025'!D967="",'План Факт 2025'!C967="Операционный_бюджет")),"Требует заполнения", IF('План Факт 2025'!D967="","ОК",IFERROR(VLOOKUP('План Факт 2025'!C967&amp;'План Факт 2025'!D967,статьи,1,FALSE()),"Требует исправления")))</f>
        <v>ОК</v>
      </c>
      <c r="E967" s="1" t="str">
        <f aca="false">IF(AND('План Факт 2025'!C967="Инвестиционный_проект",'План Факт 2025'!G967=""),"Требует заполнения",IF(AND('План Факт 2025'!C967&lt;&gt;"Инвестиционный_проект",'План Факт 2025'!G967&lt;&gt;""),"Требует изменения","ОК"))</f>
        <v>ОК</v>
      </c>
      <c r="G967" s="1" t="str">
        <f aca="false">IF(AND('План Факт 2025'!C967="Инвестиционный_проект",'План Факт 2025'!I967=""),"Требует заполнения","ОК")</f>
        <v>ОК</v>
      </c>
      <c r="H967" s="1" t="str">
        <f aca="false">IF(AND('План Факт 2025'!C967="ФОТ",'План Факт 2025'!J967=""),"Требует заполнения","ОК")</f>
        <v>ОК</v>
      </c>
      <c r="J967" s="1" t="str">
        <f aca="false">IF(OR(AND('План Факт 2025'!D967="Программное_обеспечение_лицензии",'План Факт 2025'!L967=""),AND('План Факт 2025'!D967="Приобретение_ПО",'План Факт 2025'!L967=""),AND('План Факт 2025'!D967="ИТ_оборудование_и_комплектующие_ИП",'План Факт 2025'!L967=""),AND('План Факт 2025'!D967="ИТ_оборудование_и_комплектующие",'План Факт 2025'!L967="")),"Требует заполнения","ОК")</f>
        <v>ОК</v>
      </c>
      <c r="K967" s="1" t="str">
        <f aca="false">IF(OR(AND('План Факт 2025'!C967="Операционный_бюджет",'План Факт 2025'!D967="Программное_обеспечение_лицензии",'План Факт 2025'!M967=""),AND('План Факт 2025'!C967="Инвестиционный_проект",'План Факт 2025'!D967="Приобретение_ПО",'План Факт 2025'!M967=""),AND('План Факт 2025'!D967="ИТ_оборудование_и_комплектующие_ИП",'План Факт 2025'!M967=""),AND('План Факт 2025'!D967="ИТ_оборудование_и_комплектующие",'План Факт 2025'!M967="")),"Требует заполнения","ОК")</f>
        <v>ОК</v>
      </c>
      <c r="L967" s="1" t="str">
        <f aca="false">IF(OR(AND('План Факт 2025'!D967="Программное_обеспечение_лицензии",'План Факт 2025'!N967="",'План Факт 2025'!M967=""),AND('План Факт 2025'!D967="Приобретение_ПО",'План Факт 2025'!M967="",'План Факт 2025'!N967="",'План Факт 2025'!M967=""),AND('План Факт 2025'!C967&lt;&gt;"",'План Факт 2025'!N967="",'План Факт 2025'!M967="")),"Требует заполнения","ОК")</f>
        <v>ОК</v>
      </c>
      <c r="N967" s="1" t="str">
        <f aca="false">IF(OR('План Факт 2025'!C967="ФОТ",SUM('План Факт 2025'!Q967,'План Факт 2025'!R967,'План Факт 2025'!Z967,'План Факт 2025'!AA967)&gt;0),"ОК",IF('План Факт 2025'!C967="","ОК","Требует заполнения"))</f>
        <v>ОК</v>
      </c>
      <c r="T967" s="1" t="str">
        <f aca="false">IF(AND('План Факт 2025'!R967&gt;0,'План Факт 2025'!X967=""),"Требует заполнения","ОК")</f>
        <v>ОК</v>
      </c>
      <c r="U967" s="1" t="str">
        <f aca="false">IF(AND('План Факт 2025'!R967&gt;0,'План Факт 2025'!Y967=""),"Требует заполнения","ОК")</f>
        <v>ОК</v>
      </c>
    </row>
    <row r="968" customFormat="false" ht="15" hidden="false" customHeight="false" outlineLevel="0" collapsed="false">
      <c r="A968" s="1" t="str">
        <f aca="false">IF(AND('План Факт 2025'!B968&lt;&gt;"",'План Факт 2025'!A968=""),"Требует заполнения","ОК")</f>
        <v>ОК</v>
      </c>
      <c r="C968" s="1" t="str">
        <f aca="false">IF(AND('План Факт 2025'!C968="",SUM('План Факт 2025'!Q968,'План Факт 2025'!R968,'План Факт 2025'!Z968,'План Факт 2025'!AA968)&gt;0),"Требует заполнения","ОК")</f>
        <v>ОК</v>
      </c>
      <c r="D968" s="357" t="str">
        <f aca="false">IF(OR(AND('План Факт 2025'!D968="",'План Факт 2025'!C968="Инвестиционный_проект"),AND('План Факт 2025'!D968="",'План Факт 2025'!C968="Операционный_бюджет")),"Требует заполнения", IF('План Факт 2025'!D968="","ОК",IFERROR(VLOOKUP('План Факт 2025'!C968&amp;'План Факт 2025'!D968,статьи,1,FALSE()),"Требует исправления")))</f>
        <v>ОК</v>
      </c>
      <c r="E968" s="1" t="str">
        <f aca="false">IF(AND('План Факт 2025'!C968="Инвестиционный_проект",'План Факт 2025'!G968=""),"Требует заполнения",IF(AND('План Факт 2025'!C968&lt;&gt;"Инвестиционный_проект",'План Факт 2025'!G968&lt;&gt;""),"Требует изменения","ОК"))</f>
        <v>ОК</v>
      </c>
      <c r="G968" s="1" t="str">
        <f aca="false">IF(AND('План Факт 2025'!C968="Инвестиционный_проект",'План Факт 2025'!I968=""),"Требует заполнения","ОК")</f>
        <v>ОК</v>
      </c>
      <c r="H968" s="1" t="str">
        <f aca="false">IF(AND('План Факт 2025'!C968="ФОТ",'План Факт 2025'!J968=""),"Требует заполнения","ОК")</f>
        <v>ОК</v>
      </c>
      <c r="J968" s="1" t="str">
        <f aca="false">IF(OR(AND('План Факт 2025'!D968="Программное_обеспечение_лицензии",'План Факт 2025'!L968=""),AND('План Факт 2025'!D968="Приобретение_ПО",'План Факт 2025'!L968=""),AND('План Факт 2025'!D968="ИТ_оборудование_и_комплектующие_ИП",'План Факт 2025'!L968=""),AND('План Факт 2025'!D968="ИТ_оборудование_и_комплектующие",'План Факт 2025'!L968="")),"Требует заполнения","ОК")</f>
        <v>ОК</v>
      </c>
      <c r="K968" s="1" t="str">
        <f aca="false">IF(OR(AND('План Факт 2025'!C968="Операционный_бюджет",'План Факт 2025'!D968="Программное_обеспечение_лицензии",'План Факт 2025'!M968=""),AND('План Факт 2025'!C968="Инвестиционный_проект",'План Факт 2025'!D968="Приобретение_ПО",'План Факт 2025'!M968=""),AND('План Факт 2025'!D968="ИТ_оборудование_и_комплектующие_ИП",'План Факт 2025'!M968=""),AND('План Факт 2025'!D968="ИТ_оборудование_и_комплектующие",'План Факт 2025'!M968="")),"Требует заполнения","ОК")</f>
        <v>ОК</v>
      </c>
      <c r="L968" s="1" t="str">
        <f aca="false">IF(OR(AND('План Факт 2025'!D968="Программное_обеспечение_лицензии",'План Факт 2025'!N968="",'План Факт 2025'!M968=""),AND('План Факт 2025'!D968="Приобретение_ПО",'План Факт 2025'!M968="",'План Факт 2025'!N968="",'План Факт 2025'!M968=""),AND('План Факт 2025'!C968&lt;&gt;"",'План Факт 2025'!N968="",'План Факт 2025'!M968="")),"Требует заполнения","ОК")</f>
        <v>ОК</v>
      </c>
      <c r="N968" s="1" t="str">
        <f aca="false">IF(OR('План Факт 2025'!C968="ФОТ",SUM('План Факт 2025'!Q968,'План Факт 2025'!R968,'План Факт 2025'!Z968,'План Факт 2025'!AA968)&gt;0),"ОК",IF('План Факт 2025'!C968="","ОК","Требует заполнения"))</f>
        <v>ОК</v>
      </c>
      <c r="T968" s="1" t="str">
        <f aca="false">IF(AND('План Факт 2025'!R968&gt;0,'План Факт 2025'!X968=""),"Требует заполнения","ОК")</f>
        <v>ОК</v>
      </c>
      <c r="U968" s="1" t="str">
        <f aca="false">IF(AND('План Факт 2025'!R968&gt;0,'План Факт 2025'!Y968=""),"Требует заполнения","ОК")</f>
        <v>ОК</v>
      </c>
    </row>
    <row r="969" customFormat="false" ht="15" hidden="false" customHeight="false" outlineLevel="0" collapsed="false">
      <c r="A969" s="1" t="str">
        <f aca="false">IF(AND('План Факт 2025'!B969&lt;&gt;"",'План Факт 2025'!A969=""),"Требует заполнения","ОК")</f>
        <v>ОК</v>
      </c>
      <c r="C969" s="1" t="str">
        <f aca="false">IF(AND('План Факт 2025'!C969="",SUM('План Факт 2025'!Q969,'План Факт 2025'!R969,'План Факт 2025'!Z969,'План Факт 2025'!AA969)&gt;0),"Требует заполнения","ОК")</f>
        <v>ОК</v>
      </c>
      <c r="D969" s="357" t="str">
        <f aca="false">IF(OR(AND('План Факт 2025'!D969="",'План Факт 2025'!C969="Инвестиционный_проект"),AND('План Факт 2025'!D969="",'План Факт 2025'!C969="Операционный_бюджет")),"Требует заполнения", IF('План Факт 2025'!D969="","ОК",IFERROR(VLOOKUP('План Факт 2025'!C969&amp;'План Факт 2025'!D969,статьи,1,FALSE()),"Требует исправления")))</f>
        <v>ОК</v>
      </c>
      <c r="E969" s="1" t="str">
        <f aca="false">IF(AND('План Факт 2025'!C969="Инвестиционный_проект",'План Факт 2025'!G969=""),"Требует заполнения",IF(AND('План Факт 2025'!C969&lt;&gt;"Инвестиционный_проект",'План Факт 2025'!G969&lt;&gt;""),"Требует изменения","ОК"))</f>
        <v>ОК</v>
      </c>
      <c r="G969" s="1" t="str">
        <f aca="false">IF(AND('План Факт 2025'!C969="Инвестиционный_проект",'План Факт 2025'!I969=""),"Требует заполнения","ОК")</f>
        <v>ОК</v>
      </c>
      <c r="H969" s="1" t="str">
        <f aca="false">IF(AND('План Факт 2025'!C969="ФОТ",'План Факт 2025'!J969=""),"Требует заполнения","ОК")</f>
        <v>ОК</v>
      </c>
      <c r="J969" s="1" t="str">
        <f aca="false">IF(OR(AND('План Факт 2025'!D969="Программное_обеспечение_лицензии",'План Факт 2025'!L969=""),AND('План Факт 2025'!D969="Приобретение_ПО",'План Факт 2025'!L969=""),AND('План Факт 2025'!D969="ИТ_оборудование_и_комплектующие_ИП",'План Факт 2025'!L969=""),AND('План Факт 2025'!D969="ИТ_оборудование_и_комплектующие",'План Факт 2025'!L969="")),"Требует заполнения","ОК")</f>
        <v>ОК</v>
      </c>
      <c r="K969" s="1" t="str">
        <f aca="false">IF(OR(AND('План Факт 2025'!C969="Операционный_бюджет",'План Факт 2025'!D969="Программное_обеспечение_лицензии",'План Факт 2025'!M969=""),AND('План Факт 2025'!C969="Инвестиционный_проект",'План Факт 2025'!D969="Приобретение_ПО",'План Факт 2025'!M969=""),AND('План Факт 2025'!D969="ИТ_оборудование_и_комплектующие_ИП",'План Факт 2025'!M969=""),AND('План Факт 2025'!D969="ИТ_оборудование_и_комплектующие",'План Факт 2025'!M969="")),"Требует заполнения","ОК")</f>
        <v>ОК</v>
      </c>
      <c r="L969" s="1" t="str">
        <f aca="false">IF(OR(AND('План Факт 2025'!D969="Программное_обеспечение_лицензии",'План Факт 2025'!N969="",'План Факт 2025'!M969=""),AND('План Факт 2025'!D969="Приобретение_ПО",'План Факт 2025'!M969="",'План Факт 2025'!N969="",'План Факт 2025'!M969=""),AND('План Факт 2025'!C969&lt;&gt;"",'План Факт 2025'!N969="",'План Факт 2025'!M969="")),"Требует заполнения","ОК")</f>
        <v>ОК</v>
      </c>
      <c r="N969" s="1" t="str">
        <f aca="false">IF(OR('План Факт 2025'!C969="ФОТ",SUM('План Факт 2025'!Q969,'План Факт 2025'!R969,'План Факт 2025'!Z969,'План Факт 2025'!AA969)&gt;0),"ОК",IF('План Факт 2025'!C969="","ОК","Требует заполнения"))</f>
        <v>ОК</v>
      </c>
      <c r="T969" s="1" t="str">
        <f aca="false">IF(AND('План Факт 2025'!R969&gt;0,'План Факт 2025'!X969=""),"Требует заполнения","ОК")</f>
        <v>ОК</v>
      </c>
      <c r="U969" s="1" t="str">
        <f aca="false">IF(AND('План Факт 2025'!R969&gt;0,'План Факт 2025'!Y969=""),"Требует заполнения","ОК")</f>
        <v>ОК</v>
      </c>
    </row>
    <row r="970" customFormat="false" ht="15" hidden="false" customHeight="false" outlineLevel="0" collapsed="false">
      <c r="A970" s="1" t="str">
        <f aca="false">IF(AND('План Факт 2025'!B970&lt;&gt;"",'План Факт 2025'!A970=""),"Требует заполнения","ОК")</f>
        <v>ОК</v>
      </c>
      <c r="C970" s="1" t="str">
        <f aca="false">IF(AND('План Факт 2025'!C970="",SUM('План Факт 2025'!Q970,'План Факт 2025'!R970,'План Факт 2025'!Z970,'План Факт 2025'!AA970)&gt;0),"Требует заполнения","ОК")</f>
        <v>ОК</v>
      </c>
      <c r="D970" s="357" t="str">
        <f aca="false">IF(OR(AND('План Факт 2025'!D970="",'План Факт 2025'!C970="Инвестиционный_проект"),AND('План Факт 2025'!D970="",'План Факт 2025'!C970="Операционный_бюджет")),"Требует заполнения", IF('План Факт 2025'!D970="","ОК",IFERROR(VLOOKUP('План Факт 2025'!C970&amp;'План Факт 2025'!D970,статьи,1,FALSE()),"Требует исправления")))</f>
        <v>ОК</v>
      </c>
      <c r="E970" s="1" t="str">
        <f aca="false">IF(AND('План Факт 2025'!C970="Инвестиционный_проект",'План Факт 2025'!G970=""),"Требует заполнения",IF(AND('План Факт 2025'!C970&lt;&gt;"Инвестиционный_проект",'План Факт 2025'!G970&lt;&gt;""),"Требует изменения","ОК"))</f>
        <v>ОК</v>
      </c>
      <c r="G970" s="1" t="str">
        <f aca="false">IF(AND('План Факт 2025'!C970="Инвестиционный_проект",'План Факт 2025'!I970=""),"Требует заполнения","ОК")</f>
        <v>ОК</v>
      </c>
      <c r="H970" s="1" t="str">
        <f aca="false">IF(AND('План Факт 2025'!C970="ФОТ",'План Факт 2025'!J970=""),"Требует заполнения","ОК")</f>
        <v>ОК</v>
      </c>
      <c r="J970" s="1" t="str">
        <f aca="false">IF(OR(AND('План Факт 2025'!D970="Программное_обеспечение_лицензии",'План Факт 2025'!L970=""),AND('План Факт 2025'!D970="Приобретение_ПО",'План Факт 2025'!L970=""),AND('План Факт 2025'!D970="ИТ_оборудование_и_комплектующие_ИП",'План Факт 2025'!L970=""),AND('План Факт 2025'!D970="ИТ_оборудование_и_комплектующие",'План Факт 2025'!L970="")),"Требует заполнения","ОК")</f>
        <v>ОК</v>
      </c>
      <c r="K970" s="1" t="str">
        <f aca="false">IF(OR(AND('План Факт 2025'!C970="Операционный_бюджет",'План Факт 2025'!D970="Программное_обеспечение_лицензии",'План Факт 2025'!M970=""),AND('План Факт 2025'!C970="Инвестиционный_проект",'План Факт 2025'!D970="Приобретение_ПО",'План Факт 2025'!M970=""),AND('План Факт 2025'!D970="ИТ_оборудование_и_комплектующие_ИП",'План Факт 2025'!M970=""),AND('План Факт 2025'!D970="ИТ_оборудование_и_комплектующие",'План Факт 2025'!M970="")),"Требует заполнения","ОК")</f>
        <v>ОК</v>
      </c>
      <c r="L970" s="1" t="str">
        <f aca="false">IF(OR(AND('План Факт 2025'!D970="Программное_обеспечение_лицензии",'План Факт 2025'!N970="",'План Факт 2025'!M970=""),AND('План Факт 2025'!D970="Приобретение_ПО",'План Факт 2025'!M970="",'План Факт 2025'!N970="",'План Факт 2025'!M970=""),AND('План Факт 2025'!C970&lt;&gt;"",'План Факт 2025'!N970="",'План Факт 2025'!M970="")),"Требует заполнения","ОК")</f>
        <v>ОК</v>
      </c>
      <c r="N970" s="1" t="str">
        <f aca="false">IF(OR('План Факт 2025'!C970="ФОТ",SUM('План Факт 2025'!Q970,'План Факт 2025'!R970,'План Факт 2025'!Z970,'План Факт 2025'!AA970)&gt;0),"ОК",IF('План Факт 2025'!C970="","ОК","Требует заполнения"))</f>
        <v>ОК</v>
      </c>
      <c r="T970" s="1" t="str">
        <f aca="false">IF(AND('План Факт 2025'!R970&gt;0,'План Факт 2025'!X970=""),"Требует заполнения","ОК")</f>
        <v>ОК</v>
      </c>
      <c r="U970" s="1" t="str">
        <f aca="false">IF(AND('План Факт 2025'!R970&gt;0,'План Факт 2025'!Y970=""),"Требует заполнения","ОК")</f>
        <v>ОК</v>
      </c>
    </row>
    <row r="971" customFormat="false" ht="15" hidden="false" customHeight="false" outlineLevel="0" collapsed="false">
      <c r="A971" s="1" t="str">
        <f aca="false">IF(AND('План Факт 2025'!B971&lt;&gt;"",'План Факт 2025'!A971=""),"Требует заполнения","ОК")</f>
        <v>ОК</v>
      </c>
      <c r="C971" s="1" t="str">
        <f aca="false">IF(AND('План Факт 2025'!C971="",SUM('План Факт 2025'!Q971,'План Факт 2025'!R971,'План Факт 2025'!Z971,'План Факт 2025'!AA971)&gt;0),"Требует заполнения","ОК")</f>
        <v>ОК</v>
      </c>
      <c r="D971" s="357" t="str">
        <f aca="false">IF(OR(AND('План Факт 2025'!D971="",'План Факт 2025'!C971="Инвестиционный_проект"),AND('План Факт 2025'!D971="",'План Факт 2025'!C971="Операционный_бюджет")),"Требует заполнения", IF('План Факт 2025'!D971="","ОК",IFERROR(VLOOKUP('План Факт 2025'!C971&amp;'План Факт 2025'!D971,статьи,1,FALSE()),"Требует исправления")))</f>
        <v>ОК</v>
      </c>
      <c r="E971" s="1" t="str">
        <f aca="false">IF(AND('План Факт 2025'!C971="Инвестиционный_проект",'План Факт 2025'!G971=""),"Требует заполнения",IF(AND('План Факт 2025'!C971&lt;&gt;"Инвестиционный_проект",'План Факт 2025'!G971&lt;&gt;""),"Требует изменения","ОК"))</f>
        <v>ОК</v>
      </c>
      <c r="G971" s="1" t="str">
        <f aca="false">IF(AND('План Факт 2025'!C971="Инвестиционный_проект",'План Факт 2025'!I971=""),"Требует заполнения","ОК")</f>
        <v>ОК</v>
      </c>
      <c r="H971" s="1" t="str">
        <f aca="false">IF(AND('План Факт 2025'!C971="ФОТ",'План Факт 2025'!J971=""),"Требует заполнения","ОК")</f>
        <v>ОК</v>
      </c>
      <c r="J971" s="1" t="str">
        <f aca="false">IF(OR(AND('План Факт 2025'!D971="Программное_обеспечение_лицензии",'План Факт 2025'!L971=""),AND('План Факт 2025'!D971="Приобретение_ПО",'План Факт 2025'!L971=""),AND('План Факт 2025'!D971="ИТ_оборудование_и_комплектующие_ИП",'План Факт 2025'!L971=""),AND('План Факт 2025'!D971="ИТ_оборудование_и_комплектующие",'План Факт 2025'!L971="")),"Требует заполнения","ОК")</f>
        <v>ОК</v>
      </c>
      <c r="K971" s="1" t="str">
        <f aca="false">IF(OR(AND('План Факт 2025'!C971="Операционный_бюджет",'План Факт 2025'!D971="Программное_обеспечение_лицензии",'План Факт 2025'!M971=""),AND('План Факт 2025'!C971="Инвестиционный_проект",'План Факт 2025'!D971="Приобретение_ПО",'План Факт 2025'!M971=""),AND('План Факт 2025'!D971="ИТ_оборудование_и_комплектующие_ИП",'План Факт 2025'!M971=""),AND('План Факт 2025'!D971="ИТ_оборудование_и_комплектующие",'План Факт 2025'!M971="")),"Требует заполнения","ОК")</f>
        <v>ОК</v>
      </c>
      <c r="L971" s="1" t="str">
        <f aca="false">IF(OR(AND('План Факт 2025'!D971="Программное_обеспечение_лицензии",'План Факт 2025'!N971="",'План Факт 2025'!M971=""),AND('План Факт 2025'!D971="Приобретение_ПО",'План Факт 2025'!M971="",'План Факт 2025'!N971="",'План Факт 2025'!M971=""),AND('План Факт 2025'!C971&lt;&gt;"",'План Факт 2025'!N971="",'План Факт 2025'!M971="")),"Требует заполнения","ОК")</f>
        <v>ОК</v>
      </c>
      <c r="N971" s="1" t="str">
        <f aca="false">IF(OR('План Факт 2025'!C971="ФОТ",SUM('План Факт 2025'!Q971,'План Факт 2025'!R971,'План Факт 2025'!Z971,'План Факт 2025'!AA971)&gt;0),"ОК",IF('План Факт 2025'!C971="","ОК","Требует заполнения"))</f>
        <v>ОК</v>
      </c>
      <c r="T971" s="1" t="str">
        <f aca="false">IF(AND('План Факт 2025'!R971&gt;0,'План Факт 2025'!X971=""),"Требует заполнения","ОК")</f>
        <v>ОК</v>
      </c>
      <c r="U971" s="1" t="str">
        <f aca="false">IF(AND('План Факт 2025'!R971&gt;0,'План Факт 2025'!Y971=""),"Требует заполнения","ОК")</f>
        <v>ОК</v>
      </c>
    </row>
    <row r="972" customFormat="false" ht="15" hidden="false" customHeight="false" outlineLevel="0" collapsed="false">
      <c r="A972" s="1" t="str">
        <f aca="false">IF(AND('План Факт 2025'!B972&lt;&gt;"",'План Факт 2025'!A972=""),"Требует заполнения","ОК")</f>
        <v>ОК</v>
      </c>
      <c r="C972" s="1" t="str">
        <f aca="false">IF(AND('План Факт 2025'!C972="",SUM('План Факт 2025'!Q972,'План Факт 2025'!R972,'План Факт 2025'!Z972,'План Факт 2025'!AA972)&gt;0),"Требует заполнения","ОК")</f>
        <v>ОК</v>
      </c>
      <c r="D972" s="357" t="str">
        <f aca="false">IF(OR(AND('План Факт 2025'!D972="",'План Факт 2025'!C972="Инвестиционный_проект"),AND('План Факт 2025'!D972="",'План Факт 2025'!C972="Операционный_бюджет")),"Требует заполнения", IF('План Факт 2025'!D972="","ОК",IFERROR(VLOOKUP('План Факт 2025'!C972&amp;'План Факт 2025'!D972,статьи,1,FALSE()),"Требует исправления")))</f>
        <v>ОК</v>
      </c>
      <c r="E972" s="1" t="str">
        <f aca="false">IF(AND('План Факт 2025'!C972="Инвестиционный_проект",'План Факт 2025'!G972=""),"Требует заполнения",IF(AND('План Факт 2025'!C972&lt;&gt;"Инвестиционный_проект",'План Факт 2025'!G972&lt;&gt;""),"Требует изменения","ОК"))</f>
        <v>ОК</v>
      </c>
      <c r="G972" s="1" t="str">
        <f aca="false">IF(AND('План Факт 2025'!C972="Инвестиционный_проект",'План Факт 2025'!I972=""),"Требует заполнения","ОК")</f>
        <v>ОК</v>
      </c>
      <c r="H972" s="1" t="str">
        <f aca="false">IF(AND('План Факт 2025'!C972="ФОТ",'План Факт 2025'!J972=""),"Требует заполнения","ОК")</f>
        <v>ОК</v>
      </c>
      <c r="J972" s="1" t="str">
        <f aca="false">IF(OR(AND('План Факт 2025'!D972="Программное_обеспечение_лицензии",'План Факт 2025'!L972=""),AND('План Факт 2025'!D972="Приобретение_ПО",'План Факт 2025'!L972=""),AND('План Факт 2025'!D972="ИТ_оборудование_и_комплектующие_ИП",'План Факт 2025'!L972=""),AND('План Факт 2025'!D972="ИТ_оборудование_и_комплектующие",'План Факт 2025'!L972="")),"Требует заполнения","ОК")</f>
        <v>ОК</v>
      </c>
      <c r="K972" s="1" t="str">
        <f aca="false">IF(OR(AND('План Факт 2025'!C972="Операционный_бюджет",'План Факт 2025'!D972="Программное_обеспечение_лицензии",'План Факт 2025'!M972=""),AND('План Факт 2025'!C972="Инвестиционный_проект",'План Факт 2025'!D972="Приобретение_ПО",'План Факт 2025'!M972=""),AND('План Факт 2025'!D972="ИТ_оборудование_и_комплектующие_ИП",'План Факт 2025'!M972=""),AND('План Факт 2025'!D972="ИТ_оборудование_и_комплектующие",'План Факт 2025'!M972="")),"Требует заполнения","ОК")</f>
        <v>ОК</v>
      </c>
      <c r="L972" s="1" t="str">
        <f aca="false">IF(OR(AND('План Факт 2025'!D972="Программное_обеспечение_лицензии",'План Факт 2025'!N972="",'План Факт 2025'!M972=""),AND('План Факт 2025'!D972="Приобретение_ПО",'План Факт 2025'!M972="",'План Факт 2025'!N972="",'План Факт 2025'!M972=""),AND('План Факт 2025'!C972&lt;&gt;"",'План Факт 2025'!N972="",'План Факт 2025'!M972="")),"Требует заполнения","ОК")</f>
        <v>ОК</v>
      </c>
      <c r="N972" s="1" t="str">
        <f aca="false">IF(OR('План Факт 2025'!C972="ФОТ",SUM('План Факт 2025'!Q972,'План Факт 2025'!R972,'План Факт 2025'!Z972,'План Факт 2025'!AA972)&gt;0),"ОК",IF('План Факт 2025'!C972="","ОК","Требует заполнения"))</f>
        <v>ОК</v>
      </c>
      <c r="T972" s="1" t="str">
        <f aca="false">IF(AND('План Факт 2025'!R972&gt;0,'План Факт 2025'!X972=""),"Требует заполнения","ОК")</f>
        <v>ОК</v>
      </c>
      <c r="U972" s="1" t="str">
        <f aca="false">IF(AND('План Факт 2025'!R972&gt;0,'План Факт 2025'!Y972=""),"Требует заполнения","ОК")</f>
        <v>ОК</v>
      </c>
    </row>
    <row r="973" customFormat="false" ht="15" hidden="false" customHeight="false" outlineLevel="0" collapsed="false">
      <c r="A973" s="1" t="str">
        <f aca="false">IF(AND('План Факт 2025'!B973&lt;&gt;"",'План Факт 2025'!A973=""),"Требует заполнения","ОК")</f>
        <v>ОК</v>
      </c>
      <c r="C973" s="1" t="str">
        <f aca="false">IF(AND('План Факт 2025'!C973="",SUM('План Факт 2025'!Q973,'План Факт 2025'!R973,'План Факт 2025'!Z973,'План Факт 2025'!AA973)&gt;0),"Требует заполнения","ОК")</f>
        <v>ОК</v>
      </c>
      <c r="D973" s="357" t="str">
        <f aca="false">IF(OR(AND('План Факт 2025'!D973="",'План Факт 2025'!C973="Инвестиционный_проект"),AND('План Факт 2025'!D973="",'План Факт 2025'!C973="Операционный_бюджет")),"Требует заполнения", IF('План Факт 2025'!D973="","ОК",IFERROR(VLOOKUP('План Факт 2025'!C973&amp;'План Факт 2025'!D973,статьи,1,FALSE()),"Требует исправления")))</f>
        <v>ОК</v>
      </c>
      <c r="E973" s="1" t="str">
        <f aca="false">IF(AND('План Факт 2025'!C973="Инвестиционный_проект",'План Факт 2025'!G973=""),"Требует заполнения",IF(AND('План Факт 2025'!C973&lt;&gt;"Инвестиционный_проект",'План Факт 2025'!G973&lt;&gt;""),"Требует изменения","ОК"))</f>
        <v>ОК</v>
      </c>
      <c r="G973" s="1" t="str">
        <f aca="false">IF(AND('План Факт 2025'!C973="Инвестиционный_проект",'План Факт 2025'!I973=""),"Требует заполнения","ОК")</f>
        <v>ОК</v>
      </c>
      <c r="H973" s="1" t="str">
        <f aca="false">IF(AND('План Факт 2025'!C973="ФОТ",'План Факт 2025'!J973=""),"Требует заполнения","ОК")</f>
        <v>ОК</v>
      </c>
      <c r="J973" s="1" t="str">
        <f aca="false">IF(OR(AND('План Факт 2025'!D973="Программное_обеспечение_лицензии",'План Факт 2025'!L973=""),AND('План Факт 2025'!D973="Приобретение_ПО",'План Факт 2025'!L973=""),AND('План Факт 2025'!D973="ИТ_оборудование_и_комплектующие_ИП",'План Факт 2025'!L973=""),AND('План Факт 2025'!D973="ИТ_оборудование_и_комплектующие",'План Факт 2025'!L973="")),"Требует заполнения","ОК")</f>
        <v>ОК</v>
      </c>
      <c r="K973" s="1" t="str">
        <f aca="false">IF(OR(AND('План Факт 2025'!C973="Операционный_бюджет",'План Факт 2025'!D973="Программное_обеспечение_лицензии",'План Факт 2025'!M973=""),AND('План Факт 2025'!C973="Инвестиционный_проект",'План Факт 2025'!D973="Приобретение_ПО",'План Факт 2025'!M973=""),AND('План Факт 2025'!D973="ИТ_оборудование_и_комплектующие_ИП",'План Факт 2025'!M973=""),AND('План Факт 2025'!D973="ИТ_оборудование_и_комплектующие",'План Факт 2025'!M973="")),"Требует заполнения","ОК")</f>
        <v>ОК</v>
      </c>
      <c r="L973" s="1" t="str">
        <f aca="false">IF(OR(AND('План Факт 2025'!D973="Программное_обеспечение_лицензии",'План Факт 2025'!N973="",'План Факт 2025'!M973=""),AND('План Факт 2025'!D973="Приобретение_ПО",'План Факт 2025'!M973="",'План Факт 2025'!N973="",'План Факт 2025'!M973=""),AND('План Факт 2025'!C973&lt;&gt;"",'План Факт 2025'!N973="",'План Факт 2025'!M973="")),"Требует заполнения","ОК")</f>
        <v>ОК</v>
      </c>
      <c r="N973" s="1" t="str">
        <f aca="false">IF(OR('План Факт 2025'!C973="ФОТ",SUM('План Факт 2025'!Q973,'План Факт 2025'!R973,'План Факт 2025'!Z973,'План Факт 2025'!AA973)&gt;0),"ОК",IF('План Факт 2025'!C973="","ОК","Требует заполнения"))</f>
        <v>ОК</v>
      </c>
      <c r="T973" s="1" t="str">
        <f aca="false">IF(AND('План Факт 2025'!R973&gt;0,'План Факт 2025'!X973=""),"Требует заполнения","ОК")</f>
        <v>ОК</v>
      </c>
      <c r="U973" s="1" t="str">
        <f aca="false">IF(AND('План Факт 2025'!R973&gt;0,'План Факт 2025'!Y973=""),"Требует заполнения","ОК")</f>
        <v>ОК</v>
      </c>
    </row>
    <row r="974" customFormat="false" ht="15" hidden="false" customHeight="false" outlineLevel="0" collapsed="false">
      <c r="A974" s="1" t="str">
        <f aca="false">IF(AND('План Факт 2025'!B974&lt;&gt;"",'План Факт 2025'!A974=""),"Требует заполнения","ОК")</f>
        <v>ОК</v>
      </c>
      <c r="C974" s="1" t="str">
        <f aca="false">IF(AND('План Факт 2025'!C974="",SUM('План Факт 2025'!Q974,'План Факт 2025'!R974,'План Факт 2025'!Z974,'План Факт 2025'!AA974)&gt;0),"Требует заполнения","ОК")</f>
        <v>ОК</v>
      </c>
      <c r="D974" s="357" t="str">
        <f aca="false">IF(OR(AND('План Факт 2025'!D974="",'План Факт 2025'!C974="Инвестиционный_проект"),AND('План Факт 2025'!D974="",'План Факт 2025'!C974="Операционный_бюджет")),"Требует заполнения", IF('План Факт 2025'!D974="","ОК",IFERROR(VLOOKUP('План Факт 2025'!C974&amp;'План Факт 2025'!D974,статьи,1,FALSE()),"Требует исправления")))</f>
        <v>ОК</v>
      </c>
      <c r="E974" s="1" t="str">
        <f aca="false">IF(AND('План Факт 2025'!C974="Инвестиционный_проект",'План Факт 2025'!G974=""),"Требует заполнения",IF(AND('План Факт 2025'!C974&lt;&gt;"Инвестиционный_проект",'План Факт 2025'!G974&lt;&gt;""),"Требует изменения","ОК"))</f>
        <v>ОК</v>
      </c>
      <c r="G974" s="1" t="str">
        <f aca="false">IF(AND('План Факт 2025'!C974="Инвестиционный_проект",'План Факт 2025'!I974=""),"Требует заполнения","ОК")</f>
        <v>ОК</v>
      </c>
      <c r="H974" s="1" t="str">
        <f aca="false">IF(AND('План Факт 2025'!C974="ФОТ",'План Факт 2025'!J974=""),"Требует заполнения","ОК")</f>
        <v>ОК</v>
      </c>
      <c r="J974" s="1" t="str">
        <f aca="false">IF(OR(AND('План Факт 2025'!D974="Программное_обеспечение_лицензии",'План Факт 2025'!L974=""),AND('План Факт 2025'!D974="Приобретение_ПО",'План Факт 2025'!L974=""),AND('План Факт 2025'!D974="ИТ_оборудование_и_комплектующие_ИП",'План Факт 2025'!L974=""),AND('План Факт 2025'!D974="ИТ_оборудование_и_комплектующие",'План Факт 2025'!L974="")),"Требует заполнения","ОК")</f>
        <v>ОК</v>
      </c>
      <c r="K974" s="1" t="str">
        <f aca="false">IF(OR(AND('План Факт 2025'!C974="Операционный_бюджет",'План Факт 2025'!D974="Программное_обеспечение_лицензии",'План Факт 2025'!M974=""),AND('План Факт 2025'!C974="Инвестиционный_проект",'План Факт 2025'!D974="Приобретение_ПО",'План Факт 2025'!M974=""),AND('План Факт 2025'!D974="ИТ_оборудование_и_комплектующие_ИП",'План Факт 2025'!M974=""),AND('План Факт 2025'!D974="ИТ_оборудование_и_комплектующие",'План Факт 2025'!M974="")),"Требует заполнения","ОК")</f>
        <v>ОК</v>
      </c>
      <c r="L974" s="1" t="str">
        <f aca="false">IF(OR(AND('План Факт 2025'!D974="Программное_обеспечение_лицензии",'План Факт 2025'!N974="",'План Факт 2025'!M974=""),AND('План Факт 2025'!D974="Приобретение_ПО",'План Факт 2025'!M974="",'План Факт 2025'!N974="",'План Факт 2025'!M974=""),AND('План Факт 2025'!C974&lt;&gt;"",'План Факт 2025'!N974="",'План Факт 2025'!M974="")),"Требует заполнения","ОК")</f>
        <v>ОК</v>
      </c>
      <c r="N974" s="1" t="str">
        <f aca="false">IF(OR('План Факт 2025'!C974="ФОТ",SUM('План Факт 2025'!Q974,'План Факт 2025'!R974,'План Факт 2025'!Z974,'План Факт 2025'!AA974)&gt;0),"ОК",IF('План Факт 2025'!C974="","ОК","Требует заполнения"))</f>
        <v>ОК</v>
      </c>
      <c r="T974" s="1" t="str">
        <f aca="false">IF(AND('План Факт 2025'!R974&gt;0,'План Факт 2025'!X974=""),"Требует заполнения","ОК")</f>
        <v>ОК</v>
      </c>
      <c r="U974" s="1" t="str">
        <f aca="false">IF(AND('План Факт 2025'!R974&gt;0,'План Факт 2025'!Y974=""),"Требует заполнения","ОК")</f>
        <v>ОК</v>
      </c>
    </row>
    <row r="975" customFormat="false" ht="15" hidden="false" customHeight="false" outlineLevel="0" collapsed="false">
      <c r="A975" s="1" t="str">
        <f aca="false">IF(AND('План Факт 2025'!B975&lt;&gt;"",'План Факт 2025'!A975=""),"Требует заполнения","ОК")</f>
        <v>ОК</v>
      </c>
      <c r="C975" s="1" t="str">
        <f aca="false">IF(AND('План Факт 2025'!C975="",SUM('План Факт 2025'!Q975,'План Факт 2025'!R975,'План Факт 2025'!Z975,'План Факт 2025'!AA975)&gt;0),"Требует заполнения","ОК")</f>
        <v>ОК</v>
      </c>
      <c r="D975" s="357" t="str">
        <f aca="false">IF(OR(AND('План Факт 2025'!D975="",'План Факт 2025'!C975="Инвестиционный_проект"),AND('План Факт 2025'!D975="",'План Факт 2025'!C975="Операционный_бюджет")),"Требует заполнения", IF('План Факт 2025'!D975="","ОК",IFERROR(VLOOKUP('План Факт 2025'!C975&amp;'План Факт 2025'!D975,статьи,1,FALSE()),"Требует исправления")))</f>
        <v>ОК</v>
      </c>
      <c r="E975" s="1" t="str">
        <f aca="false">IF(AND('План Факт 2025'!C975="Инвестиционный_проект",'План Факт 2025'!G975=""),"Требует заполнения",IF(AND('План Факт 2025'!C975&lt;&gt;"Инвестиционный_проект",'План Факт 2025'!G975&lt;&gt;""),"Требует изменения","ОК"))</f>
        <v>ОК</v>
      </c>
      <c r="G975" s="1" t="str">
        <f aca="false">IF(AND('План Факт 2025'!C975="Инвестиционный_проект",'План Факт 2025'!I975=""),"Требует заполнения","ОК")</f>
        <v>ОК</v>
      </c>
      <c r="H975" s="1" t="str">
        <f aca="false">IF(AND('План Факт 2025'!C975="ФОТ",'План Факт 2025'!J975=""),"Требует заполнения","ОК")</f>
        <v>ОК</v>
      </c>
      <c r="J975" s="1" t="str">
        <f aca="false">IF(OR(AND('План Факт 2025'!D975="Программное_обеспечение_лицензии",'План Факт 2025'!L975=""),AND('План Факт 2025'!D975="Приобретение_ПО",'План Факт 2025'!L975=""),AND('План Факт 2025'!D975="ИТ_оборудование_и_комплектующие_ИП",'План Факт 2025'!L975=""),AND('План Факт 2025'!D975="ИТ_оборудование_и_комплектующие",'План Факт 2025'!L975="")),"Требует заполнения","ОК")</f>
        <v>ОК</v>
      </c>
      <c r="K975" s="1" t="str">
        <f aca="false">IF(OR(AND('План Факт 2025'!C975="Операционный_бюджет",'План Факт 2025'!D975="Программное_обеспечение_лицензии",'План Факт 2025'!M975=""),AND('План Факт 2025'!C975="Инвестиционный_проект",'План Факт 2025'!D975="Приобретение_ПО",'План Факт 2025'!M975=""),AND('План Факт 2025'!D975="ИТ_оборудование_и_комплектующие_ИП",'План Факт 2025'!M975=""),AND('План Факт 2025'!D975="ИТ_оборудование_и_комплектующие",'План Факт 2025'!M975="")),"Требует заполнения","ОК")</f>
        <v>ОК</v>
      </c>
      <c r="L975" s="1" t="str">
        <f aca="false">IF(OR(AND('План Факт 2025'!D975="Программное_обеспечение_лицензии",'План Факт 2025'!N975="",'План Факт 2025'!M975=""),AND('План Факт 2025'!D975="Приобретение_ПО",'План Факт 2025'!M975="",'План Факт 2025'!N975="",'План Факт 2025'!M975=""),AND('План Факт 2025'!C975&lt;&gt;"",'План Факт 2025'!N975="",'План Факт 2025'!M975="")),"Требует заполнения","ОК")</f>
        <v>ОК</v>
      </c>
      <c r="N975" s="1" t="str">
        <f aca="false">IF(OR('План Факт 2025'!C975="ФОТ",SUM('План Факт 2025'!Q975,'План Факт 2025'!R975,'План Факт 2025'!Z975,'План Факт 2025'!AA975)&gt;0),"ОК",IF('План Факт 2025'!C975="","ОК","Требует заполнения"))</f>
        <v>ОК</v>
      </c>
      <c r="T975" s="1" t="str">
        <f aca="false">IF(AND('План Факт 2025'!R975&gt;0,'План Факт 2025'!X975=""),"Требует заполнения","ОК")</f>
        <v>ОК</v>
      </c>
      <c r="U975" s="1" t="str">
        <f aca="false">IF(AND('План Факт 2025'!R975&gt;0,'План Факт 2025'!Y975=""),"Требует заполнения","ОК")</f>
        <v>ОК</v>
      </c>
    </row>
    <row r="976" customFormat="false" ht="15" hidden="false" customHeight="false" outlineLevel="0" collapsed="false">
      <c r="A976" s="1" t="str">
        <f aca="false">IF(AND('План Факт 2025'!B976&lt;&gt;"",'План Факт 2025'!A976=""),"Требует заполнения","ОК")</f>
        <v>ОК</v>
      </c>
      <c r="C976" s="1" t="str">
        <f aca="false">IF(AND('План Факт 2025'!C976="",SUM('План Факт 2025'!Q976,'План Факт 2025'!R976,'План Факт 2025'!Z976,'План Факт 2025'!AA976)&gt;0),"Требует заполнения","ОК")</f>
        <v>ОК</v>
      </c>
      <c r="D976" s="357" t="str">
        <f aca="false">IF(OR(AND('План Факт 2025'!D976="",'План Факт 2025'!C976="Инвестиционный_проект"),AND('План Факт 2025'!D976="",'План Факт 2025'!C976="Операционный_бюджет")),"Требует заполнения", IF('План Факт 2025'!D976="","ОК",IFERROR(VLOOKUP('План Факт 2025'!C976&amp;'План Факт 2025'!D976,статьи,1,FALSE()),"Требует исправления")))</f>
        <v>ОК</v>
      </c>
      <c r="E976" s="1" t="str">
        <f aca="false">IF(AND('План Факт 2025'!C976="Инвестиционный_проект",'План Факт 2025'!G976=""),"Требует заполнения",IF(AND('План Факт 2025'!C976&lt;&gt;"Инвестиционный_проект",'План Факт 2025'!G976&lt;&gt;""),"Требует изменения","ОК"))</f>
        <v>ОК</v>
      </c>
      <c r="G976" s="1" t="str">
        <f aca="false">IF(AND('План Факт 2025'!C976="Инвестиционный_проект",'План Факт 2025'!I976=""),"Требует заполнения","ОК")</f>
        <v>ОК</v>
      </c>
      <c r="H976" s="1" t="str">
        <f aca="false">IF(AND('План Факт 2025'!C976="ФОТ",'План Факт 2025'!J976=""),"Требует заполнения","ОК")</f>
        <v>ОК</v>
      </c>
      <c r="J976" s="1" t="str">
        <f aca="false">IF(OR(AND('План Факт 2025'!D976="Программное_обеспечение_лицензии",'План Факт 2025'!L976=""),AND('План Факт 2025'!D976="Приобретение_ПО",'План Факт 2025'!L976=""),AND('План Факт 2025'!D976="ИТ_оборудование_и_комплектующие_ИП",'План Факт 2025'!L976=""),AND('План Факт 2025'!D976="ИТ_оборудование_и_комплектующие",'План Факт 2025'!L976="")),"Требует заполнения","ОК")</f>
        <v>ОК</v>
      </c>
      <c r="K976" s="1" t="str">
        <f aca="false">IF(OR(AND('План Факт 2025'!C976="Операционный_бюджет",'План Факт 2025'!D976="Программное_обеспечение_лицензии",'План Факт 2025'!M976=""),AND('План Факт 2025'!C976="Инвестиционный_проект",'План Факт 2025'!D976="Приобретение_ПО",'План Факт 2025'!M976=""),AND('План Факт 2025'!D976="ИТ_оборудование_и_комплектующие_ИП",'План Факт 2025'!M976=""),AND('План Факт 2025'!D976="ИТ_оборудование_и_комплектующие",'План Факт 2025'!M976="")),"Требует заполнения","ОК")</f>
        <v>ОК</v>
      </c>
      <c r="L976" s="1" t="str">
        <f aca="false">IF(OR(AND('План Факт 2025'!D976="Программное_обеспечение_лицензии",'План Факт 2025'!N976="",'План Факт 2025'!M976=""),AND('План Факт 2025'!D976="Приобретение_ПО",'План Факт 2025'!M976="",'План Факт 2025'!N976="",'План Факт 2025'!M976=""),AND('План Факт 2025'!C976&lt;&gt;"",'План Факт 2025'!N976="",'План Факт 2025'!M976="")),"Требует заполнения","ОК")</f>
        <v>ОК</v>
      </c>
      <c r="N976" s="1" t="str">
        <f aca="false">IF(OR('План Факт 2025'!C976="ФОТ",SUM('План Факт 2025'!Q976,'План Факт 2025'!R976,'План Факт 2025'!Z976,'План Факт 2025'!AA976)&gt;0),"ОК",IF('План Факт 2025'!C976="","ОК","Требует заполнения"))</f>
        <v>ОК</v>
      </c>
      <c r="T976" s="1" t="str">
        <f aca="false">IF(AND('План Факт 2025'!R976&gt;0,'План Факт 2025'!X976=""),"Требует заполнения","ОК")</f>
        <v>ОК</v>
      </c>
      <c r="U976" s="1" t="str">
        <f aca="false">IF(AND('План Факт 2025'!R976&gt;0,'План Факт 2025'!Y976=""),"Требует заполнения","ОК")</f>
        <v>ОК</v>
      </c>
    </row>
    <row r="977" customFormat="false" ht="15" hidden="false" customHeight="false" outlineLevel="0" collapsed="false">
      <c r="A977" s="1" t="str">
        <f aca="false">IF(AND('План Факт 2025'!B977&lt;&gt;"",'План Факт 2025'!A977=""),"Требует заполнения","ОК")</f>
        <v>ОК</v>
      </c>
      <c r="C977" s="1" t="str">
        <f aca="false">IF(AND('План Факт 2025'!C977="",SUM('План Факт 2025'!Q977,'План Факт 2025'!R977,'План Факт 2025'!Z977,'План Факт 2025'!AA977)&gt;0),"Требует заполнения","ОК")</f>
        <v>ОК</v>
      </c>
      <c r="D977" s="357" t="str">
        <f aca="false">IF(OR(AND('План Факт 2025'!D977="",'План Факт 2025'!C977="Инвестиционный_проект"),AND('План Факт 2025'!D977="",'План Факт 2025'!C977="Операционный_бюджет")),"Требует заполнения", IF('План Факт 2025'!D977="","ОК",IFERROR(VLOOKUP('План Факт 2025'!C977&amp;'План Факт 2025'!D977,статьи,1,FALSE()),"Требует исправления")))</f>
        <v>ОК</v>
      </c>
      <c r="E977" s="1" t="str">
        <f aca="false">IF(AND('План Факт 2025'!C977="Инвестиционный_проект",'План Факт 2025'!G977=""),"Требует заполнения",IF(AND('План Факт 2025'!C977&lt;&gt;"Инвестиционный_проект",'План Факт 2025'!G977&lt;&gt;""),"Требует изменения","ОК"))</f>
        <v>ОК</v>
      </c>
      <c r="G977" s="1" t="str">
        <f aca="false">IF(AND('План Факт 2025'!C977="Инвестиционный_проект",'План Факт 2025'!I977=""),"Требует заполнения","ОК")</f>
        <v>ОК</v>
      </c>
      <c r="H977" s="1" t="str">
        <f aca="false">IF(AND('План Факт 2025'!C977="ФОТ",'План Факт 2025'!J977=""),"Требует заполнения","ОК")</f>
        <v>ОК</v>
      </c>
      <c r="J977" s="1" t="str">
        <f aca="false">IF(OR(AND('План Факт 2025'!D977="Программное_обеспечение_лицензии",'План Факт 2025'!L977=""),AND('План Факт 2025'!D977="Приобретение_ПО",'План Факт 2025'!L977=""),AND('План Факт 2025'!D977="ИТ_оборудование_и_комплектующие_ИП",'План Факт 2025'!L977=""),AND('План Факт 2025'!D977="ИТ_оборудование_и_комплектующие",'План Факт 2025'!L977="")),"Требует заполнения","ОК")</f>
        <v>ОК</v>
      </c>
      <c r="K977" s="1" t="str">
        <f aca="false">IF(OR(AND('План Факт 2025'!C977="Операционный_бюджет",'План Факт 2025'!D977="Программное_обеспечение_лицензии",'План Факт 2025'!M977=""),AND('План Факт 2025'!C977="Инвестиционный_проект",'План Факт 2025'!D977="Приобретение_ПО",'План Факт 2025'!M977=""),AND('План Факт 2025'!D977="ИТ_оборудование_и_комплектующие_ИП",'План Факт 2025'!M977=""),AND('План Факт 2025'!D977="ИТ_оборудование_и_комплектующие",'План Факт 2025'!M977="")),"Требует заполнения","ОК")</f>
        <v>ОК</v>
      </c>
      <c r="L977" s="1" t="str">
        <f aca="false">IF(OR(AND('План Факт 2025'!D977="Программное_обеспечение_лицензии",'План Факт 2025'!N977="",'План Факт 2025'!M977=""),AND('План Факт 2025'!D977="Приобретение_ПО",'План Факт 2025'!M977="",'План Факт 2025'!N977="",'План Факт 2025'!M977=""),AND('План Факт 2025'!C977&lt;&gt;"",'План Факт 2025'!N977="",'План Факт 2025'!M977="")),"Требует заполнения","ОК")</f>
        <v>ОК</v>
      </c>
      <c r="N977" s="1" t="str">
        <f aca="false">IF(OR('План Факт 2025'!C977="ФОТ",SUM('План Факт 2025'!Q977,'План Факт 2025'!R977,'План Факт 2025'!Z977,'План Факт 2025'!AA977)&gt;0),"ОК",IF('План Факт 2025'!C977="","ОК","Требует заполнения"))</f>
        <v>ОК</v>
      </c>
      <c r="T977" s="1" t="str">
        <f aca="false">IF(AND('План Факт 2025'!R977&gt;0,'План Факт 2025'!X977=""),"Требует заполнения","ОК")</f>
        <v>ОК</v>
      </c>
      <c r="U977" s="1" t="str">
        <f aca="false">IF(AND('План Факт 2025'!R977&gt;0,'План Факт 2025'!Y977=""),"Требует заполнения","ОК")</f>
        <v>ОК</v>
      </c>
    </row>
    <row r="978" customFormat="false" ht="15" hidden="false" customHeight="false" outlineLevel="0" collapsed="false">
      <c r="A978" s="1" t="str">
        <f aca="false">IF(AND('План Факт 2025'!B978&lt;&gt;"",'План Факт 2025'!A978=""),"Требует заполнения","ОК")</f>
        <v>ОК</v>
      </c>
      <c r="C978" s="1" t="str">
        <f aca="false">IF(AND('План Факт 2025'!C978="",SUM('План Факт 2025'!Q978,'План Факт 2025'!R978,'План Факт 2025'!Z978,'План Факт 2025'!AA978)&gt;0),"Требует заполнения","ОК")</f>
        <v>ОК</v>
      </c>
      <c r="D978" s="357" t="str">
        <f aca="false">IF(OR(AND('План Факт 2025'!D978="",'План Факт 2025'!C978="Инвестиционный_проект"),AND('План Факт 2025'!D978="",'План Факт 2025'!C978="Операционный_бюджет")),"Требует заполнения", IF('План Факт 2025'!D978="","ОК",IFERROR(VLOOKUP('План Факт 2025'!C978&amp;'План Факт 2025'!D978,статьи,1,FALSE()),"Требует исправления")))</f>
        <v>ОК</v>
      </c>
      <c r="E978" s="1" t="str">
        <f aca="false">IF(AND('План Факт 2025'!C978="Инвестиционный_проект",'План Факт 2025'!G978=""),"Требует заполнения",IF(AND('План Факт 2025'!C978&lt;&gt;"Инвестиционный_проект",'План Факт 2025'!G978&lt;&gt;""),"Требует изменения","ОК"))</f>
        <v>ОК</v>
      </c>
      <c r="G978" s="1" t="str">
        <f aca="false">IF(AND('План Факт 2025'!C978="Инвестиционный_проект",'План Факт 2025'!I978=""),"Требует заполнения","ОК")</f>
        <v>ОК</v>
      </c>
      <c r="H978" s="1" t="str">
        <f aca="false">IF(AND('План Факт 2025'!C978="ФОТ",'План Факт 2025'!J978=""),"Требует заполнения","ОК")</f>
        <v>ОК</v>
      </c>
      <c r="J978" s="1" t="str">
        <f aca="false">IF(OR(AND('План Факт 2025'!D978="Программное_обеспечение_лицензии",'План Факт 2025'!L978=""),AND('План Факт 2025'!D978="Приобретение_ПО",'План Факт 2025'!L978=""),AND('План Факт 2025'!D978="ИТ_оборудование_и_комплектующие_ИП",'План Факт 2025'!L978=""),AND('План Факт 2025'!D978="ИТ_оборудование_и_комплектующие",'План Факт 2025'!L978="")),"Требует заполнения","ОК")</f>
        <v>ОК</v>
      </c>
      <c r="K978" s="1" t="str">
        <f aca="false">IF(OR(AND('План Факт 2025'!C978="Операционный_бюджет",'План Факт 2025'!D978="Программное_обеспечение_лицензии",'План Факт 2025'!M978=""),AND('План Факт 2025'!C978="Инвестиционный_проект",'План Факт 2025'!D978="Приобретение_ПО",'План Факт 2025'!M978=""),AND('План Факт 2025'!D978="ИТ_оборудование_и_комплектующие_ИП",'План Факт 2025'!M978=""),AND('План Факт 2025'!D978="ИТ_оборудование_и_комплектующие",'План Факт 2025'!M978="")),"Требует заполнения","ОК")</f>
        <v>ОК</v>
      </c>
      <c r="L978" s="1" t="str">
        <f aca="false">IF(OR(AND('План Факт 2025'!D978="Программное_обеспечение_лицензии",'План Факт 2025'!N978="",'План Факт 2025'!M978=""),AND('План Факт 2025'!D978="Приобретение_ПО",'План Факт 2025'!M978="",'План Факт 2025'!N978="",'План Факт 2025'!M978=""),AND('План Факт 2025'!C978&lt;&gt;"",'План Факт 2025'!N978="",'План Факт 2025'!M978="")),"Требует заполнения","ОК")</f>
        <v>ОК</v>
      </c>
      <c r="N978" s="1" t="str">
        <f aca="false">IF(OR('План Факт 2025'!C978="ФОТ",SUM('План Факт 2025'!Q978,'План Факт 2025'!R978,'План Факт 2025'!Z978,'План Факт 2025'!AA978)&gt;0),"ОК",IF('План Факт 2025'!C978="","ОК","Требует заполнения"))</f>
        <v>ОК</v>
      </c>
      <c r="T978" s="1" t="str">
        <f aca="false">IF(AND('План Факт 2025'!R978&gt;0,'План Факт 2025'!X978=""),"Требует заполнения","ОК")</f>
        <v>ОК</v>
      </c>
      <c r="U978" s="1" t="str">
        <f aca="false">IF(AND('План Факт 2025'!R978&gt;0,'План Факт 2025'!Y978=""),"Требует заполнения","ОК")</f>
        <v>ОК</v>
      </c>
    </row>
    <row r="979" customFormat="false" ht="15" hidden="false" customHeight="false" outlineLevel="0" collapsed="false">
      <c r="A979" s="1" t="str">
        <f aca="false">IF(AND('План Факт 2025'!B979&lt;&gt;"",'План Факт 2025'!A979=""),"Требует заполнения","ОК")</f>
        <v>ОК</v>
      </c>
      <c r="C979" s="1" t="str">
        <f aca="false">IF(AND('План Факт 2025'!C979="",SUM('План Факт 2025'!Q979,'План Факт 2025'!R979,'План Факт 2025'!Z979,'План Факт 2025'!AA979)&gt;0),"Требует заполнения","ОК")</f>
        <v>ОК</v>
      </c>
      <c r="D979" s="357" t="str">
        <f aca="false">IF(OR(AND('План Факт 2025'!D979="",'План Факт 2025'!C979="Инвестиционный_проект"),AND('План Факт 2025'!D979="",'План Факт 2025'!C979="Операционный_бюджет")),"Требует заполнения", IF('План Факт 2025'!D979="","ОК",IFERROR(VLOOKUP('План Факт 2025'!C979&amp;'План Факт 2025'!D979,статьи,1,FALSE()),"Требует исправления")))</f>
        <v>ОК</v>
      </c>
      <c r="E979" s="1" t="str">
        <f aca="false">IF(AND('План Факт 2025'!C979="Инвестиционный_проект",'План Факт 2025'!G979=""),"Требует заполнения",IF(AND('План Факт 2025'!C979&lt;&gt;"Инвестиционный_проект",'План Факт 2025'!G979&lt;&gt;""),"Требует изменения","ОК"))</f>
        <v>ОК</v>
      </c>
      <c r="G979" s="1" t="str">
        <f aca="false">IF(AND('План Факт 2025'!C979="Инвестиционный_проект",'План Факт 2025'!I979=""),"Требует заполнения","ОК")</f>
        <v>ОК</v>
      </c>
      <c r="H979" s="1" t="str">
        <f aca="false">IF(AND('План Факт 2025'!C979="ФОТ",'План Факт 2025'!J979=""),"Требует заполнения","ОК")</f>
        <v>ОК</v>
      </c>
      <c r="J979" s="1" t="str">
        <f aca="false">IF(OR(AND('План Факт 2025'!D979="Программное_обеспечение_лицензии",'План Факт 2025'!L979=""),AND('План Факт 2025'!D979="Приобретение_ПО",'План Факт 2025'!L979=""),AND('План Факт 2025'!D979="ИТ_оборудование_и_комплектующие_ИП",'План Факт 2025'!L979=""),AND('План Факт 2025'!D979="ИТ_оборудование_и_комплектующие",'План Факт 2025'!L979="")),"Требует заполнения","ОК")</f>
        <v>ОК</v>
      </c>
      <c r="K979" s="1" t="str">
        <f aca="false">IF(OR(AND('План Факт 2025'!C979="Операционный_бюджет",'План Факт 2025'!D979="Программное_обеспечение_лицензии",'План Факт 2025'!M979=""),AND('План Факт 2025'!C979="Инвестиционный_проект",'План Факт 2025'!D979="Приобретение_ПО",'План Факт 2025'!M979=""),AND('План Факт 2025'!D979="ИТ_оборудование_и_комплектующие_ИП",'План Факт 2025'!M979=""),AND('План Факт 2025'!D979="ИТ_оборудование_и_комплектующие",'План Факт 2025'!M979="")),"Требует заполнения","ОК")</f>
        <v>ОК</v>
      </c>
      <c r="L979" s="1" t="str">
        <f aca="false">IF(OR(AND('План Факт 2025'!D979="Программное_обеспечение_лицензии",'План Факт 2025'!N979="",'План Факт 2025'!M979=""),AND('План Факт 2025'!D979="Приобретение_ПО",'План Факт 2025'!M979="",'План Факт 2025'!N979="",'План Факт 2025'!M979=""),AND('План Факт 2025'!C979&lt;&gt;"",'План Факт 2025'!N979="",'План Факт 2025'!M979="")),"Требует заполнения","ОК")</f>
        <v>ОК</v>
      </c>
      <c r="N979" s="1" t="str">
        <f aca="false">IF(OR('План Факт 2025'!C979="ФОТ",SUM('План Факт 2025'!Q979,'План Факт 2025'!R979,'План Факт 2025'!Z979,'План Факт 2025'!AA979)&gt;0),"ОК",IF('План Факт 2025'!C979="","ОК","Требует заполнения"))</f>
        <v>ОК</v>
      </c>
      <c r="T979" s="1" t="str">
        <f aca="false">IF(AND('План Факт 2025'!R979&gt;0,'План Факт 2025'!X979=""),"Требует заполнения","ОК")</f>
        <v>ОК</v>
      </c>
      <c r="U979" s="1" t="str">
        <f aca="false">IF(AND('План Факт 2025'!R979&gt;0,'План Факт 2025'!Y979=""),"Требует заполнения","ОК")</f>
        <v>ОК</v>
      </c>
    </row>
    <row r="980" customFormat="false" ht="15" hidden="false" customHeight="false" outlineLevel="0" collapsed="false">
      <c r="A980" s="1" t="str">
        <f aca="false">IF(AND('План Факт 2025'!B980&lt;&gt;"",'План Факт 2025'!A980=""),"Требует заполнения","ОК")</f>
        <v>ОК</v>
      </c>
      <c r="C980" s="1" t="str">
        <f aca="false">IF(AND('План Факт 2025'!C980="",SUM('План Факт 2025'!Q980,'План Факт 2025'!R980,'План Факт 2025'!Z980,'План Факт 2025'!AA980)&gt;0),"Требует заполнения","ОК")</f>
        <v>ОК</v>
      </c>
      <c r="D980" s="357" t="str">
        <f aca="false">IF(OR(AND('План Факт 2025'!D980="",'План Факт 2025'!C980="Инвестиционный_проект"),AND('План Факт 2025'!D980="",'План Факт 2025'!C980="Операционный_бюджет")),"Требует заполнения", IF('План Факт 2025'!D980="","ОК",IFERROR(VLOOKUP('План Факт 2025'!C980&amp;'План Факт 2025'!D980,статьи,1,FALSE()),"Требует исправления")))</f>
        <v>ОК</v>
      </c>
      <c r="E980" s="1" t="str">
        <f aca="false">IF(AND('План Факт 2025'!C980="Инвестиционный_проект",'План Факт 2025'!G980=""),"Требует заполнения",IF(AND('План Факт 2025'!C980&lt;&gt;"Инвестиционный_проект",'План Факт 2025'!G980&lt;&gt;""),"Требует изменения","ОК"))</f>
        <v>ОК</v>
      </c>
      <c r="G980" s="1" t="str">
        <f aca="false">IF(AND('План Факт 2025'!C980="Инвестиционный_проект",'План Факт 2025'!I980=""),"Требует заполнения","ОК")</f>
        <v>ОК</v>
      </c>
      <c r="H980" s="1" t="str">
        <f aca="false">IF(AND('План Факт 2025'!C980="ФОТ",'План Факт 2025'!J980=""),"Требует заполнения","ОК")</f>
        <v>ОК</v>
      </c>
      <c r="J980" s="1" t="str">
        <f aca="false">IF(OR(AND('План Факт 2025'!D980="Программное_обеспечение_лицензии",'План Факт 2025'!L980=""),AND('План Факт 2025'!D980="Приобретение_ПО",'План Факт 2025'!L980=""),AND('План Факт 2025'!D980="ИТ_оборудование_и_комплектующие_ИП",'План Факт 2025'!L980=""),AND('План Факт 2025'!D980="ИТ_оборудование_и_комплектующие",'План Факт 2025'!L980="")),"Требует заполнения","ОК")</f>
        <v>ОК</v>
      </c>
      <c r="K980" s="1" t="str">
        <f aca="false">IF(OR(AND('План Факт 2025'!C980="Операционный_бюджет",'План Факт 2025'!D980="Программное_обеспечение_лицензии",'План Факт 2025'!M980=""),AND('План Факт 2025'!C980="Инвестиционный_проект",'План Факт 2025'!D980="Приобретение_ПО",'План Факт 2025'!M980=""),AND('План Факт 2025'!D980="ИТ_оборудование_и_комплектующие_ИП",'План Факт 2025'!M980=""),AND('План Факт 2025'!D980="ИТ_оборудование_и_комплектующие",'План Факт 2025'!M980="")),"Требует заполнения","ОК")</f>
        <v>ОК</v>
      </c>
      <c r="L980" s="1" t="str">
        <f aca="false">IF(OR(AND('План Факт 2025'!D980="Программное_обеспечение_лицензии",'План Факт 2025'!N980="",'План Факт 2025'!M980=""),AND('План Факт 2025'!D980="Приобретение_ПО",'План Факт 2025'!M980="",'План Факт 2025'!N980="",'План Факт 2025'!M980=""),AND('План Факт 2025'!C980&lt;&gt;"",'План Факт 2025'!N980="",'План Факт 2025'!M980="")),"Требует заполнения","ОК")</f>
        <v>ОК</v>
      </c>
      <c r="N980" s="1" t="str">
        <f aca="false">IF(OR('План Факт 2025'!C980="ФОТ",SUM('План Факт 2025'!Q980,'План Факт 2025'!R980,'План Факт 2025'!Z980,'План Факт 2025'!AA980)&gt;0),"ОК",IF('План Факт 2025'!C980="","ОК","Требует заполнения"))</f>
        <v>ОК</v>
      </c>
      <c r="T980" s="1" t="str">
        <f aca="false">IF(AND('План Факт 2025'!R980&gt;0,'План Факт 2025'!X980=""),"Требует заполнения","ОК")</f>
        <v>ОК</v>
      </c>
      <c r="U980" s="1" t="str">
        <f aca="false">IF(AND('План Факт 2025'!R980&gt;0,'План Факт 2025'!Y980=""),"Требует заполнения","ОК")</f>
        <v>ОК</v>
      </c>
    </row>
    <row r="981" customFormat="false" ht="15" hidden="false" customHeight="false" outlineLevel="0" collapsed="false">
      <c r="A981" s="1" t="str">
        <f aca="false">IF(AND('План Факт 2025'!B981&lt;&gt;"",'План Факт 2025'!A981=""),"Требует заполнения","ОК")</f>
        <v>ОК</v>
      </c>
      <c r="C981" s="1" t="str">
        <f aca="false">IF(AND('План Факт 2025'!C981="",SUM('План Факт 2025'!Q981,'План Факт 2025'!R981,'План Факт 2025'!Z981,'План Факт 2025'!AA981)&gt;0),"Требует заполнения","ОК")</f>
        <v>ОК</v>
      </c>
      <c r="D981" s="357" t="str">
        <f aca="false">IF(OR(AND('План Факт 2025'!D981="",'План Факт 2025'!C981="Инвестиционный_проект"),AND('План Факт 2025'!D981="",'План Факт 2025'!C981="Операционный_бюджет")),"Требует заполнения", IF('План Факт 2025'!D981="","ОК",IFERROR(VLOOKUP('План Факт 2025'!C981&amp;'План Факт 2025'!D981,статьи,1,FALSE()),"Требует исправления")))</f>
        <v>ОК</v>
      </c>
      <c r="E981" s="1" t="str">
        <f aca="false">IF(AND('План Факт 2025'!C981="Инвестиционный_проект",'План Факт 2025'!G981=""),"Требует заполнения",IF(AND('План Факт 2025'!C981&lt;&gt;"Инвестиционный_проект",'План Факт 2025'!G981&lt;&gt;""),"Требует изменения","ОК"))</f>
        <v>ОК</v>
      </c>
      <c r="G981" s="1" t="str">
        <f aca="false">IF(AND('План Факт 2025'!C981="Инвестиционный_проект",'План Факт 2025'!I981=""),"Требует заполнения","ОК")</f>
        <v>ОК</v>
      </c>
      <c r="H981" s="1" t="str">
        <f aca="false">IF(AND('План Факт 2025'!C981="ФОТ",'План Факт 2025'!J981=""),"Требует заполнения","ОК")</f>
        <v>ОК</v>
      </c>
      <c r="J981" s="1" t="str">
        <f aca="false">IF(OR(AND('План Факт 2025'!D981="Программное_обеспечение_лицензии",'План Факт 2025'!L981=""),AND('План Факт 2025'!D981="Приобретение_ПО",'План Факт 2025'!L981=""),AND('План Факт 2025'!D981="ИТ_оборудование_и_комплектующие_ИП",'План Факт 2025'!L981=""),AND('План Факт 2025'!D981="ИТ_оборудование_и_комплектующие",'План Факт 2025'!L981="")),"Требует заполнения","ОК")</f>
        <v>ОК</v>
      </c>
      <c r="K981" s="1" t="str">
        <f aca="false">IF(OR(AND('План Факт 2025'!C981="Операционный_бюджет",'План Факт 2025'!D981="Программное_обеспечение_лицензии",'План Факт 2025'!M981=""),AND('План Факт 2025'!C981="Инвестиционный_проект",'План Факт 2025'!D981="Приобретение_ПО",'План Факт 2025'!M981=""),AND('План Факт 2025'!D981="ИТ_оборудование_и_комплектующие_ИП",'План Факт 2025'!M981=""),AND('План Факт 2025'!D981="ИТ_оборудование_и_комплектующие",'План Факт 2025'!M981="")),"Требует заполнения","ОК")</f>
        <v>ОК</v>
      </c>
      <c r="L981" s="1" t="str">
        <f aca="false">IF(OR(AND('План Факт 2025'!D981="Программное_обеспечение_лицензии",'План Факт 2025'!N981="",'План Факт 2025'!M981=""),AND('План Факт 2025'!D981="Приобретение_ПО",'План Факт 2025'!M981="",'План Факт 2025'!N981="",'План Факт 2025'!M981=""),AND('План Факт 2025'!C981&lt;&gt;"",'План Факт 2025'!N981="",'План Факт 2025'!M981="")),"Требует заполнения","ОК")</f>
        <v>ОК</v>
      </c>
      <c r="N981" s="1" t="str">
        <f aca="false">IF(OR('План Факт 2025'!C981="ФОТ",SUM('План Факт 2025'!Q981,'План Факт 2025'!R981,'План Факт 2025'!Z981,'План Факт 2025'!AA981)&gt;0),"ОК",IF('План Факт 2025'!C981="","ОК","Требует заполнения"))</f>
        <v>ОК</v>
      </c>
      <c r="T981" s="1" t="str">
        <f aca="false">IF(AND('План Факт 2025'!R981&gt;0,'План Факт 2025'!X981=""),"Требует заполнения","ОК")</f>
        <v>ОК</v>
      </c>
      <c r="U981" s="1" t="str">
        <f aca="false">IF(AND('План Факт 2025'!R981&gt;0,'План Факт 2025'!Y981=""),"Требует заполнения","ОК")</f>
        <v>ОК</v>
      </c>
    </row>
    <row r="982" customFormat="false" ht="15" hidden="false" customHeight="false" outlineLevel="0" collapsed="false">
      <c r="A982" s="1" t="str">
        <f aca="false">IF(AND('План Факт 2025'!B982&lt;&gt;"",'План Факт 2025'!A982=""),"Требует заполнения","ОК")</f>
        <v>ОК</v>
      </c>
      <c r="C982" s="1" t="str">
        <f aca="false">IF(AND('План Факт 2025'!C982="",SUM('План Факт 2025'!Q982,'План Факт 2025'!R982,'План Факт 2025'!Z982,'План Факт 2025'!AA982)&gt;0),"Требует заполнения","ОК")</f>
        <v>ОК</v>
      </c>
      <c r="D982" s="357" t="str">
        <f aca="false">IF(OR(AND('План Факт 2025'!D982="",'План Факт 2025'!C982="Инвестиционный_проект"),AND('План Факт 2025'!D982="",'План Факт 2025'!C982="Операционный_бюджет")),"Требует заполнения", IF('План Факт 2025'!D982="","ОК",IFERROR(VLOOKUP('План Факт 2025'!C982&amp;'План Факт 2025'!D982,статьи,1,FALSE()),"Требует исправления")))</f>
        <v>ОК</v>
      </c>
      <c r="E982" s="1" t="str">
        <f aca="false">IF(AND('План Факт 2025'!C982="Инвестиционный_проект",'План Факт 2025'!G982=""),"Требует заполнения",IF(AND('План Факт 2025'!C982&lt;&gt;"Инвестиционный_проект",'План Факт 2025'!G982&lt;&gt;""),"Требует изменения","ОК"))</f>
        <v>ОК</v>
      </c>
      <c r="G982" s="1" t="str">
        <f aca="false">IF(AND('План Факт 2025'!C982="Инвестиционный_проект",'План Факт 2025'!I982=""),"Требует заполнения","ОК")</f>
        <v>ОК</v>
      </c>
      <c r="H982" s="1" t="str">
        <f aca="false">IF(AND('План Факт 2025'!C982="ФОТ",'План Факт 2025'!J982=""),"Требует заполнения","ОК")</f>
        <v>ОК</v>
      </c>
      <c r="J982" s="1" t="str">
        <f aca="false">IF(OR(AND('План Факт 2025'!D982="Программное_обеспечение_лицензии",'План Факт 2025'!L982=""),AND('План Факт 2025'!D982="Приобретение_ПО",'План Факт 2025'!L982=""),AND('План Факт 2025'!D982="ИТ_оборудование_и_комплектующие_ИП",'План Факт 2025'!L982=""),AND('План Факт 2025'!D982="ИТ_оборудование_и_комплектующие",'План Факт 2025'!L982="")),"Требует заполнения","ОК")</f>
        <v>ОК</v>
      </c>
      <c r="K982" s="1" t="str">
        <f aca="false">IF(OR(AND('План Факт 2025'!C982="Операционный_бюджет",'План Факт 2025'!D982="Программное_обеспечение_лицензии",'План Факт 2025'!M982=""),AND('План Факт 2025'!C982="Инвестиционный_проект",'План Факт 2025'!D982="Приобретение_ПО",'План Факт 2025'!M982=""),AND('План Факт 2025'!D982="ИТ_оборудование_и_комплектующие_ИП",'План Факт 2025'!M982=""),AND('План Факт 2025'!D982="ИТ_оборудование_и_комплектующие",'План Факт 2025'!M982="")),"Требует заполнения","ОК")</f>
        <v>ОК</v>
      </c>
      <c r="L982" s="1" t="str">
        <f aca="false">IF(OR(AND('План Факт 2025'!D982="Программное_обеспечение_лицензии",'План Факт 2025'!N982="",'План Факт 2025'!M982=""),AND('План Факт 2025'!D982="Приобретение_ПО",'План Факт 2025'!M982="",'План Факт 2025'!N982="",'План Факт 2025'!M982=""),AND('План Факт 2025'!C982&lt;&gt;"",'План Факт 2025'!N982="",'План Факт 2025'!M982="")),"Требует заполнения","ОК")</f>
        <v>ОК</v>
      </c>
      <c r="N982" s="1" t="str">
        <f aca="false">IF(OR('План Факт 2025'!C982="ФОТ",SUM('План Факт 2025'!Q982,'План Факт 2025'!R982,'План Факт 2025'!Z982,'План Факт 2025'!AA982)&gt;0),"ОК",IF('План Факт 2025'!C982="","ОК","Требует заполнения"))</f>
        <v>ОК</v>
      </c>
      <c r="T982" s="1" t="str">
        <f aca="false">IF(AND('План Факт 2025'!R982&gt;0,'План Факт 2025'!X982=""),"Требует заполнения","ОК")</f>
        <v>ОК</v>
      </c>
      <c r="U982" s="1" t="str">
        <f aca="false">IF(AND('План Факт 2025'!R982&gt;0,'План Факт 2025'!Y982=""),"Требует заполнения","ОК")</f>
        <v>ОК</v>
      </c>
    </row>
    <row r="983" customFormat="false" ht="15" hidden="false" customHeight="false" outlineLevel="0" collapsed="false">
      <c r="A983" s="1" t="str">
        <f aca="false">IF(AND('План Факт 2025'!B983&lt;&gt;"",'План Факт 2025'!A983=""),"Требует заполнения","ОК")</f>
        <v>ОК</v>
      </c>
      <c r="C983" s="1" t="str">
        <f aca="false">IF(AND('План Факт 2025'!C983="",SUM('План Факт 2025'!Q983,'План Факт 2025'!R983,'План Факт 2025'!Z983,'План Факт 2025'!AA983)&gt;0),"Требует заполнения","ОК")</f>
        <v>ОК</v>
      </c>
      <c r="D983" s="357" t="str">
        <f aca="false">IF(OR(AND('План Факт 2025'!D983="",'План Факт 2025'!C983="Инвестиционный_проект"),AND('План Факт 2025'!D983="",'План Факт 2025'!C983="Операционный_бюджет")),"Требует заполнения", IF('План Факт 2025'!D983="","ОК",IFERROR(VLOOKUP('План Факт 2025'!C983&amp;'План Факт 2025'!D983,статьи,1,FALSE()),"Требует исправления")))</f>
        <v>ОК</v>
      </c>
      <c r="E983" s="1" t="str">
        <f aca="false">IF(AND('План Факт 2025'!C983="Инвестиционный_проект",'План Факт 2025'!G983=""),"Требует заполнения",IF(AND('План Факт 2025'!C983&lt;&gt;"Инвестиционный_проект",'План Факт 2025'!G983&lt;&gt;""),"Требует изменения","ОК"))</f>
        <v>ОК</v>
      </c>
      <c r="G983" s="1" t="str">
        <f aca="false">IF(AND('План Факт 2025'!C983="Инвестиционный_проект",'План Факт 2025'!I983=""),"Требует заполнения","ОК")</f>
        <v>ОК</v>
      </c>
      <c r="H983" s="1" t="str">
        <f aca="false">IF(AND('План Факт 2025'!C983="ФОТ",'План Факт 2025'!J983=""),"Требует заполнения","ОК")</f>
        <v>ОК</v>
      </c>
      <c r="J983" s="1" t="str">
        <f aca="false">IF(OR(AND('План Факт 2025'!D983="Программное_обеспечение_лицензии",'План Факт 2025'!L983=""),AND('План Факт 2025'!D983="Приобретение_ПО",'План Факт 2025'!L983=""),AND('План Факт 2025'!D983="ИТ_оборудование_и_комплектующие_ИП",'План Факт 2025'!L983=""),AND('План Факт 2025'!D983="ИТ_оборудование_и_комплектующие",'План Факт 2025'!L983="")),"Требует заполнения","ОК")</f>
        <v>ОК</v>
      </c>
      <c r="K983" s="1" t="str">
        <f aca="false">IF(OR(AND('План Факт 2025'!C983="Операционный_бюджет",'План Факт 2025'!D983="Программное_обеспечение_лицензии",'План Факт 2025'!M983=""),AND('План Факт 2025'!C983="Инвестиционный_проект",'План Факт 2025'!D983="Приобретение_ПО",'План Факт 2025'!M983=""),AND('План Факт 2025'!D983="ИТ_оборудование_и_комплектующие_ИП",'План Факт 2025'!M983=""),AND('План Факт 2025'!D983="ИТ_оборудование_и_комплектующие",'План Факт 2025'!M983="")),"Требует заполнения","ОК")</f>
        <v>ОК</v>
      </c>
      <c r="L983" s="1" t="str">
        <f aca="false">IF(OR(AND('План Факт 2025'!D983="Программное_обеспечение_лицензии",'План Факт 2025'!N983="",'План Факт 2025'!M983=""),AND('План Факт 2025'!D983="Приобретение_ПО",'План Факт 2025'!M983="",'План Факт 2025'!N983="",'План Факт 2025'!M983=""),AND('План Факт 2025'!C983&lt;&gt;"",'План Факт 2025'!N983="",'План Факт 2025'!M983="")),"Требует заполнения","ОК")</f>
        <v>ОК</v>
      </c>
      <c r="N983" s="1" t="str">
        <f aca="false">IF(OR('План Факт 2025'!C983="ФОТ",SUM('План Факт 2025'!Q983,'План Факт 2025'!R983,'План Факт 2025'!Z983,'План Факт 2025'!AA983)&gt;0),"ОК",IF('План Факт 2025'!C983="","ОК","Требует заполнения"))</f>
        <v>ОК</v>
      </c>
      <c r="T983" s="1" t="str">
        <f aca="false">IF(AND('План Факт 2025'!R983&gt;0,'План Факт 2025'!X983=""),"Требует заполнения","ОК")</f>
        <v>ОК</v>
      </c>
      <c r="U983" s="1" t="str">
        <f aca="false">IF(AND('План Факт 2025'!R983&gt;0,'План Факт 2025'!Y983=""),"Требует заполнения","ОК")</f>
        <v>ОК</v>
      </c>
    </row>
    <row r="984" customFormat="false" ht="15" hidden="false" customHeight="false" outlineLevel="0" collapsed="false">
      <c r="A984" s="1" t="str">
        <f aca="false">IF(AND('План Факт 2025'!B984&lt;&gt;"",'План Факт 2025'!A984=""),"Требует заполнения","ОК")</f>
        <v>ОК</v>
      </c>
      <c r="C984" s="1" t="str">
        <f aca="false">IF(AND('План Факт 2025'!C984="",SUM('План Факт 2025'!Q984,'План Факт 2025'!R984,'План Факт 2025'!Z984,'План Факт 2025'!AA984)&gt;0),"Требует заполнения","ОК")</f>
        <v>ОК</v>
      </c>
      <c r="D984" s="357" t="str">
        <f aca="false">IF(OR(AND('План Факт 2025'!D984="",'План Факт 2025'!C984="Инвестиционный_проект"),AND('План Факт 2025'!D984="",'План Факт 2025'!C984="Операционный_бюджет")),"Требует заполнения", IF('План Факт 2025'!D984="","ОК",IFERROR(VLOOKUP('План Факт 2025'!C984&amp;'План Факт 2025'!D984,статьи,1,FALSE()),"Требует исправления")))</f>
        <v>ОК</v>
      </c>
      <c r="E984" s="1" t="str">
        <f aca="false">IF(AND('План Факт 2025'!C984="Инвестиционный_проект",'План Факт 2025'!G984=""),"Требует заполнения",IF(AND('План Факт 2025'!C984&lt;&gt;"Инвестиционный_проект",'План Факт 2025'!G984&lt;&gt;""),"Требует изменения","ОК"))</f>
        <v>ОК</v>
      </c>
      <c r="G984" s="1" t="str">
        <f aca="false">IF(AND('План Факт 2025'!C984="Инвестиционный_проект",'План Факт 2025'!I984=""),"Требует заполнения","ОК")</f>
        <v>ОК</v>
      </c>
      <c r="H984" s="1" t="str">
        <f aca="false">IF(AND('План Факт 2025'!C984="ФОТ",'План Факт 2025'!J984=""),"Требует заполнения","ОК")</f>
        <v>ОК</v>
      </c>
      <c r="J984" s="1" t="str">
        <f aca="false">IF(OR(AND('План Факт 2025'!D984="Программное_обеспечение_лицензии",'План Факт 2025'!L984=""),AND('План Факт 2025'!D984="Приобретение_ПО",'План Факт 2025'!L984=""),AND('План Факт 2025'!D984="ИТ_оборудование_и_комплектующие_ИП",'План Факт 2025'!L984=""),AND('План Факт 2025'!D984="ИТ_оборудование_и_комплектующие",'План Факт 2025'!L984="")),"Требует заполнения","ОК")</f>
        <v>ОК</v>
      </c>
      <c r="K984" s="1" t="str">
        <f aca="false">IF(OR(AND('План Факт 2025'!C984="Операционный_бюджет",'План Факт 2025'!D984="Программное_обеспечение_лицензии",'План Факт 2025'!M984=""),AND('План Факт 2025'!C984="Инвестиционный_проект",'План Факт 2025'!D984="Приобретение_ПО",'План Факт 2025'!M984=""),AND('План Факт 2025'!D984="ИТ_оборудование_и_комплектующие_ИП",'План Факт 2025'!M984=""),AND('План Факт 2025'!D984="ИТ_оборудование_и_комплектующие",'План Факт 2025'!M984="")),"Требует заполнения","ОК")</f>
        <v>ОК</v>
      </c>
      <c r="L984" s="1" t="str">
        <f aca="false">IF(OR(AND('План Факт 2025'!D984="Программное_обеспечение_лицензии",'План Факт 2025'!N984="",'План Факт 2025'!M984=""),AND('План Факт 2025'!D984="Приобретение_ПО",'План Факт 2025'!M984="",'План Факт 2025'!N984="",'План Факт 2025'!M984=""),AND('План Факт 2025'!C984&lt;&gt;"",'План Факт 2025'!N984="",'План Факт 2025'!M984="")),"Требует заполнения","ОК")</f>
        <v>ОК</v>
      </c>
      <c r="N984" s="1" t="str">
        <f aca="false">IF(OR('План Факт 2025'!C984="ФОТ",SUM('План Факт 2025'!Q984,'План Факт 2025'!R984,'План Факт 2025'!Z984,'План Факт 2025'!AA984)&gt;0),"ОК",IF('План Факт 2025'!C984="","ОК","Требует заполнения"))</f>
        <v>ОК</v>
      </c>
      <c r="T984" s="1" t="str">
        <f aca="false">IF(AND('План Факт 2025'!R984&gt;0,'План Факт 2025'!X984=""),"Требует заполнения","ОК")</f>
        <v>ОК</v>
      </c>
      <c r="U984" s="1" t="str">
        <f aca="false">IF(AND('План Факт 2025'!R984&gt;0,'План Факт 2025'!Y984=""),"Требует заполнения","ОК")</f>
        <v>ОК</v>
      </c>
    </row>
    <row r="985" customFormat="false" ht="15" hidden="false" customHeight="false" outlineLevel="0" collapsed="false">
      <c r="A985" s="1" t="str">
        <f aca="false">IF(AND('План Факт 2025'!B985&lt;&gt;"",'План Факт 2025'!A985=""),"Требует заполнения","ОК")</f>
        <v>ОК</v>
      </c>
      <c r="C985" s="1" t="str">
        <f aca="false">IF(AND('План Факт 2025'!C985="",SUM('План Факт 2025'!Q985,'План Факт 2025'!R985,'План Факт 2025'!Z985,'План Факт 2025'!AA985)&gt;0),"Требует заполнения","ОК")</f>
        <v>ОК</v>
      </c>
      <c r="D985" s="357" t="str">
        <f aca="false">IF(OR(AND('План Факт 2025'!D985="",'План Факт 2025'!C985="Инвестиционный_проект"),AND('План Факт 2025'!D985="",'План Факт 2025'!C985="Операционный_бюджет")),"Требует заполнения", IF('План Факт 2025'!D985="","ОК",IFERROR(VLOOKUP('План Факт 2025'!C985&amp;'План Факт 2025'!D985,статьи,1,FALSE()),"Требует исправления")))</f>
        <v>ОК</v>
      </c>
      <c r="E985" s="1" t="str">
        <f aca="false">IF(AND('План Факт 2025'!C985="Инвестиционный_проект",'План Факт 2025'!G985=""),"Требует заполнения",IF(AND('План Факт 2025'!C985&lt;&gt;"Инвестиционный_проект",'План Факт 2025'!G985&lt;&gt;""),"Требует изменения","ОК"))</f>
        <v>ОК</v>
      </c>
      <c r="G985" s="1" t="str">
        <f aca="false">IF(AND('План Факт 2025'!C985="Инвестиционный_проект",'План Факт 2025'!I985=""),"Требует заполнения","ОК")</f>
        <v>ОК</v>
      </c>
      <c r="H985" s="1" t="str">
        <f aca="false">IF(AND('План Факт 2025'!C985="ФОТ",'План Факт 2025'!J985=""),"Требует заполнения","ОК")</f>
        <v>ОК</v>
      </c>
      <c r="J985" s="1" t="str">
        <f aca="false">IF(OR(AND('План Факт 2025'!D985="Программное_обеспечение_лицензии",'План Факт 2025'!L985=""),AND('План Факт 2025'!D985="Приобретение_ПО",'План Факт 2025'!L985=""),AND('План Факт 2025'!D985="ИТ_оборудование_и_комплектующие_ИП",'План Факт 2025'!L985=""),AND('План Факт 2025'!D985="ИТ_оборудование_и_комплектующие",'План Факт 2025'!L985="")),"Требует заполнения","ОК")</f>
        <v>ОК</v>
      </c>
      <c r="K985" s="1" t="str">
        <f aca="false">IF(OR(AND('План Факт 2025'!C985="Операционный_бюджет",'План Факт 2025'!D985="Программное_обеспечение_лицензии",'План Факт 2025'!M985=""),AND('План Факт 2025'!C985="Инвестиционный_проект",'План Факт 2025'!D985="Приобретение_ПО",'План Факт 2025'!M985=""),AND('План Факт 2025'!D985="ИТ_оборудование_и_комплектующие_ИП",'План Факт 2025'!M985=""),AND('План Факт 2025'!D985="ИТ_оборудование_и_комплектующие",'План Факт 2025'!M985="")),"Требует заполнения","ОК")</f>
        <v>ОК</v>
      </c>
      <c r="L985" s="1" t="str">
        <f aca="false">IF(OR(AND('План Факт 2025'!D985="Программное_обеспечение_лицензии",'План Факт 2025'!N985="",'План Факт 2025'!M985=""),AND('План Факт 2025'!D985="Приобретение_ПО",'План Факт 2025'!M985="",'План Факт 2025'!N985="",'План Факт 2025'!M985=""),AND('План Факт 2025'!C985&lt;&gt;"",'План Факт 2025'!N985="",'План Факт 2025'!M985="")),"Требует заполнения","ОК")</f>
        <v>ОК</v>
      </c>
      <c r="N985" s="1" t="str">
        <f aca="false">IF(OR('План Факт 2025'!C985="ФОТ",SUM('План Факт 2025'!Q985,'План Факт 2025'!R985,'План Факт 2025'!Z985,'План Факт 2025'!AA985)&gt;0),"ОК",IF('План Факт 2025'!C985="","ОК","Требует заполнения"))</f>
        <v>ОК</v>
      </c>
      <c r="T985" s="1" t="str">
        <f aca="false">IF(AND('План Факт 2025'!R985&gt;0,'План Факт 2025'!X985=""),"Требует заполнения","ОК")</f>
        <v>ОК</v>
      </c>
      <c r="U985" s="1" t="str">
        <f aca="false">IF(AND('План Факт 2025'!R985&gt;0,'План Факт 2025'!Y985=""),"Требует заполнения","ОК")</f>
        <v>ОК</v>
      </c>
    </row>
    <row r="986" customFormat="false" ht="15" hidden="false" customHeight="false" outlineLevel="0" collapsed="false">
      <c r="A986" s="1" t="str">
        <f aca="false">IF(AND('План Факт 2025'!B986&lt;&gt;"",'План Факт 2025'!A986=""),"Требует заполнения","ОК")</f>
        <v>ОК</v>
      </c>
      <c r="C986" s="1" t="str">
        <f aca="false">IF(AND('План Факт 2025'!C986="",SUM('План Факт 2025'!Q986,'План Факт 2025'!R986,'План Факт 2025'!Z986,'План Факт 2025'!AA986)&gt;0),"Требует заполнения","ОК")</f>
        <v>ОК</v>
      </c>
      <c r="D986" s="357" t="str">
        <f aca="false">IF(OR(AND('План Факт 2025'!D986="",'План Факт 2025'!C986="Инвестиционный_проект"),AND('План Факт 2025'!D986="",'План Факт 2025'!C986="Операционный_бюджет")),"Требует заполнения", IF('План Факт 2025'!D986="","ОК",IFERROR(VLOOKUP('План Факт 2025'!C986&amp;'План Факт 2025'!D986,статьи,1,FALSE()),"Требует исправления")))</f>
        <v>ОК</v>
      </c>
      <c r="E986" s="1" t="str">
        <f aca="false">IF(AND('План Факт 2025'!C986="Инвестиционный_проект",'План Факт 2025'!G986=""),"Требует заполнения",IF(AND('План Факт 2025'!C986&lt;&gt;"Инвестиционный_проект",'План Факт 2025'!G986&lt;&gt;""),"Требует изменения","ОК"))</f>
        <v>ОК</v>
      </c>
      <c r="G986" s="1" t="str">
        <f aca="false">IF(AND('План Факт 2025'!C986="Инвестиционный_проект",'План Факт 2025'!I986=""),"Требует заполнения","ОК")</f>
        <v>ОК</v>
      </c>
      <c r="H986" s="1" t="str">
        <f aca="false">IF(AND('План Факт 2025'!C986="ФОТ",'План Факт 2025'!J986=""),"Требует заполнения","ОК")</f>
        <v>ОК</v>
      </c>
      <c r="J986" s="1" t="str">
        <f aca="false">IF(OR(AND('План Факт 2025'!D986="Программное_обеспечение_лицензии",'План Факт 2025'!L986=""),AND('План Факт 2025'!D986="Приобретение_ПО",'План Факт 2025'!L986=""),AND('План Факт 2025'!D986="ИТ_оборудование_и_комплектующие_ИП",'План Факт 2025'!L986=""),AND('План Факт 2025'!D986="ИТ_оборудование_и_комплектующие",'План Факт 2025'!L986="")),"Требует заполнения","ОК")</f>
        <v>ОК</v>
      </c>
      <c r="K986" s="1" t="str">
        <f aca="false">IF(OR(AND('План Факт 2025'!C986="Операционный_бюджет",'План Факт 2025'!D986="Программное_обеспечение_лицензии",'План Факт 2025'!M986=""),AND('План Факт 2025'!C986="Инвестиционный_проект",'План Факт 2025'!D986="Приобретение_ПО",'План Факт 2025'!M986=""),AND('План Факт 2025'!D986="ИТ_оборудование_и_комплектующие_ИП",'План Факт 2025'!M986=""),AND('План Факт 2025'!D986="ИТ_оборудование_и_комплектующие",'План Факт 2025'!M986="")),"Требует заполнения","ОК")</f>
        <v>ОК</v>
      </c>
      <c r="L986" s="1" t="str">
        <f aca="false">IF(OR(AND('План Факт 2025'!D986="Программное_обеспечение_лицензии",'План Факт 2025'!N986="",'План Факт 2025'!M986=""),AND('План Факт 2025'!D986="Приобретение_ПО",'План Факт 2025'!M986="",'План Факт 2025'!N986="",'План Факт 2025'!M986=""),AND('План Факт 2025'!C986&lt;&gt;"",'План Факт 2025'!N986="",'План Факт 2025'!M986="")),"Требует заполнения","ОК")</f>
        <v>ОК</v>
      </c>
      <c r="N986" s="1" t="str">
        <f aca="false">IF(OR('План Факт 2025'!C986="ФОТ",SUM('План Факт 2025'!Q986,'План Факт 2025'!R986,'План Факт 2025'!Z986,'План Факт 2025'!AA986)&gt;0),"ОК",IF('План Факт 2025'!C986="","ОК","Требует заполнения"))</f>
        <v>ОК</v>
      </c>
      <c r="T986" s="1" t="str">
        <f aca="false">IF(AND('План Факт 2025'!R986&gt;0,'План Факт 2025'!X986=""),"Требует заполнения","ОК")</f>
        <v>ОК</v>
      </c>
      <c r="U986" s="1" t="str">
        <f aca="false">IF(AND('План Факт 2025'!R986&gt;0,'План Факт 2025'!Y986=""),"Требует заполнения","ОК")</f>
        <v>ОК</v>
      </c>
    </row>
    <row r="987" customFormat="false" ht="15" hidden="false" customHeight="false" outlineLevel="0" collapsed="false">
      <c r="A987" s="1" t="str">
        <f aca="false">IF(AND('План Факт 2025'!B987&lt;&gt;"",'План Факт 2025'!A987=""),"Требует заполнения","ОК")</f>
        <v>ОК</v>
      </c>
      <c r="C987" s="1" t="str">
        <f aca="false">IF(AND('План Факт 2025'!C987="",SUM('План Факт 2025'!Q987,'План Факт 2025'!R987,'План Факт 2025'!Z987,'План Факт 2025'!AA987)&gt;0),"Требует заполнения","ОК")</f>
        <v>ОК</v>
      </c>
      <c r="D987" s="357" t="str">
        <f aca="false">IF(OR(AND('План Факт 2025'!D987="",'План Факт 2025'!C987="Инвестиционный_проект"),AND('План Факт 2025'!D987="",'План Факт 2025'!C987="Операционный_бюджет")),"Требует заполнения", IF('План Факт 2025'!D987="","ОК",IFERROR(VLOOKUP('План Факт 2025'!C987&amp;'План Факт 2025'!D987,статьи,1,FALSE()),"Требует исправления")))</f>
        <v>ОК</v>
      </c>
      <c r="E987" s="1" t="str">
        <f aca="false">IF(AND('План Факт 2025'!C987="Инвестиционный_проект",'План Факт 2025'!G987=""),"Требует заполнения",IF(AND('План Факт 2025'!C987&lt;&gt;"Инвестиционный_проект",'План Факт 2025'!G987&lt;&gt;""),"Требует изменения","ОК"))</f>
        <v>ОК</v>
      </c>
      <c r="G987" s="1" t="str">
        <f aca="false">IF(AND('План Факт 2025'!C987="Инвестиционный_проект",'План Факт 2025'!I987=""),"Требует заполнения","ОК")</f>
        <v>ОК</v>
      </c>
      <c r="H987" s="1" t="str">
        <f aca="false">IF(AND('План Факт 2025'!C987="ФОТ",'План Факт 2025'!J987=""),"Требует заполнения","ОК")</f>
        <v>ОК</v>
      </c>
      <c r="J987" s="1" t="str">
        <f aca="false">IF(OR(AND('План Факт 2025'!D987="Программное_обеспечение_лицензии",'План Факт 2025'!L987=""),AND('План Факт 2025'!D987="Приобретение_ПО",'План Факт 2025'!L987=""),AND('План Факт 2025'!D987="ИТ_оборудование_и_комплектующие_ИП",'План Факт 2025'!L987=""),AND('План Факт 2025'!D987="ИТ_оборудование_и_комплектующие",'План Факт 2025'!L987="")),"Требует заполнения","ОК")</f>
        <v>ОК</v>
      </c>
      <c r="K987" s="1" t="str">
        <f aca="false">IF(OR(AND('План Факт 2025'!C987="Операционный_бюджет",'План Факт 2025'!D987="Программное_обеспечение_лицензии",'План Факт 2025'!M987=""),AND('План Факт 2025'!C987="Инвестиционный_проект",'План Факт 2025'!D987="Приобретение_ПО",'План Факт 2025'!M987=""),AND('План Факт 2025'!D987="ИТ_оборудование_и_комплектующие_ИП",'План Факт 2025'!M987=""),AND('План Факт 2025'!D987="ИТ_оборудование_и_комплектующие",'План Факт 2025'!M987="")),"Требует заполнения","ОК")</f>
        <v>ОК</v>
      </c>
      <c r="L987" s="1" t="str">
        <f aca="false">IF(OR(AND('План Факт 2025'!D987="Программное_обеспечение_лицензии",'План Факт 2025'!N987="",'План Факт 2025'!M987=""),AND('План Факт 2025'!D987="Приобретение_ПО",'План Факт 2025'!M987="",'План Факт 2025'!N987="",'План Факт 2025'!M987=""),AND('План Факт 2025'!C987&lt;&gt;"",'План Факт 2025'!N987="",'План Факт 2025'!M987="")),"Требует заполнения","ОК")</f>
        <v>ОК</v>
      </c>
      <c r="N987" s="1" t="str">
        <f aca="false">IF(OR('План Факт 2025'!C987="ФОТ",SUM('План Факт 2025'!Q987,'План Факт 2025'!R987,'План Факт 2025'!Z987,'План Факт 2025'!AA987)&gt;0),"ОК",IF('План Факт 2025'!C987="","ОК","Требует заполнения"))</f>
        <v>ОК</v>
      </c>
      <c r="T987" s="1" t="str">
        <f aca="false">IF(AND('План Факт 2025'!R987&gt;0,'План Факт 2025'!X987=""),"Требует заполнения","ОК")</f>
        <v>ОК</v>
      </c>
      <c r="U987" s="1" t="str">
        <f aca="false">IF(AND('План Факт 2025'!R987&gt;0,'План Факт 2025'!Y987=""),"Требует заполнения","ОК")</f>
        <v>ОК</v>
      </c>
    </row>
    <row r="988" customFormat="false" ht="15" hidden="false" customHeight="false" outlineLevel="0" collapsed="false">
      <c r="A988" s="1" t="str">
        <f aca="false">IF(AND('План Факт 2025'!B988&lt;&gt;"",'План Факт 2025'!A988=""),"Требует заполнения","ОК")</f>
        <v>ОК</v>
      </c>
      <c r="C988" s="1" t="str">
        <f aca="false">IF(AND('План Факт 2025'!C988="",SUM('План Факт 2025'!Q988,'План Факт 2025'!R988,'План Факт 2025'!Z988,'План Факт 2025'!AA988)&gt;0),"Требует заполнения","ОК")</f>
        <v>ОК</v>
      </c>
      <c r="D988" s="357" t="str">
        <f aca="false">IF(OR(AND('План Факт 2025'!D988="",'План Факт 2025'!C988="Инвестиционный_проект"),AND('План Факт 2025'!D988="",'План Факт 2025'!C988="Операционный_бюджет")),"Требует заполнения", IF('План Факт 2025'!D988="","ОК",IFERROR(VLOOKUP('План Факт 2025'!C988&amp;'План Факт 2025'!D988,статьи,1,FALSE()),"Требует исправления")))</f>
        <v>ОК</v>
      </c>
      <c r="E988" s="1" t="str">
        <f aca="false">IF(AND('План Факт 2025'!C988="Инвестиционный_проект",'План Факт 2025'!G988=""),"Требует заполнения",IF(AND('План Факт 2025'!C988&lt;&gt;"Инвестиционный_проект",'План Факт 2025'!G988&lt;&gt;""),"Требует изменения","ОК"))</f>
        <v>ОК</v>
      </c>
      <c r="G988" s="1" t="str">
        <f aca="false">IF(AND('План Факт 2025'!C988="Инвестиционный_проект",'План Факт 2025'!I988=""),"Требует заполнения","ОК")</f>
        <v>ОК</v>
      </c>
      <c r="H988" s="1" t="str">
        <f aca="false">IF(AND('План Факт 2025'!C988="ФОТ",'План Факт 2025'!J988=""),"Требует заполнения","ОК")</f>
        <v>ОК</v>
      </c>
      <c r="J988" s="1" t="str">
        <f aca="false">IF(OR(AND('План Факт 2025'!D988="Программное_обеспечение_лицензии",'План Факт 2025'!L988=""),AND('План Факт 2025'!D988="Приобретение_ПО",'План Факт 2025'!L988=""),AND('План Факт 2025'!D988="ИТ_оборудование_и_комплектующие_ИП",'План Факт 2025'!L988=""),AND('План Факт 2025'!D988="ИТ_оборудование_и_комплектующие",'План Факт 2025'!L988="")),"Требует заполнения","ОК")</f>
        <v>ОК</v>
      </c>
      <c r="K988" s="1" t="str">
        <f aca="false">IF(OR(AND('План Факт 2025'!C988="Операционный_бюджет",'План Факт 2025'!D988="Программное_обеспечение_лицензии",'План Факт 2025'!M988=""),AND('План Факт 2025'!C988="Инвестиционный_проект",'План Факт 2025'!D988="Приобретение_ПО",'План Факт 2025'!M988=""),AND('План Факт 2025'!D988="ИТ_оборудование_и_комплектующие_ИП",'План Факт 2025'!M988=""),AND('План Факт 2025'!D988="ИТ_оборудование_и_комплектующие",'План Факт 2025'!M988="")),"Требует заполнения","ОК")</f>
        <v>ОК</v>
      </c>
      <c r="L988" s="1" t="str">
        <f aca="false">IF(OR(AND('План Факт 2025'!D988="Программное_обеспечение_лицензии",'План Факт 2025'!N988="",'План Факт 2025'!M988=""),AND('План Факт 2025'!D988="Приобретение_ПО",'План Факт 2025'!M988="",'План Факт 2025'!N988="",'План Факт 2025'!M988=""),AND('План Факт 2025'!C988&lt;&gt;"",'План Факт 2025'!N988="",'План Факт 2025'!M988="")),"Требует заполнения","ОК")</f>
        <v>ОК</v>
      </c>
      <c r="N988" s="1" t="str">
        <f aca="false">IF(OR('План Факт 2025'!C988="ФОТ",SUM('План Факт 2025'!Q988,'План Факт 2025'!R988,'План Факт 2025'!Z988,'План Факт 2025'!AA988)&gt;0),"ОК",IF('План Факт 2025'!C988="","ОК","Требует заполнения"))</f>
        <v>ОК</v>
      </c>
      <c r="T988" s="1" t="str">
        <f aca="false">IF(AND('План Факт 2025'!R988&gt;0,'План Факт 2025'!X988=""),"Требует заполнения","ОК")</f>
        <v>ОК</v>
      </c>
      <c r="U988" s="1" t="str">
        <f aca="false">IF(AND('План Факт 2025'!R988&gt;0,'План Факт 2025'!Y988=""),"Требует заполнения","ОК")</f>
        <v>ОК</v>
      </c>
    </row>
    <row r="989" customFormat="false" ht="15" hidden="false" customHeight="false" outlineLevel="0" collapsed="false">
      <c r="A989" s="1" t="str">
        <f aca="false">IF(AND('План Факт 2025'!B989&lt;&gt;"",'План Факт 2025'!A989=""),"Требует заполнения","ОК")</f>
        <v>ОК</v>
      </c>
      <c r="C989" s="1" t="str">
        <f aca="false">IF(AND('План Факт 2025'!C989="",SUM('План Факт 2025'!Q989,'План Факт 2025'!R989,'План Факт 2025'!Z989,'План Факт 2025'!AA989)&gt;0),"Требует заполнения","ОК")</f>
        <v>ОК</v>
      </c>
      <c r="D989" s="357" t="str">
        <f aca="false">IF(OR(AND('План Факт 2025'!D989="",'План Факт 2025'!C989="Инвестиционный_проект"),AND('План Факт 2025'!D989="",'План Факт 2025'!C989="Операционный_бюджет")),"Требует заполнения", IF('План Факт 2025'!D989="","ОК",IFERROR(VLOOKUP('План Факт 2025'!C989&amp;'План Факт 2025'!D989,статьи,1,FALSE()),"Требует исправления")))</f>
        <v>ОК</v>
      </c>
      <c r="E989" s="1" t="str">
        <f aca="false">IF(AND('План Факт 2025'!C989="Инвестиционный_проект",'План Факт 2025'!G989=""),"Требует заполнения",IF(AND('План Факт 2025'!C989&lt;&gt;"Инвестиционный_проект",'План Факт 2025'!G989&lt;&gt;""),"Требует изменения","ОК"))</f>
        <v>ОК</v>
      </c>
      <c r="G989" s="1" t="str">
        <f aca="false">IF(AND('План Факт 2025'!C989="Инвестиционный_проект",'План Факт 2025'!I989=""),"Требует заполнения","ОК")</f>
        <v>ОК</v>
      </c>
      <c r="H989" s="1" t="str">
        <f aca="false">IF(AND('План Факт 2025'!C989="ФОТ",'План Факт 2025'!J989=""),"Требует заполнения","ОК")</f>
        <v>ОК</v>
      </c>
      <c r="J989" s="1" t="str">
        <f aca="false">IF(OR(AND('План Факт 2025'!D989="Программное_обеспечение_лицензии",'План Факт 2025'!L989=""),AND('План Факт 2025'!D989="Приобретение_ПО",'План Факт 2025'!L989=""),AND('План Факт 2025'!D989="ИТ_оборудование_и_комплектующие_ИП",'План Факт 2025'!L989=""),AND('План Факт 2025'!D989="ИТ_оборудование_и_комплектующие",'План Факт 2025'!L989="")),"Требует заполнения","ОК")</f>
        <v>ОК</v>
      </c>
      <c r="K989" s="1" t="str">
        <f aca="false">IF(OR(AND('План Факт 2025'!C989="Операционный_бюджет",'План Факт 2025'!D989="Программное_обеспечение_лицензии",'План Факт 2025'!M989=""),AND('План Факт 2025'!C989="Инвестиционный_проект",'План Факт 2025'!D989="Приобретение_ПО",'План Факт 2025'!M989=""),AND('План Факт 2025'!D989="ИТ_оборудование_и_комплектующие_ИП",'План Факт 2025'!M989=""),AND('План Факт 2025'!D989="ИТ_оборудование_и_комплектующие",'План Факт 2025'!M989="")),"Требует заполнения","ОК")</f>
        <v>ОК</v>
      </c>
      <c r="L989" s="1" t="str">
        <f aca="false">IF(OR(AND('План Факт 2025'!D989="Программное_обеспечение_лицензии",'План Факт 2025'!N989="",'План Факт 2025'!M989=""),AND('План Факт 2025'!D989="Приобретение_ПО",'План Факт 2025'!M989="",'План Факт 2025'!N989="",'План Факт 2025'!M989=""),AND('План Факт 2025'!C989&lt;&gt;"",'План Факт 2025'!N989="",'План Факт 2025'!M989="")),"Требует заполнения","ОК")</f>
        <v>ОК</v>
      </c>
      <c r="N989" s="1" t="str">
        <f aca="false">IF(OR('План Факт 2025'!C989="ФОТ",SUM('План Факт 2025'!Q989,'План Факт 2025'!R989,'План Факт 2025'!Z989,'План Факт 2025'!AA989)&gt;0),"ОК",IF('План Факт 2025'!C989="","ОК","Требует заполнения"))</f>
        <v>ОК</v>
      </c>
      <c r="T989" s="1" t="str">
        <f aca="false">IF(AND('План Факт 2025'!R989&gt;0,'План Факт 2025'!X989=""),"Требует заполнения","ОК")</f>
        <v>ОК</v>
      </c>
      <c r="U989" s="1" t="str">
        <f aca="false">IF(AND('План Факт 2025'!R989&gt;0,'План Факт 2025'!Y989=""),"Требует заполнения","ОК")</f>
        <v>ОК</v>
      </c>
    </row>
    <row r="990" customFormat="false" ht="15" hidden="false" customHeight="false" outlineLevel="0" collapsed="false">
      <c r="A990" s="1" t="str">
        <f aca="false">IF(AND('План Факт 2025'!B990&lt;&gt;"",'План Факт 2025'!A990=""),"Требует заполнения","ОК")</f>
        <v>ОК</v>
      </c>
      <c r="C990" s="1" t="str">
        <f aca="false">IF(AND('План Факт 2025'!C990="",SUM('План Факт 2025'!Q990,'План Факт 2025'!R990,'План Факт 2025'!Z990,'План Факт 2025'!AA990)&gt;0),"Требует заполнения","ОК")</f>
        <v>ОК</v>
      </c>
      <c r="D990" s="357" t="str">
        <f aca="false">IF(OR(AND('План Факт 2025'!D990="",'План Факт 2025'!C990="Инвестиционный_проект"),AND('План Факт 2025'!D990="",'План Факт 2025'!C990="Операционный_бюджет")),"Требует заполнения", IF('План Факт 2025'!D990="","ОК",IFERROR(VLOOKUP('План Факт 2025'!C990&amp;'План Факт 2025'!D990,статьи,1,FALSE()),"Требует исправления")))</f>
        <v>ОК</v>
      </c>
      <c r="E990" s="1" t="str">
        <f aca="false">IF(AND('План Факт 2025'!C990="Инвестиционный_проект",'План Факт 2025'!G990=""),"Требует заполнения",IF(AND('План Факт 2025'!C990&lt;&gt;"Инвестиционный_проект",'План Факт 2025'!G990&lt;&gt;""),"Требует изменения","ОК"))</f>
        <v>ОК</v>
      </c>
      <c r="G990" s="1" t="str">
        <f aca="false">IF(AND('План Факт 2025'!C990="Инвестиционный_проект",'План Факт 2025'!I990=""),"Требует заполнения","ОК")</f>
        <v>ОК</v>
      </c>
      <c r="H990" s="1" t="str">
        <f aca="false">IF(AND('План Факт 2025'!C990="ФОТ",'План Факт 2025'!J990=""),"Требует заполнения","ОК")</f>
        <v>ОК</v>
      </c>
      <c r="J990" s="1" t="str">
        <f aca="false">IF(OR(AND('План Факт 2025'!D990="Программное_обеспечение_лицензии",'План Факт 2025'!L990=""),AND('План Факт 2025'!D990="Приобретение_ПО",'План Факт 2025'!L990=""),AND('План Факт 2025'!D990="ИТ_оборудование_и_комплектующие_ИП",'План Факт 2025'!L990=""),AND('План Факт 2025'!D990="ИТ_оборудование_и_комплектующие",'План Факт 2025'!L990="")),"Требует заполнения","ОК")</f>
        <v>ОК</v>
      </c>
      <c r="K990" s="1" t="str">
        <f aca="false">IF(OR(AND('План Факт 2025'!C990="Операционный_бюджет",'План Факт 2025'!D990="Программное_обеспечение_лицензии",'План Факт 2025'!M990=""),AND('План Факт 2025'!C990="Инвестиционный_проект",'План Факт 2025'!D990="Приобретение_ПО",'План Факт 2025'!M990=""),AND('План Факт 2025'!D990="ИТ_оборудование_и_комплектующие_ИП",'План Факт 2025'!M990=""),AND('План Факт 2025'!D990="ИТ_оборудование_и_комплектующие",'План Факт 2025'!M990="")),"Требует заполнения","ОК")</f>
        <v>ОК</v>
      </c>
      <c r="L990" s="1" t="str">
        <f aca="false">IF(OR(AND('План Факт 2025'!D990="Программное_обеспечение_лицензии",'План Факт 2025'!N990="",'План Факт 2025'!M990=""),AND('План Факт 2025'!D990="Приобретение_ПО",'План Факт 2025'!M990="",'План Факт 2025'!N990="",'План Факт 2025'!M990=""),AND('План Факт 2025'!C990&lt;&gt;"",'План Факт 2025'!N990="",'План Факт 2025'!M990="")),"Требует заполнения","ОК")</f>
        <v>ОК</v>
      </c>
      <c r="N990" s="1" t="str">
        <f aca="false">IF(OR('План Факт 2025'!C990="ФОТ",SUM('План Факт 2025'!Q990,'План Факт 2025'!R990,'План Факт 2025'!Z990,'План Факт 2025'!AA990)&gt;0),"ОК",IF('План Факт 2025'!C990="","ОК","Требует заполнения"))</f>
        <v>ОК</v>
      </c>
      <c r="T990" s="1" t="str">
        <f aca="false">IF(AND('План Факт 2025'!R990&gt;0,'План Факт 2025'!X990=""),"Требует заполнения","ОК")</f>
        <v>ОК</v>
      </c>
      <c r="U990" s="1" t="str">
        <f aca="false">IF(AND('План Факт 2025'!R990&gt;0,'План Факт 2025'!Y990=""),"Требует заполнения","ОК")</f>
        <v>ОК</v>
      </c>
    </row>
    <row r="991" customFormat="false" ht="15" hidden="false" customHeight="false" outlineLevel="0" collapsed="false">
      <c r="A991" s="1" t="str">
        <f aca="false">IF(AND('План Факт 2025'!B991&lt;&gt;"",'План Факт 2025'!A991=""),"Требует заполнения","ОК")</f>
        <v>ОК</v>
      </c>
      <c r="C991" s="1" t="str">
        <f aca="false">IF(AND('План Факт 2025'!C991="",SUM('План Факт 2025'!Q991,'План Факт 2025'!R991,'План Факт 2025'!Z991,'План Факт 2025'!AA991)&gt;0),"Требует заполнения","ОК")</f>
        <v>ОК</v>
      </c>
      <c r="D991" s="357" t="str">
        <f aca="false">IF(OR(AND('План Факт 2025'!D991="",'План Факт 2025'!C991="Инвестиционный_проект"),AND('План Факт 2025'!D991="",'План Факт 2025'!C991="Операционный_бюджет")),"Требует заполнения", IF('План Факт 2025'!D991="","ОК",IFERROR(VLOOKUP('План Факт 2025'!C991&amp;'План Факт 2025'!D991,статьи,1,FALSE()),"Требует исправления")))</f>
        <v>ОК</v>
      </c>
      <c r="E991" s="1" t="str">
        <f aca="false">IF(AND('План Факт 2025'!C991="Инвестиционный_проект",'План Факт 2025'!G991=""),"Требует заполнения",IF(AND('План Факт 2025'!C991&lt;&gt;"Инвестиционный_проект",'План Факт 2025'!G991&lt;&gt;""),"Требует изменения","ОК"))</f>
        <v>ОК</v>
      </c>
      <c r="G991" s="1" t="str">
        <f aca="false">IF(AND('План Факт 2025'!C991="Инвестиционный_проект",'План Факт 2025'!I991=""),"Требует заполнения","ОК")</f>
        <v>ОК</v>
      </c>
      <c r="H991" s="1" t="str">
        <f aca="false">IF(AND('План Факт 2025'!C991="ФОТ",'План Факт 2025'!J991=""),"Требует заполнения","ОК")</f>
        <v>ОК</v>
      </c>
      <c r="J991" s="1" t="str">
        <f aca="false">IF(OR(AND('План Факт 2025'!D991="Программное_обеспечение_лицензии",'План Факт 2025'!L991=""),AND('План Факт 2025'!D991="Приобретение_ПО",'План Факт 2025'!L991=""),AND('План Факт 2025'!D991="ИТ_оборудование_и_комплектующие_ИП",'План Факт 2025'!L991=""),AND('План Факт 2025'!D991="ИТ_оборудование_и_комплектующие",'План Факт 2025'!L991="")),"Требует заполнения","ОК")</f>
        <v>ОК</v>
      </c>
      <c r="K991" s="1" t="str">
        <f aca="false">IF(OR(AND('План Факт 2025'!C991="Операционный_бюджет",'План Факт 2025'!D991="Программное_обеспечение_лицензии",'План Факт 2025'!M991=""),AND('План Факт 2025'!C991="Инвестиционный_проект",'План Факт 2025'!D991="Приобретение_ПО",'План Факт 2025'!M991=""),AND('План Факт 2025'!D991="ИТ_оборудование_и_комплектующие_ИП",'План Факт 2025'!M991=""),AND('План Факт 2025'!D991="ИТ_оборудование_и_комплектующие",'План Факт 2025'!M991="")),"Требует заполнения","ОК")</f>
        <v>ОК</v>
      </c>
      <c r="L991" s="1" t="str">
        <f aca="false">IF(OR(AND('План Факт 2025'!D991="Программное_обеспечение_лицензии",'План Факт 2025'!N991="",'План Факт 2025'!M991=""),AND('План Факт 2025'!D991="Приобретение_ПО",'План Факт 2025'!M991="",'План Факт 2025'!N991="",'План Факт 2025'!M991=""),AND('План Факт 2025'!C991&lt;&gt;"",'План Факт 2025'!N991="",'План Факт 2025'!M991="")),"Требует заполнения","ОК")</f>
        <v>ОК</v>
      </c>
      <c r="N991" s="1" t="str">
        <f aca="false">IF(OR('План Факт 2025'!C991="ФОТ",SUM('План Факт 2025'!Q991,'План Факт 2025'!R991,'План Факт 2025'!Z991,'План Факт 2025'!AA991)&gt;0),"ОК",IF('План Факт 2025'!C991="","ОК","Требует заполнения"))</f>
        <v>ОК</v>
      </c>
      <c r="T991" s="1" t="str">
        <f aca="false">IF(AND('План Факт 2025'!R991&gt;0,'План Факт 2025'!X991=""),"Требует заполнения","ОК")</f>
        <v>ОК</v>
      </c>
      <c r="U991" s="1" t="str">
        <f aca="false">IF(AND('План Факт 2025'!R991&gt;0,'План Факт 2025'!Y991=""),"Требует заполнения","ОК")</f>
        <v>ОК</v>
      </c>
    </row>
    <row r="992" customFormat="false" ht="15" hidden="false" customHeight="false" outlineLevel="0" collapsed="false">
      <c r="A992" s="1" t="str">
        <f aca="false">IF(AND('План Факт 2025'!B992&lt;&gt;"",'План Факт 2025'!A992=""),"Требует заполнения","ОК")</f>
        <v>ОК</v>
      </c>
      <c r="C992" s="1" t="str">
        <f aca="false">IF(AND('План Факт 2025'!C992="",SUM('План Факт 2025'!Q992,'План Факт 2025'!R992,'План Факт 2025'!Z992,'План Факт 2025'!AA992)&gt;0),"Требует заполнения","ОК")</f>
        <v>ОК</v>
      </c>
      <c r="D992" s="357" t="str">
        <f aca="false">IF(OR(AND('План Факт 2025'!D992="",'План Факт 2025'!C992="Инвестиционный_проект"),AND('План Факт 2025'!D992="",'План Факт 2025'!C992="Операционный_бюджет")),"Требует заполнения", IF('План Факт 2025'!D992="","ОК",IFERROR(VLOOKUP('План Факт 2025'!C992&amp;'План Факт 2025'!D992,статьи,1,FALSE()),"Требует исправления")))</f>
        <v>ОК</v>
      </c>
      <c r="E992" s="1" t="str">
        <f aca="false">IF(AND('План Факт 2025'!C992="Инвестиционный_проект",'План Факт 2025'!G992=""),"Требует заполнения",IF(AND('План Факт 2025'!C992&lt;&gt;"Инвестиционный_проект",'План Факт 2025'!G992&lt;&gt;""),"Требует изменения","ОК"))</f>
        <v>ОК</v>
      </c>
      <c r="G992" s="1" t="str">
        <f aca="false">IF(AND('План Факт 2025'!C992="Инвестиционный_проект",'План Факт 2025'!I992=""),"Требует заполнения","ОК")</f>
        <v>ОК</v>
      </c>
      <c r="H992" s="1" t="str">
        <f aca="false">IF(AND('План Факт 2025'!C992="ФОТ",'План Факт 2025'!J992=""),"Требует заполнения","ОК")</f>
        <v>ОК</v>
      </c>
      <c r="J992" s="1" t="str">
        <f aca="false">IF(OR(AND('План Факт 2025'!D992="Программное_обеспечение_лицензии",'План Факт 2025'!L992=""),AND('План Факт 2025'!D992="Приобретение_ПО",'План Факт 2025'!L992=""),AND('План Факт 2025'!D992="ИТ_оборудование_и_комплектующие_ИП",'План Факт 2025'!L992=""),AND('План Факт 2025'!D992="ИТ_оборудование_и_комплектующие",'План Факт 2025'!L992="")),"Требует заполнения","ОК")</f>
        <v>ОК</v>
      </c>
      <c r="K992" s="1" t="str">
        <f aca="false">IF(OR(AND('План Факт 2025'!C992="Операционный_бюджет",'План Факт 2025'!D992="Программное_обеспечение_лицензии",'План Факт 2025'!M992=""),AND('План Факт 2025'!C992="Инвестиционный_проект",'План Факт 2025'!D992="Приобретение_ПО",'План Факт 2025'!M992=""),AND('План Факт 2025'!D992="ИТ_оборудование_и_комплектующие_ИП",'План Факт 2025'!M992=""),AND('План Факт 2025'!D992="ИТ_оборудование_и_комплектующие",'План Факт 2025'!M992="")),"Требует заполнения","ОК")</f>
        <v>ОК</v>
      </c>
      <c r="L992" s="1" t="str">
        <f aca="false">IF(OR(AND('План Факт 2025'!D992="Программное_обеспечение_лицензии",'План Факт 2025'!N992="",'План Факт 2025'!M992=""),AND('План Факт 2025'!D992="Приобретение_ПО",'План Факт 2025'!M992="",'План Факт 2025'!N992="",'План Факт 2025'!M992=""),AND('План Факт 2025'!C992&lt;&gt;"",'План Факт 2025'!N992="",'План Факт 2025'!M992="")),"Требует заполнения","ОК")</f>
        <v>ОК</v>
      </c>
      <c r="N992" s="1" t="str">
        <f aca="false">IF(OR('План Факт 2025'!C992="ФОТ",SUM('План Факт 2025'!Q992,'План Факт 2025'!R992,'План Факт 2025'!Z992,'План Факт 2025'!AA992)&gt;0),"ОК",IF('План Факт 2025'!C992="","ОК","Требует заполнения"))</f>
        <v>ОК</v>
      </c>
      <c r="T992" s="1" t="str">
        <f aca="false">IF(AND('План Факт 2025'!R992&gt;0,'План Факт 2025'!X992=""),"Требует заполнения","ОК")</f>
        <v>ОК</v>
      </c>
      <c r="U992" s="1" t="str">
        <f aca="false">IF(AND('План Факт 2025'!R992&gt;0,'План Факт 2025'!Y992=""),"Требует заполнения","ОК")</f>
        <v>ОК</v>
      </c>
    </row>
    <row r="993" customFormat="false" ht="15" hidden="false" customHeight="false" outlineLevel="0" collapsed="false">
      <c r="A993" s="1" t="str">
        <f aca="false">IF(AND('План Факт 2025'!B993&lt;&gt;"",'План Факт 2025'!A993=""),"Требует заполнения","ОК")</f>
        <v>ОК</v>
      </c>
      <c r="C993" s="1" t="str">
        <f aca="false">IF(AND('План Факт 2025'!C993="",SUM('План Факт 2025'!Q993,'План Факт 2025'!R993,'План Факт 2025'!Z993,'План Факт 2025'!AA993)&gt;0),"Требует заполнения","ОК")</f>
        <v>ОК</v>
      </c>
      <c r="D993" s="357" t="str">
        <f aca="false">IF(OR(AND('План Факт 2025'!D993="",'План Факт 2025'!C993="Инвестиционный_проект"),AND('План Факт 2025'!D993="",'План Факт 2025'!C993="Операционный_бюджет")),"Требует заполнения", IF('План Факт 2025'!D993="","ОК",IFERROR(VLOOKUP('План Факт 2025'!C993&amp;'План Факт 2025'!D993,статьи,1,FALSE()),"Требует исправления")))</f>
        <v>ОК</v>
      </c>
      <c r="E993" s="1" t="str">
        <f aca="false">IF(AND('План Факт 2025'!C993="Инвестиционный_проект",'План Факт 2025'!G993=""),"Требует заполнения",IF(AND('План Факт 2025'!C993&lt;&gt;"Инвестиционный_проект",'План Факт 2025'!G993&lt;&gt;""),"Требует изменения","ОК"))</f>
        <v>ОК</v>
      </c>
      <c r="G993" s="1" t="str">
        <f aca="false">IF(AND('План Факт 2025'!C993="Инвестиционный_проект",'План Факт 2025'!I993=""),"Требует заполнения","ОК")</f>
        <v>ОК</v>
      </c>
      <c r="H993" s="1" t="str">
        <f aca="false">IF(AND('План Факт 2025'!C993="ФОТ",'План Факт 2025'!J993=""),"Требует заполнения","ОК")</f>
        <v>ОК</v>
      </c>
      <c r="J993" s="1" t="str">
        <f aca="false">IF(OR(AND('План Факт 2025'!D993="Программное_обеспечение_лицензии",'План Факт 2025'!L993=""),AND('План Факт 2025'!D993="Приобретение_ПО",'План Факт 2025'!L993=""),AND('План Факт 2025'!D993="ИТ_оборудование_и_комплектующие_ИП",'План Факт 2025'!L993=""),AND('План Факт 2025'!D993="ИТ_оборудование_и_комплектующие",'План Факт 2025'!L993="")),"Требует заполнения","ОК")</f>
        <v>ОК</v>
      </c>
      <c r="K993" s="1" t="str">
        <f aca="false">IF(OR(AND('План Факт 2025'!C993="Операционный_бюджет",'План Факт 2025'!D993="Программное_обеспечение_лицензии",'План Факт 2025'!M993=""),AND('План Факт 2025'!C993="Инвестиционный_проект",'План Факт 2025'!D993="Приобретение_ПО",'План Факт 2025'!M993=""),AND('План Факт 2025'!D993="ИТ_оборудование_и_комплектующие_ИП",'План Факт 2025'!M993=""),AND('План Факт 2025'!D993="ИТ_оборудование_и_комплектующие",'План Факт 2025'!M993="")),"Требует заполнения","ОК")</f>
        <v>ОК</v>
      </c>
      <c r="L993" s="1" t="str">
        <f aca="false">IF(OR(AND('План Факт 2025'!D993="Программное_обеспечение_лицензии",'План Факт 2025'!N993="",'План Факт 2025'!M993=""),AND('План Факт 2025'!D993="Приобретение_ПО",'План Факт 2025'!M993="",'План Факт 2025'!N993="",'План Факт 2025'!M993=""),AND('План Факт 2025'!C993&lt;&gt;"",'План Факт 2025'!N993="",'План Факт 2025'!M993="")),"Требует заполнения","ОК")</f>
        <v>ОК</v>
      </c>
      <c r="N993" s="1" t="str">
        <f aca="false">IF(OR('План Факт 2025'!C993="ФОТ",SUM('План Факт 2025'!Q993,'План Факт 2025'!R993,'План Факт 2025'!Z993,'План Факт 2025'!AA993)&gt;0),"ОК",IF('План Факт 2025'!C993="","ОК","Требует заполнения"))</f>
        <v>ОК</v>
      </c>
      <c r="T993" s="1" t="str">
        <f aca="false">IF(AND('План Факт 2025'!R993&gt;0,'План Факт 2025'!X993=""),"Требует заполнения","ОК")</f>
        <v>ОК</v>
      </c>
      <c r="U993" s="1" t="str">
        <f aca="false">IF(AND('План Факт 2025'!R993&gt;0,'План Факт 2025'!Y993=""),"Требует заполнения","ОК")</f>
        <v>ОК</v>
      </c>
    </row>
  </sheetData>
  <mergeCells count="18">
    <mergeCell ref="A1:A3"/>
    <mergeCell ref="B1:B3"/>
    <mergeCell ref="C1:C3"/>
    <mergeCell ref="D1:D3"/>
    <mergeCell ref="E1:E3"/>
    <mergeCell ref="F1:F3"/>
    <mergeCell ref="G1:G3"/>
    <mergeCell ref="H1:H3"/>
    <mergeCell ref="I1:I3"/>
    <mergeCell ref="J1:J3"/>
    <mergeCell ref="K1:K3"/>
    <mergeCell ref="L1:L3"/>
    <mergeCell ref="M1:M3"/>
    <mergeCell ref="N1:W1"/>
    <mergeCell ref="N2:N3"/>
    <mergeCell ref="O2:O3"/>
    <mergeCell ref="V2:V3"/>
    <mergeCell ref="W2:W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2023-04-20T07:13:49Z</dcterms:created>
  <dc:creator>user</dc:creator>
  <dc:description/>
  <dc:language>en-US</dc:language>
  <cp:lastModifiedBy>Андрей А. Шкуренко</cp:lastModifiedBy>
  <cp:lastPrinted>2025-10-27T07:46:10Z</cp:lastPrinted>
  <dcterms:modified xsi:type="dcterms:W3CDTF">2026-03-20T04:00:15Z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